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95" windowWidth="19440" windowHeight="7575" tabRatio="922"/>
  </bookViews>
  <sheets>
    <sheet name="مؤشرات رئيسة" sheetId="36" r:id="rId1"/>
    <sheet name="حضر وريف اجمالي (4)" sheetId="37" r:id="rId2"/>
    <sheet name="التاركين" sheetId="38" r:id="rId3"/>
    <sheet name="التسرب" sheetId="39" r:id="rId4"/>
    <sheet name="الالتحاق" sheetId="35" r:id="rId5"/>
    <sheet name="القسم - تجميعي" sheetId="1" r:id="rId6"/>
    <sheet name="7." sheetId="2" r:id="rId7"/>
    <sheet name="8-10" sheetId="3" r:id="rId8"/>
    <sheet name="ت (11-14)" sheetId="4" r:id="rId9"/>
    <sheet name="15ت" sheetId="5" r:id="rId10"/>
    <sheet name="16ت" sheetId="6" r:id="rId11"/>
    <sheet name="17ت" sheetId="7" r:id="rId12"/>
    <sheet name="18ت" sheetId="8" r:id="rId13"/>
    <sheet name="19ت" sheetId="9" r:id="rId14"/>
    <sheet name="20ت" sheetId="10" r:id="rId15"/>
    <sheet name="21ت" sheetId="11" r:id="rId16"/>
    <sheet name="22ت" sheetId="12" r:id="rId17"/>
    <sheet name="23فنون " sheetId="13" r:id="rId18"/>
    <sheet name="24تت" sheetId="14" r:id="rId19"/>
    <sheet name="25" sheetId="15" r:id="rId20"/>
    <sheet name="26" sheetId="16" r:id="rId21"/>
    <sheet name="27" sheetId="17" r:id="rId22"/>
    <sheet name="28" sheetId="18" r:id="rId23"/>
    <sheet name="29" sheetId="19" r:id="rId24"/>
    <sheet name="30" sheetId="20" r:id="rId25"/>
    <sheet name="31" sheetId="21" r:id="rId26"/>
    <sheet name="ت 36-32" sheetId="22" r:id="rId27"/>
    <sheet name="37" sheetId="23" r:id="rId28"/>
    <sheet name="38" sheetId="24" r:id="rId29"/>
    <sheet name="39" sheetId="25" r:id="rId30"/>
    <sheet name="40" sheetId="26" r:id="rId31"/>
    <sheet name="41" sheetId="27" r:id="rId32"/>
    <sheet name="42" sheetId="30" r:id="rId33"/>
    <sheet name="43" sheetId="31" r:id="rId34"/>
    <sheet name="44" sheetId="32" r:id="rId35"/>
    <sheet name="تابع44 " sheetId="33" r:id="rId36"/>
    <sheet name="45" sheetId="34" r:id="rId37"/>
    <sheet name="القسم (3)- حكومي" sheetId="40" r:id="rId38"/>
    <sheet name="48-46" sheetId="41" r:id="rId39"/>
    <sheet name="49" sheetId="42" r:id="rId40"/>
    <sheet name="50" sheetId="43" r:id="rId41"/>
    <sheet name="51" sheetId="44" r:id="rId42"/>
    <sheet name="55-52" sheetId="45" r:id="rId43"/>
    <sheet name="56" sheetId="46" r:id="rId44"/>
    <sheet name="57" sheetId="47" r:id="rId45"/>
    <sheet name="58" sheetId="48" r:id="rId46"/>
    <sheet name="59" sheetId="49" r:id="rId47"/>
    <sheet name="60" sheetId="50" r:id="rId48"/>
    <sheet name="61 م" sheetId="51" r:id="rId49"/>
    <sheet name="62" sheetId="52" r:id="rId50"/>
    <sheet name="63" sheetId="53" r:id="rId51"/>
    <sheet name="64" sheetId="54" r:id="rId52"/>
    <sheet name="65." sheetId="55" r:id="rId53"/>
    <sheet name="66" sheetId="56" r:id="rId54"/>
    <sheet name="67" sheetId="57" r:id="rId55"/>
    <sheet name="فنون 68" sheetId="58" r:id="rId56"/>
    <sheet name="خامس علمي كلي 69" sheetId="59" r:id="rId57"/>
    <sheet name="70." sheetId="60" r:id="rId58"/>
    <sheet name="71." sheetId="61" r:id="rId59"/>
    <sheet name="72" sheetId="62" r:id="rId60"/>
    <sheet name="77-73" sheetId="63" r:id="rId61"/>
    <sheet name="78ناجح" sheetId="64" r:id="rId62"/>
    <sheet name="79." sheetId="65" r:id="rId63"/>
    <sheet name="80." sheetId="66" r:id="rId64"/>
    <sheet name="81." sheetId="67" r:id="rId65"/>
    <sheet name="82." sheetId="68" r:id="rId66"/>
    <sheet name="83" sheetId="69" r:id="rId67"/>
    <sheet name="84" sheetId="70" r:id="rId68"/>
    <sheet name="85" sheetId="71" r:id="rId69"/>
    <sheet name="تابع85" sheetId="72" r:id="rId70"/>
    <sheet name="86" sheetId="73" r:id="rId71"/>
    <sheet name="القسم(4) - اهلي" sheetId="74" r:id="rId72"/>
    <sheet name="89-87" sheetId="75" r:id="rId73"/>
    <sheet name="90" sheetId="76" r:id="rId74"/>
    <sheet name="91" sheetId="77" r:id="rId75"/>
    <sheet name="92" sheetId="78" r:id="rId76"/>
    <sheet name="96-93" sheetId="79" r:id="rId77"/>
    <sheet name="97" sheetId="80" r:id="rId78"/>
    <sheet name="98" sheetId="81" r:id="rId79"/>
    <sheet name="99" sheetId="82" r:id="rId80"/>
    <sheet name="100" sheetId="83" r:id="rId81"/>
    <sheet name="101" sheetId="84" r:id="rId82"/>
    <sheet name="102م" sheetId="85" r:id="rId83"/>
    <sheet name="111-103" sheetId="86" r:id="rId84"/>
    <sheet name="117-112" sheetId="87" r:id="rId85"/>
    <sheet name="118" sheetId="88" r:id="rId86"/>
    <sheet name="119." sheetId="89" r:id="rId87"/>
    <sheet name="120" sheetId="90" r:id="rId88"/>
    <sheet name="121" sheetId="91" r:id="rId89"/>
    <sheet name="122" sheetId="92" r:id="rId90"/>
    <sheet name="123" sheetId="93" r:id="rId91"/>
    <sheet name="124" sheetId="94" r:id="rId92"/>
    <sheet name="تابع 124" sheetId="95" r:id="rId93"/>
    <sheet name="125" sheetId="96" r:id="rId94"/>
    <sheet name="القسم (5) الديني" sheetId="97" r:id="rId95"/>
    <sheet name="126" sheetId="98" r:id="rId96"/>
    <sheet name="127" sheetId="99" r:id="rId97"/>
    <sheet name="131-128" sheetId="100" r:id="rId98"/>
    <sheet name="132" sheetId="101" r:id="rId99"/>
    <sheet name="133" sheetId="102" r:id="rId100"/>
    <sheet name="134" sheetId="103" r:id="rId101"/>
    <sheet name="135" sheetId="104" r:id="rId102"/>
    <sheet name="136" sheetId="105" r:id="rId103"/>
    <sheet name="137" sheetId="106" r:id="rId104"/>
    <sheet name="138" sheetId="107" r:id="rId105"/>
    <sheet name="139" sheetId="108" r:id="rId106"/>
    <sheet name="140" sheetId="109" r:id="rId107"/>
    <sheet name="141" sheetId="110" r:id="rId108"/>
    <sheet name="142" sheetId="111" r:id="rId109"/>
    <sheet name="143" sheetId="112" r:id="rId110"/>
    <sheet name="144" sheetId="113" r:id="rId111"/>
    <sheet name="145" sheetId="114" r:id="rId112"/>
    <sheet name="151-146" sheetId="115" r:id="rId113"/>
    <sheet name="152" sheetId="116" r:id="rId114"/>
    <sheet name="153" sheetId="117" r:id="rId115"/>
    <sheet name="154" sheetId="118" r:id="rId116"/>
    <sheet name="155" sheetId="119" r:id="rId117"/>
    <sheet name="156" sheetId="120" r:id="rId118"/>
    <sheet name="157" sheetId="121" r:id="rId119"/>
    <sheet name="158" sheetId="122" r:id="rId120"/>
    <sheet name="تابع158 " sheetId="123" r:id="rId121"/>
    <sheet name="159" sheetId="124" r:id="rId122"/>
    <sheet name="قسم الارشاد" sheetId="125" r:id="rId123"/>
    <sheet name="163 -160" sheetId="126" r:id="rId124"/>
    <sheet name="Sheet93" sheetId="127" r:id="rId125"/>
  </sheets>
  <definedNames>
    <definedName name="_xlnm.Print_Area" localSheetId="80">'100'!$A$1:$AM$28</definedName>
    <definedName name="_xlnm.Print_Area" localSheetId="81">'101'!$A$1:$AM$29</definedName>
    <definedName name="_xlnm.Print_Area" localSheetId="82">'102م'!$A$1:$AI$19</definedName>
    <definedName name="_xlnm.Print_Area" localSheetId="83">'111-103'!$A$1:$Q$421</definedName>
    <definedName name="_xlnm.Print_Area" localSheetId="84">'117-112'!$A$1:$FR$29</definedName>
    <definedName name="_xlnm.Print_Area" localSheetId="85">'118'!$A$1:$T$31</definedName>
    <definedName name="_xlnm.Print_Area" localSheetId="86">'119.'!$A$1:$W$31</definedName>
    <definedName name="_xlnm.Print_Area" localSheetId="87">'120'!$A$1:$BK$28</definedName>
    <definedName name="_xlnm.Print_Area" localSheetId="88">'121'!$A$1:$P$30</definedName>
    <definedName name="_xlnm.Print_Area" localSheetId="89">'122'!$A$1:$K$28</definedName>
    <definedName name="_xlnm.Print_Area" localSheetId="90">'123'!$A$1:$BE$29</definedName>
    <definedName name="_xlnm.Print_Area" localSheetId="91">'124'!$A$1:$T$30</definedName>
    <definedName name="_xlnm.Print_Area" localSheetId="93">'125'!$A$1:$P$29</definedName>
    <definedName name="_xlnm.Print_Area" localSheetId="95">'126'!$A$1:$Y$31</definedName>
    <definedName name="_xlnm.Print_Area" localSheetId="96">'127'!$A$1:$V$30</definedName>
    <definedName name="_xlnm.Print_Area" localSheetId="97">'131-128'!$A$1:$Z$135</definedName>
    <definedName name="_xlnm.Print_Area" localSheetId="98">'132'!$A$1:$Q$30</definedName>
    <definedName name="_xlnm.Print_Area" localSheetId="99">'133'!$A$1:$Q$93</definedName>
    <definedName name="_xlnm.Print_Area" localSheetId="100">'134'!$A$1:$AM$29</definedName>
    <definedName name="_xlnm.Print_Area" localSheetId="101">'135'!$A$1:$AI$22</definedName>
    <definedName name="_xlnm.Print_Area" localSheetId="102">'136'!$A$1:$AE$29</definedName>
    <definedName name="_xlnm.Print_Area" localSheetId="103">'137'!$A$1:$Q$29</definedName>
    <definedName name="_xlnm.Print_Area" localSheetId="104">'138'!$A$1:$Q$29</definedName>
    <definedName name="_xlnm.Print_Area" localSheetId="105">'139'!$A$1:$Q$29</definedName>
    <definedName name="_xlnm.Print_Area" localSheetId="106">'140'!$A$1:$Q$29</definedName>
    <definedName name="_xlnm.Print_Area" localSheetId="107">'141'!$A$1:$Q$29</definedName>
    <definedName name="_xlnm.Print_Area" localSheetId="108">'142'!$A$1:$Q$89</definedName>
    <definedName name="_xlnm.Print_Area" localSheetId="109">'143'!$A$1:$Q$29</definedName>
    <definedName name="_xlnm.Print_Area" localSheetId="110">'144'!$A$1:$Q$90</definedName>
    <definedName name="_xlnm.Print_Area" localSheetId="111">'145'!$A$1:$Q$30</definedName>
    <definedName name="_xlnm.Print_Area" localSheetId="112">'151-146'!$A$1:$FR$29</definedName>
    <definedName name="_xlnm.Print_Area" localSheetId="113">'152'!$A$1:$S$29</definedName>
    <definedName name="_xlnm.Print_Area" localSheetId="114">'153'!$A$1:$W$30</definedName>
    <definedName name="_xlnm.Print_Area" localSheetId="115">'154'!$A$1:$BK$29</definedName>
    <definedName name="_xlnm.Print_Area" localSheetId="116">'155'!$A$1:$P$31</definedName>
    <definedName name="_xlnm.Print_Area" localSheetId="117">'156'!$A$1:$K$29</definedName>
    <definedName name="_xlnm.Print_Area" localSheetId="118">'157'!$A$1:$BE$29</definedName>
    <definedName name="_xlnm.Print_Area" localSheetId="119">'158'!$A$1:$T$31</definedName>
    <definedName name="_xlnm.Print_Area" localSheetId="121">'159'!$A$1:$P$29</definedName>
    <definedName name="_xlnm.Print_Area" localSheetId="9">'15ت'!$A$1:$Q$29</definedName>
    <definedName name="_xlnm.Print_Area" localSheetId="123">'163 -160'!$A$1:$L$128</definedName>
    <definedName name="_xlnm.Print_Area" localSheetId="10">'16ت'!$A$1:$Q$118</definedName>
    <definedName name="_xlnm.Print_Area" localSheetId="11">'17ت'!$A$1:$AE$29</definedName>
    <definedName name="_xlnm.Print_Area" localSheetId="12">'18ت'!$A$1:$Q$28</definedName>
    <definedName name="_xlnm.Print_Area" localSheetId="13">'19ت'!$A$1:$Q$28</definedName>
    <definedName name="_xlnm.Print_Area" localSheetId="14">'20ت'!$A$1:$Q$29</definedName>
    <definedName name="_xlnm.Print_Area" localSheetId="15">'21ت'!$A$1:$Q$28</definedName>
    <definedName name="_xlnm.Print_Area" localSheetId="16">'22ت'!$A$1:$Q$28</definedName>
    <definedName name="_xlnm.Print_Area" localSheetId="17">'23فنون '!$A$1:$Q$28</definedName>
    <definedName name="_xlnm.Print_Area" localSheetId="18">'24تت'!$A$1:$Q$87</definedName>
    <definedName name="_xlnm.Print_Area" localSheetId="19">'25'!$A$1:$Q$29</definedName>
    <definedName name="_xlnm.Print_Area" localSheetId="20">'26'!$A$1:$Q$88</definedName>
    <definedName name="_xlnm.Print_Area" localSheetId="21">'27'!$A$1:$Q$29</definedName>
    <definedName name="_xlnm.Print_Area" localSheetId="22">'28'!$A$1:$AO$30</definedName>
    <definedName name="_xlnm.Print_Area" localSheetId="23">'29'!$A$1:$AO$30</definedName>
    <definedName name="_xlnm.Print_Area" localSheetId="24">'30'!$A$1:$AO$29</definedName>
    <definedName name="_xlnm.Print_Area" localSheetId="25">'31'!$A$1:$AK$19</definedName>
    <definedName name="_xlnm.Print_Area" localSheetId="27">'37'!$A$1:$AI$28</definedName>
    <definedName name="_xlnm.Print_Area" localSheetId="28">'38'!$A$1:$S$30</definedName>
    <definedName name="_xlnm.Print_Area" localSheetId="29">'39'!$A$1:$W$28</definedName>
    <definedName name="_xlnm.Print_Area" localSheetId="30">'40'!$A$1:$BK$29</definedName>
    <definedName name="_xlnm.Print_Area" localSheetId="31">'41'!$A$1:$P$31</definedName>
    <definedName name="_xlnm.Print_Area" localSheetId="32">'42'!$A$1:$K$29</definedName>
    <definedName name="_xlnm.Print_Area" localSheetId="33">'43'!$A$1:$BH$29</definedName>
    <definedName name="_xlnm.Print_Area" localSheetId="34">'44'!$A$1:$T$31</definedName>
    <definedName name="_xlnm.Print_Area" localSheetId="36">'45'!$A$1:$P$30</definedName>
    <definedName name="_xlnm.Print_Area" localSheetId="38">'48-46'!$A$1:$Z$94</definedName>
    <definedName name="_xlnm.Print_Area" localSheetId="39">'49'!$A$1:$V$29</definedName>
    <definedName name="_xlnm.Print_Area" localSheetId="40">'50'!$A$1:$S$29</definedName>
    <definedName name="_xlnm.Print_Area" localSheetId="41">'51'!$A$1:$S$29</definedName>
    <definedName name="_xlnm.Print_Area" localSheetId="42">'55-52'!$A$1:$Z$129</definedName>
    <definedName name="_xlnm.Print_Area" localSheetId="43">'56'!$A$1:$Q$30</definedName>
    <definedName name="_xlnm.Print_Area" localSheetId="44">'57'!$A$1:$Q$121</definedName>
    <definedName name="_xlnm.Print_Area" localSheetId="45">'58'!$A$1:$AO$32</definedName>
    <definedName name="_xlnm.Print_Area" localSheetId="46">'59'!$A$1:$AO$29</definedName>
    <definedName name="_xlnm.Print_Area" localSheetId="47">'60'!$A$1:$AO$30</definedName>
    <definedName name="_xlnm.Print_Area" localSheetId="48">'61 م'!$A$1:$AK$19</definedName>
    <definedName name="_xlnm.Print_Area" localSheetId="49">'62'!$A$1:$AE$31</definedName>
    <definedName name="_xlnm.Print_Area" localSheetId="50">'63'!$A$1:$Q$29</definedName>
    <definedName name="_xlnm.Print_Area" localSheetId="51">'64'!$A$1:$Q$29</definedName>
    <definedName name="_xlnm.Print_Area" localSheetId="52">'65.'!$A$1:$Q$29</definedName>
    <definedName name="_xlnm.Print_Area" localSheetId="53">'66'!$A$1:$Q$29</definedName>
    <definedName name="_xlnm.Print_Area" localSheetId="54">'67'!$A$1:$Q$29</definedName>
    <definedName name="_xlnm.Print_Area" localSheetId="6">'7.'!$A$1:$U$30</definedName>
    <definedName name="_xlnm.Print_Area" localSheetId="57">'70.'!$A$1:$Q$28</definedName>
    <definedName name="_xlnm.Print_Area" localSheetId="58">'71.'!$A$1:$Q$90</definedName>
    <definedName name="_xlnm.Print_Area" localSheetId="59">'72'!$A$1:$Q$28</definedName>
    <definedName name="_xlnm.Print_Area" localSheetId="60">'77-73'!$A$1:$EO$29</definedName>
    <definedName name="_xlnm.Print_Area" localSheetId="61">'78ناجح'!$A$1:$AG$29</definedName>
    <definedName name="_xlnm.Print_Area" localSheetId="62">'79.'!$A$1:$S$29</definedName>
    <definedName name="_xlnm.Print_Area" localSheetId="63">'80.'!$A$1:$W$29</definedName>
    <definedName name="_xlnm.Print_Area" localSheetId="64">'81.'!$A$1:$BK$28</definedName>
    <definedName name="_xlnm.Print_Area" localSheetId="7">'8-10'!$A$1:$W$95</definedName>
    <definedName name="_xlnm.Print_Area" localSheetId="66">'83'!$A$1:$K$30</definedName>
    <definedName name="_xlnm.Print_Area" localSheetId="67">'84'!$A$1:$BH$29</definedName>
    <definedName name="_xlnm.Print_Area" localSheetId="68">'85'!$A$1:$T$31</definedName>
    <definedName name="_xlnm.Print_Area" localSheetId="70">'86'!$A$1:$P$30</definedName>
    <definedName name="_xlnm.Print_Area" localSheetId="72">'89-87'!$A$1:$X$98</definedName>
    <definedName name="_xlnm.Print_Area" localSheetId="73">'90'!$A$1:$V$30</definedName>
    <definedName name="_xlnm.Print_Area" localSheetId="74">'91'!$A$1:$S$29</definedName>
    <definedName name="_xlnm.Print_Area" localSheetId="75">'92'!$A$1:$S$29</definedName>
    <definedName name="_xlnm.Print_Area" localSheetId="76">'96-93'!$A$1:$Z$124</definedName>
    <definedName name="_xlnm.Print_Area" localSheetId="77">'97'!$A$1:$Q$28</definedName>
    <definedName name="_xlnm.Print_Area" localSheetId="78">'98'!$A$1:$Q$91</definedName>
    <definedName name="_xlnm.Print_Area" localSheetId="79">'99'!$A$1:$AM$29</definedName>
    <definedName name="_xlnm.Print_Area" localSheetId="4">الالتحاق!$A$1:$H$25</definedName>
    <definedName name="_xlnm.Print_Area" localSheetId="2">التاركين!$A$1:$K$25</definedName>
    <definedName name="_xlnm.Print_Area" localSheetId="3">التسرب!$A$1:$E$25</definedName>
    <definedName name="_xlnm.Print_Area" localSheetId="37">'القسم (3)- حكومي'!$A$1:$I$16</definedName>
    <definedName name="_xlnm.Print_Area" localSheetId="94">'القسم (5) الديني'!$A$1:$I$14</definedName>
    <definedName name="_xlnm.Print_Area" localSheetId="71">'القسم(4) - اهلي'!$A$1:$I$16</definedName>
    <definedName name="_xlnm.Print_Area" localSheetId="8">'ت (11-14)'!$A$1:$Z$129</definedName>
    <definedName name="_xlnm.Print_Area" localSheetId="26">'ت 36-32'!$A$1:$EY$28</definedName>
    <definedName name="_xlnm.Print_Area" localSheetId="92">'تابع 124'!$A$1:$Y$30</definedName>
    <definedName name="_xlnm.Print_Area" localSheetId="120">'تابع158 '!$A$1:$Y$30</definedName>
    <definedName name="_xlnm.Print_Area" localSheetId="35">'تابع44 '!$A$1:$Y$30</definedName>
    <definedName name="_xlnm.Print_Area" localSheetId="69">تابع85!$A$1:$Y$29</definedName>
    <definedName name="_xlnm.Print_Area" localSheetId="1">'حضر وريف اجمالي (4)'!$A$1:$M$32</definedName>
    <definedName name="_xlnm.Print_Area" localSheetId="56">'خامس علمي كلي 69'!$A$1:$Q$89</definedName>
    <definedName name="_xlnm.Print_Area" localSheetId="55">'فنون 68'!$A$1:$Q$29</definedName>
    <definedName name="_xlnm.Print_Area" localSheetId="122">'قسم الارشاد'!$A$1:$I$10</definedName>
    <definedName name="_xlnm.Print_Area" localSheetId="0">'مؤشرات رئيسة'!$A$1:$I$22</definedName>
    <definedName name="Z_95018BEE_3C9F_4B61_A7BF_FBFA21A07B6A_.wvu.PrintArea" localSheetId="4" hidden="1">الالتحاق!#REF!</definedName>
    <definedName name="Z_95018BEE_3C9F_4B61_A7BF_FBFA21A07B6A_.wvu.PrintArea" localSheetId="2" hidden="1">التاركين!#REF!</definedName>
    <definedName name="Z_95018BEE_3C9F_4B61_A7BF_FBFA21A07B6A_.wvu.PrintArea" localSheetId="3" hidden="1">التسرب!#REF!</definedName>
    <definedName name="Z_95018BEE_3C9F_4B61_A7BF_FBFA21A07B6A_.wvu.PrintArea" localSheetId="1" hidden="1">'حضر وريف اجمالي (4)'!#REF!</definedName>
  </definedNames>
  <calcPr calcId="144525"/>
</workbook>
</file>

<file path=xl/calcChain.xml><?xml version="1.0" encoding="utf-8"?>
<calcChain xmlns="http://schemas.openxmlformats.org/spreadsheetml/2006/main">
  <c r="J127" i="126" l="1"/>
  <c r="I127" i="126"/>
  <c r="H127" i="126"/>
  <c r="G127" i="126"/>
  <c r="F127" i="126"/>
  <c r="E127" i="126"/>
  <c r="D127" i="126"/>
  <c r="C127" i="126"/>
  <c r="J94" i="126"/>
  <c r="I94" i="126"/>
  <c r="H94" i="126"/>
  <c r="G94" i="126"/>
  <c r="F94" i="126"/>
  <c r="E94" i="126"/>
  <c r="D94" i="126"/>
  <c r="C94" i="126"/>
  <c r="J61" i="126"/>
  <c r="I61" i="126"/>
  <c r="H61" i="126"/>
  <c r="G61" i="126"/>
  <c r="F61" i="126"/>
  <c r="E61" i="126"/>
  <c r="D61" i="126"/>
  <c r="C61" i="126"/>
  <c r="J27" i="126"/>
  <c r="I27" i="126"/>
  <c r="H27" i="126"/>
  <c r="G27" i="126"/>
  <c r="F27" i="126"/>
  <c r="E27" i="126"/>
  <c r="D27" i="126"/>
  <c r="C27" i="126"/>
  <c r="J26" i="126"/>
  <c r="I26" i="126"/>
  <c r="H26" i="126"/>
  <c r="G26" i="126"/>
  <c r="F26" i="126"/>
  <c r="E26" i="126"/>
  <c r="D26" i="126"/>
  <c r="C26" i="126"/>
  <c r="J25" i="126"/>
  <c r="I25" i="126"/>
  <c r="H25" i="126"/>
  <c r="G25" i="126"/>
  <c r="F25" i="126"/>
  <c r="E25" i="126"/>
  <c r="D25" i="126"/>
  <c r="C25" i="126"/>
  <c r="J24" i="126"/>
  <c r="I24" i="126"/>
  <c r="H24" i="126"/>
  <c r="G24" i="126"/>
  <c r="F24" i="126"/>
  <c r="E24" i="126"/>
  <c r="D24" i="126"/>
  <c r="C24" i="126"/>
  <c r="J23" i="126"/>
  <c r="I23" i="126"/>
  <c r="H23" i="126"/>
  <c r="G23" i="126"/>
  <c r="F23" i="126"/>
  <c r="E23" i="126"/>
  <c r="D23" i="126"/>
  <c r="C23" i="126"/>
  <c r="J22" i="126"/>
  <c r="I22" i="126"/>
  <c r="H22" i="126"/>
  <c r="G22" i="126"/>
  <c r="F22" i="126"/>
  <c r="E22" i="126"/>
  <c r="D22" i="126"/>
  <c r="C22" i="126"/>
  <c r="J21" i="126"/>
  <c r="I21" i="126"/>
  <c r="H21" i="126"/>
  <c r="G21" i="126"/>
  <c r="F21" i="126"/>
  <c r="E21" i="126"/>
  <c r="D21" i="126"/>
  <c r="C21" i="126"/>
  <c r="J20" i="126"/>
  <c r="I20" i="126"/>
  <c r="H20" i="126"/>
  <c r="G20" i="126"/>
  <c r="F20" i="126"/>
  <c r="E20" i="126"/>
  <c r="D20" i="126"/>
  <c r="C20" i="126"/>
  <c r="J19" i="126"/>
  <c r="I19" i="126"/>
  <c r="H19" i="126"/>
  <c r="G19" i="126"/>
  <c r="F19" i="126"/>
  <c r="E19" i="126"/>
  <c r="D19" i="126"/>
  <c r="C19" i="126"/>
  <c r="J18" i="126"/>
  <c r="I18" i="126"/>
  <c r="H18" i="126"/>
  <c r="G18" i="126"/>
  <c r="F18" i="126"/>
  <c r="E18" i="126"/>
  <c r="D18" i="126"/>
  <c r="C18" i="126"/>
  <c r="J17" i="126"/>
  <c r="I17" i="126"/>
  <c r="H17" i="126"/>
  <c r="G17" i="126"/>
  <c r="F17" i="126"/>
  <c r="E17" i="126"/>
  <c r="D17" i="126"/>
  <c r="C17" i="126"/>
  <c r="J16" i="126"/>
  <c r="I16" i="126"/>
  <c r="H16" i="126"/>
  <c r="G16" i="126"/>
  <c r="F16" i="126"/>
  <c r="E16" i="126"/>
  <c r="D16" i="126"/>
  <c r="C16" i="126"/>
  <c r="J15" i="126"/>
  <c r="I15" i="126"/>
  <c r="H15" i="126"/>
  <c r="G15" i="126"/>
  <c r="F15" i="126"/>
  <c r="E15" i="126"/>
  <c r="D15" i="126"/>
  <c r="C15" i="126"/>
  <c r="J14" i="126"/>
  <c r="I14" i="126"/>
  <c r="H14" i="126"/>
  <c r="G14" i="126"/>
  <c r="F14" i="126"/>
  <c r="E14" i="126"/>
  <c r="D14" i="126"/>
  <c r="C14" i="126"/>
  <c r="J13" i="126"/>
  <c r="I13" i="126"/>
  <c r="H13" i="126"/>
  <c r="G13" i="126"/>
  <c r="F13" i="126"/>
  <c r="E13" i="126"/>
  <c r="D13" i="126"/>
  <c r="C13" i="126"/>
  <c r="J12" i="126"/>
  <c r="I12" i="126"/>
  <c r="H12" i="126"/>
  <c r="G12" i="126"/>
  <c r="F12" i="126"/>
  <c r="E12" i="126"/>
  <c r="D12" i="126"/>
  <c r="C12" i="126"/>
  <c r="J11" i="126"/>
  <c r="I11" i="126"/>
  <c r="H11" i="126"/>
  <c r="G11" i="126"/>
  <c r="F11" i="126"/>
  <c r="E11" i="126"/>
  <c r="D11" i="126"/>
  <c r="C11" i="126"/>
  <c r="J10" i="126"/>
  <c r="I10" i="126"/>
  <c r="H10" i="126"/>
  <c r="G10" i="126"/>
  <c r="F10" i="126"/>
  <c r="E10" i="126"/>
  <c r="D10" i="126"/>
  <c r="C10" i="126"/>
  <c r="J9" i="126"/>
  <c r="I9" i="126"/>
  <c r="H9" i="126"/>
  <c r="G9" i="126"/>
  <c r="F9" i="126"/>
  <c r="E9" i="126"/>
  <c r="D9" i="126"/>
  <c r="C9" i="126"/>
  <c r="J8" i="126"/>
  <c r="J28" i="126" s="1"/>
  <c r="I8" i="126"/>
  <c r="I28" i="126" s="1"/>
  <c r="H8" i="126"/>
  <c r="H28" i="126" s="1"/>
  <c r="G8" i="126"/>
  <c r="G28" i="126" s="1"/>
  <c r="F8" i="126"/>
  <c r="F28" i="126" s="1"/>
  <c r="E8" i="126"/>
  <c r="E28" i="126" s="1"/>
  <c r="D8" i="126"/>
  <c r="D28" i="126" s="1"/>
  <c r="C8" i="126"/>
  <c r="C28" i="126" s="1"/>
  <c r="M28" i="124"/>
  <c r="L28" i="124"/>
  <c r="K28" i="124"/>
  <c r="J28" i="124"/>
  <c r="I28" i="124"/>
  <c r="H28" i="124"/>
  <c r="G28" i="124"/>
  <c r="F28" i="124"/>
  <c r="E28" i="124"/>
  <c r="D28" i="124"/>
  <c r="C28" i="124"/>
  <c r="N27" i="124"/>
  <c r="N26" i="124"/>
  <c r="N25" i="124"/>
  <c r="N24" i="124"/>
  <c r="N23" i="124"/>
  <c r="N22" i="124"/>
  <c r="N21" i="124"/>
  <c r="N20" i="124"/>
  <c r="N19" i="124"/>
  <c r="N18" i="124"/>
  <c r="N17" i="124"/>
  <c r="N16" i="124"/>
  <c r="N15" i="124"/>
  <c r="N14" i="124"/>
  <c r="N13" i="124"/>
  <c r="N12" i="124"/>
  <c r="N11" i="124"/>
  <c r="N10" i="124"/>
  <c r="N9" i="124"/>
  <c r="N8" i="124"/>
  <c r="N28" i="124" s="1"/>
  <c r="W29" i="123"/>
  <c r="V29" i="123"/>
  <c r="U29" i="123"/>
  <c r="T29" i="123"/>
  <c r="R29" i="123"/>
  <c r="Q29" i="123"/>
  <c r="P29" i="123"/>
  <c r="O29" i="123"/>
  <c r="N29" i="123"/>
  <c r="L29" i="123"/>
  <c r="K29" i="123"/>
  <c r="J29" i="123"/>
  <c r="H29" i="123"/>
  <c r="G29" i="123"/>
  <c r="F29" i="123"/>
  <c r="E29" i="123"/>
  <c r="D29" i="123"/>
  <c r="C29" i="123"/>
  <c r="S28" i="123"/>
  <c r="M28" i="123"/>
  <c r="I28" i="123"/>
  <c r="S27" i="123"/>
  <c r="M27" i="123"/>
  <c r="I27" i="123"/>
  <c r="S26" i="123"/>
  <c r="M26" i="123"/>
  <c r="I26" i="123"/>
  <c r="S25" i="123"/>
  <c r="M25" i="123"/>
  <c r="I25" i="123"/>
  <c r="S24" i="123"/>
  <c r="M24" i="123"/>
  <c r="I24" i="123"/>
  <c r="S23" i="123"/>
  <c r="M23" i="123"/>
  <c r="I23" i="123"/>
  <c r="S22" i="123"/>
  <c r="M22" i="123"/>
  <c r="I22" i="123"/>
  <c r="S21" i="123"/>
  <c r="M21" i="123"/>
  <c r="I21" i="123"/>
  <c r="S20" i="123"/>
  <c r="M20" i="123"/>
  <c r="I20" i="123"/>
  <c r="S19" i="123"/>
  <c r="M19" i="123"/>
  <c r="I19" i="123"/>
  <c r="S18" i="123"/>
  <c r="M18" i="123"/>
  <c r="I18" i="123"/>
  <c r="S17" i="123"/>
  <c r="M17" i="123"/>
  <c r="I17" i="123"/>
  <c r="S16" i="123"/>
  <c r="M16" i="123"/>
  <c r="I16" i="123"/>
  <c r="S15" i="123"/>
  <c r="M15" i="123"/>
  <c r="I15" i="123"/>
  <c r="S14" i="123"/>
  <c r="M14" i="123"/>
  <c r="I14" i="123"/>
  <c r="S13" i="123"/>
  <c r="M13" i="123"/>
  <c r="I13" i="123"/>
  <c r="S12" i="123"/>
  <c r="M12" i="123"/>
  <c r="I12" i="123"/>
  <c r="S11" i="123"/>
  <c r="M11" i="123"/>
  <c r="I11" i="123"/>
  <c r="S10" i="123"/>
  <c r="M10" i="123"/>
  <c r="I10" i="123"/>
  <c r="S9" i="123"/>
  <c r="S29" i="123" s="1"/>
  <c r="M9" i="123"/>
  <c r="M29" i="123" s="1"/>
  <c r="I9" i="123"/>
  <c r="I29" i="123" s="1"/>
  <c r="Q30" i="122"/>
  <c r="P30" i="122"/>
  <c r="O30" i="122"/>
  <c r="N30" i="122"/>
  <c r="M30" i="122"/>
  <c r="L30" i="122"/>
  <c r="J30" i="122"/>
  <c r="I30" i="122"/>
  <c r="H30" i="122"/>
  <c r="F30" i="122"/>
  <c r="E30" i="122"/>
  <c r="D30" i="122"/>
  <c r="C30" i="122"/>
  <c r="R29" i="122"/>
  <c r="K29" i="122"/>
  <c r="G29" i="122"/>
  <c r="R28" i="122"/>
  <c r="K28" i="122"/>
  <c r="G28" i="122"/>
  <c r="R27" i="122"/>
  <c r="K27" i="122"/>
  <c r="G27" i="122"/>
  <c r="R26" i="122"/>
  <c r="K26" i="122"/>
  <c r="G26" i="122"/>
  <c r="R25" i="122"/>
  <c r="K25" i="122"/>
  <c r="G25" i="122"/>
  <c r="R24" i="122"/>
  <c r="K24" i="122"/>
  <c r="G24" i="122"/>
  <c r="R23" i="122"/>
  <c r="K23" i="122"/>
  <c r="G23" i="122"/>
  <c r="R22" i="122"/>
  <c r="K22" i="122"/>
  <c r="G22" i="122"/>
  <c r="R21" i="122"/>
  <c r="K21" i="122"/>
  <c r="G21" i="122"/>
  <c r="R20" i="122"/>
  <c r="K20" i="122"/>
  <c r="G20" i="122"/>
  <c r="R19" i="122"/>
  <c r="K19" i="122"/>
  <c r="G19" i="122"/>
  <c r="R18" i="122"/>
  <c r="K18" i="122"/>
  <c r="G18" i="122"/>
  <c r="R17" i="122"/>
  <c r="K17" i="122"/>
  <c r="G17" i="122"/>
  <c r="R16" i="122"/>
  <c r="K16" i="122"/>
  <c r="G16" i="122"/>
  <c r="R15" i="122"/>
  <c r="K15" i="122"/>
  <c r="G15" i="122"/>
  <c r="R14" i="122"/>
  <c r="K14" i="122"/>
  <c r="G14" i="122"/>
  <c r="R13" i="122"/>
  <c r="K13" i="122"/>
  <c r="G13" i="122"/>
  <c r="R12" i="122"/>
  <c r="K12" i="122"/>
  <c r="G12" i="122"/>
  <c r="R11" i="122"/>
  <c r="K11" i="122"/>
  <c r="G11" i="122"/>
  <c r="R10" i="122"/>
  <c r="R30" i="122" s="1"/>
  <c r="K10" i="122"/>
  <c r="K30" i="122" s="1"/>
  <c r="G10" i="122"/>
  <c r="G30" i="122" s="1"/>
  <c r="AU28" i="121"/>
  <c r="AT28" i="121"/>
  <c r="AS28" i="121"/>
  <c r="AR28" i="121"/>
  <c r="AQ28" i="121"/>
  <c r="AP28" i="121"/>
  <c r="AO28" i="121"/>
  <c r="AN28" i="121"/>
  <c r="AM28" i="121"/>
  <c r="AH28" i="121"/>
  <c r="AG28" i="121"/>
  <c r="AF28" i="121"/>
  <c r="AE28" i="121"/>
  <c r="AD28" i="121"/>
  <c r="AC28" i="121"/>
  <c r="AB28" i="121"/>
  <c r="AA28" i="121"/>
  <c r="Z28" i="121"/>
  <c r="Y28" i="121"/>
  <c r="X28" i="121"/>
  <c r="W28" i="121"/>
  <c r="V28" i="121"/>
  <c r="U28" i="121"/>
  <c r="T28" i="121"/>
  <c r="K28" i="121"/>
  <c r="J28" i="121"/>
  <c r="I28" i="121"/>
  <c r="H28" i="121"/>
  <c r="G28" i="121"/>
  <c r="F28" i="121"/>
  <c r="E28" i="121"/>
  <c r="D28" i="121"/>
  <c r="C28" i="121"/>
  <c r="AX27" i="121"/>
  <c r="AW27" i="121"/>
  <c r="AV27" i="121"/>
  <c r="AY27" i="121" s="1"/>
  <c r="N27" i="121"/>
  <c r="BB27" i="121" s="1"/>
  <c r="M27" i="121"/>
  <c r="BA27" i="121" s="1"/>
  <c r="L27" i="121"/>
  <c r="O27" i="121" s="1"/>
  <c r="BC27" i="121" s="1"/>
  <c r="AX26" i="121"/>
  <c r="AW26" i="121"/>
  <c r="AV26" i="121"/>
  <c r="AY26" i="121" s="1"/>
  <c r="N26" i="121"/>
  <c r="BB26" i="121" s="1"/>
  <c r="M26" i="121"/>
  <c r="BA26" i="121" s="1"/>
  <c r="L26" i="121"/>
  <c r="O26" i="121" s="1"/>
  <c r="BC26" i="121" s="1"/>
  <c r="AX25" i="121"/>
  <c r="AW25" i="121"/>
  <c r="AV25" i="121"/>
  <c r="AY25" i="121" s="1"/>
  <c r="N25" i="121"/>
  <c r="BB25" i="121" s="1"/>
  <c r="M25" i="121"/>
  <c r="BA25" i="121" s="1"/>
  <c r="L25" i="121"/>
  <c r="O25" i="121" s="1"/>
  <c r="BC25" i="121" s="1"/>
  <c r="AX24" i="121"/>
  <c r="AW24" i="121"/>
  <c r="AV24" i="121"/>
  <c r="AY24" i="121" s="1"/>
  <c r="N24" i="121"/>
  <c r="BB24" i="121" s="1"/>
  <c r="M24" i="121"/>
  <c r="BA24" i="121" s="1"/>
  <c r="L24" i="121"/>
  <c r="O24" i="121" s="1"/>
  <c r="BC24" i="121" s="1"/>
  <c r="AX23" i="121"/>
  <c r="AW23" i="121"/>
  <c r="AV23" i="121"/>
  <c r="AY23" i="121" s="1"/>
  <c r="N23" i="121"/>
  <c r="BB23" i="121" s="1"/>
  <c r="M23" i="121"/>
  <c r="BA23" i="121" s="1"/>
  <c r="L23" i="121"/>
  <c r="O23" i="121" s="1"/>
  <c r="BC23" i="121" s="1"/>
  <c r="AX22" i="121"/>
  <c r="AW22" i="121"/>
  <c r="AV22" i="121"/>
  <c r="AY22" i="121" s="1"/>
  <c r="N22" i="121"/>
  <c r="BB22" i="121" s="1"/>
  <c r="M22" i="121"/>
  <c r="BA22" i="121" s="1"/>
  <c r="L22" i="121"/>
  <c r="O22" i="121" s="1"/>
  <c r="BC22" i="121" s="1"/>
  <c r="AX21" i="121"/>
  <c r="AW21" i="121"/>
  <c r="AV21" i="121"/>
  <c r="AY21" i="121" s="1"/>
  <c r="N21" i="121"/>
  <c r="BB21" i="121" s="1"/>
  <c r="M21" i="121"/>
  <c r="BA21" i="121" s="1"/>
  <c r="L21" i="121"/>
  <c r="O21" i="121" s="1"/>
  <c r="BC21" i="121" s="1"/>
  <c r="AX20" i="121"/>
  <c r="AW20" i="121"/>
  <c r="AV20" i="121"/>
  <c r="AY20" i="121" s="1"/>
  <c r="N20" i="121"/>
  <c r="BB20" i="121" s="1"/>
  <c r="M20" i="121"/>
  <c r="BA20" i="121" s="1"/>
  <c r="L20" i="121"/>
  <c r="O20" i="121" s="1"/>
  <c r="BC20" i="121" s="1"/>
  <c r="AX19" i="121"/>
  <c r="AW19" i="121"/>
  <c r="AV19" i="121"/>
  <c r="AY19" i="121" s="1"/>
  <c r="N19" i="121"/>
  <c r="BB19" i="121" s="1"/>
  <c r="M19" i="121"/>
  <c r="BA19" i="121" s="1"/>
  <c r="L19" i="121"/>
  <c r="O19" i="121" s="1"/>
  <c r="BC19" i="121" s="1"/>
  <c r="AX18" i="121"/>
  <c r="AW18" i="121"/>
  <c r="AV18" i="121"/>
  <c r="AY18" i="121" s="1"/>
  <c r="N18" i="121"/>
  <c r="BB18" i="121" s="1"/>
  <c r="M18" i="121"/>
  <c r="BA18" i="121" s="1"/>
  <c r="L18" i="121"/>
  <c r="O18" i="121" s="1"/>
  <c r="BC18" i="121" s="1"/>
  <c r="AX17" i="121"/>
  <c r="AW17" i="121"/>
  <c r="AV17" i="121"/>
  <c r="AY17" i="121" s="1"/>
  <c r="N17" i="121"/>
  <c r="BB17" i="121" s="1"/>
  <c r="M17" i="121"/>
  <c r="BA17" i="121" s="1"/>
  <c r="L17" i="121"/>
  <c r="O17" i="121" s="1"/>
  <c r="BC17" i="121" s="1"/>
  <c r="AX16" i="121"/>
  <c r="AW16" i="121"/>
  <c r="AV16" i="121"/>
  <c r="AY16" i="121" s="1"/>
  <c r="N16" i="121"/>
  <c r="BB16" i="121" s="1"/>
  <c r="M16" i="121"/>
  <c r="BA16" i="121" s="1"/>
  <c r="L16" i="121"/>
  <c r="O16" i="121" s="1"/>
  <c r="BC16" i="121" s="1"/>
  <c r="AX15" i="121"/>
  <c r="AW15" i="121"/>
  <c r="AV15" i="121"/>
  <c r="AY15" i="121" s="1"/>
  <c r="N15" i="121"/>
  <c r="BB15" i="121" s="1"/>
  <c r="M15" i="121"/>
  <c r="BA15" i="121" s="1"/>
  <c r="L15" i="121"/>
  <c r="O15" i="121" s="1"/>
  <c r="BC15" i="121" s="1"/>
  <c r="AX14" i="121"/>
  <c r="AW14" i="121"/>
  <c r="AV14" i="121"/>
  <c r="AY14" i="121" s="1"/>
  <c r="N14" i="121"/>
  <c r="BB14" i="121" s="1"/>
  <c r="M14" i="121"/>
  <c r="BA14" i="121" s="1"/>
  <c r="L14" i="121"/>
  <c r="AX13" i="121"/>
  <c r="AW13" i="121"/>
  <c r="AV13" i="121"/>
  <c r="AY13" i="121" s="1"/>
  <c r="N13" i="121"/>
  <c r="BB13" i="121" s="1"/>
  <c r="M13" i="121"/>
  <c r="BA13" i="121" s="1"/>
  <c r="L13" i="121"/>
  <c r="O13" i="121" s="1"/>
  <c r="BC13" i="121" s="1"/>
  <c r="AX12" i="121"/>
  <c r="AW12" i="121"/>
  <c r="AV12" i="121"/>
  <c r="AY12" i="121" s="1"/>
  <c r="N12" i="121"/>
  <c r="BB12" i="121" s="1"/>
  <c r="M12" i="121"/>
  <c r="BA12" i="121" s="1"/>
  <c r="L12" i="121"/>
  <c r="O12" i="121" s="1"/>
  <c r="BC12" i="121" s="1"/>
  <c r="AX11" i="121"/>
  <c r="AW11" i="121"/>
  <c r="AV11" i="121"/>
  <c r="AY11" i="121" s="1"/>
  <c r="N11" i="121"/>
  <c r="BB11" i="121" s="1"/>
  <c r="M11" i="121"/>
  <c r="BA11" i="121" s="1"/>
  <c r="L11" i="121"/>
  <c r="O11" i="121" s="1"/>
  <c r="BC11" i="121" s="1"/>
  <c r="AX10" i="121"/>
  <c r="AW10" i="121"/>
  <c r="AY10" i="121" s="1"/>
  <c r="AV10" i="121"/>
  <c r="N10" i="121"/>
  <c r="BB10" i="121" s="1"/>
  <c r="M10" i="121"/>
  <c r="BA10" i="121" s="1"/>
  <c r="L10" i="121"/>
  <c r="AZ10" i="121" s="1"/>
  <c r="AX9" i="121"/>
  <c r="AW9" i="121"/>
  <c r="AY9" i="121" s="1"/>
  <c r="AV9" i="121"/>
  <c r="N9" i="121"/>
  <c r="BB9" i="121" s="1"/>
  <c r="M9" i="121"/>
  <c r="BA9" i="121" s="1"/>
  <c r="L9" i="121"/>
  <c r="AZ9" i="121" s="1"/>
  <c r="AX8" i="121"/>
  <c r="AX28" i="121" s="1"/>
  <c r="AW8" i="121"/>
  <c r="AW28" i="121" s="1"/>
  <c r="AV8" i="121"/>
  <c r="AV28" i="121" s="1"/>
  <c r="N8" i="121"/>
  <c r="N28" i="121" s="1"/>
  <c r="M8" i="121"/>
  <c r="M28" i="121" s="1"/>
  <c r="L8" i="121"/>
  <c r="L28" i="121" s="1"/>
  <c r="F28" i="120"/>
  <c r="E28" i="120"/>
  <c r="D28" i="120"/>
  <c r="C28" i="120"/>
  <c r="H27" i="120"/>
  <c r="G27" i="120"/>
  <c r="I27" i="120" s="1"/>
  <c r="H26" i="120"/>
  <c r="G26" i="120"/>
  <c r="I26" i="120" s="1"/>
  <c r="H25" i="120"/>
  <c r="G25" i="120"/>
  <c r="I25" i="120" s="1"/>
  <c r="H24" i="120"/>
  <c r="G24" i="120"/>
  <c r="I24" i="120" s="1"/>
  <c r="H23" i="120"/>
  <c r="G23" i="120"/>
  <c r="I23" i="120" s="1"/>
  <c r="H22" i="120"/>
  <c r="G22" i="120"/>
  <c r="I22" i="120" s="1"/>
  <c r="H21" i="120"/>
  <c r="G21" i="120"/>
  <c r="I21" i="120" s="1"/>
  <c r="H20" i="120"/>
  <c r="G20" i="120"/>
  <c r="I20" i="120" s="1"/>
  <c r="H19" i="120"/>
  <c r="G19" i="120"/>
  <c r="I19" i="120" s="1"/>
  <c r="H18" i="120"/>
  <c r="G18" i="120"/>
  <c r="I18" i="120" s="1"/>
  <c r="H17" i="120"/>
  <c r="G17" i="120"/>
  <c r="I17" i="120" s="1"/>
  <c r="H16" i="120"/>
  <c r="G16" i="120"/>
  <c r="I16" i="120" s="1"/>
  <c r="H15" i="120"/>
  <c r="G15" i="120"/>
  <c r="I15" i="120" s="1"/>
  <c r="H14" i="120"/>
  <c r="G14" i="120"/>
  <c r="I14" i="120" s="1"/>
  <c r="H13" i="120"/>
  <c r="G13" i="120"/>
  <c r="I13" i="120" s="1"/>
  <c r="H12" i="120"/>
  <c r="G12" i="120"/>
  <c r="I12" i="120" s="1"/>
  <c r="H11" i="120"/>
  <c r="G11" i="120"/>
  <c r="I11" i="120" s="1"/>
  <c r="H10" i="120"/>
  <c r="G10" i="120"/>
  <c r="I10" i="120" s="1"/>
  <c r="H9" i="120"/>
  <c r="G9" i="120"/>
  <c r="I9" i="120" s="1"/>
  <c r="H8" i="120"/>
  <c r="H28" i="120" s="1"/>
  <c r="G8" i="120"/>
  <c r="G28" i="120" s="1"/>
  <c r="M30" i="119"/>
  <c r="L30" i="119"/>
  <c r="G30" i="119"/>
  <c r="F30" i="119"/>
  <c r="D30" i="119"/>
  <c r="C30" i="119"/>
  <c r="N29" i="119"/>
  <c r="J29" i="119"/>
  <c r="I29" i="119"/>
  <c r="K29" i="119" s="1"/>
  <c r="H29" i="119"/>
  <c r="E29" i="119"/>
  <c r="N28" i="119"/>
  <c r="J28" i="119"/>
  <c r="I28" i="119"/>
  <c r="K28" i="119" s="1"/>
  <c r="H28" i="119"/>
  <c r="E28" i="119"/>
  <c r="N27" i="119"/>
  <c r="J27" i="119"/>
  <c r="I27" i="119"/>
  <c r="K27" i="119" s="1"/>
  <c r="H27" i="119"/>
  <c r="E27" i="119"/>
  <c r="N26" i="119"/>
  <c r="J26" i="119"/>
  <c r="I26" i="119"/>
  <c r="K26" i="119" s="1"/>
  <c r="H26" i="119"/>
  <c r="E26" i="119"/>
  <c r="N25" i="119"/>
  <c r="J25" i="119"/>
  <c r="I25" i="119"/>
  <c r="K25" i="119" s="1"/>
  <c r="H25" i="119"/>
  <c r="E25" i="119"/>
  <c r="N24" i="119"/>
  <c r="J24" i="119"/>
  <c r="I24" i="119"/>
  <c r="K24" i="119" s="1"/>
  <c r="H24" i="119"/>
  <c r="E24" i="119"/>
  <c r="N23" i="119"/>
  <c r="J23" i="119"/>
  <c r="I23" i="119"/>
  <c r="K23" i="119" s="1"/>
  <c r="H23" i="119"/>
  <c r="E23" i="119"/>
  <c r="N22" i="119"/>
  <c r="J22" i="119"/>
  <c r="I22" i="119"/>
  <c r="K22" i="119" s="1"/>
  <c r="H22" i="119"/>
  <c r="E22" i="119"/>
  <c r="N21" i="119"/>
  <c r="J21" i="119"/>
  <c r="I21" i="119"/>
  <c r="K21" i="119" s="1"/>
  <c r="H21" i="119"/>
  <c r="E21" i="119"/>
  <c r="N20" i="119"/>
  <c r="J20" i="119"/>
  <c r="I20" i="119"/>
  <c r="K20" i="119" s="1"/>
  <c r="H20" i="119"/>
  <c r="E20" i="119"/>
  <c r="N19" i="119"/>
  <c r="J19" i="119"/>
  <c r="I19" i="119"/>
  <c r="K19" i="119" s="1"/>
  <c r="H19" i="119"/>
  <c r="E19" i="119"/>
  <c r="N18" i="119"/>
  <c r="J18" i="119"/>
  <c r="I18" i="119"/>
  <c r="K18" i="119" s="1"/>
  <c r="H18" i="119"/>
  <c r="E18" i="119"/>
  <c r="N17" i="119"/>
  <c r="J17" i="119"/>
  <c r="I17" i="119"/>
  <c r="K17" i="119" s="1"/>
  <c r="H17" i="119"/>
  <c r="E17" i="119"/>
  <c r="N16" i="119"/>
  <c r="J16" i="119"/>
  <c r="I16" i="119"/>
  <c r="K16" i="119" s="1"/>
  <c r="H16" i="119"/>
  <c r="E16" i="119"/>
  <c r="N15" i="119"/>
  <c r="J15" i="119"/>
  <c r="I15" i="119"/>
  <c r="K15" i="119" s="1"/>
  <c r="H15" i="119"/>
  <c r="E15" i="119"/>
  <c r="N14" i="119"/>
  <c r="J14" i="119"/>
  <c r="I14" i="119"/>
  <c r="K14" i="119" s="1"/>
  <c r="H14" i="119"/>
  <c r="E14" i="119"/>
  <c r="N13" i="119"/>
  <c r="J13" i="119"/>
  <c r="I13" i="119"/>
  <c r="K13" i="119" s="1"/>
  <c r="H13" i="119"/>
  <c r="E13" i="119"/>
  <c r="N12" i="119"/>
  <c r="J12" i="119"/>
  <c r="I12" i="119"/>
  <c r="K12" i="119" s="1"/>
  <c r="H12" i="119"/>
  <c r="E12" i="119"/>
  <c r="N11" i="119"/>
  <c r="J11" i="119"/>
  <c r="I11" i="119"/>
  <c r="K11" i="119" s="1"/>
  <c r="H11" i="119"/>
  <c r="E11" i="119"/>
  <c r="N10" i="119"/>
  <c r="N30" i="119" s="1"/>
  <c r="J10" i="119"/>
  <c r="J30" i="119" s="1"/>
  <c r="I10" i="119"/>
  <c r="I30" i="119" s="1"/>
  <c r="H10" i="119"/>
  <c r="H30" i="119" s="1"/>
  <c r="E10" i="119"/>
  <c r="E30" i="119" s="1"/>
  <c r="BF28" i="118"/>
  <c r="BE28" i="118"/>
  <c r="BD28" i="118"/>
  <c r="BC28" i="118"/>
  <c r="BB28" i="118"/>
  <c r="BA28" i="118"/>
  <c r="AZ28" i="118"/>
  <c r="AY28" i="118"/>
  <c r="AX28" i="118"/>
  <c r="AW28" i="118"/>
  <c r="AV28" i="118"/>
  <c r="AU28" i="118"/>
  <c r="AT28" i="118"/>
  <c r="AS28" i="118"/>
  <c r="AN28" i="118"/>
  <c r="AM28" i="118"/>
  <c r="AL28" i="118"/>
  <c r="AK28" i="118"/>
  <c r="AJ28" i="118"/>
  <c r="AI28" i="118"/>
  <c r="AH28" i="118"/>
  <c r="AG28" i="118"/>
  <c r="AF28" i="118"/>
  <c r="AE28" i="118"/>
  <c r="AD28" i="118"/>
  <c r="AC28" i="118"/>
  <c r="AB28" i="118"/>
  <c r="AA28" i="118"/>
  <c r="V28" i="118"/>
  <c r="U28" i="118"/>
  <c r="T28" i="118"/>
  <c r="S28" i="118"/>
  <c r="R28" i="118"/>
  <c r="Q28" i="118"/>
  <c r="P28" i="118"/>
  <c r="O28" i="118"/>
  <c r="N28" i="118"/>
  <c r="M28" i="118"/>
  <c r="L28" i="118"/>
  <c r="K28" i="118"/>
  <c r="J28" i="118"/>
  <c r="I28" i="118"/>
  <c r="H28" i="118"/>
  <c r="G28" i="118"/>
  <c r="F28" i="118"/>
  <c r="E28" i="118"/>
  <c r="D28" i="118"/>
  <c r="C28" i="118"/>
  <c r="BH27" i="118"/>
  <c r="BG27" i="118"/>
  <c r="BI27" i="118" s="1"/>
  <c r="BH26" i="118"/>
  <c r="BG26" i="118"/>
  <c r="BI26" i="118" s="1"/>
  <c r="BH25" i="118"/>
  <c r="BG25" i="118"/>
  <c r="BI25" i="118" s="1"/>
  <c r="BH24" i="118"/>
  <c r="BG24" i="118"/>
  <c r="BI24" i="118" s="1"/>
  <c r="BH23" i="118"/>
  <c r="BG23" i="118"/>
  <c r="BI23" i="118" s="1"/>
  <c r="BH22" i="118"/>
  <c r="BG22" i="118"/>
  <c r="BI22" i="118" s="1"/>
  <c r="BH21" i="118"/>
  <c r="BG21" i="118"/>
  <c r="BI21" i="118" s="1"/>
  <c r="BH20" i="118"/>
  <c r="BG20" i="118"/>
  <c r="BI20" i="118" s="1"/>
  <c r="BH19" i="118"/>
  <c r="BG19" i="118"/>
  <c r="BI19" i="118" s="1"/>
  <c r="BH18" i="118"/>
  <c r="BG18" i="118"/>
  <c r="BI18" i="118" s="1"/>
  <c r="BH17" i="118"/>
  <c r="BG17" i="118"/>
  <c r="BI17" i="118" s="1"/>
  <c r="BH16" i="118"/>
  <c r="BG16" i="118"/>
  <c r="BI16" i="118" s="1"/>
  <c r="BH15" i="118"/>
  <c r="BG15" i="118"/>
  <c r="BI15" i="118" s="1"/>
  <c r="BH14" i="118"/>
  <c r="BG14" i="118"/>
  <c r="BI14" i="118" s="1"/>
  <c r="BH13" i="118"/>
  <c r="BG13" i="118"/>
  <c r="BI13" i="118" s="1"/>
  <c r="BH12" i="118"/>
  <c r="BG12" i="118"/>
  <c r="BI12" i="118" s="1"/>
  <c r="BH11" i="118"/>
  <c r="BG11" i="118"/>
  <c r="BI11" i="118" s="1"/>
  <c r="BH10" i="118"/>
  <c r="BG10" i="118"/>
  <c r="BI10" i="118" s="1"/>
  <c r="BH9" i="118"/>
  <c r="BG9" i="118"/>
  <c r="BI9" i="118" s="1"/>
  <c r="BH8" i="118"/>
  <c r="BH28" i="118" s="1"/>
  <c r="BG8" i="118"/>
  <c r="BG28" i="118" s="1"/>
  <c r="R28" i="117"/>
  <c r="Q28" i="117"/>
  <c r="P28" i="117"/>
  <c r="O28" i="117"/>
  <c r="N28" i="117"/>
  <c r="M28" i="117"/>
  <c r="L28" i="117"/>
  <c r="K28" i="117"/>
  <c r="J28" i="117"/>
  <c r="I28" i="117"/>
  <c r="H28" i="117"/>
  <c r="G28" i="117"/>
  <c r="F28" i="117"/>
  <c r="E28" i="117"/>
  <c r="D28" i="117"/>
  <c r="C28" i="117"/>
  <c r="T27" i="117"/>
  <c r="S27" i="117"/>
  <c r="U27" i="117" s="1"/>
  <c r="T26" i="117"/>
  <c r="S26" i="117"/>
  <c r="U26" i="117" s="1"/>
  <c r="T25" i="117"/>
  <c r="S25" i="117"/>
  <c r="U25" i="117" s="1"/>
  <c r="T24" i="117"/>
  <c r="S24" i="117"/>
  <c r="U24" i="117" s="1"/>
  <c r="T23" i="117"/>
  <c r="S23" i="117"/>
  <c r="U23" i="117" s="1"/>
  <c r="T22" i="117"/>
  <c r="S22" i="117"/>
  <c r="U22" i="117" s="1"/>
  <c r="T21" i="117"/>
  <c r="S21" i="117"/>
  <c r="U21" i="117" s="1"/>
  <c r="T20" i="117"/>
  <c r="S20" i="117"/>
  <c r="U20" i="117" s="1"/>
  <c r="T19" i="117"/>
  <c r="S19" i="117"/>
  <c r="U19" i="117" s="1"/>
  <c r="T18" i="117"/>
  <c r="S18" i="117"/>
  <c r="U18" i="117" s="1"/>
  <c r="T17" i="117"/>
  <c r="S17" i="117"/>
  <c r="U17" i="117" s="1"/>
  <c r="T16" i="117"/>
  <c r="S16" i="117"/>
  <c r="U16" i="117" s="1"/>
  <c r="T15" i="117"/>
  <c r="S15" i="117"/>
  <c r="U15" i="117" s="1"/>
  <c r="T14" i="117"/>
  <c r="S14" i="117"/>
  <c r="U14" i="117" s="1"/>
  <c r="T13" i="117"/>
  <c r="S13" i="117"/>
  <c r="U13" i="117" s="1"/>
  <c r="T12" i="117"/>
  <c r="S12" i="117"/>
  <c r="U12" i="117" s="1"/>
  <c r="T11" i="117"/>
  <c r="S11" i="117"/>
  <c r="U11" i="117" s="1"/>
  <c r="T10" i="117"/>
  <c r="S10" i="117"/>
  <c r="U10" i="117" s="1"/>
  <c r="T9" i="117"/>
  <c r="S9" i="117"/>
  <c r="U9" i="117" s="1"/>
  <c r="T8" i="117"/>
  <c r="T28" i="117" s="1"/>
  <c r="S8" i="117"/>
  <c r="S28" i="117" s="1"/>
  <c r="M28" i="116"/>
  <c r="L28" i="116"/>
  <c r="J28" i="116"/>
  <c r="I28" i="116"/>
  <c r="G28" i="116"/>
  <c r="F28" i="116"/>
  <c r="D28" i="116"/>
  <c r="C28" i="116"/>
  <c r="P27" i="116"/>
  <c r="O27" i="116"/>
  <c r="N27" i="116"/>
  <c r="K27" i="116"/>
  <c r="H27" i="116"/>
  <c r="E27" i="116"/>
  <c r="Q27" i="116" s="1"/>
  <c r="P26" i="116"/>
  <c r="O26" i="116"/>
  <c r="N26" i="116"/>
  <c r="K26" i="116"/>
  <c r="H26" i="116"/>
  <c r="E26" i="116"/>
  <c r="Q26" i="116" s="1"/>
  <c r="P25" i="116"/>
  <c r="O25" i="116"/>
  <c r="N25" i="116"/>
  <c r="K25" i="116"/>
  <c r="H25" i="116"/>
  <c r="E25" i="116"/>
  <c r="Q25" i="116" s="1"/>
  <c r="P24" i="116"/>
  <c r="O24" i="116"/>
  <c r="N24" i="116"/>
  <c r="K24" i="116"/>
  <c r="H24" i="116"/>
  <c r="E24" i="116"/>
  <c r="Q24" i="116" s="1"/>
  <c r="P23" i="116"/>
  <c r="O23" i="116"/>
  <c r="N23" i="116"/>
  <c r="K23" i="116"/>
  <c r="H23" i="116"/>
  <c r="E23" i="116"/>
  <c r="Q23" i="116" s="1"/>
  <c r="P22" i="116"/>
  <c r="O22" i="116"/>
  <c r="N22" i="116"/>
  <c r="K22" i="116"/>
  <c r="H22" i="116"/>
  <c r="E22" i="116"/>
  <c r="Q22" i="116" s="1"/>
  <c r="P21" i="116"/>
  <c r="O21" i="116"/>
  <c r="N21" i="116"/>
  <c r="K21" i="116"/>
  <c r="H21" i="116"/>
  <c r="E21" i="116"/>
  <c r="Q21" i="116" s="1"/>
  <c r="P20" i="116"/>
  <c r="O20" i="116"/>
  <c r="N20" i="116"/>
  <c r="K20" i="116"/>
  <c r="H20" i="116"/>
  <c r="E20" i="116"/>
  <c r="Q20" i="116" s="1"/>
  <c r="P19" i="116"/>
  <c r="O19" i="116"/>
  <c r="N19" i="116"/>
  <c r="K19" i="116"/>
  <c r="H19" i="116"/>
  <c r="E19" i="116"/>
  <c r="Q19" i="116" s="1"/>
  <c r="P18" i="116"/>
  <c r="O18" i="116"/>
  <c r="N18" i="116"/>
  <c r="K18" i="116"/>
  <c r="H18" i="116"/>
  <c r="E18" i="116"/>
  <c r="Q18" i="116" s="1"/>
  <c r="P17" i="116"/>
  <c r="O17" i="116"/>
  <c r="N17" i="116"/>
  <c r="K17" i="116"/>
  <c r="H17" i="116"/>
  <c r="E17" i="116"/>
  <c r="Q17" i="116" s="1"/>
  <c r="P16" i="116"/>
  <c r="O16" i="116"/>
  <c r="N16" i="116"/>
  <c r="K16" i="116"/>
  <c r="H16" i="116"/>
  <c r="E16" i="116"/>
  <c r="Q16" i="116" s="1"/>
  <c r="P15" i="116"/>
  <c r="O15" i="116"/>
  <c r="N15" i="116"/>
  <c r="K15" i="116"/>
  <c r="H15" i="116"/>
  <c r="E15" i="116"/>
  <c r="Q15" i="116" s="1"/>
  <c r="P14" i="116"/>
  <c r="O14" i="116"/>
  <c r="N14" i="116"/>
  <c r="K14" i="116"/>
  <c r="H14" i="116"/>
  <c r="E14" i="116"/>
  <c r="Q14" i="116" s="1"/>
  <c r="P13" i="116"/>
  <c r="O13" i="116"/>
  <c r="N13" i="116"/>
  <c r="K13" i="116"/>
  <c r="H13" i="116"/>
  <c r="E13" i="116"/>
  <c r="Q13" i="116" s="1"/>
  <c r="P12" i="116"/>
  <c r="O12" i="116"/>
  <c r="N12" i="116"/>
  <c r="K12" i="116"/>
  <c r="H12" i="116"/>
  <c r="E12" i="116"/>
  <c r="Q12" i="116" s="1"/>
  <c r="P11" i="116"/>
  <c r="O11" i="116"/>
  <c r="N11" i="116"/>
  <c r="K11" i="116"/>
  <c r="H11" i="116"/>
  <c r="E11" i="116"/>
  <c r="Q11" i="116" s="1"/>
  <c r="P10" i="116"/>
  <c r="O10" i="116"/>
  <c r="N10" i="116"/>
  <c r="K10" i="116"/>
  <c r="H10" i="116"/>
  <c r="E10" i="116"/>
  <c r="Q10" i="116" s="1"/>
  <c r="P9" i="116"/>
  <c r="O9" i="116"/>
  <c r="N9" i="116"/>
  <c r="K9" i="116"/>
  <c r="H9" i="116"/>
  <c r="E9" i="116"/>
  <c r="Q9" i="116" s="1"/>
  <c r="P8" i="116"/>
  <c r="P28" i="116" s="1"/>
  <c r="O8" i="116"/>
  <c r="O28" i="116" s="1"/>
  <c r="N8" i="116"/>
  <c r="N28" i="116" s="1"/>
  <c r="K8" i="116"/>
  <c r="K28" i="116" s="1"/>
  <c r="H8" i="116"/>
  <c r="H28" i="116" s="1"/>
  <c r="E8" i="116"/>
  <c r="E28" i="116" s="1"/>
  <c r="FM28" i="115"/>
  <c r="FL28" i="115"/>
  <c r="FK28" i="115"/>
  <c r="FJ28" i="115"/>
  <c r="FI28" i="115"/>
  <c r="FH28" i="115"/>
  <c r="FG28" i="115"/>
  <c r="FF28" i="115"/>
  <c r="FE28" i="115"/>
  <c r="FD28" i="115"/>
  <c r="FC28" i="115"/>
  <c r="FB28" i="115"/>
  <c r="FA28" i="115"/>
  <c r="EZ28" i="115"/>
  <c r="EY28" i="115"/>
  <c r="EX28" i="115"/>
  <c r="EW28" i="115"/>
  <c r="EV28" i="115"/>
  <c r="EU28" i="115"/>
  <c r="ET28" i="115"/>
  <c r="ES28" i="115"/>
  <c r="ER28" i="115"/>
  <c r="EJ28" i="115"/>
  <c r="EI28" i="115"/>
  <c r="EH28" i="115"/>
  <c r="EG28" i="115"/>
  <c r="EF28" i="115"/>
  <c r="EE28" i="115"/>
  <c r="ED28" i="115"/>
  <c r="EC28" i="115"/>
  <c r="EB28" i="115"/>
  <c r="EA28" i="115"/>
  <c r="DZ28" i="115"/>
  <c r="DY28" i="115"/>
  <c r="DX28" i="115"/>
  <c r="DW28" i="115"/>
  <c r="DV28" i="115"/>
  <c r="DU28" i="115"/>
  <c r="DT28" i="115"/>
  <c r="DS28" i="115"/>
  <c r="DR28" i="115"/>
  <c r="DQ28" i="115"/>
  <c r="DP28" i="115"/>
  <c r="DO28" i="115"/>
  <c r="DG28" i="115"/>
  <c r="DF28" i="115"/>
  <c r="DE28" i="115"/>
  <c r="DD28" i="115"/>
  <c r="DC28" i="115"/>
  <c r="DB28" i="115"/>
  <c r="DA28" i="115"/>
  <c r="CZ28" i="115"/>
  <c r="CY28" i="115"/>
  <c r="CX28" i="115"/>
  <c r="CW28" i="115"/>
  <c r="CV28" i="115"/>
  <c r="CU28" i="115"/>
  <c r="CT28" i="115"/>
  <c r="CS28" i="115"/>
  <c r="CR28" i="115"/>
  <c r="CQ28" i="115"/>
  <c r="CP28" i="115"/>
  <c r="CO28" i="115"/>
  <c r="CN28" i="115"/>
  <c r="CM28" i="115"/>
  <c r="CL28" i="115"/>
  <c r="CD28" i="115"/>
  <c r="CC28" i="115"/>
  <c r="CB28" i="115"/>
  <c r="CA28" i="115"/>
  <c r="BZ28" i="115"/>
  <c r="BY28" i="115"/>
  <c r="BX28" i="115"/>
  <c r="BW28" i="115"/>
  <c r="BV28" i="115"/>
  <c r="BU28" i="115"/>
  <c r="BT28" i="115"/>
  <c r="BS28" i="115"/>
  <c r="BR28" i="115"/>
  <c r="BQ28" i="115"/>
  <c r="BP28" i="115"/>
  <c r="BO28" i="115"/>
  <c r="BN28" i="115"/>
  <c r="BM28" i="115"/>
  <c r="BL28" i="115"/>
  <c r="BK28" i="115"/>
  <c r="BJ28" i="115"/>
  <c r="BI28" i="115"/>
  <c r="BA28" i="115"/>
  <c r="BA36" i="115" s="1"/>
  <c r="AZ28" i="115"/>
  <c r="AZ36" i="115" s="1"/>
  <c r="AY28" i="115"/>
  <c r="AY36" i="115" s="1"/>
  <c r="AX28" i="115"/>
  <c r="AX36" i="115" s="1"/>
  <c r="AW28" i="115"/>
  <c r="AW36" i="115" s="1"/>
  <c r="AV28" i="115"/>
  <c r="AV36" i="115" s="1"/>
  <c r="AU28" i="115"/>
  <c r="AU36" i="115" s="1"/>
  <c r="AT28" i="115"/>
  <c r="AT36" i="115" s="1"/>
  <c r="AS28" i="115"/>
  <c r="AS36" i="115" s="1"/>
  <c r="AR28" i="115"/>
  <c r="AR36" i="115" s="1"/>
  <c r="AQ28" i="115"/>
  <c r="AQ36" i="115" s="1"/>
  <c r="AP28" i="115"/>
  <c r="AP36" i="115" s="1"/>
  <c r="AO28" i="115"/>
  <c r="AO36" i="115" s="1"/>
  <c r="AN28" i="115"/>
  <c r="AN36" i="115" s="1"/>
  <c r="AM28" i="115"/>
  <c r="AM36" i="115" s="1"/>
  <c r="AL28" i="115"/>
  <c r="AL36" i="115" s="1"/>
  <c r="AK28" i="115"/>
  <c r="AK36" i="115" s="1"/>
  <c r="AJ28" i="115"/>
  <c r="AJ36" i="115" s="1"/>
  <c r="AI28" i="115"/>
  <c r="AI36" i="115" s="1"/>
  <c r="AH28" i="115"/>
  <c r="AH36" i="115" s="1"/>
  <c r="AG28" i="115"/>
  <c r="AG36" i="115" s="1"/>
  <c r="AF28" i="115"/>
  <c r="AF36" i="115" s="1"/>
  <c r="FO27" i="115"/>
  <c r="FN27" i="115"/>
  <c r="FP27" i="115" s="1"/>
  <c r="EL27" i="115"/>
  <c r="EK27" i="115"/>
  <c r="EM27" i="115" s="1"/>
  <c r="DI27" i="115"/>
  <c r="DH27" i="115"/>
  <c r="DJ27" i="115" s="1"/>
  <c r="CF27" i="115"/>
  <c r="CE27" i="115"/>
  <c r="CG27" i="115" s="1"/>
  <c r="BC27" i="115"/>
  <c r="Z27" i="115" s="1"/>
  <c r="BB27" i="115"/>
  <c r="BD27" i="115" s="1"/>
  <c r="AA27" i="115" s="1"/>
  <c r="Y27" i="115"/>
  <c r="X27" i="115"/>
  <c r="W27" i="115"/>
  <c r="V27" i="115"/>
  <c r="U27" i="115"/>
  <c r="T27" i="115"/>
  <c r="S27" i="115"/>
  <c r="R27" i="115"/>
  <c r="Q27" i="115"/>
  <c r="P27" i="115"/>
  <c r="O27" i="115"/>
  <c r="N27" i="115"/>
  <c r="M27" i="115"/>
  <c r="L27" i="115"/>
  <c r="K27" i="115"/>
  <c r="J27" i="115"/>
  <c r="I27" i="115"/>
  <c r="H27" i="115"/>
  <c r="G27" i="115"/>
  <c r="F27" i="115"/>
  <c r="E27" i="115"/>
  <c r="D27" i="115"/>
  <c r="C27" i="115"/>
  <c r="FO26" i="115"/>
  <c r="FN26" i="115"/>
  <c r="FP26" i="115" s="1"/>
  <c r="EL26" i="115"/>
  <c r="EK26" i="115"/>
  <c r="EM26" i="115" s="1"/>
  <c r="DI26" i="115"/>
  <c r="DH26" i="115"/>
  <c r="DJ26" i="115" s="1"/>
  <c r="CF26" i="115"/>
  <c r="CE26" i="115"/>
  <c r="CG26" i="115" s="1"/>
  <c r="BC26" i="115"/>
  <c r="Z26" i="115" s="1"/>
  <c r="BB26" i="115"/>
  <c r="BD26" i="115" s="1"/>
  <c r="AA26" i="115" s="1"/>
  <c r="Y26" i="115"/>
  <c r="X26" i="115"/>
  <c r="W26" i="115"/>
  <c r="V26" i="115"/>
  <c r="U26" i="115"/>
  <c r="T26" i="115"/>
  <c r="S26" i="115"/>
  <c r="R26" i="115"/>
  <c r="Q26" i="115"/>
  <c r="P26" i="115"/>
  <c r="O26" i="115"/>
  <c r="N26" i="115"/>
  <c r="M26" i="115"/>
  <c r="L26" i="115"/>
  <c r="K26" i="115"/>
  <c r="J26" i="115"/>
  <c r="I26" i="115"/>
  <c r="H26" i="115"/>
  <c r="G26" i="115"/>
  <c r="F26" i="115"/>
  <c r="E26" i="115"/>
  <c r="D26" i="115"/>
  <c r="C26" i="115"/>
  <c r="FO25" i="115"/>
  <c r="FN25" i="115"/>
  <c r="FP25" i="115" s="1"/>
  <c r="EL25" i="115"/>
  <c r="EK25" i="115"/>
  <c r="EM25" i="115" s="1"/>
  <c r="DI25" i="115"/>
  <c r="DH25" i="115"/>
  <c r="DJ25" i="115" s="1"/>
  <c r="CF25" i="115"/>
  <c r="CE25" i="115"/>
  <c r="CG25" i="115" s="1"/>
  <c r="BC25" i="115"/>
  <c r="Z25" i="115" s="1"/>
  <c r="BB25" i="115"/>
  <c r="BD25" i="115" s="1"/>
  <c r="AA25" i="115" s="1"/>
  <c r="Y25" i="115"/>
  <c r="X25" i="115"/>
  <c r="W25" i="115"/>
  <c r="V25" i="115"/>
  <c r="U25" i="115"/>
  <c r="T25" i="115"/>
  <c r="S25" i="115"/>
  <c r="R25" i="115"/>
  <c r="Q25" i="115"/>
  <c r="P25" i="115"/>
  <c r="O25" i="115"/>
  <c r="N25" i="115"/>
  <c r="M25" i="115"/>
  <c r="L25" i="115"/>
  <c r="K25" i="115"/>
  <c r="J25" i="115"/>
  <c r="I25" i="115"/>
  <c r="H25" i="115"/>
  <c r="G25" i="115"/>
  <c r="F25" i="115"/>
  <c r="E25" i="115"/>
  <c r="D25" i="115"/>
  <c r="C25" i="115"/>
  <c r="FO24" i="115"/>
  <c r="FN24" i="115"/>
  <c r="FP24" i="115" s="1"/>
  <c r="EL24" i="115"/>
  <c r="EK24" i="115"/>
  <c r="EM24" i="115" s="1"/>
  <c r="DI24" i="115"/>
  <c r="DH24" i="115"/>
  <c r="DJ24" i="115" s="1"/>
  <c r="CF24" i="115"/>
  <c r="CE24" i="115"/>
  <c r="CG24" i="115" s="1"/>
  <c r="BC24" i="115"/>
  <c r="Z24" i="115" s="1"/>
  <c r="BB24" i="115"/>
  <c r="BD24" i="115" s="1"/>
  <c r="AA24" i="115" s="1"/>
  <c r="Y24" i="115"/>
  <c r="X24" i="115"/>
  <c r="W24" i="115"/>
  <c r="V24" i="115"/>
  <c r="U24" i="115"/>
  <c r="T24" i="115"/>
  <c r="S24" i="115"/>
  <c r="R24" i="115"/>
  <c r="Q24" i="115"/>
  <c r="P24" i="115"/>
  <c r="O24" i="115"/>
  <c r="N24" i="115"/>
  <c r="M24" i="115"/>
  <c r="L24" i="115"/>
  <c r="K24" i="115"/>
  <c r="J24" i="115"/>
  <c r="I24" i="115"/>
  <c r="H24" i="115"/>
  <c r="G24" i="115"/>
  <c r="F24" i="115"/>
  <c r="E24" i="115"/>
  <c r="D24" i="115"/>
  <c r="C24" i="115"/>
  <c r="FO23" i="115"/>
  <c r="FN23" i="115"/>
  <c r="FP23" i="115" s="1"/>
  <c r="EL23" i="115"/>
  <c r="EK23" i="115"/>
  <c r="EM23" i="115" s="1"/>
  <c r="DI23" i="115"/>
  <c r="DH23" i="115"/>
  <c r="DJ23" i="115" s="1"/>
  <c r="CF23" i="115"/>
  <c r="CE23" i="115"/>
  <c r="CG23" i="115" s="1"/>
  <c r="BC23" i="115"/>
  <c r="Z23" i="115" s="1"/>
  <c r="BB23" i="115"/>
  <c r="BD23" i="115" s="1"/>
  <c r="AA23" i="115" s="1"/>
  <c r="Y23" i="115"/>
  <c r="X23" i="115"/>
  <c r="W23" i="115"/>
  <c r="V23" i="115"/>
  <c r="U23" i="115"/>
  <c r="T23" i="115"/>
  <c r="S23" i="115"/>
  <c r="R23" i="115"/>
  <c r="Q23" i="115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FO22" i="115"/>
  <c r="FN22" i="115"/>
  <c r="FP22" i="115" s="1"/>
  <c r="EL22" i="115"/>
  <c r="EK22" i="115"/>
  <c r="EM22" i="115" s="1"/>
  <c r="DI22" i="115"/>
  <c r="DH22" i="115"/>
  <c r="DJ22" i="115" s="1"/>
  <c r="CF22" i="115"/>
  <c r="CE22" i="115"/>
  <c r="CG22" i="115" s="1"/>
  <c r="BC22" i="115"/>
  <c r="Z22" i="115" s="1"/>
  <c r="BB22" i="115"/>
  <c r="BD22" i="115" s="1"/>
  <c r="AA22" i="115" s="1"/>
  <c r="Y22" i="115"/>
  <c r="X22" i="115"/>
  <c r="W22" i="115"/>
  <c r="V22" i="115"/>
  <c r="U22" i="115"/>
  <c r="T22" i="115"/>
  <c r="S22" i="115"/>
  <c r="R22" i="115"/>
  <c r="Q22" i="115"/>
  <c r="P22" i="115"/>
  <c r="O22" i="115"/>
  <c r="N22" i="115"/>
  <c r="M22" i="115"/>
  <c r="L22" i="115"/>
  <c r="K22" i="115"/>
  <c r="J22" i="115"/>
  <c r="I22" i="115"/>
  <c r="H22" i="115"/>
  <c r="G22" i="115"/>
  <c r="F22" i="115"/>
  <c r="E22" i="115"/>
  <c r="D22" i="115"/>
  <c r="C22" i="115"/>
  <c r="FO21" i="115"/>
  <c r="FN21" i="115"/>
  <c r="FP21" i="115" s="1"/>
  <c r="EL21" i="115"/>
  <c r="EK21" i="115"/>
  <c r="EM21" i="115" s="1"/>
  <c r="DI21" i="115"/>
  <c r="DH21" i="115"/>
  <c r="DJ21" i="115" s="1"/>
  <c r="CF21" i="115"/>
  <c r="CE21" i="115"/>
  <c r="CG21" i="115" s="1"/>
  <c r="BC21" i="115"/>
  <c r="Z21" i="115" s="1"/>
  <c r="BB21" i="115"/>
  <c r="BD21" i="115" s="1"/>
  <c r="AA21" i="115" s="1"/>
  <c r="Y21" i="115"/>
  <c r="X21" i="115"/>
  <c r="W21" i="115"/>
  <c r="V21" i="115"/>
  <c r="U21" i="115"/>
  <c r="T21" i="115"/>
  <c r="S21" i="115"/>
  <c r="R21" i="115"/>
  <c r="Q21" i="115"/>
  <c r="P21" i="115"/>
  <c r="O21" i="115"/>
  <c r="N21" i="115"/>
  <c r="M21" i="115"/>
  <c r="L21" i="115"/>
  <c r="K21" i="115"/>
  <c r="J21" i="115"/>
  <c r="I21" i="115"/>
  <c r="H21" i="115"/>
  <c r="G21" i="115"/>
  <c r="F21" i="115"/>
  <c r="E21" i="115"/>
  <c r="D21" i="115"/>
  <c r="C21" i="115"/>
  <c r="FO20" i="115"/>
  <c r="FN20" i="115"/>
  <c r="FP20" i="115" s="1"/>
  <c r="EL20" i="115"/>
  <c r="EK20" i="115"/>
  <c r="EM20" i="115" s="1"/>
  <c r="DI20" i="115"/>
  <c r="DH20" i="115"/>
  <c r="DJ20" i="115" s="1"/>
  <c r="CF20" i="115"/>
  <c r="CE20" i="115"/>
  <c r="CG20" i="115" s="1"/>
  <c r="BC20" i="115"/>
  <c r="Z20" i="115" s="1"/>
  <c r="BB20" i="115"/>
  <c r="BD20" i="115" s="1"/>
  <c r="AA20" i="115" s="1"/>
  <c r="Y20" i="115"/>
  <c r="X20" i="115"/>
  <c r="W20" i="115"/>
  <c r="V20" i="115"/>
  <c r="U20" i="115"/>
  <c r="T20" i="115"/>
  <c r="S20" i="115"/>
  <c r="R20" i="115"/>
  <c r="Q20" i="115"/>
  <c r="P20" i="115"/>
  <c r="O20" i="115"/>
  <c r="N20" i="115"/>
  <c r="M20" i="115"/>
  <c r="L20" i="115"/>
  <c r="K20" i="115"/>
  <c r="J20" i="115"/>
  <c r="I20" i="115"/>
  <c r="H20" i="115"/>
  <c r="G20" i="115"/>
  <c r="F20" i="115"/>
  <c r="E20" i="115"/>
  <c r="D20" i="115"/>
  <c r="C20" i="115"/>
  <c r="FO19" i="115"/>
  <c r="FN19" i="115"/>
  <c r="FP19" i="115" s="1"/>
  <c r="EL19" i="115"/>
  <c r="EK19" i="115"/>
  <c r="EM19" i="115" s="1"/>
  <c r="DI19" i="115"/>
  <c r="DH19" i="115"/>
  <c r="DJ19" i="115" s="1"/>
  <c r="CF19" i="115"/>
  <c r="CE19" i="115"/>
  <c r="CG19" i="115" s="1"/>
  <c r="BC19" i="115"/>
  <c r="Z19" i="115" s="1"/>
  <c r="BB19" i="115"/>
  <c r="BD19" i="115" s="1"/>
  <c r="AA19" i="115" s="1"/>
  <c r="Y19" i="115"/>
  <c r="X19" i="115"/>
  <c r="W19" i="115"/>
  <c r="V19" i="115"/>
  <c r="U19" i="115"/>
  <c r="T19" i="115"/>
  <c r="S19" i="115"/>
  <c r="R19" i="115"/>
  <c r="Q19" i="115"/>
  <c r="P19" i="115"/>
  <c r="O19" i="115"/>
  <c r="N19" i="115"/>
  <c r="M19" i="115"/>
  <c r="L19" i="115"/>
  <c r="K19" i="115"/>
  <c r="J19" i="115"/>
  <c r="I19" i="115"/>
  <c r="H19" i="115"/>
  <c r="G19" i="115"/>
  <c r="F19" i="115"/>
  <c r="E19" i="115"/>
  <c r="D19" i="115"/>
  <c r="C19" i="115"/>
  <c r="FO18" i="115"/>
  <c r="FN18" i="115"/>
  <c r="FP18" i="115" s="1"/>
  <c r="EL18" i="115"/>
  <c r="EK18" i="115"/>
  <c r="EM18" i="115" s="1"/>
  <c r="DI18" i="115"/>
  <c r="DH18" i="115"/>
  <c r="DJ18" i="115" s="1"/>
  <c r="CF18" i="115"/>
  <c r="CE18" i="115"/>
  <c r="CG18" i="115" s="1"/>
  <c r="BC18" i="115"/>
  <c r="Z18" i="115" s="1"/>
  <c r="BB18" i="115"/>
  <c r="BD18" i="115" s="1"/>
  <c r="AA18" i="115" s="1"/>
  <c r="Y18" i="115"/>
  <c r="X18" i="115"/>
  <c r="W18" i="115"/>
  <c r="V18" i="115"/>
  <c r="U18" i="115"/>
  <c r="T18" i="115"/>
  <c r="S18" i="115"/>
  <c r="R18" i="115"/>
  <c r="Q18" i="115"/>
  <c r="P18" i="115"/>
  <c r="O18" i="115"/>
  <c r="N18" i="115"/>
  <c r="M18" i="115"/>
  <c r="L18" i="115"/>
  <c r="K18" i="115"/>
  <c r="J18" i="115"/>
  <c r="I18" i="115"/>
  <c r="H18" i="115"/>
  <c r="G18" i="115"/>
  <c r="F18" i="115"/>
  <c r="E18" i="115"/>
  <c r="D18" i="115"/>
  <c r="C18" i="115"/>
  <c r="FO17" i="115"/>
  <c r="FN17" i="115"/>
  <c r="FP17" i="115" s="1"/>
  <c r="EL17" i="115"/>
  <c r="EK17" i="115"/>
  <c r="EM17" i="115" s="1"/>
  <c r="DI17" i="115"/>
  <c r="DH17" i="115"/>
  <c r="DJ17" i="115" s="1"/>
  <c r="CF17" i="115"/>
  <c r="CE17" i="115"/>
  <c r="CG17" i="115" s="1"/>
  <c r="BC17" i="115"/>
  <c r="Z17" i="115" s="1"/>
  <c r="BB17" i="115"/>
  <c r="BD17" i="115" s="1"/>
  <c r="AA17" i="115" s="1"/>
  <c r="Y17" i="115"/>
  <c r="X17" i="115"/>
  <c r="W17" i="115"/>
  <c r="V17" i="115"/>
  <c r="U17" i="115"/>
  <c r="T17" i="115"/>
  <c r="S17" i="115"/>
  <c r="R17" i="115"/>
  <c r="Q17" i="115"/>
  <c r="P17" i="115"/>
  <c r="O17" i="115"/>
  <c r="N17" i="115"/>
  <c r="M17" i="115"/>
  <c r="L17" i="115"/>
  <c r="K17" i="115"/>
  <c r="J17" i="115"/>
  <c r="I17" i="115"/>
  <c r="H17" i="115"/>
  <c r="G17" i="115"/>
  <c r="F17" i="115"/>
  <c r="E17" i="115"/>
  <c r="D17" i="115"/>
  <c r="C17" i="115"/>
  <c r="FO16" i="115"/>
  <c r="FN16" i="115"/>
  <c r="FP16" i="115" s="1"/>
  <c r="EL16" i="115"/>
  <c r="EK16" i="115"/>
  <c r="EM16" i="115" s="1"/>
  <c r="DI16" i="115"/>
  <c r="DH16" i="115"/>
  <c r="DJ16" i="115" s="1"/>
  <c r="CF16" i="115"/>
  <c r="CE16" i="115"/>
  <c r="CG16" i="115" s="1"/>
  <c r="BC16" i="115"/>
  <c r="Z16" i="115" s="1"/>
  <c r="BB16" i="115"/>
  <c r="BD16" i="115" s="1"/>
  <c r="AA16" i="115" s="1"/>
  <c r="Y16" i="115"/>
  <c r="X16" i="115"/>
  <c r="W16" i="115"/>
  <c r="V16" i="115"/>
  <c r="U16" i="115"/>
  <c r="T16" i="115"/>
  <c r="S16" i="115"/>
  <c r="R16" i="115"/>
  <c r="Q16" i="115"/>
  <c r="P16" i="115"/>
  <c r="O16" i="115"/>
  <c r="N16" i="115"/>
  <c r="M16" i="115"/>
  <c r="L16" i="115"/>
  <c r="K16" i="115"/>
  <c r="J16" i="115"/>
  <c r="I16" i="115"/>
  <c r="H16" i="115"/>
  <c r="G16" i="115"/>
  <c r="F16" i="115"/>
  <c r="E16" i="115"/>
  <c r="D16" i="115"/>
  <c r="C16" i="115"/>
  <c r="FO15" i="115"/>
  <c r="FN15" i="115"/>
  <c r="FP15" i="115" s="1"/>
  <c r="EL15" i="115"/>
  <c r="EK15" i="115"/>
  <c r="EM15" i="115" s="1"/>
  <c r="DI15" i="115"/>
  <c r="DH15" i="115"/>
  <c r="DJ15" i="115" s="1"/>
  <c r="CF15" i="115"/>
  <c r="CE15" i="115"/>
  <c r="CG15" i="115" s="1"/>
  <c r="BC15" i="115"/>
  <c r="Z15" i="115" s="1"/>
  <c r="BB15" i="115"/>
  <c r="BD15" i="115" s="1"/>
  <c r="AA15" i="115" s="1"/>
  <c r="Y15" i="115"/>
  <c r="X15" i="115"/>
  <c r="W15" i="115"/>
  <c r="V15" i="115"/>
  <c r="U15" i="115"/>
  <c r="T15" i="115"/>
  <c r="S15" i="115"/>
  <c r="R15" i="115"/>
  <c r="Q15" i="115"/>
  <c r="P15" i="115"/>
  <c r="O15" i="115"/>
  <c r="N15" i="115"/>
  <c r="M15" i="115"/>
  <c r="L15" i="115"/>
  <c r="K15" i="115"/>
  <c r="J15" i="115"/>
  <c r="I15" i="115"/>
  <c r="H15" i="115"/>
  <c r="G15" i="115"/>
  <c r="F15" i="115"/>
  <c r="E15" i="115"/>
  <c r="D15" i="115"/>
  <c r="C15" i="115"/>
  <c r="FO14" i="115"/>
  <c r="FN14" i="115"/>
  <c r="FP14" i="115" s="1"/>
  <c r="EL14" i="115"/>
  <c r="EK14" i="115"/>
  <c r="EM14" i="115" s="1"/>
  <c r="DI14" i="115"/>
  <c r="DH14" i="115"/>
  <c r="DJ14" i="115" s="1"/>
  <c r="CF14" i="115"/>
  <c r="CE14" i="115"/>
  <c r="CG14" i="115" s="1"/>
  <c r="BC14" i="115"/>
  <c r="Z14" i="115" s="1"/>
  <c r="BB14" i="115"/>
  <c r="BD14" i="115" s="1"/>
  <c r="AA14" i="115" s="1"/>
  <c r="Y14" i="115"/>
  <c r="X14" i="115"/>
  <c r="W14" i="115"/>
  <c r="V14" i="115"/>
  <c r="U14" i="115"/>
  <c r="T14" i="115"/>
  <c r="S14" i="115"/>
  <c r="R14" i="115"/>
  <c r="Q14" i="115"/>
  <c r="P14" i="115"/>
  <c r="O14" i="115"/>
  <c r="N14" i="115"/>
  <c r="M14" i="115"/>
  <c r="L14" i="115"/>
  <c r="K14" i="115"/>
  <c r="J14" i="115"/>
  <c r="I14" i="115"/>
  <c r="H14" i="115"/>
  <c r="G14" i="115"/>
  <c r="F14" i="115"/>
  <c r="E14" i="115"/>
  <c r="D14" i="115"/>
  <c r="C14" i="115"/>
  <c r="FO13" i="115"/>
  <c r="FN13" i="115"/>
  <c r="FP13" i="115" s="1"/>
  <c r="EL13" i="115"/>
  <c r="EK13" i="115"/>
  <c r="EM13" i="115" s="1"/>
  <c r="DI13" i="115"/>
  <c r="DH13" i="115"/>
  <c r="DJ13" i="115" s="1"/>
  <c r="CF13" i="115"/>
  <c r="CE13" i="115"/>
  <c r="CG13" i="115" s="1"/>
  <c r="BC13" i="115"/>
  <c r="Z13" i="115" s="1"/>
  <c r="BB13" i="115"/>
  <c r="BD13" i="115" s="1"/>
  <c r="AA13" i="115" s="1"/>
  <c r="Y13" i="115"/>
  <c r="X13" i="115"/>
  <c r="W13" i="115"/>
  <c r="V13" i="115"/>
  <c r="U13" i="115"/>
  <c r="T13" i="115"/>
  <c r="S13" i="115"/>
  <c r="R13" i="115"/>
  <c r="Q13" i="115"/>
  <c r="P13" i="115"/>
  <c r="O13" i="115"/>
  <c r="N13" i="115"/>
  <c r="M13" i="115"/>
  <c r="L13" i="115"/>
  <c r="K13" i="115"/>
  <c r="J13" i="115"/>
  <c r="I13" i="115"/>
  <c r="H13" i="115"/>
  <c r="G13" i="115"/>
  <c r="F13" i="115"/>
  <c r="E13" i="115"/>
  <c r="D13" i="115"/>
  <c r="C13" i="115"/>
  <c r="FO12" i="115"/>
  <c r="FN12" i="115"/>
  <c r="FP12" i="115" s="1"/>
  <c r="EL12" i="115"/>
  <c r="EK12" i="115"/>
  <c r="EM12" i="115" s="1"/>
  <c r="DI12" i="115"/>
  <c r="DH12" i="115"/>
  <c r="DJ12" i="115" s="1"/>
  <c r="CF12" i="115"/>
  <c r="CE12" i="115"/>
  <c r="CG12" i="115" s="1"/>
  <c r="BC12" i="115"/>
  <c r="Z12" i="115" s="1"/>
  <c r="BB12" i="115"/>
  <c r="BD12" i="115" s="1"/>
  <c r="AA12" i="115" s="1"/>
  <c r="Y12" i="115"/>
  <c r="X12" i="115"/>
  <c r="W12" i="115"/>
  <c r="V12" i="115"/>
  <c r="U12" i="115"/>
  <c r="T12" i="115"/>
  <c r="S12" i="115"/>
  <c r="R12" i="115"/>
  <c r="Q12" i="115"/>
  <c r="P12" i="115"/>
  <c r="O12" i="115"/>
  <c r="N12" i="115"/>
  <c r="M12" i="115"/>
  <c r="L12" i="115"/>
  <c r="K12" i="115"/>
  <c r="J12" i="115"/>
  <c r="I12" i="115"/>
  <c r="H12" i="115"/>
  <c r="G12" i="115"/>
  <c r="F12" i="115"/>
  <c r="E12" i="115"/>
  <c r="D12" i="115"/>
  <c r="C12" i="115"/>
  <c r="FO11" i="115"/>
  <c r="FN11" i="115"/>
  <c r="FP11" i="115" s="1"/>
  <c r="EL11" i="115"/>
  <c r="EK11" i="115"/>
  <c r="EM11" i="115" s="1"/>
  <c r="DI11" i="115"/>
  <c r="DH11" i="115"/>
  <c r="DJ11" i="115" s="1"/>
  <c r="CF11" i="115"/>
  <c r="CE11" i="115"/>
  <c r="CG11" i="115" s="1"/>
  <c r="BC11" i="115"/>
  <c r="Z11" i="115" s="1"/>
  <c r="BB11" i="115"/>
  <c r="BD11" i="115" s="1"/>
  <c r="AA11" i="115" s="1"/>
  <c r="Y11" i="115"/>
  <c r="X11" i="115"/>
  <c r="W11" i="115"/>
  <c r="V11" i="115"/>
  <c r="U11" i="115"/>
  <c r="T11" i="115"/>
  <c r="S11" i="115"/>
  <c r="R11" i="115"/>
  <c r="Q11" i="115"/>
  <c r="P11" i="115"/>
  <c r="O11" i="115"/>
  <c r="N11" i="115"/>
  <c r="M11" i="115"/>
  <c r="L11" i="115"/>
  <c r="K11" i="115"/>
  <c r="J11" i="115"/>
  <c r="I11" i="115"/>
  <c r="H11" i="115"/>
  <c r="G11" i="115"/>
  <c r="F11" i="115"/>
  <c r="E11" i="115"/>
  <c r="D11" i="115"/>
  <c r="C11" i="115"/>
  <c r="FO10" i="115"/>
  <c r="FN10" i="115"/>
  <c r="FP10" i="115" s="1"/>
  <c r="EL10" i="115"/>
  <c r="EK10" i="115"/>
  <c r="EM10" i="115" s="1"/>
  <c r="DI10" i="115"/>
  <c r="DH10" i="115"/>
  <c r="DJ10" i="115" s="1"/>
  <c r="CF10" i="115"/>
  <c r="CE10" i="115"/>
  <c r="CG10" i="115" s="1"/>
  <c r="BC10" i="115"/>
  <c r="Z10" i="115" s="1"/>
  <c r="BB10" i="115"/>
  <c r="BD10" i="115" s="1"/>
  <c r="AA10" i="115" s="1"/>
  <c r="Y10" i="115"/>
  <c r="X10" i="115"/>
  <c r="W10" i="115"/>
  <c r="V10" i="115"/>
  <c r="U10" i="115"/>
  <c r="T10" i="115"/>
  <c r="S10" i="115"/>
  <c r="R10" i="115"/>
  <c r="Q10" i="115"/>
  <c r="P10" i="115"/>
  <c r="O10" i="115"/>
  <c r="N10" i="115"/>
  <c r="M10" i="115"/>
  <c r="L10" i="115"/>
  <c r="K10" i="115"/>
  <c r="J10" i="115"/>
  <c r="I10" i="115"/>
  <c r="H10" i="115"/>
  <c r="G10" i="115"/>
  <c r="F10" i="115"/>
  <c r="E10" i="115"/>
  <c r="D10" i="115"/>
  <c r="C10" i="115"/>
  <c r="FO9" i="115"/>
  <c r="FN9" i="115"/>
  <c r="FP9" i="115" s="1"/>
  <c r="EL9" i="115"/>
  <c r="EK9" i="115"/>
  <c r="EM9" i="115" s="1"/>
  <c r="DI9" i="115"/>
  <c r="DH9" i="115"/>
  <c r="DJ9" i="115" s="1"/>
  <c r="CF9" i="115"/>
  <c r="CE9" i="115"/>
  <c r="CG9" i="115" s="1"/>
  <c r="BC9" i="115"/>
  <c r="Z9" i="115" s="1"/>
  <c r="BB9" i="115"/>
  <c r="BD9" i="115" s="1"/>
  <c r="AA9" i="115" s="1"/>
  <c r="Y9" i="115"/>
  <c r="X9" i="115"/>
  <c r="W9" i="115"/>
  <c r="V9" i="115"/>
  <c r="U9" i="115"/>
  <c r="T9" i="115"/>
  <c r="S9" i="115"/>
  <c r="R9" i="115"/>
  <c r="Q9" i="115"/>
  <c r="P9" i="115"/>
  <c r="O9" i="115"/>
  <c r="N9" i="115"/>
  <c r="M9" i="115"/>
  <c r="L9" i="115"/>
  <c r="K9" i="115"/>
  <c r="J9" i="115"/>
  <c r="I9" i="115"/>
  <c r="H9" i="115"/>
  <c r="G9" i="115"/>
  <c r="F9" i="115"/>
  <c r="E9" i="115"/>
  <c r="D9" i="115"/>
  <c r="C9" i="115"/>
  <c r="FO8" i="115"/>
  <c r="FO28" i="115" s="1"/>
  <c r="FN8" i="115"/>
  <c r="FN28" i="115" s="1"/>
  <c r="EL8" i="115"/>
  <c r="EL28" i="115" s="1"/>
  <c r="EK8" i="115"/>
  <c r="EK28" i="115" s="1"/>
  <c r="DI8" i="115"/>
  <c r="DI28" i="115" s="1"/>
  <c r="DH8" i="115"/>
  <c r="DH28" i="115" s="1"/>
  <c r="CF8" i="115"/>
  <c r="CF28" i="115" s="1"/>
  <c r="CE8" i="115"/>
  <c r="CE28" i="115" s="1"/>
  <c r="BC8" i="115"/>
  <c r="BC28" i="115" s="1"/>
  <c r="BC36" i="115" s="1"/>
  <c r="BB8" i="115"/>
  <c r="BB28" i="115" s="1"/>
  <c r="BB36" i="115" s="1"/>
  <c r="Y8" i="115"/>
  <c r="Y28" i="115" s="1"/>
  <c r="X8" i="115"/>
  <c r="X28" i="115" s="1"/>
  <c r="W8" i="115"/>
  <c r="W28" i="115" s="1"/>
  <c r="V8" i="115"/>
  <c r="V28" i="115" s="1"/>
  <c r="U8" i="115"/>
  <c r="U28" i="115" s="1"/>
  <c r="T8" i="115"/>
  <c r="T28" i="115" s="1"/>
  <c r="S8" i="115"/>
  <c r="S28" i="115" s="1"/>
  <c r="R8" i="115"/>
  <c r="R28" i="115" s="1"/>
  <c r="Q8" i="115"/>
  <c r="Q28" i="115" s="1"/>
  <c r="P8" i="115"/>
  <c r="P28" i="115" s="1"/>
  <c r="O8" i="115"/>
  <c r="O28" i="115" s="1"/>
  <c r="N8" i="115"/>
  <c r="N28" i="115" s="1"/>
  <c r="M8" i="115"/>
  <c r="M28" i="115" s="1"/>
  <c r="L8" i="115"/>
  <c r="L28" i="115" s="1"/>
  <c r="K8" i="115"/>
  <c r="K28" i="115" s="1"/>
  <c r="J8" i="115"/>
  <c r="J28" i="115" s="1"/>
  <c r="I8" i="115"/>
  <c r="I28" i="115" s="1"/>
  <c r="H8" i="115"/>
  <c r="H28" i="115" s="1"/>
  <c r="G8" i="115"/>
  <c r="G28" i="115" s="1"/>
  <c r="F8" i="115"/>
  <c r="F28" i="115" s="1"/>
  <c r="E8" i="115"/>
  <c r="E28" i="115" s="1"/>
  <c r="D8" i="115"/>
  <c r="D28" i="115" s="1"/>
  <c r="C8" i="115"/>
  <c r="C28" i="115" s="1"/>
  <c r="L29" i="114"/>
  <c r="K29" i="114"/>
  <c r="J29" i="114"/>
  <c r="I29" i="114"/>
  <c r="H29" i="114"/>
  <c r="G29" i="114"/>
  <c r="F29" i="114"/>
  <c r="E29" i="114"/>
  <c r="D29" i="114"/>
  <c r="C29" i="114"/>
  <c r="N28" i="114"/>
  <c r="M28" i="114"/>
  <c r="O28" i="114" s="1"/>
  <c r="N27" i="114"/>
  <c r="M27" i="114"/>
  <c r="O27" i="114" s="1"/>
  <c r="N26" i="114"/>
  <c r="M26" i="114"/>
  <c r="O26" i="114" s="1"/>
  <c r="N25" i="114"/>
  <c r="M25" i="114"/>
  <c r="O25" i="114" s="1"/>
  <c r="N24" i="114"/>
  <c r="M24" i="114"/>
  <c r="O24" i="114" s="1"/>
  <c r="N23" i="114"/>
  <c r="M23" i="114"/>
  <c r="O23" i="114" s="1"/>
  <c r="N22" i="114"/>
  <c r="M22" i="114"/>
  <c r="O22" i="114" s="1"/>
  <c r="N21" i="114"/>
  <c r="M21" i="114"/>
  <c r="O21" i="114" s="1"/>
  <c r="N20" i="114"/>
  <c r="M20" i="114"/>
  <c r="O20" i="114" s="1"/>
  <c r="N19" i="114"/>
  <c r="M19" i="114"/>
  <c r="O19" i="114" s="1"/>
  <c r="N18" i="114"/>
  <c r="M18" i="114"/>
  <c r="O18" i="114" s="1"/>
  <c r="N17" i="114"/>
  <c r="M17" i="114"/>
  <c r="O17" i="114" s="1"/>
  <c r="N16" i="114"/>
  <c r="M16" i="114"/>
  <c r="O16" i="114" s="1"/>
  <c r="N15" i="114"/>
  <c r="M15" i="114"/>
  <c r="O15" i="114" s="1"/>
  <c r="N14" i="114"/>
  <c r="M14" i="114"/>
  <c r="O14" i="114" s="1"/>
  <c r="N13" i="114"/>
  <c r="M13" i="114"/>
  <c r="O13" i="114" s="1"/>
  <c r="N12" i="114"/>
  <c r="M12" i="114"/>
  <c r="O12" i="114" s="1"/>
  <c r="N11" i="114"/>
  <c r="M11" i="114"/>
  <c r="O11" i="114" s="1"/>
  <c r="N10" i="114"/>
  <c r="M10" i="114"/>
  <c r="O10" i="114" s="1"/>
  <c r="N9" i="114"/>
  <c r="N29" i="114" s="1"/>
  <c r="M9" i="114"/>
  <c r="M29" i="114" s="1"/>
  <c r="L89" i="113"/>
  <c r="K89" i="113"/>
  <c r="J89" i="113"/>
  <c r="I89" i="113"/>
  <c r="H89" i="113"/>
  <c r="G89" i="113"/>
  <c r="F89" i="113"/>
  <c r="E89" i="113"/>
  <c r="D89" i="113"/>
  <c r="C89" i="113"/>
  <c r="N88" i="113"/>
  <c r="M88" i="113"/>
  <c r="O88" i="113" s="1"/>
  <c r="N87" i="113"/>
  <c r="M87" i="113"/>
  <c r="O87" i="113" s="1"/>
  <c r="N86" i="113"/>
  <c r="M86" i="113"/>
  <c r="O86" i="113" s="1"/>
  <c r="N85" i="113"/>
  <c r="M85" i="113"/>
  <c r="O85" i="113" s="1"/>
  <c r="N84" i="113"/>
  <c r="M84" i="113"/>
  <c r="O84" i="113" s="1"/>
  <c r="N83" i="113"/>
  <c r="M83" i="113"/>
  <c r="O83" i="113" s="1"/>
  <c r="N82" i="113"/>
  <c r="M82" i="113"/>
  <c r="O82" i="113" s="1"/>
  <c r="N81" i="113"/>
  <c r="M81" i="113"/>
  <c r="O81" i="113" s="1"/>
  <c r="N80" i="113"/>
  <c r="M80" i="113"/>
  <c r="O80" i="113" s="1"/>
  <c r="N79" i="113"/>
  <c r="M79" i="113"/>
  <c r="O79" i="113" s="1"/>
  <c r="N78" i="113"/>
  <c r="M78" i="113"/>
  <c r="O78" i="113" s="1"/>
  <c r="N77" i="113"/>
  <c r="M77" i="113"/>
  <c r="O77" i="113" s="1"/>
  <c r="N76" i="113"/>
  <c r="M76" i="113"/>
  <c r="O76" i="113" s="1"/>
  <c r="N75" i="113"/>
  <c r="M75" i="113"/>
  <c r="O75" i="113" s="1"/>
  <c r="N74" i="113"/>
  <c r="M74" i="113"/>
  <c r="O74" i="113" s="1"/>
  <c r="N73" i="113"/>
  <c r="M73" i="113"/>
  <c r="O73" i="113" s="1"/>
  <c r="N72" i="113"/>
  <c r="M72" i="113"/>
  <c r="O72" i="113" s="1"/>
  <c r="N71" i="113"/>
  <c r="M71" i="113"/>
  <c r="O71" i="113" s="1"/>
  <c r="N70" i="113"/>
  <c r="M70" i="113"/>
  <c r="O70" i="113" s="1"/>
  <c r="N69" i="113"/>
  <c r="N89" i="113" s="1"/>
  <c r="M69" i="113"/>
  <c r="M89" i="113" s="1"/>
  <c r="L58" i="113"/>
  <c r="K58" i="113"/>
  <c r="J58" i="113"/>
  <c r="I58" i="113"/>
  <c r="H58" i="113"/>
  <c r="G58" i="113"/>
  <c r="F58" i="113"/>
  <c r="E58" i="113"/>
  <c r="D58" i="113"/>
  <c r="C58" i="113"/>
  <c r="N57" i="113"/>
  <c r="M57" i="113"/>
  <c r="O57" i="113" s="1"/>
  <c r="N56" i="113"/>
  <c r="M56" i="113"/>
  <c r="O56" i="113" s="1"/>
  <c r="O26" i="113" s="1"/>
  <c r="N55" i="113"/>
  <c r="M55" i="113"/>
  <c r="O55" i="113" s="1"/>
  <c r="N54" i="113"/>
  <c r="M54" i="113"/>
  <c r="O54" i="113" s="1"/>
  <c r="O24" i="113" s="1"/>
  <c r="N53" i="113"/>
  <c r="M53" i="113"/>
  <c r="O53" i="113" s="1"/>
  <c r="N52" i="113"/>
  <c r="M52" i="113"/>
  <c r="O52" i="113" s="1"/>
  <c r="O22" i="113" s="1"/>
  <c r="N51" i="113"/>
  <c r="N21" i="113" s="1"/>
  <c r="M51" i="113"/>
  <c r="O51" i="113" s="1"/>
  <c r="N50" i="113"/>
  <c r="M50" i="113"/>
  <c r="M20" i="113" s="1"/>
  <c r="N49" i="113"/>
  <c r="N19" i="113" s="1"/>
  <c r="M49" i="113"/>
  <c r="O49" i="113" s="1"/>
  <c r="O19" i="113" s="1"/>
  <c r="N48" i="113"/>
  <c r="M48" i="113"/>
  <c r="M18" i="113" s="1"/>
  <c r="N47" i="113"/>
  <c r="N17" i="113" s="1"/>
  <c r="M47" i="113"/>
  <c r="N46" i="113"/>
  <c r="M46" i="113"/>
  <c r="M16" i="113" s="1"/>
  <c r="N45" i="113"/>
  <c r="N15" i="113" s="1"/>
  <c r="M45" i="113"/>
  <c r="O45" i="113" s="1"/>
  <c r="O15" i="113" s="1"/>
  <c r="N44" i="113"/>
  <c r="M44" i="113"/>
  <c r="M14" i="113" s="1"/>
  <c r="N43" i="113"/>
  <c r="N13" i="113" s="1"/>
  <c r="M43" i="113"/>
  <c r="N42" i="113"/>
  <c r="M42" i="113"/>
  <c r="M12" i="113" s="1"/>
  <c r="N41" i="113"/>
  <c r="N11" i="113" s="1"/>
  <c r="M41" i="113"/>
  <c r="O41" i="113" s="1"/>
  <c r="O11" i="113" s="1"/>
  <c r="N40" i="113"/>
  <c r="M40" i="113"/>
  <c r="M10" i="113" s="1"/>
  <c r="N39" i="113"/>
  <c r="N9" i="113" s="1"/>
  <c r="M39" i="113"/>
  <c r="N38" i="113"/>
  <c r="M38" i="113"/>
  <c r="O27" i="113"/>
  <c r="N27" i="113"/>
  <c r="M27" i="113"/>
  <c r="L27" i="113"/>
  <c r="K27" i="113"/>
  <c r="J27" i="113"/>
  <c r="I27" i="113"/>
  <c r="H27" i="113"/>
  <c r="G27" i="113"/>
  <c r="F27" i="113"/>
  <c r="E27" i="113"/>
  <c r="D27" i="113"/>
  <c r="C27" i="113"/>
  <c r="N26" i="113"/>
  <c r="M26" i="113"/>
  <c r="L26" i="113"/>
  <c r="K26" i="113"/>
  <c r="J26" i="113"/>
  <c r="I26" i="113"/>
  <c r="H26" i="113"/>
  <c r="G26" i="113"/>
  <c r="F26" i="113"/>
  <c r="E26" i="113"/>
  <c r="D26" i="113"/>
  <c r="C26" i="113"/>
  <c r="O25" i="113"/>
  <c r="N25" i="113"/>
  <c r="M25" i="113"/>
  <c r="L25" i="113"/>
  <c r="K25" i="113"/>
  <c r="J25" i="113"/>
  <c r="I25" i="113"/>
  <c r="H25" i="113"/>
  <c r="G25" i="113"/>
  <c r="F25" i="113"/>
  <c r="E25" i="113"/>
  <c r="D25" i="113"/>
  <c r="C25" i="113"/>
  <c r="N24" i="113"/>
  <c r="M24" i="113"/>
  <c r="L24" i="113"/>
  <c r="K24" i="113"/>
  <c r="J24" i="113"/>
  <c r="I24" i="113"/>
  <c r="H24" i="113"/>
  <c r="G24" i="113"/>
  <c r="F24" i="113"/>
  <c r="E24" i="113"/>
  <c r="D24" i="113"/>
  <c r="C24" i="113"/>
  <c r="O23" i="113"/>
  <c r="N23" i="113"/>
  <c r="M23" i="113"/>
  <c r="L23" i="113"/>
  <c r="K23" i="113"/>
  <c r="J23" i="113"/>
  <c r="I23" i="113"/>
  <c r="H23" i="113"/>
  <c r="G23" i="113"/>
  <c r="F23" i="113"/>
  <c r="E23" i="113"/>
  <c r="D23" i="113"/>
  <c r="C23" i="113"/>
  <c r="N22" i="113"/>
  <c r="M22" i="113"/>
  <c r="L22" i="113"/>
  <c r="K22" i="113"/>
  <c r="J22" i="113"/>
  <c r="I22" i="113"/>
  <c r="H22" i="113"/>
  <c r="G22" i="113"/>
  <c r="F22" i="113"/>
  <c r="E22" i="113"/>
  <c r="D22" i="113"/>
  <c r="C22" i="113"/>
  <c r="O21" i="113"/>
  <c r="M21" i="113"/>
  <c r="L21" i="113"/>
  <c r="K21" i="113"/>
  <c r="J21" i="113"/>
  <c r="I21" i="113"/>
  <c r="H21" i="113"/>
  <c r="G21" i="113"/>
  <c r="F21" i="113"/>
  <c r="E21" i="113"/>
  <c r="D21" i="113"/>
  <c r="C21" i="113"/>
  <c r="N20" i="113"/>
  <c r="L20" i="113"/>
  <c r="K20" i="113"/>
  <c r="J20" i="113"/>
  <c r="I20" i="113"/>
  <c r="H20" i="113"/>
  <c r="G20" i="113"/>
  <c r="F20" i="113"/>
  <c r="E20" i="113"/>
  <c r="D20" i="113"/>
  <c r="C20" i="113"/>
  <c r="M19" i="113"/>
  <c r="L19" i="113"/>
  <c r="K19" i="113"/>
  <c r="J19" i="113"/>
  <c r="I19" i="113"/>
  <c r="H19" i="113"/>
  <c r="G19" i="113"/>
  <c r="F19" i="113"/>
  <c r="E19" i="113"/>
  <c r="D19" i="113"/>
  <c r="C19" i="113"/>
  <c r="N18" i="113"/>
  <c r="L18" i="113"/>
  <c r="K18" i="113"/>
  <c r="J18" i="113"/>
  <c r="I18" i="113"/>
  <c r="H18" i="113"/>
  <c r="G18" i="113"/>
  <c r="F18" i="113"/>
  <c r="E18" i="113"/>
  <c r="D18" i="113"/>
  <c r="C18" i="113"/>
  <c r="M17" i="113"/>
  <c r="L17" i="113"/>
  <c r="K17" i="113"/>
  <c r="J17" i="113"/>
  <c r="I17" i="113"/>
  <c r="H17" i="113"/>
  <c r="G17" i="113"/>
  <c r="F17" i="113"/>
  <c r="E17" i="113"/>
  <c r="D17" i="113"/>
  <c r="C17" i="113"/>
  <c r="N16" i="113"/>
  <c r="L16" i="113"/>
  <c r="K16" i="113"/>
  <c r="J16" i="113"/>
  <c r="I16" i="113"/>
  <c r="H16" i="113"/>
  <c r="G16" i="113"/>
  <c r="F16" i="113"/>
  <c r="E16" i="113"/>
  <c r="D16" i="113"/>
  <c r="C16" i="113"/>
  <c r="M15" i="113"/>
  <c r="L15" i="113"/>
  <c r="K15" i="113"/>
  <c r="J15" i="113"/>
  <c r="I15" i="113"/>
  <c r="H15" i="113"/>
  <c r="G15" i="113"/>
  <c r="F15" i="113"/>
  <c r="E15" i="113"/>
  <c r="D15" i="113"/>
  <c r="C15" i="113"/>
  <c r="N14" i="113"/>
  <c r="L14" i="113"/>
  <c r="L28" i="113" s="1"/>
  <c r="K14" i="113"/>
  <c r="J14" i="113"/>
  <c r="I14" i="113"/>
  <c r="H14" i="113"/>
  <c r="G14" i="113"/>
  <c r="F14" i="113"/>
  <c r="E14" i="113"/>
  <c r="D14" i="113"/>
  <c r="D28" i="113" s="1"/>
  <c r="C14" i="113"/>
  <c r="M13" i="113"/>
  <c r="L13" i="113"/>
  <c r="K13" i="113"/>
  <c r="J13" i="113"/>
  <c r="I13" i="113"/>
  <c r="H13" i="113"/>
  <c r="G13" i="113"/>
  <c r="F13" i="113"/>
  <c r="E13" i="113"/>
  <c r="D13" i="113"/>
  <c r="C13" i="113"/>
  <c r="N12" i="113"/>
  <c r="L12" i="113"/>
  <c r="K12" i="113"/>
  <c r="J12" i="113"/>
  <c r="I12" i="113"/>
  <c r="H12" i="113"/>
  <c r="G12" i="113"/>
  <c r="F12" i="113"/>
  <c r="E12" i="113"/>
  <c r="D12" i="113"/>
  <c r="C12" i="113"/>
  <c r="M11" i="113"/>
  <c r="L11" i="113"/>
  <c r="K11" i="113"/>
  <c r="J11" i="113"/>
  <c r="I11" i="113"/>
  <c r="H11" i="113"/>
  <c r="G11" i="113"/>
  <c r="F11" i="113"/>
  <c r="E11" i="113"/>
  <c r="D11" i="113"/>
  <c r="C11" i="113"/>
  <c r="N10" i="113"/>
  <c r="L10" i="113"/>
  <c r="K10" i="113"/>
  <c r="J10" i="113"/>
  <c r="I10" i="113"/>
  <c r="H10" i="113"/>
  <c r="H28" i="113" s="1"/>
  <c r="G10" i="113"/>
  <c r="F10" i="113"/>
  <c r="E10" i="113"/>
  <c r="D10" i="113"/>
  <c r="C10" i="113"/>
  <c r="M9" i="113"/>
  <c r="L9" i="113"/>
  <c r="K9" i="113"/>
  <c r="J9" i="113"/>
  <c r="I9" i="113"/>
  <c r="H9" i="113"/>
  <c r="G9" i="113"/>
  <c r="F9" i="113"/>
  <c r="E9" i="113"/>
  <c r="D9" i="113"/>
  <c r="C9" i="113"/>
  <c r="N8" i="113"/>
  <c r="L8" i="113"/>
  <c r="K8" i="113"/>
  <c r="J8" i="113"/>
  <c r="J28" i="113" s="1"/>
  <c r="I8" i="113"/>
  <c r="H8" i="113"/>
  <c r="G8" i="113"/>
  <c r="F8" i="113"/>
  <c r="F28" i="113" s="1"/>
  <c r="E8" i="113"/>
  <c r="D8" i="113"/>
  <c r="C8" i="113"/>
  <c r="L28" i="112"/>
  <c r="K28" i="112"/>
  <c r="J28" i="112"/>
  <c r="I28" i="112"/>
  <c r="H28" i="112"/>
  <c r="G28" i="112"/>
  <c r="F28" i="112"/>
  <c r="E28" i="112"/>
  <c r="D28" i="112"/>
  <c r="C28" i="112"/>
  <c r="N27" i="112"/>
  <c r="M27" i="112"/>
  <c r="O27" i="112" s="1"/>
  <c r="N26" i="112"/>
  <c r="M26" i="112"/>
  <c r="O26" i="112" s="1"/>
  <c r="N25" i="112"/>
  <c r="M25" i="112"/>
  <c r="N24" i="112"/>
  <c r="M24" i="112"/>
  <c r="O24" i="112" s="1"/>
  <c r="N23" i="112"/>
  <c r="M23" i="112"/>
  <c r="O23" i="112" s="1"/>
  <c r="N22" i="112"/>
  <c r="M22" i="112"/>
  <c r="O22" i="112" s="1"/>
  <c r="N21" i="112"/>
  <c r="M21" i="112"/>
  <c r="N20" i="112"/>
  <c r="M20" i="112"/>
  <c r="O20" i="112" s="1"/>
  <c r="N19" i="112"/>
  <c r="M19" i="112"/>
  <c r="O19" i="112" s="1"/>
  <c r="N18" i="112"/>
  <c r="M18" i="112"/>
  <c r="O18" i="112" s="1"/>
  <c r="N17" i="112"/>
  <c r="M17" i="112"/>
  <c r="N16" i="112"/>
  <c r="M16" i="112"/>
  <c r="O16" i="112" s="1"/>
  <c r="N15" i="112"/>
  <c r="M15" i="112"/>
  <c r="O15" i="112" s="1"/>
  <c r="N14" i="112"/>
  <c r="M14" i="112"/>
  <c r="O14" i="112" s="1"/>
  <c r="N13" i="112"/>
  <c r="M13" i="112"/>
  <c r="N12" i="112"/>
  <c r="M12" i="112"/>
  <c r="M28" i="112" s="1"/>
  <c r="N11" i="112"/>
  <c r="M11" i="112"/>
  <c r="O11" i="112" s="1"/>
  <c r="N10" i="112"/>
  <c r="M10" i="112"/>
  <c r="O10" i="112" s="1"/>
  <c r="N9" i="112"/>
  <c r="M9" i="112"/>
  <c r="N8" i="112"/>
  <c r="M8" i="112"/>
  <c r="O8" i="112" s="1"/>
  <c r="L88" i="111"/>
  <c r="K88" i="111"/>
  <c r="J88" i="111"/>
  <c r="I88" i="111"/>
  <c r="H88" i="111"/>
  <c r="G88" i="111"/>
  <c r="F88" i="111"/>
  <c r="E88" i="111"/>
  <c r="D88" i="111"/>
  <c r="C88" i="111"/>
  <c r="N87" i="111"/>
  <c r="M87" i="111"/>
  <c r="O87" i="111" s="1"/>
  <c r="N86" i="111"/>
  <c r="M86" i="111"/>
  <c r="O86" i="111" s="1"/>
  <c r="N85" i="111"/>
  <c r="M85" i="111"/>
  <c r="O85" i="111" s="1"/>
  <c r="N84" i="111"/>
  <c r="M84" i="111"/>
  <c r="N83" i="111"/>
  <c r="M83" i="111"/>
  <c r="O83" i="111" s="1"/>
  <c r="N82" i="111"/>
  <c r="M82" i="111"/>
  <c r="O82" i="111" s="1"/>
  <c r="N81" i="111"/>
  <c r="M81" i="111"/>
  <c r="O81" i="111" s="1"/>
  <c r="N80" i="111"/>
  <c r="M80" i="111"/>
  <c r="N79" i="111"/>
  <c r="M79" i="111"/>
  <c r="O79" i="111" s="1"/>
  <c r="N78" i="111"/>
  <c r="M78" i="111"/>
  <c r="O78" i="111" s="1"/>
  <c r="N77" i="111"/>
  <c r="M77" i="111"/>
  <c r="O77" i="111" s="1"/>
  <c r="N76" i="111"/>
  <c r="M76" i="111"/>
  <c r="N75" i="111"/>
  <c r="M75" i="111"/>
  <c r="O75" i="111" s="1"/>
  <c r="N74" i="111"/>
  <c r="M74" i="111"/>
  <c r="O74" i="111" s="1"/>
  <c r="N73" i="111"/>
  <c r="M73" i="111"/>
  <c r="O73" i="111" s="1"/>
  <c r="N72" i="111"/>
  <c r="M72" i="111"/>
  <c r="N71" i="111"/>
  <c r="M71" i="111"/>
  <c r="O71" i="111" s="1"/>
  <c r="N70" i="111"/>
  <c r="M70" i="111"/>
  <c r="O70" i="111" s="1"/>
  <c r="N69" i="111"/>
  <c r="M69" i="111"/>
  <c r="O69" i="111" s="1"/>
  <c r="N68" i="111"/>
  <c r="M68" i="111"/>
  <c r="L57" i="111"/>
  <c r="K57" i="111"/>
  <c r="J57" i="111"/>
  <c r="I57" i="111"/>
  <c r="H57" i="111"/>
  <c r="G57" i="111"/>
  <c r="F57" i="111"/>
  <c r="E57" i="111"/>
  <c r="D57" i="111"/>
  <c r="C57" i="111"/>
  <c r="N56" i="111"/>
  <c r="M56" i="111"/>
  <c r="N55" i="111"/>
  <c r="M55" i="111"/>
  <c r="O55" i="111" s="1"/>
  <c r="N54" i="111"/>
  <c r="M54" i="111"/>
  <c r="O54" i="111" s="1"/>
  <c r="N53" i="111"/>
  <c r="M53" i="111"/>
  <c r="O53" i="111" s="1"/>
  <c r="N52" i="111"/>
  <c r="M52" i="111"/>
  <c r="N51" i="111"/>
  <c r="M51" i="111"/>
  <c r="O51" i="111" s="1"/>
  <c r="N50" i="111"/>
  <c r="M50" i="111"/>
  <c r="O50" i="111" s="1"/>
  <c r="N49" i="111"/>
  <c r="M49" i="111"/>
  <c r="O49" i="111" s="1"/>
  <c r="N48" i="111"/>
  <c r="M48" i="111"/>
  <c r="N47" i="111"/>
  <c r="M47" i="111"/>
  <c r="O47" i="111" s="1"/>
  <c r="N46" i="111"/>
  <c r="M46" i="111"/>
  <c r="O46" i="111" s="1"/>
  <c r="N45" i="111"/>
  <c r="M45" i="111"/>
  <c r="O45" i="111" s="1"/>
  <c r="N44" i="111"/>
  <c r="M44" i="111"/>
  <c r="N43" i="111"/>
  <c r="M43" i="111"/>
  <c r="O43" i="111" s="1"/>
  <c r="N42" i="111"/>
  <c r="M42" i="111"/>
  <c r="O42" i="111" s="1"/>
  <c r="N41" i="111"/>
  <c r="M41" i="111"/>
  <c r="O41" i="111" s="1"/>
  <c r="N40" i="111"/>
  <c r="M40" i="111"/>
  <c r="N39" i="111"/>
  <c r="M39" i="111"/>
  <c r="O39" i="111" s="1"/>
  <c r="N38" i="111"/>
  <c r="M38" i="111"/>
  <c r="O38" i="111" s="1"/>
  <c r="N37" i="111"/>
  <c r="M37" i="111"/>
  <c r="N27" i="111"/>
  <c r="L27" i="111"/>
  <c r="K27" i="111"/>
  <c r="J27" i="111"/>
  <c r="I27" i="111"/>
  <c r="H27" i="111"/>
  <c r="G27" i="111"/>
  <c r="F27" i="111"/>
  <c r="E27" i="111"/>
  <c r="D27" i="111"/>
  <c r="C27" i="111"/>
  <c r="M27" i="111" s="1"/>
  <c r="O27" i="111" s="1"/>
  <c r="L26" i="111"/>
  <c r="K26" i="111"/>
  <c r="J26" i="111"/>
  <c r="I26" i="111"/>
  <c r="H26" i="111"/>
  <c r="G26" i="111"/>
  <c r="F26" i="111"/>
  <c r="E26" i="111"/>
  <c r="D26" i="111"/>
  <c r="N26" i="111" s="1"/>
  <c r="C26" i="111"/>
  <c r="M26" i="111" s="1"/>
  <c r="O26" i="111" s="1"/>
  <c r="L25" i="111"/>
  <c r="K25" i="111"/>
  <c r="J25" i="111"/>
  <c r="I25" i="111"/>
  <c r="H25" i="111"/>
  <c r="G25" i="111"/>
  <c r="F25" i="111"/>
  <c r="E25" i="111"/>
  <c r="D25" i="111"/>
  <c r="N25" i="111" s="1"/>
  <c r="C25" i="111"/>
  <c r="M25" i="111" s="1"/>
  <c r="L24" i="111"/>
  <c r="K24" i="111"/>
  <c r="J24" i="111"/>
  <c r="I24" i="111"/>
  <c r="H24" i="111"/>
  <c r="G24" i="111"/>
  <c r="F24" i="111"/>
  <c r="E24" i="111"/>
  <c r="D24" i="111"/>
  <c r="N24" i="111" s="1"/>
  <c r="C24" i="111"/>
  <c r="M24" i="111" s="1"/>
  <c r="O24" i="111" s="1"/>
  <c r="N23" i="111"/>
  <c r="L23" i="111"/>
  <c r="K23" i="111"/>
  <c r="J23" i="111"/>
  <c r="I23" i="111"/>
  <c r="H23" i="111"/>
  <c r="G23" i="111"/>
  <c r="F23" i="111"/>
  <c r="E23" i="111"/>
  <c r="D23" i="111"/>
  <c r="C23" i="111"/>
  <c r="M23" i="111" s="1"/>
  <c r="O23" i="111" s="1"/>
  <c r="L22" i="111"/>
  <c r="K22" i="111"/>
  <c r="J22" i="111"/>
  <c r="I22" i="111"/>
  <c r="H22" i="111"/>
  <c r="G22" i="111"/>
  <c r="F22" i="111"/>
  <c r="E22" i="111"/>
  <c r="D22" i="111"/>
  <c r="N22" i="111" s="1"/>
  <c r="C22" i="111"/>
  <c r="M22" i="111" s="1"/>
  <c r="O22" i="111" s="1"/>
  <c r="L21" i="111"/>
  <c r="K21" i="111"/>
  <c r="J21" i="111"/>
  <c r="I21" i="111"/>
  <c r="H21" i="111"/>
  <c r="G21" i="111"/>
  <c r="F21" i="111"/>
  <c r="E21" i="111"/>
  <c r="D21" i="111"/>
  <c r="N21" i="111" s="1"/>
  <c r="C21" i="111"/>
  <c r="M21" i="111" s="1"/>
  <c r="L20" i="111"/>
  <c r="K20" i="111"/>
  <c r="J20" i="111"/>
  <c r="I20" i="111"/>
  <c r="H20" i="111"/>
  <c r="G20" i="111"/>
  <c r="F20" i="111"/>
  <c r="E20" i="111"/>
  <c r="D20" i="111"/>
  <c r="N20" i="111" s="1"/>
  <c r="C20" i="111"/>
  <c r="M20" i="111" s="1"/>
  <c r="O20" i="111" s="1"/>
  <c r="N19" i="111"/>
  <c r="L19" i="111"/>
  <c r="K19" i="111"/>
  <c r="J19" i="111"/>
  <c r="I19" i="111"/>
  <c r="H19" i="111"/>
  <c r="G19" i="111"/>
  <c r="F19" i="111"/>
  <c r="E19" i="111"/>
  <c r="D19" i="111"/>
  <c r="C19" i="111"/>
  <c r="M19" i="111" s="1"/>
  <c r="O19" i="111" s="1"/>
  <c r="L18" i="111"/>
  <c r="K18" i="111"/>
  <c r="J18" i="111"/>
  <c r="I18" i="111"/>
  <c r="H18" i="111"/>
  <c r="G18" i="111"/>
  <c r="F18" i="111"/>
  <c r="E18" i="111"/>
  <c r="D18" i="111"/>
  <c r="N18" i="111" s="1"/>
  <c r="C18" i="111"/>
  <c r="M18" i="111" s="1"/>
  <c r="O18" i="111" s="1"/>
  <c r="L17" i="111"/>
  <c r="K17" i="111"/>
  <c r="J17" i="111"/>
  <c r="I17" i="111"/>
  <c r="H17" i="111"/>
  <c r="G17" i="111"/>
  <c r="F17" i="111"/>
  <c r="E17" i="111"/>
  <c r="D17" i="111"/>
  <c r="N17" i="111" s="1"/>
  <c r="C17" i="111"/>
  <c r="M17" i="111" s="1"/>
  <c r="L16" i="111"/>
  <c r="K16" i="111"/>
  <c r="J16" i="111"/>
  <c r="I16" i="111"/>
  <c r="H16" i="111"/>
  <c r="G16" i="111"/>
  <c r="F16" i="111"/>
  <c r="E16" i="111"/>
  <c r="D16" i="111"/>
  <c r="N16" i="111" s="1"/>
  <c r="C16" i="111"/>
  <c r="M16" i="111" s="1"/>
  <c r="O16" i="111" s="1"/>
  <c r="N15" i="111"/>
  <c r="L15" i="111"/>
  <c r="K15" i="111"/>
  <c r="J15" i="111"/>
  <c r="I15" i="111"/>
  <c r="H15" i="111"/>
  <c r="G15" i="111"/>
  <c r="F15" i="111"/>
  <c r="E15" i="111"/>
  <c r="D15" i="111"/>
  <c r="C15" i="111"/>
  <c r="M15" i="111" s="1"/>
  <c r="O15" i="111" s="1"/>
  <c r="L14" i="111"/>
  <c r="K14" i="111"/>
  <c r="J14" i="111"/>
  <c r="I14" i="111"/>
  <c r="H14" i="111"/>
  <c r="G14" i="111"/>
  <c r="F14" i="111"/>
  <c r="E14" i="111"/>
  <c r="D14" i="111"/>
  <c r="N14" i="111" s="1"/>
  <c r="C14" i="111"/>
  <c r="M14" i="111" s="1"/>
  <c r="O14" i="111" s="1"/>
  <c r="L13" i="111"/>
  <c r="K13" i="111"/>
  <c r="J13" i="111"/>
  <c r="I13" i="111"/>
  <c r="H13" i="111"/>
  <c r="G13" i="111"/>
  <c r="F13" i="111"/>
  <c r="E13" i="111"/>
  <c r="D13" i="111"/>
  <c r="N13" i="111" s="1"/>
  <c r="C13" i="111"/>
  <c r="M13" i="111" s="1"/>
  <c r="L12" i="111"/>
  <c r="K12" i="111"/>
  <c r="J12" i="111"/>
  <c r="I12" i="111"/>
  <c r="H12" i="111"/>
  <c r="G12" i="111"/>
  <c r="F12" i="111"/>
  <c r="E12" i="111"/>
  <c r="D12" i="111"/>
  <c r="N12" i="111" s="1"/>
  <c r="C12" i="111"/>
  <c r="M12" i="111" s="1"/>
  <c r="O12" i="111" s="1"/>
  <c r="N11" i="111"/>
  <c r="L11" i="111"/>
  <c r="K11" i="111"/>
  <c r="J11" i="111"/>
  <c r="I11" i="111"/>
  <c r="H11" i="111"/>
  <c r="G11" i="111"/>
  <c r="F11" i="111"/>
  <c r="E11" i="111"/>
  <c r="D11" i="111"/>
  <c r="C11" i="111"/>
  <c r="M11" i="111" s="1"/>
  <c r="O11" i="111" s="1"/>
  <c r="L10" i="111"/>
  <c r="K10" i="111"/>
  <c r="J10" i="111"/>
  <c r="I10" i="111"/>
  <c r="H10" i="111"/>
  <c r="G10" i="111"/>
  <c r="F10" i="111"/>
  <c r="E10" i="111"/>
  <c r="E28" i="111" s="1"/>
  <c r="D10" i="111"/>
  <c r="N10" i="111" s="1"/>
  <c r="C10" i="111"/>
  <c r="M10" i="111" s="1"/>
  <c r="O10" i="111" s="1"/>
  <c r="L9" i="111"/>
  <c r="K9" i="111"/>
  <c r="J9" i="111"/>
  <c r="J28" i="111" s="1"/>
  <c r="I9" i="111"/>
  <c r="H9" i="111"/>
  <c r="G9" i="111"/>
  <c r="F9" i="111"/>
  <c r="E9" i="111"/>
  <c r="D9" i="111"/>
  <c r="N9" i="111" s="1"/>
  <c r="C9" i="111"/>
  <c r="M9" i="111" s="1"/>
  <c r="L8" i="111"/>
  <c r="L28" i="111" s="1"/>
  <c r="K8" i="111"/>
  <c r="J8" i="111"/>
  <c r="I8" i="111"/>
  <c r="H8" i="111"/>
  <c r="H28" i="111" s="1"/>
  <c r="G8" i="111"/>
  <c r="G28" i="111" s="1"/>
  <c r="F8" i="111"/>
  <c r="F28" i="111" s="1"/>
  <c r="E8" i="111"/>
  <c r="D8" i="111"/>
  <c r="D28" i="111" s="1"/>
  <c r="C8" i="111"/>
  <c r="C28" i="111" s="1"/>
  <c r="L28" i="110"/>
  <c r="K28" i="110"/>
  <c r="J28" i="110"/>
  <c r="I28" i="110"/>
  <c r="H28" i="110"/>
  <c r="G28" i="110"/>
  <c r="F28" i="110"/>
  <c r="E28" i="110"/>
  <c r="D28" i="110"/>
  <c r="C28" i="110"/>
  <c r="N27" i="110"/>
  <c r="M27" i="110"/>
  <c r="O27" i="110" s="1"/>
  <c r="N26" i="110"/>
  <c r="M26" i="110"/>
  <c r="N25" i="110"/>
  <c r="M25" i="110"/>
  <c r="O25" i="110" s="1"/>
  <c r="N24" i="110"/>
  <c r="M24" i="110"/>
  <c r="O24" i="110" s="1"/>
  <c r="N23" i="110"/>
  <c r="M23" i="110"/>
  <c r="O23" i="110" s="1"/>
  <c r="N22" i="110"/>
  <c r="M22" i="110"/>
  <c r="N21" i="110"/>
  <c r="M21" i="110"/>
  <c r="O21" i="110" s="1"/>
  <c r="N20" i="110"/>
  <c r="M20" i="110"/>
  <c r="O20" i="110" s="1"/>
  <c r="N19" i="110"/>
  <c r="M19" i="110"/>
  <c r="O19" i="110" s="1"/>
  <c r="N18" i="110"/>
  <c r="M18" i="110"/>
  <c r="N17" i="110"/>
  <c r="M17" i="110"/>
  <c r="O17" i="110" s="1"/>
  <c r="N16" i="110"/>
  <c r="M16" i="110"/>
  <c r="O16" i="110" s="1"/>
  <c r="N15" i="110"/>
  <c r="M15" i="110"/>
  <c r="O15" i="110" s="1"/>
  <c r="N14" i="110"/>
  <c r="M14" i="110"/>
  <c r="N13" i="110"/>
  <c r="M13" i="110"/>
  <c r="O13" i="110" s="1"/>
  <c r="N12" i="110"/>
  <c r="M12" i="110"/>
  <c r="O12" i="110" s="1"/>
  <c r="N11" i="110"/>
  <c r="M11" i="110"/>
  <c r="O11" i="110" s="1"/>
  <c r="N10" i="110"/>
  <c r="N28" i="110" s="1"/>
  <c r="M10" i="110"/>
  <c r="N9" i="110"/>
  <c r="M9" i="110"/>
  <c r="O9" i="110" s="1"/>
  <c r="N8" i="110"/>
  <c r="M8" i="110"/>
  <c r="L28" i="109"/>
  <c r="K28" i="109"/>
  <c r="J28" i="109"/>
  <c r="I28" i="109"/>
  <c r="H28" i="109"/>
  <c r="G28" i="109"/>
  <c r="F28" i="109"/>
  <c r="E28" i="109"/>
  <c r="D28" i="109"/>
  <c r="C28" i="109"/>
  <c r="N27" i="109"/>
  <c r="M27" i="109"/>
  <c r="O27" i="109" s="1"/>
  <c r="N26" i="109"/>
  <c r="M26" i="109"/>
  <c r="O26" i="109" s="1"/>
  <c r="N25" i="109"/>
  <c r="M25" i="109"/>
  <c r="N24" i="109"/>
  <c r="M24" i="109"/>
  <c r="O24" i="109" s="1"/>
  <c r="N23" i="109"/>
  <c r="M23" i="109"/>
  <c r="O23" i="109" s="1"/>
  <c r="N22" i="109"/>
  <c r="M22" i="109"/>
  <c r="O22" i="109" s="1"/>
  <c r="N21" i="109"/>
  <c r="M21" i="109"/>
  <c r="N20" i="109"/>
  <c r="M20" i="109"/>
  <c r="O20" i="109" s="1"/>
  <c r="N19" i="109"/>
  <c r="M19" i="109"/>
  <c r="O19" i="109" s="1"/>
  <c r="N18" i="109"/>
  <c r="M18" i="109"/>
  <c r="O18" i="109" s="1"/>
  <c r="N17" i="109"/>
  <c r="M17" i="109"/>
  <c r="N16" i="109"/>
  <c r="M16" i="109"/>
  <c r="O16" i="109" s="1"/>
  <c r="N15" i="109"/>
  <c r="M15" i="109"/>
  <c r="O15" i="109" s="1"/>
  <c r="N14" i="109"/>
  <c r="M14" i="109"/>
  <c r="O14" i="109" s="1"/>
  <c r="N13" i="109"/>
  <c r="M13" i="109"/>
  <c r="N12" i="109"/>
  <c r="M12" i="109"/>
  <c r="O12" i="109" s="1"/>
  <c r="N11" i="109"/>
  <c r="M11" i="109"/>
  <c r="O11" i="109" s="1"/>
  <c r="N10" i="109"/>
  <c r="M10" i="109"/>
  <c r="O10" i="109" s="1"/>
  <c r="N9" i="109"/>
  <c r="M9" i="109"/>
  <c r="N8" i="109"/>
  <c r="M8" i="109"/>
  <c r="O8" i="109" s="1"/>
  <c r="L28" i="108"/>
  <c r="K28" i="108"/>
  <c r="J28" i="108"/>
  <c r="I28" i="108"/>
  <c r="H28" i="108"/>
  <c r="G28" i="108"/>
  <c r="F28" i="108"/>
  <c r="E28" i="108"/>
  <c r="D28" i="108"/>
  <c r="C28" i="108"/>
  <c r="N27" i="108"/>
  <c r="M27" i="108"/>
  <c r="O27" i="108" s="1"/>
  <c r="N26" i="108"/>
  <c r="M26" i="108"/>
  <c r="O26" i="108" s="1"/>
  <c r="N25" i="108"/>
  <c r="M25" i="108"/>
  <c r="O25" i="108" s="1"/>
  <c r="N24" i="108"/>
  <c r="M24" i="108"/>
  <c r="N23" i="108"/>
  <c r="M23" i="108"/>
  <c r="O23" i="108" s="1"/>
  <c r="N22" i="108"/>
  <c r="M22" i="108"/>
  <c r="O22" i="108" s="1"/>
  <c r="N21" i="108"/>
  <c r="M21" i="108"/>
  <c r="O21" i="108" s="1"/>
  <c r="N20" i="108"/>
  <c r="M20" i="108"/>
  <c r="N19" i="108"/>
  <c r="M19" i="108"/>
  <c r="O19" i="108" s="1"/>
  <c r="N18" i="108"/>
  <c r="M18" i="108"/>
  <c r="O18" i="108" s="1"/>
  <c r="N17" i="108"/>
  <c r="M17" i="108"/>
  <c r="O17" i="108" s="1"/>
  <c r="N16" i="108"/>
  <c r="M16" i="108"/>
  <c r="N15" i="108"/>
  <c r="M15" i="108"/>
  <c r="O15" i="108" s="1"/>
  <c r="N14" i="108"/>
  <c r="M14" i="108"/>
  <c r="O14" i="108" s="1"/>
  <c r="N13" i="108"/>
  <c r="M13" i="108"/>
  <c r="O13" i="108" s="1"/>
  <c r="N12" i="108"/>
  <c r="M12" i="108"/>
  <c r="N11" i="108"/>
  <c r="M11" i="108"/>
  <c r="O11" i="108" s="1"/>
  <c r="N10" i="108"/>
  <c r="M10" i="108"/>
  <c r="O10" i="108" s="1"/>
  <c r="N9" i="108"/>
  <c r="M9" i="108"/>
  <c r="O9" i="108" s="1"/>
  <c r="N8" i="108"/>
  <c r="N28" i="108" s="1"/>
  <c r="M8" i="108"/>
  <c r="L28" i="107"/>
  <c r="K28" i="107"/>
  <c r="J28" i="107"/>
  <c r="I28" i="107"/>
  <c r="H28" i="107"/>
  <c r="G28" i="107"/>
  <c r="F28" i="107"/>
  <c r="E28" i="107"/>
  <c r="D28" i="107"/>
  <c r="C28" i="107"/>
  <c r="N27" i="107"/>
  <c r="M27" i="107"/>
  <c r="N26" i="107"/>
  <c r="M26" i="107"/>
  <c r="O26" i="107" s="1"/>
  <c r="N25" i="107"/>
  <c r="M25" i="107"/>
  <c r="O25" i="107" s="1"/>
  <c r="N24" i="107"/>
  <c r="M24" i="107"/>
  <c r="O24" i="107" s="1"/>
  <c r="N23" i="107"/>
  <c r="M23" i="107"/>
  <c r="N22" i="107"/>
  <c r="M22" i="107"/>
  <c r="O22" i="107" s="1"/>
  <c r="N21" i="107"/>
  <c r="M21" i="107"/>
  <c r="O21" i="107" s="1"/>
  <c r="N20" i="107"/>
  <c r="M20" i="107"/>
  <c r="O20" i="107" s="1"/>
  <c r="N19" i="107"/>
  <c r="M19" i="107"/>
  <c r="N18" i="107"/>
  <c r="M18" i="107"/>
  <c r="O18" i="107" s="1"/>
  <c r="N17" i="107"/>
  <c r="M17" i="107"/>
  <c r="O17" i="107" s="1"/>
  <c r="N16" i="107"/>
  <c r="M16" i="107"/>
  <c r="O16" i="107" s="1"/>
  <c r="N15" i="107"/>
  <c r="M15" i="107"/>
  <c r="N14" i="107"/>
  <c r="M14" i="107"/>
  <c r="O14" i="107" s="1"/>
  <c r="N13" i="107"/>
  <c r="M13" i="107"/>
  <c r="O13" i="107" s="1"/>
  <c r="N12" i="107"/>
  <c r="M12" i="107"/>
  <c r="O12" i="107" s="1"/>
  <c r="N11" i="107"/>
  <c r="M11" i="107"/>
  <c r="N10" i="107"/>
  <c r="M10" i="107"/>
  <c r="O10" i="107" s="1"/>
  <c r="N9" i="107"/>
  <c r="M9" i="107"/>
  <c r="O9" i="107" s="1"/>
  <c r="N8" i="107"/>
  <c r="N28" i="107" s="1"/>
  <c r="M8" i="107"/>
  <c r="M28" i="107" s="1"/>
  <c r="L28" i="106"/>
  <c r="K28" i="106"/>
  <c r="J28" i="106"/>
  <c r="I28" i="106"/>
  <c r="H28" i="106"/>
  <c r="G28" i="106"/>
  <c r="F28" i="106"/>
  <c r="E28" i="106"/>
  <c r="D28" i="106"/>
  <c r="C28" i="106"/>
  <c r="N27" i="106"/>
  <c r="M27" i="106"/>
  <c r="O27" i="106" s="1"/>
  <c r="N26" i="106"/>
  <c r="M26" i="106"/>
  <c r="N25" i="106"/>
  <c r="M25" i="106"/>
  <c r="O25" i="106" s="1"/>
  <c r="N24" i="106"/>
  <c r="M24" i="106"/>
  <c r="O24" i="106" s="1"/>
  <c r="N23" i="106"/>
  <c r="M23" i="106"/>
  <c r="O23" i="106" s="1"/>
  <c r="N22" i="106"/>
  <c r="M22" i="106"/>
  <c r="N21" i="106"/>
  <c r="M21" i="106"/>
  <c r="O21" i="106" s="1"/>
  <c r="N20" i="106"/>
  <c r="M20" i="106"/>
  <c r="O20" i="106" s="1"/>
  <c r="N19" i="106"/>
  <c r="M19" i="106"/>
  <c r="O19" i="106" s="1"/>
  <c r="N18" i="106"/>
  <c r="M18" i="106"/>
  <c r="N17" i="106"/>
  <c r="M17" i="106"/>
  <c r="O17" i="106" s="1"/>
  <c r="N16" i="106"/>
  <c r="M16" i="106"/>
  <c r="O16" i="106" s="1"/>
  <c r="N15" i="106"/>
  <c r="M15" i="106"/>
  <c r="O15" i="106" s="1"/>
  <c r="N14" i="106"/>
  <c r="M14" i="106"/>
  <c r="N13" i="106"/>
  <c r="M13" i="106"/>
  <c r="O13" i="106" s="1"/>
  <c r="N12" i="106"/>
  <c r="M12" i="106"/>
  <c r="O12" i="106" s="1"/>
  <c r="N11" i="106"/>
  <c r="M11" i="106"/>
  <c r="O11" i="106" s="1"/>
  <c r="N10" i="106"/>
  <c r="N28" i="106" s="1"/>
  <c r="M10" i="106"/>
  <c r="N9" i="106"/>
  <c r="M9" i="106"/>
  <c r="O9" i="106" s="1"/>
  <c r="N8" i="106"/>
  <c r="M8" i="106"/>
  <c r="Z28" i="105"/>
  <c r="Y28" i="105"/>
  <c r="X28" i="105"/>
  <c r="W28" i="105"/>
  <c r="V28" i="105"/>
  <c r="U28" i="105"/>
  <c r="T28" i="105"/>
  <c r="S28" i="105"/>
  <c r="N28" i="105"/>
  <c r="M28" i="105"/>
  <c r="L28" i="105"/>
  <c r="K28" i="105"/>
  <c r="J28" i="105"/>
  <c r="I28" i="105"/>
  <c r="H28" i="105"/>
  <c r="G28" i="105"/>
  <c r="F28" i="105"/>
  <c r="E28" i="105"/>
  <c r="D28" i="105"/>
  <c r="C28" i="105"/>
  <c r="AB27" i="105"/>
  <c r="AA27" i="105"/>
  <c r="AC27" i="105" s="1"/>
  <c r="AB26" i="105"/>
  <c r="AA26" i="105"/>
  <c r="AC26" i="105" s="1"/>
  <c r="AB25" i="105"/>
  <c r="AA25" i="105"/>
  <c r="AB24" i="105"/>
  <c r="AA24" i="105"/>
  <c r="AC24" i="105" s="1"/>
  <c r="AB23" i="105"/>
  <c r="AA23" i="105"/>
  <c r="AC23" i="105" s="1"/>
  <c r="AB22" i="105"/>
  <c r="AA22" i="105"/>
  <c r="AC22" i="105" s="1"/>
  <c r="AB21" i="105"/>
  <c r="AA21" i="105"/>
  <c r="AB20" i="105"/>
  <c r="AA20" i="105"/>
  <c r="AC20" i="105" s="1"/>
  <c r="AB19" i="105"/>
  <c r="AA19" i="105"/>
  <c r="AC19" i="105" s="1"/>
  <c r="AB18" i="105"/>
  <c r="AA18" i="105"/>
  <c r="AC18" i="105" s="1"/>
  <c r="AB17" i="105"/>
  <c r="AA17" i="105"/>
  <c r="AB16" i="105"/>
  <c r="AA16" i="105"/>
  <c r="AC16" i="105" s="1"/>
  <c r="AB15" i="105"/>
  <c r="AA15" i="105"/>
  <c r="AC15" i="105" s="1"/>
  <c r="AB14" i="105"/>
  <c r="AA14" i="105"/>
  <c r="AC14" i="105" s="1"/>
  <c r="AB13" i="105"/>
  <c r="AA13" i="105"/>
  <c r="AB12" i="105"/>
  <c r="AA12" i="105"/>
  <c r="AC12" i="105" s="1"/>
  <c r="AB11" i="105"/>
  <c r="AA11" i="105"/>
  <c r="AC11" i="105" s="1"/>
  <c r="AB10" i="105"/>
  <c r="AA10" i="105"/>
  <c r="AC10" i="105" s="1"/>
  <c r="AB9" i="105"/>
  <c r="AA9" i="105"/>
  <c r="AB8" i="105"/>
  <c r="AA8" i="105"/>
  <c r="AA28" i="105" s="1"/>
  <c r="AB18" i="104"/>
  <c r="AA18" i="104"/>
  <c r="Z18" i="104"/>
  <c r="Y18" i="104"/>
  <c r="X18" i="104"/>
  <c r="W18" i="104"/>
  <c r="V18" i="104"/>
  <c r="U18" i="104"/>
  <c r="T18" i="104"/>
  <c r="S18" i="104"/>
  <c r="R18" i="104"/>
  <c r="Q18" i="104"/>
  <c r="N18" i="104"/>
  <c r="M18" i="104"/>
  <c r="L18" i="104"/>
  <c r="K18" i="104"/>
  <c r="G18" i="104"/>
  <c r="F18" i="104"/>
  <c r="E18" i="104"/>
  <c r="D18" i="104"/>
  <c r="C18" i="104"/>
  <c r="B18" i="104"/>
  <c r="AF17" i="104"/>
  <c r="AD17" i="104"/>
  <c r="AG17" i="104" s="1"/>
  <c r="AC17" i="104"/>
  <c r="AE17" i="104" s="1"/>
  <c r="I17" i="104"/>
  <c r="H17" i="104"/>
  <c r="J17" i="104" s="1"/>
  <c r="AD16" i="104"/>
  <c r="AC16" i="104"/>
  <c r="AF16" i="104" s="1"/>
  <c r="I16" i="104"/>
  <c r="AG16" i="104" s="1"/>
  <c r="H16" i="104"/>
  <c r="AD15" i="104"/>
  <c r="AG15" i="104" s="1"/>
  <c r="AC15" i="104"/>
  <c r="I15" i="104"/>
  <c r="H15" i="104"/>
  <c r="AF15" i="104" s="1"/>
  <c r="AD14" i="104"/>
  <c r="AC14" i="104"/>
  <c r="AF14" i="104" s="1"/>
  <c r="I14" i="104"/>
  <c r="AG14" i="104" s="1"/>
  <c r="H14" i="104"/>
  <c r="J14" i="104" s="1"/>
  <c r="AF13" i="104"/>
  <c r="AD13" i="104"/>
  <c r="AG13" i="104" s="1"/>
  <c r="AC13" i="104"/>
  <c r="AE13" i="104" s="1"/>
  <c r="I13" i="104"/>
  <c r="H13" i="104"/>
  <c r="J13" i="104" s="1"/>
  <c r="AD12" i="104"/>
  <c r="AC12" i="104"/>
  <c r="AF12" i="104" s="1"/>
  <c r="I12" i="104"/>
  <c r="AG12" i="104" s="1"/>
  <c r="H12" i="104"/>
  <c r="AD11" i="104"/>
  <c r="AG11" i="104" s="1"/>
  <c r="AC11" i="104"/>
  <c r="I11" i="104"/>
  <c r="H11" i="104"/>
  <c r="AF11" i="104" s="1"/>
  <c r="AD10" i="104"/>
  <c r="AC10" i="104"/>
  <c r="AF10" i="104" s="1"/>
  <c r="I10" i="104"/>
  <c r="AG10" i="104" s="1"/>
  <c r="H10" i="104"/>
  <c r="J10" i="104" s="1"/>
  <c r="AF9" i="104"/>
  <c r="AD9" i="104"/>
  <c r="AG9" i="104" s="1"/>
  <c r="AC9" i="104"/>
  <c r="AE9" i="104" s="1"/>
  <c r="I9" i="104"/>
  <c r="H9" i="104"/>
  <c r="J9" i="104" s="1"/>
  <c r="AD8" i="104"/>
  <c r="AD18" i="104" s="1"/>
  <c r="AC8" i="104"/>
  <c r="AF8" i="104" s="1"/>
  <c r="I8" i="104"/>
  <c r="I18" i="104" s="1"/>
  <c r="H8" i="104"/>
  <c r="AE28" i="103"/>
  <c r="AD28" i="103"/>
  <c r="AC28" i="103"/>
  <c r="AB28" i="103"/>
  <c r="AA28" i="103"/>
  <c r="Z28" i="103"/>
  <c r="Y28" i="103"/>
  <c r="X28" i="103"/>
  <c r="W28" i="103"/>
  <c r="V28" i="103"/>
  <c r="U28" i="103"/>
  <c r="T28" i="103"/>
  <c r="O28" i="103"/>
  <c r="N28" i="103"/>
  <c r="M28" i="103"/>
  <c r="L28" i="103"/>
  <c r="H28" i="103"/>
  <c r="G28" i="103"/>
  <c r="F28" i="103"/>
  <c r="E28" i="103"/>
  <c r="D28" i="103"/>
  <c r="C28" i="103"/>
  <c r="AG27" i="103"/>
  <c r="AF27" i="103"/>
  <c r="AH27" i="103" s="1"/>
  <c r="J27" i="103"/>
  <c r="AJ27" i="103" s="1"/>
  <c r="I27" i="103"/>
  <c r="AI26" i="103"/>
  <c r="AG26" i="103"/>
  <c r="AF26" i="103"/>
  <c r="AH26" i="103" s="1"/>
  <c r="J26" i="103"/>
  <c r="AJ26" i="103" s="1"/>
  <c r="I26" i="103"/>
  <c r="K26" i="103" s="1"/>
  <c r="AK26" i="103" s="1"/>
  <c r="AG25" i="103"/>
  <c r="AF25" i="103"/>
  <c r="AH25" i="103" s="1"/>
  <c r="J25" i="103"/>
  <c r="AJ25" i="103" s="1"/>
  <c r="I25" i="103"/>
  <c r="AI25" i="103" s="1"/>
  <c r="AG24" i="103"/>
  <c r="AF24" i="103"/>
  <c r="J24" i="103"/>
  <c r="I24" i="103"/>
  <c r="AI24" i="103" s="1"/>
  <c r="AG23" i="103"/>
  <c r="AF23" i="103"/>
  <c r="AH23" i="103" s="1"/>
  <c r="J23" i="103"/>
  <c r="AJ23" i="103" s="1"/>
  <c r="I23" i="103"/>
  <c r="AI22" i="103"/>
  <c r="AG22" i="103"/>
  <c r="AF22" i="103"/>
  <c r="AH22" i="103" s="1"/>
  <c r="J22" i="103"/>
  <c r="AJ22" i="103" s="1"/>
  <c r="I22" i="103"/>
  <c r="K22" i="103" s="1"/>
  <c r="AK22" i="103" s="1"/>
  <c r="AG21" i="103"/>
  <c r="AF21" i="103"/>
  <c r="AH21" i="103" s="1"/>
  <c r="J21" i="103"/>
  <c r="AJ21" i="103" s="1"/>
  <c r="I21" i="103"/>
  <c r="AI21" i="103" s="1"/>
  <c r="AG20" i="103"/>
  <c r="AF20" i="103"/>
  <c r="J20" i="103"/>
  <c r="I20" i="103"/>
  <c r="AI20" i="103" s="1"/>
  <c r="AG19" i="103"/>
  <c r="AF19" i="103"/>
  <c r="AH19" i="103" s="1"/>
  <c r="J19" i="103"/>
  <c r="AJ19" i="103" s="1"/>
  <c r="I19" i="103"/>
  <c r="AI18" i="103"/>
  <c r="AG18" i="103"/>
  <c r="AF18" i="103"/>
  <c r="AH18" i="103" s="1"/>
  <c r="J18" i="103"/>
  <c r="AJ18" i="103" s="1"/>
  <c r="I18" i="103"/>
  <c r="K18" i="103" s="1"/>
  <c r="AK18" i="103" s="1"/>
  <c r="AG17" i="103"/>
  <c r="AF17" i="103"/>
  <c r="AH17" i="103" s="1"/>
  <c r="J17" i="103"/>
  <c r="AJ17" i="103" s="1"/>
  <c r="I17" i="103"/>
  <c r="AI17" i="103" s="1"/>
  <c r="AG16" i="103"/>
  <c r="AF16" i="103"/>
  <c r="J16" i="103"/>
  <c r="I16" i="103"/>
  <c r="AI16" i="103" s="1"/>
  <c r="AG15" i="103"/>
  <c r="AF15" i="103"/>
  <c r="AH15" i="103" s="1"/>
  <c r="J15" i="103"/>
  <c r="AJ15" i="103" s="1"/>
  <c r="I15" i="103"/>
  <c r="AI14" i="103"/>
  <c r="AG14" i="103"/>
  <c r="AF14" i="103"/>
  <c r="AH14" i="103" s="1"/>
  <c r="J14" i="103"/>
  <c r="AJ14" i="103" s="1"/>
  <c r="I14" i="103"/>
  <c r="K14" i="103" s="1"/>
  <c r="AK14" i="103" s="1"/>
  <c r="AG13" i="103"/>
  <c r="AF13" i="103"/>
  <c r="AH13" i="103" s="1"/>
  <c r="J13" i="103"/>
  <c r="AJ13" i="103" s="1"/>
  <c r="I13" i="103"/>
  <c r="AI13" i="103" s="1"/>
  <c r="AG12" i="103"/>
  <c r="AF12" i="103"/>
  <c r="J12" i="103"/>
  <c r="I12" i="103"/>
  <c r="AI12" i="103" s="1"/>
  <c r="AG11" i="103"/>
  <c r="AF11" i="103"/>
  <c r="AH11" i="103" s="1"/>
  <c r="J11" i="103"/>
  <c r="AJ11" i="103" s="1"/>
  <c r="I11" i="103"/>
  <c r="AI10" i="103"/>
  <c r="AG10" i="103"/>
  <c r="AF10" i="103"/>
  <c r="AH10" i="103" s="1"/>
  <c r="J10" i="103"/>
  <c r="AJ10" i="103" s="1"/>
  <c r="I10" i="103"/>
  <c r="K10" i="103" s="1"/>
  <c r="AK10" i="103" s="1"/>
  <c r="AG9" i="103"/>
  <c r="AF9" i="103"/>
  <c r="AH9" i="103" s="1"/>
  <c r="J9" i="103"/>
  <c r="AJ9" i="103" s="1"/>
  <c r="I9" i="103"/>
  <c r="AI9" i="103" s="1"/>
  <c r="AG8" i="103"/>
  <c r="AG28" i="103" s="1"/>
  <c r="AF8" i="103"/>
  <c r="J8" i="103"/>
  <c r="I8" i="103"/>
  <c r="AI8" i="103" s="1"/>
  <c r="L90" i="102"/>
  <c r="K90" i="102"/>
  <c r="J90" i="102"/>
  <c r="I90" i="102"/>
  <c r="H90" i="102"/>
  <c r="G90" i="102"/>
  <c r="F90" i="102"/>
  <c r="E90" i="102"/>
  <c r="D90" i="102"/>
  <c r="C90" i="102"/>
  <c r="N89" i="102"/>
  <c r="M89" i="102"/>
  <c r="M27" i="102" s="1"/>
  <c r="N88" i="102"/>
  <c r="M88" i="102"/>
  <c r="O88" i="102" s="1"/>
  <c r="N87" i="102"/>
  <c r="M87" i="102"/>
  <c r="O87" i="102" s="1"/>
  <c r="N86" i="102"/>
  <c r="N24" i="102" s="1"/>
  <c r="M86" i="102"/>
  <c r="N85" i="102"/>
  <c r="M85" i="102"/>
  <c r="M23" i="102" s="1"/>
  <c r="N84" i="102"/>
  <c r="M84" i="102"/>
  <c r="O84" i="102" s="1"/>
  <c r="N83" i="102"/>
  <c r="M83" i="102"/>
  <c r="O83" i="102" s="1"/>
  <c r="N82" i="102"/>
  <c r="N20" i="102" s="1"/>
  <c r="M82" i="102"/>
  <c r="N81" i="102"/>
  <c r="M81" i="102"/>
  <c r="M19" i="102" s="1"/>
  <c r="N80" i="102"/>
  <c r="M80" i="102"/>
  <c r="O80" i="102" s="1"/>
  <c r="N79" i="102"/>
  <c r="M79" i="102"/>
  <c r="O79" i="102" s="1"/>
  <c r="N78" i="102"/>
  <c r="N16" i="102" s="1"/>
  <c r="M78" i="102"/>
  <c r="N77" i="102"/>
  <c r="M77" i="102"/>
  <c r="M15" i="102" s="1"/>
  <c r="N76" i="102"/>
  <c r="M76" i="102"/>
  <c r="O76" i="102" s="1"/>
  <c r="N75" i="102"/>
  <c r="M75" i="102"/>
  <c r="O75" i="102" s="1"/>
  <c r="N74" i="102"/>
  <c r="N12" i="102" s="1"/>
  <c r="M74" i="102"/>
  <c r="N73" i="102"/>
  <c r="M73" i="102"/>
  <c r="M11" i="102" s="1"/>
  <c r="N72" i="102"/>
  <c r="M72" i="102"/>
  <c r="O72" i="102" s="1"/>
  <c r="N71" i="102"/>
  <c r="M71" i="102"/>
  <c r="O71" i="102" s="1"/>
  <c r="N70" i="102"/>
  <c r="N90" i="102" s="1"/>
  <c r="M70" i="102"/>
  <c r="L60" i="102"/>
  <c r="K60" i="102"/>
  <c r="J60" i="102"/>
  <c r="I60" i="102"/>
  <c r="H60" i="102"/>
  <c r="G60" i="102"/>
  <c r="F60" i="102"/>
  <c r="E60" i="102"/>
  <c r="D60" i="102"/>
  <c r="C60" i="102"/>
  <c r="N59" i="102"/>
  <c r="N27" i="102" s="1"/>
  <c r="M59" i="102"/>
  <c r="N58" i="102"/>
  <c r="M58" i="102"/>
  <c r="M26" i="102" s="1"/>
  <c r="N57" i="102"/>
  <c r="N25" i="102" s="1"/>
  <c r="M57" i="102"/>
  <c r="O57" i="102" s="1"/>
  <c r="O25" i="102" s="1"/>
  <c r="N56" i="102"/>
  <c r="M56" i="102"/>
  <c r="M24" i="102" s="1"/>
  <c r="N55" i="102"/>
  <c r="N23" i="102" s="1"/>
  <c r="M55" i="102"/>
  <c r="N54" i="102"/>
  <c r="M54" i="102"/>
  <c r="M22" i="102" s="1"/>
  <c r="N53" i="102"/>
  <c r="N21" i="102" s="1"/>
  <c r="M53" i="102"/>
  <c r="O53" i="102" s="1"/>
  <c r="O21" i="102" s="1"/>
  <c r="N52" i="102"/>
  <c r="M52" i="102"/>
  <c r="M20" i="102" s="1"/>
  <c r="N51" i="102"/>
  <c r="N19" i="102" s="1"/>
  <c r="M51" i="102"/>
  <c r="N50" i="102"/>
  <c r="M50" i="102"/>
  <c r="M18" i="102" s="1"/>
  <c r="N49" i="102"/>
  <c r="N17" i="102" s="1"/>
  <c r="M49" i="102"/>
  <c r="O49" i="102" s="1"/>
  <c r="O17" i="102" s="1"/>
  <c r="N48" i="102"/>
  <c r="M48" i="102"/>
  <c r="M16" i="102" s="1"/>
  <c r="N47" i="102"/>
  <c r="N15" i="102" s="1"/>
  <c r="M47" i="102"/>
  <c r="N46" i="102"/>
  <c r="M46" i="102"/>
  <c r="M14" i="102" s="1"/>
  <c r="N45" i="102"/>
  <c r="N13" i="102" s="1"/>
  <c r="M45" i="102"/>
  <c r="O45" i="102" s="1"/>
  <c r="O13" i="102" s="1"/>
  <c r="N44" i="102"/>
  <c r="M44" i="102"/>
  <c r="M12" i="102" s="1"/>
  <c r="N43" i="102"/>
  <c r="N11" i="102" s="1"/>
  <c r="M43" i="102"/>
  <c r="N42" i="102"/>
  <c r="M42" i="102"/>
  <c r="M10" i="102" s="1"/>
  <c r="N41" i="102"/>
  <c r="N9" i="102" s="1"/>
  <c r="M41" i="102"/>
  <c r="O41" i="102" s="1"/>
  <c r="O9" i="102" s="1"/>
  <c r="N40" i="102"/>
  <c r="N60" i="102" s="1"/>
  <c r="M40" i="102"/>
  <c r="M8" i="102" s="1"/>
  <c r="L27" i="102"/>
  <c r="K27" i="102"/>
  <c r="J27" i="102"/>
  <c r="I27" i="102"/>
  <c r="H27" i="102"/>
  <c r="G27" i="102"/>
  <c r="F27" i="102"/>
  <c r="E27" i="102"/>
  <c r="D27" i="102"/>
  <c r="C27" i="102"/>
  <c r="N26" i="102"/>
  <c r="L26" i="102"/>
  <c r="K26" i="102"/>
  <c r="J26" i="102"/>
  <c r="I26" i="102"/>
  <c r="H26" i="102"/>
  <c r="G26" i="102"/>
  <c r="F26" i="102"/>
  <c r="E26" i="102"/>
  <c r="D26" i="102"/>
  <c r="C26" i="102"/>
  <c r="M25" i="102"/>
  <c r="L25" i="102"/>
  <c r="K25" i="102"/>
  <c r="J25" i="102"/>
  <c r="I25" i="102"/>
  <c r="H25" i="102"/>
  <c r="G25" i="102"/>
  <c r="F25" i="102"/>
  <c r="E25" i="102"/>
  <c r="D25" i="102"/>
  <c r="C25" i="102"/>
  <c r="L24" i="102"/>
  <c r="K24" i="102"/>
  <c r="J24" i="102"/>
  <c r="I24" i="102"/>
  <c r="H24" i="102"/>
  <c r="G24" i="102"/>
  <c r="F24" i="102"/>
  <c r="E24" i="102"/>
  <c r="D24" i="102"/>
  <c r="C24" i="102"/>
  <c r="L23" i="102"/>
  <c r="K23" i="102"/>
  <c r="J23" i="102"/>
  <c r="I23" i="102"/>
  <c r="H23" i="102"/>
  <c r="G23" i="102"/>
  <c r="F23" i="102"/>
  <c r="E23" i="102"/>
  <c r="D23" i="102"/>
  <c r="C23" i="102"/>
  <c r="N22" i="102"/>
  <c r="L22" i="102"/>
  <c r="K22" i="102"/>
  <c r="J22" i="102"/>
  <c r="I22" i="102"/>
  <c r="H22" i="102"/>
  <c r="G22" i="102"/>
  <c r="F22" i="102"/>
  <c r="E22" i="102"/>
  <c r="D22" i="102"/>
  <c r="C22" i="102"/>
  <c r="M21" i="102"/>
  <c r="L21" i="102"/>
  <c r="K21" i="102"/>
  <c r="J21" i="102"/>
  <c r="I21" i="102"/>
  <c r="H21" i="102"/>
  <c r="G21" i="102"/>
  <c r="F21" i="102"/>
  <c r="E21" i="102"/>
  <c r="D21" i="102"/>
  <c r="C21" i="102"/>
  <c r="L20" i="102"/>
  <c r="K20" i="102"/>
  <c r="J20" i="102"/>
  <c r="I20" i="102"/>
  <c r="H20" i="102"/>
  <c r="G20" i="102"/>
  <c r="F20" i="102"/>
  <c r="E20" i="102"/>
  <c r="D20" i="102"/>
  <c r="C20" i="102"/>
  <c r="L19" i="102"/>
  <c r="K19" i="102"/>
  <c r="J19" i="102"/>
  <c r="I19" i="102"/>
  <c r="H19" i="102"/>
  <c r="G19" i="102"/>
  <c r="F19" i="102"/>
  <c r="E19" i="102"/>
  <c r="D19" i="102"/>
  <c r="C19" i="102"/>
  <c r="N18" i="102"/>
  <c r="L18" i="102"/>
  <c r="K18" i="102"/>
  <c r="J18" i="102"/>
  <c r="I18" i="102"/>
  <c r="H18" i="102"/>
  <c r="G18" i="102"/>
  <c r="F18" i="102"/>
  <c r="E18" i="102"/>
  <c r="D18" i="102"/>
  <c r="C18" i="102"/>
  <c r="M17" i="102"/>
  <c r="L17" i="102"/>
  <c r="K17" i="102"/>
  <c r="J17" i="102"/>
  <c r="I17" i="102"/>
  <c r="H17" i="102"/>
  <c r="G17" i="102"/>
  <c r="F17" i="102"/>
  <c r="E17" i="102"/>
  <c r="D17" i="102"/>
  <c r="C17" i="102"/>
  <c r="L16" i="102"/>
  <c r="K16" i="102"/>
  <c r="J16" i="102"/>
  <c r="I16" i="102"/>
  <c r="H16" i="102"/>
  <c r="G16" i="102"/>
  <c r="F16" i="102"/>
  <c r="E16" i="102"/>
  <c r="D16" i="102"/>
  <c r="C16" i="102"/>
  <c r="L15" i="102"/>
  <c r="K15" i="102"/>
  <c r="J15" i="102"/>
  <c r="I15" i="102"/>
  <c r="H15" i="102"/>
  <c r="G15" i="102"/>
  <c r="F15" i="102"/>
  <c r="E15" i="102"/>
  <c r="D15" i="102"/>
  <c r="C15" i="102"/>
  <c r="N14" i="102"/>
  <c r="L14" i="102"/>
  <c r="K14" i="102"/>
  <c r="J14" i="102"/>
  <c r="I14" i="102"/>
  <c r="H14" i="102"/>
  <c r="G14" i="102"/>
  <c r="F14" i="102"/>
  <c r="E14" i="102"/>
  <c r="D14" i="102"/>
  <c r="C14" i="102"/>
  <c r="M13" i="102"/>
  <c r="L13" i="102"/>
  <c r="K13" i="102"/>
  <c r="J13" i="102"/>
  <c r="I13" i="102"/>
  <c r="H13" i="102"/>
  <c r="G13" i="102"/>
  <c r="F13" i="102"/>
  <c r="E13" i="102"/>
  <c r="D13" i="102"/>
  <c r="C13" i="102"/>
  <c r="L12" i="102"/>
  <c r="K12" i="102"/>
  <c r="J12" i="102"/>
  <c r="I12" i="102"/>
  <c r="H12" i="102"/>
  <c r="G12" i="102"/>
  <c r="F12" i="102"/>
  <c r="E12" i="102"/>
  <c r="D12" i="102"/>
  <c r="C12" i="102"/>
  <c r="L11" i="102"/>
  <c r="K11" i="102"/>
  <c r="J11" i="102"/>
  <c r="I11" i="102"/>
  <c r="H11" i="102"/>
  <c r="G11" i="102"/>
  <c r="F11" i="102"/>
  <c r="E11" i="102"/>
  <c r="D11" i="102"/>
  <c r="C11" i="102"/>
  <c r="N10" i="102"/>
  <c r="L10" i="102"/>
  <c r="K10" i="102"/>
  <c r="J10" i="102"/>
  <c r="I10" i="102"/>
  <c r="H10" i="102"/>
  <c r="G10" i="102"/>
  <c r="F10" i="102"/>
  <c r="E10" i="102"/>
  <c r="D10" i="102"/>
  <c r="C10" i="102"/>
  <c r="M9" i="102"/>
  <c r="L9" i="102"/>
  <c r="K9" i="102"/>
  <c r="J9" i="102"/>
  <c r="I9" i="102"/>
  <c r="H9" i="102"/>
  <c r="G9" i="102"/>
  <c r="F9" i="102"/>
  <c r="E9" i="102"/>
  <c r="D9" i="102"/>
  <c r="C9" i="102"/>
  <c r="L8" i="102"/>
  <c r="L28" i="102" s="1"/>
  <c r="K8" i="102"/>
  <c r="J8" i="102"/>
  <c r="J28" i="102" s="1"/>
  <c r="I8" i="102"/>
  <c r="H8" i="102"/>
  <c r="H28" i="102" s="1"/>
  <c r="G8" i="102"/>
  <c r="F8" i="102"/>
  <c r="F28" i="102" s="1"/>
  <c r="E8" i="102"/>
  <c r="D8" i="102"/>
  <c r="D28" i="102" s="1"/>
  <c r="C8" i="102"/>
  <c r="L28" i="101"/>
  <c r="K28" i="101"/>
  <c r="J28" i="101"/>
  <c r="I28" i="101"/>
  <c r="H28" i="101"/>
  <c r="G28" i="101"/>
  <c r="F28" i="101"/>
  <c r="E28" i="101"/>
  <c r="D28" i="101"/>
  <c r="C28" i="101"/>
  <c r="N27" i="101"/>
  <c r="M27" i="101"/>
  <c r="N26" i="101"/>
  <c r="M26" i="101"/>
  <c r="O26" i="101" s="1"/>
  <c r="N25" i="101"/>
  <c r="M25" i="101"/>
  <c r="O25" i="101" s="1"/>
  <c r="N24" i="101"/>
  <c r="M24" i="101"/>
  <c r="O24" i="101" s="1"/>
  <c r="N23" i="101"/>
  <c r="M23" i="101"/>
  <c r="N22" i="101"/>
  <c r="M22" i="101"/>
  <c r="O22" i="101" s="1"/>
  <c r="N21" i="101"/>
  <c r="M21" i="101"/>
  <c r="O21" i="101" s="1"/>
  <c r="N20" i="101"/>
  <c r="M20" i="101"/>
  <c r="O20" i="101" s="1"/>
  <c r="N19" i="101"/>
  <c r="M19" i="101"/>
  <c r="N18" i="101"/>
  <c r="M18" i="101"/>
  <c r="O18" i="101" s="1"/>
  <c r="N17" i="101"/>
  <c r="M17" i="101"/>
  <c r="O17" i="101" s="1"/>
  <c r="N16" i="101"/>
  <c r="M16" i="101"/>
  <c r="O16" i="101" s="1"/>
  <c r="N15" i="101"/>
  <c r="M15" i="101"/>
  <c r="N14" i="101"/>
  <c r="M14" i="101"/>
  <c r="O14" i="101" s="1"/>
  <c r="N13" i="101"/>
  <c r="M13" i="101"/>
  <c r="O13" i="101" s="1"/>
  <c r="N12" i="101"/>
  <c r="M12" i="101"/>
  <c r="O12" i="101" s="1"/>
  <c r="N11" i="101"/>
  <c r="M11" i="101"/>
  <c r="N10" i="101"/>
  <c r="M10" i="101"/>
  <c r="O10" i="101" s="1"/>
  <c r="N9" i="101"/>
  <c r="M9" i="101"/>
  <c r="O9" i="101" s="1"/>
  <c r="N8" i="101"/>
  <c r="N28" i="101" s="1"/>
  <c r="M8" i="101"/>
  <c r="M28" i="101" s="1"/>
  <c r="W134" i="100"/>
  <c r="V134" i="100"/>
  <c r="U134" i="100"/>
  <c r="S134" i="100"/>
  <c r="R134" i="100"/>
  <c r="Q134" i="100"/>
  <c r="P134" i="100"/>
  <c r="O134" i="100"/>
  <c r="N134" i="100"/>
  <c r="M134" i="100"/>
  <c r="K134" i="100"/>
  <c r="J134" i="100"/>
  <c r="I134" i="100"/>
  <c r="H134" i="100"/>
  <c r="G134" i="100"/>
  <c r="E134" i="100"/>
  <c r="D134" i="100"/>
  <c r="C134" i="100"/>
  <c r="X133" i="100"/>
  <c r="T133" i="100"/>
  <c r="O133" i="100"/>
  <c r="L133" i="100"/>
  <c r="I133" i="100"/>
  <c r="F133" i="100"/>
  <c r="X132" i="100"/>
  <c r="T132" i="100"/>
  <c r="O132" i="100"/>
  <c r="L132" i="100"/>
  <c r="I132" i="100"/>
  <c r="F132" i="100"/>
  <c r="X131" i="100"/>
  <c r="T131" i="100"/>
  <c r="O131" i="100"/>
  <c r="L131" i="100"/>
  <c r="I131" i="100"/>
  <c r="F131" i="100"/>
  <c r="X130" i="100"/>
  <c r="T130" i="100"/>
  <c r="O130" i="100"/>
  <c r="L130" i="100"/>
  <c r="I130" i="100"/>
  <c r="F130" i="100"/>
  <c r="X129" i="100"/>
  <c r="T129" i="100"/>
  <c r="O129" i="100"/>
  <c r="L129" i="100"/>
  <c r="I129" i="100"/>
  <c r="F129" i="100"/>
  <c r="X128" i="100"/>
  <c r="T128" i="100"/>
  <c r="O128" i="100"/>
  <c r="L128" i="100"/>
  <c r="I128" i="100"/>
  <c r="F128" i="100"/>
  <c r="X127" i="100"/>
  <c r="T127" i="100"/>
  <c r="O127" i="100"/>
  <c r="L127" i="100"/>
  <c r="I127" i="100"/>
  <c r="F127" i="100"/>
  <c r="X126" i="100"/>
  <c r="T126" i="100"/>
  <c r="O126" i="100"/>
  <c r="L126" i="100"/>
  <c r="I126" i="100"/>
  <c r="F126" i="100"/>
  <c r="X125" i="100"/>
  <c r="T125" i="100"/>
  <c r="O125" i="100"/>
  <c r="L125" i="100"/>
  <c r="I125" i="100"/>
  <c r="F125" i="100"/>
  <c r="X124" i="100"/>
  <c r="T124" i="100"/>
  <c r="O124" i="100"/>
  <c r="L124" i="100"/>
  <c r="I124" i="100"/>
  <c r="F124" i="100"/>
  <c r="X123" i="100"/>
  <c r="T123" i="100"/>
  <c r="O123" i="100"/>
  <c r="L123" i="100"/>
  <c r="I123" i="100"/>
  <c r="F123" i="100"/>
  <c r="X122" i="100"/>
  <c r="T122" i="100"/>
  <c r="O122" i="100"/>
  <c r="L122" i="100"/>
  <c r="I122" i="100"/>
  <c r="F122" i="100"/>
  <c r="X121" i="100"/>
  <c r="T121" i="100"/>
  <c r="O121" i="100"/>
  <c r="L121" i="100"/>
  <c r="I121" i="100"/>
  <c r="F121" i="100"/>
  <c r="X120" i="100"/>
  <c r="T120" i="100"/>
  <c r="O120" i="100"/>
  <c r="L120" i="100"/>
  <c r="I120" i="100"/>
  <c r="F120" i="100"/>
  <c r="X119" i="100"/>
  <c r="T119" i="100"/>
  <c r="O119" i="100"/>
  <c r="L119" i="100"/>
  <c r="I119" i="100"/>
  <c r="F119" i="100"/>
  <c r="X118" i="100"/>
  <c r="T118" i="100"/>
  <c r="O118" i="100"/>
  <c r="L118" i="100"/>
  <c r="I118" i="100"/>
  <c r="F118" i="100"/>
  <c r="X117" i="100"/>
  <c r="T117" i="100"/>
  <c r="O117" i="100"/>
  <c r="L117" i="100"/>
  <c r="I117" i="100"/>
  <c r="F117" i="100"/>
  <c r="X116" i="100"/>
  <c r="T116" i="100"/>
  <c r="O116" i="100"/>
  <c r="L116" i="100"/>
  <c r="I116" i="100"/>
  <c r="F116" i="100"/>
  <c r="X115" i="100"/>
  <c r="T115" i="100"/>
  <c r="O115" i="100"/>
  <c r="L115" i="100"/>
  <c r="I115" i="100"/>
  <c r="F115" i="100"/>
  <c r="X114" i="100"/>
  <c r="X134" i="100" s="1"/>
  <c r="T114" i="100"/>
  <c r="T134" i="100" s="1"/>
  <c r="O114" i="100"/>
  <c r="L114" i="100"/>
  <c r="L134" i="100" s="1"/>
  <c r="I114" i="100"/>
  <c r="F114" i="100"/>
  <c r="F134" i="100" s="1"/>
  <c r="W99" i="100"/>
  <c r="V99" i="100"/>
  <c r="U99" i="100"/>
  <c r="S99" i="100"/>
  <c r="R99" i="100"/>
  <c r="Q99" i="100"/>
  <c r="P99" i="100"/>
  <c r="O99" i="100"/>
  <c r="N99" i="100"/>
  <c r="M99" i="100"/>
  <c r="K99" i="100"/>
  <c r="J99" i="100"/>
  <c r="I99" i="100"/>
  <c r="H99" i="100"/>
  <c r="G99" i="100"/>
  <c r="E99" i="100"/>
  <c r="D99" i="100"/>
  <c r="C99" i="100"/>
  <c r="X98" i="100"/>
  <c r="T98" i="100"/>
  <c r="O98" i="100"/>
  <c r="L98" i="100"/>
  <c r="I98" i="100"/>
  <c r="F98" i="100"/>
  <c r="X97" i="100"/>
  <c r="T97" i="100"/>
  <c r="O97" i="100"/>
  <c r="L97" i="100"/>
  <c r="I97" i="100"/>
  <c r="F97" i="100"/>
  <c r="X96" i="100"/>
  <c r="T96" i="100"/>
  <c r="O96" i="100"/>
  <c r="L96" i="100"/>
  <c r="I96" i="100"/>
  <c r="F96" i="100"/>
  <c r="X95" i="100"/>
  <c r="T95" i="100"/>
  <c r="O95" i="100"/>
  <c r="L95" i="100"/>
  <c r="I95" i="100"/>
  <c r="F95" i="100"/>
  <c r="X94" i="100"/>
  <c r="T94" i="100"/>
  <c r="O94" i="100"/>
  <c r="L94" i="100"/>
  <c r="I94" i="100"/>
  <c r="F94" i="100"/>
  <c r="X93" i="100"/>
  <c r="T93" i="100"/>
  <c r="O93" i="100"/>
  <c r="L93" i="100"/>
  <c r="I93" i="100"/>
  <c r="F93" i="100"/>
  <c r="X92" i="100"/>
  <c r="T92" i="100"/>
  <c r="O92" i="100"/>
  <c r="L92" i="100"/>
  <c r="I92" i="100"/>
  <c r="F92" i="100"/>
  <c r="X91" i="100"/>
  <c r="T91" i="100"/>
  <c r="O91" i="100"/>
  <c r="L91" i="100"/>
  <c r="I91" i="100"/>
  <c r="F91" i="100"/>
  <c r="X90" i="100"/>
  <c r="T90" i="100"/>
  <c r="O90" i="100"/>
  <c r="L90" i="100"/>
  <c r="I90" i="100"/>
  <c r="F90" i="100"/>
  <c r="X89" i="100"/>
  <c r="T89" i="100"/>
  <c r="O89" i="100"/>
  <c r="L89" i="100"/>
  <c r="I89" i="100"/>
  <c r="F89" i="100"/>
  <c r="X88" i="100"/>
  <c r="T88" i="100"/>
  <c r="O88" i="100"/>
  <c r="L88" i="100"/>
  <c r="I88" i="100"/>
  <c r="F88" i="100"/>
  <c r="X87" i="100"/>
  <c r="T87" i="100"/>
  <c r="O87" i="100"/>
  <c r="L87" i="100"/>
  <c r="I87" i="100"/>
  <c r="F87" i="100"/>
  <c r="X86" i="100"/>
  <c r="T86" i="100"/>
  <c r="O86" i="100"/>
  <c r="L86" i="100"/>
  <c r="I86" i="100"/>
  <c r="F86" i="100"/>
  <c r="X85" i="100"/>
  <c r="T85" i="100"/>
  <c r="O85" i="100"/>
  <c r="L85" i="100"/>
  <c r="I85" i="100"/>
  <c r="F85" i="100"/>
  <c r="X84" i="100"/>
  <c r="T84" i="100"/>
  <c r="O84" i="100"/>
  <c r="L84" i="100"/>
  <c r="I84" i="100"/>
  <c r="F84" i="100"/>
  <c r="X83" i="100"/>
  <c r="T83" i="100"/>
  <c r="O83" i="100"/>
  <c r="L83" i="100"/>
  <c r="I83" i="100"/>
  <c r="F83" i="100"/>
  <c r="X82" i="100"/>
  <c r="T82" i="100"/>
  <c r="O82" i="100"/>
  <c r="L82" i="100"/>
  <c r="I82" i="100"/>
  <c r="F82" i="100"/>
  <c r="X81" i="100"/>
  <c r="T81" i="100"/>
  <c r="O81" i="100"/>
  <c r="L81" i="100"/>
  <c r="I81" i="100"/>
  <c r="F81" i="100"/>
  <c r="X80" i="100"/>
  <c r="T80" i="100"/>
  <c r="O80" i="100"/>
  <c r="L80" i="100"/>
  <c r="I80" i="100"/>
  <c r="F80" i="100"/>
  <c r="X79" i="100"/>
  <c r="X99" i="100" s="1"/>
  <c r="T79" i="100"/>
  <c r="T99" i="100" s="1"/>
  <c r="O79" i="100"/>
  <c r="L79" i="100"/>
  <c r="L99" i="100" s="1"/>
  <c r="I79" i="100"/>
  <c r="F79" i="100"/>
  <c r="F99" i="100" s="1"/>
  <c r="W65" i="100"/>
  <c r="V65" i="100"/>
  <c r="U65" i="100"/>
  <c r="S65" i="100"/>
  <c r="R65" i="100"/>
  <c r="Q65" i="100"/>
  <c r="P65" i="100"/>
  <c r="O65" i="100"/>
  <c r="N65" i="100"/>
  <c r="M65" i="100"/>
  <c r="K65" i="100"/>
  <c r="J65" i="100"/>
  <c r="I65" i="100"/>
  <c r="H65" i="100"/>
  <c r="G65" i="100"/>
  <c r="E65" i="100"/>
  <c r="D65" i="100"/>
  <c r="C65" i="100"/>
  <c r="X64" i="100"/>
  <c r="T64" i="100"/>
  <c r="T29" i="100" s="1"/>
  <c r="O64" i="100"/>
  <c r="L64" i="100"/>
  <c r="L29" i="100" s="1"/>
  <c r="I64" i="100"/>
  <c r="F64" i="100"/>
  <c r="F29" i="100" s="1"/>
  <c r="X63" i="100"/>
  <c r="T63" i="100"/>
  <c r="T28" i="100" s="1"/>
  <c r="O63" i="100"/>
  <c r="L63" i="100"/>
  <c r="L28" i="100" s="1"/>
  <c r="I63" i="100"/>
  <c r="F63" i="100"/>
  <c r="F28" i="100" s="1"/>
  <c r="X62" i="100"/>
  <c r="T62" i="100"/>
  <c r="T27" i="100" s="1"/>
  <c r="O62" i="100"/>
  <c r="L62" i="100"/>
  <c r="L27" i="100" s="1"/>
  <c r="I62" i="100"/>
  <c r="F62" i="100"/>
  <c r="F27" i="100" s="1"/>
  <c r="X61" i="100"/>
  <c r="T61" i="100"/>
  <c r="T26" i="100" s="1"/>
  <c r="O61" i="100"/>
  <c r="L61" i="100"/>
  <c r="L26" i="100" s="1"/>
  <c r="I61" i="100"/>
  <c r="F61" i="100"/>
  <c r="F26" i="100" s="1"/>
  <c r="X60" i="100"/>
  <c r="T60" i="100"/>
  <c r="T25" i="100" s="1"/>
  <c r="O60" i="100"/>
  <c r="L60" i="100"/>
  <c r="I60" i="100"/>
  <c r="F60" i="100"/>
  <c r="X59" i="100"/>
  <c r="T59" i="100"/>
  <c r="O59" i="100"/>
  <c r="L59" i="100"/>
  <c r="I59" i="100"/>
  <c r="F59" i="100"/>
  <c r="X58" i="100"/>
  <c r="T58" i="100"/>
  <c r="O58" i="100"/>
  <c r="L58" i="100"/>
  <c r="I58" i="100"/>
  <c r="F58" i="100"/>
  <c r="X57" i="100"/>
  <c r="T57" i="100"/>
  <c r="O57" i="100"/>
  <c r="L57" i="100"/>
  <c r="I57" i="100"/>
  <c r="F57" i="100"/>
  <c r="X56" i="100"/>
  <c r="T56" i="100"/>
  <c r="O56" i="100"/>
  <c r="L56" i="100"/>
  <c r="I56" i="100"/>
  <c r="F56" i="100"/>
  <c r="X55" i="100"/>
  <c r="T55" i="100"/>
  <c r="O55" i="100"/>
  <c r="L55" i="100"/>
  <c r="I55" i="100"/>
  <c r="F55" i="100"/>
  <c r="X54" i="100"/>
  <c r="T54" i="100"/>
  <c r="O54" i="100"/>
  <c r="L54" i="100"/>
  <c r="I54" i="100"/>
  <c r="F54" i="100"/>
  <c r="X53" i="100"/>
  <c r="T53" i="100"/>
  <c r="O53" i="100"/>
  <c r="L53" i="100"/>
  <c r="I53" i="100"/>
  <c r="F53" i="100"/>
  <c r="X52" i="100"/>
  <c r="T52" i="100"/>
  <c r="O52" i="100"/>
  <c r="L52" i="100"/>
  <c r="I52" i="100"/>
  <c r="F52" i="100"/>
  <c r="X51" i="100"/>
  <c r="T51" i="100"/>
  <c r="O51" i="100"/>
  <c r="L51" i="100"/>
  <c r="I51" i="100"/>
  <c r="F51" i="100"/>
  <c r="X50" i="100"/>
  <c r="T50" i="100"/>
  <c r="O50" i="100"/>
  <c r="L50" i="100"/>
  <c r="I50" i="100"/>
  <c r="F50" i="100"/>
  <c r="X49" i="100"/>
  <c r="T49" i="100"/>
  <c r="O49" i="100"/>
  <c r="L49" i="100"/>
  <c r="I49" i="100"/>
  <c r="F49" i="100"/>
  <c r="X48" i="100"/>
  <c r="T48" i="100"/>
  <c r="O48" i="100"/>
  <c r="L48" i="100"/>
  <c r="I48" i="100"/>
  <c r="F48" i="100"/>
  <c r="X47" i="100"/>
  <c r="T47" i="100"/>
  <c r="O47" i="100"/>
  <c r="L47" i="100"/>
  <c r="I47" i="100"/>
  <c r="F47" i="100"/>
  <c r="X46" i="100"/>
  <c r="T46" i="100"/>
  <c r="O46" i="100"/>
  <c r="L46" i="100"/>
  <c r="I46" i="100"/>
  <c r="F46" i="100"/>
  <c r="X45" i="100"/>
  <c r="X65" i="100" s="1"/>
  <c r="T45" i="100"/>
  <c r="T65" i="100" s="1"/>
  <c r="O45" i="100"/>
  <c r="L45" i="100"/>
  <c r="L65" i="100" s="1"/>
  <c r="I45" i="100"/>
  <c r="F45" i="100"/>
  <c r="F65" i="100" s="1"/>
  <c r="X29" i="100"/>
  <c r="W29" i="100"/>
  <c r="V29" i="100"/>
  <c r="U29" i="100"/>
  <c r="S29" i="100"/>
  <c r="R29" i="100"/>
  <c r="Q29" i="100"/>
  <c r="P29" i="100"/>
  <c r="O29" i="100"/>
  <c r="N29" i="100"/>
  <c r="M29" i="100"/>
  <c r="K29" i="100"/>
  <c r="J29" i="100"/>
  <c r="I29" i="100"/>
  <c r="H29" i="100"/>
  <c r="G29" i="100"/>
  <c r="E29" i="100"/>
  <c r="D29" i="100"/>
  <c r="C29" i="100"/>
  <c r="X28" i="100"/>
  <c r="W28" i="100"/>
  <c r="V28" i="100"/>
  <c r="U28" i="100"/>
  <c r="S28" i="100"/>
  <c r="R28" i="100"/>
  <c r="Q28" i="100"/>
  <c r="P28" i="100"/>
  <c r="O28" i="100"/>
  <c r="N28" i="100"/>
  <c r="M28" i="100"/>
  <c r="K28" i="100"/>
  <c r="J28" i="100"/>
  <c r="I28" i="100"/>
  <c r="H28" i="100"/>
  <c r="G28" i="100"/>
  <c r="E28" i="100"/>
  <c r="D28" i="100"/>
  <c r="C28" i="100"/>
  <c r="X27" i="100"/>
  <c r="W27" i="100"/>
  <c r="V27" i="100"/>
  <c r="U27" i="100"/>
  <c r="S27" i="100"/>
  <c r="R27" i="100"/>
  <c r="Q27" i="100"/>
  <c r="P27" i="100"/>
  <c r="O27" i="100"/>
  <c r="N27" i="100"/>
  <c r="M27" i="100"/>
  <c r="K27" i="100"/>
  <c r="K30" i="100" s="1"/>
  <c r="J27" i="100"/>
  <c r="I27" i="100"/>
  <c r="H27" i="100"/>
  <c r="G27" i="100"/>
  <c r="G30" i="100" s="1"/>
  <c r="E27" i="100"/>
  <c r="D27" i="100"/>
  <c r="C27" i="100"/>
  <c r="X26" i="100"/>
  <c r="W26" i="100"/>
  <c r="V26" i="100"/>
  <c r="U26" i="100"/>
  <c r="S26" i="100"/>
  <c r="S30" i="100" s="1"/>
  <c r="R26" i="100"/>
  <c r="Q26" i="100"/>
  <c r="P26" i="100"/>
  <c r="O26" i="100"/>
  <c r="O30" i="100" s="1"/>
  <c r="N26" i="100"/>
  <c r="M26" i="100"/>
  <c r="K26" i="100"/>
  <c r="J26" i="100"/>
  <c r="I26" i="100"/>
  <c r="H26" i="100"/>
  <c r="G26" i="100"/>
  <c r="E26" i="100"/>
  <c r="D26" i="100"/>
  <c r="C26" i="100"/>
  <c r="C30" i="100" s="1"/>
  <c r="X25" i="100"/>
  <c r="W25" i="100"/>
  <c r="W30" i="100" s="1"/>
  <c r="V25" i="100"/>
  <c r="U25" i="100"/>
  <c r="S25" i="100"/>
  <c r="R25" i="100"/>
  <c r="Q25" i="100"/>
  <c r="P25" i="100"/>
  <c r="O25" i="100"/>
  <c r="N25" i="100"/>
  <c r="M25" i="100"/>
  <c r="L25" i="100"/>
  <c r="K25" i="100"/>
  <c r="J25" i="100"/>
  <c r="I25" i="100"/>
  <c r="H25" i="100"/>
  <c r="G25" i="100"/>
  <c r="F25" i="100"/>
  <c r="E25" i="100"/>
  <c r="D25" i="100"/>
  <c r="C25" i="100"/>
  <c r="X24" i="100"/>
  <c r="W24" i="100"/>
  <c r="V24" i="100"/>
  <c r="U24" i="100"/>
  <c r="T24" i="100"/>
  <c r="S24" i="100"/>
  <c r="R24" i="100"/>
  <c r="Q24" i="100"/>
  <c r="P24" i="100"/>
  <c r="O24" i="100"/>
  <c r="N24" i="100"/>
  <c r="M24" i="100"/>
  <c r="L24" i="100"/>
  <c r="K24" i="100"/>
  <c r="J24" i="100"/>
  <c r="I24" i="100"/>
  <c r="H24" i="100"/>
  <c r="G24" i="100"/>
  <c r="F24" i="100"/>
  <c r="E24" i="100"/>
  <c r="D24" i="100"/>
  <c r="C24" i="100"/>
  <c r="X23" i="100"/>
  <c r="W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X22" i="100"/>
  <c r="W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X21" i="100"/>
  <c r="W21" i="100"/>
  <c r="V21" i="100"/>
  <c r="U21" i="100"/>
  <c r="T21" i="100"/>
  <c r="S21" i="100"/>
  <c r="R21" i="100"/>
  <c r="Q21" i="100"/>
  <c r="P21" i="100"/>
  <c r="O21" i="100"/>
  <c r="N21" i="100"/>
  <c r="M21" i="100"/>
  <c r="L21" i="100"/>
  <c r="K21" i="100"/>
  <c r="J21" i="100"/>
  <c r="I21" i="100"/>
  <c r="H21" i="100"/>
  <c r="G21" i="100"/>
  <c r="F21" i="100"/>
  <c r="E21" i="100"/>
  <c r="D21" i="100"/>
  <c r="C21" i="100"/>
  <c r="X20" i="100"/>
  <c r="W20" i="100"/>
  <c r="V20" i="100"/>
  <c r="U20" i="100"/>
  <c r="T20" i="100"/>
  <c r="S20" i="100"/>
  <c r="R20" i="100"/>
  <c r="Q20" i="100"/>
  <c r="P20" i="100"/>
  <c r="O20" i="100"/>
  <c r="N20" i="100"/>
  <c r="M20" i="100"/>
  <c r="L20" i="100"/>
  <c r="K20" i="100"/>
  <c r="J20" i="100"/>
  <c r="I20" i="100"/>
  <c r="H20" i="100"/>
  <c r="G20" i="100"/>
  <c r="F20" i="100"/>
  <c r="E20" i="100"/>
  <c r="D20" i="100"/>
  <c r="C20" i="100"/>
  <c r="X19" i="100"/>
  <c r="W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X18" i="100"/>
  <c r="W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X17" i="100"/>
  <c r="W17" i="100"/>
  <c r="V17" i="100"/>
  <c r="U17" i="100"/>
  <c r="T17" i="100"/>
  <c r="S17" i="100"/>
  <c r="R17" i="100"/>
  <c r="Q17" i="100"/>
  <c r="P17" i="100"/>
  <c r="O17" i="100"/>
  <c r="N17" i="100"/>
  <c r="M17" i="100"/>
  <c r="L17" i="100"/>
  <c r="K17" i="100"/>
  <c r="J17" i="100"/>
  <c r="I17" i="100"/>
  <c r="H17" i="100"/>
  <c r="G17" i="100"/>
  <c r="F17" i="100"/>
  <c r="E17" i="100"/>
  <c r="D17" i="100"/>
  <c r="C17" i="100"/>
  <c r="X16" i="100"/>
  <c r="W16" i="100"/>
  <c r="V16" i="100"/>
  <c r="U16" i="100"/>
  <c r="T16" i="100"/>
  <c r="S16" i="100"/>
  <c r="R16" i="100"/>
  <c r="Q16" i="100"/>
  <c r="P16" i="100"/>
  <c r="O16" i="100"/>
  <c r="N16" i="100"/>
  <c r="M16" i="100"/>
  <c r="L16" i="100"/>
  <c r="K16" i="100"/>
  <c r="J16" i="100"/>
  <c r="I16" i="100"/>
  <c r="H16" i="100"/>
  <c r="G16" i="100"/>
  <c r="F16" i="100"/>
  <c r="E16" i="100"/>
  <c r="D16" i="100"/>
  <c r="C16" i="100"/>
  <c r="X15" i="100"/>
  <c r="W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X14" i="100"/>
  <c r="W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X13" i="100"/>
  <c r="W13" i="100"/>
  <c r="V13" i="100"/>
  <c r="U13" i="100"/>
  <c r="T13" i="100"/>
  <c r="S13" i="100"/>
  <c r="R13" i="100"/>
  <c r="Q13" i="100"/>
  <c r="P13" i="100"/>
  <c r="O13" i="100"/>
  <c r="N13" i="100"/>
  <c r="M13" i="100"/>
  <c r="L13" i="100"/>
  <c r="K13" i="100"/>
  <c r="J13" i="100"/>
  <c r="I13" i="100"/>
  <c r="H13" i="100"/>
  <c r="G13" i="100"/>
  <c r="F13" i="100"/>
  <c r="E13" i="100"/>
  <c r="D13" i="100"/>
  <c r="C13" i="100"/>
  <c r="X12" i="100"/>
  <c r="W12" i="100"/>
  <c r="V12" i="100"/>
  <c r="U12" i="100"/>
  <c r="T12" i="100"/>
  <c r="S12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F12" i="100"/>
  <c r="E12" i="100"/>
  <c r="D12" i="100"/>
  <c r="C12" i="100"/>
  <c r="X11" i="100"/>
  <c r="W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X10" i="100"/>
  <c r="X30" i="100" s="1"/>
  <c r="W10" i="100"/>
  <c r="V10" i="100"/>
  <c r="V30" i="100" s="1"/>
  <c r="U10" i="100"/>
  <c r="U30" i="100" s="1"/>
  <c r="T10" i="100"/>
  <c r="T30" i="100" s="1"/>
  <c r="S10" i="100"/>
  <c r="R10" i="100"/>
  <c r="R30" i="100" s="1"/>
  <c r="Q10" i="100"/>
  <c r="Q30" i="100" s="1"/>
  <c r="P10" i="100"/>
  <c r="P30" i="100" s="1"/>
  <c r="O10" i="100"/>
  <c r="N10" i="100"/>
  <c r="N30" i="100" s="1"/>
  <c r="M10" i="100"/>
  <c r="M30" i="100" s="1"/>
  <c r="L10" i="100"/>
  <c r="L30" i="100" s="1"/>
  <c r="K10" i="100"/>
  <c r="J10" i="100"/>
  <c r="J30" i="100" s="1"/>
  <c r="I10" i="100"/>
  <c r="I30" i="100" s="1"/>
  <c r="H10" i="100"/>
  <c r="H30" i="100" s="1"/>
  <c r="G10" i="100"/>
  <c r="F10" i="100"/>
  <c r="F30" i="100" s="1"/>
  <c r="E10" i="100"/>
  <c r="E30" i="100" s="1"/>
  <c r="D10" i="100"/>
  <c r="D30" i="100" s="1"/>
  <c r="C10" i="100"/>
  <c r="S28" i="99"/>
  <c r="R28" i="99"/>
  <c r="Q28" i="99"/>
  <c r="O28" i="99"/>
  <c r="N28" i="99"/>
  <c r="L28" i="99"/>
  <c r="K28" i="99"/>
  <c r="I28" i="99"/>
  <c r="H28" i="99"/>
  <c r="G28" i="99"/>
  <c r="E28" i="99"/>
  <c r="D28" i="99"/>
  <c r="C28" i="99"/>
  <c r="T27" i="99"/>
  <c r="P27" i="99"/>
  <c r="M27" i="99"/>
  <c r="J27" i="99"/>
  <c r="F27" i="99"/>
  <c r="T26" i="99"/>
  <c r="P26" i="99"/>
  <c r="M26" i="99"/>
  <c r="J26" i="99"/>
  <c r="F26" i="99"/>
  <c r="T25" i="99"/>
  <c r="P25" i="99"/>
  <c r="M25" i="99"/>
  <c r="J25" i="99"/>
  <c r="F25" i="99"/>
  <c r="T24" i="99"/>
  <c r="P24" i="99"/>
  <c r="M24" i="99"/>
  <c r="J24" i="99"/>
  <c r="F24" i="99"/>
  <c r="T23" i="99"/>
  <c r="P23" i="99"/>
  <c r="M23" i="99"/>
  <c r="J23" i="99"/>
  <c r="F23" i="99"/>
  <c r="T22" i="99"/>
  <c r="P22" i="99"/>
  <c r="M22" i="99"/>
  <c r="J22" i="99"/>
  <c r="F22" i="99"/>
  <c r="T21" i="99"/>
  <c r="P21" i="99"/>
  <c r="M21" i="99"/>
  <c r="J21" i="99"/>
  <c r="F21" i="99"/>
  <c r="T20" i="99"/>
  <c r="P20" i="99"/>
  <c r="M20" i="99"/>
  <c r="J20" i="99"/>
  <c r="F20" i="99"/>
  <c r="T19" i="99"/>
  <c r="P19" i="99"/>
  <c r="M19" i="99"/>
  <c r="J19" i="99"/>
  <c r="F19" i="99"/>
  <c r="T18" i="99"/>
  <c r="P18" i="99"/>
  <c r="M18" i="99"/>
  <c r="J18" i="99"/>
  <c r="F18" i="99"/>
  <c r="T17" i="99"/>
  <c r="P17" i="99"/>
  <c r="M17" i="99"/>
  <c r="J17" i="99"/>
  <c r="F17" i="99"/>
  <c r="T16" i="99"/>
  <c r="P16" i="99"/>
  <c r="M16" i="99"/>
  <c r="J16" i="99"/>
  <c r="F16" i="99"/>
  <c r="T15" i="99"/>
  <c r="P15" i="99"/>
  <c r="M15" i="99"/>
  <c r="J15" i="99"/>
  <c r="F15" i="99"/>
  <c r="T14" i="99"/>
  <c r="P14" i="99"/>
  <c r="M14" i="99"/>
  <c r="J14" i="99"/>
  <c r="F14" i="99"/>
  <c r="T13" i="99"/>
  <c r="P13" i="99"/>
  <c r="M13" i="99"/>
  <c r="J13" i="99"/>
  <c r="F13" i="99"/>
  <c r="T12" i="99"/>
  <c r="P12" i="99"/>
  <c r="M12" i="99"/>
  <c r="J12" i="99"/>
  <c r="F12" i="99"/>
  <c r="T11" i="99"/>
  <c r="P11" i="99"/>
  <c r="M11" i="99"/>
  <c r="J11" i="99"/>
  <c r="F11" i="99"/>
  <c r="T10" i="99"/>
  <c r="P10" i="99"/>
  <c r="M10" i="99"/>
  <c r="J10" i="99"/>
  <c r="F10" i="99"/>
  <c r="T9" i="99"/>
  <c r="T28" i="99" s="1"/>
  <c r="P9" i="99"/>
  <c r="M9" i="99"/>
  <c r="J9" i="99"/>
  <c r="F9" i="99"/>
  <c r="F28" i="99" s="1"/>
  <c r="T8" i="99"/>
  <c r="P8" i="99"/>
  <c r="P28" i="99" s="1"/>
  <c r="M8" i="99"/>
  <c r="M28" i="99" s="1"/>
  <c r="J8" i="99"/>
  <c r="J28" i="99" s="1"/>
  <c r="F8" i="99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AH13" i="104" l="1"/>
  <c r="AH9" i="104"/>
  <c r="AH17" i="104"/>
  <c r="O73" i="102"/>
  <c r="O77" i="102"/>
  <c r="O81" i="102"/>
  <c r="O85" i="102"/>
  <c r="O89" i="102"/>
  <c r="K8" i="103"/>
  <c r="K12" i="103"/>
  <c r="AI23" i="103"/>
  <c r="K24" i="103"/>
  <c r="I28" i="103"/>
  <c r="AE10" i="104"/>
  <c r="AH10" i="104" s="1"/>
  <c r="J11" i="104"/>
  <c r="AE14" i="104"/>
  <c r="AH14" i="104" s="1"/>
  <c r="J15" i="104"/>
  <c r="AC8" i="105"/>
  <c r="M28" i="109"/>
  <c r="M28" i="110"/>
  <c r="M57" i="111"/>
  <c r="O12" i="112"/>
  <c r="O42" i="113"/>
  <c r="O12" i="113" s="1"/>
  <c r="O50" i="113"/>
  <c r="O20" i="113" s="1"/>
  <c r="O42" i="102"/>
  <c r="O10" i="102" s="1"/>
  <c r="O46" i="102"/>
  <c r="O14" i="102" s="1"/>
  <c r="O50" i="102"/>
  <c r="O18" i="102" s="1"/>
  <c r="O54" i="102"/>
  <c r="O22" i="102" s="1"/>
  <c r="O58" i="102"/>
  <c r="O26" i="102" s="1"/>
  <c r="AI11" i="103"/>
  <c r="AI28" i="103" s="1"/>
  <c r="AI15" i="103"/>
  <c r="K16" i="103"/>
  <c r="AI19" i="103"/>
  <c r="K20" i="103"/>
  <c r="AI27" i="103"/>
  <c r="AG8" i="104"/>
  <c r="AG18" i="104" s="1"/>
  <c r="M28" i="106"/>
  <c r="O8" i="101"/>
  <c r="O11" i="101"/>
  <c r="O15" i="101"/>
  <c r="O19" i="101"/>
  <c r="O23" i="101"/>
  <c r="O27" i="101"/>
  <c r="C28" i="102"/>
  <c r="E28" i="102"/>
  <c r="G28" i="102"/>
  <c r="I28" i="102"/>
  <c r="K28" i="102"/>
  <c r="N8" i="102"/>
  <c r="N28" i="102" s="1"/>
  <c r="M28" i="102"/>
  <c r="O40" i="102"/>
  <c r="O43" i="102"/>
  <c r="O11" i="102" s="1"/>
  <c r="O44" i="102"/>
  <c r="O47" i="102"/>
  <c r="O15" i="102" s="1"/>
  <c r="O48" i="102"/>
  <c r="O51" i="102"/>
  <c r="O19" i="102" s="1"/>
  <c r="O52" i="102"/>
  <c r="O55" i="102"/>
  <c r="O23" i="102" s="1"/>
  <c r="O56" i="102"/>
  <c r="O59" i="102"/>
  <c r="O27" i="102" s="1"/>
  <c r="M60" i="102"/>
  <c r="M90" i="102"/>
  <c r="O74" i="102"/>
  <c r="O78" i="102"/>
  <c r="O82" i="102"/>
  <c r="O86" i="102"/>
  <c r="J28" i="103"/>
  <c r="AF28" i="103"/>
  <c r="AJ12" i="103"/>
  <c r="AH12" i="103"/>
  <c r="AJ16" i="103"/>
  <c r="AH16" i="103"/>
  <c r="AJ20" i="103"/>
  <c r="AH20" i="103"/>
  <c r="AJ24" i="103"/>
  <c r="AH24" i="103"/>
  <c r="H18" i="104"/>
  <c r="AF18" i="104"/>
  <c r="AE8" i="104"/>
  <c r="AE11" i="104"/>
  <c r="AH11" i="104" s="1"/>
  <c r="J12" i="104"/>
  <c r="AE12" i="104"/>
  <c r="AE15" i="104"/>
  <c r="AH15" i="104" s="1"/>
  <c r="J16" i="104"/>
  <c r="AE16" i="104"/>
  <c r="AH16" i="104" s="1"/>
  <c r="AC18" i="104"/>
  <c r="AB28" i="105"/>
  <c r="AC9" i="105"/>
  <c r="AC13" i="105"/>
  <c r="AC17" i="105"/>
  <c r="AC21" i="105"/>
  <c r="AC25" i="105"/>
  <c r="O10" i="106"/>
  <c r="O14" i="106"/>
  <c r="O18" i="106"/>
  <c r="O22" i="106"/>
  <c r="O26" i="106"/>
  <c r="O8" i="107"/>
  <c r="O11" i="107"/>
  <c r="O15" i="107"/>
  <c r="O19" i="107"/>
  <c r="O23" i="107"/>
  <c r="O27" i="107"/>
  <c r="M28" i="108"/>
  <c r="O12" i="108"/>
  <c r="O16" i="108"/>
  <c r="O20" i="108"/>
  <c r="O24" i="108"/>
  <c r="N28" i="109"/>
  <c r="O9" i="109"/>
  <c r="O28" i="109" s="1"/>
  <c r="O13" i="109"/>
  <c r="O17" i="109"/>
  <c r="O21" i="109"/>
  <c r="O25" i="109"/>
  <c r="O10" i="110"/>
  <c r="O14" i="110"/>
  <c r="O18" i="110"/>
  <c r="O22" i="110"/>
  <c r="O26" i="110"/>
  <c r="I28" i="111"/>
  <c r="K28" i="111"/>
  <c r="M8" i="111"/>
  <c r="O9" i="111"/>
  <c r="O13" i="111"/>
  <c r="O17" i="111"/>
  <c r="O21" i="111"/>
  <c r="O25" i="111"/>
  <c r="N57" i="111"/>
  <c r="N88" i="111"/>
  <c r="C28" i="113"/>
  <c r="E28" i="113"/>
  <c r="G28" i="113"/>
  <c r="I28" i="113"/>
  <c r="K28" i="113"/>
  <c r="N28" i="113"/>
  <c r="M8" i="113"/>
  <c r="M28" i="113" s="1"/>
  <c r="M58" i="113"/>
  <c r="O38" i="113"/>
  <c r="O46" i="113"/>
  <c r="O16" i="113" s="1"/>
  <c r="O70" i="102"/>
  <c r="O90" i="102" s="1"/>
  <c r="AH8" i="103"/>
  <c r="AH28" i="103" s="1"/>
  <c r="AJ8" i="103"/>
  <c r="AJ28" i="103" s="1"/>
  <c r="K9" i="103"/>
  <c r="AK9" i="103" s="1"/>
  <c r="K11" i="103"/>
  <c r="AK11" i="103" s="1"/>
  <c r="K13" i="103"/>
  <c r="AK13" i="103" s="1"/>
  <c r="K15" i="103"/>
  <c r="AK15" i="103" s="1"/>
  <c r="K17" i="103"/>
  <c r="AK17" i="103" s="1"/>
  <c r="K19" i="103"/>
  <c r="AK19" i="103" s="1"/>
  <c r="K21" i="103"/>
  <c r="AK21" i="103" s="1"/>
  <c r="K23" i="103"/>
  <c r="AK23" i="103" s="1"/>
  <c r="K25" i="103"/>
  <c r="AK25" i="103" s="1"/>
  <c r="K27" i="103"/>
  <c r="AK27" i="103" s="1"/>
  <c r="J8" i="104"/>
  <c r="J18" i="104" s="1"/>
  <c r="O8" i="106"/>
  <c r="O28" i="106" s="1"/>
  <c r="O8" i="108"/>
  <c r="O28" i="108" s="1"/>
  <c r="O8" i="110"/>
  <c r="O28" i="110" s="1"/>
  <c r="N8" i="111"/>
  <c r="N28" i="111" s="1"/>
  <c r="O37" i="111"/>
  <c r="O40" i="111"/>
  <c r="O44" i="111"/>
  <c r="O48" i="111"/>
  <c r="O52" i="111"/>
  <c r="O56" i="111"/>
  <c r="M88" i="111"/>
  <c r="O72" i="111"/>
  <c r="O76" i="111"/>
  <c r="O80" i="111"/>
  <c r="O84" i="111"/>
  <c r="N28" i="112"/>
  <c r="O9" i="112"/>
  <c r="O28" i="112" s="1"/>
  <c r="O13" i="112"/>
  <c r="O17" i="112"/>
  <c r="O21" i="112"/>
  <c r="O25" i="112"/>
  <c r="N58" i="113"/>
  <c r="O39" i="113"/>
  <c r="O9" i="113" s="1"/>
  <c r="O40" i="113"/>
  <c r="O10" i="113" s="1"/>
  <c r="O43" i="113"/>
  <c r="O13" i="113" s="1"/>
  <c r="O44" i="113"/>
  <c r="O14" i="113" s="1"/>
  <c r="O47" i="113"/>
  <c r="O17" i="113" s="1"/>
  <c r="O48" i="113"/>
  <c r="O18" i="113" s="1"/>
  <c r="O9" i="114"/>
  <c r="O29" i="114" s="1"/>
  <c r="Z8" i="115"/>
  <c r="Z28" i="115" s="1"/>
  <c r="BD8" i="115"/>
  <c r="DJ8" i="115"/>
  <c r="DJ28" i="115" s="1"/>
  <c r="FP8" i="115"/>
  <c r="FP28" i="115" s="1"/>
  <c r="O68" i="111"/>
  <c r="O88" i="111" s="1"/>
  <c r="O69" i="113"/>
  <c r="O89" i="113" s="1"/>
  <c r="CG8" i="115"/>
  <c r="CG28" i="115" s="1"/>
  <c r="EM8" i="115"/>
  <c r="EM28" i="115" s="1"/>
  <c r="Q8" i="116"/>
  <c r="Q28" i="116" s="1"/>
  <c r="BI8" i="118"/>
  <c r="BI28" i="118" s="1"/>
  <c r="AZ8" i="121"/>
  <c r="BB8" i="121"/>
  <c r="BB28" i="121" s="1"/>
  <c r="U8" i="117"/>
  <c r="U28" i="117" s="1"/>
  <c r="K10" i="119"/>
  <c r="K30" i="119" s="1"/>
  <c r="I8" i="120"/>
  <c r="I28" i="120" s="1"/>
  <c r="O8" i="121"/>
  <c r="AY8" i="121"/>
  <c r="AY28" i="121" s="1"/>
  <c r="BA8" i="121"/>
  <c r="BA28" i="121" s="1"/>
  <c r="O9" i="121"/>
  <c r="BC9" i="121" s="1"/>
  <c r="O10" i="121"/>
  <c r="BC10" i="121" s="1"/>
  <c r="AZ11" i="121"/>
  <c r="AZ12" i="121"/>
  <c r="AZ13" i="121"/>
  <c r="O14" i="121"/>
  <c r="BC14" i="121" s="1"/>
  <c r="AZ14" i="121"/>
  <c r="AZ15" i="121"/>
  <c r="AZ16" i="121"/>
  <c r="AZ17" i="121"/>
  <c r="AZ18" i="121"/>
  <c r="AZ19" i="121"/>
  <c r="AZ20" i="121"/>
  <c r="AZ21" i="121"/>
  <c r="AZ22" i="121"/>
  <c r="AZ23" i="121"/>
  <c r="AZ24" i="121"/>
  <c r="AZ25" i="121"/>
  <c r="AZ26" i="121"/>
  <c r="AZ27" i="121"/>
  <c r="AZ28" i="121" l="1"/>
  <c r="AH8" i="104"/>
  <c r="AE18" i="104"/>
  <c r="O24" i="102"/>
  <c r="O20" i="102"/>
  <c r="O16" i="102"/>
  <c r="O12" i="102"/>
  <c r="O8" i="102"/>
  <c r="O28" i="102" s="1"/>
  <c r="O60" i="102"/>
  <c r="K28" i="103"/>
  <c r="AK8" i="103"/>
  <c r="O28" i="121"/>
  <c r="BC8" i="121"/>
  <c r="BC28" i="121" s="1"/>
  <c r="BD28" i="115"/>
  <c r="BD36" i="115" s="1"/>
  <c r="AA8" i="115"/>
  <c r="AA28" i="115" s="1"/>
  <c r="O57" i="111"/>
  <c r="O8" i="113"/>
  <c r="O28" i="113" s="1"/>
  <c r="O58" i="113"/>
  <c r="M28" i="111"/>
  <c r="O8" i="111"/>
  <c r="O28" i="111" s="1"/>
  <c r="O28" i="107"/>
  <c r="AH12" i="104"/>
  <c r="O28" i="101"/>
  <c r="AK20" i="103"/>
  <c r="AK16" i="103"/>
  <c r="AC28" i="105"/>
  <c r="AK24" i="103"/>
  <c r="AK12" i="103"/>
  <c r="AH18" i="104" l="1"/>
  <c r="AK28" i="103"/>
  <c r="M28" i="96" l="1"/>
  <c r="L28" i="96"/>
  <c r="K28" i="96"/>
  <c r="J28" i="96"/>
  <c r="I28" i="96"/>
  <c r="H28" i="96"/>
  <c r="N28" i="96" s="1"/>
  <c r="G28" i="96"/>
  <c r="F28" i="96"/>
  <c r="E28" i="96"/>
  <c r="D28" i="96"/>
  <c r="C28" i="96"/>
  <c r="N27" i="96"/>
  <c r="N26" i="96"/>
  <c r="N25" i="96"/>
  <c r="N24" i="96"/>
  <c r="N23" i="96"/>
  <c r="N22" i="96"/>
  <c r="N21" i="96"/>
  <c r="N20" i="96"/>
  <c r="N19" i="96"/>
  <c r="N18" i="96"/>
  <c r="N17" i="96"/>
  <c r="N16" i="96"/>
  <c r="N15" i="96"/>
  <c r="N14" i="96"/>
  <c r="N13" i="96"/>
  <c r="N12" i="96"/>
  <c r="N11" i="96"/>
  <c r="N10" i="96"/>
  <c r="N9" i="96"/>
  <c r="N8" i="96"/>
  <c r="W29" i="95"/>
  <c r="V29" i="95"/>
  <c r="U29" i="95"/>
  <c r="T29" i="95"/>
  <c r="R29" i="95"/>
  <c r="Q29" i="95"/>
  <c r="P29" i="95"/>
  <c r="O29" i="95"/>
  <c r="N29" i="95"/>
  <c r="L29" i="95"/>
  <c r="K29" i="95"/>
  <c r="J29" i="95"/>
  <c r="H29" i="95"/>
  <c r="G29" i="95"/>
  <c r="F29" i="95"/>
  <c r="E29" i="95"/>
  <c r="D29" i="95"/>
  <c r="C29" i="95"/>
  <c r="S28" i="95"/>
  <c r="M28" i="95"/>
  <c r="I28" i="95"/>
  <c r="S27" i="95"/>
  <c r="M27" i="95"/>
  <c r="I27" i="95"/>
  <c r="S26" i="95"/>
  <c r="M26" i="95"/>
  <c r="I26" i="95"/>
  <c r="S25" i="95"/>
  <c r="M25" i="95"/>
  <c r="I25" i="95"/>
  <c r="S24" i="95"/>
  <c r="M24" i="95"/>
  <c r="I24" i="95"/>
  <c r="S23" i="95"/>
  <c r="M23" i="95"/>
  <c r="I23" i="95"/>
  <c r="S22" i="95"/>
  <c r="M22" i="95"/>
  <c r="I22" i="95"/>
  <c r="S21" i="95"/>
  <c r="M21" i="95"/>
  <c r="I21" i="95"/>
  <c r="S20" i="95"/>
  <c r="M20" i="95"/>
  <c r="I20" i="95"/>
  <c r="S19" i="95"/>
  <c r="M19" i="95"/>
  <c r="I19" i="95"/>
  <c r="S18" i="95"/>
  <c r="M18" i="95"/>
  <c r="I18" i="95"/>
  <c r="S17" i="95"/>
  <c r="M17" i="95"/>
  <c r="I17" i="95"/>
  <c r="S16" i="95"/>
  <c r="M16" i="95"/>
  <c r="I16" i="95"/>
  <c r="S15" i="95"/>
  <c r="M15" i="95"/>
  <c r="I15" i="95"/>
  <c r="S14" i="95"/>
  <c r="M14" i="95"/>
  <c r="I14" i="95"/>
  <c r="S13" i="95"/>
  <c r="M13" i="95"/>
  <c r="I13" i="95"/>
  <c r="S12" i="95"/>
  <c r="M12" i="95"/>
  <c r="I12" i="95"/>
  <c r="S11" i="95"/>
  <c r="M11" i="95"/>
  <c r="I11" i="95"/>
  <c r="S10" i="95"/>
  <c r="M10" i="95"/>
  <c r="M29" i="95" s="1"/>
  <c r="I10" i="95"/>
  <c r="S9" i="95"/>
  <c r="S29" i="95" s="1"/>
  <c r="M9" i="95"/>
  <c r="I9" i="95"/>
  <c r="I29" i="95" s="1"/>
  <c r="Q30" i="94"/>
  <c r="P30" i="94"/>
  <c r="N30" i="94"/>
  <c r="M30" i="94"/>
  <c r="L30" i="94"/>
  <c r="K30" i="94"/>
  <c r="J30" i="94"/>
  <c r="I30" i="94"/>
  <c r="H30" i="94"/>
  <c r="F30" i="94"/>
  <c r="E30" i="94"/>
  <c r="D30" i="94"/>
  <c r="C30" i="94"/>
  <c r="R29" i="94"/>
  <c r="O29" i="94"/>
  <c r="K29" i="94"/>
  <c r="G29" i="94"/>
  <c r="R28" i="94"/>
  <c r="O28" i="94"/>
  <c r="K28" i="94"/>
  <c r="G28" i="94"/>
  <c r="R27" i="94"/>
  <c r="O27" i="94"/>
  <c r="K27" i="94"/>
  <c r="G27" i="94"/>
  <c r="R26" i="94"/>
  <c r="O26" i="94"/>
  <c r="K26" i="94"/>
  <c r="G26" i="94"/>
  <c r="R25" i="94"/>
  <c r="O25" i="94"/>
  <c r="K25" i="94"/>
  <c r="G25" i="94"/>
  <c r="R24" i="94"/>
  <c r="O24" i="94"/>
  <c r="K24" i="94"/>
  <c r="G24" i="94"/>
  <c r="R23" i="94"/>
  <c r="O23" i="94"/>
  <c r="K23" i="94"/>
  <c r="G23" i="94"/>
  <c r="R22" i="94"/>
  <c r="O22" i="94"/>
  <c r="K22" i="94"/>
  <c r="G22" i="94"/>
  <c r="R21" i="94"/>
  <c r="O21" i="94"/>
  <c r="K21" i="94"/>
  <c r="G21" i="94"/>
  <c r="R20" i="94"/>
  <c r="O20" i="94"/>
  <c r="K20" i="94"/>
  <c r="G20" i="94"/>
  <c r="R19" i="94"/>
  <c r="O19" i="94"/>
  <c r="K19" i="94"/>
  <c r="G19" i="94"/>
  <c r="R18" i="94"/>
  <c r="O18" i="94"/>
  <c r="K18" i="94"/>
  <c r="G18" i="94"/>
  <c r="R17" i="94"/>
  <c r="O17" i="94"/>
  <c r="K17" i="94"/>
  <c r="G17" i="94"/>
  <c r="R16" i="94"/>
  <c r="O16" i="94"/>
  <c r="K16" i="94"/>
  <c r="G16" i="94"/>
  <c r="R15" i="94"/>
  <c r="O15" i="94"/>
  <c r="K15" i="94"/>
  <c r="G15" i="94"/>
  <c r="R14" i="94"/>
  <c r="O14" i="94"/>
  <c r="K14" i="94"/>
  <c r="G14" i="94"/>
  <c r="R13" i="94"/>
  <c r="O13" i="94"/>
  <c r="K13" i="94"/>
  <c r="G13" i="94"/>
  <c r="R12" i="94"/>
  <c r="O12" i="94"/>
  <c r="K12" i="94"/>
  <c r="G12" i="94"/>
  <c r="R11" i="94"/>
  <c r="O11" i="94"/>
  <c r="K11" i="94"/>
  <c r="G11" i="94"/>
  <c r="R10" i="94"/>
  <c r="R30" i="94" s="1"/>
  <c r="O10" i="94"/>
  <c r="O30" i="94" s="1"/>
  <c r="K10" i="94"/>
  <c r="G10" i="94"/>
  <c r="G30" i="94" s="1"/>
  <c r="AX28" i="93"/>
  <c r="AV28" i="93"/>
  <c r="AU28" i="93"/>
  <c r="AT28" i="93"/>
  <c r="AS28" i="93"/>
  <c r="AR28" i="93"/>
  <c r="AQ28" i="93"/>
  <c r="AP28" i="93"/>
  <c r="AO28" i="93"/>
  <c r="AN28" i="93"/>
  <c r="AM28" i="93"/>
  <c r="AH28" i="93"/>
  <c r="AG28" i="93"/>
  <c r="AF28" i="93"/>
  <c r="AE28" i="93"/>
  <c r="AD28" i="93"/>
  <c r="AC28" i="93"/>
  <c r="AB28" i="93"/>
  <c r="AA28" i="93"/>
  <c r="Z28" i="93"/>
  <c r="Y28" i="93"/>
  <c r="X28" i="93"/>
  <c r="W28" i="93"/>
  <c r="V28" i="93"/>
  <c r="U28" i="93"/>
  <c r="T28" i="93"/>
  <c r="N28" i="93"/>
  <c r="L28" i="93"/>
  <c r="K28" i="93"/>
  <c r="J28" i="93"/>
  <c r="I28" i="93"/>
  <c r="H28" i="93"/>
  <c r="G28" i="93"/>
  <c r="F28" i="93"/>
  <c r="E28" i="93"/>
  <c r="D28" i="93"/>
  <c r="C28" i="93"/>
  <c r="AX27" i="93"/>
  <c r="BB27" i="93" s="1"/>
  <c r="AW27" i="93"/>
  <c r="BA27" i="93" s="1"/>
  <c r="AV27" i="93"/>
  <c r="AZ27" i="93" s="1"/>
  <c r="N27" i="93"/>
  <c r="M27" i="93"/>
  <c r="O27" i="93" s="1"/>
  <c r="L27" i="93"/>
  <c r="AX26" i="93"/>
  <c r="BB26" i="93" s="1"/>
  <c r="AW26" i="93"/>
  <c r="BA26" i="93" s="1"/>
  <c r="AV26" i="93"/>
  <c r="AZ26" i="93" s="1"/>
  <c r="N26" i="93"/>
  <c r="M26" i="93"/>
  <c r="O26" i="93" s="1"/>
  <c r="L26" i="93"/>
  <c r="AX25" i="93"/>
  <c r="BB25" i="93" s="1"/>
  <c r="AW25" i="93"/>
  <c r="BA25" i="93" s="1"/>
  <c r="AV25" i="93"/>
  <c r="AZ25" i="93" s="1"/>
  <c r="N25" i="93"/>
  <c r="M25" i="93"/>
  <c r="O25" i="93" s="1"/>
  <c r="L25" i="93"/>
  <c r="AX24" i="93"/>
  <c r="BB24" i="93" s="1"/>
  <c r="AW24" i="93"/>
  <c r="BA24" i="93" s="1"/>
  <c r="AV24" i="93"/>
  <c r="AZ24" i="93" s="1"/>
  <c r="N24" i="93"/>
  <c r="M24" i="93"/>
  <c r="O24" i="93" s="1"/>
  <c r="L24" i="93"/>
  <c r="AX23" i="93"/>
  <c r="BB23" i="93" s="1"/>
  <c r="AW23" i="93"/>
  <c r="BA23" i="93" s="1"/>
  <c r="AV23" i="93"/>
  <c r="AZ23" i="93" s="1"/>
  <c r="N23" i="93"/>
  <c r="M23" i="93"/>
  <c r="O23" i="93" s="1"/>
  <c r="L23" i="93"/>
  <c r="AX22" i="93"/>
  <c r="BB22" i="93" s="1"/>
  <c r="AW22" i="93"/>
  <c r="BA22" i="93" s="1"/>
  <c r="AV22" i="93"/>
  <c r="AZ22" i="93" s="1"/>
  <c r="N22" i="93"/>
  <c r="M22" i="93"/>
  <c r="O22" i="93" s="1"/>
  <c r="L22" i="93"/>
  <c r="AX21" i="93"/>
  <c r="BB21" i="93" s="1"/>
  <c r="AW21" i="93"/>
  <c r="BA21" i="93" s="1"/>
  <c r="AV21" i="93"/>
  <c r="AZ21" i="93" s="1"/>
  <c r="N21" i="93"/>
  <c r="M21" i="93"/>
  <c r="O21" i="93" s="1"/>
  <c r="L21" i="93"/>
  <c r="AX20" i="93"/>
  <c r="BB20" i="93" s="1"/>
  <c r="AW20" i="93"/>
  <c r="BA20" i="93" s="1"/>
  <c r="AV20" i="93"/>
  <c r="AZ20" i="93" s="1"/>
  <c r="N20" i="93"/>
  <c r="M20" i="93"/>
  <c r="O20" i="93" s="1"/>
  <c r="L20" i="93"/>
  <c r="AX19" i="93"/>
  <c r="BB19" i="93" s="1"/>
  <c r="AW19" i="93"/>
  <c r="BA19" i="93" s="1"/>
  <c r="AV19" i="93"/>
  <c r="AZ19" i="93" s="1"/>
  <c r="N19" i="93"/>
  <c r="M19" i="93"/>
  <c r="O19" i="93" s="1"/>
  <c r="L19" i="93"/>
  <c r="AX18" i="93"/>
  <c r="BB18" i="93" s="1"/>
  <c r="AW18" i="93"/>
  <c r="BA18" i="93" s="1"/>
  <c r="AV18" i="93"/>
  <c r="AZ18" i="93" s="1"/>
  <c r="N18" i="93"/>
  <c r="M18" i="93"/>
  <c r="O18" i="93" s="1"/>
  <c r="L18" i="93"/>
  <c r="AX17" i="93"/>
  <c r="BB17" i="93" s="1"/>
  <c r="AW17" i="93"/>
  <c r="BA17" i="93" s="1"/>
  <c r="AV17" i="93"/>
  <c r="AZ17" i="93" s="1"/>
  <c r="N17" i="93"/>
  <c r="M17" i="93"/>
  <c r="O17" i="93" s="1"/>
  <c r="L17" i="93"/>
  <c r="AX16" i="93"/>
  <c r="BB16" i="93" s="1"/>
  <c r="AW16" i="93"/>
  <c r="BA16" i="93" s="1"/>
  <c r="AV16" i="93"/>
  <c r="AZ16" i="93" s="1"/>
  <c r="N16" i="93"/>
  <c r="M16" i="93"/>
  <c r="O16" i="93" s="1"/>
  <c r="L16" i="93"/>
  <c r="AX15" i="93"/>
  <c r="BB15" i="93" s="1"/>
  <c r="AW15" i="93"/>
  <c r="BA15" i="93" s="1"/>
  <c r="AV15" i="93"/>
  <c r="AZ15" i="93" s="1"/>
  <c r="N15" i="93"/>
  <c r="M15" i="93"/>
  <c r="O15" i="93" s="1"/>
  <c r="L15" i="93"/>
  <c r="AX14" i="93"/>
  <c r="BB14" i="93" s="1"/>
  <c r="AW14" i="93"/>
  <c r="BA14" i="93" s="1"/>
  <c r="AV14" i="93"/>
  <c r="AZ14" i="93" s="1"/>
  <c r="N14" i="93"/>
  <c r="M14" i="93"/>
  <c r="O14" i="93" s="1"/>
  <c r="L14" i="93"/>
  <c r="AX13" i="93"/>
  <c r="BB13" i="93" s="1"/>
  <c r="AW13" i="93"/>
  <c r="BA13" i="93" s="1"/>
  <c r="AV13" i="93"/>
  <c r="AZ13" i="93" s="1"/>
  <c r="N13" i="93"/>
  <c r="M13" i="93"/>
  <c r="O13" i="93" s="1"/>
  <c r="L13" i="93"/>
  <c r="AX12" i="93"/>
  <c r="BB12" i="93" s="1"/>
  <c r="AW12" i="93"/>
  <c r="BA12" i="93" s="1"/>
  <c r="AV12" i="93"/>
  <c r="AZ12" i="93" s="1"/>
  <c r="N12" i="93"/>
  <c r="M12" i="93"/>
  <c r="O12" i="93" s="1"/>
  <c r="L12" i="93"/>
  <c r="AX11" i="93"/>
  <c r="BB11" i="93" s="1"/>
  <c r="AW11" i="93"/>
  <c r="BA11" i="93" s="1"/>
  <c r="AV11" i="93"/>
  <c r="AZ11" i="93" s="1"/>
  <c r="N11" i="93"/>
  <c r="M11" i="93"/>
  <c r="O11" i="93" s="1"/>
  <c r="L11" i="93"/>
  <c r="BA10" i="93"/>
  <c r="AX10" i="93"/>
  <c r="BB10" i="93" s="1"/>
  <c r="AW10" i="93"/>
  <c r="AY10" i="93" s="1"/>
  <c r="BC10" i="93" s="1"/>
  <c r="AV10" i="93"/>
  <c r="AZ10" i="93" s="1"/>
  <c r="N10" i="93"/>
  <c r="M10" i="93"/>
  <c r="O10" i="93" s="1"/>
  <c r="L10" i="93"/>
  <c r="BA9" i="93"/>
  <c r="AX9" i="93"/>
  <c r="BB9" i="93" s="1"/>
  <c r="AW9" i="93"/>
  <c r="AY9" i="93" s="1"/>
  <c r="AV9" i="93"/>
  <c r="AZ9" i="93" s="1"/>
  <c r="N9" i="93"/>
  <c r="M9" i="93"/>
  <c r="O9" i="93" s="1"/>
  <c r="L9" i="93"/>
  <c r="BA8" i="93"/>
  <c r="BA28" i="93" s="1"/>
  <c r="AX8" i="93"/>
  <c r="BB8" i="93" s="1"/>
  <c r="BB28" i="93" s="1"/>
  <c r="AW8" i="93"/>
  <c r="AW28" i="93" s="1"/>
  <c r="AV8" i="93"/>
  <c r="AZ8" i="93" s="1"/>
  <c r="AZ28" i="93" s="1"/>
  <c r="N8" i="93"/>
  <c r="M8" i="93"/>
  <c r="M28" i="93" s="1"/>
  <c r="L8" i="93"/>
  <c r="F28" i="92"/>
  <c r="E28" i="92"/>
  <c r="D28" i="92"/>
  <c r="C28" i="92"/>
  <c r="H27" i="92"/>
  <c r="G27" i="92"/>
  <c r="I27" i="92" s="1"/>
  <c r="H26" i="92"/>
  <c r="G26" i="92"/>
  <c r="I26" i="92" s="1"/>
  <c r="H25" i="92"/>
  <c r="G25" i="92"/>
  <c r="H24" i="92"/>
  <c r="G24" i="92"/>
  <c r="I24" i="92" s="1"/>
  <c r="H23" i="92"/>
  <c r="G23" i="92"/>
  <c r="I23" i="92" s="1"/>
  <c r="H22" i="92"/>
  <c r="G22" i="92"/>
  <c r="I22" i="92" s="1"/>
  <c r="H21" i="92"/>
  <c r="G21" i="92"/>
  <c r="H20" i="92"/>
  <c r="G20" i="92"/>
  <c r="I20" i="92" s="1"/>
  <c r="H19" i="92"/>
  <c r="G19" i="92"/>
  <c r="I19" i="92" s="1"/>
  <c r="H18" i="92"/>
  <c r="G18" i="92"/>
  <c r="I18" i="92" s="1"/>
  <c r="H17" i="92"/>
  <c r="G17" i="92"/>
  <c r="H16" i="92"/>
  <c r="G16" i="92"/>
  <c r="I16" i="92" s="1"/>
  <c r="H15" i="92"/>
  <c r="G15" i="92"/>
  <c r="I15" i="92" s="1"/>
  <c r="H14" i="92"/>
  <c r="G14" i="92"/>
  <c r="I14" i="92" s="1"/>
  <c r="H13" i="92"/>
  <c r="G13" i="92"/>
  <c r="H12" i="92"/>
  <c r="G12" i="92"/>
  <c r="I12" i="92" s="1"/>
  <c r="H11" i="92"/>
  <c r="G11" i="92"/>
  <c r="I11" i="92" s="1"/>
  <c r="H10" i="92"/>
  <c r="G10" i="92"/>
  <c r="I10" i="92" s="1"/>
  <c r="H9" i="92"/>
  <c r="G9" i="92"/>
  <c r="H8" i="92"/>
  <c r="G8" i="92"/>
  <c r="G28" i="92" s="1"/>
  <c r="M30" i="91"/>
  <c r="L30" i="91"/>
  <c r="G30" i="91"/>
  <c r="F30" i="91"/>
  <c r="D30" i="91"/>
  <c r="C30" i="91"/>
  <c r="N29" i="91"/>
  <c r="J29" i="91"/>
  <c r="I29" i="91"/>
  <c r="K29" i="91" s="1"/>
  <c r="H29" i="91"/>
  <c r="E29" i="91"/>
  <c r="N28" i="91"/>
  <c r="J28" i="91"/>
  <c r="I28" i="91"/>
  <c r="K28" i="91" s="1"/>
  <c r="H28" i="91"/>
  <c r="E28" i="91"/>
  <c r="N27" i="91"/>
  <c r="J27" i="91"/>
  <c r="I27" i="91"/>
  <c r="K27" i="91" s="1"/>
  <c r="H27" i="91"/>
  <c r="E27" i="91"/>
  <c r="N26" i="91"/>
  <c r="J26" i="91"/>
  <c r="I26" i="91"/>
  <c r="K26" i="91" s="1"/>
  <c r="H26" i="91"/>
  <c r="E26" i="91"/>
  <c r="N25" i="91"/>
  <c r="J25" i="91"/>
  <c r="I25" i="91"/>
  <c r="K25" i="91" s="1"/>
  <c r="H25" i="91"/>
  <c r="E25" i="91"/>
  <c r="N24" i="91"/>
  <c r="J24" i="91"/>
  <c r="I24" i="91"/>
  <c r="K24" i="91" s="1"/>
  <c r="H24" i="91"/>
  <c r="E24" i="91"/>
  <c r="N23" i="91"/>
  <c r="J23" i="91"/>
  <c r="I23" i="91"/>
  <c r="K23" i="91" s="1"/>
  <c r="H23" i="91"/>
  <c r="E23" i="91"/>
  <c r="N22" i="91"/>
  <c r="J22" i="91"/>
  <c r="I22" i="91"/>
  <c r="K22" i="91" s="1"/>
  <c r="H22" i="91"/>
  <c r="E22" i="91"/>
  <c r="N21" i="91"/>
  <c r="J21" i="91"/>
  <c r="I21" i="91"/>
  <c r="K21" i="91" s="1"/>
  <c r="H21" i="91"/>
  <c r="E21" i="91"/>
  <c r="N20" i="91"/>
  <c r="J20" i="91"/>
  <c r="I20" i="91"/>
  <c r="K20" i="91" s="1"/>
  <c r="H20" i="91"/>
  <c r="E20" i="91"/>
  <c r="N19" i="91"/>
  <c r="J19" i="91"/>
  <c r="I19" i="91"/>
  <c r="K19" i="91" s="1"/>
  <c r="H19" i="91"/>
  <c r="E19" i="91"/>
  <c r="N18" i="91"/>
  <c r="J18" i="91"/>
  <c r="I18" i="91"/>
  <c r="K18" i="91" s="1"/>
  <c r="H18" i="91"/>
  <c r="E18" i="91"/>
  <c r="N17" i="91"/>
  <c r="J17" i="91"/>
  <c r="I17" i="91"/>
  <c r="K17" i="91" s="1"/>
  <c r="H17" i="91"/>
  <c r="E17" i="91"/>
  <c r="N16" i="91"/>
  <c r="J16" i="91"/>
  <c r="I16" i="91"/>
  <c r="K16" i="91" s="1"/>
  <c r="H16" i="91"/>
  <c r="E16" i="91"/>
  <c r="N15" i="91"/>
  <c r="J15" i="91"/>
  <c r="I15" i="91"/>
  <c r="K15" i="91" s="1"/>
  <c r="H15" i="91"/>
  <c r="E15" i="91"/>
  <c r="N14" i="91"/>
  <c r="J14" i="91"/>
  <c r="I14" i="91"/>
  <c r="K14" i="91" s="1"/>
  <c r="H14" i="91"/>
  <c r="E14" i="91"/>
  <c r="N13" i="91"/>
  <c r="J13" i="91"/>
  <c r="I13" i="91"/>
  <c r="K13" i="91" s="1"/>
  <c r="H13" i="91"/>
  <c r="E13" i="91"/>
  <c r="N12" i="91"/>
  <c r="J12" i="91"/>
  <c r="I12" i="91"/>
  <c r="K12" i="91" s="1"/>
  <c r="H12" i="91"/>
  <c r="E12" i="91"/>
  <c r="N11" i="91"/>
  <c r="J11" i="91"/>
  <c r="I11" i="91"/>
  <c r="K11" i="91" s="1"/>
  <c r="H11" i="91"/>
  <c r="E11" i="91"/>
  <c r="N10" i="91"/>
  <c r="N30" i="91" s="1"/>
  <c r="J10" i="91"/>
  <c r="J30" i="91" s="1"/>
  <c r="I10" i="91"/>
  <c r="K10" i="91" s="1"/>
  <c r="H10" i="91"/>
  <c r="H30" i="91" s="1"/>
  <c r="E10" i="91"/>
  <c r="E30" i="91" s="1"/>
  <c r="BF28" i="90"/>
  <c r="BE28" i="90"/>
  <c r="BD28" i="90"/>
  <c r="BC28" i="90"/>
  <c r="BB28" i="90"/>
  <c r="BA28" i="90"/>
  <c r="AZ28" i="90"/>
  <c r="AY28" i="90"/>
  <c r="AX28" i="90"/>
  <c r="AW28" i="90"/>
  <c r="AV28" i="90"/>
  <c r="AU28" i="90"/>
  <c r="AT28" i="90"/>
  <c r="AS28" i="90"/>
  <c r="AN28" i="90"/>
  <c r="AM28" i="90"/>
  <c r="AL28" i="90"/>
  <c r="AK28" i="90"/>
  <c r="AJ28" i="90"/>
  <c r="AI28" i="90"/>
  <c r="AH28" i="90"/>
  <c r="AG28" i="90"/>
  <c r="AF28" i="90"/>
  <c r="AE28" i="90"/>
  <c r="AD28" i="90"/>
  <c r="AC28" i="90"/>
  <c r="AB28" i="90"/>
  <c r="AA28" i="90"/>
  <c r="V28" i="90"/>
  <c r="U28" i="90"/>
  <c r="T28" i="90"/>
  <c r="S28" i="90"/>
  <c r="R28" i="90"/>
  <c r="Q28" i="90"/>
  <c r="P28" i="90"/>
  <c r="O28" i="90"/>
  <c r="N28" i="90"/>
  <c r="M28" i="90"/>
  <c r="L28" i="90"/>
  <c r="K28" i="90"/>
  <c r="J28" i="90"/>
  <c r="I28" i="90"/>
  <c r="H28" i="90"/>
  <c r="G28" i="90"/>
  <c r="F28" i="90"/>
  <c r="E28" i="90"/>
  <c r="D28" i="90"/>
  <c r="C28" i="90"/>
  <c r="BH27" i="90"/>
  <c r="BG27" i="90"/>
  <c r="BI27" i="90" s="1"/>
  <c r="BH26" i="90"/>
  <c r="BG26" i="90"/>
  <c r="BI26" i="90" s="1"/>
  <c r="BH25" i="90"/>
  <c r="BG25" i="90"/>
  <c r="BI25" i="90" s="1"/>
  <c r="BH24" i="90"/>
  <c r="BG24" i="90"/>
  <c r="BH23" i="90"/>
  <c r="BG23" i="90"/>
  <c r="BI23" i="90" s="1"/>
  <c r="BH22" i="90"/>
  <c r="BG22" i="90"/>
  <c r="BI22" i="90" s="1"/>
  <c r="BH21" i="90"/>
  <c r="BG21" i="90"/>
  <c r="BI21" i="90" s="1"/>
  <c r="BH20" i="90"/>
  <c r="BG20" i="90"/>
  <c r="BH19" i="90"/>
  <c r="BG19" i="90"/>
  <c r="BI19" i="90" s="1"/>
  <c r="BH18" i="90"/>
  <c r="BG18" i="90"/>
  <c r="BI18" i="90" s="1"/>
  <c r="BH17" i="90"/>
  <c r="BG17" i="90"/>
  <c r="BI17" i="90" s="1"/>
  <c r="BH16" i="90"/>
  <c r="BG16" i="90"/>
  <c r="BH15" i="90"/>
  <c r="BG15" i="90"/>
  <c r="BI15" i="90" s="1"/>
  <c r="BH14" i="90"/>
  <c r="BG14" i="90"/>
  <c r="BI14" i="90" s="1"/>
  <c r="BH13" i="90"/>
  <c r="BG13" i="90"/>
  <c r="BI13" i="90" s="1"/>
  <c r="BH12" i="90"/>
  <c r="BG12" i="90"/>
  <c r="BH11" i="90"/>
  <c r="BG11" i="90"/>
  <c r="BI11" i="90" s="1"/>
  <c r="BH10" i="90"/>
  <c r="BG10" i="90"/>
  <c r="BI10" i="90" s="1"/>
  <c r="BH9" i="90"/>
  <c r="BG9" i="90"/>
  <c r="BI9" i="90" s="1"/>
  <c r="BH8" i="90"/>
  <c r="BH28" i="90" s="1"/>
  <c r="BG8" i="90"/>
  <c r="R28" i="89"/>
  <c r="Q28" i="89"/>
  <c r="P28" i="89"/>
  <c r="O28" i="89"/>
  <c r="N28" i="89"/>
  <c r="M28" i="89"/>
  <c r="L28" i="89"/>
  <c r="K28" i="89"/>
  <c r="J28" i="89"/>
  <c r="I28" i="89"/>
  <c r="H28" i="89"/>
  <c r="G28" i="89"/>
  <c r="F28" i="89"/>
  <c r="E28" i="89"/>
  <c r="D28" i="89"/>
  <c r="C28" i="89"/>
  <c r="T27" i="89"/>
  <c r="S27" i="89"/>
  <c r="T26" i="89"/>
  <c r="S26" i="89"/>
  <c r="U26" i="89" s="1"/>
  <c r="T25" i="89"/>
  <c r="S25" i="89"/>
  <c r="U25" i="89" s="1"/>
  <c r="T24" i="89"/>
  <c r="S24" i="89"/>
  <c r="U24" i="89" s="1"/>
  <c r="T23" i="89"/>
  <c r="S23" i="89"/>
  <c r="T22" i="89"/>
  <c r="S22" i="89"/>
  <c r="U22" i="89" s="1"/>
  <c r="T21" i="89"/>
  <c r="S21" i="89"/>
  <c r="U21" i="89" s="1"/>
  <c r="T20" i="89"/>
  <c r="S20" i="89"/>
  <c r="U20" i="89" s="1"/>
  <c r="T19" i="89"/>
  <c r="S19" i="89"/>
  <c r="T18" i="89"/>
  <c r="S18" i="89"/>
  <c r="U18" i="89" s="1"/>
  <c r="T17" i="89"/>
  <c r="S17" i="89"/>
  <c r="U17" i="89" s="1"/>
  <c r="T16" i="89"/>
  <c r="S16" i="89"/>
  <c r="U16" i="89" s="1"/>
  <c r="T15" i="89"/>
  <c r="S15" i="89"/>
  <c r="T14" i="89"/>
  <c r="S14" i="89"/>
  <c r="U14" i="89" s="1"/>
  <c r="T13" i="89"/>
  <c r="S13" i="89"/>
  <c r="U13" i="89" s="1"/>
  <c r="T12" i="89"/>
  <c r="S12" i="89"/>
  <c r="U12" i="89" s="1"/>
  <c r="T11" i="89"/>
  <c r="S11" i="89"/>
  <c r="T10" i="89"/>
  <c r="S10" i="89"/>
  <c r="U10" i="89" s="1"/>
  <c r="T9" i="89"/>
  <c r="S9" i="89"/>
  <c r="U9" i="89" s="1"/>
  <c r="T8" i="89"/>
  <c r="T28" i="89" s="1"/>
  <c r="S8" i="89"/>
  <c r="S28" i="89" s="1"/>
  <c r="M28" i="88"/>
  <c r="L28" i="88"/>
  <c r="J28" i="88"/>
  <c r="I28" i="88"/>
  <c r="G28" i="88"/>
  <c r="F28" i="88"/>
  <c r="D28" i="88"/>
  <c r="C28" i="88"/>
  <c r="P27" i="88"/>
  <c r="O27" i="88"/>
  <c r="N27" i="88"/>
  <c r="K27" i="88"/>
  <c r="H27" i="88"/>
  <c r="E27" i="88"/>
  <c r="Q27" i="88" s="1"/>
  <c r="P26" i="88"/>
  <c r="O26" i="88"/>
  <c r="N26" i="88"/>
  <c r="K26" i="88"/>
  <c r="H26" i="88"/>
  <c r="E26" i="88"/>
  <c r="Q26" i="88" s="1"/>
  <c r="P25" i="88"/>
  <c r="O25" i="88"/>
  <c r="N25" i="88"/>
  <c r="K25" i="88"/>
  <c r="H25" i="88"/>
  <c r="E25" i="88"/>
  <c r="Q25" i="88" s="1"/>
  <c r="P24" i="88"/>
  <c r="O24" i="88"/>
  <c r="N24" i="88"/>
  <c r="K24" i="88"/>
  <c r="H24" i="88"/>
  <c r="E24" i="88"/>
  <c r="Q24" i="88" s="1"/>
  <c r="P23" i="88"/>
  <c r="O23" i="88"/>
  <c r="N23" i="88"/>
  <c r="K23" i="88"/>
  <c r="H23" i="88"/>
  <c r="E23" i="88"/>
  <c r="Q23" i="88" s="1"/>
  <c r="P22" i="88"/>
  <c r="O22" i="88"/>
  <c r="N22" i="88"/>
  <c r="K22" i="88"/>
  <c r="H22" i="88"/>
  <c r="E22" i="88"/>
  <c r="Q22" i="88" s="1"/>
  <c r="P21" i="88"/>
  <c r="O21" i="88"/>
  <c r="N21" i="88"/>
  <c r="K21" i="88"/>
  <c r="H21" i="88"/>
  <c r="E21" i="88"/>
  <c r="Q21" i="88" s="1"/>
  <c r="P20" i="88"/>
  <c r="O20" i="88"/>
  <c r="N20" i="88"/>
  <c r="K20" i="88"/>
  <c r="H20" i="88"/>
  <c r="E20" i="88"/>
  <c r="Q20" i="88" s="1"/>
  <c r="P19" i="88"/>
  <c r="O19" i="88"/>
  <c r="N19" i="88"/>
  <c r="K19" i="88"/>
  <c r="H19" i="88"/>
  <c r="E19" i="88"/>
  <c r="Q19" i="88" s="1"/>
  <c r="P18" i="88"/>
  <c r="O18" i="88"/>
  <c r="N18" i="88"/>
  <c r="K18" i="88"/>
  <c r="H18" i="88"/>
  <c r="E18" i="88"/>
  <c r="Q18" i="88" s="1"/>
  <c r="P17" i="88"/>
  <c r="O17" i="88"/>
  <c r="N17" i="88"/>
  <c r="K17" i="88"/>
  <c r="H17" i="88"/>
  <c r="E17" i="88"/>
  <c r="Q17" i="88" s="1"/>
  <c r="P16" i="88"/>
  <c r="O16" i="88"/>
  <c r="N16" i="88"/>
  <c r="K16" i="88"/>
  <c r="H16" i="88"/>
  <c r="E16" i="88"/>
  <c r="Q16" i="88" s="1"/>
  <c r="P15" i="88"/>
  <c r="O15" i="88"/>
  <c r="N15" i="88"/>
  <c r="K15" i="88"/>
  <c r="H15" i="88"/>
  <c r="E15" i="88"/>
  <c r="Q15" i="88" s="1"/>
  <c r="P14" i="88"/>
  <c r="O14" i="88"/>
  <c r="N14" i="88"/>
  <c r="K14" i="88"/>
  <c r="H14" i="88"/>
  <c r="E14" i="88"/>
  <c r="Q14" i="88" s="1"/>
  <c r="P13" i="88"/>
  <c r="O13" i="88"/>
  <c r="N13" i="88"/>
  <c r="K13" i="88"/>
  <c r="H13" i="88"/>
  <c r="E13" i="88"/>
  <c r="Q13" i="88" s="1"/>
  <c r="P12" i="88"/>
  <c r="O12" i="88"/>
  <c r="N12" i="88"/>
  <c r="K12" i="88"/>
  <c r="H12" i="88"/>
  <c r="E12" i="88"/>
  <c r="Q12" i="88" s="1"/>
  <c r="P11" i="88"/>
  <c r="O11" i="88"/>
  <c r="N11" i="88"/>
  <c r="K11" i="88"/>
  <c r="H11" i="88"/>
  <c r="E11" i="88"/>
  <c r="Q11" i="88" s="1"/>
  <c r="P10" i="88"/>
  <c r="O10" i="88"/>
  <c r="N10" i="88"/>
  <c r="K10" i="88"/>
  <c r="H10" i="88"/>
  <c r="E10" i="88"/>
  <c r="Q10" i="88" s="1"/>
  <c r="P9" i="88"/>
  <c r="O9" i="88"/>
  <c r="N9" i="88"/>
  <c r="K9" i="88"/>
  <c r="H9" i="88"/>
  <c r="E9" i="88"/>
  <c r="Q9" i="88" s="1"/>
  <c r="P8" i="88"/>
  <c r="P28" i="88" s="1"/>
  <c r="O8" i="88"/>
  <c r="O28" i="88" s="1"/>
  <c r="N8" i="88"/>
  <c r="N28" i="88" s="1"/>
  <c r="K8" i="88"/>
  <c r="K28" i="88" s="1"/>
  <c r="H8" i="88"/>
  <c r="H28" i="88" s="1"/>
  <c r="E8" i="88"/>
  <c r="E28" i="88" s="1"/>
  <c r="FM28" i="87"/>
  <c r="FL28" i="87"/>
  <c r="FK28" i="87"/>
  <c r="FJ28" i="87"/>
  <c r="FI28" i="87"/>
  <c r="FH28" i="87"/>
  <c r="FG28" i="87"/>
  <c r="FF28" i="87"/>
  <c r="FE28" i="87"/>
  <c r="FD28" i="87"/>
  <c r="FC28" i="87"/>
  <c r="FB28" i="87"/>
  <c r="FA28" i="87"/>
  <c r="EZ28" i="87"/>
  <c r="EY28" i="87"/>
  <c r="EX28" i="87"/>
  <c r="EW28" i="87"/>
  <c r="EV28" i="87"/>
  <c r="EU28" i="87"/>
  <c r="ET28" i="87"/>
  <c r="ES28" i="87"/>
  <c r="ER28" i="87"/>
  <c r="EJ28" i="87"/>
  <c r="EI28" i="87"/>
  <c r="EH28" i="87"/>
  <c r="EG28" i="87"/>
  <c r="EF28" i="87"/>
  <c r="EE28" i="87"/>
  <c r="ED28" i="87"/>
  <c r="EC28" i="87"/>
  <c r="EB28" i="87"/>
  <c r="EA28" i="87"/>
  <c r="DZ28" i="87"/>
  <c r="DY28" i="87"/>
  <c r="DX28" i="87"/>
  <c r="DW28" i="87"/>
  <c r="DV28" i="87"/>
  <c r="DU28" i="87"/>
  <c r="DT28" i="87"/>
  <c r="DS28" i="87"/>
  <c r="DR28" i="87"/>
  <c r="DQ28" i="87"/>
  <c r="DP28" i="87"/>
  <c r="DO28" i="87"/>
  <c r="DG28" i="87"/>
  <c r="DF28" i="87"/>
  <c r="DE28" i="87"/>
  <c r="DD28" i="87"/>
  <c r="DC28" i="87"/>
  <c r="DB28" i="87"/>
  <c r="DA28" i="87"/>
  <c r="CZ28" i="87"/>
  <c r="CY28" i="87"/>
  <c r="CX28" i="87"/>
  <c r="CW28" i="87"/>
  <c r="CV28" i="87"/>
  <c r="CU28" i="87"/>
  <c r="CT28" i="87"/>
  <c r="CS28" i="87"/>
  <c r="CR28" i="87"/>
  <c r="CQ28" i="87"/>
  <c r="CP28" i="87"/>
  <c r="CO28" i="87"/>
  <c r="CN28" i="87"/>
  <c r="CM28" i="87"/>
  <c r="CL28" i="87"/>
  <c r="CD28" i="87"/>
  <c r="CC28" i="87"/>
  <c r="CB28" i="87"/>
  <c r="CA28" i="87"/>
  <c r="BZ28" i="87"/>
  <c r="BY28" i="87"/>
  <c r="BX28" i="87"/>
  <c r="BW28" i="87"/>
  <c r="BV28" i="87"/>
  <c r="BU28" i="87"/>
  <c r="BT28" i="87"/>
  <c r="BS28" i="87"/>
  <c r="BR28" i="87"/>
  <c r="BQ28" i="87"/>
  <c r="BP28" i="87"/>
  <c r="BO28" i="87"/>
  <c r="BN28" i="87"/>
  <c r="BM28" i="87"/>
  <c r="BL28" i="87"/>
  <c r="BK28" i="87"/>
  <c r="BJ28" i="87"/>
  <c r="BI28" i="87"/>
  <c r="BA28" i="87"/>
  <c r="BA36" i="87" s="1"/>
  <c r="AZ28" i="87"/>
  <c r="AZ36" i="87" s="1"/>
  <c r="AY28" i="87"/>
  <c r="AY36" i="87" s="1"/>
  <c r="AX28" i="87"/>
  <c r="AX36" i="87" s="1"/>
  <c r="AW28" i="87"/>
  <c r="AW36" i="87" s="1"/>
  <c r="AV28" i="87"/>
  <c r="AV36" i="87" s="1"/>
  <c r="AU28" i="87"/>
  <c r="AU36" i="87" s="1"/>
  <c r="AT28" i="87"/>
  <c r="AT36" i="87" s="1"/>
  <c r="AS28" i="87"/>
  <c r="AS36" i="87" s="1"/>
  <c r="AR28" i="87"/>
  <c r="AR36" i="87" s="1"/>
  <c r="AQ28" i="87"/>
  <c r="AQ36" i="87" s="1"/>
  <c r="AP28" i="87"/>
  <c r="AP36" i="87" s="1"/>
  <c r="AO28" i="87"/>
  <c r="AO36" i="87" s="1"/>
  <c r="AN28" i="87"/>
  <c r="AN36" i="87" s="1"/>
  <c r="AM28" i="87"/>
  <c r="AM36" i="87" s="1"/>
  <c r="AL28" i="87"/>
  <c r="AL36" i="87" s="1"/>
  <c r="AK28" i="87"/>
  <c r="AK36" i="87" s="1"/>
  <c r="AJ28" i="87"/>
  <c r="AJ36" i="87" s="1"/>
  <c r="AI28" i="87"/>
  <c r="AI36" i="87" s="1"/>
  <c r="AH28" i="87"/>
  <c r="AH36" i="87" s="1"/>
  <c r="AG28" i="87"/>
  <c r="AG36" i="87" s="1"/>
  <c r="AF28" i="87"/>
  <c r="AF36" i="87" s="1"/>
  <c r="FO27" i="87"/>
  <c r="FN27" i="87"/>
  <c r="FP27" i="87" s="1"/>
  <c r="EL27" i="87"/>
  <c r="EK27" i="87"/>
  <c r="EM27" i="87" s="1"/>
  <c r="DI27" i="87"/>
  <c r="DH27" i="87"/>
  <c r="DJ27" i="87" s="1"/>
  <c r="CF27" i="87"/>
  <c r="CE27" i="87"/>
  <c r="CG27" i="87" s="1"/>
  <c r="BC27" i="87"/>
  <c r="BB27" i="87"/>
  <c r="BD27" i="87" s="1"/>
  <c r="X27" i="87"/>
  <c r="Z27" i="87" s="1"/>
  <c r="W27" i="87"/>
  <c r="Y27" i="87" s="1"/>
  <c r="AA27" i="87" s="1"/>
  <c r="V27" i="87"/>
  <c r="U27" i="87"/>
  <c r="T27" i="87"/>
  <c r="S27" i="87"/>
  <c r="R27" i="87"/>
  <c r="Q27" i="87"/>
  <c r="P27" i="87"/>
  <c r="O27" i="87"/>
  <c r="N27" i="87"/>
  <c r="M27" i="87"/>
  <c r="L27" i="87"/>
  <c r="K27" i="87"/>
  <c r="J27" i="87"/>
  <c r="I27" i="87"/>
  <c r="H27" i="87"/>
  <c r="G27" i="87"/>
  <c r="F27" i="87"/>
  <c r="E27" i="87"/>
  <c r="D27" i="87"/>
  <c r="C27" i="87"/>
  <c r="FO26" i="87"/>
  <c r="FN26" i="87"/>
  <c r="FP26" i="87" s="1"/>
  <c r="EL26" i="87"/>
  <c r="EK26" i="87"/>
  <c r="EM26" i="87" s="1"/>
  <c r="DI26" i="87"/>
  <c r="DH26" i="87"/>
  <c r="DJ26" i="87" s="1"/>
  <c r="CF26" i="87"/>
  <c r="CE26" i="87"/>
  <c r="CG26" i="87" s="1"/>
  <c r="BC26" i="87"/>
  <c r="BB26" i="87"/>
  <c r="BD26" i="87" s="1"/>
  <c r="X26" i="87"/>
  <c r="Z26" i="87" s="1"/>
  <c r="W26" i="87"/>
  <c r="Y26" i="87" s="1"/>
  <c r="AA26" i="87" s="1"/>
  <c r="V26" i="87"/>
  <c r="U26" i="87"/>
  <c r="T26" i="87"/>
  <c r="S26" i="87"/>
  <c r="R26" i="87"/>
  <c r="Q26" i="87"/>
  <c r="P26" i="87"/>
  <c r="O26" i="87"/>
  <c r="N26" i="87"/>
  <c r="M26" i="87"/>
  <c r="L26" i="87"/>
  <c r="K26" i="87"/>
  <c r="J26" i="87"/>
  <c r="I26" i="87"/>
  <c r="H26" i="87"/>
  <c r="G26" i="87"/>
  <c r="F26" i="87"/>
  <c r="E26" i="87"/>
  <c r="D26" i="87"/>
  <c r="C26" i="87"/>
  <c r="FO25" i="87"/>
  <c r="FN25" i="87"/>
  <c r="FP25" i="87" s="1"/>
  <c r="EL25" i="87"/>
  <c r="EK25" i="87"/>
  <c r="EM25" i="87" s="1"/>
  <c r="DI25" i="87"/>
  <c r="DH25" i="87"/>
  <c r="DJ25" i="87" s="1"/>
  <c r="CF25" i="87"/>
  <c r="CE25" i="87"/>
  <c r="CG25" i="87" s="1"/>
  <c r="BC25" i="87"/>
  <c r="BB25" i="87"/>
  <c r="BD25" i="87" s="1"/>
  <c r="X25" i="87"/>
  <c r="Z25" i="87" s="1"/>
  <c r="W25" i="87"/>
  <c r="Y25" i="87" s="1"/>
  <c r="AA25" i="87" s="1"/>
  <c r="V25" i="87"/>
  <c r="U25" i="87"/>
  <c r="T25" i="87"/>
  <c r="S25" i="87"/>
  <c r="R25" i="87"/>
  <c r="Q25" i="87"/>
  <c r="P25" i="87"/>
  <c r="O25" i="87"/>
  <c r="N25" i="87"/>
  <c r="M25" i="87"/>
  <c r="L25" i="87"/>
  <c r="K25" i="87"/>
  <c r="J25" i="87"/>
  <c r="I25" i="87"/>
  <c r="H25" i="87"/>
  <c r="G25" i="87"/>
  <c r="F25" i="87"/>
  <c r="E25" i="87"/>
  <c r="D25" i="87"/>
  <c r="C25" i="87"/>
  <c r="FO24" i="87"/>
  <c r="FN24" i="87"/>
  <c r="FP24" i="87" s="1"/>
  <c r="EL24" i="87"/>
  <c r="EK24" i="87"/>
  <c r="EM24" i="87" s="1"/>
  <c r="DI24" i="87"/>
  <c r="DH24" i="87"/>
  <c r="DJ24" i="87" s="1"/>
  <c r="CF24" i="87"/>
  <c r="CE24" i="87"/>
  <c r="CG24" i="87" s="1"/>
  <c r="BC24" i="87"/>
  <c r="BB24" i="87"/>
  <c r="BD24" i="87" s="1"/>
  <c r="X24" i="87"/>
  <c r="Z24" i="87" s="1"/>
  <c r="W24" i="87"/>
  <c r="Y24" i="87" s="1"/>
  <c r="AA24" i="87" s="1"/>
  <c r="V24" i="87"/>
  <c r="U24" i="87"/>
  <c r="T24" i="87"/>
  <c r="S24" i="87"/>
  <c r="R24" i="87"/>
  <c r="Q24" i="87"/>
  <c r="P24" i="87"/>
  <c r="O24" i="87"/>
  <c r="N24" i="87"/>
  <c r="M24" i="87"/>
  <c r="L24" i="87"/>
  <c r="K24" i="87"/>
  <c r="J24" i="87"/>
  <c r="I24" i="87"/>
  <c r="H24" i="87"/>
  <c r="G24" i="87"/>
  <c r="F24" i="87"/>
  <c r="E24" i="87"/>
  <c r="D24" i="87"/>
  <c r="C24" i="87"/>
  <c r="FO23" i="87"/>
  <c r="FN23" i="87"/>
  <c r="FP23" i="87" s="1"/>
  <c r="EL23" i="87"/>
  <c r="EK23" i="87"/>
  <c r="EM23" i="87" s="1"/>
  <c r="DI23" i="87"/>
  <c r="DH23" i="87"/>
  <c r="DJ23" i="87" s="1"/>
  <c r="CF23" i="87"/>
  <c r="CE23" i="87"/>
  <c r="CG23" i="87" s="1"/>
  <c r="BC23" i="87"/>
  <c r="BB23" i="87"/>
  <c r="BD23" i="87" s="1"/>
  <c r="X23" i="87"/>
  <c r="Z23" i="87" s="1"/>
  <c r="W23" i="87"/>
  <c r="Y23" i="87" s="1"/>
  <c r="AA23" i="87" s="1"/>
  <c r="V23" i="87"/>
  <c r="U23" i="87"/>
  <c r="T23" i="87"/>
  <c r="S23" i="87"/>
  <c r="R23" i="87"/>
  <c r="Q23" i="87"/>
  <c r="P23" i="87"/>
  <c r="O23" i="87"/>
  <c r="N23" i="87"/>
  <c r="M23" i="87"/>
  <c r="L23" i="87"/>
  <c r="K23" i="87"/>
  <c r="J23" i="87"/>
  <c r="I23" i="87"/>
  <c r="H23" i="87"/>
  <c r="G23" i="87"/>
  <c r="F23" i="87"/>
  <c r="E23" i="87"/>
  <c r="D23" i="87"/>
  <c r="C23" i="87"/>
  <c r="FO22" i="87"/>
  <c r="FN22" i="87"/>
  <c r="FP22" i="87" s="1"/>
  <c r="EL22" i="87"/>
  <c r="EK22" i="87"/>
  <c r="EM22" i="87" s="1"/>
  <c r="DI22" i="87"/>
  <c r="DH22" i="87"/>
  <c r="DJ22" i="87" s="1"/>
  <c r="CF22" i="87"/>
  <c r="CE22" i="87"/>
  <c r="CG22" i="87" s="1"/>
  <c r="BC22" i="87"/>
  <c r="BB22" i="87"/>
  <c r="BD22" i="87" s="1"/>
  <c r="X22" i="87"/>
  <c r="Z22" i="87" s="1"/>
  <c r="W22" i="87"/>
  <c r="Y22" i="87" s="1"/>
  <c r="AA22" i="87" s="1"/>
  <c r="V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D22" i="87"/>
  <c r="C22" i="87"/>
  <c r="FO21" i="87"/>
  <c r="FN21" i="87"/>
  <c r="FP21" i="87" s="1"/>
  <c r="EL21" i="87"/>
  <c r="EK21" i="87"/>
  <c r="EM21" i="87" s="1"/>
  <c r="DI21" i="87"/>
  <c r="DH21" i="87"/>
  <c r="DJ21" i="87" s="1"/>
  <c r="CF21" i="87"/>
  <c r="CE21" i="87"/>
  <c r="CG21" i="87" s="1"/>
  <c r="BC21" i="87"/>
  <c r="BB21" i="87"/>
  <c r="BD21" i="87" s="1"/>
  <c r="X21" i="87"/>
  <c r="Z21" i="87" s="1"/>
  <c r="W21" i="87"/>
  <c r="Y21" i="87" s="1"/>
  <c r="AA21" i="87" s="1"/>
  <c r="V21" i="87"/>
  <c r="U21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F21" i="87"/>
  <c r="E21" i="87"/>
  <c r="D21" i="87"/>
  <c r="C21" i="87"/>
  <c r="FO20" i="87"/>
  <c r="FN20" i="87"/>
  <c r="FP20" i="87" s="1"/>
  <c r="EL20" i="87"/>
  <c r="EK20" i="87"/>
  <c r="EM20" i="87" s="1"/>
  <c r="DI20" i="87"/>
  <c r="DH20" i="87"/>
  <c r="DJ20" i="87" s="1"/>
  <c r="CF20" i="87"/>
  <c r="CE20" i="87"/>
  <c r="CG20" i="87" s="1"/>
  <c r="BC20" i="87"/>
  <c r="BB20" i="87"/>
  <c r="BD20" i="87" s="1"/>
  <c r="X20" i="87"/>
  <c r="Z20" i="87" s="1"/>
  <c r="W20" i="87"/>
  <c r="Y20" i="87" s="1"/>
  <c r="AA20" i="87" s="1"/>
  <c r="V20" i="87"/>
  <c r="U20" i="87"/>
  <c r="T20" i="87"/>
  <c r="S20" i="87"/>
  <c r="R20" i="87"/>
  <c r="Q20" i="87"/>
  <c r="P20" i="87"/>
  <c r="O20" i="87"/>
  <c r="N20" i="87"/>
  <c r="M20" i="87"/>
  <c r="L20" i="87"/>
  <c r="K20" i="87"/>
  <c r="J20" i="87"/>
  <c r="I20" i="87"/>
  <c r="H20" i="87"/>
  <c r="G20" i="87"/>
  <c r="F20" i="87"/>
  <c r="E20" i="87"/>
  <c r="D20" i="87"/>
  <c r="C20" i="87"/>
  <c r="FO19" i="87"/>
  <c r="FN19" i="87"/>
  <c r="FP19" i="87" s="1"/>
  <c r="EL19" i="87"/>
  <c r="EK19" i="87"/>
  <c r="EM19" i="87" s="1"/>
  <c r="DI19" i="87"/>
  <c r="DH19" i="87"/>
  <c r="DJ19" i="87" s="1"/>
  <c r="CF19" i="87"/>
  <c r="CE19" i="87"/>
  <c r="CG19" i="87" s="1"/>
  <c r="BC19" i="87"/>
  <c r="BB19" i="87"/>
  <c r="BD19" i="87" s="1"/>
  <c r="X19" i="87"/>
  <c r="Z19" i="87" s="1"/>
  <c r="W19" i="87"/>
  <c r="Y19" i="87" s="1"/>
  <c r="AA19" i="87" s="1"/>
  <c r="V19" i="87"/>
  <c r="U19" i="87"/>
  <c r="T19" i="87"/>
  <c r="S19" i="87"/>
  <c r="R19" i="87"/>
  <c r="Q19" i="87"/>
  <c r="P19" i="87"/>
  <c r="O19" i="87"/>
  <c r="N19" i="87"/>
  <c r="M19" i="87"/>
  <c r="L19" i="87"/>
  <c r="K19" i="87"/>
  <c r="J19" i="87"/>
  <c r="I19" i="87"/>
  <c r="H19" i="87"/>
  <c r="G19" i="87"/>
  <c r="F19" i="87"/>
  <c r="E19" i="87"/>
  <c r="D19" i="87"/>
  <c r="C19" i="87"/>
  <c r="FO18" i="87"/>
  <c r="FN18" i="87"/>
  <c r="FP18" i="87" s="1"/>
  <c r="EL18" i="87"/>
  <c r="EK18" i="87"/>
  <c r="EM18" i="87" s="1"/>
  <c r="DI18" i="87"/>
  <c r="DH18" i="87"/>
  <c r="DJ18" i="87" s="1"/>
  <c r="CF18" i="87"/>
  <c r="CE18" i="87"/>
  <c r="CG18" i="87" s="1"/>
  <c r="BC18" i="87"/>
  <c r="BB18" i="87"/>
  <c r="BD18" i="87" s="1"/>
  <c r="X18" i="87"/>
  <c r="Z18" i="87" s="1"/>
  <c r="W18" i="87"/>
  <c r="Y18" i="87" s="1"/>
  <c r="AA18" i="87" s="1"/>
  <c r="V18" i="87"/>
  <c r="U18" i="87"/>
  <c r="T18" i="87"/>
  <c r="S18" i="87"/>
  <c r="R18" i="87"/>
  <c r="Q18" i="87"/>
  <c r="P18" i="87"/>
  <c r="O18" i="87"/>
  <c r="N18" i="87"/>
  <c r="M18" i="87"/>
  <c r="L18" i="87"/>
  <c r="K18" i="87"/>
  <c r="J18" i="87"/>
  <c r="I18" i="87"/>
  <c r="H18" i="87"/>
  <c r="G18" i="87"/>
  <c r="F18" i="87"/>
  <c r="E18" i="87"/>
  <c r="D18" i="87"/>
  <c r="C18" i="87"/>
  <c r="FO17" i="87"/>
  <c r="FN17" i="87"/>
  <c r="FP17" i="87" s="1"/>
  <c r="EL17" i="87"/>
  <c r="EK17" i="87"/>
  <c r="EM17" i="87" s="1"/>
  <c r="DI17" i="87"/>
  <c r="DH17" i="87"/>
  <c r="DJ17" i="87" s="1"/>
  <c r="CF17" i="87"/>
  <c r="CE17" i="87"/>
  <c r="CG17" i="87" s="1"/>
  <c r="BC17" i="87"/>
  <c r="BB17" i="87"/>
  <c r="BD17" i="87" s="1"/>
  <c r="X17" i="87"/>
  <c r="Z17" i="87" s="1"/>
  <c r="W17" i="87"/>
  <c r="Y17" i="87" s="1"/>
  <c r="AA17" i="87" s="1"/>
  <c r="V17" i="87"/>
  <c r="U17" i="87"/>
  <c r="T17" i="87"/>
  <c r="S17" i="87"/>
  <c r="R17" i="87"/>
  <c r="Q17" i="87"/>
  <c r="P17" i="87"/>
  <c r="O17" i="87"/>
  <c r="N17" i="87"/>
  <c r="M17" i="87"/>
  <c r="L17" i="87"/>
  <c r="K17" i="87"/>
  <c r="J17" i="87"/>
  <c r="I17" i="87"/>
  <c r="H17" i="87"/>
  <c r="G17" i="87"/>
  <c r="F17" i="87"/>
  <c r="E17" i="87"/>
  <c r="D17" i="87"/>
  <c r="C17" i="87"/>
  <c r="FO16" i="87"/>
  <c r="FN16" i="87"/>
  <c r="FP16" i="87" s="1"/>
  <c r="EL16" i="87"/>
  <c r="EK16" i="87"/>
  <c r="EM16" i="87" s="1"/>
  <c r="DI16" i="87"/>
  <c r="DH16" i="87"/>
  <c r="DJ16" i="87" s="1"/>
  <c r="CF16" i="87"/>
  <c r="CE16" i="87"/>
  <c r="CG16" i="87" s="1"/>
  <c r="BC16" i="87"/>
  <c r="BB16" i="87"/>
  <c r="BD16" i="87" s="1"/>
  <c r="X16" i="87"/>
  <c r="Z16" i="87" s="1"/>
  <c r="W16" i="87"/>
  <c r="Y16" i="87" s="1"/>
  <c r="AA16" i="87" s="1"/>
  <c r="V16" i="87"/>
  <c r="U16" i="87"/>
  <c r="T16" i="87"/>
  <c r="S16" i="87"/>
  <c r="R16" i="87"/>
  <c r="Q16" i="87"/>
  <c r="P16" i="87"/>
  <c r="O16" i="87"/>
  <c r="N16" i="87"/>
  <c r="M16" i="87"/>
  <c r="L16" i="87"/>
  <c r="K16" i="87"/>
  <c r="J16" i="87"/>
  <c r="I16" i="87"/>
  <c r="H16" i="87"/>
  <c r="G16" i="87"/>
  <c r="F16" i="87"/>
  <c r="E16" i="87"/>
  <c r="D16" i="87"/>
  <c r="C16" i="87"/>
  <c r="FO15" i="87"/>
  <c r="FN15" i="87"/>
  <c r="FP15" i="87" s="1"/>
  <c r="EL15" i="87"/>
  <c r="EK15" i="87"/>
  <c r="EM15" i="87" s="1"/>
  <c r="DI15" i="87"/>
  <c r="DH15" i="87"/>
  <c r="DJ15" i="87" s="1"/>
  <c r="CF15" i="87"/>
  <c r="CE15" i="87"/>
  <c r="CG15" i="87" s="1"/>
  <c r="BC15" i="87"/>
  <c r="BB15" i="87"/>
  <c r="BD15" i="87" s="1"/>
  <c r="X15" i="87"/>
  <c r="Z15" i="87" s="1"/>
  <c r="W15" i="87"/>
  <c r="Y15" i="87" s="1"/>
  <c r="AA15" i="87" s="1"/>
  <c r="V15" i="87"/>
  <c r="U15" i="87"/>
  <c r="T15" i="87"/>
  <c r="S15" i="87"/>
  <c r="R15" i="87"/>
  <c r="Q15" i="87"/>
  <c r="P15" i="87"/>
  <c r="O15" i="87"/>
  <c r="N15" i="87"/>
  <c r="M15" i="87"/>
  <c r="L15" i="87"/>
  <c r="K15" i="87"/>
  <c r="J15" i="87"/>
  <c r="I15" i="87"/>
  <c r="H15" i="87"/>
  <c r="G15" i="87"/>
  <c r="F15" i="87"/>
  <c r="E15" i="87"/>
  <c r="D15" i="87"/>
  <c r="C15" i="87"/>
  <c r="FO14" i="87"/>
  <c r="FN14" i="87"/>
  <c r="FP14" i="87" s="1"/>
  <c r="EL14" i="87"/>
  <c r="EK14" i="87"/>
  <c r="EM14" i="87" s="1"/>
  <c r="DI14" i="87"/>
  <c r="DH14" i="87"/>
  <c r="DJ14" i="87" s="1"/>
  <c r="CF14" i="87"/>
  <c r="CE14" i="87"/>
  <c r="CG14" i="87" s="1"/>
  <c r="BC14" i="87"/>
  <c r="BB14" i="87"/>
  <c r="BD14" i="87" s="1"/>
  <c r="X14" i="87"/>
  <c r="Z14" i="87" s="1"/>
  <c r="W14" i="87"/>
  <c r="Y14" i="87" s="1"/>
  <c r="AA14" i="87" s="1"/>
  <c r="V14" i="87"/>
  <c r="U14" i="87"/>
  <c r="T14" i="87"/>
  <c r="S14" i="87"/>
  <c r="R14" i="87"/>
  <c r="Q14" i="87"/>
  <c r="P14" i="87"/>
  <c r="O14" i="87"/>
  <c r="N14" i="87"/>
  <c r="M14" i="87"/>
  <c r="L14" i="87"/>
  <c r="K14" i="87"/>
  <c r="J14" i="87"/>
  <c r="I14" i="87"/>
  <c r="H14" i="87"/>
  <c r="G14" i="87"/>
  <c r="F14" i="87"/>
  <c r="E14" i="87"/>
  <c r="D14" i="87"/>
  <c r="C14" i="87"/>
  <c r="FO13" i="87"/>
  <c r="FN13" i="87"/>
  <c r="FP13" i="87" s="1"/>
  <c r="EL13" i="87"/>
  <c r="EK13" i="87"/>
  <c r="EM13" i="87" s="1"/>
  <c r="DI13" i="87"/>
  <c r="DH13" i="87"/>
  <c r="DJ13" i="87" s="1"/>
  <c r="CF13" i="87"/>
  <c r="CE13" i="87"/>
  <c r="CG13" i="87" s="1"/>
  <c r="BC13" i="87"/>
  <c r="BB13" i="87"/>
  <c r="BD13" i="87" s="1"/>
  <c r="X13" i="87"/>
  <c r="Z13" i="87" s="1"/>
  <c r="W13" i="87"/>
  <c r="Y13" i="87" s="1"/>
  <c r="AA13" i="87" s="1"/>
  <c r="V13" i="87"/>
  <c r="U13" i="87"/>
  <c r="T13" i="87"/>
  <c r="S13" i="87"/>
  <c r="R13" i="87"/>
  <c r="Q13" i="87"/>
  <c r="P13" i="87"/>
  <c r="O13" i="87"/>
  <c r="N13" i="87"/>
  <c r="M13" i="87"/>
  <c r="L13" i="87"/>
  <c r="K13" i="87"/>
  <c r="J13" i="87"/>
  <c r="I13" i="87"/>
  <c r="H13" i="87"/>
  <c r="G13" i="87"/>
  <c r="F13" i="87"/>
  <c r="E13" i="87"/>
  <c r="D13" i="87"/>
  <c r="C13" i="87"/>
  <c r="FO12" i="87"/>
  <c r="FN12" i="87"/>
  <c r="FP12" i="87" s="1"/>
  <c r="EL12" i="87"/>
  <c r="EK12" i="87"/>
  <c r="EM12" i="87" s="1"/>
  <c r="DI12" i="87"/>
  <c r="DH12" i="87"/>
  <c r="DJ12" i="87" s="1"/>
  <c r="CF12" i="87"/>
  <c r="CE12" i="87"/>
  <c r="CG12" i="87" s="1"/>
  <c r="BC12" i="87"/>
  <c r="BB12" i="87"/>
  <c r="BD12" i="87" s="1"/>
  <c r="X12" i="87"/>
  <c r="Z12" i="87" s="1"/>
  <c r="W12" i="87"/>
  <c r="Y12" i="87" s="1"/>
  <c r="AA12" i="87" s="1"/>
  <c r="V12" i="87"/>
  <c r="U12" i="87"/>
  <c r="T12" i="87"/>
  <c r="S12" i="87"/>
  <c r="R12" i="87"/>
  <c r="Q12" i="87"/>
  <c r="P12" i="87"/>
  <c r="O12" i="87"/>
  <c r="N12" i="87"/>
  <c r="M12" i="87"/>
  <c r="L12" i="87"/>
  <c r="K12" i="87"/>
  <c r="J12" i="87"/>
  <c r="I12" i="87"/>
  <c r="H12" i="87"/>
  <c r="G12" i="87"/>
  <c r="F12" i="87"/>
  <c r="E12" i="87"/>
  <c r="D12" i="87"/>
  <c r="C12" i="87"/>
  <c r="FO11" i="87"/>
  <c r="FN11" i="87"/>
  <c r="FP11" i="87" s="1"/>
  <c r="EL11" i="87"/>
  <c r="EK11" i="87"/>
  <c r="EM11" i="87" s="1"/>
  <c r="DI11" i="87"/>
  <c r="DH11" i="87"/>
  <c r="DJ11" i="87" s="1"/>
  <c r="CF11" i="87"/>
  <c r="CE11" i="87"/>
  <c r="CG11" i="87" s="1"/>
  <c r="BC11" i="87"/>
  <c r="BB11" i="87"/>
  <c r="BD11" i="87" s="1"/>
  <c r="X11" i="87"/>
  <c r="Z11" i="87" s="1"/>
  <c r="W11" i="87"/>
  <c r="Y11" i="87" s="1"/>
  <c r="AA11" i="87" s="1"/>
  <c r="V11" i="87"/>
  <c r="U11" i="87"/>
  <c r="T11" i="87"/>
  <c r="S11" i="87"/>
  <c r="R11" i="87"/>
  <c r="Q11" i="87"/>
  <c r="P11" i="87"/>
  <c r="O11" i="87"/>
  <c r="N11" i="87"/>
  <c r="M11" i="87"/>
  <c r="L11" i="87"/>
  <c r="K11" i="87"/>
  <c r="J11" i="87"/>
  <c r="I11" i="87"/>
  <c r="H11" i="87"/>
  <c r="G11" i="87"/>
  <c r="F11" i="87"/>
  <c r="E11" i="87"/>
  <c r="D11" i="87"/>
  <c r="C11" i="87"/>
  <c r="FO10" i="87"/>
  <c r="FN10" i="87"/>
  <c r="FP10" i="87" s="1"/>
  <c r="EL10" i="87"/>
  <c r="EK10" i="87"/>
  <c r="EM10" i="87" s="1"/>
  <c r="DI10" i="87"/>
  <c r="DH10" i="87"/>
  <c r="DJ10" i="87" s="1"/>
  <c r="CF10" i="87"/>
  <c r="CE10" i="87"/>
  <c r="CG10" i="87" s="1"/>
  <c r="BC10" i="87"/>
  <c r="BB10" i="87"/>
  <c r="BD10" i="87" s="1"/>
  <c r="X10" i="87"/>
  <c r="Z10" i="87" s="1"/>
  <c r="W10" i="87"/>
  <c r="Y10" i="87" s="1"/>
  <c r="AA10" i="87" s="1"/>
  <c r="V10" i="87"/>
  <c r="U10" i="87"/>
  <c r="T10" i="87"/>
  <c r="S10" i="87"/>
  <c r="R10" i="87"/>
  <c r="Q10" i="87"/>
  <c r="P10" i="87"/>
  <c r="O10" i="87"/>
  <c r="N10" i="87"/>
  <c r="M10" i="87"/>
  <c r="L10" i="87"/>
  <c r="K10" i="87"/>
  <c r="J10" i="87"/>
  <c r="I10" i="87"/>
  <c r="H10" i="87"/>
  <c r="G10" i="87"/>
  <c r="F10" i="87"/>
  <c r="E10" i="87"/>
  <c r="D10" i="87"/>
  <c r="C10" i="87"/>
  <c r="FO9" i="87"/>
  <c r="FN9" i="87"/>
  <c r="FP9" i="87" s="1"/>
  <c r="EL9" i="87"/>
  <c r="EK9" i="87"/>
  <c r="EM9" i="87" s="1"/>
  <c r="DI9" i="87"/>
  <c r="DH9" i="87"/>
  <c r="DJ9" i="87" s="1"/>
  <c r="CF9" i="87"/>
  <c r="CE9" i="87"/>
  <c r="CG9" i="87" s="1"/>
  <c r="BC9" i="87"/>
  <c r="BB9" i="87"/>
  <c r="BD9" i="87" s="1"/>
  <c r="X9" i="87"/>
  <c r="Z9" i="87" s="1"/>
  <c r="W9" i="87"/>
  <c r="Y9" i="87" s="1"/>
  <c r="AA9" i="87" s="1"/>
  <c r="V9" i="87"/>
  <c r="U9" i="87"/>
  <c r="T9" i="87"/>
  <c r="S9" i="87"/>
  <c r="R9" i="87"/>
  <c r="Q9" i="87"/>
  <c r="P9" i="87"/>
  <c r="O9" i="87"/>
  <c r="N9" i="87"/>
  <c r="M9" i="87"/>
  <c r="L9" i="87"/>
  <c r="K9" i="87"/>
  <c r="J9" i="87"/>
  <c r="I9" i="87"/>
  <c r="H9" i="87"/>
  <c r="G9" i="87"/>
  <c r="F9" i="87"/>
  <c r="E9" i="87"/>
  <c r="D9" i="87"/>
  <c r="C9" i="87"/>
  <c r="FO8" i="87"/>
  <c r="FO28" i="87" s="1"/>
  <c r="FN8" i="87"/>
  <c r="FN28" i="87" s="1"/>
  <c r="EL8" i="87"/>
  <c r="EL28" i="87" s="1"/>
  <c r="EK8" i="87"/>
  <c r="EK28" i="87" s="1"/>
  <c r="DI8" i="87"/>
  <c r="DI28" i="87" s="1"/>
  <c r="DH8" i="87"/>
  <c r="DH28" i="87" s="1"/>
  <c r="CF8" i="87"/>
  <c r="CF28" i="87" s="1"/>
  <c r="CE8" i="87"/>
  <c r="CE28" i="87" s="1"/>
  <c r="BC8" i="87"/>
  <c r="BC28" i="87" s="1"/>
  <c r="BC36" i="87" s="1"/>
  <c r="BB8" i="87"/>
  <c r="BB28" i="87" s="1"/>
  <c r="BB36" i="87" s="1"/>
  <c r="X8" i="87"/>
  <c r="X28" i="87" s="1"/>
  <c r="W8" i="87"/>
  <c r="W28" i="87" s="1"/>
  <c r="V8" i="87"/>
  <c r="V28" i="87" s="1"/>
  <c r="U8" i="87"/>
  <c r="U28" i="87" s="1"/>
  <c r="T8" i="87"/>
  <c r="T28" i="87" s="1"/>
  <c r="S8" i="87"/>
  <c r="S28" i="87" s="1"/>
  <c r="R8" i="87"/>
  <c r="R28" i="87" s="1"/>
  <c r="Q8" i="87"/>
  <c r="Q28" i="87" s="1"/>
  <c r="P8" i="87"/>
  <c r="P28" i="87" s="1"/>
  <c r="O8" i="87"/>
  <c r="O28" i="87" s="1"/>
  <c r="N8" i="87"/>
  <c r="N28" i="87" s="1"/>
  <c r="M8" i="87"/>
  <c r="M28" i="87" s="1"/>
  <c r="L8" i="87"/>
  <c r="L28" i="87" s="1"/>
  <c r="K8" i="87"/>
  <c r="K28" i="87" s="1"/>
  <c r="J8" i="87"/>
  <c r="J28" i="87" s="1"/>
  <c r="I8" i="87"/>
  <c r="I28" i="87" s="1"/>
  <c r="H8" i="87"/>
  <c r="H28" i="87" s="1"/>
  <c r="G8" i="87"/>
  <c r="G28" i="87" s="1"/>
  <c r="F8" i="87"/>
  <c r="F28" i="87" s="1"/>
  <c r="E8" i="87"/>
  <c r="E28" i="87" s="1"/>
  <c r="D8" i="87"/>
  <c r="D28" i="87" s="1"/>
  <c r="C8" i="87"/>
  <c r="C28" i="87" s="1"/>
  <c r="L416" i="86"/>
  <c r="K416" i="86"/>
  <c r="J416" i="86"/>
  <c r="I416" i="86"/>
  <c r="H416" i="86"/>
  <c r="G416" i="86"/>
  <c r="F416" i="86"/>
  <c r="E416" i="86"/>
  <c r="D416" i="86"/>
  <c r="C416" i="86"/>
  <c r="N415" i="86"/>
  <c r="M415" i="86"/>
  <c r="O415" i="86" s="1"/>
  <c r="N414" i="86"/>
  <c r="M414" i="86"/>
  <c r="O414" i="86" s="1"/>
  <c r="N413" i="86"/>
  <c r="M413" i="86"/>
  <c r="O413" i="86" s="1"/>
  <c r="N412" i="86"/>
  <c r="M412" i="86"/>
  <c r="O412" i="86" s="1"/>
  <c r="N411" i="86"/>
  <c r="M411" i="86"/>
  <c r="O411" i="86" s="1"/>
  <c r="N410" i="86"/>
  <c r="M410" i="86"/>
  <c r="O410" i="86" s="1"/>
  <c r="N409" i="86"/>
  <c r="M409" i="86"/>
  <c r="O409" i="86" s="1"/>
  <c r="N408" i="86"/>
  <c r="M408" i="86"/>
  <c r="O408" i="86" s="1"/>
  <c r="N407" i="86"/>
  <c r="M407" i="86"/>
  <c r="O407" i="86" s="1"/>
  <c r="N406" i="86"/>
  <c r="M406" i="86"/>
  <c r="O406" i="86" s="1"/>
  <c r="N405" i="86"/>
  <c r="M405" i="86"/>
  <c r="O405" i="86" s="1"/>
  <c r="N404" i="86"/>
  <c r="M404" i="86"/>
  <c r="O404" i="86" s="1"/>
  <c r="N403" i="86"/>
  <c r="M403" i="86"/>
  <c r="O403" i="86" s="1"/>
  <c r="N402" i="86"/>
  <c r="M402" i="86"/>
  <c r="O402" i="86" s="1"/>
  <c r="N401" i="86"/>
  <c r="M401" i="86"/>
  <c r="O401" i="86" s="1"/>
  <c r="N400" i="86"/>
  <c r="M400" i="86"/>
  <c r="O400" i="86" s="1"/>
  <c r="N399" i="86"/>
  <c r="M399" i="86"/>
  <c r="O399" i="86" s="1"/>
  <c r="N398" i="86"/>
  <c r="M398" i="86"/>
  <c r="O398" i="86" s="1"/>
  <c r="N397" i="86"/>
  <c r="M397" i="86"/>
  <c r="O397" i="86" s="1"/>
  <c r="N396" i="86"/>
  <c r="N416" i="86" s="1"/>
  <c r="M396" i="86"/>
  <c r="M416" i="86" s="1"/>
  <c r="L384" i="86"/>
  <c r="K384" i="86"/>
  <c r="J384" i="86"/>
  <c r="I384" i="86"/>
  <c r="H384" i="86"/>
  <c r="G384" i="86"/>
  <c r="F384" i="86"/>
  <c r="E384" i="86"/>
  <c r="D384" i="86"/>
  <c r="C384" i="86"/>
  <c r="N383" i="86"/>
  <c r="M383" i="86"/>
  <c r="O383" i="86" s="1"/>
  <c r="N382" i="86"/>
  <c r="M382" i="86"/>
  <c r="O382" i="86" s="1"/>
  <c r="N381" i="86"/>
  <c r="M381" i="86"/>
  <c r="O381" i="86" s="1"/>
  <c r="N380" i="86"/>
  <c r="M380" i="86"/>
  <c r="O380" i="86" s="1"/>
  <c r="N379" i="86"/>
  <c r="M379" i="86"/>
  <c r="O379" i="86" s="1"/>
  <c r="N378" i="86"/>
  <c r="M378" i="86"/>
  <c r="O378" i="86" s="1"/>
  <c r="N377" i="86"/>
  <c r="M377" i="86"/>
  <c r="O377" i="86" s="1"/>
  <c r="N376" i="86"/>
  <c r="M376" i="86"/>
  <c r="O376" i="86" s="1"/>
  <c r="N375" i="86"/>
  <c r="M375" i="86"/>
  <c r="O375" i="86" s="1"/>
  <c r="N374" i="86"/>
  <c r="M374" i="86"/>
  <c r="O374" i="86" s="1"/>
  <c r="N373" i="86"/>
  <c r="M373" i="86"/>
  <c r="O373" i="86" s="1"/>
  <c r="N372" i="86"/>
  <c r="M372" i="86"/>
  <c r="O372" i="86" s="1"/>
  <c r="N371" i="86"/>
  <c r="M371" i="86"/>
  <c r="O371" i="86" s="1"/>
  <c r="N370" i="86"/>
  <c r="M370" i="86"/>
  <c r="O370" i="86" s="1"/>
  <c r="N369" i="86"/>
  <c r="M369" i="86"/>
  <c r="O369" i="86" s="1"/>
  <c r="N368" i="86"/>
  <c r="M368" i="86"/>
  <c r="O368" i="86" s="1"/>
  <c r="N367" i="86"/>
  <c r="M367" i="86"/>
  <c r="O367" i="86" s="1"/>
  <c r="N366" i="86"/>
  <c r="M366" i="86"/>
  <c r="O366" i="86" s="1"/>
  <c r="N365" i="86"/>
  <c r="M365" i="86"/>
  <c r="O365" i="86" s="1"/>
  <c r="N364" i="86"/>
  <c r="N384" i="86" s="1"/>
  <c r="M364" i="86"/>
  <c r="M384" i="86" s="1"/>
  <c r="L352" i="86"/>
  <c r="K352" i="86"/>
  <c r="J352" i="86"/>
  <c r="I352" i="86"/>
  <c r="H352" i="86"/>
  <c r="G352" i="86"/>
  <c r="F352" i="86"/>
  <c r="E352" i="86"/>
  <c r="D352" i="86"/>
  <c r="C352" i="86"/>
  <c r="N351" i="86"/>
  <c r="M351" i="86"/>
  <c r="O351" i="86" s="1"/>
  <c r="O319" i="86" s="1"/>
  <c r="N350" i="86"/>
  <c r="M350" i="86"/>
  <c r="O350" i="86" s="1"/>
  <c r="O318" i="86" s="1"/>
  <c r="N349" i="86"/>
  <c r="M349" i="86"/>
  <c r="O349" i="86" s="1"/>
  <c r="O317" i="86" s="1"/>
  <c r="N348" i="86"/>
  <c r="M348" i="86"/>
  <c r="O348" i="86" s="1"/>
  <c r="O316" i="86" s="1"/>
  <c r="N347" i="86"/>
  <c r="M347" i="86"/>
  <c r="O347" i="86" s="1"/>
  <c r="O315" i="86" s="1"/>
  <c r="N346" i="86"/>
  <c r="M346" i="86"/>
  <c r="O346" i="86" s="1"/>
  <c r="O314" i="86" s="1"/>
  <c r="N345" i="86"/>
  <c r="M345" i="86"/>
  <c r="O345" i="86" s="1"/>
  <c r="O313" i="86" s="1"/>
  <c r="N344" i="86"/>
  <c r="M344" i="86"/>
  <c r="O344" i="86" s="1"/>
  <c r="O312" i="86" s="1"/>
  <c r="N343" i="86"/>
  <c r="M343" i="86"/>
  <c r="O343" i="86" s="1"/>
  <c r="O311" i="86" s="1"/>
  <c r="N342" i="86"/>
  <c r="M342" i="86"/>
  <c r="O342" i="86" s="1"/>
  <c r="O310" i="86" s="1"/>
  <c r="N341" i="86"/>
  <c r="M341" i="86"/>
  <c r="O341" i="86" s="1"/>
  <c r="O309" i="86" s="1"/>
  <c r="N340" i="86"/>
  <c r="M340" i="86"/>
  <c r="O340" i="86" s="1"/>
  <c r="O308" i="86" s="1"/>
  <c r="N339" i="86"/>
  <c r="M339" i="86"/>
  <c r="O339" i="86" s="1"/>
  <c r="O307" i="86" s="1"/>
  <c r="N338" i="86"/>
  <c r="M338" i="86"/>
  <c r="O338" i="86" s="1"/>
  <c r="O306" i="86" s="1"/>
  <c r="N337" i="86"/>
  <c r="M337" i="86"/>
  <c r="O337" i="86" s="1"/>
  <c r="O305" i="86" s="1"/>
  <c r="N336" i="86"/>
  <c r="M336" i="86"/>
  <c r="O336" i="86" s="1"/>
  <c r="O304" i="86" s="1"/>
  <c r="N335" i="86"/>
  <c r="M335" i="86"/>
  <c r="O335" i="86" s="1"/>
  <c r="O303" i="86" s="1"/>
  <c r="N334" i="86"/>
  <c r="M334" i="86"/>
  <c r="O334" i="86" s="1"/>
  <c r="O302" i="86" s="1"/>
  <c r="N333" i="86"/>
  <c r="M333" i="86"/>
  <c r="O333" i="86" s="1"/>
  <c r="O301" i="86" s="1"/>
  <c r="N332" i="86"/>
  <c r="N352" i="86" s="1"/>
  <c r="M332" i="86"/>
  <c r="M352" i="86" s="1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N318" i="86"/>
  <c r="M318" i="86"/>
  <c r="L318" i="86"/>
  <c r="K318" i="86"/>
  <c r="J318" i="86"/>
  <c r="I318" i="86"/>
  <c r="H318" i="86"/>
  <c r="G318" i="86"/>
  <c r="F318" i="86"/>
  <c r="E318" i="86"/>
  <c r="D318" i="86"/>
  <c r="C318" i="86"/>
  <c r="N317" i="86"/>
  <c r="M317" i="86"/>
  <c r="L317" i="86"/>
  <c r="K317" i="86"/>
  <c r="J317" i="86"/>
  <c r="I317" i="86"/>
  <c r="H317" i="86"/>
  <c r="G317" i="86"/>
  <c r="F317" i="86"/>
  <c r="E317" i="86"/>
  <c r="D317" i="86"/>
  <c r="C317" i="86"/>
  <c r="N316" i="86"/>
  <c r="M316" i="86"/>
  <c r="L316" i="86"/>
  <c r="K316" i="86"/>
  <c r="J316" i="86"/>
  <c r="I316" i="86"/>
  <c r="H316" i="86"/>
  <c r="G316" i="86"/>
  <c r="F316" i="86"/>
  <c r="E316" i="86"/>
  <c r="D316" i="86"/>
  <c r="C316" i="86"/>
  <c r="N315" i="86"/>
  <c r="M315" i="86"/>
  <c r="L315" i="86"/>
  <c r="K315" i="86"/>
  <c r="J315" i="86"/>
  <c r="I315" i="86"/>
  <c r="H315" i="86"/>
  <c r="G315" i="86"/>
  <c r="F315" i="86"/>
  <c r="E315" i="86"/>
  <c r="D315" i="86"/>
  <c r="C315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N313" i="86"/>
  <c r="M313" i="86"/>
  <c r="L313" i="86"/>
  <c r="K313" i="86"/>
  <c r="J313" i="86"/>
  <c r="I313" i="86"/>
  <c r="H313" i="86"/>
  <c r="G313" i="86"/>
  <c r="F313" i="86"/>
  <c r="E313" i="86"/>
  <c r="D313" i="86"/>
  <c r="C313" i="86"/>
  <c r="N312" i="86"/>
  <c r="M312" i="86"/>
  <c r="L312" i="86"/>
  <c r="K312" i="86"/>
  <c r="J312" i="86"/>
  <c r="I312" i="86"/>
  <c r="H312" i="86"/>
  <c r="G312" i="86"/>
  <c r="F312" i="86"/>
  <c r="E312" i="86"/>
  <c r="D312" i="86"/>
  <c r="C312" i="86"/>
  <c r="N311" i="86"/>
  <c r="M311" i="86"/>
  <c r="L311" i="86"/>
  <c r="K311" i="86"/>
  <c r="J311" i="86"/>
  <c r="I311" i="86"/>
  <c r="H311" i="86"/>
  <c r="G311" i="86"/>
  <c r="F311" i="86"/>
  <c r="E311" i="86"/>
  <c r="D311" i="86"/>
  <c r="C311" i="86"/>
  <c r="N310" i="86"/>
  <c r="M310" i="86"/>
  <c r="L310" i="86"/>
  <c r="K310" i="86"/>
  <c r="J310" i="86"/>
  <c r="I310" i="86"/>
  <c r="H310" i="86"/>
  <c r="G310" i="86"/>
  <c r="F310" i="86"/>
  <c r="E310" i="86"/>
  <c r="D310" i="86"/>
  <c r="C310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N308" i="86"/>
  <c r="M308" i="86"/>
  <c r="L308" i="86"/>
  <c r="K308" i="86"/>
  <c r="J308" i="86"/>
  <c r="I308" i="86"/>
  <c r="H308" i="86"/>
  <c r="G308" i="86"/>
  <c r="F308" i="86"/>
  <c r="E308" i="86"/>
  <c r="D308" i="86"/>
  <c r="C308" i="86"/>
  <c r="N307" i="86"/>
  <c r="M307" i="86"/>
  <c r="L307" i="86"/>
  <c r="K307" i="86"/>
  <c r="J307" i="86"/>
  <c r="I307" i="86"/>
  <c r="H307" i="86"/>
  <c r="G307" i="86"/>
  <c r="F307" i="86"/>
  <c r="E307" i="86"/>
  <c r="D307" i="86"/>
  <c r="C307" i="86"/>
  <c r="N306" i="86"/>
  <c r="M306" i="86"/>
  <c r="L306" i="86"/>
  <c r="K306" i="86"/>
  <c r="J306" i="86"/>
  <c r="I306" i="86"/>
  <c r="H306" i="86"/>
  <c r="G306" i="86"/>
  <c r="F306" i="86"/>
  <c r="E306" i="86"/>
  <c r="D306" i="86"/>
  <c r="C306" i="86"/>
  <c r="N305" i="86"/>
  <c r="M305" i="86"/>
  <c r="L305" i="86"/>
  <c r="K305" i="86"/>
  <c r="J305" i="86"/>
  <c r="I305" i="86"/>
  <c r="H305" i="86"/>
  <c r="G305" i="86"/>
  <c r="F305" i="86"/>
  <c r="E305" i="86"/>
  <c r="D305" i="86"/>
  <c r="C305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N303" i="86"/>
  <c r="M303" i="86"/>
  <c r="L303" i="86"/>
  <c r="K303" i="86"/>
  <c r="J303" i="86"/>
  <c r="I303" i="86"/>
  <c r="H303" i="86"/>
  <c r="G303" i="86"/>
  <c r="F303" i="86"/>
  <c r="E303" i="86"/>
  <c r="D303" i="86"/>
  <c r="C303" i="86"/>
  <c r="N302" i="86"/>
  <c r="M302" i="86"/>
  <c r="L302" i="86"/>
  <c r="K302" i="86"/>
  <c r="J302" i="86"/>
  <c r="I302" i="86"/>
  <c r="H302" i="86"/>
  <c r="G302" i="86"/>
  <c r="F302" i="86"/>
  <c r="E302" i="86"/>
  <c r="D302" i="86"/>
  <c r="C302" i="86"/>
  <c r="N301" i="86"/>
  <c r="M301" i="86"/>
  <c r="L301" i="86"/>
  <c r="K301" i="86"/>
  <c r="J301" i="86"/>
  <c r="I301" i="86"/>
  <c r="H301" i="86"/>
  <c r="G301" i="86"/>
  <c r="F301" i="86"/>
  <c r="E301" i="86"/>
  <c r="D301" i="86"/>
  <c r="C301" i="86"/>
  <c r="N300" i="86"/>
  <c r="N320" i="86" s="1"/>
  <c r="M300" i="86"/>
  <c r="M320" i="86" s="1"/>
  <c r="L300" i="86"/>
  <c r="L320" i="86" s="1"/>
  <c r="K300" i="86"/>
  <c r="K320" i="86" s="1"/>
  <c r="J300" i="86"/>
  <c r="J320" i="86" s="1"/>
  <c r="I300" i="86"/>
  <c r="I320" i="86" s="1"/>
  <c r="H300" i="86"/>
  <c r="H320" i="86" s="1"/>
  <c r="G300" i="86"/>
  <c r="G320" i="86" s="1"/>
  <c r="F300" i="86"/>
  <c r="F320" i="86" s="1"/>
  <c r="E300" i="86"/>
  <c r="E320" i="86" s="1"/>
  <c r="D300" i="86"/>
  <c r="D320" i="86" s="1"/>
  <c r="C300" i="86"/>
  <c r="C320" i="86" s="1"/>
  <c r="L287" i="86"/>
  <c r="K287" i="86"/>
  <c r="J287" i="86"/>
  <c r="I287" i="86"/>
  <c r="H287" i="86"/>
  <c r="G287" i="86"/>
  <c r="F287" i="86"/>
  <c r="E287" i="86"/>
  <c r="D287" i="86"/>
  <c r="C287" i="86"/>
  <c r="N286" i="86"/>
  <c r="M286" i="86"/>
  <c r="O286" i="86" s="1"/>
  <c r="N285" i="86"/>
  <c r="M285" i="86"/>
  <c r="O285" i="86" s="1"/>
  <c r="N284" i="86"/>
  <c r="M284" i="86"/>
  <c r="O284" i="86" s="1"/>
  <c r="N283" i="86"/>
  <c r="M283" i="86"/>
  <c r="O283" i="86" s="1"/>
  <c r="N282" i="86"/>
  <c r="M282" i="86"/>
  <c r="O282" i="86" s="1"/>
  <c r="N281" i="86"/>
  <c r="M281" i="86"/>
  <c r="O281" i="86" s="1"/>
  <c r="N280" i="86"/>
  <c r="M280" i="86"/>
  <c r="O280" i="86" s="1"/>
  <c r="N279" i="86"/>
  <c r="M279" i="86"/>
  <c r="O279" i="86" s="1"/>
  <c r="N278" i="86"/>
  <c r="M278" i="86"/>
  <c r="O278" i="86" s="1"/>
  <c r="N277" i="86"/>
  <c r="M277" i="86"/>
  <c r="O277" i="86" s="1"/>
  <c r="N276" i="86"/>
  <c r="M276" i="86"/>
  <c r="O276" i="86" s="1"/>
  <c r="N275" i="86"/>
  <c r="M275" i="86"/>
  <c r="O275" i="86" s="1"/>
  <c r="N274" i="86"/>
  <c r="M274" i="86"/>
  <c r="O274" i="86" s="1"/>
  <c r="N273" i="86"/>
  <c r="M273" i="86"/>
  <c r="O273" i="86" s="1"/>
  <c r="N272" i="86"/>
  <c r="M272" i="86"/>
  <c r="O272" i="86" s="1"/>
  <c r="N271" i="86"/>
  <c r="M271" i="86"/>
  <c r="O271" i="86" s="1"/>
  <c r="N270" i="86"/>
  <c r="M270" i="86"/>
  <c r="O270" i="86" s="1"/>
  <c r="N269" i="86"/>
  <c r="M269" i="86"/>
  <c r="O269" i="86" s="1"/>
  <c r="N268" i="86"/>
  <c r="M268" i="86"/>
  <c r="O268" i="86" s="1"/>
  <c r="N267" i="86"/>
  <c r="N287" i="86" s="1"/>
  <c r="M267" i="86"/>
  <c r="M287" i="86" s="1"/>
  <c r="L255" i="86"/>
  <c r="K255" i="86"/>
  <c r="J255" i="86"/>
  <c r="I255" i="86"/>
  <c r="H255" i="86"/>
  <c r="G255" i="86"/>
  <c r="F255" i="86"/>
  <c r="E255" i="86"/>
  <c r="D255" i="86"/>
  <c r="C255" i="86"/>
  <c r="N254" i="86"/>
  <c r="M254" i="86"/>
  <c r="O254" i="86" s="1"/>
  <c r="N253" i="86"/>
  <c r="M253" i="86"/>
  <c r="O253" i="86" s="1"/>
  <c r="N252" i="86"/>
  <c r="M252" i="86"/>
  <c r="O252" i="86" s="1"/>
  <c r="N251" i="86"/>
  <c r="M251" i="86"/>
  <c r="O251" i="86" s="1"/>
  <c r="N250" i="86"/>
  <c r="M250" i="86"/>
  <c r="O250" i="86" s="1"/>
  <c r="N249" i="86"/>
  <c r="M249" i="86"/>
  <c r="O249" i="86" s="1"/>
  <c r="N248" i="86"/>
  <c r="M248" i="86"/>
  <c r="O248" i="86" s="1"/>
  <c r="N247" i="86"/>
  <c r="M247" i="86"/>
  <c r="O247" i="86" s="1"/>
  <c r="N246" i="86"/>
  <c r="M246" i="86"/>
  <c r="O246" i="86" s="1"/>
  <c r="N245" i="86"/>
  <c r="M245" i="86"/>
  <c r="O245" i="86" s="1"/>
  <c r="N244" i="86"/>
  <c r="M244" i="86"/>
  <c r="O244" i="86" s="1"/>
  <c r="N243" i="86"/>
  <c r="M243" i="86"/>
  <c r="O243" i="86" s="1"/>
  <c r="N242" i="86"/>
  <c r="M242" i="86"/>
  <c r="O242" i="86" s="1"/>
  <c r="N241" i="86"/>
  <c r="M241" i="86"/>
  <c r="O241" i="86" s="1"/>
  <c r="N240" i="86"/>
  <c r="M240" i="86"/>
  <c r="O240" i="86" s="1"/>
  <c r="N239" i="86"/>
  <c r="M239" i="86"/>
  <c r="O239" i="86" s="1"/>
  <c r="N238" i="86"/>
  <c r="M238" i="86"/>
  <c r="O238" i="86" s="1"/>
  <c r="N237" i="86"/>
  <c r="M237" i="86"/>
  <c r="O237" i="86" s="1"/>
  <c r="N236" i="86"/>
  <c r="M236" i="86"/>
  <c r="O236" i="86" s="1"/>
  <c r="N235" i="86"/>
  <c r="N255" i="86" s="1"/>
  <c r="M235" i="86"/>
  <c r="M255" i="86" s="1"/>
  <c r="L222" i="86"/>
  <c r="K222" i="86"/>
  <c r="J222" i="86"/>
  <c r="I222" i="86"/>
  <c r="H222" i="86"/>
  <c r="G222" i="86"/>
  <c r="F222" i="86"/>
  <c r="E222" i="86"/>
  <c r="D222" i="86"/>
  <c r="C222" i="86"/>
  <c r="N221" i="86"/>
  <c r="M221" i="86"/>
  <c r="M189" i="86" s="1"/>
  <c r="N220" i="86"/>
  <c r="N188" i="86" s="1"/>
  <c r="M220" i="86"/>
  <c r="O220" i="86" s="1"/>
  <c r="O188" i="86" s="1"/>
  <c r="N219" i="86"/>
  <c r="M219" i="86"/>
  <c r="M187" i="86" s="1"/>
  <c r="N218" i="86"/>
  <c r="N186" i="86" s="1"/>
  <c r="M218" i="86"/>
  <c r="O218" i="86" s="1"/>
  <c r="O186" i="86" s="1"/>
  <c r="N217" i="86"/>
  <c r="M217" i="86"/>
  <c r="M185" i="86" s="1"/>
  <c r="N216" i="86"/>
  <c r="N184" i="86" s="1"/>
  <c r="M216" i="86"/>
  <c r="O216" i="86" s="1"/>
  <c r="O184" i="86" s="1"/>
  <c r="N215" i="86"/>
  <c r="M215" i="86"/>
  <c r="M183" i="86" s="1"/>
  <c r="N214" i="86"/>
  <c r="N182" i="86" s="1"/>
  <c r="M214" i="86"/>
  <c r="O214" i="86" s="1"/>
  <c r="O182" i="86" s="1"/>
  <c r="N213" i="86"/>
  <c r="M213" i="86"/>
  <c r="M181" i="86" s="1"/>
  <c r="N212" i="86"/>
  <c r="N180" i="86" s="1"/>
  <c r="M212" i="86"/>
  <c r="O212" i="86" s="1"/>
  <c r="O180" i="86" s="1"/>
  <c r="N211" i="86"/>
  <c r="M211" i="86"/>
  <c r="M179" i="86" s="1"/>
  <c r="N210" i="86"/>
  <c r="N178" i="86" s="1"/>
  <c r="M210" i="86"/>
  <c r="O210" i="86" s="1"/>
  <c r="O178" i="86" s="1"/>
  <c r="N209" i="86"/>
  <c r="M209" i="86"/>
  <c r="M177" i="86" s="1"/>
  <c r="N208" i="86"/>
  <c r="N176" i="86" s="1"/>
  <c r="M208" i="86"/>
  <c r="O208" i="86" s="1"/>
  <c r="O176" i="86" s="1"/>
  <c r="N207" i="86"/>
  <c r="M207" i="86"/>
  <c r="M175" i="86" s="1"/>
  <c r="N206" i="86"/>
  <c r="N174" i="86" s="1"/>
  <c r="M206" i="86"/>
  <c r="O206" i="86" s="1"/>
  <c r="O174" i="86" s="1"/>
  <c r="N205" i="86"/>
  <c r="M205" i="86"/>
  <c r="M173" i="86" s="1"/>
  <c r="N204" i="86"/>
  <c r="M204" i="86"/>
  <c r="O204" i="86" s="1"/>
  <c r="O172" i="86" s="1"/>
  <c r="N203" i="86"/>
  <c r="M203" i="86"/>
  <c r="O203" i="86" s="1"/>
  <c r="O171" i="86" s="1"/>
  <c r="N202" i="86"/>
  <c r="N222" i="86" s="1"/>
  <c r="M202" i="86"/>
  <c r="M222" i="86" s="1"/>
  <c r="N189" i="86"/>
  <c r="L189" i="86"/>
  <c r="K189" i="86"/>
  <c r="J189" i="86"/>
  <c r="I189" i="86"/>
  <c r="H189" i="86"/>
  <c r="G189" i="86"/>
  <c r="F189" i="86"/>
  <c r="E189" i="86"/>
  <c r="D189" i="86"/>
  <c r="C189" i="86"/>
  <c r="M188" i="86"/>
  <c r="L188" i="86"/>
  <c r="K188" i="86"/>
  <c r="J188" i="86"/>
  <c r="I188" i="86"/>
  <c r="H188" i="86"/>
  <c r="G188" i="86"/>
  <c r="F188" i="86"/>
  <c r="E188" i="86"/>
  <c r="D188" i="86"/>
  <c r="C188" i="86"/>
  <c r="N187" i="86"/>
  <c r="L187" i="86"/>
  <c r="K187" i="86"/>
  <c r="J187" i="86"/>
  <c r="I187" i="86"/>
  <c r="H187" i="86"/>
  <c r="G187" i="86"/>
  <c r="F187" i="86"/>
  <c r="E187" i="86"/>
  <c r="D187" i="86"/>
  <c r="C187" i="86"/>
  <c r="M186" i="86"/>
  <c r="L186" i="86"/>
  <c r="K186" i="86"/>
  <c r="J186" i="86"/>
  <c r="I186" i="86"/>
  <c r="H186" i="86"/>
  <c r="G186" i="86"/>
  <c r="F186" i="86"/>
  <c r="E186" i="86"/>
  <c r="D186" i="86"/>
  <c r="C186" i="86"/>
  <c r="N185" i="86"/>
  <c r="L185" i="86"/>
  <c r="K185" i="86"/>
  <c r="J185" i="86"/>
  <c r="I185" i="86"/>
  <c r="H185" i="86"/>
  <c r="G185" i="86"/>
  <c r="F185" i="86"/>
  <c r="E185" i="86"/>
  <c r="D185" i="86"/>
  <c r="C185" i="86"/>
  <c r="M184" i="86"/>
  <c r="L184" i="86"/>
  <c r="K184" i="86"/>
  <c r="J184" i="86"/>
  <c r="I184" i="86"/>
  <c r="H184" i="86"/>
  <c r="G184" i="86"/>
  <c r="F184" i="86"/>
  <c r="E184" i="86"/>
  <c r="D184" i="86"/>
  <c r="C184" i="86"/>
  <c r="N183" i="86"/>
  <c r="L183" i="86"/>
  <c r="K183" i="86"/>
  <c r="J183" i="86"/>
  <c r="I183" i="86"/>
  <c r="H183" i="86"/>
  <c r="G183" i="86"/>
  <c r="F183" i="86"/>
  <c r="E183" i="86"/>
  <c r="D183" i="86"/>
  <c r="C183" i="86"/>
  <c r="M182" i="86"/>
  <c r="L182" i="86"/>
  <c r="K182" i="86"/>
  <c r="J182" i="86"/>
  <c r="I182" i="86"/>
  <c r="H182" i="86"/>
  <c r="G182" i="86"/>
  <c r="F182" i="86"/>
  <c r="E182" i="86"/>
  <c r="D182" i="86"/>
  <c r="C182" i="86"/>
  <c r="N181" i="86"/>
  <c r="L181" i="86"/>
  <c r="K181" i="86"/>
  <c r="J181" i="86"/>
  <c r="I181" i="86"/>
  <c r="H181" i="86"/>
  <c r="G181" i="86"/>
  <c r="F181" i="86"/>
  <c r="E181" i="86"/>
  <c r="D181" i="86"/>
  <c r="C181" i="86"/>
  <c r="M180" i="86"/>
  <c r="L180" i="86"/>
  <c r="K180" i="86"/>
  <c r="J180" i="86"/>
  <c r="I180" i="86"/>
  <c r="H180" i="86"/>
  <c r="G180" i="86"/>
  <c r="F180" i="86"/>
  <c r="E180" i="86"/>
  <c r="D180" i="86"/>
  <c r="C180" i="86"/>
  <c r="N179" i="86"/>
  <c r="L179" i="86"/>
  <c r="K179" i="86"/>
  <c r="J179" i="86"/>
  <c r="I179" i="86"/>
  <c r="H179" i="86"/>
  <c r="G179" i="86"/>
  <c r="F179" i="86"/>
  <c r="E179" i="86"/>
  <c r="D179" i="86"/>
  <c r="C179" i="86"/>
  <c r="M178" i="86"/>
  <c r="L178" i="86"/>
  <c r="K178" i="86"/>
  <c r="J178" i="86"/>
  <c r="I178" i="86"/>
  <c r="H178" i="86"/>
  <c r="G178" i="86"/>
  <c r="F178" i="86"/>
  <c r="E178" i="86"/>
  <c r="D178" i="86"/>
  <c r="C178" i="86"/>
  <c r="N177" i="86"/>
  <c r="L177" i="86"/>
  <c r="K177" i="86"/>
  <c r="J177" i="86"/>
  <c r="I177" i="86"/>
  <c r="H177" i="86"/>
  <c r="G177" i="86"/>
  <c r="F177" i="86"/>
  <c r="E177" i="86"/>
  <c r="D177" i="86"/>
  <c r="C177" i="86"/>
  <c r="M176" i="86"/>
  <c r="L176" i="86"/>
  <c r="K176" i="86"/>
  <c r="J176" i="86"/>
  <c r="I176" i="86"/>
  <c r="H176" i="86"/>
  <c r="G176" i="86"/>
  <c r="F176" i="86"/>
  <c r="E176" i="86"/>
  <c r="D176" i="86"/>
  <c r="C176" i="86"/>
  <c r="N175" i="86"/>
  <c r="L175" i="86"/>
  <c r="K175" i="86"/>
  <c r="J175" i="86"/>
  <c r="I175" i="86"/>
  <c r="H175" i="86"/>
  <c r="G175" i="86"/>
  <c r="F175" i="86"/>
  <c r="E175" i="86"/>
  <c r="D175" i="86"/>
  <c r="C175" i="86"/>
  <c r="M174" i="86"/>
  <c r="L174" i="86"/>
  <c r="K174" i="86"/>
  <c r="J174" i="86"/>
  <c r="I174" i="86"/>
  <c r="H174" i="86"/>
  <c r="G174" i="86"/>
  <c r="F174" i="86"/>
  <c r="E174" i="86"/>
  <c r="D174" i="86"/>
  <c r="C174" i="86"/>
  <c r="N173" i="86"/>
  <c r="L173" i="86"/>
  <c r="K173" i="86"/>
  <c r="J173" i="86"/>
  <c r="I173" i="86"/>
  <c r="H173" i="86"/>
  <c r="G173" i="86"/>
  <c r="F173" i="86"/>
  <c r="E173" i="86"/>
  <c r="D173" i="86"/>
  <c r="C173" i="86"/>
  <c r="N172" i="86"/>
  <c r="M172" i="86"/>
  <c r="L172" i="86"/>
  <c r="K172" i="86"/>
  <c r="J172" i="86"/>
  <c r="I172" i="86"/>
  <c r="H172" i="86"/>
  <c r="G172" i="86"/>
  <c r="F172" i="86"/>
  <c r="E172" i="86"/>
  <c r="D172" i="86"/>
  <c r="C172" i="86"/>
  <c r="N171" i="86"/>
  <c r="M171" i="86"/>
  <c r="L171" i="86"/>
  <c r="K171" i="86"/>
  <c r="J171" i="86"/>
  <c r="I171" i="86"/>
  <c r="H171" i="86"/>
  <c r="G171" i="86"/>
  <c r="F171" i="86"/>
  <c r="E171" i="86"/>
  <c r="D171" i="86"/>
  <c r="C171" i="86"/>
  <c r="N170" i="86"/>
  <c r="N190" i="86" s="1"/>
  <c r="M170" i="86"/>
  <c r="L170" i="86"/>
  <c r="L190" i="86" s="1"/>
  <c r="K170" i="86"/>
  <c r="K190" i="86" s="1"/>
  <c r="J170" i="86"/>
  <c r="J190" i="86" s="1"/>
  <c r="I170" i="86"/>
  <c r="I190" i="86" s="1"/>
  <c r="H170" i="86"/>
  <c r="H190" i="86" s="1"/>
  <c r="G170" i="86"/>
  <c r="G190" i="86" s="1"/>
  <c r="F170" i="86"/>
  <c r="F190" i="86" s="1"/>
  <c r="E170" i="86"/>
  <c r="E190" i="86" s="1"/>
  <c r="D170" i="86"/>
  <c r="D190" i="86" s="1"/>
  <c r="C170" i="86"/>
  <c r="C190" i="86" s="1"/>
  <c r="L158" i="86"/>
  <c r="K158" i="86"/>
  <c r="J158" i="86"/>
  <c r="I158" i="86"/>
  <c r="H158" i="86"/>
  <c r="G158" i="86"/>
  <c r="F158" i="86"/>
  <c r="E158" i="86"/>
  <c r="D158" i="86"/>
  <c r="C158" i="86"/>
  <c r="N157" i="86"/>
  <c r="M157" i="86"/>
  <c r="O157" i="86" s="1"/>
  <c r="N156" i="86"/>
  <c r="M156" i="86"/>
  <c r="O156" i="86" s="1"/>
  <c r="N155" i="86"/>
  <c r="M155" i="86"/>
  <c r="O155" i="86" s="1"/>
  <c r="N154" i="86"/>
  <c r="M154" i="86"/>
  <c r="O154" i="86" s="1"/>
  <c r="N153" i="86"/>
  <c r="M153" i="86"/>
  <c r="O153" i="86" s="1"/>
  <c r="N152" i="86"/>
  <c r="M152" i="86"/>
  <c r="O152" i="86" s="1"/>
  <c r="N151" i="86"/>
  <c r="M151" i="86"/>
  <c r="O151" i="86" s="1"/>
  <c r="N150" i="86"/>
  <c r="M150" i="86"/>
  <c r="O150" i="86" s="1"/>
  <c r="N149" i="86"/>
  <c r="M149" i="86"/>
  <c r="O149" i="86" s="1"/>
  <c r="N148" i="86"/>
  <c r="M148" i="86"/>
  <c r="O148" i="86" s="1"/>
  <c r="N147" i="86"/>
  <c r="M147" i="86"/>
  <c r="O147" i="86" s="1"/>
  <c r="N146" i="86"/>
  <c r="M146" i="86"/>
  <c r="O146" i="86" s="1"/>
  <c r="N145" i="86"/>
  <c r="M145" i="86"/>
  <c r="O145" i="86" s="1"/>
  <c r="N144" i="86"/>
  <c r="M144" i="86"/>
  <c r="O144" i="86" s="1"/>
  <c r="N143" i="86"/>
  <c r="M143" i="86"/>
  <c r="O143" i="86" s="1"/>
  <c r="N142" i="86"/>
  <c r="M142" i="86"/>
  <c r="O142" i="86" s="1"/>
  <c r="N141" i="86"/>
  <c r="M141" i="86"/>
  <c r="O141" i="86" s="1"/>
  <c r="N140" i="86"/>
  <c r="M140" i="86"/>
  <c r="O140" i="86" s="1"/>
  <c r="N139" i="86"/>
  <c r="M139" i="86"/>
  <c r="O139" i="86" s="1"/>
  <c r="N138" i="86"/>
  <c r="N158" i="86" s="1"/>
  <c r="M138" i="86"/>
  <c r="M158" i="86" s="1"/>
  <c r="L127" i="86"/>
  <c r="K127" i="86"/>
  <c r="J127" i="86"/>
  <c r="I127" i="86"/>
  <c r="H127" i="86"/>
  <c r="G127" i="86"/>
  <c r="F127" i="86"/>
  <c r="E127" i="86"/>
  <c r="D127" i="86"/>
  <c r="C127" i="86"/>
  <c r="N126" i="86"/>
  <c r="M126" i="86"/>
  <c r="O126" i="86" s="1"/>
  <c r="N125" i="86"/>
  <c r="M125" i="86"/>
  <c r="O125" i="86" s="1"/>
  <c r="N124" i="86"/>
  <c r="M124" i="86"/>
  <c r="O124" i="86" s="1"/>
  <c r="N123" i="86"/>
  <c r="M123" i="86"/>
  <c r="O123" i="86" s="1"/>
  <c r="N122" i="86"/>
  <c r="M122" i="86"/>
  <c r="O122" i="86" s="1"/>
  <c r="N121" i="86"/>
  <c r="M121" i="86"/>
  <c r="O121" i="86" s="1"/>
  <c r="N120" i="86"/>
  <c r="M120" i="86"/>
  <c r="O120" i="86" s="1"/>
  <c r="N119" i="86"/>
  <c r="M119" i="86"/>
  <c r="O119" i="86" s="1"/>
  <c r="N118" i="86"/>
  <c r="M118" i="86"/>
  <c r="O118" i="86" s="1"/>
  <c r="N117" i="86"/>
  <c r="M117" i="86"/>
  <c r="O117" i="86" s="1"/>
  <c r="N116" i="86"/>
  <c r="M116" i="86"/>
  <c r="O116" i="86" s="1"/>
  <c r="N115" i="86"/>
  <c r="M115" i="86"/>
  <c r="O115" i="86" s="1"/>
  <c r="N114" i="86"/>
  <c r="M114" i="86"/>
  <c r="O114" i="86" s="1"/>
  <c r="N113" i="86"/>
  <c r="M113" i="86"/>
  <c r="O113" i="86" s="1"/>
  <c r="N112" i="86"/>
  <c r="M112" i="86"/>
  <c r="O112" i="86" s="1"/>
  <c r="N111" i="86"/>
  <c r="M111" i="86"/>
  <c r="O111" i="86" s="1"/>
  <c r="N110" i="86"/>
  <c r="M110" i="86"/>
  <c r="O110" i="86" s="1"/>
  <c r="N109" i="86"/>
  <c r="M109" i="86"/>
  <c r="O109" i="86" s="1"/>
  <c r="N108" i="86"/>
  <c r="M108" i="86"/>
  <c r="O108" i="86" s="1"/>
  <c r="N107" i="86"/>
  <c r="N127" i="86" s="1"/>
  <c r="M107" i="86"/>
  <c r="M127" i="86" s="1"/>
  <c r="L94" i="86"/>
  <c r="K94" i="86"/>
  <c r="J94" i="86"/>
  <c r="I94" i="86"/>
  <c r="H94" i="86"/>
  <c r="G94" i="86"/>
  <c r="F94" i="86"/>
  <c r="E94" i="86"/>
  <c r="D94" i="86"/>
  <c r="C94" i="86"/>
  <c r="N93" i="86"/>
  <c r="M93" i="86"/>
  <c r="O93" i="86" s="1"/>
  <c r="N92" i="86"/>
  <c r="M92" i="86"/>
  <c r="O92" i="86" s="1"/>
  <c r="N91" i="86"/>
  <c r="M91" i="86"/>
  <c r="O91" i="86" s="1"/>
  <c r="N90" i="86"/>
  <c r="M90" i="86"/>
  <c r="O90" i="86" s="1"/>
  <c r="N89" i="86"/>
  <c r="M89" i="86"/>
  <c r="O89" i="86" s="1"/>
  <c r="N88" i="86"/>
  <c r="M88" i="86"/>
  <c r="O88" i="86" s="1"/>
  <c r="N87" i="86"/>
  <c r="M87" i="86"/>
  <c r="O87" i="86" s="1"/>
  <c r="N86" i="86"/>
  <c r="M86" i="86"/>
  <c r="O86" i="86" s="1"/>
  <c r="N85" i="86"/>
  <c r="M85" i="86"/>
  <c r="O85" i="86" s="1"/>
  <c r="N84" i="86"/>
  <c r="M84" i="86"/>
  <c r="O84" i="86" s="1"/>
  <c r="N83" i="86"/>
  <c r="M83" i="86"/>
  <c r="O83" i="86" s="1"/>
  <c r="N82" i="86"/>
  <c r="M82" i="86"/>
  <c r="O82" i="86" s="1"/>
  <c r="N81" i="86"/>
  <c r="M81" i="86"/>
  <c r="O81" i="86" s="1"/>
  <c r="N80" i="86"/>
  <c r="M80" i="86"/>
  <c r="O80" i="86" s="1"/>
  <c r="N79" i="86"/>
  <c r="M79" i="86"/>
  <c r="O79" i="86" s="1"/>
  <c r="N78" i="86"/>
  <c r="M78" i="86"/>
  <c r="O78" i="86" s="1"/>
  <c r="N77" i="86"/>
  <c r="M77" i="86"/>
  <c r="O77" i="86" s="1"/>
  <c r="N76" i="86"/>
  <c r="M76" i="86"/>
  <c r="O76" i="86" s="1"/>
  <c r="N75" i="86"/>
  <c r="M75" i="86"/>
  <c r="O75" i="86" s="1"/>
  <c r="N74" i="86"/>
  <c r="N94" i="86" s="1"/>
  <c r="M74" i="86"/>
  <c r="M94" i="86" s="1"/>
  <c r="L61" i="86"/>
  <c r="K61" i="86"/>
  <c r="J61" i="86"/>
  <c r="I61" i="86"/>
  <c r="H61" i="86"/>
  <c r="G61" i="86"/>
  <c r="F61" i="86"/>
  <c r="E61" i="86"/>
  <c r="D61" i="86"/>
  <c r="N61" i="86" s="1"/>
  <c r="C61" i="86"/>
  <c r="M61" i="86" s="1"/>
  <c r="O61" i="86" s="1"/>
  <c r="N60" i="86"/>
  <c r="M60" i="86"/>
  <c r="O60" i="86" s="1"/>
  <c r="N59" i="86"/>
  <c r="M59" i="86"/>
  <c r="O59" i="86" s="1"/>
  <c r="N58" i="86"/>
  <c r="M58" i="86"/>
  <c r="O58" i="86" s="1"/>
  <c r="N57" i="86"/>
  <c r="M57" i="86"/>
  <c r="O57" i="86" s="1"/>
  <c r="N56" i="86"/>
  <c r="M56" i="86"/>
  <c r="O56" i="86" s="1"/>
  <c r="N55" i="86"/>
  <c r="M55" i="86"/>
  <c r="O55" i="86" s="1"/>
  <c r="N54" i="86"/>
  <c r="M54" i="86"/>
  <c r="O54" i="86" s="1"/>
  <c r="N53" i="86"/>
  <c r="M53" i="86"/>
  <c r="O53" i="86" s="1"/>
  <c r="N52" i="86"/>
  <c r="M52" i="86"/>
  <c r="O52" i="86" s="1"/>
  <c r="N51" i="86"/>
  <c r="M51" i="86"/>
  <c r="O51" i="86" s="1"/>
  <c r="N50" i="86"/>
  <c r="M50" i="86"/>
  <c r="O50" i="86" s="1"/>
  <c r="N49" i="86"/>
  <c r="M49" i="86"/>
  <c r="O49" i="86" s="1"/>
  <c r="N48" i="86"/>
  <c r="M48" i="86"/>
  <c r="O48" i="86" s="1"/>
  <c r="N47" i="86"/>
  <c r="M47" i="86"/>
  <c r="O47" i="86" s="1"/>
  <c r="N46" i="86"/>
  <c r="M46" i="86"/>
  <c r="O46" i="86" s="1"/>
  <c r="N45" i="86"/>
  <c r="M45" i="86"/>
  <c r="O45" i="86" s="1"/>
  <c r="N44" i="86"/>
  <c r="M44" i="86"/>
  <c r="O44" i="86" s="1"/>
  <c r="N43" i="86"/>
  <c r="M43" i="86"/>
  <c r="O43" i="86" s="1"/>
  <c r="N42" i="86"/>
  <c r="M42" i="86"/>
  <c r="O42" i="86" s="1"/>
  <c r="N41" i="86"/>
  <c r="M41" i="86"/>
  <c r="O41" i="86" s="1"/>
  <c r="L28" i="86"/>
  <c r="K28" i="86"/>
  <c r="J28" i="86"/>
  <c r="I28" i="86"/>
  <c r="H28" i="86"/>
  <c r="G28" i="86"/>
  <c r="F28" i="86"/>
  <c r="E28" i="86"/>
  <c r="D28" i="86"/>
  <c r="C28" i="86"/>
  <c r="N27" i="86"/>
  <c r="M27" i="86"/>
  <c r="O27" i="86" s="1"/>
  <c r="N26" i="86"/>
  <c r="M26" i="86"/>
  <c r="O26" i="86" s="1"/>
  <c r="N25" i="86"/>
  <c r="M25" i="86"/>
  <c r="O25" i="86" s="1"/>
  <c r="N24" i="86"/>
  <c r="M24" i="86"/>
  <c r="O24" i="86" s="1"/>
  <c r="N23" i="86"/>
  <c r="M23" i="86"/>
  <c r="O23" i="86" s="1"/>
  <c r="N22" i="86"/>
  <c r="M22" i="86"/>
  <c r="O22" i="86" s="1"/>
  <c r="N21" i="86"/>
  <c r="M21" i="86"/>
  <c r="O21" i="86" s="1"/>
  <c r="N20" i="86"/>
  <c r="M20" i="86"/>
  <c r="O20" i="86" s="1"/>
  <c r="N19" i="86"/>
  <c r="M19" i="86"/>
  <c r="O19" i="86" s="1"/>
  <c r="N18" i="86"/>
  <c r="M18" i="86"/>
  <c r="O18" i="86" s="1"/>
  <c r="N17" i="86"/>
  <c r="M17" i="86"/>
  <c r="O17" i="86" s="1"/>
  <c r="N16" i="86"/>
  <c r="M16" i="86"/>
  <c r="O16" i="86" s="1"/>
  <c r="N15" i="86"/>
  <c r="M15" i="86"/>
  <c r="O15" i="86" s="1"/>
  <c r="N14" i="86"/>
  <c r="M14" i="86"/>
  <c r="O14" i="86" s="1"/>
  <c r="N13" i="86"/>
  <c r="M13" i="86"/>
  <c r="O13" i="86" s="1"/>
  <c r="N12" i="86"/>
  <c r="M12" i="86"/>
  <c r="O12" i="86" s="1"/>
  <c r="N11" i="86"/>
  <c r="M11" i="86"/>
  <c r="O11" i="86" s="1"/>
  <c r="N10" i="86"/>
  <c r="M10" i="86"/>
  <c r="O10" i="86" s="1"/>
  <c r="N9" i="86"/>
  <c r="M9" i="86"/>
  <c r="O9" i="86" s="1"/>
  <c r="N8" i="86"/>
  <c r="N28" i="86" s="1"/>
  <c r="M8" i="86"/>
  <c r="M28" i="86" s="1"/>
  <c r="AB18" i="85"/>
  <c r="AA18" i="85"/>
  <c r="Z18" i="85"/>
  <c r="Y18" i="85"/>
  <c r="X18" i="85"/>
  <c r="W18" i="85"/>
  <c r="V18" i="85"/>
  <c r="U18" i="85"/>
  <c r="T18" i="85"/>
  <c r="S18" i="85"/>
  <c r="R18" i="85"/>
  <c r="Q18" i="85"/>
  <c r="N18" i="85"/>
  <c r="M18" i="85"/>
  <c r="L18" i="85"/>
  <c r="K18" i="85"/>
  <c r="G18" i="85"/>
  <c r="F18" i="85"/>
  <c r="E18" i="85"/>
  <c r="D18" i="85"/>
  <c r="C18" i="85"/>
  <c r="B18" i="85"/>
  <c r="AD17" i="85"/>
  <c r="AC17" i="85"/>
  <c r="AE17" i="85" s="1"/>
  <c r="I17" i="85"/>
  <c r="AG17" i="85" s="1"/>
  <c r="H17" i="85"/>
  <c r="AF17" i="85" s="1"/>
  <c r="AD16" i="85"/>
  <c r="AC16" i="85"/>
  <c r="AE16" i="85" s="1"/>
  <c r="I16" i="85"/>
  <c r="AG16" i="85" s="1"/>
  <c r="H16" i="85"/>
  <c r="AF16" i="85" s="1"/>
  <c r="AD15" i="85"/>
  <c r="AC15" i="85"/>
  <c r="AE15" i="85" s="1"/>
  <c r="I15" i="85"/>
  <c r="AG15" i="85" s="1"/>
  <c r="H15" i="85"/>
  <c r="AF15" i="85" s="1"/>
  <c r="AD14" i="85"/>
  <c r="AC14" i="85"/>
  <c r="AE14" i="85" s="1"/>
  <c r="I14" i="85"/>
  <c r="AG14" i="85" s="1"/>
  <c r="H14" i="85"/>
  <c r="AF14" i="85" s="1"/>
  <c r="AD13" i="85"/>
  <c r="AC13" i="85"/>
  <c r="AE13" i="85" s="1"/>
  <c r="I13" i="85"/>
  <c r="AG13" i="85" s="1"/>
  <c r="H13" i="85"/>
  <c r="AF13" i="85" s="1"/>
  <c r="AD12" i="85"/>
  <c r="AC12" i="85"/>
  <c r="AE12" i="85" s="1"/>
  <c r="I12" i="85"/>
  <c r="AG12" i="85" s="1"/>
  <c r="H12" i="85"/>
  <c r="AF12" i="85" s="1"/>
  <c r="AD11" i="85"/>
  <c r="AC11" i="85"/>
  <c r="AE11" i="85" s="1"/>
  <c r="I11" i="85"/>
  <c r="AG11" i="85" s="1"/>
  <c r="H11" i="85"/>
  <c r="AF11" i="85" s="1"/>
  <c r="AD10" i="85"/>
  <c r="AC10" i="85"/>
  <c r="AE10" i="85" s="1"/>
  <c r="I10" i="85"/>
  <c r="AG10" i="85" s="1"/>
  <c r="H10" i="85"/>
  <c r="AF10" i="85" s="1"/>
  <c r="AD9" i="85"/>
  <c r="AC9" i="85"/>
  <c r="AE9" i="85" s="1"/>
  <c r="I9" i="85"/>
  <c r="AG9" i="85" s="1"/>
  <c r="H9" i="85"/>
  <c r="AF9" i="85" s="1"/>
  <c r="AD8" i="85"/>
  <c r="AD18" i="85" s="1"/>
  <c r="AC8" i="85"/>
  <c r="AC18" i="85" s="1"/>
  <c r="I8" i="85"/>
  <c r="I18" i="85" s="1"/>
  <c r="H8" i="85"/>
  <c r="H18" i="85" s="1"/>
  <c r="AE28" i="84"/>
  <c r="AD28" i="84"/>
  <c r="AC28" i="84"/>
  <c r="AB28" i="84"/>
  <c r="AA28" i="84"/>
  <c r="Z28" i="84"/>
  <c r="Y28" i="84"/>
  <c r="X28" i="84"/>
  <c r="W28" i="84"/>
  <c r="V28" i="84"/>
  <c r="U28" i="84"/>
  <c r="T28" i="84"/>
  <c r="O28" i="84"/>
  <c r="N28" i="84"/>
  <c r="M28" i="84"/>
  <c r="L28" i="84"/>
  <c r="H28" i="84"/>
  <c r="G28" i="84"/>
  <c r="F28" i="84"/>
  <c r="E28" i="84"/>
  <c r="D28" i="84"/>
  <c r="C28" i="84"/>
  <c r="AG27" i="84"/>
  <c r="AF27" i="84"/>
  <c r="AH27" i="84" s="1"/>
  <c r="J27" i="84"/>
  <c r="AJ27" i="84" s="1"/>
  <c r="I27" i="84"/>
  <c r="AI27" i="84" s="1"/>
  <c r="AG26" i="84"/>
  <c r="AF26" i="84"/>
  <c r="AH26" i="84" s="1"/>
  <c r="J26" i="84"/>
  <c r="AJ26" i="84" s="1"/>
  <c r="I26" i="84"/>
  <c r="AI26" i="84" s="1"/>
  <c r="AG25" i="84"/>
  <c r="AF25" i="84"/>
  <c r="AH25" i="84" s="1"/>
  <c r="J25" i="84"/>
  <c r="AJ25" i="84" s="1"/>
  <c r="I25" i="84"/>
  <c r="AI25" i="84" s="1"/>
  <c r="AG24" i="84"/>
  <c r="AF24" i="84"/>
  <c r="AH24" i="84" s="1"/>
  <c r="J24" i="84"/>
  <c r="AJ24" i="84" s="1"/>
  <c r="I24" i="84"/>
  <c r="AI24" i="84" s="1"/>
  <c r="AG23" i="84"/>
  <c r="AF23" i="84"/>
  <c r="AH23" i="84" s="1"/>
  <c r="J23" i="84"/>
  <c r="AJ23" i="84" s="1"/>
  <c r="I23" i="84"/>
  <c r="AI23" i="84" s="1"/>
  <c r="AG22" i="84"/>
  <c r="AF22" i="84"/>
  <c r="AH22" i="84" s="1"/>
  <c r="J22" i="84"/>
  <c r="AJ22" i="84" s="1"/>
  <c r="I22" i="84"/>
  <c r="AI22" i="84" s="1"/>
  <c r="AG21" i="84"/>
  <c r="AF21" i="84"/>
  <c r="AH21" i="84" s="1"/>
  <c r="J21" i="84"/>
  <c r="AJ21" i="84" s="1"/>
  <c r="I21" i="84"/>
  <c r="AI21" i="84" s="1"/>
  <c r="AG20" i="84"/>
  <c r="AF20" i="84"/>
  <c r="AH20" i="84" s="1"/>
  <c r="J20" i="84"/>
  <c r="AJ20" i="84" s="1"/>
  <c r="I20" i="84"/>
  <c r="AI20" i="84" s="1"/>
  <c r="AG19" i="84"/>
  <c r="AF19" i="84"/>
  <c r="AH19" i="84" s="1"/>
  <c r="J19" i="84"/>
  <c r="AJ19" i="84" s="1"/>
  <c r="I19" i="84"/>
  <c r="AI19" i="84" s="1"/>
  <c r="AG18" i="84"/>
  <c r="AF18" i="84"/>
  <c r="AH18" i="84" s="1"/>
  <c r="J18" i="84"/>
  <c r="AJ18" i="84" s="1"/>
  <c r="I18" i="84"/>
  <c r="AI18" i="84" s="1"/>
  <c r="AG17" i="84"/>
  <c r="AF17" i="84"/>
  <c r="AH17" i="84" s="1"/>
  <c r="J17" i="84"/>
  <c r="AJ17" i="84" s="1"/>
  <c r="I17" i="84"/>
  <c r="AI17" i="84" s="1"/>
  <c r="AG16" i="84"/>
  <c r="AF16" i="84"/>
  <c r="AH16" i="84" s="1"/>
  <c r="J16" i="84"/>
  <c r="AJ16" i="84" s="1"/>
  <c r="I16" i="84"/>
  <c r="AI16" i="84" s="1"/>
  <c r="AG15" i="84"/>
  <c r="AF15" i="84"/>
  <c r="AH15" i="84" s="1"/>
  <c r="J15" i="84"/>
  <c r="AJ15" i="84" s="1"/>
  <c r="I15" i="84"/>
  <c r="AI15" i="84" s="1"/>
  <c r="AG14" i="84"/>
  <c r="AF14" i="84"/>
  <c r="AH14" i="84" s="1"/>
  <c r="J14" i="84"/>
  <c r="AJ14" i="84" s="1"/>
  <c r="I14" i="84"/>
  <c r="AI14" i="84" s="1"/>
  <c r="AG13" i="84"/>
  <c r="AF13" i="84"/>
  <c r="AH13" i="84" s="1"/>
  <c r="J13" i="84"/>
  <c r="AJ13" i="84" s="1"/>
  <c r="I13" i="84"/>
  <c r="AI13" i="84" s="1"/>
  <c r="AG12" i="84"/>
  <c r="AF12" i="84"/>
  <c r="AH12" i="84" s="1"/>
  <c r="J12" i="84"/>
  <c r="AJ12" i="84" s="1"/>
  <c r="I12" i="84"/>
  <c r="AI12" i="84" s="1"/>
  <c r="AG11" i="84"/>
  <c r="AF11" i="84"/>
  <c r="AH11" i="84" s="1"/>
  <c r="J11" i="84"/>
  <c r="AJ11" i="84" s="1"/>
  <c r="I11" i="84"/>
  <c r="AI11" i="84" s="1"/>
  <c r="AG10" i="84"/>
  <c r="AF10" i="84"/>
  <c r="AH10" i="84" s="1"/>
  <c r="J10" i="84"/>
  <c r="AJ10" i="84" s="1"/>
  <c r="I10" i="84"/>
  <c r="AI10" i="84" s="1"/>
  <c r="AG9" i="84"/>
  <c r="AF9" i="84"/>
  <c r="AH9" i="84" s="1"/>
  <c r="J9" i="84"/>
  <c r="AJ9" i="84" s="1"/>
  <c r="I9" i="84"/>
  <c r="AI9" i="84" s="1"/>
  <c r="AG8" i="84"/>
  <c r="AG28" i="84" s="1"/>
  <c r="AF8" i="84"/>
  <c r="AF28" i="84" s="1"/>
  <c r="J8" i="84"/>
  <c r="J28" i="84" s="1"/>
  <c r="I8" i="84"/>
  <c r="I28" i="84" s="1"/>
  <c r="AE28" i="83"/>
  <c r="AD28" i="83"/>
  <c r="AC28" i="83"/>
  <c r="AB28" i="83"/>
  <c r="AA28" i="83"/>
  <c r="Z28" i="83"/>
  <c r="Y28" i="83"/>
  <c r="X28" i="83"/>
  <c r="W28" i="83"/>
  <c r="V28" i="83"/>
  <c r="U28" i="83"/>
  <c r="T28" i="83"/>
  <c r="O28" i="83"/>
  <c r="N28" i="83"/>
  <c r="M28" i="83"/>
  <c r="L28" i="83"/>
  <c r="H28" i="83"/>
  <c r="G28" i="83"/>
  <c r="F28" i="83"/>
  <c r="E28" i="83"/>
  <c r="D28" i="83"/>
  <c r="C28" i="83"/>
  <c r="AG27" i="83"/>
  <c r="AF27" i="83"/>
  <c r="AH27" i="83" s="1"/>
  <c r="J27" i="83"/>
  <c r="AJ27" i="83" s="1"/>
  <c r="I27" i="83"/>
  <c r="AI27" i="83" s="1"/>
  <c r="AK27" i="83" s="1"/>
  <c r="AG26" i="83"/>
  <c r="AF26" i="83"/>
  <c r="AH26" i="83" s="1"/>
  <c r="J26" i="83"/>
  <c r="AJ26" i="83" s="1"/>
  <c r="I26" i="83"/>
  <c r="AI26" i="83" s="1"/>
  <c r="AK26" i="83" s="1"/>
  <c r="AG25" i="83"/>
  <c r="AF25" i="83"/>
  <c r="AH25" i="83" s="1"/>
  <c r="J25" i="83"/>
  <c r="AJ25" i="83" s="1"/>
  <c r="I25" i="83"/>
  <c r="AI25" i="83" s="1"/>
  <c r="AK25" i="83" s="1"/>
  <c r="AG24" i="83"/>
  <c r="AF24" i="83"/>
  <c r="AH24" i="83" s="1"/>
  <c r="J24" i="83"/>
  <c r="AJ24" i="83" s="1"/>
  <c r="I24" i="83"/>
  <c r="AI24" i="83" s="1"/>
  <c r="AK24" i="83" s="1"/>
  <c r="AG23" i="83"/>
  <c r="AF23" i="83"/>
  <c r="AH23" i="83" s="1"/>
  <c r="J23" i="83"/>
  <c r="AJ23" i="83" s="1"/>
  <c r="I23" i="83"/>
  <c r="AI23" i="83" s="1"/>
  <c r="AK23" i="83" s="1"/>
  <c r="AG22" i="83"/>
  <c r="AF22" i="83"/>
  <c r="AH22" i="83" s="1"/>
  <c r="J22" i="83"/>
  <c r="AJ22" i="83" s="1"/>
  <c r="I22" i="83"/>
  <c r="AI22" i="83" s="1"/>
  <c r="AK22" i="83" s="1"/>
  <c r="AG21" i="83"/>
  <c r="AF21" i="83"/>
  <c r="AH21" i="83" s="1"/>
  <c r="J21" i="83"/>
  <c r="AJ21" i="83" s="1"/>
  <c r="I21" i="83"/>
  <c r="AI21" i="83" s="1"/>
  <c r="AK21" i="83" s="1"/>
  <c r="AG20" i="83"/>
  <c r="AF20" i="83"/>
  <c r="AH20" i="83" s="1"/>
  <c r="J20" i="83"/>
  <c r="AJ20" i="83" s="1"/>
  <c r="I20" i="83"/>
  <c r="AI20" i="83" s="1"/>
  <c r="AK20" i="83" s="1"/>
  <c r="AG19" i="83"/>
  <c r="AF19" i="83"/>
  <c r="AH19" i="83" s="1"/>
  <c r="J19" i="83"/>
  <c r="AJ19" i="83" s="1"/>
  <c r="I19" i="83"/>
  <c r="AI19" i="83" s="1"/>
  <c r="AK19" i="83" s="1"/>
  <c r="AG18" i="83"/>
  <c r="AF18" i="83"/>
  <c r="AH18" i="83" s="1"/>
  <c r="J18" i="83"/>
  <c r="AJ18" i="83" s="1"/>
  <c r="I18" i="83"/>
  <c r="AI18" i="83" s="1"/>
  <c r="AK18" i="83" s="1"/>
  <c r="AG17" i="83"/>
  <c r="AF17" i="83"/>
  <c r="AH17" i="83" s="1"/>
  <c r="J17" i="83"/>
  <c r="AJ17" i="83" s="1"/>
  <c r="I17" i="83"/>
  <c r="AI17" i="83" s="1"/>
  <c r="AK17" i="83" s="1"/>
  <c r="AG16" i="83"/>
  <c r="AF16" i="83"/>
  <c r="AH16" i="83" s="1"/>
  <c r="J16" i="83"/>
  <c r="AJ16" i="83" s="1"/>
  <c r="I16" i="83"/>
  <c r="AI16" i="83" s="1"/>
  <c r="AK16" i="83" s="1"/>
  <c r="AG15" i="83"/>
  <c r="AF15" i="83"/>
  <c r="AH15" i="83" s="1"/>
  <c r="J15" i="83"/>
  <c r="AJ15" i="83" s="1"/>
  <c r="I15" i="83"/>
  <c r="AI15" i="83" s="1"/>
  <c r="AK15" i="83" s="1"/>
  <c r="AG14" i="83"/>
  <c r="AF14" i="83"/>
  <c r="AH14" i="83" s="1"/>
  <c r="J14" i="83"/>
  <c r="AJ14" i="83" s="1"/>
  <c r="I14" i="83"/>
  <c r="AI14" i="83" s="1"/>
  <c r="AK14" i="83" s="1"/>
  <c r="AG13" i="83"/>
  <c r="AF13" i="83"/>
  <c r="AH13" i="83" s="1"/>
  <c r="J13" i="83"/>
  <c r="AJ13" i="83" s="1"/>
  <c r="I13" i="83"/>
  <c r="AI13" i="83" s="1"/>
  <c r="AK13" i="83" s="1"/>
  <c r="AG12" i="83"/>
  <c r="AF12" i="83"/>
  <c r="AH12" i="83" s="1"/>
  <c r="J12" i="83"/>
  <c r="AJ12" i="83" s="1"/>
  <c r="I12" i="83"/>
  <c r="AI12" i="83" s="1"/>
  <c r="AK12" i="83" s="1"/>
  <c r="AG11" i="83"/>
  <c r="AF11" i="83"/>
  <c r="AH11" i="83" s="1"/>
  <c r="J11" i="83"/>
  <c r="AJ11" i="83" s="1"/>
  <c r="I11" i="83"/>
  <c r="AI11" i="83" s="1"/>
  <c r="AK11" i="83" s="1"/>
  <c r="AG10" i="83"/>
  <c r="AF10" i="83"/>
  <c r="AH10" i="83" s="1"/>
  <c r="J10" i="83"/>
  <c r="AJ10" i="83" s="1"/>
  <c r="I10" i="83"/>
  <c r="AI10" i="83" s="1"/>
  <c r="AK10" i="83" s="1"/>
  <c r="AG9" i="83"/>
  <c r="AF9" i="83"/>
  <c r="AH9" i="83" s="1"/>
  <c r="J9" i="83"/>
  <c r="AJ9" i="83" s="1"/>
  <c r="I9" i="83"/>
  <c r="AI9" i="83" s="1"/>
  <c r="AK9" i="83" s="1"/>
  <c r="AG8" i="83"/>
  <c r="AG28" i="83" s="1"/>
  <c r="AF8" i="83"/>
  <c r="AF28" i="83" s="1"/>
  <c r="J8" i="83"/>
  <c r="J28" i="83" s="1"/>
  <c r="I8" i="83"/>
  <c r="I28" i="83" s="1"/>
  <c r="AE28" i="82"/>
  <c r="AD28" i="82"/>
  <c r="AC28" i="82"/>
  <c r="AB28" i="82"/>
  <c r="AA28" i="82"/>
  <c r="Z28" i="82"/>
  <c r="Y28" i="82"/>
  <c r="X28" i="82"/>
  <c r="W28" i="82"/>
  <c r="V28" i="82"/>
  <c r="U28" i="82"/>
  <c r="T28" i="82"/>
  <c r="O28" i="82"/>
  <c r="N28" i="82"/>
  <c r="M28" i="82"/>
  <c r="L28" i="82"/>
  <c r="H28" i="82"/>
  <c r="G28" i="82"/>
  <c r="F28" i="82"/>
  <c r="E28" i="82"/>
  <c r="D28" i="82"/>
  <c r="C28" i="82"/>
  <c r="AG27" i="82"/>
  <c r="AF27" i="82"/>
  <c r="AH27" i="82" s="1"/>
  <c r="J27" i="82"/>
  <c r="AJ27" i="82" s="1"/>
  <c r="I27" i="82"/>
  <c r="AI27" i="82" s="1"/>
  <c r="AG26" i="82"/>
  <c r="AF26" i="82"/>
  <c r="AH26" i="82" s="1"/>
  <c r="J26" i="82"/>
  <c r="AJ26" i="82" s="1"/>
  <c r="I26" i="82"/>
  <c r="AI26" i="82" s="1"/>
  <c r="AG25" i="82"/>
  <c r="AF25" i="82"/>
  <c r="AH25" i="82" s="1"/>
  <c r="J25" i="82"/>
  <c r="AJ25" i="82" s="1"/>
  <c r="I25" i="82"/>
  <c r="AI25" i="82" s="1"/>
  <c r="AG24" i="82"/>
  <c r="AF24" i="82"/>
  <c r="AH24" i="82" s="1"/>
  <c r="J24" i="82"/>
  <c r="AJ24" i="82" s="1"/>
  <c r="I24" i="82"/>
  <c r="AI24" i="82" s="1"/>
  <c r="AG23" i="82"/>
  <c r="AF23" i="82"/>
  <c r="AH23" i="82" s="1"/>
  <c r="J23" i="82"/>
  <c r="AJ23" i="82" s="1"/>
  <c r="I23" i="82"/>
  <c r="AI23" i="82" s="1"/>
  <c r="AG22" i="82"/>
  <c r="AF22" i="82"/>
  <c r="AH22" i="82" s="1"/>
  <c r="J22" i="82"/>
  <c r="AJ22" i="82" s="1"/>
  <c r="I22" i="82"/>
  <c r="AI22" i="82" s="1"/>
  <c r="AG21" i="82"/>
  <c r="AF21" i="82"/>
  <c r="AH21" i="82" s="1"/>
  <c r="J21" i="82"/>
  <c r="AJ21" i="82" s="1"/>
  <c r="I21" i="82"/>
  <c r="AI21" i="82" s="1"/>
  <c r="AG20" i="82"/>
  <c r="AF20" i="82"/>
  <c r="AH20" i="82" s="1"/>
  <c r="J20" i="82"/>
  <c r="AJ20" i="82" s="1"/>
  <c r="I20" i="82"/>
  <c r="AI20" i="82" s="1"/>
  <c r="AG19" i="82"/>
  <c r="AF19" i="82"/>
  <c r="AH19" i="82" s="1"/>
  <c r="J19" i="82"/>
  <c r="AJ19" i="82" s="1"/>
  <c r="I19" i="82"/>
  <c r="AI19" i="82" s="1"/>
  <c r="AG18" i="82"/>
  <c r="AF18" i="82"/>
  <c r="AH18" i="82" s="1"/>
  <c r="J18" i="82"/>
  <c r="AJ18" i="82" s="1"/>
  <c r="I18" i="82"/>
  <c r="AI18" i="82" s="1"/>
  <c r="AG17" i="82"/>
  <c r="AF17" i="82"/>
  <c r="AH17" i="82" s="1"/>
  <c r="J17" i="82"/>
  <c r="AJ17" i="82" s="1"/>
  <c r="I17" i="82"/>
  <c r="AI17" i="82" s="1"/>
  <c r="AG16" i="82"/>
  <c r="AF16" i="82"/>
  <c r="AH16" i="82" s="1"/>
  <c r="J16" i="82"/>
  <c r="AJ16" i="82" s="1"/>
  <c r="I16" i="82"/>
  <c r="AI16" i="82" s="1"/>
  <c r="AG15" i="82"/>
  <c r="AF15" i="82"/>
  <c r="AH15" i="82" s="1"/>
  <c r="J15" i="82"/>
  <c r="AJ15" i="82" s="1"/>
  <c r="I15" i="82"/>
  <c r="AI15" i="82" s="1"/>
  <c r="AG14" i="82"/>
  <c r="AF14" i="82"/>
  <c r="AH14" i="82" s="1"/>
  <c r="J14" i="82"/>
  <c r="AJ14" i="82" s="1"/>
  <c r="I14" i="82"/>
  <c r="AI14" i="82" s="1"/>
  <c r="AG13" i="82"/>
  <c r="AF13" i="82"/>
  <c r="AH13" i="82" s="1"/>
  <c r="J13" i="82"/>
  <c r="AJ13" i="82" s="1"/>
  <c r="I13" i="82"/>
  <c r="AI13" i="82" s="1"/>
  <c r="AG12" i="82"/>
  <c r="AF12" i="82"/>
  <c r="AH12" i="82" s="1"/>
  <c r="J12" i="82"/>
  <c r="AJ12" i="82" s="1"/>
  <c r="I12" i="82"/>
  <c r="AI12" i="82" s="1"/>
  <c r="AG11" i="82"/>
  <c r="AF11" i="82"/>
  <c r="AH11" i="82" s="1"/>
  <c r="J11" i="82"/>
  <c r="AJ11" i="82" s="1"/>
  <c r="I11" i="82"/>
  <c r="AI11" i="82" s="1"/>
  <c r="AG10" i="82"/>
  <c r="AF10" i="82"/>
  <c r="AH10" i="82" s="1"/>
  <c r="J10" i="82"/>
  <c r="AJ10" i="82" s="1"/>
  <c r="I10" i="82"/>
  <c r="AI10" i="82" s="1"/>
  <c r="AG9" i="82"/>
  <c r="AF9" i="82"/>
  <c r="AH9" i="82" s="1"/>
  <c r="J9" i="82"/>
  <c r="AJ9" i="82" s="1"/>
  <c r="I9" i="82"/>
  <c r="AI9" i="82" s="1"/>
  <c r="AG8" i="82"/>
  <c r="AG28" i="82" s="1"/>
  <c r="AF8" i="82"/>
  <c r="AF28" i="82" s="1"/>
  <c r="J8" i="82"/>
  <c r="J28" i="82" s="1"/>
  <c r="I8" i="82"/>
  <c r="I28" i="82" s="1"/>
  <c r="L88" i="81"/>
  <c r="K88" i="81"/>
  <c r="J88" i="81"/>
  <c r="I88" i="81"/>
  <c r="H88" i="81"/>
  <c r="G88" i="81"/>
  <c r="F88" i="81"/>
  <c r="E88" i="81"/>
  <c r="D88" i="81"/>
  <c r="C88" i="81"/>
  <c r="N87" i="81"/>
  <c r="M87" i="81"/>
  <c r="O87" i="81" s="1"/>
  <c r="N86" i="81"/>
  <c r="M86" i="81"/>
  <c r="O86" i="81" s="1"/>
  <c r="N85" i="81"/>
  <c r="M85" i="81"/>
  <c r="O85" i="81" s="1"/>
  <c r="N84" i="81"/>
  <c r="M84" i="81"/>
  <c r="O84" i="81" s="1"/>
  <c r="N83" i="81"/>
  <c r="M83" i="81"/>
  <c r="O83" i="81" s="1"/>
  <c r="N82" i="81"/>
  <c r="M82" i="81"/>
  <c r="O82" i="81" s="1"/>
  <c r="N81" i="81"/>
  <c r="M81" i="81"/>
  <c r="O81" i="81" s="1"/>
  <c r="N80" i="81"/>
  <c r="M80" i="81"/>
  <c r="O80" i="81" s="1"/>
  <c r="N79" i="81"/>
  <c r="M79" i="81"/>
  <c r="O79" i="81" s="1"/>
  <c r="N78" i="81"/>
  <c r="M78" i="81"/>
  <c r="O78" i="81" s="1"/>
  <c r="N77" i="81"/>
  <c r="M77" i="81"/>
  <c r="O77" i="81" s="1"/>
  <c r="N76" i="81"/>
  <c r="M76" i="81"/>
  <c r="O76" i="81" s="1"/>
  <c r="N75" i="81"/>
  <c r="M75" i="81"/>
  <c r="O75" i="81" s="1"/>
  <c r="N74" i="81"/>
  <c r="M74" i="81"/>
  <c r="O74" i="81" s="1"/>
  <c r="N73" i="81"/>
  <c r="M73" i="81"/>
  <c r="O73" i="81" s="1"/>
  <c r="N72" i="81"/>
  <c r="M72" i="81"/>
  <c r="O72" i="81" s="1"/>
  <c r="N71" i="81"/>
  <c r="M71" i="81"/>
  <c r="O71" i="81" s="1"/>
  <c r="N70" i="81"/>
  <c r="M70" i="81"/>
  <c r="O70" i="81" s="1"/>
  <c r="N69" i="81"/>
  <c r="M69" i="81"/>
  <c r="O69" i="81" s="1"/>
  <c r="N68" i="81"/>
  <c r="N88" i="81" s="1"/>
  <c r="M68" i="81"/>
  <c r="M88" i="81" s="1"/>
  <c r="L58" i="81"/>
  <c r="K58" i="81"/>
  <c r="J58" i="81"/>
  <c r="I58" i="81"/>
  <c r="H58" i="81"/>
  <c r="G58" i="81"/>
  <c r="F58" i="81"/>
  <c r="E58" i="81"/>
  <c r="D58" i="81"/>
  <c r="N58" i="81" s="1"/>
  <c r="C58" i="81"/>
  <c r="M58" i="81" s="1"/>
  <c r="O58" i="81" s="1"/>
  <c r="N57" i="81"/>
  <c r="M57" i="81"/>
  <c r="O57" i="81" s="1"/>
  <c r="N56" i="81"/>
  <c r="M56" i="81"/>
  <c r="O56" i="81" s="1"/>
  <c r="N55" i="81"/>
  <c r="M55" i="81"/>
  <c r="O55" i="81" s="1"/>
  <c r="N54" i="81"/>
  <c r="M54" i="81"/>
  <c r="O54" i="81" s="1"/>
  <c r="N53" i="81"/>
  <c r="M53" i="81"/>
  <c r="O53" i="81" s="1"/>
  <c r="N52" i="81"/>
  <c r="M52" i="81"/>
  <c r="O52" i="81" s="1"/>
  <c r="N51" i="81"/>
  <c r="M51" i="81"/>
  <c r="O51" i="81" s="1"/>
  <c r="N50" i="81"/>
  <c r="M50" i="81"/>
  <c r="O50" i="81" s="1"/>
  <c r="N49" i="81"/>
  <c r="M49" i="81"/>
  <c r="O49" i="81" s="1"/>
  <c r="N48" i="81"/>
  <c r="M48" i="81"/>
  <c r="O48" i="81" s="1"/>
  <c r="N47" i="81"/>
  <c r="M47" i="81"/>
  <c r="O47" i="81" s="1"/>
  <c r="N46" i="81"/>
  <c r="M46" i="81"/>
  <c r="O46" i="81" s="1"/>
  <c r="N45" i="81"/>
  <c r="M45" i="81"/>
  <c r="O45" i="81" s="1"/>
  <c r="N44" i="81"/>
  <c r="M44" i="81"/>
  <c r="O44" i="81" s="1"/>
  <c r="N43" i="81"/>
  <c r="M43" i="81"/>
  <c r="O43" i="81" s="1"/>
  <c r="N42" i="81"/>
  <c r="M42" i="81"/>
  <c r="O42" i="81" s="1"/>
  <c r="N41" i="81"/>
  <c r="M41" i="81"/>
  <c r="O41" i="81" s="1"/>
  <c r="N40" i="81"/>
  <c r="M40" i="81"/>
  <c r="O40" i="81" s="1"/>
  <c r="N39" i="81"/>
  <c r="M39" i="81"/>
  <c r="O39" i="81" s="1"/>
  <c r="N38" i="81"/>
  <c r="M38" i="81"/>
  <c r="O38" i="81" s="1"/>
  <c r="L28" i="81"/>
  <c r="K28" i="81"/>
  <c r="J28" i="81"/>
  <c r="I28" i="81"/>
  <c r="H28" i="81"/>
  <c r="G28" i="81"/>
  <c r="F28" i="81"/>
  <c r="E28" i="81"/>
  <c r="D28" i="81"/>
  <c r="N28" i="81" s="1"/>
  <c r="C28" i="81"/>
  <c r="M28" i="81" s="1"/>
  <c r="O28" i="81" s="1"/>
  <c r="L27" i="81"/>
  <c r="K27" i="81"/>
  <c r="J27" i="81"/>
  <c r="I27" i="81"/>
  <c r="H27" i="81"/>
  <c r="G27" i="81"/>
  <c r="F27" i="81"/>
  <c r="E27" i="81"/>
  <c r="D27" i="81"/>
  <c r="N27" i="81" s="1"/>
  <c r="C27" i="81"/>
  <c r="M27" i="81" s="1"/>
  <c r="O27" i="81" s="1"/>
  <c r="L26" i="81"/>
  <c r="K26" i="81"/>
  <c r="J26" i="81"/>
  <c r="I26" i="81"/>
  <c r="H26" i="81"/>
  <c r="G26" i="81"/>
  <c r="F26" i="81"/>
  <c r="E26" i="81"/>
  <c r="D26" i="81"/>
  <c r="N26" i="81" s="1"/>
  <c r="C26" i="81"/>
  <c r="M26" i="81" s="1"/>
  <c r="O26" i="81" s="1"/>
  <c r="L25" i="81"/>
  <c r="K25" i="81"/>
  <c r="J25" i="81"/>
  <c r="I25" i="81"/>
  <c r="H25" i="81"/>
  <c r="G25" i="81"/>
  <c r="F25" i="81"/>
  <c r="E25" i="81"/>
  <c r="D25" i="81"/>
  <c r="N25" i="81" s="1"/>
  <c r="C25" i="81"/>
  <c r="M25" i="81" s="1"/>
  <c r="O25" i="81" s="1"/>
  <c r="L24" i="81"/>
  <c r="K24" i="81"/>
  <c r="J24" i="81"/>
  <c r="I24" i="81"/>
  <c r="H24" i="81"/>
  <c r="G24" i="81"/>
  <c r="F24" i="81"/>
  <c r="E24" i="81"/>
  <c r="D24" i="81"/>
  <c r="N24" i="81" s="1"/>
  <c r="C24" i="81"/>
  <c r="M24" i="81" s="1"/>
  <c r="O24" i="81" s="1"/>
  <c r="L23" i="81"/>
  <c r="K23" i="81"/>
  <c r="J23" i="81"/>
  <c r="I23" i="81"/>
  <c r="H23" i="81"/>
  <c r="G23" i="81"/>
  <c r="F23" i="81"/>
  <c r="E23" i="81"/>
  <c r="D23" i="81"/>
  <c r="N23" i="81" s="1"/>
  <c r="C23" i="81"/>
  <c r="M23" i="81" s="1"/>
  <c r="O23" i="81" s="1"/>
  <c r="L22" i="81"/>
  <c r="K22" i="81"/>
  <c r="J22" i="81"/>
  <c r="I22" i="81"/>
  <c r="H22" i="81"/>
  <c r="G22" i="81"/>
  <c r="F22" i="81"/>
  <c r="E22" i="81"/>
  <c r="D22" i="81"/>
  <c r="N22" i="81" s="1"/>
  <c r="C22" i="81"/>
  <c r="M22" i="81" s="1"/>
  <c r="O22" i="81" s="1"/>
  <c r="L21" i="81"/>
  <c r="K21" i="81"/>
  <c r="J21" i="81"/>
  <c r="I21" i="81"/>
  <c r="H21" i="81"/>
  <c r="G21" i="81"/>
  <c r="F21" i="81"/>
  <c r="E21" i="81"/>
  <c r="D21" i="81"/>
  <c r="N21" i="81" s="1"/>
  <c r="C21" i="81"/>
  <c r="M21" i="81" s="1"/>
  <c r="O21" i="81" s="1"/>
  <c r="L20" i="81"/>
  <c r="K20" i="81"/>
  <c r="J20" i="81"/>
  <c r="I20" i="81"/>
  <c r="H20" i="81"/>
  <c r="G20" i="81"/>
  <c r="F20" i="81"/>
  <c r="E20" i="81"/>
  <c r="D20" i="81"/>
  <c r="N20" i="81" s="1"/>
  <c r="C20" i="81"/>
  <c r="M20" i="81" s="1"/>
  <c r="O20" i="81" s="1"/>
  <c r="L19" i="81"/>
  <c r="K19" i="81"/>
  <c r="J19" i="81"/>
  <c r="I19" i="81"/>
  <c r="H19" i="81"/>
  <c r="G19" i="81"/>
  <c r="F19" i="81"/>
  <c r="E19" i="81"/>
  <c r="D19" i="81"/>
  <c r="N19" i="81" s="1"/>
  <c r="C19" i="81"/>
  <c r="M19" i="81" s="1"/>
  <c r="O19" i="81" s="1"/>
  <c r="L18" i="81"/>
  <c r="K18" i="81"/>
  <c r="J18" i="81"/>
  <c r="I18" i="81"/>
  <c r="H18" i="81"/>
  <c r="G18" i="81"/>
  <c r="F18" i="81"/>
  <c r="E18" i="81"/>
  <c r="D18" i="81"/>
  <c r="N18" i="81" s="1"/>
  <c r="C18" i="81"/>
  <c r="M18" i="81" s="1"/>
  <c r="O18" i="81" s="1"/>
  <c r="L17" i="81"/>
  <c r="K17" i="81"/>
  <c r="J17" i="81"/>
  <c r="I17" i="81"/>
  <c r="H17" i="81"/>
  <c r="G17" i="81"/>
  <c r="F17" i="81"/>
  <c r="E17" i="81"/>
  <c r="D17" i="81"/>
  <c r="N17" i="81" s="1"/>
  <c r="C17" i="81"/>
  <c r="M17" i="81" s="1"/>
  <c r="O17" i="81" s="1"/>
  <c r="L16" i="81"/>
  <c r="K16" i="81"/>
  <c r="J16" i="81"/>
  <c r="I16" i="81"/>
  <c r="H16" i="81"/>
  <c r="G16" i="81"/>
  <c r="F16" i="81"/>
  <c r="E16" i="81"/>
  <c r="D16" i="81"/>
  <c r="N16" i="81" s="1"/>
  <c r="C16" i="81"/>
  <c r="M16" i="81" s="1"/>
  <c r="O16" i="81" s="1"/>
  <c r="L15" i="81"/>
  <c r="K15" i="81"/>
  <c r="J15" i="81"/>
  <c r="I15" i="81"/>
  <c r="H15" i="81"/>
  <c r="G15" i="81"/>
  <c r="F15" i="81"/>
  <c r="E15" i="81"/>
  <c r="D15" i="81"/>
  <c r="N15" i="81" s="1"/>
  <c r="C15" i="81"/>
  <c r="M15" i="81" s="1"/>
  <c r="O15" i="81" s="1"/>
  <c r="L14" i="81"/>
  <c r="K14" i="81"/>
  <c r="J14" i="81"/>
  <c r="I14" i="81"/>
  <c r="H14" i="81"/>
  <c r="G14" i="81"/>
  <c r="F14" i="81"/>
  <c r="E14" i="81"/>
  <c r="D14" i="81"/>
  <c r="N14" i="81" s="1"/>
  <c r="C14" i="81"/>
  <c r="M14" i="81" s="1"/>
  <c r="O14" i="81" s="1"/>
  <c r="L13" i="81"/>
  <c r="K13" i="81"/>
  <c r="J13" i="81"/>
  <c r="I13" i="81"/>
  <c r="H13" i="81"/>
  <c r="G13" i="81"/>
  <c r="F13" i="81"/>
  <c r="E13" i="81"/>
  <c r="D13" i="81"/>
  <c r="N13" i="81" s="1"/>
  <c r="C13" i="81"/>
  <c r="M13" i="81" s="1"/>
  <c r="O13" i="81" s="1"/>
  <c r="L12" i="81"/>
  <c r="K12" i="81"/>
  <c r="J12" i="81"/>
  <c r="I12" i="81"/>
  <c r="H12" i="81"/>
  <c r="G12" i="81"/>
  <c r="F12" i="81"/>
  <c r="E12" i="81"/>
  <c r="D12" i="81"/>
  <c r="N12" i="81" s="1"/>
  <c r="C12" i="81"/>
  <c r="M12" i="81" s="1"/>
  <c r="O12" i="81" s="1"/>
  <c r="L11" i="81"/>
  <c r="K11" i="81"/>
  <c r="J11" i="81"/>
  <c r="I11" i="81"/>
  <c r="H11" i="81"/>
  <c r="G11" i="81"/>
  <c r="F11" i="81"/>
  <c r="E11" i="81"/>
  <c r="D11" i="81"/>
  <c r="N11" i="81" s="1"/>
  <c r="C11" i="81"/>
  <c r="M11" i="81" s="1"/>
  <c r="O11" i="81" s="1"/>
  <c r="L10" i="81"/>
  <c r="K10" i="81"/>
  <c r="J10" i="81"/>
  <c r="I10" i="81"/>
  <c r="H10" i="81"/>
  <c r="G10" i="81"/>
  <c r="F10" i="81"/>
  <c r="E10" i="81"/>
  <c r="D10" i="81"/>
  <c r="N10" i="81" s="1"/>
  <c r="C10" i="81"/>
  <c r="M10" i="81" s="1"/>
  <c r="O10" i="81" s="1"/>
  <c r="L9" i="81"/>
  <c r="K9" i="81"/>
  <c r="J9" i="81"/>
  <c r="I9" i="81"/>
  <c r="H9" i="81"/>
  <c r="G9" i="81"/>
  <c r="F9" i="81"/>
  <c r="E9" i="81"/>
  <c r="D9" i="81"/>
  <c r="N9" i="81" s="1"/>
  <c r="C9" i="81"/>
  <c r="M9" i="81" s="1"/>
  <c r="O9" i="81" s="1"/>
  <c r="L8" i="81"/>
  <c r="K8" i="81"/>
  <c r="J8" i="81"/>
  <c r="I8" i="81"/>
  <c r="H8" i="81"/>
  <c r="G8" i="81"/>
  <c r="F8" i="81"/>
  <c r="E8" i="81"/>
  <c r="D8" i="81"/>
  <c r="N8" i="81" s="1"/>
  <c r="C8" i="81"/>
  <c r="M8" i="81" s="1"/>
  <c r="O8" i="81" s="1"/>
  <c r="L28" i="80"/>
  <c r="K28" i="80"/>
  <c r="J28" i="80"/>
  <c r="I28" i="80"/>
  <c r="H28" i="80"/>
  <c r="G28" i="80"/>
  <c r="F28" i="80"/>
  <c r="E28" i="80"/>
  <c r="D28" i="80"/>
  <c r="C28" i="80"/>
  <c r="N27" i="80"/>
  <c r="M27" i="80"/>
  <c r="O27" i="80" s="1"/>
  <c r="N26" i="80"/>
  <c r="M26" i="80"/>
  <c r="O26" i="80" s="1"/>
  <c r="N25" i="80"/>
  <c r="M25" i="80"/>
  <c r="O25" i="80" s="1"/>
  <c r="N24" i="80"/>
  <c r="M24" i="80"/>
  <c r="O24" i="80" s="1"/>
  <c r="N23" i="80"/>
  <c r="M23" i="80"/>
  <c r="O23" i="80" s="1"/>
  <c r="N22" i="80"/>
  <c r="M22" i="80"/>
  <c r="O22" i="80" s="1"/>
  <c r="N21" i="80"/>
  <c r="M21" i="80"/>
  <c r="O21" i="80" s="1"/>
  <c r="N20" i="80"/>
  <c r="M20" i="80"/>
  <c r="O20" i="80" s="1"/>
  <c r="N19" i="80"/>
  <c r="M19" i="80"/>
  <c r="O19" i="80" s="1"/>
  <c r="N18" i="80"/>
  <c r="M18" i="80"/>
  <c r="O18" i="80" s="1"/>
  <c r="N17" i="80"/>
  <c r="M17" i="80"/>
  <c r="O17" i="80" s="1"/>
  <c r="N16" i="80"/>
  <c r="M16" i="80"/>
  <c r="O16" i="80" s="1"/>
  <c r="N15" i="80"/>
  <c r="M15" i="80"/>
  <c r="O15" i="80" s="1"/>
  <c r="N14" i="80"/>
  <c r="M14" i="80"/>
  <c r="O14" i="80" s="1"/>
  <c r="N13" i="80"/>
  <c r="M13" i="80"/>
  <c r="O13" i="80" s="1"/>
  <c r="N12" i="80"/>
  <c r="M12" i="80"/>
  <c r="O12" i="80" s="1"/>
  <c r="N11" i="80"/>
  <c r="M11" i="80"/>
  <c r="O11" i="80" s="1"/>
  <c r="N10" i="80"/>
  <c r="M10" i="80"/>
  <c r="O10" i="80" s="1"/>
  <c r="N9" i="80"/>
  <c r="M9" i="80"/>
  <c r="O9" i="80" s="1"/>
  <c r="N8" i="80"/>
  <c r="N28" i="80" s="1"/>
  <c r="M8" i="80"/>
  <c r="M28" i="80" s="1"/>
  <c r="W124" i="79"/>
  <c r="V124" i="79"/>
  <c r="U124" i="79"/>
  <c r="T124" i="79"/>
  <c r="S124" i="79"/>
  <c r="R124" i="79"/>
  <c r="Q124" i="79"/>
  <c r="P124" i="79"/>
  <c r="N124" i="79"/>
  <c r="M124" i="79"/>
  <c r="L124" i="79"/>
  <c r="K124" i="79"/>
  <c r="J124" i="79"/>
  <c r="H124" i="79"/>
  <c r="G124" i="79"/>
  <c r="F124" i="79"/>
  <c r="E124" i="79"/>
  <c r="D124" i="79"/>
  <c r="C124" i="79"/>
  <c r="X123" i="79"/>
  <c r="T123" i="79"/>
  <c r="O123" i="79"/>
  <c r="L123" i="79"/>
  <c r="I123" i="79"/>
  <c r="F123" i="79"/>
  <c r="X122" i="79"/>
  <c r="T122" i="79"/>
  <c r="O122" i="79"/>
  <c r="L122" i="79"/>
  <c r="I122" i="79"/>
  <c r="F122" i="79"/>
  <c r="X121" i="79"/>
  <c r="T121" i="79"/>
  <c r="O121" i="79"/>
  <c r="L121" i="79"/>
  <c r="I121" i="79"/>
  <c r="F121" i="79"/>
  <c r="X120" i="79"/>
  <c r="T120" i="79"/>
  <c r="O120" i="79"/>
  <c r="L120" i="79"/>
  <c r="I120" i="79"/>
  <c r="F120" i="79"/>
  <c r="X119" i="79"/>
  <c r="T119" i="79"/>
  <c r="O119" i="79"/>
  <c r="L119" i="79"/>
  <c r="I119" i="79"/>
  <c r="F119" i="79"/>
  <c r="X118" i="79"/>
  <c r="T118" i="79"/>
  <c r="O118" i="79"/>
  <c r="L118" i="79"/>
  <c r="I118" i="79"/>
  <c r="F118" i="79"/>
  <c r="X117" i="79"/>
  <c r="T117" i="79"/>
  <c r="O117" i="79"/>
  <c r="L117" i="79"/>
  <c r="I117" i="79"/>
  <c r="F117" i="79"/>
  <c r="X116" i="79"/>
  <c r="T116" i="79"/>
  <c r="O116" i="79"/>
  <c r="L116" i="79"/>
  <c r="I116" i="79"/>
  <c r="F116" i="79"/>
  <c r="X115" i="79"/>
  <c r="T115" i="79"/>
  <c r="O115" i="79"/>
  <c r="L115" i="79"/>
  <c r="I115" i="79"/>
  <c r="F115" i="79"/>
  <c r="X114" i="79"/>
  <c r="T114" i="79"/>
  <c r="O114" i="79"/>
  <c r="L114" i="79"/>
  <c r="I114" i="79"/>
  <c r="F114" i="79"/>
  <c r="X113" i="79"/>
  <c r="T113" i="79"/>
  <c r="O113" i="79"/>
  <c r="L113" i="79"/>
  <c r="I113" i="79"/>
  <c r="F113" i="79"/>
  <c r="X112" i="79"/>
  <c r="T112" i="79"/>
  <c r="O112" i="79"/>
  <c r="L112" i="79"/>
  <c r="I112" i="79"/>
  <c r="F112" i="79"/>
  <c r="X111" i="79"/>
  <c r="T111" i="79"/>
  <c r="O111" i="79"/>
  <c r="L111" i="79"/>
  <c r="I111" i="79"/>
  <c r="F111" i="79"/>
  <c r="X110" i="79"/>
  <c r="T110" i="79"/>
  <c r="O110" i="79"/>
  <c r="L110" i="79"/>
  <c r="I110" i="79"/>
  <c r="F110" i="79"/>
  <c r="X109" i="79"/>
  <c r="T109" i="79"/>
  <c r="O109" i="79"/>
  <c r="L109" i="79"/>
  <c r="I109" i="79"/>
  <c r="F109" i="79"/>
  <c r="X108" i="79"/>
  <c r="T108" i="79"/>
  <c r="O108" i="79"/>
  <c r="L108" i="79"/>
  <c r="I108" i="79"/>
  <c r="F108" i="79"/>
  <c r="X107" i="79"/>
  <c r="T107" i="79"/>
  <c r="O107" i="79"/>
  <c r="L107" i="79"/>
  <c r="I107" i="79"/>
  <c r="F107" i="79"/>
  <c r="X106" i="79"/>
  <c r="T106" i="79"/>
  <c r="O106" i="79"/>
  <c r="L106" i="79"/>
  <c r="I106" i="79"/>
  <c r="F106" i="79"/>
  <c r="X105" i="79"/>
  <c r="T105" i="79"/>
  <c r="O105" i="79"/>
  <c r="L105" i="79"/>
  <c r="I105" i="79"/>
  <c r="F105" i="79"/>
  <c r="X104" i="79"/>
  <c r="X124" i="79" s="1"/>
  <c r="T104" i="79"/>
  <c r="O104" i="79"/>
  <c r="O124" i="79" s="1"/>
  <c r="L104" i="79"/>
  <c r="I104" i="79"/>
  <c r="I124" i="79" s="1"/>
  <c r="F104" i="79"/>
  <c r="W93" i="79"/>
  <c r="V93" i="79"/>
  <c r="X93" i="79" s="1"/>
  <c r="U93" i="79"/>
  <c r="S93" i="79"/>
  <c r="R93" i="79"/>
  <c r="Q93" i="79"/>
  <c r="P93" i="79"/>
  <c r="T93" i="79" s="1"/>
  <c r="N93" i="79"/>
  <c r="M93" i="79"/>
  <c r="O93" i="79" s="1"/>
  <c r="K93" i="79"/>
  <c r="J93" i="79"/>
  <c r="L93" i="79" s="1"/>
  <c r="H93" i="79"/>
  <c r="G93" i="79"/>
  <c r="I93" i="79" s="1"/>
  <c r="F93" i="79"/>
  <c r="E93" i="79"/>
  <c r="D93" i="79"/>
  <c r="C93" i="79"/>
  <c r="X92" i="79"/>
  <c r="T92" i="79"/>
  <c r="O92" i="79"/>
  <c r="L92" i="79"/>
  <c r="I92" i="79"/>
  <c r="F92" i="79"/>
  <c r="X91" i="79"/>
  <c r="T91" i="79"/>
  <c r="O91" i="79"/>
  <c r="L91" i="79"/>
  <c r="I91" i="79"/>
  <c r="F91" i="79"/>
  <c r="X90" i="79"/>
  <c r="T90" i="79"/>
  <c r="O90" i="79"/>
  <c r="L90" i="79"/>
  <c r="I90" i="79"/>
  <c r="F90" i="79"/>
  <c r="X89" i="79"/>
  <c r="T89" i="79"/>
  <c r="O89" i="79"/>
  <c r="L89" i="79"/>
  <c r="I89" i="79"/>
  <c r="F89" i="79"/>
  <c r="X88" i="79"/>
  <c r="T88" i="79"/>
  <c r="O88" i="79"/>
  <c r="L88" i="79"/>
  <c r="I88" i="79"/>
  <c r="F88" i="79"/>
  <c r="X87" i="79"/>
  <c r="T87" i="79"/>
  <c r="O87" i="79"/>
  <c r="L87" i="79"/>
  <c r="I87" i="79"/>
  <c r="F87" i="79"/>
  <c r="X86" i="79"/>
  <c r="T86" i="79"/>
  <c r="O86" i="79"/>
  <c r="L86" i="79"/>
  <c r="I86" i="79"/>
  <c r="F86" i="79"/>
  <c r="X85" i="79"/>
  <c r="T85" i="79"/>
  <c r="O85" i="79"/>
  <c r="L85" i="79"/>
  <c r="I85" i="79"/>
  <c r="F85" i="79"/>
  <c r="X84" i="79"/>
  <c r="T84" i="79"/>
  <c r="O84" i="79"/>
  <c r="L84" i="79"/>
  <c r="I84" i="79"/>
  <c r="F84" i="79"/>
  <c r="X83" i="79"/>
  <c r="T83" i="79"/>
  <c r="O83" i="79"/>
  <c r="L83" i="79"/>
  <c r="I83" i="79"/>
  <c r="F83" i="79"/>
  <c r="X82" i="79"/>
  <c r="T82" i="79"/>
  <c r="O82" i="79"/>
  <c r="L82" i="79"/>
  <c r="I82" i="79"/>
  <c r="F82" i="79"/>
  <c r="X81" i="79"/>
  <c r="T81" i="79"/>
  <c r="O81" i="79"/>
  <c r="L81" i="79"/>
  <c r="I81" i="79"/>
  <c r="F81" i="79"/>
  <c r="X80" i="79"/>
  <c r="T80" i="79"/>
  <c r="O80" i="79"/>
  <c r="L80" i="79"/>
  <c r="I80" i="79"/>
  <c r="F80" i="79"/>
  <c r="X79" i="79"/>
  <c r="T79" i="79"/>
  <c r="O79" i="79"/>
  <c r="L79" i="79"/>
  <c r="I79" i="79"/>
  <c r="F79" i="79"/>
  <c r="X78" i="79"/>
  <c r="T78" i="79"/>
  <c r="O78" i="79"/>
  <c r="L78" i="79"/>
  <c r="I78" i="79"/>
  <c r="F78" i="79"/>
  <c r="X77" i="79"/>
  <c r="T77" i="79"/>
  <c r="O77" i="79"/>
  <c r="L77" i="79"/>
  <c r="I77" i="79"/>
  <c r="F77" i="79"/>
  <c r="X76" i="79"/>
  <c r="T76" i="79"/>
  <c r="O76" i="79"/>
  <c r="L76" i="79"/>
  <c r="I76" i="79"/>
  <c r="F76" i="79"/>
  <c r="X75" i="79"/>
  <c r="T75" i="79"/>
  <c r="O75" i="79"/>
  <c r="L75" i="79"/>
  <c r="I75" i="79"/>
  <c r="F75" i="79"/>
  <c r="X74" i="79"/>
  <c r="T74" i="79"/>
  <c r="O74" i="79"/>
  <c r="L74" i="79"/>
  <c r="I74" i="79"/>
  <c r="F74" i="79"/>
  <c r="X73" i="79"/>
  <c r="T73" i="79"/>
  <c r="O73" i="79"/>
  <c r="L73" i="79"/>
  <c r="I73" i="79"/>
  <c r="F73" i="79"/>
  <c r="W61" i="79"/>
  <c r="V61" i="79"/>
  <c r="U61" i="79"/>
  <c r="S61" i="79"/>
  <c r="R61" i="79"/>
  <c r="Q61" i="79"/>
  <c r="P61" i="79"/>
  <c r="N61" i="79"/>
  <c r="M61" i="79"/>
  <c r="K61" i="79"/>
  <c r="J61" i="79"/>
  <c r="H61" i="79"/>
  <c r="G61" i="79"/>
  <c r="E61" i="79"/>
  <c r="D61" i="79"/>
  <c r="C61" i="79"/>
  <c r="X60" i="79"/>
  <c r="T60" i="79"/>
  <c r="O60" i="79"/>
  <c r="L60" i="79"/>
  <c r="I60" i="79"/>
  <c r="F60" i="79"/>
  <c r="X59" i="79"/>
  <c r="T59" i="79"/>
  <c r="O59" i="79"/>
  <c r="L59" i="79"/>
  <c r="I59" i="79"/>
  <c r="F59" i="79"/>
  <c r="X58" i="79"/>
  <c r="T58" i="79"/>
  <c r="O58" i="79"/>
  <c r="L58" i="79"/>
  <c r="I58" i="79"/>
  <c r="F58" i="79"/>
  <c r="X57" i="79"/>
  <c r="T57" i="79"/>
  <c r="O57" i="79"/>
  <c r="L57" i="79"/>
  <c r="I57" i="79"/>
  <c r="F57" i="79"/>
  <c r="X56" i="79"/>
  <c r="T56" i="79"/>
  <c r="O56" i="79"/>
  <c r="L56" i="79"/>
  <c r="I56" i="79"/>
  <c r="F56" i="79"/>
  <c r="X55" i="79"/>
  <c r="T55" i="79"/>
  <c r="O55" i="79"/>
  <c r="L55" i="79"/>
  <c r="I55" i="79"/>
  <c r="F55" i="79"/>
  <c r="X54" i="79"/>
  <c r="T54" i="79"/>
  <c r="O54" i="79"/>
  <c r="L54" i="79"/>
  <c r="I54" i="79"/>
  <c r="F54" i="79"/>
  <c r="X53" i="79"/>
  <c r="T53" i="79"/>
  <c r="O53" i="79"/>
  <c r="L53" i="79"/>
  <c r="I53" i="79"/>
  <c r="F53" i="79"/>
  <c r="X52" i="79"/>
  <c r="T52" i="79"/>
  <c r="O52" i="79"/>
  <c r="L52" i="79"/>
  <c r="I52" i="79"/>
  <c r="F52" i="79"/>
  <c r="X51" i="79"/>
  <c r="T51" i="79"/>
  <c r="O51" i="79"/>
  <c r="L51" i="79"/>
  <c r="I51" i="79"/>
  <c r="F51" i="79"/>
  <c r="X50" i="79"/>
  <c r="T50" i="79"/>
  <c r="O50" i="79"/>
  <c r="L50" i="79"/>
  <c r="I50" i="79"/>
  <c r="F50" i="79"/>
  <c r="X49" i="79"/>
  <c r="T49" i="79"/>
  <c r="O49" i="79"/>
  <c r="L49" i="79"/>
  <c r="I49" i="79"/>
  <c r="F49" i="79"/>
  <c r="X48" i="79"/>
  <c r="T48" i="79"/>
  <c r="O48" i="79"/>
  <c r="L48" i="79"/>
  <c r="I48" i="79"/>
  <c r="F48" i="79"/>
  <c r="X47" i="79"/>
  <c r="T47" i="79"/>
  <c r="O47" i="79"/>
  <c r="L47" i="79"/>
  <c r="I47" i="79"/>
  <c r="F47" i="79"/>
  <c r="X46" i="79"/>
  <c r="T46" i="79"/>
  <c r="O46" i="79"/>
  <c r="L46" i="79"/>
  <c r="I46" i="79"/>
  <c r="F46" i="79"/>
  <c r="X45" i="79"/>
  <c r="T45" i="79"/>
  <c r="O45" i="79"/>
  <c r="L45" i="79"/>
  <c r="I45" i="79"/>
  <c r="F45" i="79"/>
  <c r="X44" i="79"/>
  <c r="T44" i="79"/>
  <c r="O44" i="79"/>
  <c r="L44" i="79"/>
  <c r="I44" i="79"/>
  <c r="F44" i="79"/>
  <c r="X43" i="79"/>
  <c r="T43" i="79"/>
  <c r="O43" i="79"/>
  <c r="L43" i="79"/>
  <c r="I43" i="79"/>
  <c r="F43" i="79"/>
  <c r="X42" i="79"/>
  <c r="T42" i="79"/>
  <c r="O42" i="79"/>
  <c r="L42" i="79"/>
  <c r="I42" i="79"/>
  <c r="F42" i="79"/>
  <c r="X41" i="79"/>
  <c r="X61" i="79" s="1"/>
  <c r="T41" i="79"/>
  <c r="T61" i="79" s="1"/>
  <c r="O41" i="79"/>
  <c r="O61" i="79" s="1"/>
  <c r="L41" i="79"/>
  <c r="L61" i="79" s="1"/>
  <c r="I41" i="79"/>
  <c r="I61" i="79" s="1"/>
  <c r="F41" i="79"/>
  <c r="F61" i="79" s="1"/>
  <c r="X28" i="79"/>
  <c r="W28" i="79"/>
  <c r="V28" i="79"/>
  <c r="U28" i="79"/>
  <c r="T28" i="79"/>
  <c r="S28" i="79"/>
  <c r="R28" i="79"/>
  <c r="Q28" i="79"/>
  <c r="P28" i="79"/>
  <c r="O28" i="79"/>
  <c r="N28" i="79"/>
  <c r="M28" i="79"/>
  <c r="L28" i="79"/>
  <c r="K28" i="79"/>
  <c r="J28" i="79"/>
  <c r="I28" i="79"/>
  <c r="H28" i="79"/>
  <c r="G28" i="79"/>
  <c r="F28" i="79"/>
  <c r="E28" i="79"/>
  <c r="D28" i="79"/>
  <c r="C28" i="79"/>
  <c r="X27" i="79"/>
  <c r="W27" i="79"/>
  <c r="V27" i="79"/>
  <c r="U27" i="79"/>
  <c r="T27" i="79"/>
  <c r="S27" i="79"/>
  <c r="R27" i="79"/>
  <c r="Q27" i="79"/>
  <c r="P27" i="79"/>
  <c r="O27" i="79"/>
  <c r="N27" i="79"/>
  <c r="M27" i="79"/>
  <c r="L27" i="79"/>
  <c r="K27" i="79"/>
  <c r="J27" i="79"/>
  <c r="I27" i="79"/>
  <c r="H27" i="79"/>
  <c r="G27" i="79"/>
  <c r="F27" i="79"/>
  <c r="E27" i="79"/>
  <c r="D27" i="79"/>
  <c r="C27" i="79"/>
  <c r="X26" i="79"/>
  <c r="W26" i="79"/>
  <c r="V26" i="79"/>
  <c r="U26" i="79"/>
  <c r="T26" i="79"/>
  <c r="S26" i="79"/>
  <c r="R26" i="79"/>
  <c r="Q26" i="79"/>
  <c r="P26" i="79"/>
  <c r="O26" i="79"/>
  <c r="N26" i="79"/>
  <c r="M26" i="79"/>
  <c r="L26" i="79"/>
  <c r="K26" i="79"/>
  <c r="J26" i="79"/>
  <c r="I26" i="79"/>
  <c r="H26" i="79"/>
  <c r="G26" i="79"/>
  <c r="F26" i="79"/>
  <c r="E26" i="79"/>
  <c r="D26" i="79"/>
  <c r="C26" i="79"/>
  <c r="X25" i="79"/>
  <c r="W25" i="79"/>
  <c r="V25" i="79"/>
  <c r="U25" i="79"/>
  <c r="T25" i="79"/>
  <c r="S25" i="79"/>
  <c r="R25" i="79"/>
  <c r="Q25" i="79"/>
  <c r="P25" i="79"/>
  <c r="O25" i="79"/>
  <c r="N25" i="79"/>
  <c r="M25" i="79"/>
  <c r="L25" i="79"/>
  <c r="K25" i="79"/>
  <c r="J25" i="79"/>
  <c r="I25" i="79"/>
  <c r="H25" i="79"/>
  <c r="G25" i="79"/>
  <c r="F25" i="79"/>
  <c r="E25" i="79"/>
  <c r="D25" i="79"/>
  <c r="C25" i="79"/>
  <c r="X24" i="79"/>
  <c r="W24" i="79"/>
  <c r="V24" i="79"/>
  <c r="U24" i="79"/>
  <c r="T24" i="79"/>
  <c r="S24" i="79"/>
  <c r="R24" i="79"/>
  <c r="Q24" i="79"/>
  <c r="P24" i="79"/>
  <c r="O24" i="79"/>
  <c r="N24" i="79"/>
  <c r="M24" i="79"/>
  <c r="L24" i="79"/>
  <c r="K24" i="79"/>
  <c r="J24" i="79"/>
  <c r="I24" i="79"/>
  <c r="H24" i="79"/>
  <c r="G24" i="79"/>
  <c r="F24" i="79"/>
  <c r="E24" i="79"/>
  <c r="D24" i="79"/>
  <c r="C24" i="79"/>
  <c r="X23" i="79"/>
  <c r="W23" i="79"/>
  <c r="V23" i="79"/>
  <c r="U23" i="79"/>
  <c r="T23" i="79"/>
  <c r="S23" i="79"/>
  <c r="R23" i="79"/>
  <c r="Q23" i="79"/>
  <c r="P23" i="79"/>
  <c r="O23" i="79"/>
  <c r="N23" i="79"/>
  <c r="M23" i="79"/>
  <c r="L23" i="79"/>
  <c r="K23" i="79"/>
  <c r="J23" i="79"/>
  <c r="I23" i="79"/>
  <c r="H23" i="79"/>
  <c r="G23" i="79"/>
  <c r="F23" i="79"/>
  <c r="E23" i="79"/>
  <c r="D23" i="79"/>
  <c r="C23" i="79"/>
  <c r="X22" i="79"/>
  <c r="W22" i="79"/>
  <c r="V22" i="79"/>
  <c r="U22" i="79"/>
  <c r="T22" i="79"/>
  <c r="S22" i="79"/>
  <c r="R22" i="79"/>
  <c r="Q22" i="79"/>
  <c r="P22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C22" i="79"/>
  <c r="X21" i="79"/>
  <c r="W21" i="79"/>
  <c r="V21" i="79"/>
  <c r="U21" i="79"/>
  <c r="T21" i="79"/>
  <c r="S21" i="79"/>
  <c r="R21" i="79"/>
  <c r="Q21" i="79"/>
  <c r="P21" i="79"/>
  <c r="O21" i="79"/>
  <c r="N21" i="79"/>
  <c r="M21" i="79"/>
  <c r="L21" i="79"/>
  <c r="K21" i="79"/>
  <c r="J21" i="79"/>
  <c r="I21" i="79"/>
  <c r="H21" i="79"/>
  <c r="G21" i="79"/>
  <c r="F21" i="79"/>
  <c r="E21" i="79"/>
  <c r="D21" i="79"/>
  <c r="C21" i="79"/>
  <c r="X20" i="79"/>
  <c r="W20" i="79"/>
  <c r="V20" i="79"/>
  <c r="U20" i="79"/>
  <c r="T20" i="79"/>
  <c r="S20" i="79"/>
  <c r="R20" i="79"/>
  <c r="Q20" i="79"/>
  <c r="P20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C20" i="79"/>
  <c r="X19" i="79"/>
  <c r="W19" i="79"/>
  <c r="V19" i="79"/>
  <c r="U19" i="79"/>
  <c r="T19" i="79"/>
  <c r="S19" i="79"/>
  <c r="R19" i="79"/>
  <c r="Q19" i="79"/>
  <c r="P19" i="79"/>
  <c r="O19" i="79"/>
  <c r="N19" i="79"/>
  <c r="M19" i="79"/>
  <c r="L19" i="79"/>
  <c r="K19" i="79"/>
  <c r="J19" i="79"/>
  <c r="I19" i="79"/>
  <c r="H19" i="79"/>
  <c r="G19" i="79"/>
  <c r="F19" i="79"/>
  <c r="E19" i="79"/>
  <c r="D19" i="79"/>
  <c r="C19" i="79"/>
  <c r="X18" i="79"/>
  <c r="W18" i="79"/>
  <c r="V18" i="79"/>
  <c r="U18" i="79"/>
  <c r="T18" i="79"/>
  <c r="S18" i="79"/>
  <c r="R18" i="79"/>
  <c r="Q18" i="79"/>
  <c r="P18" i="79"/>
  <c r="O18" i="79"/>
  <c r="N18" i="79"/>
  <c r="M18" i="79"/>
  <c r="L18" i="79"/>
  <c r="K18" i="79"/>
  <c r="J18" i="79"/>
  <c r="I18" i="79"/>
  <c r="H18" i="79"/>
  <c r="G18" i="79"/>
  <c r="F18" i="79"/>
  <c r="E18" i="79"/>
  <c r="D18" i="79"/>
  <c r="C18" i="79"/>
  <c r="X17" i="79"/>
  <c r="W17" i="79"/>
  <c r="V17" i="79"/>
  <c r="U17" i="79"/>
  <c r="T17" i="79"/>
  <c r="S17" i="79"/>
  <c r="R17" i="79"/>
  <c r="Q17" i="79"/>
  <c r="P17" i="79"/>
  <c r="O17" i="79"/>
  <c r="N17" i="79"/>
  <c r="M17" i="79"/>
  <c r="L17" i="79"/>
  <c r="K17" i="79"/>
  <c r="J17" i="79"/>
  <c r="I17" i="79"/>
  <c r="H17" i="79"/>
  <c r="G17" i="79"/>
  <c r="F17" i="79"/>
  <c r="E17" i="79"/>
  <c r="D17" i="79"/>
  <c r="C17" i="79"/>
  <c r="X16" i="79"/>
  <c r="W16" i="79"/>
  <c r="V16" i="79"/>
  <c r="U16" i="79"/>
  <c r="T16" i="79"/>
  <c r="S16" i="79"/>
  <c r="R16" i="79"/>
  <c r="Q16" i="79"/>
  <c r="P16" i="79"/>
  <c r="O16" i="79"/>
  <c r="N16" i="79"/>
  <c r="M16" i="79"/>
  <c r="L16" i="79"/>
  <c r="K16" i="79"/>
  <c r="J16" i="79"/>
  <c r="I16" i="79"/>
  <c r="H16" i="79"/>
  <c r="G16" i="79"/>
  <c r="F16" i="79"/>
  <c r="E16" i="79"/>
  <c r="D16" i="79"/>
  <c r="C16" i="79"/>
  <c r="X15" i="79"/>
  <c r="W15" i="79"/>
  <c r="V15" i="79"/>
  <c r="U15" i="79"/>
  <c r="T15" i="79"/>
  <c r="S15" i="79"/>
  <c r="R15" i="79"/>
  <c r="Q15" i="79"/>
  <c r="P15" i="79"/>
  <c r="O15" i="79"/>
  <c r="N15" i="79"/>
  <c r="M15" i="79"/>
  <c r="L15" i="79"/>
  <c r="K15" i="79"/>
  <c r="J15" i="79"/>
  <c r="I15" i="79"/>
  <c r="H15" i="79"/>
  <c r="G15" i="79"/>
  <c r="F15" i="79"/>
  <c r="E15" i="79"/>
  <c r="D15" i="79"/>
  <c r="C15" i="79"/>
  <c r="X14" i="79"/>
  <c r="W14" i="79"/>
  <c r="V14" i="79"/>
  <c r="U14" i="79"/>
  <c r="T14" i="79"/>
  <c r="S14" i="79"/>
  <c r="R14" i="79"/>
  <c r="Q14" i="79"/>
  <c r="P14" i="79"/>
  <c r="O14" i="79"/>
  <c r="N14" i="79"/>
  <c r="M14" i="79"/>
  <c r="L14" i="79"/>
  <c r="K14" i="79"/>
  <c r="J14" i="79"/>
  <c r="I14" i="79"/>
  <c r="H14" i="79"/>
  <c r="G14" i="79"/>
  <c r="F14" i="79"/>
  <c r="E14" i="79"/>
  <c r="D14" i="79"/>
  <c r="C14" i="79"/>
  <c r="X13" i="79"/>
  <c r="W13" i="79"/>
  <c r="V13" i="79"/>
  <c r="U13" i="79"/>
  <c r="T13" i="79"/>
  <c r="S13" i="79"/>
  <c r="R13" i="79"/>
  <c r="Q13" i="79"/>
  <c r="P13" i="79"/>
  <c r="O13" i="79"/>
  <c r="N13" i="79"/>
  <c r="M13" i="79"/>
  <c r="L13" i="79"/>
  <c r="K13" i="79"/>
  <c r="J13" i="79"/>
  <c r="I13" i="79"/>
  <c r="H13" i="79"/>
  <c r="G13" i="79"/>
  <c r="F13" i="79"/>
  <c r="E13" i="79"/>
  <c r="D13" i="79"/>
  <c r="C13" i="79"/>
  <c r="X12" i="79"/>
  <c r="W12" i="79"/>
  <c r="V12" i="79"/>
  <c r="U12" i="79"/>
  <c r="T12" i="79"/>
  <c r="S12" i="79"/>
  <c r="R12" i="79"/>
  <c r="Q12" i="79"/>
  <c r="P12" i="79"/>
  <c r="O12" i="79"/>
  <c r="N12" i="79"/>
  <c r="M12" i="79"/>
  <c r="L12" i="79"/>
  <c r="K12" i="79"/>
  <c r="J12" i="79"/>
  <c r="I12" i="79"/>
  <c r="H12" i="79"/>
  <c r="G12" i="79"/>
  <c r="F12" i="79"/>
  <c r="E12" i="79"/>
  <c r="D12" i="79"/>
  <c r="C12" i="79"/>
  <c r="X11" i="79"/>
  <c r="W11" i="79"/>
  <c r="V11" i="79"/>
  <c r="U11" i="79"/>
  <c r="T11" i="79"/>
  <c r="S11" i="79"/>
  <c r="R11" i="79"/>
  <c r="Q11" i="79"/>
  <c r="P11" i="79"/>
  <c r="O11" i="79"/>
  <c r="N11" i="79"/>
  <c r="M11" i="79"/>
  <c r="L11" i="79"/>
  <c r="K11" i="79"/>
  <c r="J11" i="79"/>
  <c r="I11" i="79"/>
  <c r="H11" i="79"/>
  <c r="G11" i="79"/>
  <c r="F11" i="79"/>
  <c r="E11" i="79"/>
  <c r="D11" i="79"/>
  <c r="C11" i="79"/>
  <c r="X10" i="79"/>
  <c r="W10" i="79"/>
  <c r="V10" i="79"/>
  <c r="U10" i="79"/>
  <c r="T10" i="79"/>
  <c r="S10" i="79"/>
  <c r="R10" i="79"/>
  <c r="Q10" i="79"/>
  <c r="P10" i="79"/>
  <c r="O10" i="79"/>
  <c r="N10" i="79"/>
  <c r="M10" i="79"/>
  <c r="L10" i="79"/>
  <c r="K10" i="79"/>
  <c r="J10" i="79"/>
  <c r="I10" i="79"/>
  <c r="H10" i="79"/>
  <c r="G10" i="79"/>
  <c r="F10" i="79"/>
  <c r="E10" i="79"/>
  <c r="D10" i="79"/>
  <c r="C10" i="79"/>
  <c r="X9" i="79"/>
  <c r="X29" i="79" s="1"/>
  <c r="W9" i="79"/>
  <c r="W29" i="79" s="1"/>
  <c r="V9" i="79"/>
  <c r="V29" i="79" s="1"/>
  <c r="U9" i="79"/>
  <c r="U29" i="79" s="1"/>
  <c r="T9" i="79"/>
  <c r="T29" i="79" s="1"/>
  <c r="S9" i="79"/>
  <c r="S29" i="79" s="1"/>
  <c r="R9" i="79"/>
  <c r="R29" i="79" s="1"/>
  <c r="Q9" i="79"/>
  <c r="Q29" i="79" s="1"/>
  <c r="P9" i="79"/>
  <c r="P29" i="79" s="1"/>
  <c r="O9" i="79"/>
  <c r="O29" i="79" s="1"/>
  <c r="N9" i="79"/>
  <c r="N29" i="79" s="1"/>
  <c r="M9" i="79"/>
  <c r="M29" i="79" s="1"/>
  <c r="L9" i="79"/>
  <c r="L29" i="79" s="1"/>
  <c r="K9" i="79"/>
  <c r="K29" i="79" s="1"/>
  <c r="J9" i="79"/>
  <c r="J29" i="79" s="1"/>
  <c r="I9" i="79"/>
  <c r="I29" i="79" s="1"/>
  <c r="H9" i="79"/>
  <c r="H29" i="79" s="1"/>
  <c r="G9" i="79"/>
  <c r="G29" i="79" s="1"/>
  <c r="F9" i="79"/>
  <c r="F29" i="79" s="1"/>
  <c r="E9" i="79"/>
  <c r="E29" i="79" s="1"/>
  <c r="D9" i="79"/>
  <c r="D29" i="79" s="1"/>
  <c r="C9" i="79"/>
  <c r="C29" i="79" s="1"/>
  <c r="Q28" i="78"/>
  <c r="O28" i="78"/>
  <c r="N28" i="78"/>
  <c r="L28" i="78"/>
  <c r="K28" i="78"/>
  <c r="I28" i="78"/>
  <c r="H28" i="78"/>
  <c r="G28" i="78"/>
  <c r="E28" i="78"/>
  <c r="D28" i="78"/>
  <c r="C28" i="78"/>
  <c r="P27" i="78"/>
  <c r="M27" i="78"/>
  <c r="J27" i="78"/>
  <c r="F27" i="78"/>
  <c r="P26" i="78"/>
  <c r="M26" i="78"/>
  <c r="J26" i="78"/>
  <c r="F26" i="78"/>
  <c r="P25" i="78"/>
  <c r="M25" i="78"/>
  <c r="J25" i="78"/>
  <c r="F25" i="78"/>
  <c r="P24" i="78"/>
  <c r="M24" i="78"/>
  <c r="J24" i="78"/>
  <c r="F24" i="78"/>
  <c r="P23" i="78"/>
  <c r="M23" i="78"/>
  <c r="J23" i="78"/>
  <c r="F23" i="78"/>
  <c r="P22" i="78"/>
  <c r="M22" i="78"/>
  <c r="J22" i="78"/>
  <c r="F22" i="78"/>
  <c r="P21" i="78"/>
  <c r="M21" i="78"/>
  <c r="J21" i="78"/>
  <c r="F21" i="78"/>
  <c r="P20" i="78"/>
  <c r="M20" i="78"/>
  <c r="J20" i="78"/>
  <c r="F20" i="78"/>
  <c r="P19" i="78"/>
  <c r="M19" i="78"/>
  <c r="J19" i="78"/>
  <c r="F19" i="78"/>
  <c r="P18" i="78"/>
  <c r="M18" i="78"/>
  <c r="J18" i="78"/>
  <c r="F18" i="78"/>
  <c r="P17" i="78"/>
  <c r="M17" i="78"/>
  <c r="J17" i="78"/>
  <c r="F17" i="78"/>
  <c r="P16" i="78"/>
  <c r="M16" i="78"/>
  <c r="J16" i="78"/>
  <c r="F16" i="78"/>
  <c r="P15" i="78"/>
  <c r="M15" i="78"/>
  <c r="J15" i="78"/>
  <c r="F15" i="78"/>
  <c r="P14" i="78"/>
  <c r="M14" i="78"/>
  <c r="J14" i="78"/>
  <c r="F14" i="78"/>
  <c r="P13" i="78"/>
  <c r="M13" i="78"/>
  <c r="J13" i="78"/>
  <c r="F13" i="78"/>
  <c r="P12" i="78"/>
  <c r="M12" i="78"/>
  <c r="J12" i="78"/>
  <c r="F12" i="78"/>
  <c r="P11" i="78"/>
  <c r="M11" i="78"/>
  <c r="J11" i="78"/>
  <c r="F11" i="78"/>
  <c r="P10" i="78"/>
  <c r="M10" i="78"/>
  <c r="J10" i="78"/>
  <c r="F10" i="78"/>
  <c r="P9" i="78"/>
  <c r="M9" i="78"/>
  <c r="J9" i="78"/>
  <c r="F9" i="78"/>
  <c r="P8" i="78"/>
  <c r="P28" i="78" s="1"/>
  <c r="M8" i="78"/>
  <c r="M28" i="78" s="1"/>
  <c r="J8" i="78"/>
  <c r="J28" i="78" s="1"/>
  <c r="F8" i="78"/>
  <c r="F28" i="78" s="1"/>
  <c r="Q28" i="77"/>
  <c r="O28" i="77"/>
  <c r="N28" i="77"/>
  <c r="M28" i="77"/>
  <c r="L28" i="77"/>
  <c r="K28" i="77"/>
  <c r="I28" i="77"/>
  <c r="H28" i="77"/>
  <c r="G28" i="77"/>
  <c r="E28" i="77"/>
  <c r="D28" i="77"/>
  <c r="C28" i="77"/>
  <c r="P27" i="77"/>
  <c r="J27" i="77"/>
  <c r="F27" i="77"/>
  <c r="P26" i="77"/>
  <c r="J26" i="77"/>
  <c r="F26" i="77"/>
  <c r="P25" i="77"/>
  <c r="J25" i="77"/>
  <c r="F25" i="77"/>
  <c r="P24" i="77"/>
  <c r="J24" i="77"/>
  <c r="F24" i="77"/>
  <c r="P23" i="77"/>
  <c r="J23" i="77"/>
  <c r="F23" i="77"/>
  <c r="P22" i="77"/>
  <c r="J22" i="77"/>
  <c r="F22" i="77"/>
  <c r="P21" i="77"/>
  <c r="J21" i="77"/>
  <c r="F21" i="77"/>
  <c r="P20" i="77"/>
  <c r="J20" i="77"/>
  <c r="F20" i="77"/>
  <c r="P19" i="77"/>
  <c r="J19" i="77"/>
  <c r="F19" i="77"/>
  <c r="P18" i="77"/>
  <c r="J18" i="77"/>
  <c r="F18" i="77"/>
  <c r="P17" i="77"/>
  <c r="J17" i="77"/>
  <c r="F17" i="77"/>
  <c r="P16" i="77"/>
  <c r="J16" i="77"/>
  <c r="F16" i="77"/>
  <c r="P15" i="77"/>
  <c r="J15" i="77"/>
  <c r="F15" i="77"/>
  <c r="P14" i="77"/>
  <c r="J14" i="77"/>
  <c r="F14" i="77"/>
  <c r="P13" i="77"/>
  <c r="J13" i="77"/>
  <c r="F13" i="77"/>
  <c r="P12" i="77"/>
  <c r="J12" i="77"/>
  <c r="F12" i="77"/>
  <c r="P11" i="77"/>
  <c r="J11" i="77"/>
  <c r="F11" i="77"/>
  <c r="P10" i="77"/>
  <c r="J10" i="77"/>
  <c r="F10" i="77"/>
  <c r="P9" i="77"/>
  <c r="J9" i="77"/>
  <c r="F9" i="77"/>
  <c r="P8" i="77"/>
  <c r="P28" i="77" s="1"/>
  <c r="J8" i="77"/>
  <c r="J28" i="77" s="1"/>
  <c r="F8" i="77"/>
  <c r="F28" i="77" s="1"/>
  <c r="S28" i="76"/>
  <c r="R28" i="76"/>
  <c r="Q28" i="76"/>
  <c r="O28" i="76"/>
  <c r="N28" i="76"/>
  <c r="L28" i="76"/>
  <c r="K28" i="76"/>
  <c r="I28" i="76"/>
  <c r="H28" i="76"/>
  <c r="G28" i="76"/>
  <c r="E28" i="76"/>
  <c r="D28" i="76"/>
  <c r="C28" i="76"/>
  <c r="T27" i="76"/>
  <c r="P27" i="76"/>
  <c r="M27" i="76"/>
  <c r="J27" i="76"/>
  <c r="F27" i="76"/>
  <c r="T26" i="76"/>
  <c r="P26" i="76"/>
  <c r="M26" i="76"/>
  <c r="J26" i="76"/>
  <c r="F26" i="76"/>
  <c r="T25" i="76"/>
  <c r="P25" i="76"/>
  <c r="M25" i="76"/>
  <c r="J25" i="76"/>
  <c r="F25" i="76"/>
  <c r="T24" i="76"/>
  <c r="P24" i="76"/>
  <c r="M24" i="76"/>
  <c r="J24" i="76"/>
  <c r="F24" i="76"/>
  <c r="T23" i="76"/>
  <c r="P23" i="76"/>
  <c r="M23" i="76"/>
  <c r="J23" i="76"/>
  <c r="F23" i="76"/>
  <c r="T22" i="76"/>
  <c r="P22" i="76"/>
  <c r="M22" i="76"/>
  <c r="J22" i="76"/>
  <c r="F22" i="76"/>
  <c r="T21" i="76"/>
  <c r="P21" i="76"/>
  <c r="M21" i="76"/>
  <c r="J21" i="76"/>
  <c r="F21" i="76"/>
  <c r="T20" i="76"/>
  <c r="P20" i="76"/>
  <c r="M20" i="76"/>
  <c r="J20" i="76"/>
  <c r="F20" i="76"/>
  <c r="T19" i="76"/>
  <c r="P19" i="76"/>
  <c r="M19" i="76"/>
  <c r="J19" i="76"/>
  <c r="F19" i="76"/>
  <c r="T18" i="76"/>
  <c r="P18" i="76"/>
  <c r="M18" i="76"/>
  <c r="J18" i="76"/>
  <c r="F18" i="76"/>
  <c r="T17" i="76"/>
  <c r="P17" i="76"/>
  <c r="M17" i="76"/>
  <c r="J17" i="76"/>
  <c r="F17" i="76"/>
  <c r="T16" i="76"/>
  <c r="P16" i="76"/>
  <c r="M16" i="76"/>
  <c r="J16" i="76"/>
  <c r="F16" i="76"/>
  <c r="T15" i="76"/>
  <c r="P15" i="76"/>
  <c r="M15" i="76"/>
  <c r="J15" i="76"/>
  <c r="F15" i="76"/>
  <c r="T14" i="76"/>
  <c r="P14" i="76"/>
  <c r="M14" i="76"/>
  <c r="J14" i="76"/>
  <c r="F14" i="76"/>
  <c r="T13" i="76"/>
  <c r="P13" i="76"/>
  <c r="M13" i="76"/>
  <c r="J13" i="76"/>
  <c r="F13" i="76"/>
  <c r="T12" i="76"/>
  <c r="P12" i="76"/>
  <c r="M12" i="76"/>
  <c r="J12" i="76"/>
  <c r="F12" i="76"/>
  <c r="T11" i="76"/>
  <c r="P11" i="76"/>
  <c r="M11" i="76"/>
  <c r="J11" i="76"/>
  <c r="F11" i="76"/>
  <c r="T10" i="76"/>
  <c r="P10" i="76"/>
  <c r="M10" i="76"/>
  <c r="J10" i="76"/>
  <c r="F10" i="76"/>
  <c r="T9" i="76"/>
  <c r="P9" i="76"/>
  <c r="M9" i="76"/>
  <c r="J9" i="76"/>
  <c r="F9" i="76"/>
  <c r="T8" i="76"/>
  <c r="T28" i="76" s="1"/>
  <c r="P8" i="76"/>
  <c r="P28" i="76" s="1"/>
  <c r="M8" i="76"/>
  <c r="M28" i="76" s="1"/>
  <c r="J8" i="76"/>
  <c r="J28" i="76" s="1"/>
  <c r="F8" i="76"/>
  <c r="F28" i="76" s="1"/>
  <c r="U95" i="75"/>
  <c r="T95" i="75"/>
  <c r="R95" i="75"/>
  <c r="Q95" i="75"/>
  <c r="M95" i="75"/>
  <c r="L95" i="75"/>
  <c r="K95" i="75"/>
  <c r="J95" i="75"/>
  <c r="H95" i="75"/>
  <c r="G95" i="75"/>
  <c r="E95" i="75"/>
  <c r="D95" i="75"/>
  <c r="C95" i="75"/>
  <c r="V94" i="75"/>
  <c r="S94" i="75"/>
  <c r="O94" i="75"/>
  <c r="N94" i="75"/>
  <c r="P94" i="75" s="1"/>
  <c r="I94" i="75"/>
  <c r="F94" i="75"/>
  <c r="V93" i="75"/>
  <c r="S93" i="75"/>
  <c r="O93" i="75"/>
  <c r="N93" i="75"/>
  <c r="P93" i="75" s="1"/>
  <c r="I93" i="75"/>
  <c r="F93" i="75"/>
  <c r="V92" i="75"/>
  <c r="S92" i="75"/>
  <c r="O92" i="75"/>
  <c r="N92" i="75"/>
  <c r="P92" i="75" s="1"/>
  <c r="I92" i="75"/>
  <c r="F92" i="75"/>
  <c r="V91" i="75"/>
  <c r="S91" i="75"/>
  <c r="O91" i="75"/>
  <c r="N91" i="75"/>
  <c r="P91" i="75" s="1"/>
  <c r="I91" i="75"/>
  <c r="F91" i="75"/>
  <c r="V90" i="75"/>
  <c r="S90" i="75"/>
  <c r="O90" i="75"/>
  <c r="N90" i="75"/>
  <c r="P90" i="75" s="1"/>
  <c r="I90" i="75"/>
  <c r="F90" i="75"/>
  <c r="V89" i="75"/>
  <c r="S89" i="75"/>
  <c r="O89" i="75"/>
  <c r="N89" i="75"/>
  <c r="P89" i="75" s="1"/>
  <c r="I89" i="75"/>
  <c r="F89" i="75"/>
  <c r="V88" i="75"/>
  <c r="S88" i="75"/>
  <c r="O88" i="75"/>
  <c r="N88" i="75"/>
  <c r="P88" i="75" s="1"/>
  <c r="I88" i="75"/>
  <c r="F88" i="75"/>
  <c r="V87" i="75"/>
  <c r="S87" i="75"/>
  <c r="O87" i="75"/>
  <c r="N87" i="75"/>
  <c r="P87" i="75" s="1"/>
  <c r="I87" i="75"/>
  <c r="F87" i="75"/>
  <c r="V86" i="75"/>
  <c r="S86" i="75"/>
  <c r="O86" i="75"/>
  <c r="N86" i="75"/>
  <c r="P86" i="75" s="1"/>
  <c r="I86" i="75"/>
  <c r="F86" i="75"/>
  <c r="V85" i="75"/>
  <c r="S85" i="75"/>
  <c r="O85" i="75"/>
  <c r="N85" i="75"/>
  <c r="P85" i="75" s="1"/>
  <c r="I85" i="75"/>
  <c r="F85" i="75"/>
  <c r="V84" i="75"/>
  <c r="S84" i="75"/>
  <c r="O84" i="75"/>
  <c r="N84" i="75"/>
  <c r="P84" i="75" s="1"/>
  <c r="I84" i="75"/>
  <c r="F84" i="75"/>
  <c r="V83" i="75"/>
  <c r="S83" i="75"/>
  <c r="O83" i="75"/>
  <c r="N83" i="75"/>
  <c r="P83" i="75" s="1"/>
  <c r="I83" i="75"/>
  <c r="F83" i="75"/>
  <c r="V82" i="75"/>
  <c r="S82" i="75"/>
  <c r="O82" i="75"/>
  <c r="N82" i="75"/>
  <c r="P82" i="75" s="1"/>
  <c r="I82" i="75"/>
  <c r="F82" i="75"/>
  <c r="V81" i="75"/>
  <c r="S81" i="75"/>
  <c r="O81" i="75"/>
  <c r="N81" i="75"/>
  <c r="P81" i="75" s="1"/>
  <c r="I81" i="75"/>
  <c r="F81" i="75"/>
  <c r="V80" i="75"/>
  <c r="S80" i="75"/>
  <c r="O80" i="75"/>
  <c r="N80" i="75"/>
  <c r="P80" i="75" s="1"/>
  <c r="I80" i="75"/>
  <c r="F80" i="75"/>
  <c r="V79" i="75"/>
  <c r="S79" i="75"/>
  <c r="O79" i="75"/>
  <c r="N79" i="75"/>
  <c r="P79" i="75" s="1"/>
  <c r="I79" i="75"/>
  <c r="F79" i="75"/>
  <c r="V78" i="75"/>
  <c r="S78" i="75"/>
  <c r="O78" i="75"/>
  <c r="N78" i="75"/>
  <c r="P78" i="75" s="1"/>
  <c r="I78" i="75"/>
  <c r="F78" i="75"/>
  <c r="V77" i="75"/>
  <c r="S77" i="75"/>
  <c r="O77" i="75"/>
  <c r="N77" i="75"/>
  <c r="P77" i="75" s="1"/>
  <c r="I77" i="75"/>
  <c r="F77" i="75"/>
  <c r="V76" i="75"/>
  <c r="S76" i="75"/>
  <c r="O76" i="75"/>
  <c r="N76" i="75"/>
  <c r="P76" i="75" s="1"/>
  <c r="I76" i="75"/>
  <c r="F76" i="75"/>
  <c r="V75" i="75"/>
  <c r="V95" i="75" s="1"/>
  <c r="S75" i="75"/>
  <c r="S95" i="75" s="1"/>
  <c r="O75" i="75"/>
  <c r="O95" i="75" s="1"/>
  <c r="N75" i="75"/>
  <c r="N95" i="75" s="1"/>
  <c r="I75" i="75"/>
  <c r="I95" i="75" s="1"/>
  <c r="F75" i="75"/>
  <c r="F95" i="75" s="1"/>
  <c r="U62" i="75"/>
  <c r="T62" i="75"/>
  <c r="R62" i="75"/>
  <c r="Q62" i="75"/>
  <c r="M62" i="75"/>
  <c r="L62" i="75"/>
  <c r="K62" i="75"/>
  <c r="J62" i="75"/>
  <c r="H62" i="75"/>
  <c r="G62" i="75"/>
  <c r="E62" i="75"/>
  <c r="D62" i="75"/>
  <c r="C62" i="75"/>
  <c r="V61" i="75"/>
  <c r="S61" i="75"/>
  <c r="O61" i="75"/>
  <c r="N61" i="75"/>
  <c r="P61" i="75" s="1"/>
  <c r="P29" i="75" s="1"/>
  <c r="I61" i="75"/>
  <c r="F61" i="75"/>
  <c r="V60" i="75"/>
  <c r="S60" i="75"/>
  <c r="O60" i="75"/>
  <c r="N60" i="75"/>
  <c r="P60" i="75" s="1"/>
  <c r="P28" i="75" s="1"/>
  <c r="I60" i="75"/>
  <c r="F60" i="75"/>
  <c r="V59" i="75"/>
  <c r="S59" i="75"/>
  <c r="O59" i="75"/>
  <c r="N59" i="75"/>
  <c r="P59" i="75" s="1"/>
  <c r="P27" i="75" s="1"/>
  <c r="I59" i="75"/>
  <c r="F59" i="75"/>
  <c r="V58" i="75"/>
  <c r="S58" i="75"/>
  <c r="O58" i="75"/>
  <c r="N58" i="75"/>
  <c r="P58" i="75" s="1"/>
  <c r="P26" i="75" s="1"/>
  <c r="I58" i="75"/>
  <c r="F58" i="75"/>
  <c r="V57" i="75"/>
  <c r="S57" i="75"/>
  <c r="O57" i="75"/>
  <c r="N57" i="75"/>
  <c r="P57" i="75" s="1"/>
  <c r="P25" i="75" s="1"/>
  <c r="I57" i="75"/>
  <c r="F57" i="75"/>
  <c r="V56" i="75"/>
  <c r="S56" i="75"/>
  <c r="O56" i="75"/>
  <c r="N56" i="75"/>
  <c r="P56" i="75" s="1"/>
  <c r="P24" i="75" s="1"/>
  <c r="I56" i="75"/>
  <c r="F56" i="75"/>
  <c r="V55" i="75"/>
  <c r="S55" i="75"/>
  <c r="O55" i="75"/>
  <c r="N55" i="75"/>
  <c r="P55" i="75" s="1"/>
  <c r="P23" i="75" s="1"/>
  <c r="I55" i="75"/>
  <c r="F55" i="75"/>
  <c r="V54" i="75"/>
  <c r="S54" i="75"/>
  <c r="O54" i="75"/>
  <c r="N54" i="75"/>
  <c r="P54" i="75" s="1"/>
  <c r="P22" i="75" s="1"/>
  <c r="I54" i="75"/>
  <c r="F54" i="75"/>
  <c r="V53" i="75"/>
  <c r="S53" i="75"/>
  <c r="O53" i="75"/>
  <c r="N53" i="75"/>
  <c r="P53" i="75" s="1"/>
  <c r="P21" i="75" s="1"/>
  <c r="I53" i="75"/>
  <c r="F53" i="75"/>
  <c r="V52" i="75"/>
  <c r="S52" i="75"/>
  <c r="O52" i="75"/>
  <c r="N52" i="75"/>
  <c r="P52" i="75" s="1"/>
  <c r="P20" i="75" s="1"/>
  <c r="I52" i="75"/>
  <c r="F52" i="75"/>
  <c r="V51" i="75"/>
  <c r="S51" i="75"/>
  <c r="O51" i="75"/>
  <c r="N51" i="75"/>
  <c r="P51" i="75" s="1"/>
  <c r="P19" i="75" s="1"/>
  <c r="I51" i="75"/>
  <c r="F51" i="75"/>
  <c r="V50" i="75"/>
  <c r="S50" i="75"/>
  <c r="O50" i="75"/>
  <c r="N50" i="75"/>
  <c r="P50" i="75" s="1"/>
  <c r="P18" i="75" s="1"/>
  <c r="I50" i="75"/>
  <c r="F50" i="75"/>
  <c r="V49" i="75"/>
  <c r="S49" i="75"/>
  <c r="O49" i="75"/>
  <c r="N49" i="75"/>
  <c r="P49" i="75" s="1"/>
  <c r="P17" i="75" s="1"/>
  <c r="I49" i="75"/>
  <c r="F49" i="75"/>
  <c r="V48" i="75"/>
  <c r="S48" i="75"/>
  <c r="O48" i="75"/>
  <c r="N48" i="75"/>
  <c r="P48" i="75" s="1"/>
  <c r="P16" i="75" s="1"/>
  <c r="I48" i="75"/>
  <c r="F48" i="75"/>
  <c r="V47" i="75"/>
  <c r="S47" i="75"/>
  <c r="O47" i="75"/>
  <c r="N47" i="75"/>
  <c r="P47" i="75" s="1"/>
  <c r="P15" i="75" s="1"/>
  <c r="I47" i="75"/>
  <c r="F47" i="75"/>
  <c r="V46" i="75"/>
  <c r="S46" i="75"/>
  <c r="O46" i="75"/>
  <c r="N46" i="75"/>
  <c r="P46" i="75" s="1"/>
  <c r="P14" i="75" s="1"/>
  <c r="I46" i="75"/>
  <c r="F46" i="75"/>
  <c r="V45" i="75"/>
  <c r="S45" i="75"/>
  <c r="O45" i="75"/>
  <c r="N45" i="75"/>
  <c r="P45" i="75" s="1"/>
  <c r="P13" i="75" s="1"/>
  <c r="I45" i="75"/>
  <c r="F45" i="75"/>
  <c r="V44" i="75"/>
  <c r="S44" i="75"/>
  <c r="O44" i="75"/>
  <c r="N44" i="75"/>
  <c r="P44" i="75" s="1"/>
  <c r="P12" i="75" s="1"/>
  <c r="I44" i="75"/>
  <c r="F44" i="75"/>
  <c r="V43" i="75"/>
  <c r="S43" i="75"/>
  <c r="O43" i="75"/>
  <c r="N43" i="75"/>
  <c r="P43" i="75" s="1"/>
  <c r="P11" i="75" s="1"/>
  <c r="I43" i="75"/>
  <c r="F43" i="75"/>
  <c r="V42" i="75"/>
  <c r="V62" i="75" s="1"/>
  <c r="S42" i="75"/>
  <c r="S62" i="75" s="1"/>
  <c r="O42" i="75"/>
  <c r="O62" i="75" s="1"/>
  <c r="N42" i="75"/>
  <c r="N62" i="75" s="1"/>
  <c r="I42" i="75"/>
  <c r="I62" i="75" s="1"/>
  <c r="F42" i="75"/>
  <c r="F62" i="75" s="1"/>
  <c r="V29" i="75"/>
  <c r="U29" i="75"/>
  <c r="T29" i="75"/>
  <c r="S29" i="75"/>
  <c r="R29" i="75"/>
  <c r="Q29" i="75"/>
  <c r="O29" i="75"/>
  <c r="N29" i="75"/>
  <c r="M29" i="75"/>
  <c r="L29" i="75"/>
  <c r="K29" i="75"/>
  <c r="J29" i="75"/>
  <c r="I29" i="75"/>
  <c r="H29" i="75"/>
  <c r="G29" i="75"/>
  <c r="E29" i="75"/>
  <c r="D29" i="75"/>
  <c r="C29" i="75"/>
  <c r="F29" i="75" s="1"/>
  <c r="V28" i="75"/>
  <c r="U28" i="75"/>
  <c r="T28" i="75"/>
  <c r="S28" i="75"/>
  <c r="R28" i="75"/>
  <c r="Q28" i="75"/>
  <c r="O28" i="75"/>
  <c r="N28" i="75"/>
  <c r="M28" i="75"/>
  <c r="L28" i="75"/>
  <c r="K28" i="75"/>
  <c r="J28" i="75"/>
  <c r="I28" i="75"/>
  <c r="H28" i="75"/>
  <c r="G28" i="75"/>
  <c r="E28" i="75"/>
  <c r="D28" i="75"/>
  <c r="C28" i="75"/>
  <c r="F28" i="75" s="1"/>
  <c r="V27" i="75"/>
  <c r="U27" i="75"/>
  <c r="T27" i="75"/>
  <c r="S27" i="75"/>
  <c r="R27" i="75"/>
  <c r="Q27" i="75"/>
  <c r="O27" i="75"/>
  <c r="N27" i="75"/>
  <c r="M27" i="75"/>
  <c r="L27" i="75"/>
  <c r="K27" i="75"/>
  <c r="J27" i="75"/>
  <c r="I27" i="75"/>
  <c r="H27" i="75"/>
  <c r="G27" i="75"/>
  <c r="E27" i="75"/>
  <c r="D27" i="75"/>
  <c r="C27" i="75"/>
  <c r="F27" i="75" s="1"/>
  <c r="V26" i="75"/>
  <c r="U26" i="75"/>
  <c r="T26" i="75"/>
  <c r="S26" i="75"/>
  <c r="R26" i="75"/>
  <c r="Q26" i="75"/>
  <c r="O26" i="75"/>
  <c r="N26" i="75"/>
  <c r="M26" i="75"/>
  <c r="L26" i="75"/>
  <c r="K26" i="75"/>
  <c r="J26" i="75"/>
  <c r="I26" i="75"/>
  <c r="H26" i="75"/>
  <c r="G26" i="75"/>
  <c r="E26" i="75"/>
  <c r="D26" i="75"/>
  <c r="C26" i="75"/>
  <c r="F26" i="75" s="1"/>
  <c r="V25" i="75"/>
  <c r="U25" i="75"/>
  <c r="T25" i="75"/>
  <c r="S25" i="75"/>
  <c r="R25" i="75"/>
  <c r="Q25" i="75"/>
  <c r="O25" i="75"/>
  <c r="N25" i="75"/>
  <c r="M25" i="75"/>
  <c r="L25" i="75"/>
  <c r="K25" i="75"/>
  <c r="J25" i="75"/>
  <c r="I25" i="75"/>
  <c r="H25" i="75"/>
  <c r="G25" i="75"/>
  <c r="E25" i="75"/>
  <c r="D25" i="75"/>
  <c r="C25" i="75"/>
  <c r="F25" i="75" s="1"/>
  <c r="V24" i="75"/>
  <c r="U24" i="75"/>
  <c r="T24" i="75"/>
  <c r="S24" i="75"/>
  <c r="R24" i="75"/>
  <c r="Q24" i="75"/>
  <c r="O24" i="75"/>
  <c r="N24" i="75"/>
  <c r="M24" i="75"/>
  <c r="L24" i="75"/>
  <c r="K24" i="75"/>
  <c r="J24" i="75"/>
  <c r="I24" i="75"/>
  <c r="H24" i="75"/>
  <c r="G24" i="75"/>
  <c r="E24" i="75"/>
  <c r="D24" i="75"/>
  <c r="C24" i="75"/>
  <c r="F24" i="75" s="1"/>
  <c r="V23" i="75"/>
  <c r="U23" i="75"/>
  <c r="T23" i="75"/>
  <c r="S23" i="75"/>
  <c r="R23" i="75"/>
  <c r="Q23" i="75"/>
  <c r="O23" i="75"/>
  <c r="N23" i="75"/>
  <c r="M23" i="75"/>
  <c r="L23" i="75"/>
  <c r="K23" i="75"/>
  <c r="J23" i="75"/>
  <c r="I23" i="75"/>
  <c r="H23" i="75"/>
  <c r="G23" i="75"/>
  <c r="E23" i="75"/>
  <c r="D23" i="75"/>
  <c r="C23" i="75"/>
  <c r="F23" i="75" s="1"/>
  <c r="V22" i="75"/>
  <c r="U22" i="75"/>
  <c r="T22" i="75"/>
  <c r="S22" i="75"/>
  <c r="R22" i="75"/>
  <c r="Q22" i="75"/>
  <c r="O22" i="75"/>
  <c r="N22" i="75"/>
  <c r="M22" i="75"/>
  <c r="L22" i="75"/>
  <c r="K22" i="75"/>
  <c r="J22" i="75"/>
  <c r="I22" i="75"/>
  <c r="H22" i="75"/>
  <c r="G22" i="75"/>
  <c r="E22" i="75"/>
  <c r="D22" i="75"/>
  <c r="C22" i="75"/>
  <c r="F22" i="75" s="1"/>
  <c r="V21" i="75"/>
  <c r="U21" i="75"/>
  <c r="T21" i="75"/>
  <c r="S21" i="75"/>
  <c r="R21" i="75"/>
  <c r="Q21" i="75"/>
  <c r="O21" i="75"/>
  <c r="N21" i="75"/>
  <c r="M21" i="75"/>
  <c r="L21" i="75"/>
  <c r="K21" i="75"/>
  <c r="J21" i="75"/>
  <c r="I21" i="75"/>
  <c r="H21" i="75"/>
  <c r="G21" i="75"/>
  <c r="E21" i="75"/>
  <c r="D21" i="75"/>
  <c r="C21" i="75"/>
  <c r="F21" i="75" s="1"/>
  <c r="V20" i="75"/>
  <c r="U20" i="75"/>
  <c r="T20" i="75"/>
  <c r="S20" i="75"/>
  <c r="R20" i="75"/>
  <c r="Q20" i="75"/>
  <c r="O20" i="75"/>
  <c r="N20" i="75"/>
  <c r="M20" i="75"/>
  <c r="L20" i="75"/>
  <c r="K20" i="75"/>
  <c r="J20" i="75"/>
  <c r="I20" i="75"/>
  <c r="H20" i="75"/>
  <c r="G20" i="75"/>
  <c r="E20" i="75"/>
  <c r="D20" i="75"/>
  <c r="C20" i="75"/>
  <c r="F20" i="75" s="1"/>
  <c r="V19" i="75"/>
  <c r="U19" i="75"/>
  <c r="T19" i="75"/>
  <c r="S19" i="75"/>
  <c r="R19" i="75"/>
  <c r="Q19" i="75"/>
  <c r="O19" i="75"/>
  <c r="N19" i="75"/>
  <c r="M19" i="75"/>
  <c r="L19" i="75"/>
  <c r="K19" i="75"/>
  <c r="J19" i="75"/>
  <c r="I19" i="75"/>
  <c r="H19" i="75"/>
  <c r="G19" i="75"/>
  <c r="E19" i="75"/>
  <c r="D19" i="75"/>
  <c r="C19" i="75"/>
  <c r="F19" i="75" s="1"/>
  <c r="V18" i="75"/>
  <c r="U18" i="75"/>
  <c r="T18" i="75"/>
  <c r="S18" i="75"/>
  <c r="R18" i="75"/>
  <c r="Q18" i="75"/>
  <c r="O18" i="75"/>
  <c r="N18" i="75"/>
  <c r="M18" i="75"/>
  <c r="L18" i="75"/>
  <c r="K18" i="75"/>
  <c r="J18" i="75"/>
  <c r="I18" i="75"/>
  <c r="H18" i="75"/>
  <c r="G18" i="75"/>
  <c r="E18" i="75"/>
  <c r="D18" i="75"/>
  <c r="C18" i="75"/>
  <c r="F18" i="75" s="1"/>
  <c r="V17" i="75"/>
  <c r="U17" i="75"/>
  <c r="T17" i="75"/>
  <c r="S17" i="75"/>
  <c r="R17" i="75"/>
  <c r="Q17" i="75"/>
  <c r="O17" i="75"/>
  <c r="N17" i="75"/>
  <c r="M17" i="75"/>
  <c r="L17" i="75"/>
  <c r="K17" i="75"/>
  <c r="J17" i="75"/>
  <c r="I17" i="75"/>
  <c r="H17" i="75"/>
  <c r="G17" i="75"/>
  <c r="E17" i="75"/>
  <c r="D17" i="75"/>
  <c r="C17" i="75"/>
  <c r="F17" i="75" s="1"/>
  <c r="V16" i="75"/>
  <c r="U16" i="75"/>
  <c r="T16" i="75"/>
  <c r="S16" i="75"/>
  <c r="R16" i="75"/>
  <c r="Q16" i="75"/>
  <c r="O16" i="75"/>
  <c r="N16" i="75"/>
  <c r="M16" i="75"/>
  <c r="L16" i="75"/>
  <c r="K16" i="75"/>
  <c r="J16" i="75"/>
  <c r="I16" i="75"/>
  <c r="H16" i="75"/>
  <c r="G16" i="75"/>
  <c r="E16" i="75"/>
  <c r="D16" i="75"/>
  <c r="C16" i="75"/>
  <c r="F16" i="75" s="1"/>
  <c r="V15" i="75"/>
  <c r="U15" i="75"/>
  <c r="T15" i="75"/>
  <c r="S15" i="75"/>
  <c r="R15" i="75"/>
  <c r="Q15" i="75"/>
  <c r="O15" i="75"/>
  <c r="N15" i="75"/>
  <c r="M15" i="75"/>
  <c r="L15" i="75"/>
  <c r="K15" i="75"/>
  <c r="J15" i="75"/>
  <c r="I15" i="75"/>
  <c r="H15" i="75"/>
  <c r="G15" i="75"/>
  <c r="E15" i="75"/>
  <c r="D15" i="75"/>
  <c r="C15" i="75"/>
  <c r="F15" i="75" s="1"/>
  <c r="V14" i="75"/>
  <c r="U14" i="75"/>
  <c r="T14" i="75"/>
  <c r="S14" i="75"/>
  <c r="R14" i="75"/>
  <c r="Q14" i="75"/>
  <c r="O14" i="75"/>
  <c r="N14" i="75"/>
  <c r="M14" i="75"/>
  <c r="L14" i="75"/>
  <c r="K14" i="75"/>
  <c r="J14" i="75"/>
  <c r="I14" i="75"/>
  <c r="H14" i="75"/>
  <c r="G14" i="75"/>
  <c r="E14" i="75"/>
  <c r="D14" i="75"/>
  <c r="C14" i="75"/>
  <c r="F14" i="75" s="1"/>
  <c r="V13" i="75"/>
  <c r="U13" i="75"/>
  <c r="T13" i="75"/>
  <c r="S13" i="75"/>
  <c r="R13" i="75"/>
  <c r="Q13" i="75"/>
  <c r="O13" i="75"/>
  <c r="N13" i="75"/>
  <c r="M13" i="75"/>
  <c r="L13" i="75"/>
  <c r="K13" i="75"/>
  <c r="J13" i="75"/>
  <c r="I13" i="75"/>
  <c r="H13" i="75"/>
  <c r="G13" i="75"/>
  <c r="E13" i="75"/>
  <c r="D13" i="75"/>
  <c r="F13" i="75" s="1"/>
  <c r="C13" i="75"/>
  <c r="V12" i="75"/>
  <c r="U12" i="75"/>
  <c r="T12" i="75"/>
  <c r="S12" i="75"/>
  <c r="R12" i="75"/>
  <c r="Q12" i="75"/>
  <c r="O12" i="75"/>
  <c r="N12" i="75"/>
  <c r="M12" i="75"/>
  <c r="L12" i="75"/>
  <c r="K12" i="75"/>
  <c r="J12" i="75"/>
  <c r="I12" i="75"/>
  <c r="H12" i="75"/>
  <c r="G12" i="75"/>
  <c r="E12" i="75"/>
  <c r="D12" i="75"/>
  <c r="F12" i="75" s="1"/>
  <c r="C12" i="75"/>
  <c r="V11" i="75"/>
  <c r="U11" i="75"/>
  <c r="T11" i="75"/>
  <c r="S11" i="75"/>
  <c r="R11" i="75"/>
  <c r="Q11" i="75"/>
  <c r="O11" i="75"/>
  <c r="N11" i="75"/>
  <c r="M11" i="75"/>
  <c r="L11" i="75"/>
  <c r="K11" i="75"/>
  <c r="J11" i="75"/>
  <c r="I11" i="75"/>
  <c r="H11" i="75"/>
  <c r="G11" i="75"/>
  <c r="E11" i="75"/>
  <c r="D11" i="75"/>
  <c r="F11" i="75" s="1"/>
  <c r="C11" i="75"/>
  <c r="V10" i="75"/>
  <c r="V30" i="75" s="1"/>
  <c r="U10" i="75"/>
  <c r="U30" i="75" s="1"/>
  <c r="T10" i="75"/>
  <c r="T30" i="75" s="1"/>
  <c r="S10" i="75"/>
  <c r="S30" i="75" s="1"/>
  <c r="R10" i="75"/>
  <c r="R30" i="75" s="1"/>
  <c r="Q10" i="75"/>
  <c r="Q30" i="75" s="1"/>
  <c r="O10" i="75"/>
  <c r="O30" i="75" s="1"/>
  <c r="N10" i="75"/>
  <c r="N30" i="75" s="1"/>
  <c r="M10" i="75"/>
  <c r="M30" i="75" s="1"/>
  <c r="L10" i="75"/>
  <c r="L30" i="75" s="1"/>
  <c r="K10" i="75"/>
  <c r="K30" i="75" s="1"/>
  <c r="J10" i="75"/>
  <c r="J30" i="75" s="1"/>
  <c r="I10" i="75"/>
  <c r="I30" i="75" s="1"/>
  <c r="H10" i="75"/>
  <c r="H30" i="75" s="1"/>
  <c r="G10" i="75"/>
  <c r="G30" i="75" s="1"/>
  <c r="E10" i="75"/>
  <c r="E30" i="75" s="1"/>
  <c r="D10" i="75"/>
  <c r="D30" i="75" s="1"/>
  <c r="C10" i="75"/>
  <c r="C30" i="75" s="1"/>
  <c r="P42" i="75" l="1"/>
  <c r="P75" i="75"/>
  <c r="P95" i="75" s="1"/>
  <c r="O8" i="80"/>
  <c r="O28" i="80" s="1"/>
  <c r="F10" i="75"/>
  <c r="F30" i="75" s="1"/>
  <c r="M190" i="86"/>
  <c r="O68" i="81"/>
  <c r="O88" i="81" s="1"/>
  <c r="AH8" i="82"/>
  <c r="AH28" i="82" s="1"/>
  <c r="AJ8" i="82"/>
  <c r="AJ28" i="82" s="1"/>
  <c r="K9" i="82"/>
  <c r="AK9" i="82" s="1"/>
  <c r="K11" i="82"/>
  <c r="AK11" i="82" s="1"/>
  <c r="K13" i="82"/>
  <c r="AK13" i="82" s="1"/>
  <c r="K15" i="82"/>
  <c r="AK15" i="82" s="1"/>
  <c r="K17" i="82"/>
  <c r="AK17" i="82" s="1"/>
  <c r="K19" i="82"/>
  <c r="AK19" i="82" s="1"/>
  <c r="K21" i="82"/>
  <c r="AK21" i="82" s="1"/>
  <c r="K23" i="82"/>
  <c r="AK23" i="82" s="1"/>
  <c r="K25" i="82"/>
  <c r="AK25" i="82" s="1"/>
  <c r="K27" i="82"/>
  <c r="AK27" i="82" s="1"/>
  <c r="K8" i="83"/>
  <c r="AI8" i="83"/>
  <c r="K10" i="83"/>
  <c r="K12" i="83"/>
  <c r="K14" i="83"/>
  <c r="K16" i="83"/>
  <c r="K18" i="83"/>
  <c r="K20" i="83"/>
  <c r="K22" i="83"/>
  <c r="K24" i="83"/>
  <c r="K26" i="83"/>
  <c r="AH8" i="84"/>
  <c r="AH28" i="84" s="1"/>
  <c r="AJ8" i="84"/>
  <c r="AJ28" i="84" s="1"/>
  <c r="K9" i="84"/>
  <c r="AK9" i="84" s="1"/>
  <c r="K11" i="84"/>
  <c r="AK11" i="84" s="1"/>
  <c r="K13" i="84"/>
  <c r="AK13" i="84" s="1"/>
  <c r="K15" i="84"/>
  <c r="AK15" i="84" s="1"/>
  <c r="K17" i="84"/>
  <c r="AK17" i="84" s="1"/>
  <c r="K19" i="84"/>
  <c r="AK19" i="84" s="1"/>
  <c r="K21" i="84"/>
  <c r="AK21" i="84" s="1"/>
  <c r="K23" i="84"/>
  <c r="AK23" i="84" s="1"/>
  <c r="K25" i="84"/>
  <c r="AK25" i="84" s="1"/>
  <c r="K27" i="84"/>
  <c r="AK27" i="84" s="1"/>
  <c r="J8" i="85"/>
  <c r="AF8" i="85"/>
  <c r="AF18" i="85" s="1"/>
  <c r="J10" i="85"/>
  <c r="AH10" i="85" s="1"/>
  <c r="J12" i="85"/>
  <c r="AH12" i="85" s="1"/>
  <c r="J14" i="85"/>
  <c r="AH14" i="85" s="1"/>
  <c r="J16" i="85"/>
  <c r="AH16" i="85" s="1"/>
  <c r="O107" i="86"/>
  <c r="O127" i="86" s="1"/>
  <c r="O205" i="86"/>
  <c r="O173" i="86" s="1"/>
  <c r="O207" i="86"/>
  <c r="O175" i="86" s="1"/>
  <c r="O209" i="86"/>
  <c r="O177" i="86" s="1"/>
  <c r="O211" i="86"/>
  <c r="O179" i="86" s="1"/>
  <c r="O213" i="86"/>
  <c r="O181" i="86" s="1"/>
  <c r="O215" i="86"/>
  <c r="O183" i="86" s="1"/>
  <c r="O217" i="86"/>
  <c r="O185" i="86" s="1"/>
  <c r="O219" i="86"/>
  <c r="O187" i="86" s="1"/>
  <c r="O221" i="86"/>
  <c r="O189" i="86" s="1"/>
  <c r="K8" i="82"/>
  <c r="AI8" i="82"/>
  <c r="AI28" i="82" s="1"/>
  <c r="K10" i="82"/>
  <c r="AK10" i="82" s="1"/>
  <c r="K12" i="82"/>
  <c r="AK12" i="82" s="1"/>
  <c r="K14" i="82"/>
  <c r="AK14" i="82" s="1"/>
  <c r="K16" i="82"/>
  <c r="AK16" i="82" s="1"/>
  <c r="K18" i="82"/>
  <c r="AK18" i="82" s="1"/>
  <c r="K20" i="82"/>
  <c r="AK20" i="82" s="1"/>
  <c r="K22" i="82"/>
  <c r="AK22" i="82" s="1"/>
  <c r="K24" i="82"/>
  <c r="AK24" i="82" s="1"/>
  <c r="K26" i="82"/>
  <c r="AK26" i="82" s="1"/>
  <c r="AH8" i="83"/>
  <c r="AH28" i="83" s="1"/>
  <c r="AJ8" i="83"/>
  <c r="AJ28" i="83" s="1"/>
  <c r="K9" i="83"/>
  <c r="K11" i="83"/>
  <c r="K13" i="83"/>
  <c r="K15" i="83"/>
  <c r="K17" i="83"/>
  <c r="K19" i="83"/>
  <c r="K21" i="83"/>
  <c r="K23" i="83"/>
  <c r="K25" i="83"/>
  <c r="K27" i="83"/>
  <c r="K8" i="84"/>
  <c r="AI8" i="84"/>
  <c r="AI28" i="84" s="1"/>
  <c r="K10" i="84"/>
  <c r="AK10" i="84" s="1"/>
  <c r="K12" i="84"/>
  <c r="AK12" i="84" s="1"/>
  <c r="K14" i="84"/>
  <c r="AK14" i="84" s="1"/>
  <c r="K16" i="84"/>
  <c r="AK16" i="84" s="1"/>
  <c r="K18" i="84"/>
  <c r="AK18" i="84" s="1"/>
  <c r="K20" i="84"/>
  <c r="AK20" i="84" s="1"/>
  <c r="K22" i="84"/>
  <c r="AK22" i="84" s="1"/>
  <c r="K24" i="84"/>
  <c r="AK24" i="84" s="1"/>
  <c r="K26" i="84"/>
  <c r="AK26" i="84" s="1"/>
  <c r="AE8" i="85"/>
  <c r="AE18" i="85" s="1"/>
  <c r="AG8" i="85"/>
  <c r="AG18" i="85" s="1"/>
  <c r="J9" i="85"/>
  <c r="AH9" i="85" s="1"/>
  <c r="J11" i="85"/>
  <c r="AH11" i="85" s="1"/>
  <c r="J13" i="85"/>
  <c r="AH13" i="85" s="1"/>
  <c r="J15" i="85"/>
  <c r="AH15" i="85" s="1"/>
  <c r="J17" i="85"/>
  <c r="AH17" i="85" s="1"/>
  <c r="O8" i="86"/>
  <c r="O28" i="86" s="1"/>
  <c r="O74" i="86"/>
  <c r="O94" i="86" s="1"/>
  <c r="O138" i="86"/>
  <c r="O158" i="86" s="1"/>
  <c r="O202" i="86"/>
  <c r="O235" i="86"/>
  <c r="O255" i="86" s="1"/>
  <c r="O364" i="86"/>
  <c r="O384" i="86" s="1"/>
  <c r="Y8" i="87"/>
  <c r="CG8" i="87"/>
  <c r="CG28" i="87" s="1"/>
  <c r="EM8" i="87"/>
  <c r="EM28" i="87" s="1"/>
  <c r="K30" i="91"/>
  <c r="O267" i="86"/>
  <c r="O287" i="86" s="1"/>
  <c r="O332" i="86"/>
  <c r="O396" i="86"/>
  <c r="O416" i="86" s="1"/>
  <c r="Z8" i="87"/>
  <c r="Z28" i="87" s="1"/>
  <c r="BD8" i="87"/>
  <c r="BD28" i="87" s="1"/>
  <c r="BD36" i="87" s="1"/>
  <c r="DJ8" i="87"/>
  <c r="DJ28" i="87" s="1"/>
  <c r="FP8" i="87"/>
  <c r="FP28" i="87" s="1"/>
  <c r="BC9" i="93"/>
  <c r="Q8" i="88"/>
  <c r="Q28" i="88" s="1"/>
  <c r="U8" i="89"/>
  <c r="U11" i="89"/>
  <c r="U15" i="89"/>
  <c r="U19" i="89"/>
  <c r="U23" i="89"/>
  <c r="U27" i="89"/>
  <c r="BG28" i="90"/>
  <c r="BI12" i="90"/>
  <c r="BI16" i="90"/>
  <c r="BI20" i="90"/>
  <c r="BI24" i="90"/>
  <c r="I30" i="91"/>
  <c r="I8" i="92"/>
  <c r="H28" i="92"/>
  <c r="I9" i="92"/>
  <c r="I13" i="92"/>
  <c r="I17" i="92"/>
  <c r="I21" i="92"/>
  <c r="I25" i="92"/>
  <c r="O8" i="93"/>
  <c r="O28" i="93" s="1"/>
  <c r="AY8" i="93"/>
  <c r="BI8" i="90"/>
  <c r="BI28" i="90" s="1"/>
  <c r="AY11" i="93"/>
  <c r="BC11" i="93" s="1"/>
  <c r="AY12" i="93"/>
  <c r="BC12" i="93" s="1"/>
  <c r="AY13" i="93"/>
  <c r="BC13" i="93" s="1"/>
  <c r="AY14" i="93"/>
  <c r="BC14" i="93" s="1"/>
  <c r="AY15" i="93"/>
  <c r="BC15" i="93" s="1"/>
  <c r="AY16" i="93"/>
  <c r="BC16" i="93" s="1"/>
  <c r="AY17" i="93"/>
  <c r="BC17" i="93" s="1"/>
  <c r="AY18" i="93"/>
  <c r="BC18" i="93" s="1"/>
  <c r="AY19" i="93"/>
  <c r="BC19" i="93" s="1"/>
  <c r="AY20" i="93"/>
  <c r="BC20" i="93" s="1"/>
  <c r="AY21" i="93"/>
  <c r="BC21" i="93" s="1"/>
  <c r="AY22" i="93"/>
  <c r="BC22" i="93" s="1"/>
  <c r="AY23" i="93"/>
  <c r="BC23" i="93" s="1"/>
  <c r="AY24" i="93"/>
  <c r="BC24" i="93" s="1"/>
  <c r="AY25" i="93"/>
  <c r="BC25" i="93" s="1"/>
  <c r="AY26" i="93"/>
  <c r="BC26" i="93" s="1"/>
  <c r="AY27" i="93"/>
  <c r="BC27" i="93" s="1"/>
  <c r="AY28" i="93" l="1"/>
  <c r="BC8" i="93"/>
  <c r="BC28" i="93" s="1"/>
  <c r="I28" i="92"/>
  <c r="U28" i="89"/>
  <c r="O352" i="86"/>
  <c r="O300" i="86"/>
  <c r="O320" i="86" s="1"/>
  <c r="O222" i="86"/>
  <c r="O170" i="86"/>
  <c r="O190" i="86" s="1"/>
  <c r="K28" i="82"/>
  <c r="AK8" i="82"/>
  <c r="AK28" i="82" s="1"/>
  <c r="J18" i="85"/>
  <c r="AH8" i="85"/>
  <c r="AH18" i="85" s="1"/>
  <c r="AI28" i="83"/>
  <c r="AK8" i="83"/>
  <c r="AK28" i="83" s="1"/>
  <c r="Y28" i="87"/>
  <c r="AA8" i="87"/>
  <c r="AA28" i="87" s="1"/>
  <c r="K28" i="84"/>
  <c r="AK8" i="84"/>
  <c r="AK28" i="84" s="1"/>
  <c r="K28" i="83"/>
  <c r="P62" i="75"/>
  <c r="P10" i="75"/>
  <c r="P30" i="75" s="1"/>
  <c r="M28" i="73" l="1"/>
  <c r="L28" i="73"/>
  <c r="K28" i="73"/>
  <c r="J28" i="73"/>
  <c r="I28" i="73"/>
  <c r="H28" i="73"/>
  <c r="G28" i="73"/>
  <c r="F28" i="73"/>
  <c r="E28" i="73"/>
  <c r="D28" i="73"/>
  <c r="C28" i="73"/>
  <c r="N27" i="73"/>
  <c r="N26" i="73"/>
  <c r="N25" i="73"/>
  <c r="N24" i="73"/>
  <c r="N23" i="73"/>
  <c r="N22" i="73"/>
  <c r="N21" i="73"/>
  <c r="N20" i="73"/>
  <c r="N19" i="73"/>
  <c r="N18" i="73"/>
  <c r="N17" i="73"/>
  <c r="N16" i="73"/>
  <c r="N15" i="73"/>
  <c r="N14" i="73"/>
  <c r="N13" i="73"/>
  <c r="N12" i="73"/>
  <c r="N11" i="73"/>
  <c r="N10" i="73"/>
  <c r="N9" i="73"/>
  <c r="N8" i="73"/>
  <c r="N28" i="73" s="1"/>
  <c r="W29" i="72"/>
  <c r="V29" i="72"/>
  <c r="U29" i="72"/>
  <c r="T29" i="72"/>
  <c r="R29" i="72"/>
  <c r="Q29" i="72"/>
  <c r="P29" i="72"/>
  <c r="O29" i="72"/>
  <c r="N29" i="72"/>
  <c r="L29" i="72"/>
  <c r="K29" i="72"/>
  <c r="J29" i="72"/>
  <c r="H29" i="72"/>
  <c r="G29" i="72"/>
  <c r="F29" i="72"/>
  <c r="E29" i="72"/>
  <c r="D29" i="72"/>
  <c r="C29" i="72"/>
  <c r="S28" i="72"/>
  <c r="M28" i="72"/>
  <c r="I28" i="72"/>
  <c r="S27" i="72"/>
  <c r="M27" i="72"/>
  <c r="I27" i="72"/>
  <c r="S26" i="72"/>
  <c r="M26" i="72"/>
  <c r="I26" i="72"/>
  <c r="S25" i="72"/>
  <c r="M25" i="72"/>
  <c r="I25" i="72"/>
  <c r="S24" i="72"/>
  <c r="M24" i="72"/>
  <c r="I24" i="72"/>
  <c r="S23" i="72"/>
  <c r="M23" i="72"/>
  <c r="I23" i="72"/>
  <c r="S22" i="72"/>
  <c r="M22" i="72"/>
  <c r="I22" i="72"/>
  <c r="S21" i="72"/>
  <c r="M21" i="72"/>
  <c r="I21" i="72"/>
  <c r="S20" i="72"/>
  <c r="M20" i="72"/>
  <c r="I20" i="72"/>
  <c r="S19" i="72"/>
  <c r="M19" i="72"/>
  <c r="I19" i="72"/>
  <c r="S18" i="72"/>
  <c r="M18" i="72"/>
  <c r="I18" i="72"/>
  <c r="S17" i="72"/>
  <c r="M17" i="72"/>
  <c r="I17" i="72"/>
  <c r="S16" i="72"/>
  <c r="M16" i="72"/>
  <c r="I16" i="72"/>
  <c r="S15" i="72"/>
  <c r="M15" i="72"/>
  <c r="I15" i="72"/>
  <c r="S14" i="72"/>
  <c r="M14" i="72"/>
  <c r="I14" i="72"/>
  <c r="S13" i="72"/>
  <c r="M13" i="72"/>
  <c r="I13" i="72"/>
  <c r="S12" i="72"/>
  <c r="M12" i="72"/>
  <c r="I12" i="72"/>
  <c r="S11" i="72"/>
  <c r="M11" i="72"/>
  <c r="I11" i="72"/>
  <c r="S10" i="72"/>
  <c r="M10" i="72"/>
  <c r="I10" i="72"/>
  <c r="S9" i="72"/>
  <c r="S29" i="72" s="1"/>
  <c r="M9" i="72"/>
  <c r="M29" i="72" s="1"/>
  <c r="I9" i="72"/>
  <c r="I29" i="72" s="1"/>
  <c r="Q30" i="71"/>
  <c r="P30" i="71"/>
  <c r="R30" i="71" s="1"/>
  <c r="N30" i="71"/>
  <c r="M30" i="71"/>
  <c r="L30" i="71"/>
  <c r="J30" i="71"/>
  <c r="I30" i="71"/>
  <c r="H30" i="71"/>
  <c r="F30" i="71"/>
  <c r="E30" i="71"/>
  <c r="D30" i="71"/>
  <c r="C30" i="71"/>
  <c r="R29" i="71"/>
  <c r="O29" i="71"/>
  <c r="K29" i="71"/>
  <c r="G29" i="71"/>
  <c r="R28" i="71"/>
  <c r="O28" i="71"/>
  <c r="K28" i="71"/>
  <c r="G28" i="71"/>
  <c r="R27" i="71"/>
  <c r="O27" i="71"/>
  <c r="K27" i="71"/>
  <c r="G27" i="71"/>
  <c r="R26" i="71"/>
  <c r="O26" i="71"/>
  <c r="K26" i="71"/>
  <c r="G26" i="71"/>
  <c r="R25" i="71"/>
  <c r="O25" i="71"/>
  <c r="K25" i="71"/>
  <c r="G25" i="71"/>
  <c r="R24" i="71"/>
  <c r="O24" i="71"/>
  <c r="K24" i="71"/>
  <c r="G24" i="71"/>
  <c r="R23" i="71"/>
  <c r="O23" i="71"/>
  <c r="K23" i="71"/>
  <c r="G23" i="71"/>
  <c r="R22" i="71"/>
  <c r="O22" i="71"/>
  <c r="K22" i="71"/>
  <c r="G22" i="71"/>
  <c r="R21" i="71"/>
  <c r="O21" i="71"/>
  <c r="K21" i="71"/>
  <c r="G21" i="71"/>
  <c r="R20" i="71"/>
  <c r="O20" i="71"/>
  <c r="K20" i="71"/>
  <c r="G20" i="71"/>
  <c r="R19" i="71"/>
  <c r="O19" i="71"/>
  <c r="K19" i="71"/>
  <c r="G19" i="71"/>
  <c r="R18" i="71"/>
  <c r="O18" i="71"/>
  <c r="K18" i="71"/>
  <c r="G18" i="71"/>
  <c r="R17" i="71"/>
  <c r="O17" i="71"/>
  <c r="K17" i="71"/>
  <c r="G17" i="71"/>
  <c r="R16" i="71"/>
  <c r="O16" i="71"/>
  <c r="K16" i="71"/>
  <c r="G16" i="71"/>
  <c r="R15" i="71"/>
  <c r="O15" i="71"/>
  <c r="K15" i="71"/>
  <c r="G15" i="71"/>
  <c r="R14" i="71"/>
  <c r="O14" i="71"/>
  <c r="K14" i="71"/>
  <c r="G14" i="71"/>
  <c r="R13" i="71"/>
  <c r="O13" i="71"/>
  <c r="K13" i="71"/>
  <c r="G13" i="71"/>
  <c r="R12" i="71"/>
  <c r="O12" i="71"/>
  <c r="K12" i="71"/>
  <c r="G12" i="71"/>
  <c r="R11" i="71"/>
  <c r="O11" i="71"/>
  <c r="K11" i="71"/>
  <c r="G11" i="71"/>
  <c r="R10" i="71"/>
  <c r="O10" i="71"/>
  <c r="O30" i="71" s="1"/>
  <c r="K10" i="71"/>
  <c r="K30" i="71" s="1"/>
  <c r="G10" i="71"/>
  <c r="G30" i="71" s="1"/>
  <c r="AX28" i="70"/>
  <c r="AW28" i="70"/>
  <c r="AV28" i="70"/>
  <c r="AU28" i="70"/>
  <c r="AT28" i="70"/>
  <c r="AS28" i="70"/>
  <c r="AR28" i="70"/>
  <c r="AQ28" i="70"/>
  <c r="AP28" i="70"/>
  <c r="AK28" i="70"/>
  <c r="AJ28" i="70"/>
  <c r="AI28" i="70"/>
  <c r="AH28" i="70"/>
  <c r="AG28" i="70"/>
  <c r="AF28" i="70"/>
  <c r="AE28" i="70"/>
  <c r="AD28" i="70"/>
  <c r="AC28" i="70"/>
  <c r="AB28" i="70"/>
  <c r="AA28" i="70"/>
  <c r="Z28" i="70"/>
  <c r="Y28" i="70"/>
  <c r="X28" i="70"/>
  <c r="W28" i="70"/>
  <c r="V28" i="70"/>
  <c r="U28" i="70"/>
  <c r="T28" i="70"/>
  <c r="K28" i="70"/>
  <c r="J28" i="70"/>
  <c r="I28" i="70"/>
  <c r="H28" i="70"/>
  <c r="G28" i="70"/>
  <c r="F28" i="70"/>
  <c r="E28" i="70"/>
  <c r="D28" i="70"/>
  <c r="C28" i="70"/>
  <c r="BA27" i="70"/>
  <c r="BE27" i="70" s="1"/>
  <c r="AZ27" i="70"/>
  <c r="BD27" i="70" s="1"/>
  <c r="AY27" i="70"/>
  <c r="BC27" i="70" s="1"/>
  <c r="N27" i="70"/>
  <c r="M27" i="70"/>
  <c r="L27" i="70"/>
  <c r="O27" i="70" s="1"/>
  <c r="BA26" i="70"/>
  <c r="BE26" i="70" s="1"/>
  <c r="AZ26" i="70"/>
  <c r="BD26" i="70" s="1"/>
  <c r="AY26" i="70"/>
  <c r="BC26" i="70" s="1"/>
  <c r="N26" i="70"/>
  <c r="M26" i="70"/>
  <c r="L26" i="70"/>
  <c r="O26" i="70" s="1"/>
  <c r="BA25" i="70"/>
  <c r="BE25" i="70" s="1"/>
  <c r="AZ25" i="70"/>
  <c r="BD25" i="70" s="1"/>
  <c r="AY25" i="70"/>
  <c r="BC25" i="70" s="1"/>
  <c r="N25" i="70"/>
  <c r="M25" i="70"/>
  <c r="L25" i="70"/>
  <c r="O25" i="70" s="1"/>
  <c r="BA24" i="70"/>
  <c r="BE24" i="70" s="1"/>
  <c r="AZ24" i="70"/>
  <c r="BD24" i="70" s="1"/>
  <c r="AY24" i="70"/>
  <c r="BC24" i="70" s="1"/>
  <c r="N24" i="70"/>
  <c r="M24" i="70"/>
  <c r="L24" i="70"/>
  <c r="O24" i="70" s="1"/>
  <c r="BA23" i="70"/>
  <c r="BE23" i="70" s="1"/>
  <c r="AZ23" i="70"/>
  <c r="BD23" i="70" s="1"/>
  <c r="AY23" i="70"/>
  <c r="BC23" i="70" s="1"/>
  <c r="N23" i="70"/>
  <c r="M23" i="70"/>
  <c r="L23" i="70"/>
  <c r="O23" i="70" s="1"/>
  <c r="BA22" i="70"/>
  <c r="BE22" i="70" s="1"/>
  <c r="AZ22" i="70"/>
  <c r="BD22" i="70" s="1"/>
  <c r="AY22" i="70"/>
  <c r="BC22" i="70" s="1"/>
  <c r="N22" i="70"/>
  <c r="M22" i="70"/>
  <c r="L22" i="70"/>
  <c r="O22" i="70" s="1"/>
  <c r="BA21" i="70"/>
  <c r="BE21" i="70" s="1"/>
  <c r="AZ21" i="70"/>
  <c r="BD21" i="70" s="1"/>
  <c r="AY21" i="70"/>
  <c r="BC21" i="70" s="1"/>
  <c r="N21" i="70"/>
  <c r="M21" i="70"/>
  <c r="L21" i="70"/>
  <c r="O21" i="70" s="1"/>
  <c r="BA20" i="70"/>
  <c r="BE20" i="70" s="1"/>
  <c r="AZ20" i="70"/>
  <c r="BD20" i="70" s="1"/>
  <c r="AY20" i="70"/>
  <c r="BC20" i="70" s="1"/>
  <c r="N20" i="70"/>
  <c r="M20" i="70"/>
  <c r="L20" i="70"/>
  <c r="O20" i="70" s="1"/>
  <c r="BA19" i="70"/>
  <c r="BE19" i="70" s="1"/>
  <c r="AZ19" i="70"/>
  <c r="BD19" i="70" s="1"/>
  <c r="AY19" i="70"/>
  <c r="BC19" i="70" s="1"/>
  <c r="N19" i="70"/>
  <c r="M19" i="70"/>
  <c r="L19" i="70"/>
  <c r="O19" i="70" s="1"/>
  <c r="BA18" i="70"/>
  <c r="BE18" i="70" s="1"/>
  <c r="AZ18" i="70"/>
  <c r="BD18" i="70" s="1"/>
  <c r="AY18" i="70"/>
  <c r="BC18" i="70" s="1"/>
  <c r="N18" i="70"/>
  <c r="M18" i="70"/>
  <c r="L18" i="70"/>
  <c r="O18" i="70" s="1"/>
  <c r="BA17" i="70"/>
  <c r="BE17" i="70" s="1"/>
  <c r="AZ17" i="70"/>
  <c r="BD17" i="70" s="1"/>
  <c r="AY17" i="70"/>
  <c r="BC17" i="70" s="1"/>
  <c r="N17" i="70"/>
  <c r="M17" i="70"/>
  <c r="L17" i="70"/>
  <c r="O17" i="70" s="1"/>
  <c r="BA16" i="70"/>
  <c r="BE16" i="70" s="1"/>
  <c r="AZ16" i="70"/>
  <c r="BD16" i="70" s="1"/>
  <c r="AY16" i="70"/>
  <c r="BC16" i="70" s="1"/>
  <c r="N16" i="70"/>
  <c r="M16" i="70"/>
  <c r="L16" i="70"/>
  <c r="O16" i="70" s="1"/>
  <c r="BA15" i="70"/>
  <c r="BE15" i="70" s="1"/>
  <c r="AZ15" i="70"/>
  <c r="BD15" i="70" s="1"/>
  <c r="AY15" i="70"/>
  <c r="BC15" i="70" s="1"/>
  <c r="N15" i="70"/>
  <c r="M15" i="70"/>
  <c r="L15" i="70"/>
  <c r="O15" i="70" s="1"/>
  <c r="BA14" i="70"/>
  <c r="BE14" i="70" s="1"/>
  <c r="AZ14" i="70"/>
  <c r="BD14" i="70" s="1"/>
  <c r="AY14" i="70"/>
  <c r="BC14" i="70" s="1"/>
  <c r="N14" i="70"/>
  <c r="M14" i="70"/>
  <c r="L14" i="70"/>
  <c r="O14" i="70" s="1"/>
  <c r="BA13" i="70"/>
  <c r="AZ13" i="70"/>
  <c r="BD13" i="70" s="1"/>
  <c r="AY13" i="70"/>
  <c r="N13" i="70"/>
  <c r="M13" i="70"/>
  <c r="L13" i="70"/>
  <c r="O13" i="70" s="1"/>
  <c r="BA12" i="70"/>
  <c r="BE12" i="70" s="1"/>
  <c r="AZ12" i="70"/>
  <c r="BD12" i="70" s="1"/>
  <c r="AY12" i="70"/>
  <c r="BB12" i="70" s="1"/>
  <c r="N12" i="70"/>
  <c r="M12" i="70"/>
  <c r="L12" i="70"/>
  <c r="O12" i="70" s="1"/>
  <c r="BA11" i="70"/>
  <c r="BE11" i="70" s="1"/>
  <c r="AZ11" i="70"/>
  <c r="BD11" i="70" s="1"/>
  <c r="AY11" i="70"/>
  <c r="BB11" i="70" s="1"/>
  <c r="BF11" i="70" s="1"/>
  <c r="N11" i="70"/>
  <c r="M11" i="70"/>
  <c r="L11" i="70"/>
  <c r="O11" i="70" s="1"/>
  <c r="BA10" i="70"/>
  <c r="BE10" i="70" s="1"/>
  <c r="AZ10" i="70"/>
  <c r="BD10" i="70" s="1"/>
  <c r="AY10" i="70"/>
  <c r="BB10" i="70" s="1"/>
  <c r="BF10" i="70" s="1"/>
  <c r="N10" i="70"/>
  <c r="M10" i="70"/>
  <c r="L10" i="70"/>
  <c r="O10" i="70" s="1"/>
  <c r="BA9" i="70"/>
  <c r="BE9" i="70" s="1"/>
  <c r="AZ9" i="70"/>
  <c r="BD9" i="70" s="1"/>
  <c r="AY9" i="70"/>
  <c r="BB9" i="70" s="1"/>
  <c r="BF9" i="70" s="1"/>
  <c r="N9" i="70"/>
  <c r="M9" i="70"/>
  <c r="L9" i="70"/>
  <c r="O9" i="70" s="1"/>
  <c r="BA8" i="70"/>
  <c r="BA28" i="70" s="1"/>
  <c r="AZ8" i="70"/>
  <c r="AY8" i="70"/>
  <c r="AY28" i="70" s="1"/>
  <c r="N8" i="70"/>
  <c r="N28" i="70" s="1"/>
  <c r="M8" i="70"/>
  <c r="M28" i="70" s="1"/>
  <c r="L8" i="70"/>
  <c r="L28" i="70" s="1"/>
  <c r="F28" i="69"/>
  <c r="F34" i="69" s="1"/>
  <c r="E28" i="69"/>
  <c r="E34" i="69" s="1"/>
  <c r="D28" i="69"/>
  <c r="D34" i="69" s="1"/>
  <c r="C28" i="69"/>
  <c r="C34" i="69" s="1"/>
  <c r="H27" i="69"/>
  <c r="G27" i="69"/>
  <c r="I27" i="69" s="1"/>
  <c r="H26" i="69"/>
  <c r="G26" i="69"/>
  <c r="I26" i="69" s="1"/>
  <c r="H25" i="69"/>
  <c r="G25" i="69"/>
  <c r="I25" i="69" s="1"/>
  <c r="H24" i="69"/>
  <c r="G24" i="69"/>
  <c r="I24" i="69" s="1"/>
  <c r="H23" i="69"/>
  <c r="G23" i="69"/>
  <c r="I23" i="69" s="1"/>
  <c r="H22" i="69"/>
  <c r="G22" i="69"/>
  <c r="I22" i="69" s="1"/>
  <c r="H21" i="69"/>
  <c r="G21" i="69"/>
  <c r="I21" i="69" s="1"/>
  <c r="H20" i="69"/>
  <c r="G20" i="69"/>
  <c r="I20" i="69" s="1"/>
  <c r="H19" i="69"/>
  <c r="G19" i="69"/>
  <c r="I19" i="69" s="1"/>
  <c r="H18" i="69"/>
  <c r="G18" i="69"/>
  <c r="I18" i="69" s="1"/>
  <c r="H17" i="69"/>
  <c r="G17" i="69"/>
  <c r="I17" i="69" s="1"/>
  <c r="H16" i="69"/>
  <c r="G16" i="69"/>
  <c r="I16" i="69" s="1"/>
  <c r="H15" i="69"/>
  <c r="G15" i="69"/>
  <c r="I15" i="69" s="1"/>
  <c r="H14" i="69"/>
  <c r="G14" i="69"/>
  <c r="I14" i="69" s="1"/>
  <c r="H13" i="69"/>
  <c r="G13" i="69"/>
  <c r="I13" i="69" s="1"/>
  <c r="H12" i="69"/>
  <c r="G12" i="69"/>
  <c r="I12" i="69" s="1"/>
  <c r="H11" i="69"/>
  <c r="G11" i="69"/>
  <c r="I11" i="69" s="1"/>
  <c r="H10" i="69"/>
  <c r="G10" i="69"/>
  <c r="I10" i="69" s="1"/>
  <c r="H9" i="69"/>
  <c r="G9" i="69"/>
  <c r="I9" i="69" s="1"/>
  <c r="H8" i="69"/>
  <c r="H28" i="69" s="1"/>
  <c r="H34" i="69" s="1"/>
  <c r="G8" i="69"/>
  <c r="G28" i="69" s="1"/>
  <c r="G34" i="69" s="1"/>
  <c r="M29" i="68"/>
  <c r="L29" i="68"/>
  <c r="H29" i="68"/>
  <c r="G29" i="68"/>
  <c r="F29" i="68"/>
  <c r="D29" i="68"/>
  <c r="C29" i="68"/>
  <c r="N28" i="68"/>
  <c r="J28" i="68"/>
  <c r="I28" i="68"/>
  <c r="K28" i="68" s="1"/>
  <c r="E28" i="68"/>
  <c r="N27" i="68"/>
  <c r="J27" i="68"/>
  <c r="I27" i="68"/>
  <c r="K27" i="68" s="1"/>
  <c r="E27" i="68"/>
  <c r="N26" i="68"/>
  <c r="J26" i="68"/>
  <c r="I26" i="68"/>
  <c r="K26" i="68" s="1"/>
  <c r="E26" i="68"/>
  <c r="N25" i="68"/>
  <c r="J25" i="68"/>
  <c r="I25" i="68"/>
  <c r="K25" i="68" s="1"/>
  <c r="E25" i="68"/>
  <c r="N24" i="68"/>
  <c r="J24" i="68"/>
  <c r="I24" i="68"/>
  <c r="K24" i="68" s="1"/>
  <c r="E24" i="68"/>
  <c r="N23" i="68"/>
  <c r="J23" i="68"/>
  <c r="I23" i="68"/>
  <c r="K23" i="68" s="1"/>
  <c r="E23" i="68"/>
  <c r="N22" i="68"/>
  <c r="J22" i="68"/>
  <c r="I22" i="68"/>
  <c r="K22" i="68" s="1"/>
  <c r="E22" i="68"/>
  <c r="N21" i="68"/>
  <c r="J21" i="68"/>
  <c r="I21" i="68"/>
  <c r="K21" i="68" s="1"/>
  <c r="E21" i="68"/>
  <c r="N20" i="68"/>
  <c r="J20" i="68"/>
  <c r="I20" i="68"/>
  <c r="K20" i="68" s="1"/>
  <c r="E20" i="68"/>
  <c r="N19" i="68"/>
  <c r="J19" i="68"/>
  <c r="I19" i="68"/>
  <c r="K19" i="68" s="1"/>
  <c r="E19" i="68"/>
  <c r="N18" i="68"/>
  <c r="J18" i="68"/>
  <c r="I18" i="68"/>
  <c r="K18" i="68" s="1"/>
  <c r="E18" i="68"/>
  <c r="N17" i="68"/>
  <c r="J17" i="68"/>
  <c r="I17" i="68"/>
  <c r="K17" i="68" s="1"/>
  <c r="E17" i="68"/>
  <c r="N16" i="68"/>
  <c r="J16" i="68"/>
  <c r="I16" i="68"/>
  <c r="K16" i="68" s="1"/>
  <c r="E16" i="68"/>
  <c r="N15" i="68"/>
  <c r="J15" i="68"/>
  <c r="I15" i="68"/>
  <c r="K15" i="68" s="1"/>
  <c r="E15" i="68"/>
  <c r="N14" i="68"/>
  <c r="J14" i="68"/>
  <c r="I14" i="68"/>
  <c r="K14" i="68" s="1"/>
  <c r="E14" i="68"/>
  <c r="N13" i="68"/>
  <c r="J13" i="68"/>
  <c r="I13" i="68"/>
  <c r="K13" i="68" s="1"/>
  <c r="E13" i="68"/>
  <c r="N12" i="68"/>
  <c r="J12" i="68"/>
  <c r="I12" i="68"/>
  <c r="K12" i="68" s="1"/>
  <c r="E12" i="68"/>
  <c r="N11" i="68"/>
  <c r="J11" i="68"/>
  <c r="I11" i="68"/>
  <c r="K11" i="68" s="1"/>
  <c r="E11" i="68"/>
  <c r="N10" i="68"/>
  <c r="J10" i="68"/>
  <c r="I10" i="68"/>
  <c r="K10" i="68" s="1"/>
  <c r="E10" i="68"/>
  <c r="N9" i="68"/>
  <c r="N29" i="68" s="1"/>
  <c r="J9" i="68"/>
  <c r="J29" i="68" s="1"/>
  <c r="I9" i="68"/>
  <c r="I29" i="68" s="1"/>
  <c r="E9" i="68"/>
  <c r="E29" i="68" s="1"/>
  <c r="BF28" i="67"/>
  <c r="BH28" i="67" s="1"/>
  <c r="BE28" i="67"/>
  <c r="BG28" i="67" s="1"/>
  <c r="BD28" i="67"/>
  <c r="BC28" i="67"/>
  <c r="BB28" i="67"/>
  <c r="BA28" i="67"/>
  <c r="AZ28" i="67"/>
  <c r="AY28" i="67"/>
  <c r="AX28" i="67"/>
  <c r="AW28" i="67"/>
  <c r="AV28" i="67"/>
  <c r="AU28" i="67"/>
  <c r="AT28" i="67"/>
  <c r="AS28" i="67"/>
  <c r="AN28" i="67"/>
  <c r="AM28" i="67"/>
  <c r="AL28" i="67"/>
  <c r="AK28" i="67"/>
  <c r="AJ28" i="67"/>
  <c r="AI28" i="67"/>
  <c r="AH28" i="67"/>
  <c r="AG28" i="67"/>
  <c r="AF28" i="67"/>
  <c r="AE28" i="67"/>
  <c r="AD28" i="67"/>
  <c r="AC28" i="67"/>
  <c r="AB28" i="67"/>
  <c r="AA28" i="67"/>
  <c r="V28" i="67"/>
  <c r="U28" i="67"/>
  <c r="T28" i="67"/>
  <c r="S28" i="67"/>
  <c r="R28" i="67"/>
  <c r="Q28" i="67"/>
  <c r="P28" i="67"/>
  <c r="O28" i="67"/>
  <c r="N28" i="67"/>
  <c r="M28" i="67"/>
  <c r="L28" i="67"/>
  <c r="K28" i="67"/>
  <c r="J28" i="67"/>
  <c r="I28" i="67"/>
  <c r="H28" i="67"/>
  <c r="G28" i="67"/>
  <c r="F28" i="67"/>
  <c r="E28" i="67"/>
  <c r="D28" i="67"/>
  <c r="C28" i="67"/>
  <c r="BH27" i="67"/>
  <c r="BG27" i="67"/>
  <c r="BI27" i="67" s="1"/>
  <c r="BH26" i="67"/>
  <c r="BG26" i="67"/>
  <c r="BI26" i="67" s="1"/>
  <c r="BH25" i="67"/>
  <c r="BG25" i="67"/>
  <c r="BI25" i="67" s="1"/>
  <c r="BH24" i="67"/>
  <c r="BG24" i="67"/>
  <c r="BI24" i="67" s="1"/>
  <c r="BH23" i="67"/>
  <c r="BG23" i="67"/>
  <c r="BI23" i="67" s="1"/>
  <c r="BH22" i="67"/>
  <c r="BG22" i="67"/>
  <c r="BI22" i="67" s="1"/>
  <c r="BH21" i="67"/>
  <c r="BG21" i="67"/>
  <c r="BI21" i="67" s="1"/>
  <c r="BH20" i="67"/>
  <c r="BG20" i="67"/>
  <c r="BI20" i="67" s="1"/>
  <c r="BH19" i="67"/>
  <c r="BG19" i="67"/>
  <c r="BI19" i="67" s="1"/>
  <c r="BH18" i="67"/>
  <c r="BG18" i="67"/>
  <c r="BI18" i="67" s="1"/>
  <c r="BH17" i="67"/>
  <c r="BG17" i="67"/>
  <c r="BI17" i="67" s="1"/>
  <c r="BH16" i="67"/>
  <c r="BG16" i="67"/>
  <c r="BI16" i="67" s="1"/>
  <c r="BH15" i="67"/>
  <c r="BG15" i="67"/>
  <c r="BI15" i="67" s="1"/>
  <c r="BH14" i="67"/>
  <c r="BG14" i="67"/>
  <c r="BI14" i="67" s="1"/>
  <c r="BH13" i="67"/>
  <c r="BG13" i="67"/>
  <c r="BI13" i="67" s="1"/>
  <c r="BH12" i="67"/>
  <c r="BG12" i="67"/>
  <c r="BI12" i="67" s="1"/>
  <c r="BH11" i="67"/>
  <c r="BG11" i="67"/>
  <c r="BI11" i="67" s="1"/>
  <c r="BH10" i="67"/>
  <c r="BG10" i="67"/>
  <c r="BI10" i="67" s="1"/>
  <c r="BH9" i="67"/>
  <c r="BG9" i="67"/>
  <c r="BI9" i="67" s="1"/>
  <c r="BH8" i="67"/>
  <c r="BG8" i="67"/>
  <c r="BI8" i="67" s="1"/>
  <c r="R28" i="66"/>
  <c r="Q28" i="66"/>
  <c r="P28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T27" i="66"/>
  <c r="S27" i="66"/>
  <c r="U27" i="66" s="1"/>
  <c r="T26" i="66"/>
  <c r="S26" i="66"/>
  <c r="U26" i="66" s="1"/>
  <c r="T25" i="66"/>
  <c r="S25" i="66"/>
  <c r="U25" i="66" s="1"/>
  <c r="T24" i="66"/>
  <c r="S24" i="66"/>
  <c r="U24" i="66" s="1"/>
  <c r="T23" i="66"/>
  <c r="S23" i="66"/>
  <c r="U23" i="66" s="1"/>
  <c r="T22" i="66"/>
  <c r="S22" i="66"/>
  <c r="U22" i="66" s="1"/>
  <c r="T21" i="66"/>
  <c r="S21" i="66"/>
  <c r="U21" i="66" s="1"/>
  <c r="T20" i="66"/>
  <c r="S20" i="66"/>
  <c r="U20" i="66" s="1"/>
  <c r="T19" i="66"/>
  <c r="S19" i="66"/>
  <c r="U19" i="66" s="1"/>
  <c r="T18" i="66"/>
  <c r="S18" i="66"/>
  <c r="U18" i="66" s="1"/>
  <c r="T17" i="66"/>
  <c r="S17" i="66"/>
  <c r="U17" i="66" s="1"/>
  <c r="T16" i="66"/>
  <c r="S16" i="66"/>
  <c r="U16" i="66" s="1"/>
  <c r="T15" i="66"/>
  <c r="S15" i="66"/>
  <c r="U15" i="66" s="1"/>
  <c r="T14" i="66"/>
  <c r="S14" i="66"/>
  <c r="U14" i="66" s="1"/>
  <c r="T13" i="66"/>
  <c r="S13" i="66"/>
  <c r="U13" i="66" s="1"/>
  <c r="T12" i="66"/>
  <c r="S12" i="66"/>
  <c r="U12" i="66" s="1"/>
  <c r="T11" i="66"/>
  <c r="S11" i="66"/>
  <c r="U11" i="66" s="1"/>
  <c r="T10" i="66"/>
  <c r="S10" i="66"/>
  <c r="U10" i="66" s="1"/>
  <c r="T9" i="66"/>
  <c r="S9" i="66"/>
  <c r="U9" i="66" s="1"/>
  <c r="T8" i="66"/>
  <c r="T28" i="66" s="1"/>
  <c r="S8" i="66"/>
  <c r="S28" i="66" s="1"/>
  <c r="M28" i="65"/>
  <c r="L28" i="65"/>
  <c r="J28" i="65"/>
  <c r="I28" i="65"/>
  <c r="G28" i="65"/>
  <c r="F28" i="65"/>
  <c r="D28" i="65"/>
  <c r="C28" i="65"/>
  <c r="P27" i="65"/>
  <c r="O27" i="65"/>
  <c r="Q27" i="65" s="1"/>
  <c r="N27" i="65"/>
  <c r="K27" i="65"/>
  <c r="H27" i="65"/>
  <c r="E27" i="65"/>
  <c r="P26" i="65"/>
  <c r="O26" i="65"/>
  <c r="Q26" i="65" s="1"/>
  <c r="N26" i="65"/>
  <c r="K26" i="65"/>
  <c r="H26" i="65"/>
  <c r="E26" i="65"/>
  <c r="P25" i="65"/>
  <c r="O25" i="65"/>
  <c r="Q25" i="65" s="1"/>
  <c r="N25" i="65"/>
  <c r="K25" i="65"/>
  <c r="H25" i="65"/>
  <c r="E25" i="65"/>
  <c r="P24" i="65"/>
  <c r="O24" i="65"/>
  <c r="Q24" i="65" s="1"/>
  <c r="N24" i="65"/>
  <c r="K24" i="65"/>
  <c r="H24" i="65"/>
  <c r="E24" i="65"/>
  <c r="P23" i="65"/>
  <c r="O23" i="65"/>
  <c r="Q23" i="65" s="1"/>
  <c r="N23" i="65"/>
  <c r="K23" i="65"/>
  <c r="H23" i="65"/>
  <c r="E23" i="65"/>
  <c r="P22" i="65"/>
  <c r="O22" i="65"/>
  <c r="Q22" i="65" s="1"/>
  <c r="N22" i="65"/>
  <c r="K22" i="65"/>
  <c r="H22" i="65"/>
  <c r="E22" i="65"/>
  <c r="P21" i="65"/>
  <c r="O21" i="65"/>
  <c r="Q21" i="65" s="1"/>
  <c r="N21" i="65"/>
  <c r="K21" i="65"/>
  <c r="H21" i="65"/>
  <c r="E21" i="65"/>
  <c r="P20" i="65"/>
  <c r="O20" i="65"/>
  <c r="Q20" i="65" s="1"/>
  <c r="N20" i="65"/>
  <c r="K20" i="65"/>
  <c r="H20" i="65"/>
  <c r="E20" i="65"/>
  <c r="P19" i="65"/>
  <c r="O19" i="65"/>
  <c r="Q19" i="65" s="1"/>
  <c r="N19" i="65"/>
  <c r="K19" i="65"/>
  <c r="H19" i="65"/>
  <c r="E19" i="65"/>
  <c r="P18" i="65"/>
  <c r="O18" i="65"/>
  <c r="Q18" i="65" s="1"/>
  <c r="N18" i="65"/>
  <c r="K18" i="65"/>
  <c r="H18" i="65"/>
  <c r="E18" i="65"/>
  <c r="P17" i="65"/>
  <c r="O17" i="65"/>
  <c r="Q17" i="65" s="1"/>
  <c r="N17" i="65"/>
  <c r="K17" i="65"/>
  <c r="H17" i="65"/>
  <c r="E17" i="65"/>
  <c r="P16" i="65"/>
  <c r="O16" i="65"/>
  <c r="Q16" i="65" s="1"/>
  <c r="N16" i="65"/>
  <c r="K16" i="65"/>
  <c r="H16" i="65"/>
  <c r="E16" i="65"/>
  <c r="P15" i="65"/>
  <c r="O15" i="65"/>
  <c r="Q15" i="65" s="1"/>
  <c r="N15" i="65"/>
  <c r="K15" i="65"/>
  <c r="H15" i="65"/>
  <c r="E15" i="65"/>
  <c r="P14" i="65"/>
  <c r="O14" i="65"/>
  <c r="Q14" i="65" s="1"/>
  <c r="N14" i="65"/>
  <c r="K14" i="65"/>
  <c r="H14" i="65"/>
  <c r="E14" i="65"/>
  <c r="P13" i="65"/>
  <c r="O13" i="65"/>
  <c r="Q13" i="65" s="1"/>
  <c r="N13" i="65"/>
  <c r="K13" i="65"/>
  <c r="H13" i="65"/>
  <c r="E13" i="65"/>
  <c r="P12" i="65"/>
  <c r="O12" i="65"/>
  <c r="Q12" i="65" s="1"/>
  <c r="N12" i="65"/>
  <c r="K12" i="65"/>
  <c r="H12" i="65"/>
  <c r="E12" i="65"/>
  <c r="P11" i="65"/>
  <c r="O11" i="65"/>
  <c r="Q11" i="65" s="1"/>
  <c r="N11" i="65"/>
  <c r="K11" i="65"/>
  <c r="H11" i="65"/>
  <c r="E11" i="65"/>
  <c r="P10" i="65"/>
  <c r="O10" i="65"/>
  <c r="Q10" i="65" s="1"/>
  <c r="N10" i="65"/>
  <c r="K10" i="65"/>
  <c r="H10" i="65"/>
  <c r="E10" i="65"/>
  <c r="P9" i="65"/>
  <c r="O9" i="65"/>
  <c r="Q9" i="65" s="1"/>
  <c r="N9" i="65"/>
  <c r="K9" i="65"/>
  <c r="H9" i="65"/>
  <c r="E9" i="65"/>
  <c r="P8" i="65"/>
  <c r="P28" i="65" s="1"/>
  <c r="O8" i="65"/>
  <c r="O28" i="65" s="1"/>
  <c r="N8" i="65"/>
  <c r="N28" i="65" s="1"/>
  <c r="K8" i="65"/>
  <c r="K28" i="65" s="1"/>
  <c r="H8" i="65"/>
  <c r="H28" i="65" s="1"/>
  <c r="E8" i="65"/>
  <c r="E28" i="65" s="1"/>
  <c r="AB28" i="64"/>
  <c r="AA28" i="64"/>
  <c r="Z28" i="64"/>
  <c r="Y28" i="64"/>
  <c r="X28" i="64"/>
  <c r="W28" i="64"/>
  <c r="V28" i="64"/>
  <c r="U28" i="64"/>
  <c r="T28" i="64"/>
  <c r="S28" i="64"/>
  <c r="N28" i="64"/>
  <c r="M28" i="64"/>
  <c r="L28" i="64"/>
  <c r="K28" i="64"/>
  <c r="J28" i="64"/>
  <c r="I28" i="64"/>
  <c r="H28" i="64"/>
  <c r="G28" i="64"/>
  <c r="F28" i="64"/>
  <c r="E28" i="64"/>
  <c r="D28" i="64"/>
  <c r="AD28" i="64" s="1"/>
  <c r="C28" i="64"/>
  <c r="AC28" i="64" s="1"/>
  <c r="AE28" i="64" s="1"/>
  <c r="AD27" i="64"/>
  <c r="AC27" i="64"/>
  <c r="AE27" i="64" s="1"/>
  <c r="AD26" i="64"/>
  <c r="AC26" i="64"/>
  <c r="AE26" i="64" s="1"/>
  <c r="AD25" i="64"/>
  <c r="AC25" i="64"/>
  <c r="AE25" i="64" s="1"/>
  <c r="AD24" i="64"/>
  <c r="AC24" i="64"/>
  <c r="AE24" i="64" s="1"/>
  <c r="AD23" i="64"/>
  <c r="AC23" i="64"/>
  <c r="AE23" i="64" s="1"/>
  <c r="AD22" i="64"/>
  <c r="AC22" i="64"/>
  <c r="AE22" i="64" s="1"/>
  <c r="AD21" i="64"/>
  <c r="AC21" i="64"/>
  <c r="AE21" i="64" s="1"/>
  <c r="AD20" i="64"/>
  <c r="AC20" i="64"/>
  <c r="AE20" i="64" s="1"/>
  <c r="AD19" i="64"/>
  <c r="AC19" i="64"/>
  <c r="AE19" i="64" s="1"/>
  <c r="AD18" i="64"/>
  <c r="AC18" i="64"/>
  <c r="AE18" i="64" s="1"/>
  <c r="AD17" i="64"/>
  <c r="AC17" i="64"/>
  <c r="AE17" i="64" s="1"/>
  <c r="AD16" i="64"/>
  <c r="AC16" i="64"/>
  <c r="AE16" i="64" s="1"/>
  <c r="AD15" i="64"/>
  <c r="AC15" i="64"/>
  <c r="AE15" i="64" s="1"/>
  <c r="AD14" i="64"/>
  <c r="AC14" i="64"/>
  <c r="AE14" i="64" s="1"/>
  <c r="AD13" i="64"/>
  <c r="AC13" i="64"/>
  <c r="AE13" i="64" s="1"/>
  <c r="AD12" i="64"/>
  <c r="AC12" i="64"/>
  <c r="AE12" i="64" s="1"/>
  <c r="AD11" i="64"/>
  <c r="AC11" i="64"/>
  <c r="AE11" i="64" s="1"/>
  <c r="AD10" i="64"/>
  <c r="AC10" i="64"/>
  <c r="AE10" i="64" s="1"/>
  <c r="AD9" i="64"/>
  <c r="AC9" i="64"/>
  <c r="AE9" i="64" s="1"/>
  <c r="AD8" i="64"/>
  <c r="AC8" i="64"/>
  <c r="AE8" i="64" s="1"/>
  <c r="EJ28" i="63"/>
  <c r="EI28" i="63"/>
  <c r="EH28" i="63"/>
  <c r="EG28" i="63"/>
  <c r="EF28" i="63"/>
  <c r="EE28" i="63"/>
  <c r="ED28" i="63"/>
  <c r="EC28" i="63"/>
  <c r="EB28" i="63"/>
  <c r="EA28" i="63"/>
  <c r="DZ28" i="63"/>
  <c r="DY28" i="63"/>
  <c r="DX28" i="63"/>
  <c r="DW28" i="63"/>
  <c r="DV28" i="63"/>
  <c r="DU28" i="63"/>
  <c r="DT28" i="63"/>
  <c r="DS28" i="63"/>
  <c r="DR28" i="63"/>
  <c r="DQ28" i="63"/>
  <c r="DP28" i="63"/>
  <c r="DO28" i="63"/>
  <c r="DG28" i="63"/>
  <c r="DF28" i="63"/>
  <c r="DE28" i="63"/>
  <c r="DD28" i="63"/>
  <c r="DC28" i="63"/>
  <c r="DB28" i="63"/>
  <c r="DA28" i="63"/>
  <c r="CZ28" i="63"/>
  <c r="CY28" i="63"/>
  <c r="CX28" i="63"/>
  <c r="CW28" i="63"/>
  <c r="CV28" i="63"/>
  <c r="CU28" i="63"/>
  <c r="CT28" i="63"/>
  <c r="CS28" i="63"/>
  <c r="CR28" i="63"/>
  <c r="CQ28" i="63"/>
  <c r="CP28" i="63"/>
  <c r="CO28" i="63"/>
  <c r="CN28" i="63"/>
  <c r="CM28" i="63"/>
  <c r="CL28" i="63"/>
  <c r="CD28" i="63"/>
  <c r="CC28" i="63"/>
  <c r="CB28" i="63"/>
  <c r="CA28" i="63"/>
  <c r="BZ28" i="63"/>
  <c r="BY28" i="63"/>
  <c r="BX28" i="63"/>
  <c r="BW28" i="63"/>
  <c r="BV28" i="63"/>
  <c r="BU28" i="63"/>
  <c r="BT28" i="63"/>
  <c r="BS28" i="63"/>
  <c r="BR28" i="63"/>
  <c r="BQ28" i="63"/>
  <c r="BP28" i="63"/>
  <c r="BO28" i="63"/>
  <c r="BN28" i="63"/>
  <c r="BM28" i="63"/>
  <c r="BL28" i="63"/>
  <c r="BK28" i="63"/>
  <c r="BJ28" i="63"/>
  <c r="BI28" i="63"/>
  <c r="BA28" i="63"/>
  <c r="BA35" i="63" s="1"/>
  <c r="AZ28" i="63"/>
  <c r="AZ35" i="63" s="1"/>
  <c r="AY28" i="63"/>
  <c r="AY35" i="63" s="1"/>
  <c r="AX28" i="63"/>
  <c r="AX35" i="63" s="1"/>
  <c r="AW28" i="63"/>
  <c r="AW35" i="63" s="1"/>
  <c r="AV28" i="63"/>
  <c r="AV35" i="63" s="1"/>
  <c r="AU28" i="63"/>
  <c r="AU35" i="63" s="1"/>
  <c r="AT28" i="63"/>
  <c r="AT35" i="63" s="1"/>
  <c r="AS28" i="63"/>
  <c r="AS35" i="63" s="1"/>
  <c r="AR28" i="63"/>
  <c r="AR35" i="63" s="1"/>
  <c r="AQ28" i="63"/>
  <c r="AQ35" i="63" s="1"/>
  <c r="AP28" i="63"/>
  <c r="AP35" i="63" s="1"/>
  <c r="AO28" i="63"/>
  <c r="AO35" i="63" s="1"/>
  <c r="AN28" i="63"/>
  <c r="AN35" i="63" s="1"/>
  <c r="AM28" i="63"/>
  <c r="AM35" i="63" s="1"/>
  <c r="AL28" i="63"/>
  <c r="AL35" i="63" s="1"/>
  <c r="AK28" i="63"/>
  <c r="AK35" i="63" s="1"/>
  <c r="AJ28" i="63"/>
  <c r="AJ35" i="63" s="1"/>
  <c r="AI28" i="63"/>
  <c r="AI35" i="63" s="1"/>
  <c r="AH28" i="63"/>
  <c r="AH35" i="63" s="1"/>
  <c r="AG28" i="63"/>
  <c r="AG35" i="63" s="1"/>
  <c r="AF28" i="63"/>
  <c r="AF35" i="63" s="1"/>
  <c r="EL27" i="63"/>
  <c r="EK27" i="63"/>
  <c r="EM27" i="63" s="1"/>
  <c r="DI27" i="63"/>
  <c r="DH27" i="63"/>
  <c r="DJ27" i="63" s="1"/>
  <c r="CF27" i="63"/>
  <c r="CE27" i="63"/>
  <c r="CG27" i="63" s="1"/>
  <c r="BC27" i="63"/>
  <c r="BB27" i="63"/>
  <c r="BD27" i="63" s="1"/>
  <c r="AA27" i="63" s="1"/>
  <c r="Z27" i="63"/>
  <c r="Y27" i="63"/>
  <c r="X27" i="63"/>
  <c r="W27" i="63"/>
  <c r="V27" i="63"/>
  <c r="U27" i="63"/>
  <c r="T27" i="63"/>
  <c r="S27" i="63"/>
  <c r="R27" i="63"/>
  <c r="Q27" i="63"/>
  <c r="P27" i="63"/>
  <c r="O27" i="63"/>
  <c r="N27" i="63"/>
  <c r="M27" i="63"/>
  <c r="L27" i="63"/>
  <c r="K27" i="63"/>
  <c r="J27" i="63"/>
  <c r="I27" i="63"/>
  <c r="H27" i="63"/>
  <c r="G27" i="63"/>
  <c r="F27" i="63"/>
  <c r="E27" i="63"/>
  <c r="D27" i="63"/>
  <c r="C27" i="63"/>
  <c r="EL26" i="63"/>
  <c r="EK26" i="63"/>
  <c r="EM26" i="63" s="1"/>
  <c r="DI26" i="63"/>
  <c r="DH26" i="63"/>
  <c r="DJ26" i="63" s="1"/>
  <c r="CF26" i="63"/>
  <c r="CE26" i="63"/>
  <c r="CG26" i="63" s="1"/>
  <c r="BC26" i="63"/>
  <c r="BB26" i="63"/>
  <c r="BD26" i="63" s="1"/>
  <c r="AA26" i="63" s="1"/>
  <c r="Z26" i="63"/>
  <c r="Y26" i="63"/>
  <c r="X26" i="63"/>
  <c r="W26" i="63"/>
  <c r="V26" i="63"/>
  <c r="U26" i="63"/>
  <c r="T26" i="63"/>
  <c r="S26" i="63"/>
  <c r="R26" i="63"/>
  <c r="Q26" i="63"/>
  <c r="P26" i="63"/>
  <c r="O26" i="63"/>
  <c r="N26" i="63"/>
  <c r="M26" i="63"/>
  <c r="L26" i="63"/>
  <c r="K26" i="63"/>
  <c r="J26" i="63"/>
  <c r="I26" i="63"/>
  <c r="H26" i="63"/>
  <c r="G26" i="63"/>
  <c r="F26" i="63"/>
  <c r="E26" i="63"/>
  <c r="D26" i="63"/>
  <c r="C26" i="63"/>
  <c r="EL25" i="63"/>
  <c r="EK25" i="63"/>
  <c r="EM25" i="63" s="1"/>
  <c r="DI25" i="63"/>
  <c r="DH25" i="63"/>
  <c r="DJ25" i="63" s="1"/>
  <c r="CF25" i="63"/>
  <c r="CE25" i="63"/>
  <c r="CG25" i="63" s="1"/>
  <c r="BC25" i="63"/>
  <c r="BB25" i="63"/>
  <c r="BD25" i="63" s="1"/>
  <c r="AA25" i="63" s="1"/>
  <c r="Z25" i="63"/>
  <c r="Y25" i="63"/>
  <c r="X25" i="63"/>
  <c r="W25" i="63"/>
  <c r="V25" i="63"/>
  <c r="U25" i="63"/>
  <c r="T25" i="63"/>
  <c r="S25" i="63"/>
  <c r="R25" i="63"/>
  <c r="Q25" i="63"/>
  <c r="P25" i="63"/>
  <c r="O25" i="63"/>
  <c r="N25" i="63"/>
  <c r="M25" i="63"/>
  <c r="L25" i="63"/>
  <c r="K25" i="63"/>
  <c r="J25" i="63"/>
  <c r="I25" i="63"/>
  <c r="H25" i="63"/>
  <c r="G25" i="63"/>
  <c r="F25" i="63"/>
  <c r="E25" i="63"/>
  <c r="D25" i="63"/>
  <c r="C25" i="63"/>
  <c r="EL24" i="63"/>
  <c r="EK24" i="63"/>
  <c r="EM24" i="63" s="1"/>
  <c r="DI24" i="63"/>
  <c r="DH24" i="63"/>
  <c r="DJ24" i="63" s="1"/>
  <c r="CF24" i="63"/>
  <c r="CE24" i="63"/>
  <c r="CG24" i="63" s="1"/>
  <c r="BC24" i="63"/>
  <c r="BB24" i="63"/>
  <c r="BD24" i="63" s="1"/>
  <c r="AA24" i="63" s="1"/>
  <c r="Z24" i="63"/>
  <c r="Y24" i="63"/>
  <c r="X24" i="63"/>
  <c r="W24" i="63"/>
  <c r="V24" i="63"/>
  <c r="U24" i="63"/>
  <c r="T24" i="63"/>
  <c r="S24" i="63"/>
  <c r="R24" i="63"/>
  <c r="Q24" i="63"/>
  <c r="P24" i="63"/>
  <c r="O24" i="63"/>
  <c r="N24" i="63"/>
  <c r="M24" i="63"/>
  <c r="L24" i="63"/>
  <c r="K24" i="63"/>
  <c r="J24" i="63"/>
  <c r="I24" i="63"/>
  <c r="H24" i="63"/>
  <c r="G24" i="63"/>
  <c r="F24" i="63"/>
  <c r="E24" i="63"/>
  <c r="D24" i="63"/>
  <c r="C24" i="63"/>
  <c r="EL23" i="63"/>
  <c r="EK23" i="63"/>
  <c r="EM23" i="63" s="1"/>
  <c r="DI23" i="63"/>
  <c r="DH23" i="63"/>
  <c r="DJ23" i="63" s="1"/>
  <c r="CF23" i="63"/>
  <c r="CE23" i="63"/>
  <c r="CG23" i="63" s="1"/>
  <c r="BC23" i="63"/>
  <c r="BB23" i="63"/>
  <c r="BD23" i="63" s="1"/>
  <c r="AA23" i="63" s="1"/>
  <c r="Z23" i="63"/>
  <c r="Y23" i="63"/>
  <c r="X23" i="63"/>
  <c r="W23" i="63"/>
  <c r="V23" i="63"/>
  <c r="U23" i="63"/>
  <c r="T23" i="63"/>
  <c r="S23" i="63"/>
  <c r="R23" i="63"/>
  <c r="Q23" i="63"/>
  <c r="P23" i="63"/>
  <c r="O23" i="63"/>
  <c r="N23" i="63"/>
  <c r="M23" i="63"/>
  <c r="L23" i="63"/>
  <c r="K23" i="63"/>
  <c r="J23" i="63"/>
  <c r="I23" i="63"/>
  <c r="H23" i="63"/>
  <c r="G23" i="63"/>
  <c r="F23" i="63"/>
  <c r="E23" i="63"/>
  <c r="D23" i="63"/>
  <c r="C23" i="63"/>
  <c r="EL22" i="63"/>
  <c r="EK22" i="63"/>
  <c r="EM22" i="63" s="1"/>
  <c r="DI22" i="63"/>
  <c r="DH22" i="63"/>
  <c r="DJ22" i="63" s="1"/>
  <c r="CF22" i="63"/>
  <c r="CE22" i="63"/>
  <c r="CG22" i="63" s="1"/>
  <c r="BC22" i="63"/>
  <c r="BB22" i="63"/>
  <c r="BD22" i="63" s="1"/>
  <c r="AA22" i="63" s="1"/>
  <c r="Z22" i="63"/>
  <c r="Y22" i="63"/>
  <c r="X22" i="63"/>
  <c r="W22" i="63"/>
  <c r="V22" i="63"/>
  <c r="U22" i="63"/>
  <c r="T22" i="63"/>
  <c r="S22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EL21" i="63"/>
  <c r="EK21" i="63"/>
  <c r="EM21" i="63" s="1"/>
  <c r="DI21" i="63"/>
  <c r="DH21" i="63"/>
  <c r="DJ21" i="63" s="1"/>
  <c r="CF21" i="63"/>
  <c r="CE21" i="63"/>
  <c r="CG21" i="63" s="1"/>
  <c r="BC21" i="63"/>
  <c r="BB21" i="63"/>
  <c r="BD21" i="63" s="1"/>
  <c r="AA21" i="63" s="1"/>
  <c r="Z21" i="63"/>
  <c r="Y21" i="63"/>
  <c r="X21" i="63"/>
  <c r="W21" i="63"/>
  <c r="V21" i="63"/>
  <c r="U21" i="63"/>
  <c r="T21" i="63"/>
  <c r="S21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EL20" i="63"/>
  <c r="EK20" i="63"/>
  <c r="EM20" i="63" s="1"/>
  <c r="DI20" i="63"/>
  <c r="DH20" i="63"/>
  <c r="DJ20" i="63" s="1"/>
  <c r="CF20" i="63"/>
  <c r="CE20" i="63"/>
  <c r="CG20" i="63" s="1"/>
  <c r="BC20" i="63"/>
  <c r="BB20" i="63"/>
  <c r="BD20" i="63" s="1"/>
  <c r="AA20" i="63" s="1"/>
  <c r="Z20" i="63"/>
  <c r="Y20" i="63"/>
  <c r="X20" i="63"/>
  <c r="W20" i="63"/>
  <c r="V20" i="63"/>
  <c r="U20" i="63"/>
  <c r="T20" i="63"/>
  <c r="S20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EL19" i="63"/>
  <c r="EK19" i="63"/>
  <c r="EM19" i="63" s="1"/>
  <c r="DI19" i="63"/>
  <c r="DH19" i="63"/>
  <c r="DJ19" i="63" s="1"/>
  <c r="CF19" i="63"/>
  <c r="CE19" i="63"/>
  <c r="CG19" i="63" s="1"/>
  <c r="BC19" i="63"/>
  <c r="BB19" i="63"/>
  <c r="BD19" i="63" s="1"/>
  <c r="AA19" i="63" s="1"/>
  <c r="Z19" i="63"/>
  <c r="Y19" i="63"/>
  <c r="X19" i="63"/>
  <c r="W19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EL18" i="63"/>
  <c r="EK18" i="63"/>
  <c r="EM18" i="63" s="1"/>
  <c r="DI18" i="63"/>
  <c r="DH18" i="63"/>
  <c r="DJ18" i="63" s="1"/>
  <c r="CF18" i="63"/>
  <c r="CE18" i="63"/>
  <c r="CG18" i="63" s="1"/>
  <c r="BC18" i="63"/>
  <c r="Z18" i="63" s="1"/>
  <c r="BB18" i="63"/>
  <c r="BD18" i="63" s="1"/>
  <c r="AA18" i="63" s="1"/>
  <c r="Y18" i="63"/>
  <c r="X18" i="63"/>
  <c r="W18" i="63"/>
  <c r="V18" i="63"/>
  <c r="U18" i="63"/>
  <c r="T18" i="63"/>
  <c r="S18" i="63"/>
  <c r="R18" i="63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EL17" i="63"/>
  <c r="EK17" i="63"/>
  <c r="EM17" i="63" s="1"/>
  <c r="DI17" i="63"/>
  <c r="DH17" i="63"/>
  <c r="DJ17" i="63" s="1"/>
  <c r="CF17" i="63"/>
  <c r="CE17" i="63"/>
  <c r="CG17" i="63" s="1"/>
  <c r="BC17" i="63"/>
  <c r="BB17" i="63"/>
  <c r="Y17" i="63" s="1"/>
  <c r="Z17" i="63"/>
  <c r="X17" i="63"/>
  <c r="W17" i="63"/>
  <c r="V17" i="63"/>
  <c r="U17" i="63"/>
  <c r="T17" i="63"/>
  <c r="S17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EL16" i="63"/>
  <c r="EK16" i="63"/>
  <c r="EM16" i="63" s="1"/>
  <c r="DI16" i="63"/>
  <c r="DH16" i="63"/>
  <c r="DJ16" i="63" s="1"/>
  <c r="CF16" i="63"/>
  <c r="CE16" i="63"/>
  <c r="CG16" i="63" s="1"/>
  <c r="BC16" i="63"/>
  <c r="Z16" i="63" s="1"/>
  <c r="BB16" i="63"/>
  <c r="BD16" i="63" s="1"/>
  <c r="AA16" i="63" s="1"/>
  <c r="Y16" i="63"/>
  <c r="X16" i="63"/>
  <c r="W16" i="63"/>
  <c r="V16" i="63"/>
  <c r="U16" i="63"/>
  <c r="T16" i="63"/>
  <c r="S16" i="63"/>
  <c r="R16" i="63"/>
  <c r="Q16" i="63"/>
  <c r="P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EL15" i="63"/>
  <c r="EK15" i="63"/>
  <c r="EM15" i="63" s="1"/>
  <c r="DI15" i="63"/>
  <c r="DH15" i="63"/>
  <c r="DJ15" i="63" s="1"/>
  <c r="CF15" i="63"/>
  <c r="CE15" i="63"/>
  <c r="CG15" i="63" s="1"/>
  <c r="BC15" i="63"/>
  <c r="BB15" i="63"/>
  <c r="Y15" i="63" s="1"/>
  <c r="Z15" i="63"/>
  <c r="X15" i="63"/>
  <c r="W15" i="63"/>
  <c r="V15" i="63"/>
  <c r="U15" i="63"/>
  <c r="T15" i="63"/>
  <c r="S15" i="63"/>
  <c r="R15" i="63"/>
  <c r="Q15" i="63"/>
  <c r="P15" i="63"/>
  <c r="O15" i="63"/>
  <c r="N15" i="63"/>
  <c r="M15" i="63"/>
  <c r="L15" i="63"/>
  <c r="K15" i="63"/>
  <c r="J15" i="63"/>
  <c r="I15" i="63"/>
  <c r="H15" i="63"/>
  <c r="G15" i="63"/>
  <c r="F15" i="63"/>
  <c r="E15" i="63"/>
  <c r="D15" i="63"/>
  <c r="C15" i="63"/>
  <c r="EL14" i="63"/>
  <c r="EK14" i="63"/>
  <c r="EM14" i="63" s="1"/>
  <c r="DI14" i="63"/>
  <c r="DH14" i="63"/>
  <c r="DJ14" i="63" s="1"/>
  <c r="CF14" i="63"/>
  <c r="CE14" i="63"/>
  <c r="CG14" i="63" s="1"/>
  <c r="BC14" i="63"/>
  <c r="Z14" i="63" s="1"/>
  <c r="BB14" i="63"/>
  <c r="BD14" i="63" s="1"/>
  <c r="AA14" i="63" s="1"/>
  <c r="Y14" i="63"/>
  <c r="X14" i="63"/>
  <c r="W14" i="63"/>
  <c r="V14" i="63"/>
  <c r="U14" i="63"/>
  <c r="T14" i="63"/>
  <c r="S14" i="63"/>
  <c r="R14" i="63"/>
  <c r="Q14" i="63"/>
  <c r="P14" i="63"/>
  <c r="O14" i="63"/>
  <c r="N14" i="63"/>
  <c r="M14" i="63"/>
  <c r="L14" i="63"/>
  <c r="K14" i="63"/>
  <c r="J14" i="63"/>
  <c r="I14" i="63"/>
  <c r="H14" i="63"/>
  <c r="G14" i="63"/>
  <c r="F14" i="63"/>
  <c r="E14" i="63"/>
  <c r="D14" i="63"/>
  <c r="C14" i="63"/>
  <c r="EL13" i="63"/>
  <c r="EK13" i="63"/>
  <c r="EM13" i="63" s="1"/>
  <c r="DI13" i="63"/>
  <c r="DH13" i="63"/>
  <c r="DJ13" i="63" s="1"/>
  <c r="CF13" i="63"/>
  <c r="CE13" i="63"/>
  <c r="CG13" i="63" s="1"/>
  <c r="BC13" i="63"/>
  <c r="BB13" i="63"/>
  <c r="Y13" i="63" s="1"/>
  <c r="Z13" i="63"/>
  <c r="X13" i="63"/>
  <c r="W13" i="63"/>
  <c r="V13" i="63"/>
  <c r="U13" i="63"/>
  <c r="T13" i="63"/>
  <c r="S13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D13" i="63"/>
  <c r="C13" i="63"/>
  <c r="EL12" i="63"/>
  <c r="EK12" i="63"/>
  <c r="EM12" i="63" s="1"/>
  <c r="DI12" i="63"/>
  <c r="DH12" i="63"/>
  <c r="DJ12" i="63" s="1"/>
  <c r="CF12" i="63"/>
  <c r="CE12" i="63"/>
  <c r="CG12" i="63" s="1"/>
  <c r="BC12" i="63"/>
  <c r="Z12" i="63" s="1"/>
  <c r="BB12" i="63"/>
  <c r="BD12" i="63" s="1"/>
  <c r="AA12" i="63" s="1"/>
  <c r="Y12" i="63"/>
  <c r="X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EL11" i="63"/>
  <c r="EK11" i="63"/>
  <c r="EM11" i="63" s="1"/>
  <c r="DI11" i="63"/>
  <c r="DH11" i="63"/>
  <c r="DJ11" i="63" s="1"/>
  <c r="CF11" i="63"/>
  <c r="CE11" i="63"/>
  <c r="CG11" i="63" s="1"/>
  <c r="BC11" i="63"/>
  <c r="BB11" i="63"/>
  <c r="Y11" i="63" s="1"/>
  <c r="Z11" i="63"/>
  <c r="X11" i="63"/>
  <c r="W11" i="63"/>
  <c r="V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EL10" i="63"/>
  <c r="EK10" i="63"/>
  <c r="EM10" i="63" s="1"/>
  <c r="DI10" i="63"/>
  <c r="DH10" i="63"/>
  <c r="DJ10" i="63" s="1"/>
  <c r="CF10" i="63"/>
  <c r="CE10" i="63"/>
  <c r="CG10" i="63" s="1"/>
  <c r="BC10" i="63"/>
  <c r="Z10" i="63" s="1"/>
  <c r="BB10" i="63"/>
  <c r="BD10" i="63" s="1"/>
  <c r="AA10" i="63" s="1"/>
  <c r="Y10" i="63"/>
  <c r="X10" i="63"/>
  <c r="W10" i="63"/>
  <c r="V10" i="63"/>
  <c r="U10" i="63"/>
  <c r="T10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EL9" i="63"/>
  <c r="EK9" i="63"/>
  <c r="EM9" i="63" s="1"/>
  <c r="DI9" i="63"/>
  <c r="DH9" i="63"/>
  <c r="DJ9" i="63" s="1"/>
  <c r="CF9" i="63"/>
  <c r="CE9" i="63"/>
  <c r="CG9" i="63" s="1"/>
  <c r="BC9" i="63"/>
  <c r="BB9" i="63"/>
  <c r="Y9" i="63" s="1"/>
  <c r="Z9" i="63"/>
  <c r="X9" i="63"/>
  <c r="W9" i="63"/>
  <c r="V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D9" i="63"/>
  <c r="C9" i="63"/>
  <c r="EL8" i="63"/>
  <c r="EL28" i="63" s="1"/>
  <c r="EK8" i="63"/>
  <c r="EK28" i="63" s="1"/>
  <c r="DI8" i="63"/>
  <c r="DI28" i="63" s="1"/>
  <c r="DH8" i="63"/>
  <c r="DH28" i="63" s="1"/>
  <c r="CF8" i="63"/>
  <c r="CF28" i="63" s="1"/>
  <c r="CE8" i="63"/>
  <c r="CE28" i="63" s="1"/>
  <c r="BC8" i="63"/>
  <c r="Z8" i="63" s="1"/>
  <c r="Z28" i="63" s="1"/>
  <c r="Z35" i="63" s="1"/>
  <c r="BB8" i="63"/>
  <c r="BB28" i="63" s="1"/>
  <c r="BB35" i="63" s="1"/>
  <c r="Y8" i="63"/>
  <c r="Y28" i="63" s="1"/>
  <c r="Y35" i="63" s="1"/>
  <c r="X8" i="63"/>
  <c r="X28" i="63" s="1"/>
  <c r="X35" i="63" s="1"/>
  <c r="W8" i="63"/>
  <c r="W28" i="63" s="1"/>
  <c r="W35" i="63" s="1"/>
  <c r="V8" i="63"/>
  <c r="V28" i="63" s="1"/>
  <c r="V35" i="63" s="1"/>
  <c r="U8" i="63"/>
  <c r="U28" i="63" s="1"/>
  <c r="U35" i="63" s="1"/>
  <c r="T8" i="63"/>
  <c r="T28" i="63" s="1"/>
  <c r="T35" i="63" s="1"/>
  <c r="S8" i="63"/>
  <c r="S28" i="63" s="1"/>
  <c r="S35" i="63" s="1"/>
  <c r="R8" i="63"/>
  <c r="R28" i="63" s="1"/>
  <c r="R35" i="63" s="1"/>
  <c r="Q8" i="63"/>
  <c r="Q28" i="63" s="1"/>
  <c r="Q35" i="63" s="1"/>
  <c r="P8" i="63"/>
  <c r="P28" i="63" s="1"/>
  <c r="P35" i="63" s="1"/>
  <c r="O8" i="63"/>
  <c r="O28" i="63" s="1"/>
  <c r="O35" i="63" s="1"/>
  <c r="N8" i="63"/>
  <c r="N28" i="63" s="1"/>
  <c r="N35" i="63" s="1"/>
  <c r="M8" i="63"/>
  <c r="M28" i="63" s="1"/>
  <c r="M35" i="63" s="1"/>
  <c r="L8" i="63"/>
  <c r="L28" i="63" s="1"/>
  <c r="L35" i="63" s="1"/>
  <c r="K8" i="63"/>
  <c r="K28" i="63" s="1"/>
  <c r="K35" i="63" s="1"/>
  <c r="J8" i="63"/>
  <c r="J28" i="63" s="1"/>
  <c r="J35" i="63" s="1"/>
  <c r="I8" i="63"/>
  <c r="I28" i="63" s="1"/>
  <c r="I35" i="63" s="1"/>
  <c r="H8" i="63"/>
  <c r="H28" i="63" s="1"/>
  <c r="H35" i="63" s="1"/>
  <c r="G8" i="63"/>
  <c r="G28" i="63" s="1"/>
  <c r="G35" i="63" s="1"/>
  <c r="F8" i="63"/>
  <c r="F28" i="63" s="1"/>
  <c r="F35" i="63" s="1"/>
  <c r="E8" i="63"/>
  <c r="E28" i="63" s="1"/>
  <c r="E35" i="63" s="1"/>
  <c r="D8" i="63"/>
  <c r="D28" i="63" s="1"/>
  <c r="D35" i="63" s="1"/>
  <c r="C8" i="63"/>
  <c r="C28" i="63" s="1"/>
  <c r="C35" i="63" s="1"/>
  <c r="L28" i="62"/>
  <c r="K28" i="62"/>
  <c r="J28" i="62"/>
  <c r="I28" i="62"/>
  <c r="H28" i="62"/>
  <c r="G28" i="62"/>
  <c r="F28" i="62"/>
  <c r="E28" i="62"/>
  <c r="D28" i="62"/>
  <c r="C28" i="62"/>
  <c r="N27" i="62"/>
  <c r="M27" i="62"/>
  <c r="O27" i="62" s="1"/>
  <c r="N26" i="62"/>
  <c r="M26" i="62"/>
  <c r="O26" i="62" s="1"/>
  <c r="N25" i="62"/>
  <c r="M25" i="62"/>
  <c r="O25" i="62" s="1"/>
  <c r="N24" i="62"/>
  <c r="M24" i="62"/>
  <c r="O24" i="62" s="1"/>
  <c r="N23" i="62"/>
  <c r="M23" i="62"/>
  <c r="O23" i="62" s="1"/>
  <c r="N22" i="62"/>
  <c r="M22" i="62"/>
  <c r="O22" i="62" s="1"/>
  <c r="N21" i="62"/>
  <c r="M21" i="62"/>
  <c r="O21" i="62" s="1"/>
  <c r="N20" i="62"/>
  <c r="M20" i="62"/>
  <c r="O20" i="62" s="1"/>
  <c r="N19" i="62"/>
  <c r="M19" i="62"/>
  <c r="O19" i="62" s="1"/>
  <c r="N18" i="62"/>
  <c r="M18" i="62"/>
  <c r="O18" i="62" s="1"/>
  <c r="N17" i="62"/>
  <c r="M17" i="62"/>
  <c r="O17" i="62" s="1"/>
  <c r="N16" i="62"/>
  <c r="M16" i="62"/>
  <c r="O16" i="62" s="1"/>
  <c r="N15" i="62"/>
  <c r="M15" i="62"/>
  <c r="O15" i="62" s="1"/>
  <c r="N14" i="62"/>
  <c r="M14" i="62"/>
  <c r="O14" i="62" s="1"/>
  <c r="N13" i="62"/>
  <c r="M13" i="62"/>
  <c r="O13" i="62" s="1"/>
  <c r="N12" i="62"/>
  <c r="M12" i="62"/>
  <c r="O12" i="62" s="1"/>
  <c r="N11" i="62"/>
  <c r="M11" i="62"/>
  <c r="O11" i="62" s="1"/>
  <c r="N10" i="62"/>
  <c r="M10" i="62"/>
  <c r="O10" i="62" s="1"/>
  <c r="N9" i="62"/>
  <c r="M9" i="62"/>
  <c r="O9" i="62" s="1"/>
  <c r="N8" i="62"/>
  <c r="N28" i="62" s="1"/>
  <c r="M8" i="62"/>
  <c r="M28" i="62" s="1"/>
  <c r="L90" i="61"/>
  <c r="K90" i="61"/>
  <c r="J90" i="61"/>
  <c r="I90" i="61"/>
  <c r="H90" i="61"/>
  <c r="G90" i="61"/>
  <c r="F90" i="61"/>
  <c r="E90" i="61"/>
  <c r="D90" i="61"/>
  <c r="C90" i="61"/>
  <c r="N89" i="61"/>
  <c r="M89" i="61"/>
  <c r="O89" i="61" s="1"/>
  <c r="N88" i="61"/>
  <c r="M88" i="61"/>
  <c r="O88" i="61" s="1"/>
  <c r="N87" i="61"/>
  <c r="M87" i="61"/>
  <c r="O87" i="61" s="1"/>
  <c r="N86" i="61"/>
  <c r="M86" i="61"/>
  <c r="O86" i="61" s="1"/>
  <c r="N85" i="61"/>
  <c r="M85" i="61"/>
  <c r="O85" i="61" s="1"/>
  <c r="N84" i="61"/>
  <c r="M84" i="61"/>
  <c r="O84" i="61" s="1"/>
  <c r="N83" i="61"/>
  <c r="M83" i="61"/>
  <c r="O83" i="61" s="1"/>
  <c r="N82" i="61"/>
  <c r="M82" i="61"/>
  <c r="O82" i="61" s="1"/>
  <c r="N81" i="61"/>
  <c r="M81" i="61"/>
  <c r="O81" i="61" s="1"/>
  <c r="N80" i="61"/>
  <c r="M80" i="61"/>
  <c r="O80" i="61" s="1"/>
  <c r="N79" i="61"/>
  <c r="M79" i="61"/>
  <c r="O79" i="61" s="1"/>
  <c r="N78" i="61"/>
  <c r="M78" i="61"/>
  <c r="O78" i="61" s="1"/>
  <c r="N77" i="61"/>
  <c r="M77" i="61"/>
  <c r="O77" i="61" s="1"/>
  <c r="N76" i="61"/>
  <c r="M76" i="61"/>
  <c r="O76" i="61" s="1"/>
  <c r="N75" i="61"/>
  <c r="M75" i="61"/>
  <c r="O75" i="61" s="1"/>
  <c r="N74" i="61"/>
  <c r="M74" i="61"/>
  <c r="O74" i="61" s="1"/>
  <c r="N73" i="61"/>
  <c r="M73" i="61"/>
  <c r="O73" i="61" s="1"/>
  <c r="N72" i="61"/>
  <c r="M72" i="61"/>
  <c r="O72" i="61" s="1"/>
  <c r="N71" i="61"/>
  <c r="M71" i="61"/>
  <c r="O71" i="61" s="1"/>
  <c r="N70" i="61"/>
  <c r="N90" i="61" s="1"/>
  <c r="M70" i="61"/>
  <c r="M90" i="61" s="1"/>
  <c r="L59" i="61"/>
  <c r="K59" i="61"/>
  <c r="J59" i="61"/>
  <c r="I59" i="61"/>
  <c r="H59" i="61"/>
  <c r="G59" i="61"/>
  <c r="F59" i="61"/>
  <c r="E59" i="61"/>
  <c r="D59" i="61"/>
  <c r="C59" i="61"/>
  <c r="N58" i="61"/>
  <c r="M58" i="61"/>
  <c r="O58" i="61" s="1"/>
  <c r="O27" i="61" s="1"/>
  <c r="N57" i="61"/>
  <c r="M57" i="61"/>
  <c r="O57" i="61" s="1"/>
  <c r="O26" i="61" s="1"/>
  <c r="N56" i="61"/>
  <c r="M56" i="61"/>
  <c r="O56" i="61" s="1"/>
  <c r="O25" i="61" s="1"/>
  <c r="N55" i="61"/>
  <c r="M55" i="61"/>
  <c r="O55" i="61" s="1"/>
  <c r="O24" i="61" s="1"/>
  <c r="N54" i="61"/>
  <c r="M54" i="61"/>
  <c r="O54" i="61" s="1"/>
  <c r="O23" i="61" s="1"/>
  <c r="N53" i="61"/>
  <c r="M53" i="61"/>
  <c r="O53" i="61" s="1"/>
  <c r="O22" i="61" s="1"/>
  <c r="N52" i="61"/>
  <c r="M52" i="61"/>
  <c r="O52" i="61" s="1"/>
  <c r="O21" i="61" s="1"/>
  <c r="N51" i="61"/>
  <c r="M51" i="61"/>
  <c r="O51" i="61" s="1"/>
  <c r="O20" i="61" s="1"/>
  <c r="N50" i="61"/>
  <c r="M50" i="61"/>
  <c r="O50" i="61" s="1"/>
  <c r="O19" i="61" s="1"/>
  <c r="N49" i="61"/>
  <c r="M49" i="61"/>
  <c r="O49" i="61" s="1"/>
  <c r="O18" i="61" s="1"/>
  <c r="N48" i="61"/>
  <c r="M48" i="61"/>
  <c r="O48" i="61" s="1"/>
  <c r="O17" i="61" s="1"/>
  <c r="N47" i="61"/>
  <c r="M47" i="61"/>
  <c r="O47" i="61" s="1"/>
  <c r="O16" i="61" s="1"/>
  <c r="N46" i="61"/>
  <c r="M46" i="61"/>
  <c r="O46" i="61" s="1"/>
  <c r="O15" i="61" s="1"/>
  <c r="N45" i="61"/>
  <c r="M45" i="61"/>
  <c r="O45" i="61" s="1"/>
  <c r="O14" i="61" s="1"/>
  <c r="N44" i="61"/>
  <c r="M44" i="61"/>
  <c r="O44" i="61" s="1"/>
  <c r="O13" i="61" s="1"/>
  <c r="N43" i="61"/>
  <c r="M43" i="61"/>
  <c r="O43" i="61" s="1"/>
  <c r="O12" i="61" s="1"/>
  <c r="N42" i="61"/>
  <c r="M42" i="61"/>
  <c r="O42" i="61" s="1"/>
  <c r="O11" i="61" s="1"/>
  <c r="N41" i="61"/>
  <c r="M41" i="61"/>
  <c r="O41" i="61" s="1"/>
  <c r="O10" i="61" s="1"/>
  <c r="N40" i="61"/>
  <c r="M40" i="61"/>
  <c r="O40" i="61" s="1"/>
  <c r="O9" i="61" s="1"/>
  <c r="N39" i="61"/>
  <c r="N59" i="61" s="1"/>
  <c r="M39" i="61"/>
  <c r="M59" i="61" s="1"/>
  <c r="N27" i="61"/>
  <c r="M27" i="61"/>
  <c r="L27" i="61"/>
  <c r="K27" i="61"/>
  <c r="J27" i="61"/>
  <c r="I27" i="61"/>
  <c r="H27" i="61"/>
  <c r="G27" i="61"/>
  <c r="F27" i="61"/>
  <c r="E27" i="61"/>
  <c r="D27" i="61"/>
  <c r="C27" i="61"/>
  <c r="N26" i="61"/>
  <c r="M26" i="61"/>
  <c r="L26" i="61"/>
  <c r="K26" i="61"/>
  <c r="J26" i="61"/>
  <c r="I26" i="61"/>
  <c r="H26" i="61"/>
  <c r="G26" i="61"/>
  <c r="F26" i="61"/>
  <c r="E26" i="61"/>
  <c r="D26" i="61"/>
  <c r="C26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N24" i="61"/>
  <c r="M24" i="61"/>
  <c r="L24" i="61"/>
  <c r="K24" i="61"/>
  <c r="J24" i="61"/>
  <c r="I24" i="61"/>
  <c r="H24" i="61"/>
  <c r="G24" i="61"/>
  <c r="F24" i="61"/>
  <c r="E24" i="61"/>
  <c r="D24" i="61"/>
  <c r="C24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N16" i="61"/>
  <c r="M16" i="61"/>
  <c r="L16" i="61"/>
  <c r="K16" i="61"/>
  <c r="J16" i="61"/>
  <c r="I16" i="61"/>
  <c r="H16" i="61"/>
  <c r="G16" i="61"/>
  <c r="F16" i="61"/>
  <c r="E16" i="61"/>
  <c r="D16" i="61"/>
  <c r="C16" i="61"/>
  <c r="N15" i="61"/>
  <c r="M15" i="61"/>
  <c r="L15" i="61"/>
  <c r="K15" i="61"/>
  <c r="J15" i="61"/>
  <c r="I15" i="61"/>
  <c r="H15" i="61"/>
  <c r="G15" i="61"/>
  <c r="F15" i="61"/>
  <c r="E15" i="61"/>
  <c r="D15" i="61"/>
  <c r="C15" i="61"/>
  <c r="N14" i="61"/>
  <c r="M14" i="61"/>
  <c r="L14" i="61"/>
  <c r="K14" i="61"/>
  <c r="J14" i="61"/>
  <c r="I14" i="61"/>
  <c r="H14" i="61"/>
  <c r="G14" i="61"/>
  <c r="F14" i="61"/>
  <c r="E14" i="61"/>
  <c r="D14" i="61"/>
  <c r="C14" i="61"/>
  <c r="N13" i="61"/>
  <c r="M13" i="61"/>
  <c r="L13" i="61"/>
  <c r="K13" i="61"/>
  <c r="J13" i="61"/>
  <c r="I13" i="61"/>
  <c r="H13" i="61"/>
  <c r="G13" i="61"/>
  <c r="F13" i="61"/>
  <c r="E13" i="61"/>
  <c r="D13" i="61"/>
  <c r="C13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N9" i="61"/>
  <c r="M9" i="61"/>
  <c r="L9" i="61"/>
  <c r="K9" i="61"/>
  <c r="J9" i="61"/>
  <c r="I9" i="61"/>
  <c r="H9" i="61"/>
  <c r="G9" i="61"/>
  <c r="F9" i="61"/>
  <c r="E9" i="61"/>
  <c r="D9" i="61"/>
  <c r="C9" i="61"/>
  <c r="N8" i="61"/>
  <c r="N28" i="61" s="1"/>
  <c r="M8" i="61"/>
  <c r="M28" i="61" s="1"/>
  <c r="L8" i="61"/>
  <c r="L28" i="61" s="1"/>
  <c r="K8" i="61"/>
  <c r="K28" i="61" s="1"/>
  <c r="J8" i="61"/>
  <c r="J28" i="61" s="1"/>
  <c r="I8" i="61"/>
  <c r="I28" i="61" s="1"/>
  <c r="H8" i="61"/>
  <c r="H28" i="61" s="1"/>
  <c r="G8" i="61"/>
  <c r="G28" i="61" s="1"/>
  <c r="F8" i="61"/>
  <c r="F28" i="61" s="1"/>
  <c r="E8" i="61"/>
  <c r="E28" i="61" s="1"/>
  <c r="D8" i="61"/>
  <c r="D28" i="61" s="1"/>
  <c r="C8" i="61"/>
  <c r="C28" i="61" s="1"/>
  <c r="L28" i="60"/>
  <c r="K28" i="60"/>
  <c r="J28" i="60"/>
  <c r="I28" i="60"/>
  <c r="H28" i="60"/>
  <c r="G28" i="60"/>
  <c r="F28" i="60"/>
  <c r="E28" i="60"/>
  <c r="D28" i="60"/>
  <c r="C28" i="60"/>
  <c r="N27" i="60"/>
  <c r="M27" i="60"/>
  <c r="O27" i="60" s="1"/>
  <c r="N26" i="60"/>
  <c r="M26" i="60"/>
  <c r="O26" i="60" s="1"/>
  <c r="N25" i="60"/>
  <c r="M25" i="60"/>
  <c r="O25" i="60" s="1"/>
  <c r="N24" i="60"/>
  <c r="M24" i="60"/>
  <c r="O24" i="60" s="1"/>
  <c r="N23" i="60"/>
  <c r="M23" i="60"/>
  <c r="O23" i="60" s="1"/>
  <c r="N22" i="60"/>
  <c r="M22" i="60"/>
  <c r="O22" i="60" s="1"/>
  <c r="N21" i="60"/>
  <c r="M21" i="60"/>
  <c r="O21" i="60" s="1"/>
  <c r="N20" i="60"/>
  <c r="M20" i="60"/>
  <c r="O20" i="60" s="1"/>
  <c r="N19" i="60"/>
  <c r="M19" i="60"/>
  <c r="O19" i="60" s="1"/>
  <c r="N18" i="60"/>
  <c r="M18" i="60"/>
  <c r="O18" i="60" s="1"/>
  <c r="N17" i="60"/>
  <c r="M17" i="60"/>
  <c r="O17" i="60" s="1"/>
  <c r="N16" i="60"/>
  <c r="M16" i="60"/>
  <c r="O16" i="60" s="1"/>
  <c r="N15" i="60"/>
  <c r="M15" i="60"/>
  <c r="O15" i="60" s="1"/>
  <c r="N14" i="60"/>
  <c r="M14" i="60"/>
  <c r="O14" i="60" s="1"/>
  <c r="N13" i="60"/>
  <c r="M13" i="60"/>
  <c r="O13" i="60" s="1"/>
  <c r="N12" i="60"/>
  <c r="M12" i="60"/>
  <c r="O12" i="60" s="1"/>
  <c r="N11" i="60"/>
  <c r="M11" i="60"/>
  <c r="O11" i="60" s="1"/>
  <c r="N10" i="60"/>
  <c r="M10" i="60"/>
  <c r="O10" i="60" s="1"/>
  <c r="N9" i="60"/>
  <c r="M9" i="60"/>
  <c r="O9" i="60" s="1"/>
  <c r="N8" i="60"/>
  <c r="N28" i="60" s="1"/>
  <c r="M8" i="60"/>
  <c r="M28" i="60" s="1"/>
  <c r="L89" i="59"/>
  <c r="K89" i="59"/>
  <c r="J89" i="59"/>
  <c r="I89" i="59"/>
  <c r="H89" i="59"/>
  <c r="G89" i="59"/>
  <c r="F89" i="59"/>
  <c r="E89" i="59"/>
  <c r="D89" i="59"/>
  <c r="C89" i="59"/>
  <c r="N88" i="59"/>
  <c r="M88" i="59"/>
  <c r="O88" i="59" s="1"/>
  <c r="N87" i="59"/>
  <c r="M87" i="59"/>
  <c r="O87" i="59" s="1"/>
  <c r="N86" i="59"/>
  <c r="M86" i="59"/>
  <c r="O86" i="59" s="1"/>
  <c r="N85" i="59"/>
  <c r="M85" i="59"/>
  <c r="O85" i="59" s="1"/>
  <c r="N84" i="59"/>
  <c r="M84" i="59"/>
  <c r="O84" i="59" s="1"/>
  <c r="N83" i="59"/>
  <c r="M83" i="59"/>
  <c r="O83" i="59" s="1"/>
  <c r="N82" i="59"/>
  <c r="M82" i="59"/>
  <c r="O82" i="59" s="1"/>
  <c r="N81" i="59"/>
  <c r="M81" i="59"/>
  <c r="O81" i="59" s="1"/>
  <c r="N80" i="59"/>
  <c r="M80" i="59"/>
  <c r="O80" i="59" s="1"/>
  <c r="N79" i="59"/>
  <c r="M79" i="59"/>
  <c r="O79" i="59" s="1"/>
  <c r="N78" i="59"/>
  <c r="M78" i="59"/>
  <c r="O78" i="59" s="1"/>
  <c r="N77" i="59"/>
  <c r="M77" i="59"/>
  <c r="O77" i="59" s="1"/>
  <c r="N76" i="59"/>
  <c r="M76" i="59"/>
  <c r="O76" i="59" s="1"/>
  <c r="N75" i="59"/>
  <c r="M75" i="59"/>
  <c r="O75" i="59" s="1"/>
  <c r="N74" i="59"/>
  <c r="M74" i="59"/>
  <c r="O74" i="59" s="1"/>
  <c r="N73" i="59"/>
  <c r="M73" i="59"/>
  <c r="O73" i="59" s="1"/>
  <c r="N72" i="59"/>
  <c r="M72" i="59"/>
  <c r="O72" i="59" s="1"/>
  <c r="N71" i="59"/>
  <c r="M71" i="59"/>
  <c r="O71" i="59" s="1"/>
  <c r="N70" i="59"/>
  <c r="M70" i="59"/>
  <c r="O70" i="59" s="1"/>
  <c r="N69" i="59"/>
  <c r="N89" i="59" s="1"/>
  <c r="M69" i="59"/>
  <c r="L58" i="59"/>
  <c r="K58" i="59"/>
  <c r="J58" i="59"/>
  <c r="I58" i="59"/>
  <c r="H58" i="59"/>
  <c r="G58" i="59"/>
  <c r="F58" i="59"/>
  <c r="E58" i="59"/>
  <c r="D58" i="59"/>
  <c r="C58" i="59"/>
  <c r="N57" i="59"/>
  <c r="M57" i="59"/>
  <c r="O57" i="59" s="1"/>
  <c r="N56" i="59"/>
  <c r="M56" i="59"/>
  <c r="O56" i="59" s="1"/>
  <c r="N55" i="59"/>
  <c r="M55" i="59"/>
  <c r="O55" i="59" s="1"/>
  <c r="N54" i="59"/>
  <c r="M54" i="59"/>
  <c r="O54" i="59" s="1"/>
  <c r="N53" i="59"/>
  <c r="M53" i="59"/>
  <c r="O53" i="59" s="1"/>
  <c r="N52" i="59"/>
  <c r="M52" i="59"/>
  <c r="O52" i="59" s="1"/>
  <c r="N51" i="59"/>
  <c r="M51" i="59"/>
  <c r="O51" i="59" s="1"/>
  <c r="N50" i="59"/>
  <c r="M50" i="59"/>
  <c r="O50" i="59" s="1"/>
  <c r="N49" i="59"/>
  <c r="M49" i="59"/>
  <c r="O49" i="59" s="1"/>
  <c r="N48" i="59"/>
  <c r="M48" i="59"/>
  <c r="O48" i="59" s="1"/>
  <c r="N47" i="59"/>
  <c r="M47" i="59"/>
  <c r="O47" i="59" s="1"/>
  <c r="N46" i="59"/>
  <c r="M46" i="59"/>
  <c r="O46" i="59" s="1"/>
  <c r="N45" i="59"/>
  <c r="M45" i="59"/>
  <c r="O45" i="59" s="1"/>
  <c r="N44" i="59"/>
  <c r="M44" i="59"/>
  <c r="O44" i="59" s="1"/>
  <c r="N43" i="59"/>
  <c r="M43" i="59"/>
  <c r="O43" i="59" s="1"/>
  <c r="N42" i="59"/>
  <c r="M42" i="59"/>
  <c r="O42" i="59" s="1"/>
  <c r="N41" i="59"/>
  <c r="M41" i="59"/>
  <c r="O41" i="59" s="1"/>
  <c r="N40" i="59"/>
  <c r="M40" i="59"/>
  <c r="O40" i="59" s="1"/>
  <c r="N39" i="59"/>
  <c r="M39" i="59"/>
  <c r="O39" i="59" s="1"/>
  <c r="N38" i="59"/>
  <c r="N58" i="59" s="1"/>
  <c r="M38" i="59"/>
  <c r="M58" i="59" s="1"/>
  <c r="L27" i="59"/>
  <c r="K27" i="59"/>
  <c r="J27" i="59"/>
  <c r="I27" i="59"/>
  <c r="H27" i="59"/>
  <c r="G27" i="59"/>
  <c r="F27" i="59"/>
  <c r="E27" i="59"/>
  <c r="D27" i="59"/>
  <c r="N27" i="59" s="1"/>
  <c r="C27" i="59"/>
  <c r="M27" i="59" s="1"/>
  <c r="O27" i="59" s="1"/>
  <c r="L26" i="59"/>
  <c r="K26" i="59"/>
  <c r="J26" i="59"/>
  <c r="I26" i="59"/>
  <c r="H26" i="59"/>
  <c r="G26" i="59"/>
  <c r="F26" i="59"/>
  <c r="E26" i="59"/>
  <c r="D26" i="59"/>
  <c r="N26" i="59" s="1"/>
  <c r="C26" i="59"/>
  <c r="M26" i="59" s="1"/>
  <c r="O26" i="59" s="1"/>
  <c r="L25" i="59"/>
  <c r="K25" i="59"/>
  <c r="J25" i="59"/>
  <c r="I25" i="59"/>
  <c r="H25" i="59"/>
  <c r="G25" i="59"/>
  <c r="F25" i="59"/>
  <c r="E25" i="59"/>
  <c r="D25" i="59"/>
  <c r="N25" i="59" s="1"/>
  <c r="C25" i="59"/>
  <c r="M25" i="59" s="1"/>
  <c r="O25" i="59" s="1"/>
  <c r="L24" i="59"/>
  <c r="K24" i="59"/>
  <c r="J24" i="59"/>
  <c r="I24" i="59"/>
  <c r="H24" i="59"/>
  <c r="G24" i="59"/>
  <c r="F24" i="59"/>
  <c r="E24" i="59"/>
  <c r="D24" i="59"/>
  <c r="N24" i="59" s="1"/>
  <c r="C24" i="59"/>
  <c r="M24" i="59" s="1"/>
  <c r="O24" i="59" s="1"/>
  <c r="L23" i="59"/>
  <c r="K23" i="59"/>
  <c r="J23" i="59"/>
  <c r="I23" i="59"/>
  <c r="H23" i="59"/>
  <c r="G23" i="59"/>
  <c r="F23" i="59"/>
  <c r="E23" i="59"/>
  <c r="D23" i="59"/>
  <c r="N23" i="59" s="1"/>
  <c r="C23" i="59"/>
  <c r="M23" i="59" s="1"/>
  <c r="O23" i="59" s="1"/>
  <c r="L22" i="59"/>
  <c r="K22" i="59"/>
  <c r="J22" i="59"/>
  <c r="I22" i="59"/>
  <c r="H22" i="59"/>
  <c r="G22" i="59"/>
  <c r="F22" i="59"/>
  <c r="E22" i="59"/>
  <c r="D22" i="59"/>
  <c r="N22" i="59" s="1"/>
  <c r="C22" i="59"/>
  <c r="M22" i="59" s="1"/>
  <c r="O22" i="59" s="1"/>
  <c r="L21" i="59"/>
  <c r="K21" i="59"/>
  <c r="J21" i="59"/>
  <c r="I21" i="59"/>
  <c r="H21" i="59"/>
  <c r="G21" i="59"/>
  <c r="F21" i="59"/>
  <c r="E21" i="59"/>
  <c r="D21" i="59"/>
  <c r="N21" i="59" s="1"/>
  <c r="C21" i="59"/>
  <c r="M21" i="59" s="1"/>
  <c r="O21" i="59" s="1"/>
  <c r="L20" i="59"/>
  <c r="K20" i="59"/>
  <c r="J20" i="59"/>
  <c r="I20" i="59"/>
  <c r="H20" i="59"/>
  <c r="G20" i="59"/>
  <c r="F20" i="59"/>
  <c r="E20" i="59"/>
  <c r="D20" i="59"/>
  <c r="N20" i="59" s="1"/>
  <c r="C20" i="59"/>
  <c r="M20" i="59" s="1"/>
  <c r="O20" i="59" s="1"/>
  <c r="L19" i="59"/>
  <c r="K19" i="59"/>
  <c r="J19" i="59"/>
  <c r="I19" i="59"/>
  <c r="H19" i="59"/>
  <c r="G19" i="59"/>
  <c r="F19" i="59"/>
  <c r="E19" i="59"/>
  <c r="D19" i="59"/>
  <c r="N19" i="59" s="1"/>
  <c r="C19" i="59"/>
  <c r="M19" i="59" s="1"/>
  <c r="O19" i="59" s="1"/>
  <c r="L18" i="59"/>
  <c r="K18" i="59"/>
  <c r="J18" i="59"/>
  <c r="I18" i="59"/>
  <c r="H18" i="59"/>
  <c r="G18" i="59"/>
  <c r="F18" i="59"/>
  <c r="E18" i="59"/>
  <c r="D18" i="59"/>
  <c r="N18" i="59" s="1"/>
  <c r="C18" i="59"/>
  <c r="M18" i="59" s="1"/>
  <c r="O18" i="59" s="1"/>
  <c r="L17" i="59"/>
  <c r="K17" i="59"/>
  <c r="J17" i="59"/>
  <c r="I17" i="59"/>
  <c r="H17" i="59"/>
  <c r="G17" i="59"/>
  <c r="F17" i="59"/>
  <c r="E17" i="59"/>
  <c r="D17" i="59"/>
  <c r="N17" i="59" s="1"/>
  <c r="C17" i="59"/>
  <c r="M17" i="59" s="1"/>
  <c r="O17" i="59" s="1"/>
  <c r="L16" i="59"/>
  <c r="K16" i="59"/>
  <c r="J16" i="59"/>
  <c r="I16" i="59"/>
  <c r="H16" i="59"/>
  <c r="G16" i="59"/>
  <c r="F16" i="59"/>
  <c r="E16" i="59"/>
  <c r="D16" i="59"/>
  <c r="N16" i="59" s="1"/>
  <c r="C16" i="59"/>
  <c r="M16" i="59" s="1"/>
  <c r="O16" i="59" s="1"/>
  <c r="L15" i="59"/>
  <c r="K15" i="59"/>
  <c r="J15" i="59"/>
  <c r="I15" i="59"/>
  <c r="H15" i="59"/>
  <c r="G15" i="59"/>
  <c r="F15" i="59"/>
  <c r="E15" i="59"/>
  <c r="D15" i="59"/>
  <c r="N15" i="59" s="1"/>
  <c r="C15" i="59"/>
  <c r="M15" i="59" s="1"/>
  <c r="O15" i="59" s="1"/>
  <c r="L14" i="59"/>
  <c r="K14" i="59"/>
  <c r="J14" i="59"/>
  <c r="I14" i="59"/>
  <c r="H14" i="59"/>
  <c r="G14" i="59"/>
  <c r="F14" i="59"/>
  <c r="E14" i="59"/>
  <c r="D14" i="59"/>
  <c r="N14" i="59" s="1"/>
  <c r="C14" i="59"/>
  <c r="M14" i="59" s="1"/>
  <c r="O14" i="59" s="1"/>
  <c r="L13" i="59"/>
  <c r="K13" i="59"/>
  <c r="J13" i="59"/>
  <c r="I13" i="59"/>
  <c r="H13" i="59"/>
  <c r="G13" i="59"/>
  <c r="F13" i="59"/>
  <c r="E13" i="59"/>
  <c r="D13" i="59"/>
  <c r="N13" i="59" s="1"/>
  <c r="C13" i="59"/>
  <c r="M13" i="59" s="1"/>
  <c r="O13" i="59" s="1"/>
  <c r="L12" i="59"/>
  <c r="K12" i="59"/>
  <c r="J12" i="59"/>
  <c r="I12" i="59"/>
  <c r="H12" i="59"/>
  <c r="G12" i="59"/>
  <c r="F12" i="59"/>
  <c r="E12" i="59"/>
  <c r="D12" i="59"/>
  <c r="N12" i="59" s="1"/>
  <c r="C12" i="59"/>
  <c r="M12" i="59" s="1"/>
  <c r="O12" i="59" s="1"/>
  <c r="L11" i="59"/>
  <c r="K11" i="59"/>
  <c r="J11" i="59"/>
  <c r="I11" i="59"/>
  <c r="H11" i="59"/>
  <c r="G11" i="59"/>
  <c r="F11" i="59"/>
  <c r="E11" i="59"/>
  <c r="D11" i="59"/>
  <c r="N11" i="59" s="1"/>
  <c r="C11" i="59"/>
  <c r="M11" i="59" s="1"/>
  <c r="O11" i="59" s="1"/>
  <c r="L10" i="59"/>
  <c r="K10" i="59"/>
  <c r="J10" i="59"/>
  <c r="I10" i="59"/>
  <c r="H10" i="59"/>
  <c r="G10" i="59"/>
  <c r="F10" i="59"/>
  <c r="E10" i="59"/>
  <c r="D10" i="59"/>
  <c r="N10" i="59" s="1"/>
  <c r="C10" i="59"/>
  <c r="M10" i="59" s="1"/>
  <c r="O10" i="59" s="1"/>
  <c r="L9" i="59"/>
  <c r="K9" i="59"/>
  <c r="J9" i="59"/>
  <c r="I9" i="59"/>
  <c r="H9" i="59"/>
  <c r="G9" i="59"/>
  <c r="F9" i="59"/>
  <c r="E9" i="59"/>
  <c r="D9" i="59"/>
  <c r="N9" i="59" s="1"/>
  <c r="C9" i="59"/>
  <c r="M9" i="59" s="1"/>
  <c r="O9" i="59" s="1"/>
  <c r="L8" i="59"/>
  <c r="L28" i="59" s="1"/>
  <c r="K8" i="59"/>
  <c r="K28" i="59" s="1"/>
  <c r="J8" i="59"/>
  <c r="J28" i="59" s="1"/>
  <c r="I8" i="59"/>
  <c r="I28" i="59" s="1"/>
  <c r="H8" i="59"/>
  <c r="H28" i="59" s="1"/>
  <c r="G8" i="59"/>
  <c r="G28" i="59" s="1"/>
  <c r="F8" i="59"/>
  <c r="F28" i="59" s="1"/>
  <c r="E8" i="59"/>
  <c r="E28" i="59" s="1"/>
  <c r="D8" i="59"/>
  <c r="D28" i="59" s="1"/>
  <c r="C8" i="59"/>
  <c r="C28" i="59" s="1"/>
  <c r="L28" i="58"/>
  <c r="K28" i="58"/>
  <c r="J28" i="58"/>
  <c r="I28" i="58"/>
  <c r="H28" i="58"/>
  <c r="G28" i="58"/>
  <c r="F28" i="58"/>
  <c r="E28" i="58"/>
  <c r="D28" i="58"/>
  <c r="C28" i="58"/>
  <c r="N27" i="58"/>
  <c r="M27" i="58"/>
  <c r="O27" i="58" s="1"/>
  <c r="N26" i="58"/>
  <c r="M26" i="58"/>
  <c r="O26" i="58" s="1"/>
  <c r="N25" i="58"/>
  <c r="M25" i="58"/>
  <c r="O25" i="58" s="1"/>
  <c r="N24" i="58"/>
  <c r="M24" i="58"/>
  <c r="O24" i="58" s="1"/>
  <c r="N23" i="58"/>
  <c r="M23" i="58"/>
  <c r="O23" i="58" s="1"/>
  <c r="N22" i="58"/>
  <c r="M22" i="58"/>
  <c r="O22" i="58" s="1"/>
  <c r="N21" i="58"/>
  <c r="M21" i="58"/>
  <c r="O21" i="58" s="1"/>
  <c r="N20" i="58"/>
  <c r="M20" i="58"/>
  <c r="O20" i="58" s="1"/>
  <c r="N19" i="58"/>
  <c r="M19" i="58"/>
  <c r="O19" i="58" s="1"/>
  <c r="N18" i="58"/>
  <c r="M18" i="58"/>
  <c r="O18" i="58" s="1"/>
  <c r="N17" i="58"/>
  <c r="M17" i="58"/>
  <c r="O17" i="58" s="1"/>
  <c r="N16" i="58"/>
  <c r="M16" i="58"/>
  <c r="O16" i="58" s="1"/>
  <c r="N15" i="58"/>
  <c r="M15" i="58"/>
  <c r="O15" i="58" s="1"/>
  <c r="N14" i="58"/>
  <c r="M14" i="58"/>
  <c r="O14" i="58" s="1"/>
  <c r="N13" i="58"/>
  <c r="M13" i="58"/>
  <c r="O13" i="58" s="1"/>
  <c r="N12" i="58"/>
  <c r="M12" i="58"/>
  <c r="O12" i="58" s="1"/>
  <c r="N11" i="58"/>
  <c r="M11" i="58"/>
  <c r="O11" i="58" s="1"/>
  <c r="N10" i="58"/>
  <c r="M10" i="58"/>
  <c r="O10" i="58" s="1"/>
  <c r="N9" i="58"/>
  <c r="M9" i="58"/>
  <c r="O9" i="58" s="1"/>
  <c r="N8" i="58"/>
  <c r="N28" i="58" s="1"/>
  <c r="M8" i="58"/>
  <c r="M28" i="58" s="1"/>
  <c r="L28" i="57"/>
  <c r="K28" i="57"/>
  <c r="J28" i="57"/>
  <c r="I28" i="57"/>
  <c r="H28" i="57"/>
  <c r="G28" i="57"/>
  <c r="F28" i="57"/>
  <c r="E28" i="57"/>
  <c r="D28" i="57"/>
  <c r="C28" i="57"/>
  <c r="N27" i="57"/>
  <c r="M27" i="57"/>
  <c r="O27" i="57" s="1"/>
  <c r="N26" i="57"/>
  <c r="M26" i="57"/>
  <c r="O26" i="57" s="1"/>
  <c r="N25" i="57"/>
  <c r="M25" i="57"/>
  <c r="O25" i="57" s="1"/>
  <c r="N24" i="57"/>
  <c r="M24" i="57"/>
  <c r="O24" i="57" s="1"/>
  <c r="N23" i="57"/>
  <c r="M23" i="57"/>
  <c r="O23" i="57" s="1"/>
  <c r="N22" i="57"/>
  <c r="M22" i="57"/>
  <c r="O22" i="57" s="1"/>
  <c r="N21" i="57"/>
  <c r="M21" i="57"/>
  <c r="O21" i="57" s="1"/>
  <c r="N20" i="57"/>
  <c r="M20" i="57"/>
  <c r="O20" i="57" s="1"/>
  <c r="N19" i="57"/>
  <c r="M19" i="57"/>
  <c r="O19" i="57" s="1"/>
  <c r="N18" i="57"/>
  <c r="M18" i="57"/>
  <c r="O18" i="57" s="1"/>
  <c r="N17" i="57"/>
  <c r="M17" i="57"/>
  <c r="O17" i="57" s="1"/>
  <c r="N16" i="57"/>
  <c r="M16" i="57"/>
  <c r="O16" i="57" s="1"/>
  <c r="N15" i="57"/>
  <c r="M15" i="57"/>
  <c r="O15" i="57" s="1"/>
  <c r="N14" i="57"/>
  <c r="M14" i="57"/>
  <c r="O14" i="57" s="1"/>
  <c r="N13" i="57"/>
  <c r="M13" i="57"/>
  <c r="O13" i="57" s="1"/>
  <c r="N12" i="57"/>
  <c r="M12" i="57"/>
  <c r="O12" i="57" s="1"/>
  <c r="N11" i="57"/>
  <c r="M11" i="57"/>
  <c r="O11" i="57" s="1"/>
  <c r="N10" i="57"/>
  <c r="M10" i="57"/>
  <c r="O10" i="57" s="1"/>
  <c r="N9" i="57"/>
  <c r="M9" i="57"/>
  <c r="O9" i="57" s="1"/>
  <c r="N8" i="57"/>
  <c r="N28" i="57" s="1"/>
  <c r="M8" i="57"/>
  <c r="M28" i="57" s="1"/>
  <c r="L28" i="56"/>
  <c r="K28" i="56"/>
  <c r="J28" i="56"/>
  <c r="I28" i="56"/>
  <c r="H28" i="56"/>
  <c r="G28" i="56"/>
  <c r="F28" i="56"/>
  <c r="E28" i="56"/>
  <c r="D28" i="56"/>
  <c r="C28" i="56"/>
  <c r="N27" i="56"/>
  <c r="M27" i="56"/>
  <c r="O27" i="56" s="1"/>
  <c r="N26" i="56"/>
  <c r="M26" i="56"/>
  <c r="O26" i="56" s="1"/>
  <c r="N25" i="56"/>
  <c r="M25" i="56"/>
  <c r="O25" i="56" s="1"/>
  <c r="N24" i="56"/>
  <c r="M24" i="56"/>
  <c r="O24" i="56" s="1"/>
  <c r="N23" i="56"/>
  <c r="M23" i="56"/>
  <c r="O23" i="56" s="1"/>
  <c r="N22" i="56"/>
  <c r="M22" i="56"/>
  <c r="O22" i="56" s="1"/>
  <c r="N21" i="56"/>
  <c r="M21" i="56"/>
  <c r="O21" i="56" s="1"/>
  <c r="N20" i="56"/>
  <c r="M20" i="56"/>
  <c r="O20" i="56" s="1"/>
  <c r="N19" i="56"/>
  <c r="M19" i="56"/>
  <c r="O19" i="56" s="1"/>
  <c r="N18" i="56"/>
  <c r="M18" i="56"/>
  <c r="O18" i="56" s="1"/>
  <c r="N17" i="56"/>
  <c r="M17" i="56"/>
  <c r="O17" i="56" s="1"/>
  <c r="N16" i="56"/>
  <c r="M16" i="56"/>
  <c r="O16" i="56" s="1"/>
  <c r="N15" i="56"/>
  <c r="M15" i="56"/>
  <c r="O15" i="56" s="1"/>
  <c r="N14" i="56"/>
  <c r="M14" i="56"/>
  <c r="O14" i="56" s="1"/>
  <c r="N13" i="56"/>
  <c r="M13" i="56"/>
  <c r="O13" i="56" s="1"/>
  <c r="N12" i="56"/>
  <c r="M12" i="56"/>
  <c r="O12" i="56" s="1"/>
  <c r="N11" i="56"/>
  <c r="M11" i="56"/>
  <c r="O11" i="56" s="1"/>
  <c r="N10" i="56"/>
  <c r="M10" i="56"/>
  <c r="O10" i="56" s="1"/>
  <c r="N9" i="56"/>
  <c r="M9" i="56"/>
  <c r="O9" i="56" s="1"/>
  <c r="N8" i="56"/>
  <c r="N28" i="56" s="1"/>
  <c r="M8" i="56"/>
  <c r="M28" i="56" s="1"/>
  <c r="L28" i="55"/>
  <c r="K28" i="55"/>
  <c r="J28" i="55"/>
  <c r="I28" i="55"/>
  <c r="H28" i="55"/>
  <c r="G28" i="55"/>
  <c r="F28" i="55"/>
  <c r="E28" i="55"/>
  <c r="D28" i="55"/>
  <c r="C28" i="55"/>
  <c r="N27" i="55"/>
  <c r="M27" i="55"/>
  <c r="O27" i="55" s="1"/>
  <c r="N26" i="55"/>
  <c r="M26" i="55"/>
  <c r="O26" i="55" s="1"/>
  <c r="N25" i="55"/>
  <c r="M25" i="55"/>
  <c r="O25" i="55" s="1"/>
  <c r="N24" i="55"/>
  <c r="M24" i="55"/>
  <c r="O24" i="55" s="1"/>
  <c r="N23" i="55"/>
  <c r="M23" i="55"/>
  <c r="O23" i="55" s="1"/>
  <c r="N22" i="55"/>
  <c r="M22" i="55"/>
  <c r="O22" i="55" s="1"/>
  <c r="N21" i="55"/>
  <c r="M21" i="55"/>
  <c r="O21" i="55" s="1"/>
  <c r="N20" i="55"/>
  <c r="M20" i="55"/>
  <c r="O20" i="55" s="1"/>
  <c r="N19" i="55"/>
  <c r="M19" i="55"/>
  <c r="O19" i="55" s="1"/>
  <c r="N18" i="55"/>
  <c r="M18" i="55"/>
  <c r="O18" i="55" s="1"/>
  <c r="N17" i="55"/>
  <c r="M17" i="55"/>
  <c r="O17" i="55" s="1"/>
  <c r="N16" i="55"/>
  <c r="M16" i="55"/>
  <c r="O16" i="55" s="1"/>
  <c r="N15" i="55"/>
  <c r="M15" i="55"/>
  <c r="O15" i="55" s="1"/>
  <c r="N14" i="55"/>
  <c r="M14" i="55"/>
  <c r="O14" i="55" s="1"/>
  <c r="N13" i="55"/>
  <c r="M13" i="55"/>
  <c r="O13" i="55" s="1"/>
  <c r="N12" i="55"/>
  <c r="M12" i="55"/>
  <c r="O12" i="55" s="1"/>
  <c r="N11" i="55"/>
  <c r="M11" i="55"/>
  <c r="O11" i="55" s="1"/>
  <c r="N10" i="55"/>
  <c r="M10" i="55"/>
  <c r="O10" i="55" s="1"/>
  <c r="N9" i="55"/>
  <c r="M9" i="55"/>
  <c r="O9" i="55" s="1"/>
  <c r="N8" i="55"/>
  <c r="N28" i="55" s="1"/>
  <c r="M8" i="55"/>
  <c r="M28" i="55" s="1"/>
  <c r="L28" i="54"/>
  <c r="K28" i="54"/>
  <c r="J28" i="54"/>
  <c r="I28" i="54"/>
  <c r="H28" i="54"/>
  <c r="G28" i="54"/>
  <c r="F28" i="54"/>
  <c r="E28" i="54"/>
  <c r="D28" i="54"/>
  <c r="C28" i="54"/>
  <c r="N27" i="54"/>
  <c r="M27" i="54"/>
  <c r="O27" i="54" s="1"/>
  <c r="N26" i="54"/>
  <c r="M26" i="54"/>
  <c r="O26" i="54" s="1"/>
  <c r="N25" i="54"/>
  <c r="M25" i="54"/>
  <c r="O25" i="54" s="1"/>
  <c r="N24" i="54"/>
  <c r="M24" i="54"/>
  <c r="O24" i="54" s="1"/>
  <c r="N23" i="54"/>
  <c r="M23" i="54"/>
  <c r="O23" i="54" s="1"/>
  <c r="N22" i="54"/>
  <c r="M22" i="54"/>
  <c r="O22" i="54" s="1"/>
  <c r="N21" i="54"/>
  <c r="M21" i="54"/>
  <c r="O21" i="54" s="1"/>
  <c r="N20" i="54"/>
  <c r="M20" i="54"/>
  <c r="O20" i="54" s="1"/>
  <c r="N19" i="54"/>
  <c r="M19" i="54"/>
  <c r="O19" i="54" s="1"/>
  <c r="N18" i="54"/>
  <c r="M18" i="54"/>
  <c r="O18" i="54" s="1"/>
  <c r="N17" i="54"/>
  <c r="M17" i="54"/>
  <c r="O17" i="54" s="1"/>
  <c r="N16" i="54"/>
  <c r="M16" i="54"/>
  <c r="O16" i="54" s="1"/>
  <c r="N15" i="54"/>
  <c r="M15" i="54"/>
  <c r="O15" i="54" s="1"/>
  <c r="N14" i="54"/>
  <c r="M14" i="54"/>
  <c r="O14" i="54" s="1"/>
  <c r="N13" i="54"/>
  <c r="M13" i="54"/>
  <c r="O13" i="54" s="1"/>
  <c r="N12" i="54"/>
  <c r="M12" i="54"/>
  <c r="O12" i="54" s="1"/>
  <c r="N11" i="54"/>
  <c r="M11" i="54"/>
  <c r="O11" i="54" s="1"/>
  <c r="N10" i="54"/>
  <c r="M10" i="54"/>
  <c r="O10" i="54" s="1"/>
  <c r="N9" i="54"/>
  <c r="M9" i="54"/>
  <c r="O9" i="54" s="1"/>
  <c r="N8" i="54"/>
  <c r="N28" i="54" s="1"/>
  <c r="M8" i="54"/>
  <c r="M28" i="54" s="1"/>
  <c r="L28" i="53"/>
  <c r="K28" i="53"/>
  <c r="J28" i="53"/>
  <c r="I28" i="53"/>
  <c r="H28" i="53"/>
  <c r="G28" i="53"/>
  <c r="F28" i="53"/>
  <c r="E28" i="53"/>
  <c r="D28" i="53"/>
  <c r="C28" i="53"/>
  <c r="N27" i="53"/>
  <c r="M27" i="53"/>
  <c r="O27" i="53" s="1"/>
  <c r="N26" i="53"/>
  <c r="M26" i="53"/>
  <c r="O26" i="53" s="1"/>
  <c r="N25" i="53"/>
  <c r="M25" i="53"/>
  <c r="O25" i="53" s="1"/>
  <c r="N24" i="53"/>
  <c r="M24" i="53"/>
  <c r="O24" i="53" s="1"/>
  <c r="N23" i="53"/>
  <c r="M23" i="53"/>
  <c r="O23" i="53" s="1"/>
  <c r="N22" i="53"/>
  <c r="M22" i="53"/>
  <c r="O22" i="53" s="1"/>
  <c r="N21" i="53"/>
  <c r="M21" i="53"/>
  <c r="O21" i="53" s="1"/>
  <c r="N20" i="53"/>
  <c r="M20" i="53"/>
  <c r="O20" i="53" s="1"/>
  <c r="N19" i="53"/>
  <c r="M19" i="53"/>
  <c r="O19" i="53" s="1"/>
  <c r="N18" i="53"/>
  <c r="M18" i="53"/>
  <c r="O18" i="53" s="1"/>
  <c r="N17" i="53"/>
  <c r="M17" i="53"/>
  <c r="O17" i="53" s="1"/>
  <c r="N16" i="53"/>
  <c r="M16" i="53"/>
  <c r="O16" i="53" s="1"/>
  <c r="N15" i="53"/>
  <c r="M15" i="53"/>
  <c r="O15" i="53" s="1"/>
  <c r="N14" i="53"/>
  <c r="M14" i="53"/>
  <c r="O14" i="53" s="1"/>
  <c r="N13" i="53"/>
  <c r="M13" i="53"/>
  <c r="O13" i="53" s="1"/>
  <c r="N12" i="53"/>
  <c r="M12" i="53"/>
  <c r="O12" i="53" s="1"/>
  <c r="N11" i="53"/>
  <c r="M11" i="53"/>
  <c r="O11" i="53" s="1"/>
  <c r="N10" i="53"/>
  <c r="M10" i="53"/>
  <c r="O10" i="53" s="1"/>
  <c r="N9" i="53"/>
  <c r="M9" i="53"/>
  <c r="O9" i="53" s="1"/>
  <c r="N8" i="53"/>
  <c r="N28" i="53" s="1"/>
  <c r="M8" i="53"/>
  <c r="M28" i="53" s="1"/>
  <c r="Z28" i="52"/>
  <c r="Y28" i="52"/>
  <c r="X28" i="52"/>
  <c r="W28" i="52"/>
  <c r="U28" i="52"/>
  <c r="N28" i="52"/>
  <c r="M28" i="52"/>
  <c r="L28" i="52"/>
  <c r="K28" i="52"/>
  <c r="J28" i="52"/>
  <c r="I28" i="52"/>
  <c r="H28" i="52"/>
  <c r="G28" i="52"/>
  <c r="F28" i="52"/>
  <c r="E28" i="52"/>
  <c r="D28" i="52"/>
  <c r="C28" i="52"/>
  <c r="AB27" i="52"/>
  <c r="AA27" i="52"/>
  <c r="AC27" i="52" s="1"/>
  <c r="AB26" i="52"/>
  <c r="AA26" i="52"/>
  <c r="AC26" i="52" s="1"/>
  <c r="AB25" i="52"/>
  <c r="AA25" i="52"/>
  <c r="AC25" i="52" s="1"/>
  <c r="AB24" i="52"/>
  <c r="AA24" i="52"/>
  <c r="AC24" i="52" s="1"/>
  <c r="AB23" i="52"/>
  <c r="AA23" i="52"/>
  <c r="AC23" i="52" s="1"/>
  <c r="AB22" i="52"/>
  <c r="AA22" i="52"/>
  <c r="AC22" i="52" s="1"/>
  <c r="AB21" i="52"/>
  <c r="AA21" i="52"/>
  <c r="AC21" i="52" s="1"/>
  <c r="AB20" i="52"/>
  <c r="AA20" i="52"/>
  <c r="AC20" i="52" s="1"/>
  <c r="AB19" i="52"/>
  <c r="AA19" i="52"/>
  <c r="AC19" i="52" s="1"/>
  <c r="AB18" i="52"/>
  <c r="AA18" i="52"/>
  <c r="AC18" i="52" s="1"/>
  <c r="AB17" i="52"/>
  <c r="AA17" i="52"/>
  <c r="AC17" i="52" s="1"/>
  <c r="AB16" i="52"/>
  <c r="AA16" i="52"/>
  <c r="AC16" i="52" s="1"/>
  <c r="AB15" i="52"/>
  <c r="AA15" i="52"/>
  <c r="AC15" i="52" s="1"/>
  <c r="AB14" i="52"/>
  <c r="AA14" i="52"/>
  <c r="AC14" i="52" s="1"/>
  <c r="AB13" i="52"/>
  <c r="AA13" i="52"/>
  <c r="AC13" i="52" s="1"/>
  <c r="AB12" i="52"/>
  <c r="AA12" i="52"/>
  <c r="AC12" i="52" s="1"/>
  <c r="AB11" i="52"/>
  <c r="AA11" i="52"/>
  <c r="AC11" i="52" s="1"/>
  <c r="AB10" i="52"/>
  <c r="AA10" i="52"/>
  <c r="AC10" i="52" s="1"/>
  <c r="AB9" i="52"/>
  <c r="AA9" i="52"/>
  <c r="AC9" i="52" s="1"/>
  <c r="AB8" i="52"/>
  <c r="AB28" i="52" s="1"/>
  <c r="AA8" i="52"/>
  <c r="AA28" i="52" s="1"/>
  <c r="AD18" i="51"/>
  <c r="AC18" i="51"/>
  <c r="AB18" i="51"/>
  <c r="AA18" i="51"/>
  <c r="Z18" i="51"/>
  <c r="Y18" i="51"/>
  <c r="X18" i="51"/>
  <c r="W18" i="51"/>
  <c r="V18" i="51"/>
  <c r="U18" i="51"/>
  <c r="T18" i="51"/>
  <c r="S18" i="51"/>
  <c r="P18" i="51"/>
  <c r="O18" i="51"/>
  <c r="N18" i="51"/>
  <c r="M18" i="51"/>
  <c r="L18" i="51"/>
  <c r="K18" i="51"/>
  <c r="G18" i="51"/>
  <c r="F18" i="51"/>
  <c r="E18" i="51"/>
  <c r="D18" i="51"/>
  <c r="C18" i="51"/>
  <c r="B18" i="51"/>
  <c r="AF17" i="51"/>
  <c r="AE17" i="51"/>
  <c r="AG17" i="51" s="1"/>
  <c r="I17" i="51"/>
  <c r="AI17" i="51" s="1"/>
  <c r="H17" i="51"/>
  <c r="AH17" i="51" s="1"/>
  <c r="AF16" i="51"/>
  <c r="AE16" i="51"/>
  <c r="AG16" i="51" s="1"/>
  <c r="I16" i="51"/>
  <c r="AI16" i="51" s="1"/>
  <c r="H16" i="51"/>
  <c r="AH16" i="51" s="1"/>
  <c r="AF15" i="51"/>
  <c r="AE15" i="51"/>
  <c r="AG15" i="51" s="1"/>
  <c r="I15" i="51"/>
  <c r="AI15" i="51" s="1"/>
  <c r="H15" i="51"/>
  <c r="AH15" i="51" s="1"/>
  <c r="AF14" i="51"/>
  <c r="AE14" i="51"/>
  <c r="AG14" i="51" s="1"/>
  <c r="I14" i="51"/>
  <c r="AI14" i="51" s="1"/>
  <c r="H14" i="51"/>
  <c r="AH14" i="51" s="1"/>
  <c r="AF13" i="51"/>
  <c r="AE13" i="51"/>
  <c r="AG13" i="51" s="1"/>
  <c r="I13" i="51"/>
  <c r="AI13" i="51" s="1"/>
  <c r="H13" i="51"/>
  <c r="AH13" i="51" s="1"/>
  <c r="AF12" i="51"/>
  <c r="AE12" i="51"/>
  <c r="AG12" i="51" s="1"/>
  <c r="I12" i="51"/>
  <c r="AI12" i="51" s="1"/>
  <c r="H12" i="51"/>
  <c r="AH12" i="51" s="1"/>
  <c r="AF11" i="51"/>
  <c r="AE11" i="51"/>
  <c r="AG11" i="51" s="1"/>
  <c r="I11" i="51"/>
  <c r="AI11" i="51" s="1"/>
  <c r="H11" i="51"/>
  <c r="AH11" i="51" s="1"/>
  <c r="AF10" i="51"/>
  <c r="AE10" i="51"/>
  <c r="AG10" i="51" s="1"/>
  <c r="I10" i="51"/>
  <c r="AI10" i="51" s="1"/>
  <c r="H10" i="51"/>
  <c r="AH10" i="51" s="1"/>
  <c r="AF9" i="51"/>
  <c r="AE9" i="51"/>
  <c r="AG9" i="51" s="1"/>
  <c r="I9" i="51"/>
  <c r="AI9" i="51" s="1"/>
  <c r="H9" i="51"/>
  <c r="AH9" i="51" s="1"/>
  <c r="AF8" i="51"/>
  <c r="AF18" i="51" s="1"/>
  <c r="AE8" i="51"/>
  <c r="AE18" i="51" s="1"/>
  <c r="I8" i="51"/>
  <c r="I18" i="51" s="1"/>
  <c r="H8" i="51"/>
  <c r="H18" i="51" s="1"/>
  <c r="AG28" i="50"/>
  <c r="AF28" i="50"/>
  <c r="AE28" i="50"/>
  <c r="AD28" i="50"/>
  <c r="AC28" i="50"/>
  <c r="AB28" i="50"/>
  <c r="AA28" i="50"/>
  <c r="Z28" i="50"/>
  <c r="Y28" i="50"/>
  <c r="X28" i="50"/>
  <c r="W28" i="50"/>
  <c r="V28" i="50"/>
  <c r="Q28" i="50"/>
  <c r="P28" i="50"/>
  <c r="O28" i="50"/>
  <c r="N28" i="50"/>
  <c r="M28" i="50"/>
  <c r="L28" i="50"/>
  <c r="H28" i="50"/>
  <c r="G28" i="50"/>
  <c r="F28" i="50"/>
  <c r="E28" i="50"/>
  <c r="D28" i="50"/>
  <c r="C28" i="50"/>
  <c r="AI27" i="50"/>
  <c r="AH27" i="50"/>
  <c r="AJ27" i="50" s="1"/>
  <c r="J27" i="50"/>
  <c r="AL27" i="50" s="1"/>
  <c r="I27" i="50"/>
  <c r="AK27" i="50" s="1"/>
  <c r="AI26" i="50"/>
  <c r="AH26" i="50"/>
  <c r="AJ26" i="50" s="1"/>
  <c r="J26" i="50"/>
  <c r="AL26" i="50" s="1"/>
  <c r="I26" i="50"/>
  <c r="AK26" i="50" s="1"/>
  <c r="AI25" i="50"/>
  <c r="AH25" i="50"/>
  <c r="AJ25" i="50" s="1"/>
  <c r="J25" i="50"/>
  <c r="AL25" i="50" s="1"/>
  <c r="I25" i="50"/>
  <c r="AK25" i="50" s="1"/>
  <c r="AI24" i="50"/>
  <c r="AH24" i="50"/>
  <c r="AJ24" i="50" s="1"/>
  <c r="J24" i="50"/>
  <c r="AL24" i="50" s="1"/>
  <c r="I24" i="50"/>
  <c r="AK24" i="50" s="1"/>
  <c r="AI23" i="50"/>
  <c r="AH23" i="50"/>
  <c r="AJ23" i="50" s="1"/>
  <c r="J23" i="50"/>
  <c r="AL23" i="50" s="1"/>
  <c r="I23" i="50"/>
  <c r="AK23" i="50" s="1"/>
  <c r="AI22" i="50"/>
  <c r="AH22" i="50"/>
  <c r="AJ22" i="50" s="1"/>
  <c r="J22" i="50"/>
  <c r="AL22" i="50" s="1"/>
  <c r="I22" i="50"/>
  <c r="AK22" i="50" s="1"/>
  <c r="AI21" i="50"/>
  <c r="AH21" i="50"/>
  <c r="AJ21" i="50" s="1"/>
  <c r="J21" i="50"/>
  <c r="AL21" i="50" s="1"/>
  <c r="I21" i="50"/>
  <c r="AK21" i="50" s="1"/>
  <c r="AI20" i="50"/>
  <c r="AH20" i="50"/>
  <c r="AJ20" i="50" s="1"/>
  <c r="J20" i="50"/>
  <c r="AL20" i="50" s="1"/>
  <c r="I20" i="50"/>
  <c r="AK20" i="50" s="1"/>
  <c r="AI19" i="50"/>
  <c r="AH19" i="50"/>
  <c r="AJ19" i="50" s="1"/>
  <c r="J19" i="50"/>
  <c r="AL19" i="50" s="1"/>
  <c r="I19" i="50"/>
  <c r="AK19" i="50" s="1"/>
  <c r="AI18" i="50"/>
  <c r="AH18" i="50"/>
  <c r="AJ18" i="50" s="1"/>
  <c r="J18" i="50"/>
  <c r="AL18" i="50" s="1"/>
  <c r="I18" i="50"/>
  <c r="AK18" i="50" s="1"/>
  <c r="AI17" i="50"/>
  <c r="AH17" i="50"/>
  <c r="AJ17" i="50" s="1"/>
  <c r="J17" i="50"/>
  <c r="AL17" i="50" s="1"/>
  <c r="I17" i="50"/>
  <c r="AK17" i="50" s="1"/>
  <c r="AI16" i="50"/>
  <c r="AH16" i="50"/>
  <c r="AJ16" i="50" s="1"/>
  <c r="J16" i="50"/>
  <c r="AL16" i="50" s="1"/>
  <c r="I16" i="50"/>
  <c r="AK16" i="50" s="1"/>
  <c r="AI15" i="50"/>
  <c r="AH15" i="50"/>
  <c r="AJ15" i="50" s="1"/>
  <c r="J15" i="50"/>
  <c r="AL15" i="50" s="1"/>
  <c r="I15" i="50"/>
  <c r="AK15" i="50" s="1"/>
  <c r="AI14" i="50"/>
  <c r="AH14" i="50"/>
  <c r="AJ14" i="50" s="1"/>
  <c r="J14" i="50"/>
  <c r="AL14" i="50" s="1"/>
  <c r="I14" i="50"/>
  <c r="AK14" i="50" s="1"/>
  <c r="AI13" i="50"/>
  <c r="AH13" i="50"/>
  <c r="AJ13" i="50" s="1"/>
  <c r="J13" i="50"/>
  <c r="AL13" i="50" s="1"/>
  <c r="I13" i="50"/>
  <c r="AK13" i="50" s="1"/>
  <c r="AI12" i="50"/>
  <c r="AH12" i="50"/>
  <c r="AJ12" i="50" s="1"/>
  <c r="J12" i="50"/>
  <c r="AL12" i="50" s="1"/>
  <c r="I12" i="50"/>
  <c r="AK12" i="50" s="1"/>
  <c r="AI11" i="50"/>
  <c r="AH11" i="50"/>
  <c r="AJ11" i="50" s="1"/>
  <c r="J11" i="50"/>
  <c r="AL11" i="50" s="1"/>
  <c r="I11" i="50"/>
  <c r="AK11" i="50" s="1"/>
  <c r="AI10" i="50"/>
  <c r="AH10" i="50"/>
  <c r="AJ10" i="50" s="1"/>
  <c r="J10" i="50"/>
  <c r="AL10" i="50" s="1"/>
  <c r="I10" i="50"/>
  <c r="AK10" i="50" s="1"/>
  <c r="AI9" i="50"/>
  <c r="AH9" i="50"/>
  <c r="AJ9" i="50" s="1"/>
  <c r="J9" i="50"/>
  <c r="AL9" i="50" s="1"/>
  <c r="I9" i="50"/>
  <c r="AK9" i="50" s="1"/>
  <c r="AI8" i="50"/>
  <c r="AH8" i="50"/>
  <c r="AH28" i="50" s="1"/>
  <c r="J8" i="50"/>
  <c r="J28" i="50" s="1"/>
  <c r="I8" i="50"/>
  <c r="AG28" i="49"/>
  <c r="AF28" i="49"/>
  <c r="AE28" i="49"/>
  <c r="AD28" i="49"/>
  <c r="AC28" i="49"/>
  <c r="AB28" i="49"/>
  <c r="AA28" i="49"/>
  <c r="Z28" i="49"/>
  <c r="Y28" i="49"/>
  <c r="X28" i="49"/>
  <c r="W28" i="49"/>
  <c r="V28" i="49"/>
  <c r="Q28" i="49"/>
  <c r="P28" i="49"/>
  <c r="O28" i="49"/>
  <c r="N28" i="49"/>
  <c r="M28" i="49"/>
  <c r="AI28" i="49" s="1"/>
  <c r="L28" i="49"/>
  <c r="AH28" i="49" s="1"/>
  <c r="AJ28" i="49" s="1"/>
  <c r="H28" i="49"/>
  <c r="G28" i="49"/>
  <c r="F28" i="49"/>
  <c r="E28" i="49"/>
  <c r="D28" i="49"/>
  <c r="C28" i="49"/>
  <c r="AI27" i="49"/>
  <c r="AH27" i="49"/>
  <c r="AJ27" i="49" s="1"/>
  <c r="J27" i="49"/>
  <c r="AL27" i="49" s="1"/>
  <c r="I27" i="49"/>
  <c r="AK27" i="49" s="1"/>
  <c r="AM27" i="49" s="1"/>
  <c r="AI26" i="49"/>
  <c r="AH26" i="49"/>
  <c r="AJ26" i="49" s="1"/>
  <c r="J26" i="49"/>
  <c r="AL26" i="49" s="1"/>
  <c r="I26" i="49"/>
  <c r="AK26" i="49" s="1"/>
  <c r="AM26" i="49" s="1"/>
  <c r="AI25" i="49"/>
  <c r="AH25" i="49"/>
  <c r="AJ25" i="49" s="1"/>
  <c r="J25" i="49"/>
  <c r="AL25" i="49" s="1"/>
  <c r="I25" i="49"/>
  <c r="AK25" i="49" s="1"/>
  <c r="AM25" i="49" s="1"/>
  <c r="AI24" i="49"/>
  <c r="AH24" i="49"/>
  <c r="AJ24" i="49" s="1"/>
  <c r="J24" i="49"/>
  <c r="AL24" i="49" s="1"/>
  <c r="I24" i="49"/>
  <c r="AK24" i="49" s="1"/>
  <c r="AM24" i="49" s="1"/>
  <c r="AI23" i="49"/>
  <c r="AH23" i="49"/>
  <c r="AJ23" i="49" s="1"/>
  <c r="J23" i="49"/>
  <c r="AL23" i="49" s="1"/>
  <c r="I23" i="49"/>
  <c r="AK23" i="49" s="1"/>
  <c r="AM23" i="49" s="1"/>
  <c r="AI22" i="49"/>
  <c r="AH22" i="49"/>
  <c r="AJ22" i="49" s="1"/>
  <c r="J22" i="49"/>
  <c r="AL22" i="49" s="1"/>
  <c r="I22" i="49"/>
  <c r="AK22" i="49" s="1"/>
  <c r="AM22" i="49" s="1"/>
  <c r="AI21" i="49"/>
  <c r="AH21" i="49"/>
  <c r="AJ21" i="49" s="1"/>
  <c r="J21" i="49"/>
  <c r="AL21" i="49" s="1"/>
  <c r="I21" i="49"/>
  <c r="AK21" i="49" s="1"/>
  <c r="AM21" i="49" s="1"/>
  <c r="AI20" i="49"/>
  <c r="AH20" i="49"/>
  <c r="AJ20" i="49" s="1"/>
  <c r="J20" i="49"/>
  <c r="AL20" i="49" s="1"/>
  <c r="I20" i="49"/>
  <c r="AK20" i="49" s="1"/>
  <c r="AM20" i="49" s="1"/>
  <c r="AI19" i="49"/>
  <c r="AH19" i="49"/>
  <c r="AJ19" i="49" s="1"/>
  <c r="J19" i="49"/>
  <c r="AL19" i="49" s="1"/>
  <c r="I19" i="49"/>
  <c r="AK19" i="49" s="1"/>
  <c r="AM19" i="49" s="1"/>
  <c r="AI18" i="49"/>
  <c r="AH18" i="49"/>
  <c r="AJ18" i="49" s="1"/>
  <c r="J18" i="49"/>
  <c r="AL18" i="49" s="1"/>
  <c r="I18" i="49"/>
  <c r="AK18" i="49" s="1"/>
  <c r="AM18" i="49" s="1"/>
  <c r="AI17" i="49"/>
  <c r="AH17" i="49"/>
  <c r="AJ17" i="49" s="1"/>
  <c r="J17" i="49"/>
  <c r="AL17" i="49" s="1"/>
  <c r="I17" i="49"/>
  <c r="AK17" i="49" s="1"/>
  <c r="AM17" i="49" s="1"/>
  <c r="AI16" i="49"/>
  <c r="AH16" i="49"/>
  <c r="AJ16" i="49" s="1"/>
  <c r="J16" i="49"/>
  <c r="AL16" i="49" s="1"/>
  <c r="I16" i="49"/>
  <c r="AK16" i="49" s="1"/>
  <c r="AM16" i="49" s="1"/>
  <c r="AI15" i="49"/>
  <c r="AH15" i="49"/>
  <c r="AJ15" i="49" s="1"/>
  <c r="J15" i="49"/>
  <c r="AL15" i="49" s="1"/>
  <c r="I15" i="49"/>
  <c r="AK15" i="49" s="1"/>
  <c r="AM15" i="49" s="1"/>
  <c r="AI14" i="49"/>
  <c r="AH14" i="49"/>
  <c r="AJ14" i="49" s="1"/>
  <c r="J14" i="49"/>
  <c r="AL14" i="49" s="1"/>
  <c r="I14" i="49"/>
  <c r="AK14" i="49" s="1"/>
  <c r="AM14" i="49" s="1"/>
  <c r="AI13" i="49"/>
  <c r="AH13" i="49"/>
  <c r="AJ13" i="49" s="1"/>
  <c r="J13" i="49"/>
  <c r="AL13" i="49" s="1"/>
  <c r="I13" i="49"/>
  <c r="AK13" i="49" s="1"/>
  <c r="AM13" i="49" s="1"/>
  <c r="AI12" i="49"/>
  <c r="AH12" i="49"/>
  <c r="AJ12" i="49" s="1"/>
  <c r="J12" i="49"/>
  <c r="AL12" i="49" s="1"/>
  <c r="I12" i="49"/>
  <c r="AK12" i="49" s="1"/>
  <c r="AM12" i="49" s="1"/>
  <c r="AI11" i="49"/>
  <c r="AH11" i="49"/>
  <c r="AJ11" i="49" s="1"/>
  <c r="J11" i="49"/>
  <c r="AL11" i="49" s="1"/>
  <c r="I11" i="49"/>
  <c r="AK11" i="49" s="1"/>
  <c r="AM11" i="49" s="1"/>
  <c r="AI10" i="49"/>
  <c r="AH10" i="49"/>
  <c r="AJ10" i="49" s="1"/>
  <c r="J10" i="49"/>
  <c r="AL10" i="49" s="1"/>
  <c r="I10" i="49"/>
  <c r="AK10" i="49" s="1"/>
  <c r="AM10" i="49" s="1"/>
  <c r="AI9" i="49"/>
  <c r="AH9" i="49"/>
  <c r="AJ9" i="49" s="1"/>
  <c r="J9" i="49"/>
  <c r="AL9" i="49" s="1"/>
  <c r="I9" i="49"/>
  <c r="AK9" i="49" s="1"/>
  <c r="AM9" i="49" s="1"/>
  <c r="AI8" i="49"/>
  <c r="AH8" i="49"/>
  <c r="AJ8" i="49" s="1"/>
  <c r="J8" i="49"/>
  <c r="J28" i="49" s="1"/>
  <c r="I8" i="49"/>
  <c r="I28" i="49" s="1"/>
  <c r="AG28" i="48"/>
  <c r="AF28" i="48"/>
  <c r="AE28" i="48"/>
  <c r="AD28" i="48"/>
  <c r="AC28" i="48"/>
  <c r="AB28" i="48"/>
  <c r="AA28" i="48"/>
  <c r="Z28" i="48"/>
  <c r="Y28" i="48"/>
  <c r="X28" i="48"/>
  <c r="W28" i="48"/>
  <c r="V28" i="48"/>
  <c r="Q28" i="48"/>
  <c r="P28" i="48"/>
  <c r="O28" i="48"/>
  <c r="N28" i="48"/>
  <c r="M28" i="48"/>
  <c r="L28" i="48"/>
  <c r="H28" i="48"/>
  <c r="G28" i="48"/>
  <c r="F28" i="48"/>
  <c r="E28" i="48"/>
  <c r="D28" i="48"/>
  <c r="C28" i="48"/>
  <c r="AI27" i="48"/>
  <c r="AH27" i="48"/>
  <c r="AJ27" i="48" s="1"/>
  <c r="J27" i="48"/>
  <c r="AL27" i="48" s="1"/>
  <c r="I27" i="48"/>
  <c r="AK27" i="48" s="1"/>
  <c r="AM27" i="48" s="1"/>
  <c r="AI26" i="48"/>
  <c r="AH26" i="48"/>
  <c r="AJ26" i="48" s="1"/>
  <c r="J26" i="48"/>
  <c r="AL26" i="48" s="1"/>
  <c r="I26" i="48"/>
  <c r="K26" i="48" s="1"/>
  <c r="AI25" i="48"/>
  <c r="AH25" i="48"/>
  <c r="AJ25" i="48" s="1"/>
  <c r="J25" i="48"/>
  <c r="AL25" i="48" s="1"/>
  <c r="I25" i="48"/>
  <c r="AK25" i="48" s="1"/>
  <c r="AM25" i="48" s="1"/>
  <c r="AI24" i="48"/>
  <c r="AH24" i="48"/>
  <c r="AJ24" i="48" s="1"/>
  <c r="J24" i="48"/>
  <c r="AL24" i="48" s="1"/>
  <c r="I24" i="48"/>
  <c r="K24" i="48" s="1"/>
  <c r="AI23" i="48"/>
  <c r="AH23" i="48"/>
  <c r="AJ23" i="48" s="1"/>
  <c r="J23" i="48"/>
  <c r="AL23" i="48" s="1"/>
  <c r="I23" i="48"/>
  <c r="AK23" i="48" s="1"/>
  <c r="AM23" i="48" s="1"/>
  <c r="AI22" i="48"/>
  <c r="AH22" i="48"/>
  <c r="AJ22" i="48" s="1"/>
  <c r="J22" i="48"/>
  <c r="AL22" i="48" s="1"/>
  <c r="I22" i="48"/>
  <c r="K22" i="48" s="1"/>
  <c r="AI21" i="48"/>
  <c r="AH21" i="48"/>
  <c r="AJ21" i="48" s="1"/>
  <c r="J21" i="48"/>
  <c r="AL21" i="48" s="1"/>
  <c r="I21" i="48"/>
  <c r="AK21" i="48" s="1"/>
  <c r="AM21" i="48" s="1"/>
  <c r="AI20" i="48"/>
  <c r="AH20" i="48"/>
  <c r="AJ20" i="48" s="1"/>
  <c r="J20" i="48"/>
  <c r="AL20" i="48" s="1"/>
  <c r="I20" i="48"/>
  <c r="K20" i="48" s="1"/>
  <c r="AI19" i="48"/>
  <c r="AH19" i="48"/>
  <c r="AJ19" i="48" s="1"/>
  <c r="J19" i="48"/>
  <c r="AL19" i="48" s="1"/>
  <c r="I19" i="48"/>
  <c r="AK19" i="48" s="1"/>
  <c r="AM19" i="48" s="1"/>
  <c r="AI18" i="48"/>
  <c r="AH18" i="48"/>
  <c r="AJ18" i="48" s="1"/>
  <c r="J18" i="48"/>
  <c r="AL18" i="48" s="1"/>
  <c r="I18" i="48"/>
  <c r="K18" i="48" s="1"/>
  <c r="AI17" i="48"/>
  <c r="AH17" i="48"/>
  <c r="AJ17" i="48" s="1"/>
  <c r="J17" i="48"/>
  <c r="AL17" i="48" s="1"/>
  <c r="I17" i="48"/>
  <c r="AK17" i="48" s="1"/>
  <c r="AM17" i="48" s="1"/>
  <c r="AI16" i="48"/>
  <c r="AH16" i="48"/>
  <c r="AJ16" i="48" s="1"/>
  <c r="J16" i="48"/>
  <c r="AL16" i="48" s="1"/>
  <c r="I16" i="48"/>
  <c r="K16" i="48" s="1"/>
  <c r="AI15" i="48"/>
  <c r="AH15" i="48"/>
  <c r="AJ15" i="48" s="1"/>
  <c r="J15" i="48"/>
  <c r="AL15" i="48" s="1"/>
  <c r="I15" i="48"/>
  <c r="AK15" i="48" s="1"/>
  <c r="AM15" i="48" s="1"/>
  <c r="AI14" i="48"/>
  <c r="AH14" i="48"/>
  <c r="AJ14" i="48" s="1"/>
  <c r="J14" i="48"/>
  <c r="AL14" i="48" s="1"/>
  <c r="I14" i="48"/>
  <c r="K14" i="48" s="1"/>
  <c r="AI13" i="48"/>
  <c r="AH13" i="48"/>
  <c r="AJ13" i="48" s="1"/>
  <c r="J13" i="48"/>
  <c r="AL13" i="48" s="1"/>
  <c r="I13" i="48"/>
  <c r="AK13" i="48" s="1"/>
  <c r="AM13" i="48" s="1"/>
  <c r="AI12" i="48"/>
  <c r="AH12" i="48"/>
  <c r="AJ12" i="48" s="1"/>
  <c r="J12" i="48"/>
  <c r="AL12" i="48" s="1"/>
  <c r="I12" i="48"/>
  <c r="K12" i="48" s="1"/>
  <c r="AI11" i="48"/>
  <c r="AH11" i="48"/>
  <c r="AJ11" i="48" s="1"/>
  <c r="J11" i="48"/>
  <c r="AL11" i="48" s="1"/>
  <c r="I11" i="48"/>
  <c r="AK11" i="48" s="1"/>
  <c r="AM11" i="48" s="1"/>
  <c r="AI10" i="48"/>
  <c r="AH10" i="48"/>
  <c r="AJ10" i="48" s="1"/>
  <c r="J10" i="48"/>
  <c r="AL10" i="48" s="1"/>
  <c r="I10" i="48"/>
  <c r="K10" i="48" s="1"/>
  <c r="AI9" i="48"/>
  <c r="AH9" i="48"/>
  <c r="AJ9" i="48" s="1"/>
  <c r="J9" i="48"/>
  <c r="AL9" i="48" s="1"/>
  <c r="I9" i="48"/>
  <c r="AK9" i="48" s="1"/>
  <c r="AM9" i="48" s="1"/>
  <c r="AI8" i="48"/>
  <c r="AI28" i="48" s="1"/>
  <c r="AH8" i="48"/>
  <c r="AH28" i="48" s="1"/>
  <c r="J8" i="48"/>
  <c r="J28" i="48" s="1"/>
  <c r="I8" i="48"/>
  <c r="I28" i="48" s="1"/>
  <c r="L119" i="47"/>
  <c r="K119" i="47"/>
  <c r="J119" i="47"/>
  <c r="I119" i="47"/>
  <c r="H119" i="47"/>
  <c r="G119" i="47"/>
  <c r="F119" i="47"/>
  <c r="E119" i="47"/>
  <c r="D119" i="47"/>
  <c r="C119" i="47"/>
  <c r="N118" i="47"/>
  <c r="M118" i="47"/>
  <c r="O118" i="47" s="1"/>
  <c r="N117" i="47"/>
  <c r="M117" i="47"/>
  <c r="O117" i="47" s="1"/>
  <c r="N116" i="47"/>
  <c r="M116" i="47"/>
  <c r="O116" i="47" s="1"/>
  <c r="N115" i="47"/>
  <c r="M115" i="47"/>
  <c r="O115" i="47" s="1"/>
  <c r="N114" i="47"/>
  <c r="M114" i="47"/>
  <c r="O114" i="47" s="1"/>
  <c r="N113" i="47"/>
  <c r="M113" i="47"/>
  <c r="O113" i="47" s="1"/>
  <c r="N112" i="47"/>
  <c r="M112" i="47"/>
  <c r="O112" i="47" s="1"/>
  <c r="N111" i="47"/>
  <c r="M111" i="47"/>
  <c r="O111" i="47" s="1"/>
  <c r="N110" i="47"/>
  <c r="M110" i="47"/>
  <c r="O110" i="47" s="1"/>
  <c r="N109" i="47"/>
  <c r="M109" i="47"/>
  <c r="O109" i="47" s="1"/>
  <c r="N108" i="47"/>
  <c r="M108" i="47"/>
  <c r="O108" i="47" s="1"/>
  <c r="N107" i="47"/>
  <c r="M107" i="47"/>
  <c r="O107" i="47" s="1"/>
  <c r="N106" i="47"/>
  <c r="M106" i="47"/>
  <c r="O106" i="47" s="1"/>
  <c r="N105" i="47"/>
  <c r="M105" i="47"/>
  <c r="O105" i="47" s="1"/>
  <c r="N104" i="47"/>
  <c r="M104" i="47"/>
  <c r="O104" i="47" s="1"/>
  <c r="N103" i="47"/>
  <c r="M103" i="47"/>
  <c r="O103" i="47" s="1"/>
  <c r="N102" i="47"/>
  <c r="M102" i="47"/>
  <c r="O102" i="47" s="1"/>
  <c r="N101" i="47"/>
  <c r="M101" i="47"/>
  <c r="O101" i="47" s="1"/>
  <c r="N100" i="47"/>
  <c r="M100" i="47"/>
  <c r="O100" i="47" s="1"/>
  <c r="N99" i="47"/>
  <c r="N119" i="47" s="1"/>
  <c r="M99" i="47"/>
  <c r="M119" i="47" s="1"/>
  <c r="L88" i="47"/>
  <c r="K88" i="47"/>
  <c r="J88" i="47"/>
  <c r="I88" i="47"/>
  <c r="H88" i="47"/>
  <c r="G88" i="47"/>
  <c r="F88" i="47"/>
  <c r="E88" i="47"/>
  <c r="D88" i="47"/>
  <c r="C88" i="47"/>
  <c r="N87" i="47"/>
  <c r="M87" i="47"/>
  <c r="O87" i="47" s="1"/>
  <c r="N86" i="47"/>
  <c r="M86" i="47"/>
  <c r="O86" i="47" s="1"/>
  <c r="N85" i="47"/>
  <c r="M85" i="47"/>
  <c r="O85" i="47" s="1"/>
  <c r="N84" i="47"/>
  <c r="M84" i="47"/>
  <c r="O84" i="47" s="1"/>
  <c r="N83" i="47"/>
  <c r="M83" i="47"/>
  <c r="O83" i="47" s="1"/>
  <c r="N82" i="47"/>
  <c r="M82" i="47"/>
  <c r="O82" i="47" s="1"/>
  <c r="N81" i="47"/>
  <c r="M81" i="47"/>
  <c r="O81" i="47" s="1"/>
  <c r="N80" i="47"/>
  <c r="M80" i="47"/>
  <c r="O80" i="47" s="1"/>
  <c r="N79" i="47"/>
  <c r="M79" i="47"/>
  <c r="O79" i="47" s="1"/>
  <c r="N78" i="47"/>
  <c r="M78" i="47"/>
  <c r="O78" i="47" s="1"/>
  <c r="N77" i="47"/>
  <c r="M77" i="47"/>
  <c r="O77" i="47" s="1"/>
  <c r="N76" i="47"/>
  <c r="M76" i="47"/>
  <c r="O76" i="47" s="1"/>
  <c r="N75" i="47"/>
  <c r="M75" i="47"/>
  <c r="O75" i="47" s="1"/>
  <c r="N74" i="47"/>
  <c r="M74" i="47"/>
  <c r="O74" i="47" s="1"/>
  <c r="N73" i="47"/>
  <c r="M73" i="47"/>
  <c r="O73" i="47" s="1"/>
  <c r="N72" i="47"/>
  <c r="M72" i="47"/>
  <c r="O72" i="47" s="1"/>
  <c r="N71" i="47"/>
  <c r="M71" i="47"/>
  <c r="O71" i="47" s="1"/>
  <c r="N70" i="47"/>
  <c r="M70" i="47"/>
  <c r="O70" i="47" s="1"/>
  <c r="N69" i="47"/>
  <c r="M69" i="47"/>
  <c r="O69" i="47" s="1"/>
  <c r="N68" i="47"/>
  <c r="N88" i="47" s="1"/>
  <c r="M68" i="47"/>
  <c r="M88" i="47" s="1"/>
  <c r="L58" i="47"/>
  <c r="K58" i="47"/>
  <c r="J58" i="47"/>
  <c r="I58" i="47"/>
  <c r="H58" i="47"/>
  <c r="G58" i="47"/>
  <c r="F58" i="47"/>
  <c r="E58" i="47"/>
  <c r="D58" i="47"/>
  <c r="C58" i="47"/>
  <c r="N57" i="47"/>
  <c r="M57" i="47"/>
  <c r="O57" i="47" s="1"/>
  <c r="N56" i="47"/>
  <c r="M56" i="47"/>
  <c r="O56" i="47" s="1"/>
  <c r="N55" i="47"/>
  <c r="M55" i="47"/>
  <c r="O55" i="47" s="1"/>
  <c r="N54" i="47"/>
  <c r="M54" i="47"/>
  <c r="O54" i="47" s="1"/>
  <c r="N53" i="47"/>
  <c r="M53" i="47"/>
  <c r="O53" i="47" s="1"/>
  <c r="N52" i="47"/>
  <c r="M52" i="47"/>
  <c r="O52" i="47" s="1"/>
  <c r="N51" i="47"/>
  <c r="M51" i="47"/>
  <c r="O51" i="47" s="1"/>
  <c r="N50" i="47"/>
  <c r="M50" i="47"/>
  <c r="O50" i="47" s="1"/>
  <c r="N49" i="47"/>
  <c r="M49" i="47"/>
  <c r="O49" i="47" s="1"/>
  <c r="N48" i="47"/>
  <c r="M48" i="47"/>
  <c r="O48" i="47" s="1"/>
  <c r="N47" i="47"/>
  <c r="M47" i="47"/>
  <c r="O47" i="47" s="1"/>
  <c r="N46" i="47"/>
  <c r="M46" i="47"/>
  <c r="O46" i="47" s="1"/>
  <c r="N45" i="47"/>
  <c r="M45" i="47"/>
  <c r="O45" i="47" s="1"/>
  <c r="N44" i="47"/>
  <c r="M44" i="47"/>
  <c r="O44" i="47" s="1"/>
  <c r="N43" i="47"/>
  <c r="M43" i="47"/>
  <c r="O43" i="47" s="1"/>
  <c r="N42" i="47"/>
  <c r="M42" i="47"/>
  <c r="O42" i="47" s="1"/>
  <c r="N41" i="47"/>
  <c r="M41" i="47"/>
  <c r="O41" i="47" s="1"/>
  <c r="N40" i="47"/>
  <c r="M40" i="47"/>
  <c r="O40" i="47" s="1"/>
  <c r="N39" i="47"/>
  <c r="M39" i="47"/>
  <c r="O39" i="47" s="1"/>
  <c r="N38" i="47"/>
  <c r="N58" i="47" s="1"/>
  <c r="M38" i="47"/>
  <c r="M58" i="47" s="1"/>
  <c r="L28" i="47"/>
  <c r="K28" i="47"/>
  <c r="J28" i="47"/>
  <c r="I28" i="47"/>
  <c r="H28" i="47"/>
  <c r="G28" i="47"/>
  <c r="F28" i="47"/>
  <c r="E28" i="47"/>
  <c r="D28" i="47"/>
  <c r="N28" i="47" s="1"/>
  <c r="C28" i="47"/>
  <c r="M28" i="47" s="1"/>
  <c r="O28" i="47" s="1"/>
  <c r="L27" i="47"/>
  <c r="K27" i="47"/>
  <c r="J27" i="47"/>
  <c r="I27" i="47"/>
  <c r="H27" i="47"/>
  <c r="G27" i="47"/>
  <c r="F27" i="47"/>
  <c r="E27" i="47"/>
  <c r="D27" i="47"/>
  <c r="N27" i="47" s="1"/>
  <c r="C27" i="47"/>
  <c r="M27" i="47" s="1"/>
  <c r="O27" i="47" s="1"/>
  <c r="L26" i="47"/>
  <c r="K26" i="47"/>
  <c r="J26" i="47"/>
  <c r="I26" i="47"/>
  <c r="H26" i="47"/>
  <c r="G26" i="47"/>
  <c r="F26" i="47"/>
  <c r="E26" i="47"/>
  <c r="D26" i="47"/>
  <c r="N26" i="47" s="1"/>
  <c r="C26" i="47"/>
  <c r="M26" i="47" s="1"/>
  <c r="O26" i="47" s="1"/>
  <c r="L25" i="47"/>
  <c r="K25" i="47"/>
  <c r="J25" i="47"/>
  <c r="I25" i="47"/>
  <c r="H25" i="47"/>
  <c r="G25" i="47"/>
  <c r="F25" i="47"/>
  <c r="E25" i="47"/>
  <c r="D25" i="47"/>
  <c r="N25" i="47" s="1"/>
  <c r="C25" i="47"/>
  <c r="M25" i="47" s="1"/>
  <c r="O25" i="47" s="1"/>
  <c r="L24" i="47"/>
  <c r="K24" i="47"/>
  <c r="J24" i="47"/>
  <c r="I24" i="47"/>
  <c r="H24" i="47"/>
  <c r="G24" i="47"/>
  <c r="F24" i="47"/>
  <c r="E24" i="47"/>
  <c r="D24" i="47"/>
  <c r="N24" i="47" s="1"/>
  <c r="C24" i="47"/>
  <c r="M24" i="47" s="1"/>
  <c r="O24" i="47" s="1"/>
  <c r="L23" i="47"/>
  <c r="K23" i="47"/>
  <c r="J23" i="47"/>
  <c r="I23" i="47"/>
  <c r="H23" i="47"/>
  <c r="G23" i="47"/>
  <c r="F23" i="47"/>
  <c r="E23" i="47"/>
  <c r="D23" i="47"/>
  <c r="N23" i="47" s="1"/>
  <c r="C23" i="47"/>
  <c r="M23" i="47" s="1"/>
  <c r="O23" i="47" s="1"/>
  <c r="L22" i="47"/>
  <c r="K22" i="47"/>
  <c r="J22" i="47"/>
  <c r="I22" i="47"/>
  <c r="H22" i="47"/>
  <c r="G22" i="47"/>
  <c r="F22" i="47"/>
  <c r="E22" i="47"/>
  <c r="D22" i="47"/>
  <c r="N22" i="47" s="1"/>
  <c r="C22" i="47"/>
  <c r="M22" i="47" s="1"/>
  <c r="O22" i="47" s="1"/>
  <c r="L21" i="47"/>
  <c r="K21" i="47"/>
  <c r="J21" i="47"/>
  <c r="I21" i="47"/>
  <c r="H21" i="47"/>
  <c r="G21" i="47"/>
  <c r="F21" i="47"/>
  <c r="E21" i="47"/>
  <c r="D21" i="47"/>
  <c r="N21" i="47" s="1"/>
  <c r="C21" i="47"/>
  <c r="M21" i="47" s="1"/>
  <c r="O21" i="47" s="1"/>
  <c r="L20" i="47"/>
  <c r="K20" i="47"/>
  <c r="J20" i="47"/>
  <c r="I20" i="47"/>
  <c r="H20" i="47"/>
  <c r="G20" i="47"/>
  <c r="F20" i="47"/>
  <c r="E20" i="47"/>
  <c r="D20" i="47"/>
  <c r="N20" i="47" s="1"/>
  <c r="C20" i="47"/>
  <c r="M20" i="47" s="1"/>
  <c r="O20" i="47" s="1"/>
  <c r="L19" i="47"/>
  <c r="K19" i="47"/>
  <c r="J19" i="47"/>
  <c r="I19" i="47"/>
  <c r="H19" i="47"/>
  <c r="G19" i="47"/>
  <c r="F19" i="47"/>
  <c r="E19" i="47"/>
  <c r="D19" i="47"/>
  <c r="N19" i="47" s="1"/>
  <c r="C19" i="47"/>
  <c r="M19" i="47" s="1"/>
  <c r="O19" i="47" s="1"/>
  <c r="L18" i="47"/>
  <c r="K18" i="47"/>
  <c r="J18" i="47"/>
  <c r="I18" i="47"/>
  <c r="H18" i="47"/>
  <c r="G18" i="47"/>
  <c r="F18" i="47"/>
  <c r="E18" i="47"/>
  <c r="D18" i="47"/>
  <c r="N18" i="47" s="1"/>
  <c r="C18" i="47"/>
  <c r="M18" i="47" s="1"/>
  <c r="O18" i="47" s="1"/>
  <c r="L17" i="47"/>
  <c r="K17" i="47"/>
  <c r="J17" i="47"/>
  <c r="I17" i="47"/>
  <c r="H17" i="47"/>
  <c r="G17" i="47"/>
  <c r="F17" i="47"/>
  <c r="E17" i="47"/>
  <c r="D17" i="47"/>
  <c r="N17" i="47" s="1"/>
  <c r="C17" i="47"/>
  <c r="M17" i="47" s="1"/>
  <c r="O17" i="47" s="1"/>
  <c r="L16" i="47"/>
  <c r="K16" i="47"/>
  <c r="J16" i="47"/>
  <c r="I16" i="47"/>
  <c r="H16" i="47"/>
  <c r="G16" i="47"/>
  <c r="F16" i="47"/>
  <c r="E16" i="47"/>
  <c r="D16" i="47"/>
  <c r="N16" i="47" s="1"/>
  <c r="C16" i="47"/>
  <c r="M16" i="47" s="1"/>
  <c r="O16" i="47" s="1"/>
  <c r="L15" i="47"/>
  <c r="K15" i="47"/>
  <c r="J15" i="47"/>
  <c r="I15" i="47"/>
  <c r="H15" i="47"/>
  <c r="G15" i="47"/>
  <c r="F15" i="47"/>
  <c r="E15" i="47"/>
  <c r="D15" i="47"/>
  <c r="N15" i="47" s="1"/>
  <c r="C15" i="47"/>
  <c r="M15" i="47" s="1"/>
  <c r="O15" i="47" s="1"/>
  <c r="L14" i="47"/>
  <c r="K14" i="47"/>
  <c r="J14" i="47"/>
  <c r="I14" i="47"/>
  <c r="H14" i="47"/>
  <c r="G14" i="47"/>
  <c r="F14" i="47"/>
  <c r="E14" i="47"/>
  <c r="D14" i="47"/>
  <c r="N14" i="47" s="1"/>
  <c r="C14" i="47"/>
  <c r="M14" i="47" s="1"/>
  <c r="O14" i="47" s="1"/>
  <c r="L13" i="47"/>
  <c r="K13" i="47"/>
  <c r="J13" i="47"/>
  <c r="I13" i="47"/>
  <c r="H13" i="47"/>
  <c r="G13" i="47"/>
  <c r="F13" i="47"/>
  <c r="E13" i="47"/>
  <c r="D13" i="47"/>
  <c r="N13" i="47" s="1"/>
  <c r="C13" i="47"/>
  <c r="M13" i="47" s="1"/>
  <c r="O13" i="47" s="1"/>
  <c r="L12" i="47"/>
  <c r="K12" i="47"/>
  <c r="J12" i="47"/>
  <c r="I12" i="47"/>
  <c r="H12" i="47"/>
  <c r="G12" i="47"/>
  <c r="F12" i="47"/>
  <c r="E12" i="47"/>
  <c r="D12" i="47"/>
  <c r="N12" i="47" s="1"/>
  <c r="C12" i="47"/>
  <c r="M12" i="47" s="1"/>
  <c r="O12" i="47" s="1"/>
  <c r="L11" i="47"/>
  <c r="K11" i="47"/>
  <c r="J11" i="47"/>
  <c r="I11" i="47"/>
  <c r="H11" i="47"/>
  <c r="G11" i="47"/>
  <c r="F11" i="47"/>
  <c r="E11" i="47"/>
  <c r="D11" i="47"/>
  <c r="N11" i="47" s="1"/>
  <c r="C11" i="47"/>
  <c r="M11" i="47" s="1"/>
  <c r="O11" i="47" s="1"/>
  <c r="L10" i="47"/>
  <c r="K10" i="47"/>
  <c r="J10" i="47"/>
  <c r="I10" i="47"/>
  <c r="H10" i="47"/>
  <c r="G10" i="47"/>
  <c r="F10" i="47"/>
  <c r="E10" i="47"/>
  <c r="D10" i="47"/>
  <c r="N10" i="47" s="1"/>
  <c r="C10" i="47"/>
  <c r="M10" i="47" s="1"/>
  <c r="O10" i="47" s="1"/>
  <c r="L9" i="47"/>
  <c r="K9" i="47"/>
  <c r="J9" i="47"/>
  <c r="I9" i="47"/>
  <c r="H9" i="47"/>
  <c r="G9" i="47"/>
  <c r="F9" i="47"/>
  <c r="E9" i="47"/>
  <c r="D9" i="47"/>
  <c r="N9" i="47" s="1"/>
  <c r="C9" i="47"/>
  <c r="M9" i="47" s="1"/>
  <c r="O9" i="47" s="1"/>
  <c r="L8" i="47"/>
  <c r="K8" i="47"/>
  <c r="J8" i="47"/>
  <c r="I8" i="47"/>
  <c r="H8" i="47"/>
  <c r="G8" i="47"/>
  <c r="F8" i="47"/>
  <c r="E8" i="47"/>
  <c r="D8" i="47"/>
  <c r="N8" i="47" s="1"/>
  <c r="C8" i="47"/>
  <c r="M8" i="47" s="1"/>
  <c r="O8" i="47" s="1"/>
  <c r="L28" i="46"/>
  <c r="K28" i="46"/>
  <c r="J28" i="46"/>
  <c r="I28" i="46"/>
  <c r="H28" i="46"/>
  <c r="G28" i="46"/>
  <c r="F28" i="46"/>
  <c r="E28" i="46"/>
  <c r="D28" i="46"/>
  <c r="C28" i="46"/>
  <c r="N27" i="46"/>
  <c r="M27" i="46"/>
  <c r="O27" i="46" s="1"/>
  <c r="N26" i="46"/>
  <c r="M26" i="46"/>
  <c r="O26" i="46" s="1"/>
  <c r="N25" i="46"/>
  <c r="M25" i="46"/>
  <c r="O25" i="46" s="1"/>
  <c r="N24" i="46"/>
  <c r="M24" i="46"/>
  <c r="O24" i="46" s="1"/>
  <c r="N23" i="46"/>
  <c r="M23" i="46"/>
  <c r="O23" i="46" s="1"/>
  <c r="N22" i="46"/>
  <c r="M22" i="46"/>
  <c r="O22" i="46" s="1"/>
  <c r="N21" i="46"/>
  <c r="M21" i="46"/>
  <c r="O21" i="46" s="1"/>
  <c r="N20" i="46"/>
  <c r="M20" i="46"/>
  <c r="O20" i="46" s="1"/>
  <c r="N19" i="46"/>
  <c r="M19" i="46"/>
  <c r="O19" i="46" s="1"/>
  <c r="N18" i="46"/>
  <c r="M18" i="46"/>
  <c r="O18" i="46" s="1"/>
  <c r="N17" i="46"/>
  <c r="M17" i="46"/>
  <c r="O17" i="46" s="1"/>
  <c r="N16" i="46"/>
  <c r="M16" i="46"/>
  <c r="O16" i="46" s="1"/>
  <c r="N15" i="46"/>
  <c r="M15" i="46"/>
  <c r="O15" i="46" s="1"/>
  <c r="N14" i="46"/>
  <c r="M14" i="46"/>
  <c r="O14" i="46" s="1"/>
  <c r="N13" i="46"/>
  <c r="M13" i="46"/>
  <c r="O13" i="46" s="1"/>
  <c r="N12" i="46"/>
  <c r="M12" i="46"/>
  <c r="O12" i="46" s="1"/>
  <c r="N11" i="46"/>
  <c r="M11" i="46"/>
  <c r="O11" i="46" s="1"/>
  <c r="N10" i="46"/>
  <c r="M10" i="46"/>
  <c r="O10" i="46" s="1"/>
  <c r="N9" i="46"/>
  <c r="M9" i="46"/>
  <c r="O9" i="46" s="1"/>
  <c r="N8" i="46"/>
  <c r="N28" i="46" s="1"/>
  <c r="M8" i="46"/>
  <c r="M28" i="46" s="1"/>
  <c r="W128" i="45"/>
  <c r="V128" i="45"/>
  <c r="U128" i="45"/>
  <c r="S128" i="45"/>
  <c r="R128" i="45"/>
  <c r="Q128" i="45"/>
  <c r="P128" i="45"/>
  <c r="N128" i="45"/>
  <c r="M128" i="45"/>
  <c r="K128" i="45"/>
  <c r="J128" i="45"/>
  <c r="H128" i="45"/>
  <c r="G128" i="45"/>
  <c r="E128" i="45"/>
  <c r="D128" i="45"/>
  <c r="C128" i="45"/>
  <c r="X127" i="45"/>
  <c r="T127" i="45"/>
  <c r="O127" i="45"/>
  <c r="L127" i="45"/>
  <c r="I127" i="45"/>
  <c r="F127" i="45"/>
  <c r="X126" i="45"/>
  <c r="T126" i="45"/>
  <c r="O126" i="45"/>
  <c r="L126" i="45"/>
  <c r="I126" i="45"/>
  <c r="F126" i="45"/>
  <c r="X125" i="45"/>
  <c r="T125" i="45"/>
  <c r="O125" i="45"/>
  <c r="L125" i="45"/>
  <c r="I125" i="45"/>
  <c r="F125" i="45"/>
  <c r="X124" i="45"/>
  <c r="T124" i="45"/>
  <c r="O124" i="45"/>
  <c r="L124" i="45"/>
  <c r="I124" i="45"/>
  <c r="F124" i="45"/>
  <c r="X123" i="45"/>
  <c r="T123" i="45"/>
  <c r="O123" i="45"/>
  <c r="L123" i="45"/>
  <c r="I123" i="45"/>
  <c r="F123" i="45"/>
  <c r="X122" i="45"/>
  <c r="T122" i="45"/>
  <c r="O122" i="45"/>
  <c r="L122" i="45"/>
  <c r="I122" i="45"/>
  <c r="F122" i="45"/>
  <c r="X121" i="45"/>
  <c r="T121" i="45"/>
  <c r="O121" i="45"/>
  <c r="L121" i="45"/>
  <c r="I121" i="45"/>
  <c r="F121" i="45"/>
  <c r="X120" i="45"/>
  <c r="T120" i="45"/>
  <c r="O120" i="45"/>
  <c r="L120" i="45"/>
  <c r="I120" i="45"/>
  <c r="F120" i="45"/>
  <c r="X119" i="45"/>
  <c r="T119" i="45"/>
  <c r="O119" i="45"/>
  <c r="L119" i="45"/>
  <c r="I119" i="45"/>
  <c r="F119" i="45"/>
  <c r="X118" i="45"/>
  <c r="T118" i="45"/>
  <c r="O118" i="45"/>
  <c r="L118" i="45"/>
  <c r="I118" i="45"/>
  <c r="F118" i="45"/>
  <c r="X117" i="45"/>
  <c r="T117" i="45"/>
  <c r="O117" i="45"/>
  <c r="L117" i="45"/>
  <c r="I117" i="45"/>
  <c r="F117" i="45"/>
  <c r="X116" i="45"/>
  <c r="T116" i="45"/>
  <c r="O116" i="45"/>
  <c r="L116" i="45"/>
  <c r="I116" i="45"/>
  <c r="F116" i="45"/>
  <c r="X115" i="45"/>
  <c r="T115" i="45"/>
  <c r="O115" i="45"/>
  <c r="L115" i="45"/>
  <c r="I115" i="45"/>
  <c r="F115" i="45"/>
  <c r="X114" i="45"/>
  <c r="T114" i="45"/>
  <c r="O114" i="45"/>
  <c r="L114" i="45"/>
  <c r="I114" i="45"/>
  <c r="F114" i="45"/>
  <c r="X113" i="45"/>
  <c r="T113" i="45"/>
  <c r="O113" i="45"/>
  <c r="L113" i="45"/>
  <c r="I113" i="45"/>
  <c r="F113" i="45"/>
  <c r="X112" i="45"/>
  <c r="T112" i="45"/>
  <c r="O112" i="45"/>
  <c r="L112" i="45"/>
  <c r="I112" i="45"/>
  <c r="F112" i="45"/>
  <c r="X111" i="45"/>
  <c r="T111" i="45"/>
  <c r="O111" i="45"/>
  <c r="L111" i="45"/>
  <c r="I111" i="45"/>
  <c r="F111" i="45"/>
  <c r="X110" i="45"/>
  <c r="T110" i="45"/>
  <c r="O110" i="45"/>
  <c r="L110" i="45"/>
  <c r="I110" i="45"/>
  <c r="F110" i="45"/>
  <c r="X109" i="45"/>
  <c r="T109" i="45"/>
  <c r="O109" i="45"/>
  <c r="L109" i="45"/>
  <c r="I109" i="45"/>
  <c r="F109" i="45"/>
  <c r="X108" i="45"/>
  <c r="X128" i="45" s="1"/>
  <c r="T108" i="45"/>
  <c r="T128" i="45" s="1"/>
  <c r="O108" i="45"/>
  <c r="O128" i="45" s="1"/>
  <c r="L108" i="45"/>
  <c r="L128" i="45" s="1"/>
  <c r="I108" i="45"/>
  <c r="I128" i="45" s="1"/>
  <c r="F108" i="45"/>
  <c r="F128" i="45" s="1"/>
  <c r="W96" i="45"/>
  <c r="V96" i="45"/>
  <c r="U96" i="45"/>
  <c r="S96" i="45"/>
  <c r="R96" i="45"/>
  <c r="Q96" i="45"/>
  <c r="P96" i="45"/>
  <c r="N96" i="45"/>
  <c r="M96" i="45"/>
  <c r="K96" i="45"/>
  <c r="J96" i="45"/>
  <c r="H96" i="45"/>
  <c r="G96" i="45"/>
  <c r="E96" i="45"/>
  <c r="D96" i="45"/>
  <c r="C96" i="45"/>
  <c r="X95" i="45"/>
  <c r="T95" i="45"/>
  <c r="O95" i="45"/>
  <c r="L95" i="45"/>
  <c r="I95" i="45"/>
  <c r="F95" i="45"/>
  <c r="X94" i="45"/>
  <c r="T94" i="45"/>
  <c r="O94" i="45"/>
  <c r="L94" i="45"/>
  <c r="I94" i="45"/>
  <c r="F94" i="45"/>
  <c r="X93" i="45"/>
  <c r="T93" i="45"/>
  <c r="O93" i="45"/>
  <c r="L93" i="45"/>
  <c r="I93" i="45"/>
  <c r="F93" i="45"/>
  <c r="X92" i="45"/>
  <c r="T92" i="45"/>
  <c r="O92" i="45"/>
  <c r="L92" i="45"/>
  <c r="I92" i="45"/>
  <c r="F92" i="45"/>
  <c r="X91" i="45"/>
  <c r="T91" i="45"/>
  <c r="O91" i="45"/>
  <c r="L91" i="45"/>
  <c r="I91" i="45"/>
  <c r="F91" i="45"/>
  <c r="X90" i="45"/>
  <c r="T90" i="45"/>
  <c r="O90" i="45"/>
  <c r="L90" i="45"/>
  <c r="I90" i="45"/>
  <c r="F90" i="45"/>
  <c r="X89" i="45"/>
  <c r="T89" i="45"/>
  <c r="O89" i="45"/>
  <c r="L89" i="45"/>
  <c r="I89" i="45"/>
  <c r="F89" i="45"/>
  <c r="X88" i="45"/>
  <c r="T88" i="45"/>
  <c r="O88" i="45"/>
  <c r="L88" i="45"/>
  <c r="I88" i="45"/>
  <c r="F88" i="45"/>
  <c r="X87" i="45"/>
  <c r="T87" i="45"/>
  <c r="O87" i="45"/>
  <c r="L87" i="45"/>
  <c r="I87" i="45"/>
  <c r="F87" i="45"/>
  <c r="X86" i="45"/>
  <c r="T86" i="45"/>
  <c r="O86" i="45"/>
  <c r="L86" i="45"/>
  <c r="I86" i="45"/>
  <c r="F86" i="45"/>
  <c r="X85" i="45"/>
  <c r="T85" i="45"/>
  <c r="O85" i="45"/>
  <c r="L85" i="45"/>
  <c r="I85" i="45"/>
  <c r="F85" i="45"/>
  <c r="X84" i="45"/>
  <c r="T84" i="45"/>
  <c r="O84" i="45"/>
  <c r="L84" i="45"/>
  <c r="I84" i="45"/>
  <c r="F84" i="45"/>
  <c r="X83" i="45"/>
  <c r="T83" i="45"/>
  <c r="O83" i="45"/>
  <c r="L83" i="45"/>
  <c r="I83" i="45"/>
  <c r="F83" i="45"/>
  <c r="X82" i="45"/>
  <c r="T82" i="45"/>
  <c r="O82" i="45"/>
  <c r="L82" i="45"/>
  <c r="I82" i="45"/>
  <c r="F82" i="45"/>
  <c r="X81" i="45"/>
  <c r="T81" i="45"/>
  <c r="O81" i="45"/>
  <c r="L81" i="45"/>
  <c r="I81" i="45"/>
  <c r="F81" i="45"/>
  <c r="X80" i="45"/>
  <c r="T80" i="45"/>
  <c r="O80" i="45"/>
  <c r="L80" i="45"/>
  <c r="I80" i="45"/>
  <c r="F80" i="45"/>
  <c r="X79" i="45"/>
  <c r="T79" i="45"/>
  <c r="O79" i="45"/>
  <c r="L79" i="45"/>
  <c r="I79" i="45"/>
  <c r="F79" i="45"/>
  <c r="X78" i="45"/>
  <c r="T78" i="45"/>
  <c r="O78" i="45"/>
  <c r="L78" i="45"/>
  <c r="I78" i="45"/>
  <c r="F78" i="45"/>
  <c r="X77" i="45"/>
  <c r="T77" i="45"/>
  <c r="O77" i="45"/>
  <c r="L77" i="45"/>
  <c r="I77" i="45"/>
  <c r="F77" i="45"/>
  <c r="X76" i="45"/>
  <c r="X96" i="45" s="1"/>
  <c r="T76" i="45"/>
  <c r="T96" i="45" s="1"/>
  <c r="O76" i="45"/>
  <c r="O96" i="45" s="1"/>
  <c r="L76" i="45"/>
  <c r="L96" i="45" s="1"/>
  <c r="I76" i="45"/>
  <c r="I96" i="45" s="1"/>
  <c r="F76" i="45"/>
  <c r="F96" i="45" s="1"/>
  <c r="W64" i="45"/>
  <c r="V64" i="45"/>
  <c r="U64" i="45"/>
  <c r="S64" i="45"/>
  <c r="R64" i="45"/>
  <c r="Q64" i="45"/>
  <c r="P64" i="45"/>
  <c r="N64" i="45"/>
  <c r="M64" i="45"/>
  <c r="K64" i="45"/>
  <c r="J64" i="45"/>
  <c r="H64" i="45"/>
  <c r="G64" i="45"/>
  <c r="E64" i="45"/>
  <c r="D64" i="45"/>
  <c r="C64" i="45"/>
  <c r="X63" i="45"/>
  <c r="T63" i="45"/>
  <c r="O63" i="45"/>
  <c r="L63" i="45"/>
  <c r="I63" i="45"/>
  <c r="F63" i="45"/>
  <c r="X62" i="45"/>
  <c r="T62" i="45"/>
  <c r="O62" i="45"/>
  <c r="L62" i="45"/>
  <c r="I62" i="45"/>
  <c r="F62" i="45"/>
  <c r="X61" i="45"/>
  <c r="T61" i="45"/>
  <c r="O61" i="45"/>
  <c r="L61" i="45"/>
  <c r="I61" i="45"/>
  <c r="F61" i="45"/>
  <c r="X60" i="45"/>
  <c r="T60" i="45"/>
  <c r="O60" i="45"/>
  <c r="L60" i="45"/>
  <c r="I60" i="45"/>
  <c r="F60" i="45"/>
  <c r="X59" i="45"/>
  <c r="T59" i="45"/>
  <c r="O59" i="45"/>
  <c r="L59" i="45"/>
  <c r="I59" i="45"/>
  <c r="F59" i="45"/>
  <c r="X58" i="45"/>
  <c r="T58" i="45"/>
  <c r="O58" i="45"/>
  <c r="L58" i="45"/>
  <c r="I58" i="45"/>
  <c r="F58" i="45"/>
  <c r="X57" i="45"/>
  <c r="T57" i="45"/>
  <c r="O57" i="45"/>
  <c r="L57" i="45"/>
  <c r="I57" i="45"/>
  <c r="F57" i="45"/>
  <c r="X56" i="45"/>
  <c r="T56" i="45"/>
  <c r="O56" i="45"/>
  <c r="L56" i="45"/>
  <c r="I56" i="45"/>
  <c r="F56" i="45"/>
  <c r="X55" i="45"/>
  <c r="T55" i="45"/>
  <c r="O55" i="45"/>
  <c r="L55" i="45"/>
  <c r="I55" i="45"/>
  <c r="F55" i="45"/>
  <c r="X54" i="45"/>
  <c r="T54" i="45"/>
  <c r="O54" i="45"/>
  <c r="L54" i="45"/>
  <c r="I54" i="45"/>
  <c r="F54" i="45"/>
  <c r="X53" i="45"/>
  <c r="T53" i="45"/>
  <c r="O53" i="45"/>
  <c r="L53" i="45"/>
  <c r="I53" i="45"/>
  <c r="F53" i="45"/>
  <c r="X52" i="45"/>
  <c r="T52" i="45"/>
  <c r="O52" i="45"/>
  <c r="L52" i="45"/>
  <c r="I52" i="45"/>
  <c r="F52" i="45"/>
  <c r="X51" i="45"/>
  <c r="T51" i="45"/>
  <c r="O51" i="45"/>
  <c r="L51" i="45"/>
  <c r="I51" i="45"/>
  <c r="F51" i="45"/>
  <c r="X50" i="45"/>
  <c r="T50" i="45"/>
  <c r="O50" i="45"/>
  <c r="L50" i="45"/>
  <c r="I50" i="45"/>
  <c r="F50" i="45"/>
  <c r="X49" i="45"/>
  <c r="T49" i="45"/>
  <c r="O49" i="45"/>
  <c r="L49" i="45"/>
  <c r="I49" i="45"/>
  <c r="F49" i="45"/>
  <c r="X48" i="45"/>
  <c r="T48" i="45"/>
  <c r="O48" i="45"/>
  <c r="L48" i="45"/>
  <c r="I48" i="45"/>
  <c r="F48" i="45"/>
  <c r="X47" i="45"/>
  <c r="T47" i="45"/>
  <c r="O47" i="45"/>
  <c r="L47" i="45"/>
  <c r="I47" i="45"/>
  <c r="F47" i="45"/>
  <c r="X46" i="45"/>
  <c r="T46" i="45"/>
  <c r="O46" i="45"/>
  <c r="L46" i="45"/>
  <c r="I46" i="45"/>
  <c r="F46" i="45"/>
  <c r="X45" i="45"/>
  <c r="T45" i="45"/>
  <c r="O45" i="45"/>
  <c r="L45" i="45"/>
  <c r="I45" i="45"/>
  <c r="F45" i="45"/>
  <c r="X44" i="45"/>
  <c r="X64" i="45" s="1"/>
  <c r="T44" i="45"/>
  <c r="T64" i="45" s="1"/>
  <c r="O44" i="45"/>
  <c r="O64" i="45" s="1"/>
  <c r="L44" i="45"/>
  <c r="L64" i="45" s="1"/>
  <c r="I44" i="45"/>
  <c r="I64" i="45" s="1"/>
  <c r="F44" i="45"/>
  <c r="F64" i="45" s="1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D29" i="45"/>
  <c r="C29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D28" i="45"/>
  <c r="C28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H26" i="45"/>
  <c r="G26" i="45"/>
  <c r="F26" i="45"/>
  <c r="E26" i="45"/>
  <c r="D26" i="45"/>
  <c r="C26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I25" i="45"/>
  <c r="H25" i="45"/>
  <c r="G25" i="45"/>
  <c r="F25" i="45"/>
  <c r="E25" i="45"/>
  <c r="D25" i="45"/>
  <c r="C25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I24" i="45"/>
  <c r="H24" i="45"/>
  <c r="G24" i="45"/>
  <c r="F24" i="45"/>
  <c r="E24" i="45"/>
  <c r="D24" i="45"/>
  <c r="C24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X10" i="45"/>
  <c r="X30" i="45" s="1"/>
  <c r="W10" i="45"/>
  <c r="W30" i="45" s="1"/>
  <c r="V10" i="45"/>
  <c r="V30" i="45" s="1"/>
  <c r="U10" i="45"/>
  <c r="U30" i="45" s="1"/>
  <c r="T10" i="45"/>
  <c r="T30" i="45" s="1"/>
  <c r="S10" i="45"/>
  <c r="S30" i="45" s="1"/>
  <c r="R10" i="45"/>
  <c r="R30" i="45" s="1"/>
  <c r="Q10" i="45"/>
  <c r="Q30" i="45" s="1"/>
  <c r="P10" i="45"/>
  <c r="P30" i="45" s="1"/>
  <c r="O10" i="45"/>
  <c r="O30" i="45" s="1"/>
  <c r="N10" i="45"/>
  <c r="N30" i="45" s="1"/>
  <c r="M10" i="45"/>
  <c r="M30" i="45" s="1"/>
  <c r="L10" i="45"/>
  <c r="L30" i="45" s="1"/>
  <c r="K10" i="45"/>
  <c r="K30" i="45" s="1"/>
  <c r="J10" i="45"/>
  <c r="J30" i="45" s="1"/>
  <c r="I10" i="45"/>
  <c r="I30" i="45" s="1"/>
  <c r="H10" i="45"/>
  <c r="H30" i="45" s="1"/>
  <c r="G10" i="45"/>
  <c r="G30" i="45" s="1"/>
  <c r="F10" i="45"/>
  <c r="F30" i="45" s="1"/>
  <c r="E10" i="45"/>
  <c r="E30" i="45" s="1"/>
  <c r="D10" i="45"/>
  <c r="D30" i="45" s="1"/>
  <c r="C10" i="45"/>
  <c r="C30" i="45" s="1"/>
  <c r="Q28" i="44"/>
  <c r="O28" i="44"/>
  <c r="N28" i="44"/>
  <c r="L28" i="44"/>
  <c r="K28" i="44"/>
  <c r="I28" i="44"/>
  <c r="H28" i="44"/>
  <c r="G28" i="44"/>
  <c r="E28" i="44"/>
  <c r="D28" i="44"/>
  <c r="C28" i="44"/>
  <c r="P27" i="44"/>
  <c r="M27" i="44"/>
  <c r="J27" i="44"/>
  <c r="F27" i="44"/>
  <c r="P26" i="44"/>
  <c r="M26" i="44"/>
  <c r="J26" i="44"/>
  <c r="F26" i="44"/>
  <c r="P25" i="44"/>
  <c r="M25" i="44"/>
  <c r="J25" i="44"/>
  <c r="F25" i="44"/>
  <c r="P24" i="44"/>
  <c r="M24" i="44"/>
  <c r="J24" i="44"/>
  <c r="F24" i="44"/>
  <c r="P23" i="44"/>
  <c r="M23" i="44"/>
  <c r="J23" i="44"/>
  <c r="F23" i="44"/>
  <c r="P22" i="44"/>
  <c r="M22" i="44"/>
  <c r="J22" i="44"/>
  <c r="F22" i="44"/>
  <c r="P21" i="44"/>
  <c r="M21" i="44"/>
  <c r="J21" i="44"/>
  <c r="F21" i="44"/>
  <c r="P20" i="44"/>
  <c r="M20" i="44"/>
  <c r="J20" i="44"/>
  <c r="F20" i="44"/>
  <c r="P19" i="44"/>
  <c r="M19" i="44"/>
  <c r="J19" i="44"/>
  <c r="F19" i="44"/>
  <c r="P18" i="44"/>
  <c r="M18" i="44"/>
  <c r="J18" i="44"/>
  <c r="F18" i="44"/>
  <c r="P17" i="44"/>
  <c r="M17" i="44"/>
  <c r="J17" i="44"/>
  <c r="F17" i="44"/>
  <c r="P16" i="44"/>
  <c r="M16" i="44"/>
  <c r="J16" i="44"/>
  <c r="F16" i="44"/>
  <c r="P15" i="44"/>
  <c r="M15" i="44"/>
  <c r="J15" i="44"/>
  <c r="F15" i="44"/>
  <c r="P14" i="44"/>
  <c r="M14" i="44"/>
  <c r="J14" i="44"/>
  <c r="F14" i="44"/>
  <c r="P13" i="44"/>
  <c r="M13" i="44"/>
  <c r="J13" i="44"/>
  <c r="F13" i="44"/>
  <c r="P12" i="44"/>
  <c r="M12" i="44"/>
  <c r="J12" i="44"/>
  <c r="F12" i="44"/>
  <c r="P11" i="44"/>
  <c r="M11" i="44"/>
  <c r="J11" i="44"/>
  <c r="F11" i="44"/>
  <c r="P10" i="44"/>
  <c r="M10" i="44"/>
  <c r="J10" i="44"/>
  <c r="F10" i="44"/>
  <c r="P9" i="44"/>
  <c r="M9" i="44"/>
  <c r="J9" i="44"/>
  <c r="F9" i="44"/>
  <c r="P8" i="44"/>
  <c r="P28" i="44" s="1"/>
  <c r="M8" i="44"/>
  <c r="M28" i="44" s="1"/>
  <c r="J8" i="44"/>
  <c r="J28" i="44" s="1"/>
  <c r="F8" i="44"/>
  <c r="F28" i="44" s="1"/>
  <c r="Q28" i="43"/>
  <c r="O28" i="43"/>
  <c r="N28" i="43"/>
  <c r="L28" i="43"/>
  <c r="K28" i="43"/>
  <c r="I28" i="43"/>
  <c r="H28" i="43"/>
  <c r="G28" i="43"/>
  <c r="E28" i="43"/>
  <c r="D28" i="43"/>
  <c r="C28" i="43"/>
  <c r="P27" i="43"/>
  <c r="M27" i="43"/>
  <c r="J27" i="43"/>
  <c r="F27" i="43"/>
  <c r="P26" i="43"/>
  <c r="M26" i="43"/>
  <c r="J26" i="43"/>
  <c r="F26" i="43"/>
  <c r="P25" i="43"/>
  <c r="M25" i="43"/>
  <c r="J25" i="43"/>
  <c r="F25" i="43"/>
  <c r="P24" i="43"/>
  <c r="M24" i="43"/>
  <c r="J24" i="43"/>
  <c r="F24" i="43"/>
  <c r="P23" i="43"/>
  <c r="M23" i="43"/>
  <c r="J23" i="43"/>
  <c r="F23" i="43"/>
  <c r="P22" i="43"/>
  <c r="M22" i="43"/>
  <c r="J22" i="43"/>
  <c r="F22" i="43"/>
  <c r="P21" i="43"/>
  <c r="M21" i="43"/>
  <c r="J21" i="43"/>
  <c r="F21" i="43"/>
  <c r="P20" i="43"/>
  <c r="M20" i="43"/>
  <c r="J20" i="43"/>
  <c r="F20" i="43"/>
  <c r="P19" i="43"/>
  <c r="M19" i="43"/>
  <c r="J19" i="43"/>
  <c r="F19" i="43"/>
  <c r="P18" i="43"/>
  <c r="M18" i="43"/>
  <c r="J18" i="43"/>
  <c r="F18" i="43"/>
  <c r="P17" i="43"/>
  <c r="M17" i="43"/>
  <c r="J17" i="43"/>
  <c r="F17" i="43"/>
  <c r="P16" i="43"/>
  <c r="M16" i="43"/>
  <c r="J16" i="43"/>
  <c r="F16" i="43"/>
  <c r="P15" i="43"/>
  <c r="M15" i="43"/>
  <c r="J15" i="43"/>
  <c r="F15" i="43"/>
  <c r="P14" i="43"/>
  <c r="M14" i="43"/>
  <c r="J14" i="43"/>
  <c r="F14" i="43"/>
  <c r="P13" i="43"/>
  <c r="M13" i="43"/>
  <c r="J13" i="43"/>
  <c r="F13" i="43"/>
  <c r="P12" i="43"/>
  <c r="M12" i="43"/>
  <c r="J12" i="43"/>
  <c r="F12" i="43"/>
  <c r="P11" i="43"/>
  <c r="M11" i="43"/>
  <c r="J11" i="43"/>
  <c r="F11" i="43"/>
  <c r="P10" i="43"/>
  <c r="M10" i="43"/>
  <c r="J10" i="43"/>
  <c r="F10" i="43"/>
  <c r="P9" i="43"/>
  <c r="M9" i="43"/>
  <c r="J9" i="43"/>
  <c r="F9" i="43"/>
  <c r="P8" i="43"/>
  <c r="P28" i="43" s="1"/>
  <c r="M8" i="43"/>
  <c r="M28" i="43" s="1"/>
  <c r="J8" i="43"/>
  <c r="J28" i="43" s="1"/>
  <c r="F8" i="43"/>
  <c r="F28" i="43" s="1"/>
  <c r="S28" i="42"/>
  <c r="R28" i="42"/>
  <c r="Q28" i="42"/>
  <c r="O28" i="42"/>
  <c r="N28" i="42"/>
  <c r="L28" i="42"/>
  <c r="K28" i="42"/>
  <c r="I28" i="42"/>
  <c r="H28" i="42"/>
  <c r="G28" i="42"/>
  <c r="E28" i="42"/>
  <c r="D28" i="42"/>
  <c r="C28" i="42"/>
  <c r="T27" i="42"/>
  <c r="P27" i="42"/>
  <c r="M27" i="42"/>
  <c r="J27" i="42"/>
  <c r="F27" i="42"/>
  <c r="T26" i="42"/>
  <c r="P26" i="42"/>
  <c r="M26" i="42"/>
  <c r="J26" i="42"/>
  <c r="F26" i="42"/>
  <c r="T25" i="42"/>
  <c r="P25" i="42"/>
  <c r="M25" i="42"/>
  <c r="J25" i="42"/>
  <c r="F25" i="42"/>
  <c r="T24" i="42"/>
  <c r="P24" i="42"/>
  <c r="M24" i="42"/>
  <c r="J24" i="42"/>
  <c r="F24" i="42"/>
  <c r="T23" i="42"/>
  <c r="P23" i="42"/>
  <c r="M23" i="42"/>
  <c r="J23" i="42"/>
  <c r="F23" i="42"/>
  <c r="T22" i="42"/>
  <c r="P22" i="42"/>
  <c r="M22" i="42"/>
  <c r="J22" i="42"/>
  <c r="F22" i="42"/>
  <c r="T21" i="42"/>
  <c r="P21" i="42"/>
  <c r="M21" i="42"/>
  <c r="J21" i="42"/>
  <c r="F21" i="42"/>
  <c r="T20" i="42"/>
  <c r="P20" i="42"/>
  <c r="M20" i="42"/>
  <c r="J20" i="42"/>
  <c r="F20" i="42"/>
  <c r="T19" i="42"/>
  <c r="P19" i="42"/>
  <c r="M19" i="42"/>
  <c r="J19" i="42"/>
  <c r="F19" i="42"/>
  <c r="T18" i="42"/>
  <c r="P18" i="42"/>
  <c r="M18" i="42"/>
  <c r="J18" i="42"/>
  <c r="F18" i="42"/>
  <c r="T17" i="42"/>
  <c r="P17" i="42"/>
  <c r="M17" i="42"/>
  <c r="J17" i="42"/>
  <c r="F17" i="42"/>
  <c r="T16" i="42"/>
  <c r="P16" i="42"/>
  <c r="M16" i="42"/>
  <c r="J16" i="42"/>
  <c r="F16" i="42"/>
  <c r="T15" i="42"/>
  <c r="P15" i="42"/>
  <c r="M15" i="42"/>
  <c r="J15" i="42"/>
  <c r="F15" i="42"/>
  <c r="T14" i="42"/>
  <c r="P14" i="42"/>
  <c r="M14" i="42"/>
  <c r="J14" i="42"/>
  <c r="F14" i="42"/>
  <c r="T13" i="42"/>
  <c r="P13" i="42"/>
  <c r="M13" i="42"/>
  <c r="J13" i="42"/>
  <c r="F13" i="42"/>
  <c r="T12" i="42"/>
  <c r="P12" i="42"/>
  <c r="M12" i="42"/>
  <c r="J12" i="42"/>
  <c r="F12" i="42"/>
  <c r="T11" i="42"/>
  <c r="P11" i="42"/>
  <c r="M11" i="42"/>
  <c r="J11" i="42"/>
  <c r="F11" i="42"/>
  <c r="T10" i="42"/>
  <c r="P10" i="42"/>
  <c r="M10" i="42"/>
  <c r="J10" i="42"/>
  <c r="F10" i="42"/>
  <c r="T9" i="42"/>
  <c r="P9" i="42"/>
  <c r="M9" i="42"/>
  <c r="J9" i="42"/>
  <c r="F9" i="42"/>
  <c r="T8" i="42"/>
  <c r="T28" i="42" s="1"/>
  <c r="P8" i="42"/>
  <c r="P28" i="42" s="1"/>
  <c r="M8" i="42"/>
  <c r="M28" i="42" s="1"/>
  <c r="J8" i="42"/>
  <c r="J28" i="42" s="1"/>
  <c r="F8" i="42"/>
  <c r="F28" i="42" s="1"/>
  <c r="W93" i="41"/>
  <c r="V93" i="41"/>
  <c r="T93" i="41"/>
  <c r="S93" i="41"/>
  <c r="O93" i="41"/>
  <c r="N93" i="41"/>
  <c r="M93" i="41"/>
  <c r="L93" i="41"/>
  <c r="K93" i="41"/>
  <c r="J93" i="41"/>
  <c r="H93" i="41"/>
  <c r="G93" i="41"/>
  <c r="E93" i="41"/>
  <c r="D93" i="41"/>
  <c r="C93" i="41"/>
  <c r="X92" i="41"/>
  <c r="U92" i="41"/>
  <c r="Q92" i="41"/>
  <c r="P92" i="41"/>
  <c r="R92" i="41" s="1"/>
  <c r="I92" i="41"/>
  <c r="F92" i="41"/>
  <c r="X91" i="41"/>
  <c r="U91" i="41"/>
  <c r="Q91" i="41"/>
  <c r="P91" i="41"/>
  <c r="R91" i="41" s="1"/>
  <c r="I91" i="41"/>
  <c r="F91" i="41"/>
  <c r="X90" i="41"/>
  <c r="U90" i="41"/>
  <c r="Q90" i="41"/>
  <c r="P90" i="41"/>
  <c r="R90" i="41" s="1"/>
  <c r="I90" i="41"/>
  <c r="F90" i="41"/>
  <c r="X89" i="41"/>
  <c r="U89" i="41"/>
  <c r="Q89" i="41"/>
  <c r="P89" i="41"/>
  <c r="R89" i="41" s="1"/>
  <c r="I89" i="41"/>
  <c r="F89" i="41"/>
  <c r="X88" i="41"/>
  <c r="U88" i="41"/>
  <c r="Q88" i="41"/>
  <c r="P88" i="41"/>
  <c r="R88" i="41" s="1"/>
  <c r="I88" i="41"/>
  <c r="F88" i="41"/>
  <c r="X87" i="41"/>
  <c r="U87" i="41"/>
  <c r="Q87" i="41"/>
  <c r="P87" i="41"/>
  <c r="R87" i="41" s="1"/>
  <c r="I87" i="41"/>
  <c r="F87" i="41"/>
  <c r="X86" i="41"/>
  <c r="U86" i="41"/>
  <c r="Q86" i="41"/>
  <c r="P86" i="41"/>
  <c r="R86" i="41" s="1"/>
  <c r="I86" i="41"/>
  <c r="F86" i="41"/>
  <c r="X85" i="41"/>
  <c r="U85" i="41"/>
  <c r="Q85" i="41"/>
  <c r="P85" i="41"/>
  <c r="R85" i="41" s="1"/>
  <c r="I85" i="41"/>
  <c r="F85" i="41"/>
  <c r="X84" i="41"/>
  <c r="U84" i="41"/>
  <c r="Q84" i="41"/>
  <c r="P84" i="41"/>
  <c r="R84" i="41" s="1"/>
  <c r="I84" i="41"/>
  <c r="F84" i="41"/>
  <c r="X83" i="41"/>
  <c r="U83" i="41"/>
  <c r="Q83" i="41"/>
  <c r="P83" i="41"/>
  <c r="R83" i="41" s="1"/>
  <c r="I83" i="41"/>
  <c r="F83" i="41"/>
  <c r="X82" i="41"/>
  <c r="U82" i="41"/>
  <c r="Q82" i="41"/>
  <c r="P82" i="41"/>
  <c r="R82" i="41" s="1"/>
  <c r="I82" i="41"/>
  <c r="F82" i="41"/>
  <c r="X81" i="41"/>
  <c r="U81" i="41"/>
  <c r="Q81" i="41"/>
  <c r="P81" i="41"/>
  <c r="R81" i="41" s="1"/>
  <c r="I81" i="41"/>
  <c r="F81" i="41"/>
  <c r="X80" i="41"/>
  <c r="U80" i="41"/>
  <c r="Q80" i="41"/>
  <c r="P80" i="41"/>
  <c r="R80" i="41" s="1"/>
  <c r="I80" i="41"/>
  <c r="F80" i="41"/>
  <c r="X79" i="41"/>
  <c r="U79" i="41"/>
  <c r="Q79" i="41"/>
  <c r="P79" i="41"/>
  <c r="R79" i="41" s="1"/>
  <c r="I79" i="41"/>
  <c r="F79" i="41"/>
  <c r="X78" i="41"/>
  <c r="U78" i="41"/>
  <c r="Q78" i="41"/>
  <c r="P78" i="41"/>
  <c r="R78" i="41" s="1"/>
  <c r="I78" i="41"/>
  <c r="F78" i="41"/>
  <c r="X77" i="41"/>
  <c r="U77" i="41"/>
  <c r="Q77" i="41"/>
  <c r="P77" i="41"/>
  <c r="R77" i="41" s="1"/>
  <c r="I77" i="41"/>
  <c r="F77" i="41"/>
  <c r="X76" i="41"/>
  <c r="U76" i="41"/>
  <c r="Q76" i="41"/>
  <c r="P76" i="41"/>
  <c r="R76" i="41" s="1"/>
  <c r="I76" i="41"/>
  <c r="F76" i="41"/>
  <c r="X75" i="41"/>
  <c r="U75" i="41"/>
  <c r="Q75" i="41"/>
  <c r="P75" i="41"/>
  <c r="R75" i="41" s="1"/>
  <c r="I75" i="41"/>
  <c r="F75" i="41"/>
  <c r="X74" i="41"/>
  <c r="U74" i="41"/>
  <c r="Q74" i="41"/>
  <c r="P74" i="41"/>
  <c r="R74" i="41" s="1"/>
  <c r="I74" i="41"/>
  <c r="F74" i="41"/>
  <c r="X73" i="41"/>
  <c r="X93" i="41" s="1"/>
  <c r="U73" i="41"/>
  <c r="U93" i="41" s="1"/>
  <c r="Q73" i="41"/>
  <c r="Q93" i="41" s="1"/>
  <c r="P73" i="41"/>
  <c r="R73" i="41" s="1"/>
  <c r="R93" i="41" s="1"/>
  <c r="I73" i="41"/>
  <c r="I93" i="41" s="1"/>
  <c r="F73" i="41"/>
  <c r="F93" i="41" s="1"/>
  <c r="W61" i="41"/>
  <c r="V61" i="41"/>
  <c r="T61" i="41"/>
  <c r="S61" i="41"/>
  <c r="O61" i="41"/>
  <c r="N61" i="41"/>
  <c r="M61" i="41"/>
  <c r="L61" i="41"/>
  <c r="K61" i="41"/>
  <c r="J61" i="41"/>
  <c r="H61" i="41"/>
  <c r="G61" i="41"/>
  <c r="I61" i="41" s="1"/>
  <c r="E61" i="41"/>
  <c r="D61" i="41"/>
  <c r="C61" i="41"/>
  <c r="X60" i="41"/>
  <c r="U60" i="41"/>
  <c r="Q60" i="41"/>
  <c r="P60" i="41"/>
  <c r="R60" i="41" s="1"/>
  <c r="I60" i="41"/>
  <c r="F60" i="41"/>
  <c r="X59" i="41"/>
  <c r="U59" i="41"/>
  <c r="Q59" i="41"/>
  <c r="P59" i="41"/>
  <c r="R59" i="41" s="1"/>
  <c r="I59" i="41"/>
  <c r="F59" i="41"/>
  <c r="X58" i="41"/>
  <c r="U58" i="41"/>
  <c r="Q58" i="41"/>
  <c r="P58" i="41"/>
  <c r="R58" i="41" s="1"/>
  <c r="I58" i="41"/>
  <c r="F58" i="41"/>
  <c r="X57" i="41"/>
  <c r="U57" i="41"/>
  <c r="Q57" i="41"/>
  <c r="P57" i="41"/>
  <c r="R57" i="41" s="1"/>
  <c r="I57" i="41"/>
  <c r="F57" i="41"/>
  <c r="X56" i="41"/>
  <c r="U56" i="41"/>
  <c r="Q56" i="41"/>
  <c r="P56" i="41"/>
  <c r="R56" i="41" s="1"/>
  <c r="I56" i="41"/>
  <c r="F56" i="41"/>
  <c r="X55" i="41"/>
  <c r="U55" i="41"/>
  <c r="Q55" i="41"/>
  <c r="P55" i="41"/>
  <c r="R55" i="41" s="1"/>
  <c r="I55" i="41"/>
  <c r="F55" i="41"/>
  <c r="X54" i="41"/>
  <c r="U54" i="41"/>
  <c r="Q54" i="41"/>
  <c r="P54" i="41"/>
  <c r="R54" i="41" s="1"/>
  <c r="I54" i="41"/>
  <c r="F54" i="41"/>
  <c r="X53" i="41"/>
  <c r="U53" i="41"/>
  <c r="Q53" i="41"/>
  <c r="P53" i="41"/>
  <c r="R53" i="41" s="1"/>
  <c r="I53" i="41"/>
  <c r="F53" i="41"/>
  <c r="X52" i="41"/>
  <c r="U52" i="41"/>
  <c r="Q52" i="41"/>
  <c r="P52" i="41"/>
  <c r="R52" i="41" s="1"/>
  <c r="I52" i="41"/>
  <c r="F52" i="41"/>
  <c r="X51" i="41"/>
  <c r="U51" i="41"/>
  <c r="Q51" i="41"/>
  <c r="P51" i="41"/>
  <c r="R51" i="41" s="1"/>
  <c r="I51" i="41"/>
  <c r="F51" i="41"/>
  <c r="X50" i="41"/>
  <c r="U50" i="41"/>
  <c r="Q50" i="41"/>
  <c r="P50" i="41"/>
  <c r="R50" i="41" s="1"/>
  <c r="I50" i="41"/>
  <c r="F50" i="41"/>
  <c r="X49" i="41"/>
  <c r="U49" i="41"/>
  <c r="Q49" i="41"/>
  <c r="P49" i="41"/>
  <c r="R49" i="41" s="1"/>
  <c r="I49" i="41"/>
  <c r="F49" i="41"/>
  <c r="X48" i="41"/>
  <c r="U48" i="41"/>
  <c r="Q48" i="41"/>
  <c r="P48" i="41"/>
  <c r="R48" i="41" s="1"/>
  <c r="I48" i="41"/>
  <c r="F48" i="41"/>
  <c r="X47" i="41"/>
  <c r="U47" i="41"/>
  <c r="Q47" i="41"/>
  <c r="P47" i="41"/>
  <c r="R47" i="41" s="1"/>
  <c r="I47" i="41"/>
  <c r="F47" i="41"/>
  <c r="X46" i="41"/>
  <c r="U46" i="41"/>
  <c r="Q46" i="41"/>
  <c r="P46" i="41"/>
  <c r="R46" i="41" s="1"/>
  <c r="I46" i="41"/>
  <c r="F46" i="41"/>
  <c r="X45" i="41"/>
  <c r="U45" i="41"/>
  <c r="Q45" i="41"/>
  <c r="P45" i="41"/>
  <c r="R45" i="41" s="1"/>
  <c r="I45" i="41"/>
  <c r="F45" i="41"/>
  <c r="X44" i="41"/>
  <c r="U44" i="41"/>
  <c r="Q44" i="41"/>
  <c r="P44" i="41"/>
  <c r="R44" i="41" s="1"/>
  <c r="I44" i="41"/>
  <c r="F44" i="41"/>
  <c r="X43" i="41"/>
  <c r="U43" i="41"/>
  <c r="Q43" i="41"/>
  <c r="P43" i="41"/>
  <c r="R43" i="41" s="1"/>
  <c r="I43" i="41"/>
  <c r="F43" i="41"/>
  <c r="X42" i="41"/>
  <c r="U42" i="41"/>
  <c r="Q42" i="41"/>
  <c r="P42" i="41"/>
  <c r="R42" i="41" s="1"/>
  <c r="I42" i="41"/>
  <c r="F42" i="41"/>
  <c r="X41" i="41"/>
  <c r="X61" i="41" s="1"/>
  <c r="U41" i="41"/>
  <c r="U61" i="41" s="1"/>
  <c r="Q41" i="41"/>
  <c r="Q61" i="41" s="1"/>
  <c r="P41" i="41"/>
  <c r="R41" i="41" s="1"/>
  <c r="R61" i="41" s="1"/>
  <c r="I41" i="41"/>
  <c r="F41" i="41"/>
  <c r="F61" i="41" s="1"/>
  <c r="W29" i="41"/>
  <c r="V29" i="41"/>
  <c r="X29" i="41" s="1"/>
  <c r="T29" i="41"/>
  <c r="S29" i="41"/>
  <c r="U29" i="41" s="1"/>
  <c r="Q29" i="41"/>
  <c r="P29" i="41"/>
  <c r="R29" i="41" s="1"/>
  <c r="O29" i="41"/>
  <c r="N29" i="41"/>
  <c r="M29" i="41"/>
  <c r="L29" i="41"/>
  <c r="K29" i="41"/>
  <c r="J29" i="41"/>
  <c r="H29" i="41"/>
  <c r="G29" i="41"/>
  <c r="I29" i="41" s="1"/>
  <c r="E29" i="41"/>
  <c r="D29" i="41"/>
  <c r="C29" i="41"/>
  <c r="F29" i="41" s="1"/>
  <c r="W28" i="41"/>
  <c r="V28" i="41"/>
  <c r="X28" i="41" s="1"/>
  <c r="T28" i="41"/>
  <c r="S28" i="41"/>
  <c r="U28" i="41" s="1"/>
  <c r="Q28" i="41"/>
  <c r="P28" i="41"/>
  <c r="R28" i="41" s="1"/>
  <c r="O28" i="41"/>
  <c r="N28" i="41"/>
  <c r="M28" i="41"/>
  <c r="L28" i="41"/>
  <c r="K28" i="41"/>
  <c r="J28" i="41"/>
  <c r="H28" i="41"/>
  <c r="G28" i="41"/>
  <c r="I28" i="41" s="1"/>
  <c r="E28" i="41"/>
  <c r="D28" i="41"/>
  <c r="C28" i="41"/>
  <c r="F28" i="41" s="1"/>
  <c r="W27" i="41"/>
  <c r="V27" i="41"/>
  <c r="X27" i="41" s="1"/>
  <c r="T27" i="41"/>
  <c r="S27" i="41"/>
  <c r="U27" i="41" s="1"/>
  <c r="Q27" i="41"/>
  <c r="P27" i="41"/>
  <c r="R27" i="41" s="1"/>
  <c r="O27" i="41"/>
  <c r="N27" i="41"/>
  <c r="M27" i="41"/>
  <c r="L27" i="41"/>
  <c r="K27" i="41"/>
  <c r="J27" i="41"/>
  <c r="H27" i="41"/>
  <c r="G27" i="41"/>
  <c r="I27" i="41" s="1"/>
  <c r="E27" i="41"/>
  <c r="D27" i="41"/>
  <c r="C27" i="41"/>
  <c r="F27" i="41" s="1"/>
  <c r="W26" i="41"/>
  <c r="V26" i="41"/>
  <c r="X26" i="41" s="1"/>
  <c r="T26" i="41"/>
  <c r="S26" i="41"/>
  <c r="U26" i="41" s="1"/>
  <c r="Q26" i="41"/>
  <c r="P26" i="41"/>
  <c r="R26" i="41" s="1"/>
  <c r="O26" i="41"/>
  <c r="N26" i="41"/>
  <c r="M26" i="41"/>
  <c r="L26" i="41"/>
  <c r="K26" i="41"/>
  <c r="J26" i="41"/>
  <c r="H26" i="41"/>
  <c r="G26" i="41"/>
  <c r="I26" i="41" s="1"/>
  <c r="E26" i="41"/>
  <c r="D26" i="41"/>
  <c r="C26" i="41"/>
  <c r="F26" i="41" s="1"/>
  <c r="W25" i="41"/>
  <c r="V25" i="41"/>
  <c r="X25" i="41" s="1"/>
  <c r="T25" i="41"/>
  <c r="S25" i="41"/>
  <c r="U25" i="41" s="1"/>
  <c r="Q25" i="41"/>
  <c r="P25" i="41"/>
  <c r="R25" i="41" s="1"/>
  <c r="O25" i="41"/>
  <c r="N25" i="41"/>
  <c r="M25" i="41"/>
  <c r="L25" i="41"/>
  <c r="K25" i="41"/>
  <c r="J25" i="41"/>
  <c r="H25" i="41"/>
  <c r="G25" i="41"/>
  <c r="I25" i="41" s="1"/>
  <c r="E25" i="41"/>
  <c r="D25" i="41"/>
  <c r="F25" i="41" s="1"/>
  <c r="C25" i="41"/>
  <c r="W24" i="41"/>
  <c r="V24" i="41"/>
  <c r="X24" i="41" s="1"/>
  <c r="T24" i="41"/>
  <c r="S24" i="41"/>
  <c r="U24" i="41" s="1"/>
  <c r="Q24" i="41"/>
  <c r="P24" i="41"/>
  <c r="R24" i="41" s="1"/>
  <c r="O24" i="41"/>
  <c r="N24" i="41"/>
  <c r="M24" i="41"/>
  <c r="L24" i="41"/>
  <c r="K24" i="41"/>
  <c r="J24" i="41"/>
  <c r="H24" i="41"/>
  <c r="G24" i="41"/>
  <c r="I24" i="41" s="1"/>
  <c r="E24" i="41"/>
  <c r="D24" i="41"/>
  <c r="F24" i="41" s="1"/>
  <c r="C24" i="41"/>
  <c r="W23" i="41"/>
  <c r="V23" i="41"/>
  <c r="X23" i="41" s="1"/>
  <c r="T23" i="41"/>
  <c r="S23" i="41"/>
  <c r="U23" i="41" s="1"/>
  <c r="Q23" i="41"/>
  <c r="P23" i="41"/>
  <c r="R23" i="41" s="1"/>
  <c r="O23" i="41"/>
  <c r="N23" i="41"/>
  <c r="M23" i="41"/>
  <c r="L23" i="41"/>
  <c r="K23" i="41"/>
  <c r="J23" i="41"/>
  <c r="H23" i="41"/>
  <c r="G23" i="41"/>
  <c r="I23" i="41" s="1"/>
  <c r="E23" i="41"/>
  <c r="D23" i="41"/>
  <c r="F23" i="41" s="1"/>
  <c r="C23" i="41"/>
  <c r="W22" i="41"/>
  <c r="V22" i="41"/>
  <c r="X22" i="41" s="1"/>
  <c r="T22" i="41"/>
  <c r="S22" i="41"/>
  <c r="U22" i="41" s="1"/>
  <c r="Q22" i="41"/>
  <c r="P22" i="41"/>
  <c r="R22" i="41" s="1"/>
  <c r="O22" i="41"/>
  <c r="N22" i="41"/>
  <c r="M22" i="41"/>
  <c r="L22" i="41"/>
  <c r="K22" i="41"/>
  <c r="J22" i="41"/>
  <c r="H22" i="41"/>
  <c r="G22" i="41"/>
  <c r="I22" i="41" s="1"/>
  <c r="E22" i="41"/>
  <c r="D22" i="41"/>
  <c r="F22" i="41" s="1"/>
  <c r="C22" i="41"/>
  <c r="W21" i="41"/>
  <c r="V21" i="41"/>
  <c r="X21" i="41" s="1"/>
  <c r="T21" i="41"/>
  <c r="S21" i="41"/>
  <c r="U21" i="41" s="1"/>
  <c r="Q21" i="41"/>
  <c r="P21" i="41"/>
  <c r="R21" i="41" s="1"/>
  <c r="O21" i="41"/>
  <c r="N21" i="41"/>
  <c r="M21" i="41"/>
  <c r="L21" i="41"/>
  <c r="K21" i="41"/>
  <c r="J21" i="41"/>
  <c r="H21" i="41"/>
  <c r="G21" i="41"/>
  <c r="I21" i="41" s="1"/>
  <c r="E21" i="41"/>
  <c r="D21" i="41"/>
  <c r="F21" i="41" s="1"/>
  <c r="C21" i="41"/>
  <c r="W20" i="41"/>
  <c r="V20" i="41"/>
  <c r="X20" i="41" s="1"/>
  <c r="T20" i="41"/>
  <c r="S20" i="41"/>
  <c r="U20" i="41" s="1"/>
  <c r="Q20" i="41"/>
  <c r="P20" i="41"/>
  <c r="R20" i="41" s="1"/>
  <c r="O20" i="41"/>
  <c r="N20" i="41"/>
  <c r="M20" i="41"/>
  <c r="L20" i="41"/>
  <c r="K20" i="41"/>
  <c r="J20" i="41"/>
  <c r="H20" i="41"/>
  <c r="G20" i="41"/>
  <c r="I20" i="41" s="1"/>
  <c r="E20" i="41"/>
  <c r="D20" i="41"/>
  <c r="F20" i="41" s="1"/>
  <c r="C20" i="41"/>
  <c r="W19" i="41"/>
  <c r="V19" i="41"/>
  <c r="X19" i="41" s="1"/>
  <c r="T19" i="41"/>
  <c r="S19" i="41"/>
  <c r="U19" i="41" s="1"/>
  <c r="Q19" i="41"/>
  <c r="P19" i="41"/>
  <c r="R19" i="41" s="1"/>
  <c r="O19" i="41"/>
  <c r="N19" i="41"/>
  <c r="M19" i="41"/>
  <c r="L19" i="41"/>
  <c r="K19" i="41"/>
  <c r="J19" i="41"/>
  <c r="H19" i="41"/>
  <c r="G19" i="41"/>
  <c r="I19" i="41" s="1"/>
  <c r="E19" i="41"/>
  <c r="D19" i="41"/>
  <c r="F19" i="41" s="1"/>
  <c r="C19" i="41"/>
  <c r="W18" i="41"/>
  <c r="V18" i="41"/>
  <c r="X18" i="41" s="1"/>
  <c r="T18" i="41"/>
  <c r="S18" i="41"/>
  <c r="U18" i="41" s="1"/>
  <c r="Q18" i="41"/>
  <c r="P18" i="41"/>
  <c r="R18" i="41" s="1"/>
  <c r="O18" i="41"/>
  <c r="N18" i="41"/>
  <c r="M18" i="41"/>
  <c r="L18" i="41"/>
  <c r="K18" i="41"/>
  <c r="J18" i="41"/>
  <c r="H18" i="41"/>
  <c r="G18" i="41"/>
  <c r="I18" i="41" s="1"/>
  <c r="E18" i="41"/>
  <c r="D18" i="41"/>
  <c r="F18" i="41" s="1"/>
  <c r="C18" i="41"/>
  <c r="W17" i="41"/>
  <c r="V17" i="41"/>
  <c r="X17" i="41" s="1"/>
  <c r="T17" i="41"/>
  <c r="S17" i="41"/>
  <c r="U17" i="41" s="1"/>
  <c r="Q17" i="41"/>
  <c r="P17" i="41"/>
  <c r="R17" i="41" s="1"/>
  <c r="O17" i="41"/>
  <c r="N17" i="41"/>
  <c r="M17" i="41"/>
  <c r="L17" i="41"/>
  <c r="K17" i="41"/>
  <c r="J17" i="41"/>
  <c r="H17" i="41"/>
  <c r="G17" i="41"/>
  <c r="I17" i="41" s="1"/>
  <c r="E17" i="41"/>
  <c r="D17" i="41"/>
  <c r="F17" i="41" s="1"/>
  <c r="C17" i="41"/>
  <c r="W16" i="41"/>
  <c r="V16" i="41"/>
  <c r="X16" i="41" s="1"/>
  <c r="T16" i="41"/>
  <c r="S16" i="41"/>
  <c r="U16" i="41" s="1"/>
  <c r="Q16" i="41"/>
  <c r="P16" i="41"/>
  <c r="R16" i="41" s="1"/>
  <c r="O16" i="41"/>
  <c r="N16" i="41"/>
  <c r="M16" i="41"/>
  <c r="L16" i="41"/>
  <c r="K16" i="41"/>
  <c r="J16" i="41"/>
  <c r="H16" i="41"/>
  <c r="G16" i="41"/>
  <c r="I16" i="41" s="1"/>
  <c r="E16" i="41"/>
  <c r="D16" i="41"/>
  <c r="F16" i="41" s="1"/>
  <c r="C16" i="41"/>
  <c r="W15" i="41"/>
  <c r="V15" i="41"/>
  <c r="X15" i="41" s="1"/>
  <c r="T15" i="41"/>
  <c r="S15" i="41"/>
  <c r="U15" i="41" s="1"/>
  <c r="Q15" i="41"/>
  <c r="P15" i="41"/>
  <c r="R15" i="41" s="1"/>
  <c r="O15" i="41"/>
  <c r="N15" i="41"/>
  <c r="M15" i="41"/>
  <c r="L15" i="41"/>
  <c r="K15" i="41"/>
  <c r="J15" i="41"/>
  <c r="H15" i="41"/>
  <c r="G15" i="41"/>
  <c r="I15" i="41" s="1"/>
  <c r="E15" i="41"/>
  <c r="D15" i="41"/>
  <c r="F15" i="41" s="1"/>
  <c r="C15" i="41"/>
  <c r="W14" i="41"/>
  <c r="V14" i="41"/>
  <c r="X14" i="41" s="1"/>
  <c r="T14" i="41"/>
  <c r="S14" i="41"/>
  <c r="U14" i="41" s="1"/>
  <c r="Q14" i="41"/>
  <c r="P14" i="41"/>
  <c r="R14" i="41" s="1"/>
  <c r="O14" i="41"/>
  <c r="N14" i="41"/>
  <c r="M14" i="41"/>
  <c r="L14" i="41"/>
  <c r="K14" i="41"/>
  <c r="J14" i="41"/>
  <c r="H14" i="41"/>
  <c r="G14" i="41"/>
  <c r="I14" i="41" s="1"/>
  <c r="E14" i="41"/>
  <c r="D14" i="41"/>
  <c r="F14" i="41" s="1"/>
  <c r="C14" i="41"/>
  <c r="W13" i="41"/>
  <c r="V13" i="41"/>
  <c r="X13" i="41" s="1"/>
  <c r="T13" i="41"/>
  <c r="S13" i="41"/>
  <c r="U13" i="41" s="1"/>
  <c r="Q13" i="41"/>
  <c r="P13" i="41"/>
  <c r="R13" i="41" s="1"/>
  <c r="O13" i="41"/>
  <c r="N13" i="41"/>
  <c r="M13" i="41"/>
  <c r="L13" i="41"/>
  <c r="K13" i="41"/>
  <c r="J13" i="41"/>
  <c r="H13" i="41"/>
  <c r="G13" i="41"/>
  <c r="I13" i="41" s="1"/>
  <c r="E13" i="41"/>
  <c r="D13" i="41"/>
  <c r="F13" i="41" s="1"/>
  <c r="C13" i="41"/>
  <c r="W12" i="41"/>
  <c r="V12" i="41"/>
  <c r="X12" i="41" s="1"/>
  <c r="T12" i="41"/>
  <c r="S12" i="41"/>
  <c r="U12" i="41" s="1"/>
  <c r="Q12" i="41"/>
  <c r="P12" i="41"/>
  <c r="R12" i="41" s="1"/>
  <c r="O12" i="41"/>
  <c r="N12" i="41"/>
  <c r="M12" i="41"/>
  <c r="L12" i="41"/>
  <c r="K12" i="41"/>
  <c r="J12" i="41"/>
  <c r="H12" i="41"/>
  <c r="G12" i="41"/>
  <c r="I12" i="41" s="1"/>
  <c r="E12" i="41"/>
  <c r="D12" i="41"/>
  <c r="F12" i="41" s="1"/>
  <c r="C12" i="41"/>
  <c r="W11" i="41"/>
  <c r="V11" i="41"/>
  <c r="X11" i="41" s="1"/>
  <c r="T11" i="41"/>
  <c r="S11" i="41"/>
  <c r="U11" i="41" s="1"/>
  <c r="Q11" i="41"/>
  <c r="P11" i="41"/>
  <c r="R11" i="41" s="1"/>
  <c r="O11" i="41"/>
  <c r="N11" i="41"/>
  <c r="M11" i="41"/>
  <c r="L11" i="41"/>
  <c r="K11" i="41"/>
  <c r="J11" i="41"/>
  <c r="H11" i="41"/>
  <c r="G11" i="41"/>
  <c r="I11" i="41" s="1"/>
  <c r="E11" i="41"/>
  <c r="D11" i="41"/>
  <c r="F11" i="41" s="1"/>
  <c r="C11" i="41"/>
  <c r="W10" i="41"/>
  <c r="W30" i="41" s="1"/>
  <c r="V10" i="41"/>
  <c r="V30" i="41" s="1"/>
  <c r="T10" i="41"/>
  <c r="T30" i="41" s="1"/>
  <c r="S10" i="41"/>
  <c r="S30" i="41" s="1"/>
  <c r="Q10" i="41"/>
  <c r="Q30" i="41" s="1"/>
  <c r="P10" i="41"/>
  <c r="P30" i="41" s="1"/>
  <c r="O10" i="41"/>
  <c r="O30" i="41" s="1"/>
  <c r="N10" i="41"/>
  <c r="N30" i="41" s="1"/>
  <c r="M10" i="41"/>
  <c r="M30" i="41" s="1"/>
  <c r="L10" i="41"/>
  <c r="L30" i="41" s="1"/>
  <c r="K10" i="41"/>
  <c r="K30" i="41" s="1"/>
  <c r="J10" i="41"/>
  <c r="J30" i="41" s="1"/>
  <c r="H10" i="41"/>
  <c r="H30" i="41" s="1"/>
  <c r="G10" i="41"/>
  <c r="G30" i="41" s="1"/>
  <c r="E10" i="41"/>
  <c r="E30" i="41" s="1"/>
  <c r="D10" i="41"/>
  <c r="D30" i="41" s="1"/>
  <c r="C10" i="41"/>
  <c r="C30" i="41" s="1"/>
  <c r="F10" i="41" l="1"/>
  <c r="F30" i="41" s="1"/>
  <c r="R10" i="41"/>
  <c r="R30" i="41" s="1"/>
  <c r="X10" i="41"/>
  <c r="X30" i="41" s="1"/>
  <c r="I10" i="41"/>
  <c r="I30" i="41" s="1"/>
  <c r="U10" i="41"/>
  <c r="U30" i="41" s="1"/>
  <c r="P61" i="41"/>
  <c r="P93" i="41"/>
  <c r="O68" i="47"/>
  <c r="O88" i="47" s="1"/>
  <c r="K8" i="48"/>
  <c r="AK8" i="48"/>
  <c r="AK10" i="48"/>
  <c r="AM10" i="48" s="1"/>
  <c r="AK12" i="48"/>
  <c r="AM12" i="48" s="1"/>
  <c r="AK14" i="48"/>
  <c r="AM14" i="48" s="1"/>
  <c r="AK16" i="48"/>
  <c r="AM16" i="48" s="1"/>
  <c r="AK18" i="48"/>
  <c r="AM18" i="48" s="1"/>
  <c r="AK20" i="48"/>
  <c r="AM20" i="48" s="1"/>
  <c r="AK22" i="48"/>
  <c r="AM22" i="48" s="1"/>
  <c r="AK24" i="48"/>
  <c r="AM24" i="48" s="1"/>
  <c r="AK26" i="48"/>
  <c r="AM26" i="48" s="1"/>
  <c r="AL8" i="49"/>
  <c r="AL28" i="49" s="1"/>
  <c r="K9" i="49"/>
  <c r="K11" i="49"/>
  <c r="K13" i="49"/>
  <c r="K15" i="49"/>
  <c r="K17" i="49"/>
  <c r="K19" i="49"/>
  <c r="K21" i="49"/>
  <c r="K23" i="49"/>
  <c r="K25" i="49"/>
  <c r="K27" i="49"/>
  <c r="I28" i="50"/>
  <c r="K8" i="50"/>
  <c r="AI28" i="50"/>
  <c r="AK8" i="50"/>
  <c r="AK28" i="50" s="1"/>
  <c r="K10" i="50"/>
  <c r="AM10" i="50" s="1"/>
  <c r="K12" i="50"/>
  <c r="AM12" i="50" s="1"/>
  <c r="K14" i="50"/>
  <c r="AM14" i="50" s="1"/>
  <c r="K16" i="50"/>
  <c r="AM16" i="50" s="1"/>
  <c r="K18" i="50"/>
  <c r="AM18" i="50" s="1"/>
  <c r="K20" i="50"/>
  <c r="AM20" i="50" s="1"/>
  <c r="K22" i="50"/>
  <c r="AM22" i="50" s="1"/>
  <c r="K24" i="50"/>
  <c r="AM24" i="50" s="1"/>
  <c r="K26" i="50"/>
  <c r="AM26" i="50" s="1"/>
  <c r="O8" i="46"/>
  <c r="O28" i="46" s="1"/>
  <c r="O38" i="47"/>
  <c r="O58" i="47" s="1"/>
  <c r="O99" i="47"/>
  <c r="O119" i="47" s="1"/>
  <c r="AJ8" i="48"/>
  <c r="AJ28" i="48" s="1"/>
  <c r="AL8" i="48"/>
  <c r="AL28" i="48" s="1"/>
  <c r="K9" i="48"/>
  <c r="K11" i="48"/>
  <c r="K13" i="48"/>
  <c r="K15" i="48"/>
  <c r="K17" i="48"/>
  <c r="K19" i="48"/>
  <c r="K21" i="48"/>
  <c r="K23" i="48"/>
  <c r="K25" i="48"/>
  <c r="K27" i="48"/>
  <c r="K8" i="49"/>
  <c r="AK8" i="49"/>
  <c r="K10" i="49"/>
  <c r="K12" i="49"/>
  <c r="K14" i="49"/>
  <c r="K16" i="49"/>
  <c r="K18" i="49"/>
  <c r="K20" i="49"/>
  <c r="K22" i="49"/>
  <c r="K24" i="49"/>
  <c r="K26" i="49"/>
  <c r="AJ8" i="50"/>
  <c r="AJ28" i="50" s="1"/>
  <c r="AL8" i="50"/>
  <c r="AL28" i="50" s="1"/>
  <c r="K9" i="50"/>
  <c r="AM9" i="50" s="1"/>
  <c r="K11" i="50"/>
  <c r="AM11" i="50" s="1"/>
  <c r="K13" i="50"/>
  <c r="AM13" i="50" s="1"/>
  <c r="K15" i="50"/>
  <c r="AM15" i="50" s="1"/>
  <c r="K17" i="50"/>
  <c r="AM17" i="50" s="1"/>
  <c r="K19" i="50"/>
  <c r="AM19" i="50" s="1"/>
  <c r="K21" i="50"/>
  <c r="AM21" i="50" s="1"/>
  <c r="K23" i="50"/>
  <c r="AM23" i="50" s="1"/>
  <c r="K25" i="50"/>
  <c r="AM25" i="50" s="1"/>
  <c r="K27" i="50"/>
  <c r="AM27" i="50" s="1"/>
  <c r="AG8" i="51"/>
  <c r="AG18" i="51" s="1"/>
  <c r="AI8" i="51"/>
  <c r="AI18" i="51" s="1"/>
  <c r="J9" i="51"/>
  <c r="AJ9" i="51" s="1"/>
  <c r="J11" i="51"/>
  <c r="AJ11" i="51" s="1"/>
  <c r="J13" i="51"/>
  <c r="AJ13" i="51" s="1"/>
  <c r="J15" i="51"/>
  <c r="AJ15" i="51" s="1"/>
  <c r="J17" i="51"/>
  <c r="AJ17" i="51" s="1"/>
  <c r="AC8" i="52"/>
  <c r="AC28" i="52" s="1"/>
  <c r="O8" i="53"/>
  <c r="O28" i="53" s="1"/>
  <c r="O8" i="55"/>
  <c r="O28" i="55" s="1"/>
  <c r="O8" i="57"/>
  <c r="O28" i="57" s="1"/>
  <c r="M8" i="59"/>
  <c r="M89" i="59"/>
  <c r="O69" i="59"/>
  <c r="O89" i="59" s="1"/>
  <c r="J8" i="51"/>
  <c r="AH8" i="51"/>
  <c r="AH18" i="51" s="1"/>
  <c r="J10" i="51"/>
  <c r="AJ10" i="51" s="1"/>
  <c r="J12" i="51"/>
  <c r="AJ12" i="51" s="1"/>
  <c r="J14" i="51"/>
  <c r="AJ14" i="51" s="1"/>
  <c r="J16" i="51"/>
  <c r="AJ16" i="51" s="1"/>
  <c r="O8" i="54"/>
  <c r="O28" i="54" s="1"/>
  <c r="O8" i="56"/>
  <c r="O28" i="56" s="1"/>
  <c r="O8" i="58"/>
  <c r="O28" i="58" s="1"/>
  <c r="N8" i="59"/>
  <c r="N28" i="59" s="1"/>
  <c r="O38" i="59"/>
  <c r="O58" i="59" s="1"/>
  <c r="O70" i="61"/>
  <c r="O90" i="61" s="1"/>
  <c r="CG8" i="63"/>
  <c r="CG28" i="63" s="1"/>
  <c r="EM8" i="63"/>
  <c r="EM28" i="63" s="1"/>
  <c r="BD9" i="63"/>
  <c r="AA9" i="63" s="1"/>
  <c r="BD11" i="63"/>
  <c r="AA11" i="63" s="1"/>
  <c r="BD13" i="63"/>
  <c r="AA13" i="63" s="1"/>
  <c r="BD15" i="63"/>
  <c r="AA15" i="63" s="1"/>
  <c r="BD17" i="63"/>
  <c r="AA17" i="63" s="1"/>
  <c r="BC28" i="63"/>
  <c r="BC35" i="63" s="1"/>
  <c r="BI28" i="67"/>
  <c r="O8" i="60"/>
  <c r="O28" i="60" s="1"/>
  <c r="O39" i="61"/>
  <c r="O8" i="62"/>
  <c r="O28" i="62" s="1"/>
  <c r="BD8" i="63"/>
  <c r="DJ8" i="63"/>
  <c r="DJ28" i="63" s="1"/>
  <c r="Q8" i="65"/>
  <c r="Q28" i="65" s="1"/>
  <c r="K9" i="68"/>
  <c r="K29" i="68" s="1"/>
  <c r="O8" i="70"/>
  <c r="O28" i="70" s="1"/>
  <c r="AZ28" i="70"/>
  <c r="BD8" i="70"/>
  <c r="BD28" i="70" s="1"/>
  <c r="BB8" i="70"/>
  <c r="BE8" i="70"/>
  <c r="BF12" i="70"/>
  <c r="BC13" i="70"/>
  <c r="BB13" i="70"/>
  <c r="BF13" i="70" s="1"/>
  <c r="BE13" i="70"/>
  <c r="U8" i="66"/>
  <c r="U28" i="66" s="1"/>
  <c r="I8" i="69"/>
  <c r="I28" i="69" s="1"/>
  <c r="I34" i="69" s="1"/>
  <c r="BC8" i="70"/>
  <c r="BC9" i="70"/>
  <c r="BC10" i="70"/>
  <c r="BC11" i="70"/>
  <c r="BC12" i="70"/>
  <c r="BB14" i="70"/>
  <c r="BF14" i="70" s="1"/>
  <c r="BB15" i="70"/>
  <c r="BF15" i="70" s="1"/>
  <c r="BB16" i="70"/>
  <c r="BF16" i="70" s="1"/>
  <c r="BB17" i="70"/>
  <c r="BF17" i="70" s="1"/>
  <c r="BB18" i="70"/>
  <c r="BF18" i="70" s="1"/>
  <c r="BB19" i="70"/>
  <c r="BF19" i="70" s="1"/>
  <c r="BB20" i="70"/>
  <c r="BF20" i="70" s="1"/>
  <c r="BB21" i="70"/>
  <c r="BF21" i="70" s="1"/>
  <c r="BB22" i="70"/>
  <c r="BF22" i="70" s="1"/>
  <c r="BB23" i="70"/>
  <c r="BF23" i="70" s="1"/>
  <c r="BB24" i="70"/>
  <c r="BF24" i="70" s="1"/>
  <c r="BB25" i="70"/>
  <c r="BF25" i="70" s="1"/>
  <c r="BB26" i="70"/>
  <c r="BF26" i="70" s="1"/>
  <c r="BB27" i="70"/>
  <c r="BF27" i="70" s="1"/>
  <c r="BE28" i="70" l="1"/>
  <c r="BD28" i="63"/>
  <c r="BD35" i="63" s="1"/>
  <c r="AA8" i="63"/>
  <c r="AA28" i="63" s="1"/>
  <c r="AA35" i="63" s="1"/>
  <c r="O59" i="61"/>
  <c r="O8" i="61"/>
  <c r="O28" i="61" s="1"/>
  <c r="J18" i="51"/>
  <c r="AJ8" i="51"/>
  <c r="AJ18" i="51" s="1"/>
  <c r="AK28" i="49"/>
  <c r="AM8" i="49"/>
  <c r="AM28" i="49" s="1"/>
  <c r="K28" i="50"/>
  <c r="AM8" i="50"/>
  <c r="AM28" i="50" s="1"/>
  <c r="AK28" i="48"/>
  <c r="AM8" i="48"/>
  <c r="AM28" i="48" s="1"/>
  <c r="BC28" i="70"/>
  <c r="BB28" i="70"/>
  <c r="BF8" i="70"/>
  <c r="BF28" i="70" s="1"/>
  <c r="M28" i="59"/>
  <c r="O8" i="59"/>
  <c r="O28" i="59" s="1"/>
  <c r="K28" i="49"/>
  <c r="K28" i="48"/>
  <c r="I13" i="38" l="1"/>
  <c r="H13" i="38"/>
  <c r="F13" i="38"/>
  <c r="E13" i="38"/>
  <c r="C13" i="38"/>
  <c r="B13" i="38"/>
  <c r="J12" i="38"/>
  <c r="G12" i="38"/>
  <c r="D12" i="38"/>
  <c r="J11" i="38"/>
  <c r="G11" i="38"/>
  <c r="D11" i="38"/>
  <c r="J10" i="38"/>
  <c r="J13" i="38" s="1"/>
  <c r="G10" i="38"/>
  <c r="G13" i="38" s="1"/>
  <c r="D10" i="38"/>
  <c r="D13" i="38" s="1"/>
  <c r="K30" i="37"/>
  <c r="J30" i="37"/>
  <c r="I30" i="37"/>
  <c r="H30" i="37"/>
  <c r="F30" i="37"/>
  <c r="E30" i="37"/>
  <c r="C30" i="37"/>
  <c r="B30" i="37"/>
  <c r="L29" i="37"/>
  <c r="G29" i="37"/>
  <c r="D29" i="37"/>
  <c r="L28" i="37"/>
  <c r="G28" i="37"/>
  <c r="D28" i="37"/>
  <c r="L27" i="37"/>
  <c r="L30" i="37" s="1"/>
  <c r="G27" i="37"/>
  <c r="G30" i="37" s="1"/>
  <c r="D27" i="37"/>
  <c r="D30" i="37" s="1"/>
  <c r="J14" i="37"/>
  <c r="I14" i="37"/>
  <c r="G14" i="37"/>
  <c r="F14" i="37"/>
  <c r="D14" i="37"/>
  <c r="C14" i="37"/>
  <c r="B14" i="37"/>
  <c r="K13" i="37"/>
  <c r="H13" i="37"/>
  <c r="E13" i="37"/>
  <c r="K12" i="37"/>
  <c r="H12" i="37"/>
  <c r="E12" i="37"/>
  <c r="K11" i="37"/>
  <c r="K14" i="37" s="1"/>
  <c r="H11" i="37"/>
  <c r="H14" i="37" s="1"/>
  <c r="E11" i="37"/>
  <c r="E14" i="37" s="1"/>
  <c r="C9" i="6" l="1"/>
  <c r="D9" i="6"/>
  <c r="E9" i="6"/>
  <c r="F9" i="6"/>
  <c r="G9" i="6"/>
  <c r="H9" i="6"/>
  <c r="I9" i="6"/>
  <c r="J9" i="6"/>
  <c r="K9" i="6"/>
  <c r="L9" i="6"/>
  <c r="C10" i="6"/>
  <c r="D10" i="6"/>
  <c r="E10" i="6"/>
  <c r="F10" i="6"/>
  <c r="G10" i="6"/>
  <c r="H10" i="6"/>
  <c r="I10" i="6"/>
  <c r="J10" i="6"/>
  <c r="K10" i="6"/>
  <c r="L10" i="6"/>
  <c r="C11" i="6"/>
  <c r="D11" i="6"/>
  <c r="E11" i="6"/>
  <c r="F11" i="6"/>
  <c r="G11" i="6"/>
  <c r="H11" i="6"/>
  <c r="I11" i="6"/>
  <c r="J11" i="6"/>
  <c r="K11" i="6"/>
  <c r="L11" i="6"/>
  <c r="C12" i="6"/>
  <c r="D12" i="6"/>
  <c r="E12" i="6"/>
  <c r="F12" i="6"/>
  <c r="G12" i="6"/>
  <c r="H12" i="6"/>
  <c r="I12" i="6"/>
  <c r="J12" i="6"/>
  <c r="K12" i="6"/>
  <c r="L12" i="6"/>
  <c r="C13" i="6"/>
  <c r="D13" i="6"/>
  <c r="E13" i="6"/>
  <c r="F13" i="6"/>
  <c r="G13" i="6"/>
  <c r="H13" i="6"/>
  <c r="I13" i="6"/>
  <c r="J13" i="6"/>
  <c r="K13" i="6"/>
  <c r="L13" i="6"/>
  <c r="C14" i="6"/>
  <c r="D14" i="6"/>
  <c r="E14" i="6"/>
  <c r="F14" i="6"/>
  <c r="G14" i="6"/>
  <c r="H14" i="6"/>
  <c r="I14" i="6"/>
  <c r="J14" i="6"/>
  <c r="K14" i="6"/>
  <c r="L14" i="6"/>
  <c r="C15" i="6"/>
  <c r="D15" i="6"/>
  <c r="E15" i="6"/>
  <c r="F15" i="6"/>
  <c r="G15" i="6"/>
  <c r="H15" i="6"/>
  <c r="I15" i="6"/>
  <c r="J15" i="6"/>
  <c r="K15" i="6"/>
  <c r="L15" i="6"/>
  <c r="C16" i="6"/>
  <c r="D16" i="6"/>
  <c r="E16" i="6"/>
  <c r="F16" i="6"/>
  <c r="G16" i="6"/>
  <c r="H16" i="6"/>
  <c r="I16" i="6"/>
  <c r="J16" i="6"/>
  <c r="K16" i="6"/>
  <c r="L16" i="6"/>
  <c r="C17" i="6"/>
  <c r="D17" i="6"/>
  <c r="E17" i="6"/>
  <c r="F17" i="6"/>
  <c r="G17" i="6"/>
  <c r="H17" i="6"/>
  <c r="I17" i="6"/>
  <c r="J17" i="6"/>
  <c r="K17" i="6"/>
  <c r="L17" i="6"/>
  <c r="C18" i="6"/>
  <c r="D18" i="6"/>
  <c r="E18" i="6"/>
  <c r="F18" i="6"/>
  <c r="G18" i="6"/>
  <c r="H18" i="6"/>
  <c r="I18" i="6"/>
  <c r="J18" i="6"/>
  <c r="K18" i="6"/>
  <c r="L18" i="6"/>
  <c r="C19" i="6"/>
  <c r="D19" i="6"/>
  <c r="E19" i="6"/>
  <c r="F19" i="6"/>
  <c r="G19" i="6"/>
  <c r="H19" i="6"/>
  <c r="I19" i="6"/>
  <c r="J19" i="6"/>
  <c r="K19" i="6"/>
  <c r="L19" i="6"/>
  <c r="C20" i="6"/>
  <c r="D20" i="6"/>
  <c r="E20" i="6"/>
  <c r="F20" i="6"/>
  <c r="G20" i="6"/>
  <c r="H20" i="6"/>
  <c r="I20" i="6"/>
  <c r="J20" i="6"/>
  <c r="K20" i="6"/>
  <c r="L20" i="6"/>
  <c r="C21" i="6"/>
  <c r="D21" i="6"/>
  <c r="E21" i="6"/>
  <c r="F21" i="6"/>
  <c r="G21" i="6"/>
  <c r="H21" i="6"/>
  <c r="I21" i="6"/>
  <c r="J21" i="6"/>
  <c r="K21" i="6"/>
  <c r="L21" i="6"/>
  <c r="C22" i="6"/>
  <c r="D22" i="6"/>
  <c r="E22" i="6"/>
  <c r="F22" i="6"/>
  <c r="G22" i="6"/>
  <c r="H22" i="6"/>
  <c r="I22" i="6"/>
  <c r="J22" i="6"/>
  <c r="K22" i="6"/>
  <c r="L22" i="6"/>
  <c r="C23" i="6"/>
  <c r="D23" i="6"/>
  <c r="E23" i="6"/>
  <c r="F23" i="6"/>
  <c r="G23" i="6"/>
  <c r="H23" i="6"/>
  <c r="I23" i="6"/>
  <c r="J23" i="6"/>
  <c r="K23" i="6"/>
  <c r="L23" i="6"/>
  <c r="C24" i="6"/>
  <c r="D24" i="6"/>
  <c r="E24" i="6"/>
  <c r="F24" i="6"/>
  <c r="G24" i="6"/>
  <c r="H24" i="6"/>
  <c r="I24" i="6"/>
  <c r="J24" i="6"/>
  <c r="K24" i="6"/>
  <c r="L24" i="6"/>
  <c r="C25" i="6"/>
  <c r="D25" i="6"/>
  <c r="E25" i="6"/>
  <c r="F25" i="6"/>
  <c r="G25" i="6"/>
  <c r="H25" i="6"/>
  <c r="I25" i="6"/>
  <c r="J25" i="6"/>
  <c r="K25" i="6"/>
  <c r="L25" i="6"/>
  <c r="C26" i="6"/>
  <c r="D26" i="6"/>
  <c r="E26" i="6"/>
  <c r="F26" i="6"/>
  <c r="G26" i="6"/>
  <c r="H26" i="6"/>
  <c r="I26" i="6"/>
  <c r="J26" i="6"/>
  <c r="K26" i="6"/>
  <c r="L26" i="6"/>
  <c r="C27" i="6"/>
  <c r="D27" i="6"/>
  <c r="E27" i="6"/>
  <c r="F27" i="6"/>
  <c r="G27" i="6"/>
  <c r="H27" i="6"/>
  <c r="I27" i="6"/>
  <c r="J27" i="6"/>
  <c r="K27" i="6"/>
  <c r="L27" i="6"/>
  <c r="C28" i="6"/>
  <c r="D28" i="6"/>
  <c r="E28" i="6"/>
  <c r="F28" i="6"/>
  <c r="G28" i="6"/>
  <c r="H28" i="6"/>
  <c r="I28" i="6"/>
  <c r="J28" i="6"/>
  <c r="K28" i="6"/>
  <c r="L28" i="6"/>
  <c r="D8" i="6"/>
  <c r="E8" i="6"/>
  <c r="F8" i="6"/>
  <c r="G8" i="6"/>
  <c r="H8" i="6"/>
  <c r="I8" i="6"/>
  <c r="J8" i="6"/>
  <c r="K8" i="6"/>
  <c r="L8" i="6"/>
  <c r="C8" i="6"/>
  <c r="S43" i="3" l="1"/>
  <c r="T43" i="3"/>
  <c r="U43" i="3" s="1"/>
  <c r="S44" i="3"/>
  <c r="U44" i="3" s="1"/>
  <c r="T44" i="3"/>
  <c r="S45" i="3"/>
  <c r="T45" i="3"/>
  <c r="U45" i="3" s="1"/>
  <c r="S46" i="3"/>
  <c r="U46" i="3" s="1"/>
  <c r="T46" i="3"/>
  <c r="S47" i="3"/>
  <c r="T47" i="3"/>
  <c r="U47" i="3" s="1"/>
  <c r="S48" i="3"/>
  <c r="U48" i="3" s="1"/>
  <c r="T48" i="3"/>
  <c r="S49" i="3"/>
  <c r="T49" i="3"/>
  <c r="U49" i="3" s="1"/>
  <c r="S50" i="3"/>
  <c r="U50" i="3" s="1"/>
  <c r="T50" i="3"/>
  <c r="S51" i="3"/>
  <c r="T51" i="3"/>
  <c r="U51" i="3" s="1"/>
  <c r="S52" i="3"/>
  <c r="U52" i="3" s="1"/>
  <c r="T52" i="3"/>
  <c r="S53" i="3"/>
  <c r="T53" i="3"/>
  <c r="U53" i="3" s="1"/>
  <c r="S54" i="3"/>
  <c r="U54" i="3" s="1"/>
  <c r="T54" i="3"/>
  <c r="S55" i="3"/>
  <c r="T55" i="3"/>
  <c r="U55" i="3" s="1"/>
  <c r="S56" i="3"/>
  <c r="U56" i="3" s="1"/>
  <c r="T56" i="3"/>
  <c r="S57" i="3"/>
  <c r="T57" i="3"/>
  <c r="U57" i="3" s="1"/>
  <c r="S58" i="3"/>
  <c r="U58" i="3" s="1"/>
  <c r="T58" i="3"/>
  <c r="S59" i="3"/>
  <c r="T59" i="3"/>
  <c r="U59" i="3" s="1"/>
  <c r="S60" i="3"/>
  <c r="U60" i="3" s="1"/>
  <c r="T60" i="3"/>
  <c r="S61" i="3"/>
  <c r="T61" i="3"/>
  <c r="U61" i="3" s="1"/>
  <c r="T42" i="3"/>
  <c r="S42" i="3"/>
  <c r="U42" i="3" s="1"/>
  <c r="EU8" i="22" l="1"/>
  <c r="DB28" i="22" l="1"/>
  <c r="DC28" i="22"/>
  <c r="BW28" i="22"/>
  <c r="BX28" i="22"/>
  <c r="E28" i="10" l="1"/>
  <c r="E28" i="8"/>
  <c r="M8" i="6"/>
  <c r="N10" i="6" l="1"/>
  <c r="N9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8" i="6"/>
  <c r="O8" i="6" s="1"/>
  <c r="M10" i="6"/>
  <c r="M9" i="6"/>
  <c r="O9" i="6" s="1"/>
  <c r="M27" i="6"/>
  <c r="M26" i="6"/>
  <c r="O26" i="6" s="1"/>
  <c r="M25" i="6"/>
  <c r="M24" i="6"/>
  <c r="O24" i="6" s="1"/>
  <c r="M23" i="6"/>
  <c r="M22" i="6"/>
  <c r="O22" i="6" s="1"/>
  <c r="M21" i="6"/>
  <c r="M20" i="6"/>
  <c r="O20" i="6" s="1"/>
  <c r="M19" i="6"/>
  <c r="M18" i="6"/>
  <c r="O18" i="6" s="1"/>
  <c r="M17" i="6"/>
  <c r="M16" i="6"/>
  <c r="O16" i="6" s="1"/>
  <c r="M15" i="6"/>
  <c r="M14" i="6"/>
  <c r="O14" i="6" s="1"/>
  <c r="M13" i="6"/>
  <c r="M12" i="6"/>
  <c r="O12" i="6" s="1"/>
  <c r="M11" i="6"/>
  <c r="O11" i="6" l="1"/>
  <c r="O13" i="6"/>
  <c r="O15" i="6"/>
  <c r="O17" i="6"/>
  <c r="O19" i="6"/>
  <c r="O21" i="6"/>
  <c r="O23" i="6"/>
  <c r="O25" i="6"/>
  <c r="O27" i="6"/>
  <c r="O10" i="6"/>
  <c r="M28" i="34"/>
  <c r="L28" i="34"/>
  <c r="K28" i="34"/>
  <c r="J28" i="34"/>
  <c r="I28" i="34"/>
  <c r="H28" i="34"/>
  <c r="G28" i="34"/>
  <c r="F28" i="34"/>
  <c r="E28" i="34"/>
  <c r="D28" i="34"/>
  <c r="C28" i="34"/>
  <c r="N27" i="34"/>
  <c r="N26" i="34"/>
  <c r="N25" i="34"/>
  <c r="N24" i="34"/>
  <c r="N23" i="34"/>
  <c r="N22" i="34"/>
  <c r="N21" i="34"/>
  <c r="N20" i="34"/>
  <c r="N19" i="34"/>
  <c r="N18" i="34"/>
  <c r="N17" i="34"/>
  <c r="N16" i="34"/>
  <c r="N15" i="34"/>
  <c r="N14" i="34"/>
  <c r="N13" i="34"/>
  <c r="N12" i="34"/>
  <c r="N11" i="34"/>
  <c r="N10" i="34"/>
  <c r="N9" i="34"/>
  <c r="N8" i="34"/>
  <c r="N28" i="34" s="1"/>
  <c r="W29" i="33"/>
  <c r="V29" i="33"/>
  <c r="U29" i="33"/>
  <c r="T29" i="33"/>
  <c r="R29" i="33"/>
  <c r="Q29" i="33"/>
  <c r="P29" i="33"/>
  <c r="O29" i="33"/>
  <c r="N29" i="33"/>
  <c r="L29" i="33"/>
  <c r="K29" i="33"/>
  <c r="J29" i="33"/>
  <c r="H29" i="33"/>
  <c r="G29" i="33"/>
  <c r="F29" i="33"/>
  <c r="E29" i="33"/>
  <c r="D29" i="33"/>
  <c r="C29" i="33"/>
  <c r="S28" i="33"/>
  <c r="M28" i="33"/>
  <c r="I28" i="33"/>
  <c r="S27" i="33"/>
  <c r="M27" i="33"/>
  <c r="I27" i="33"/>
  <c r="S26" i="33"/>
  <c r="M26" i="33"/>
  <c r="I26" i="33"/>
  <c r="S25" i="33"/>
  <c r="M25" i="33"/>
  <c r="I25" i="33"/>
  <c r="S24" i="33"/>
  <c r="M24" i="33"/>
  <c r="I24" i="33"/>
  <c r="S23" i="33"/>
  <c r="M23" i="33"/>
  <c r="I23" i="33"/>
  <c r="S22" i="33"/>
  <c r="M22" i="33"/>
  <c r="I22" i="33"/>
  <c r="S21" i="33"/>
  <c r="M21" i="33"/>
  <c r="I21" i="33"/>
  <c r="S20" i="33"/>
  <c r="M20" i="33"/>
  <c r="I20" i="33"/>
  <c r="S19" i="33"/>
  <c r="M19" i="33"/>
  <c r="I19" i="33"/>
  <c r="S18" i="33"/>
  <c r="M18" i="33"/>
  <c r="I18" i="33"/>
  <c r="S17" i="33"/>
  <c r="M17" i="33"/>
  <c r="I17" i="33"/>
  <c r="S16" i="33"/>
  <c r="M16" i="33"/>
  <c r="I16" i="33"/>
  <c r="S15" i="33"/>
  <c r="M15" i="33"/>
  <c r="I15" i="33"/>
  <c r="S14" i="33"/>
  <c r="M14" i="33"/>
  <c r="I14" i="33"/>
  <c r="S13" i="33"/>
  <c r="M13" i="33"/>
  <c r="I13" i="33"/>
  <c r="S12" i="33"/>
  <c r="M12" i="33"/>
  <c r="I12" i="33"/>
  <c r="S11" i="33"/>
  <c r="M11" i="33"/>
  <c r="I11" i="33"/>
  <c r="S10" i="33"/>
  <c r="M10" i="33"/>
  <c r="I10" i="33"/>
  <c r="S9" i="33"/>
  <c r="S29" i="33" s="1"/>
  <c r="M9" i="33"/>
  <c r="M29" i="33" s="1"/>
  <c r="I9" i="33"/>
  <c r="I29" i="33" s="1"/>
  <c r="Q30" i="32"/>
  <c r="P30" i="32"/>
  <c r="N30" i="32"/>
  <c r="M30" i="32"/>
  <c r="L30" i="32"/>
  <c r="J30" i="32"/>
  <c r="I30" i="32"/>
  <c r="H30" i="32"/>
  <c r="F30" i="32"/>
  <c r="E30" i="32"/>
  <c r="D30" i="32"/>
  <c r="C30" i="32"/>
  <c r="R29" i="32"/>
  <c r="O29" i="32"/>
  <c r="K29" i="32"/>
  <c r="G29" i="32"/>
  <c r="R28" i="32"/>
  <c r="O28" i="32"/>
  <c r="K28" i="32"/>
  <c r="G28" i="32"/>
  <c r="R27" i="32"/>
  <c r="O27" i="32"/>
  <c r="K27" i="32"/>
  <c r="G27" i="32"/>
  <c r="R26" i="32"/>
  <c r="O26" i="32"/>
  <c r="K26" i="32"/>
  <c r="G26" i="32"/>
  <c r="R25" i="32"/>
  <c r="O25" i="32"/>
  <c r="K25" i="32"/>
  <c r="G25" i="32"/>
  <c r="R24" i="32"/>
  <c r="O24" i="32"/>
  <c r="K24" i="32"/>
  <c r="G24" i="32"/>
  <c r="R23" i="32"/>
  <c r="O23" i="32"/>
  <c r="K23" i="32"/>
  <c r="G23" i="32"/>
  <c r="R22" i="32"/>
  <c r="O22" i="32"/>
  <c r="K22" i="32"/>
  <c r="G22" i="32"/>
  <c r="R21" i="32"/>
  <c r="O21" i="32"/>
  <c r="K21" i="32"/>
  <c r="G21" i="32"/>
  <c r="R20" i="32"/>
  <c r="O20" i="32"/>
  <c r="K20" i="32"/>
  <c r="G20" i="32"/>
  <c r="R19" i="32"/>
  <c r="O19" i="32"/>
  <c r="K19" i="32"/>
  <c r="G19" i="32"/>
  <c r="R18" i="32"/>
  <c r="O18" i="32"/>
  <c r="K18" i="32"/>
  <c r="G18" i="32"/>
  <c r="R17" i="32"/>
  <c r="O17" i="32"/>
  <c r="K17" i="32"/>
  <c r="G17" i="32"/>
  <c r="R16" i="32"/>
  <c r="O16" i="32"/>
  <c r="K16" i="32"/>
  <c r="G16" i="32"/>
  <c r="R15" i="32"/>
  <c r="O15" i="32"/>
  <c r="K15" i="32"/>
  <c r="G15" i="32"/>
  <c r="R14" i="32"/>
  <c r="O14" i="32"/>
  <c r="K14" i="32"/>
  <c r="G14" i="32"/>
  <c r="R13" i="32"/>
  <c r="O13" i="32"/>
  <c r="K13" i="32"/>
  <c r="G13" i="32"/>
  <c r="R12" i="32"/>
  <c r="O12" i="32"/>
  <c r="K12" i="32"/>
  <c r="G12" i="32"/>
  <c r="R11" i="32"/>
  <c r="O11" i="32"/>
  <c r="K11" i="32"/>
  <c r="G11" i="32"/>
  <c r="R10" i="32"/>
  <c r="R30" i="32" s="1"/>
  <c r="O10" i="32"/>
  <c r="O30" i="32" s="1"/>
  <c r="K10" i="32"/>
  <c r="K30" i="32" s="1"/>
  <c r="G10" i="32"/>
  <c r="G30" i="32" s="1"/>
  <c r="AX28" i="31"/>
  <c r="AW28" i="31"/>
  <c r="AV28" i="31"/>
  <c r="AU28" i="31"/>
  <c r="AT28" i="31"/>
  <c r="AS28" i="31"/>
  <c r="AR28" i="31"/>
  <c r="AQ28" i="31"/>
  <c r="AP28" i="31"/>
  <c r="AK28" i="31"/>
  <c r="AJ28" i="31"/>
  <c r="AI28" i="31"/>
  <c r="AH28" i="31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T28" i="31"/>
  <c r="K28" i="31"/>
  <c r="J28" i="31"/>
  <c r="I28" i="31"/>
  <c r="H28" i="31"/>
  <c r="G28" i="31"/>
  <c r="F28" i="31"/>
  <c r="E28" i="31"/>
  <c r="D28" i="31"/>
  <c r="C28" i="31"/>
  <c r="BA27" i="31"/>
  <c r="AZ27" i="31"/>
  <c r="AY27" i="31"/>
  <c r="BB27" i="31" s="1"/>
  <c r="N27" i="31"/>
  <c r="BE27" i="31" s="1"/>
  <c r="M27" i="31"/>
  <c r="BD27" i="31" s="1"/>
  <c r="L27" i="31"/>
  <c r="O27" i="31" s="1"/>
  <c r="BF27" i="31" s="1"/>
  <c r="BA26" i="31"/>
  <c r="AZ26" i="31"/>
  <c r="AY26" i="31"/>
  <c r="BB26" i="31" s="1"/>
  <c r="N26" i="31"/>
  <c r="BE26" i="31" s="1"/>
  <c r="M26" i="31"/>
  <c r="BD26" i="31" s="1"/>
  <c r="L26" i="31"/>
  <c r="O26" i="31" s="1"/>
  <c r="BF26" i="31" s="1"/>
  <c r="BA25" i="31"/>
  <c r="AZ25" i="31"/>
  <c r="AY25" i="31"/>
  <c r="BB25" i="31" s="1"/>
  <c r="N25" i="31"/>
  <c r="BE25" i="31" s="1"/>
  <c r="M25" i="31"/>
  <c r="BD25" i="31" s="1"/>
  <c r="L25" i="31"/>
  <c r="O25" i="31" s="1"/>
  <c r="BF25" i="31" s="1"/>
  <c r="BA24" i="31"/>
  <c r="AZ24" i="31"/>
  <c r="AY24" i="31"/>
  <c r="BB24" i="31" s="1"/>
  <c r="N24" i="31"/>
  <c r="BE24" i="31" s="1"/>
  <c r="M24" i="31"/>
  <c r="BD24" i="31" s="1"/>
  <c r="L24" i="31"/>
  <c r="O24" i="31" s="1"/>
  <c r="BF24" i="31" s="1"/>
  <c r="BA23" i="31"/>
  <c r="AZ23" i="31"/>
  <c r="AY23" i="31"/>
  <c r="BB23" i="31" s="1"/>
  <c r="N23" i="31"/>
  <c r="BE23" i="31" s="1"/>
  <c r="M23" i="31"/>
  <c r="BD23" i="31" s="1"/>
  <c r="L23" i="31"/>
  <c r="O23" i="31" s="1"/>
  <c r="BF23" i="31" s="1"/>
  <c r="BA22" i="31"/>
  <c r="AZ22" i="31"/>
  <c r="AY22" i="31"/>
  <c r="BB22" i="31" s="1"/>
  <c r="N22" i="31"/>
  <c r="BE22" i="31" s="1"/>
  <c r="M22" i="31"/>
  <c r="BD22" i="31" s="1"/>
  <c r="L22" i="31"/>
  <c r="BA21" i="31"/>
  <c r="AZ21" i="31"/>
  <c r="AY21" i="31"/>
  <c r="BB21" i="31" s="1"/>
  <c r="N21" i="31"/>
  <c r="BE21" i="31" s="1"/>
  <c r="M21" i="31"/>
  <c r="BD21" i="31" s="1"/>
  <c r="L21" i="31"/>
  <c r="O21" i="31" s="1"/>
  <c r="BF21" i="31" s="1"/>
  <c r="BA20" i="31"/>
  <c r="AZ20" i="31"/>
  <c r="AY20" i="31"/>
  <c r="BB20" i="31" s="1"/>
  <c r="N20" i="31"/>
  <c r="BE20" i="31" s="1"/>
  <c r="M20" i="31"/>
  <c r="BD20" i="31" s="1"/>
  <c r="L20" i="31"/>
  <c r="BC20" i="31" s="1"/>
  <c r="BA19" i="31"/>
  <c r="AZ19" i="31"/>
  <c r="AY19" i="31"/>
  <c r="BB19" i="31" s="1"/>
  <c r="N19" i="31"/>
  <c r="BE19" i="31" s="1"/>
  <c r="M19" i="31"/>
  <c r="BD19" i="31" s="1"/>
  <c r="L19" i="31"/>
  <c r="BC19" i="31" s="1"/>
  <c r="BA18" i="31"/>
  <c r="AZ18" i="31"/>
  <c r="AY18" i="31"/>
  <c r="BB18" i="31" s="1"/>
  <c r="N18" i="31"/>
  <c r="BE18" i="31" s="1"/>
  <c r="M18" i="31"/>
  <c r="BD18" i="31" s="1"/>
  <c r="L18" i="31"/>
  <c r="BC18" i="31" s="1"/>
  <c r="BA17" i="31"/>
  <c r="AZ17" i="31"/>
  <c r="AY17" i="31"/>
  <c r="BB17" i="31" s="1"/>
  <c r="N17" i="31"/>
  <c r="BE17" i="31" s="1"/>
  <c r="M17" i="31"/>
  <c r="BD17" i="31" s="1"/>
  <c r="L17" i="31"/>
  <c r="BC17" i="31" s="1"/>
  <c r="BA16" i="31"/>
  <c r="AZ16" i="31"/>
  <c r="AY16" i="31"/>
  <c r="BB16" i="31" s="1"/>
  <c r="N16" i="31"/>
  <c r="BE16" i="31" s="1"/>
  <c r="M16" i="31"/>
  <c r="BD16" i="31" s="1"/>
  <c r="L16" i="31"/>
  <c r="BC16" i="31" s="1"/>
  <c r="BA15" i="31"/>
  <c r="AZ15" i="31"/>
  <c r="AY15" i="31"/>
  <c r="BB15" i="31" s="1"/>
  <c r="N15" i="31"/>
  <c r="BE15" i="31" s="1"/>
  <c r="M15" i="31"/>
  <c r="BD15" i="31" s="1"/>
  <c r="L15" i="31"/>
  <c r="BC15" i="31" s="1"/>
  <c r="BA14" i="31"/>
  <c r="AZ14" i="31"/>
  <c r="AY14" i="31"/>
  <c r="BB14" i="31" s="1"/>
  <c r="N14" i="31"/>
  <c r="BE14" i="31" s="1"/>
  <c r="M14" i="31"/>
  <c r="BD14" i="31" s="1"/>
  <c r="L14" i="31"/>
  <c r="BC14" i="31" s="1"/>
  <c r="BA13" i="31"/>
  <c r="AZ13" i="31"/>
  <c r="AY13" i="31"/>
  <c r="BB13" i="31" s="1"/>
  <c r="N13" i="31"/>
  <c r="BE13" i="31" s="1"/>
  <c r="M13" i="31"/>
  <c r="BD13" i="31" s="1"/>
  <c r="L13" i="31"/>
  <c r="BC13" i="31" s="1"/>
  <c r="BA12" i="31"/>
  <c r="AZ12" i="31"/>
  <c r="AY12" i="31"/>
  <c r="BB12" i="31" s="1"/>
  <c r="N12" i="31"/>
  <c r="BE12" i="31" s="1"/>
  <c r="M12" i="31"/>
  <c r="BD12" i="31" s="1"/>
  <c r="L12" i="31"/>
  <c r="BC12" i="31" s="1"/>
  <c r="BA11" i="31"/>
  <c r="AZ11" i="31"/>
  <c r="AY11" i="31"/>
  <c r="BB11" i="31" s="1"/>
  <c r="N11" i="31"/>
  <c r="BE11" i="31" s="1"/>
  <c r="M11" i="31"/>
  <c r="BD11" i="31" s="1"/>
  <c r="L11" i="31"/>
  <c r="BC11" i="31" s="1"/>
  <c r="BA10" i="31"/>
  <c r="AZ10" i="31"/>
  <c r="AY10" i="31"/>
  <c r="BB10" i="31" s="1"/>
  <c r="N10" i="31"/>
  <c r="BE10" i="31" s="1"/>
  <c r="M10" i="31"/>
  <c r="BD10" i="31" s="1"/>
  <c r="L10" i="31"/>
  <c r="BC10" i="31" s="1"/>
  <c r="BA9" i="31"/>
  <c r="AZ9" i="31"/>
  <c r="AY9" i="31"/>
  <c r="BB9" i="31" s="1"/>
  <c r="N9" i="31"/>
  <c r="BE9" i="31" s="1"/>
  <c r="M9" i="31"/>
  <c r="BD9" i="31" s="1"/>
  <c r="L9" i="31"/>
  <c r="BC9" i="31" s="1"/>
  <c r="BA8" i="31"/>
  <c r="BA28" i="31" s="1"/>
  <c r="AZ8" i="31"/>
  <c r="AZ28" i="31" s="1"/>
  <c r="AY8" i="31"/>
  <c r="AY28" i="31" s="1"/>
  <c r="N8" i="31"/>
  <c r="N28" i="31" s="1"/>
  <c r="M8" i="31"/>
  <c r="M28" i="31" s="1"/>
  <c r="L8" i="31"/>
  <c r="L28" i="31" s="1"/>
  <c r="F28" i="30"/>
  <c r="E28" i="30"/>
  <c r="D28" i="30"/>
  <c r="C28" i="30"/>
  <c r="H27" i="30"/>
  <c r="G27" i="30"/>
  <c r="I27" i="30" s="1"/>
  <c r="H26" i="30"/>
  <c r="G26" i="30"/>
  <c r="I26" i="30" s="1"/>
  <c r="H25" i="30"/>
  <c r="G25" i="30"/>
  <c r="I25" i="30" s="1"/>
  <c r="H24" i="30"/>
  <c r="G24" i="30"/>
  <c r="I24" i="30" s="1"/>
  <c r="H23" i="30"/>
  <c r="G23" i="30"/>
  <c r="I23" i="30" s="1"/>
  <c r="H22" i="30"/>
  <c r="G22" i="30"/>
  <c r="I22" i="30" s="1"/>
  <c r="H21" i="30"/>
  <c r="G21" i="30"/>
  <c r="I21" i="30" s="1"/>
  <c r="H20" i="30"/>
  <c r="G20" i="30"/>
  <c r="I20" i="30" s="1"/>
  <c r="H19" i="30"/>
  <c r="G19" i="30"/>
  <c r="I19" i="30" s="1"/>
  <c r="H18" i="30"/>
  <c r="G18" i="30"/>
  <c r="I18" i="30" s="1"/>
  <c r="H17" i="30"/>
  <c r="G17" i="30"/>
  <c r="I17" i="30" s="1"/>
  <c r="H16" i="30"/>
  <c r="G16" i="30"/>
  <c r="I16" i="30" s="1"/>
  <c r="H15" i="30"/>
  <c r="G15" i="30"/>
  <c r="I15" i="30" s="1"/>
  <c r="H14" i="30"/>
  <c r="G14" i="30"/>
  <c r="I14" i="30" s="1"/>
  <c r="H13" i="30"/>
  <c r="G13" i="30"/>
  <c r="I13" i="30" s="1"/>
  <c r="H12" i="30"/>
  <c r="G12" i="30"/>
  <c r="I12" i="30" s="1"/>
  <c r="H11" i="30"/>
  <c r="G11" i="30"/>
  <c r="I11" i="30" s="1"/>
  <c r="H10" i="30"/>
  <c r="G10" i="30"/>
  <c r="I10" i="30" s="1"/>
  <c r="H9" i="30"/>
  <c r="G9" i="30"/>
  <c r="I9" i="30" s="1"/>
  <c r="H8" i="30"/>
  <c r="H28" i="30" s="1"/>
  <c r="G8" i="30"/>
  <c r="G28" i="30" s="1"/>
  <c r="M30" i="27"/>
  <c r="L30" i="27"/>
  <c r="G30" i="27"/>
  <c r="F30" i="27"/>
  <c r="D30" i="27"/>
  <c r="C30" i="27"/>
  <c r="N29" i="27"/>
  <c r="J29" i="27"/>
  <c r="I29" i="27"/>
  <c r="K29" i="27" s="1"/>
  <c r="H29" i="27"/>
  <c r="E29" i="27"/>
  <c r="N28" i="27"/>
  <c r="J28" i="27"/>
  <c r="I28" i="27"/>
  <c r="K28" i="27" s="1"/>
  <c r="H28" i="27"/>
  <c r="E28" i="27"/>
  <c r="N27" i="27"/>
  <c r="J27" i="27"/>
  <c r="I27" i="27"/>
  <c r="K27" i="27" s="1"/>
  <c r="H27" i="27"/>
  <c r="E27" i="27"/>
  <c r="N26" i="27"/>
  <c r="J26" i="27"/>
  <c r="I26" i="27"/>
  <c r="K26" i="27" s="1"/>
  <c r="H26" i="27"/>
  <c r="E26" i="27"/>
  <c r="N25" i="27"/>
  <c r="J25" i="27"/>
  <c r="I25" i="27"/>
  <c r="K25" i="27" s="1"/>
  <c r="H25" i="27"/>
  <c r="E25" i="27"/>
  <c r="N24" i="27"/>
  <c r="J24" i="27"/>
  <c r="I24" i="27"/>
  <c r="K24" i="27" s="1"/>
  <c r="H24" i="27"/>
  <c r="E24" i="27"/>
  <c r="N23" i="27"/>
  <c r="J23" i="27"/>
  <c r="I23" i="27"/>
  <c r="K23" i="27" s="1"/>
  <c r="H23" i="27"/>
  <c r="E23" i="27"/>
  <c r="N22" i="27"/>
  <c r="J22" i="27"/>
  <c r="I22" i="27"/>
  <c r="K22" i="27" s="1"/>
  <c r="H22" i="27"/>
  <c r="E22" i="27"/>
  <c r="N21" i="27"/>
  <c r="J21" i="27"/>
  <c r="I21" i="27"/>
  <c r="K21" i="27" s="1"/>
  <c r="H21" i="27"/>
  <c r="E21" i="27"/>
  <c r="N20" i="27"/>
  <c r="J20" i="27"/>
  <c r="I20" i="27"/>
  <c r="K20" i="27" s="1"/>
  <c r="H20" i="27"/>
  <c r="E20" i="27"/>
  <c r="N19" i="27"/>
  <c r="J19" i="27"/>
  <c r="I19" i="27"/>
  <c r="K19" i="27" s="1"/>
  <c r="H19" i="27"/>
  <c r="E19" i="27"/>
  <c r="N18" i="27"/>
  <c r="J18" i="27"/>
  <c r="I18" i="27"/>
  <c r="K18" i="27" s="1"/>
  <c r="H18" i="27"/>
  <c r="E18" i="27"/>
  <c r="N17" i="27"/>
  <c r="J17" i="27"/>
  <c r="I17" i="27"/>
  <c r="K17" i="27" s="1"/>
  <c r="H17" i="27"/>
  <c r="E17" i="27"/>
  <c r="N16" i="27"/>
  <c r="J16" i="27"/>
  <c r="I16" i="27"/>
  <c r="K16" i="27" s="1"/>
  <c r="H16" i="27"/>
  <c r="E16" i="27"/>
  <c r="N15" i="27"/>
  <c r="J15" i="27"/>
  <c r="I15" i="27"/>
  <c r="K15" i="27" s="1"/>
  <c r="H15" i="27"/>
  <c r="E15" i="27"/>
  <c r="N14" i="27"/>
  <c r="J14" i="27"/>
  <c r="I14" i="27"/>
  <c r="K14" i="27" s="1"/>
  <c r="H14" i="27"/>
  <c r="E14" i="27"/>
  <c r="N13" i="27"/>
  <c r="J13" i="27"/>
  <c r="I13" i="27"/>
  <c r="K13" i="27" s="1"/>
  <c r="H13" i="27"/>
  <c r="E13" i="27"/>
  <c r="N12" i="27"/>
  <c r="J12" i="27"/>
  <c r="I12" i="27"/>
  <c r="K12" i="27" s="1"/>
  <c r="H12" i="27"/>
  <c r="E12" i="27"/>
  <c r="N11" i="27"/>
  <c r="J11" i="27"/>
  <c r="I11" i="27"/>
  <c r="K11" i="27" s="1"/>
  <c r="H11" i="27"/>
  <c r="E11" i="27"/>
  <c r="N10" i="27"/>
  <c r="N30" i="27" s="1"/>
  <c r="J10" i="27"/>
  <c r="J30" i="27" s="1"/>
  <c r="I10" i="27"/>
  <c r="I30" i="27" s="1"/>
  <c r="H10" i="27"/>
  <c r="H30" i="27" s="1"/>
  <c r="E10" i="27"/>
  <c r="E30" i="27" s="1"/>
  <c r="BF28" i="26"/>
  <c r="BH28" i="26" s="1"/>
  <c r="BE28" i="26"/>
  <c r="BG28" i="26" s="1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N28" i="26"/>
  <c r="AN36" i="26" s="1"/>
  <c r="AM28" i="26"/>
  <c r="AM36" i="26" s="1"/>
  <c r="AL28" i="26"/>
  <c r="AL36" i="26" s="1"/>
  <c r="AK28" i="26"/>
  <c r="AK36" i="26" s="1"/>
  <c r="AJ28" i="26"/>
  <c r="AJ36" i="26" s="1"/>
  <c r="AI28" i="26"/>
  <c r="AI36" i="26" s="1"/>
  <c r="AH28" i="26"/>
  <c r="AH36" i="26" s="1"/>
  <c r="AG28" i="26"/>
  <c r="AG36" i="26" s="1"/>
  <c r="AF28" i="26"/>
  <c r="AF36" i="26" s="1"/>
  <c r="AE28" i="26"/>
  <c r="AE36" i="26" s="1"/>
  <c r="AD28" i="26"/>
  <c r="AD36" i="26" s="1"/>
  <c r="AC28" i="26"/>
  <c r="AC36" i="26" s="1"/>
  <c r="AB28" i="26"/>
  <c r="AB36" i="26" s="1"/>
  <c r="AA28" i="26"/>
  <c r="AA36" i="26" s="1"/>
  <c r="V28" i="26"/>
  <c r="V36" i="26" s="1"/>
  <c r="U28" i="26"/>
  <c r="U36" i="26" s="1"/>
  <c r="T28" i="26"/>
  <c r="T36" i="26" s="1"/>
  <c r="S28" i="26"/>
  <c r="S36" i="26" s="1"/>
  <c r="R28" i="26"/>
  <c r="R36" i="26" s="1"/>
  <c r="Q28" i="26"/>
  <c r="Q36" i="26" s="1"/>
  <c r="P28" i="26"/>
  <c r="P36" i="26" s="1"/>
  <c r="O28" i="26"/>
  <c r="O36" i="26" s="1"/>
  <c r="N28" i="26"/>
  <c r="N36" i="26" s="1"/>
  <c r="M28" i="26"/>
  <c r="M36" i="26" s="1"/>
  <c r="L28" i="26"/>
  <c r="L36" i="26" s="1"/>
  <c r="K28" i="26"/>
  <c r="K36" i="26" s="1"/>
  <c r="J28" i="26"/>
  <c r="J36" i="26" s="1"/>
  <c r="I28" i="26"/>
  <c r="I36" i="26" s="1"/>
  <c r="H28" i="26"/>
  <c r="H36" i="26" s="1"/>
  <c r="G28" i="26"/>
  <c r="G36" i="26" s="1"/>
  <c r="F28" i="26"/>
  <c r="F36" i="26" s="1"/>
  <c r="E28" i="26"/>
  <c r="E36" i="26" s="1"/>
  <c r="D28" i="26"/>
  <c r="D36" i="26" s="1"/>
  <c r="C28" i="26"/>
  <c r="C36" i="26" s="1"/>
  <c r="BH27" i="26"/>
  <c r="BG27" i="26"/>
  <c r="BI27" i="26" s="1"/>
  <c r="BH26" i="26"/>
  <c r="BG26" i="26"/>
  <c r="BI26" i="26" s="1"/>
  <c r="BH25" i="26"/>
  <c r="BG25" i="26"/>
  <c r="BI25" i="26" s="1"/>
  <c r="BH24" i="26"/>
  <c r="BG24" i="26"/>
  <c r="BI24" i="26" s="1"/>
  <c r="BH23" i="26"/>
  <c r="BG23" i="26"/>
  <c r="BI23" i="26" s="1"/>
  <c r="BH22" i="26"/>
  <c r="BG22" i="26"/>
  <c r="BI22" i="26" s="1"/>
  <c r="BH21" i="26"/>
  <c r="BG21" i="26"/>
  <c r="BI21" i="26" s="1"/>
  <c r="BH20" i="26"/>
  <c r="BG20" i="26"/>
  <c r="BI20" i="26" s="1"/>
  <c r="BH19" i="26"/>
  <c r="BG19" i="26"/>
  <c r="BI19" i="26" s="1"/>
  <c r="BH18" i="26"/>
  <c r="BG18" i="26"/>
  <c r="BI18" i="26" s="1"/>
  <c r="BH17" i="26"/>
  <c r="BG17" i="26"/>
  <c r="BI17" i="26" s="1"/>
  <c r="BH16" i="26"/>
  <c r="BG16" i="26"/>
  <c r="BI16" i="26" s="1"/>
  <c r="BH15" i="26"/>
  <c r="BG15" i="26"/>
  <c r="BI15" i="26" s="1"/>
  <c r="BH14" i="26"/>
  <c r="BG14" i="26"/>
  <c r="BI14" i="26" s="1"/>
  <c r="BH13" i="26"/>
  <c r="BG13" i="26"/>
  <c r="BI13" i="26" s="1"/>
  <c r="BH12" i="26"/>
  <c r="BG12" i="26"/>
  <c r="BI12" i="26" s="1"/>
  <c r="BH11" i="26"/>
  <c r="BG11" i="26"/>
  <c r="BI11" i="26" s="1"/>
  <c r="BH10" i="26"/>
  <c r="BG10" i="26"/>
  <c r="BI10" i="26" s="1"/>
  <c r="BH9" i="26"/>
  <c r="BG9" i="26"/>
  <c r="BI9" i="26" s="1"/>
  <c r="BH8" i="26"/>
  <c r="BG8" i="26"/>
  <c r="BI8" i="26" s="1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T27" i="25"/>
  <c r="S27" i="25"/>
  <c r="U27" i="25" s="1"/>
  <c r="T26" i="25"/>
  <c r="S26" i="25"/>
  <c r="U26" i="25" s="1"/>
  <c r="T25" i="25"/>
  <c r="S25" i="25"/>
  <c r="U25" i="25" s="1"/>
  <c r="T24" i="25"/>
  <c r="S24" i="25"/>
  <c r="U24" i="25" s="1"/>
  <c r="T23" i="25"/>
  <c r="S23" i="25"/>
  <c r="U23" i="25" s="1"/>
  <c r="T22" i="25"/>
  <c r="S22" i="25"/>
  <c r="U22" i="25" s="1"/>
  <c r="T21" i="25"/>
  <c r="S21" i="25"/>
  <c r="U21" i="25" s="1"/>
  <c r="T20" i="25"/>
  <c r="S20" i="25"/>
  <c r="U20" i="25" s="1"/>
  <c r="T19" i="25"/>
  <c r="S19" i="25"/>
  <c r="U19" i="25" s="1"/>
  <c r="T18" i="25"/>
  <c r="S18" i="25"/>
  <c r="U18" i="25" s="1"/>
  <c r="T17" i="25"/>
  <c r="S17" i="25"/>
  <c r="U17" i="25" s="1"/>
  <c r="T16" i="25"/>
  <c r="S16" i="25"/>
  <c r="U16" i="25" s="1"/>
  <c r="T15" i="25"/>
  <c r="S15" i="25"/>
  <c r="U15" i="25" s="1"/>
  <c r="T14" i="25"/>
  <c r="S14" i="25"/>
  <c r="U14" i="25" s="1"/>
  <c r="T13" i="25"/>
  <c r="S13" i="25"/>
  <c r="U13" i="25" s="1"/>
  <c r="T12" i="25"/>
  <c r="S12" i="25"/>
  <c r="U12" i="25" s="1"/>
  <c r="T11" i="25"/>
  <c r="S11" i="25"/>
  <c r="U11" i="25" s="1"/>
  <c r="T10" i="25"/>
  <c r="S10" i="25"/>
  <c r="U10" i="25" s="1"/>
  <c r="T9" i="25"/>
  <c r="S9" i="25"/>
  <c r="U9" i="25" s="1"/>
  <c r="T8" i="25"/>
  <c r="T28" i="25" s="1"/>
  <c r="S8" i="25"/>
  <c r="S28" i="25" s="1"/>
  <c r="M28" i="24"/>
  <c r="L28" i="24"/>
  <c r="J28" i="24"/>
  <c r="I28" i="24"/>
  <c r="G28" i="24"/>
  <c r="F28" i="24"/>
  <c r="D28" i="24"/>
  <c r="C28" i="24"/>
  <c r="P27" i="24"/>
  <c r="O27" i="24"/>
  <c r="Q27" i="24" s="1"/>
  <c r="N27" i="24"/>
  <c r="K27" i="24"/>
  <c r="H27" i="24"/>
  <c r="E27" i="24"/>
  <c r="P26" i="24"/>
  <c r="O26" i="24"/>
  <c r="Q26" i="24" s="1"/>
  <c r="N26" i="24"/>
  <c r="K26" i="24"/>
  <c r="H26" i="24"/>
  <c r="E26" i="24"/>
  <c r="P25" i="24"/>
  <c r="O25" i="24"/>
  <c r="Q25" i="24" s="1"/>
  <c r="N25" i="24"/>
  <c r="K25" i="24"/>
  <c r="H25" i="24"/>
  <c r="E25" i="24"/>
  <c r="P24" i="24"/>
  <c r="O24" i="24"/>
  <c r="Q24" i="24" s="1"/>
  <c r="N24" i="24"/>
  <c r="K24" i="24"/>
  <c r="H24" i="24"/>
  <c r="E24" i="24"/>
  <c r="P23" i="24"/>
  <c r="O23" i="24"/>
  <c r="Q23" i="24" s="1"/>
  <c r="N23" i="24"/>
  <c r="K23" i="24"/>
  <c r="H23" i="24"/>
  <c r="E23" i="24"/>
  <c r="P22" i="24"/>
  <c r="O22" i="24"/>
  <c r="Q22" i="24" s="1"/>
  <c r="N22" i="24"/>
  <c r="K22" i="24"/>
  <c r="H22" i="24"/>
  <c r="E22" i="24"/>
  <c r="P21" i="24"/>
  <c r="O21" i="24"/>
  <c r="Q21" i="24" s="1"/>
  <c r="N21" i="24"/>
  <c r="K21" i="24"/>
  <c r="H21" i="24"/>
  <c r="E21" i="24"/>
  <c r="P20" i="24"/>
  <c r="O20" i="24"/>
  <c r="Q20" i="24" s="1"/>
  <c r="N20" i="24"/>
  <c r="K20" i="24"/>
  <c r="H20" i="24"/>
  <c r="E20" i="24"/>
  <c r="P19" i="24"/>
  <c r="O19" i="24"/>
  <c r="Q19" i="24" s="1"/>
  <c r="N19" i="24"/>
  <c r="K19" i="24"/>
  <c r="H19" i="24"/>
  <c r="E19" i="24"/>
  <c r="P18" i="24"/>
  <c r="O18" i="24"/>
  <c r="Q18" i="24" s="1"/>
  <c r="N18" i="24"/>
  <c r="K18" i="24"/>
  <c r="H18" i="24"/>
  <c r="E18" i="24"/>
  <c r="P17" i="24"/>
  <c r="O17" i="24"/>
  <c r="Q17" i="24" s="1"/>
  <c r="N17" i="24"/>
  <c r="K17" i="24"/>
  <c r="H17" i="24"/>
  <c r="E17" i="24"/>
  <c r="P16" i="24"/>
  <c r="O16" i="24"/>
  <c r="Q16" i="24" s="1"/>
  <c r="N16" i="24"/>
  <c r="K16" i="24"/>
  <c r="H16" i="24"/>
  <c r="E16" i="24"/>
  <c r="P15" i="24"/>
  <c r="O15" i="24"/>
  <c r="Q15" i="24" s="1"/>
  <c r="N15" i="24"/>
  <c r="K15" i="24"/>
  <c r="H15" i="24"/>
  <c r="E15" i="24"/>
  <c r="P14" i="24"/>
  <c r="O14" i="24"/>
  <c r="Q14" i="24" s="1"/>
  <c r="N14" i="24"/>
  <c r="K14" i="24"/>
  <c r="H14" i="24"/>
  <c r="E14" i="24"/>
  <c r="P13" i="24"/>
  <c r="O13" i="24"/>
  <c r="Q13" i="24" s="1"/>
  <c r="N13" i="24"/>
  <c r="K13" i="24"/>
  <c r="H13" i="24"/>
  <c r="E13" i="24"/>
  <c r="P12" i="24"/>
  <c r="O12" i="24"/>
  <c r="Q12" i="24" s="1"/>
  <c r="N12" i="24"/>
  <c r="K12" i="24"/>
  <c r="H12" i="24"/>
  <c r="E12" i="24"/>
  <c r="P11" i="24"/>
  <c r="O11" i="24"/>
  <c r="Q11" i="24" s="1"/>
  <c r="N11" i="24"/>
  <c r="K11" i="24"/>
  <c r="H11" i="24"/>
  <c r="E11" i="24"/>
  <c r="P10" i="24"/>
  <c r="O10" i="24"/>
  <c r="Q10" i="24" s="1"/>
  <c r="N10" i="24"/>
  <c r="K10" i="24"/>
  <c r="H10" i="24"/>
  <c r="E10" i="24"/>
  <c r="P9" i="24"/>
  <c r="O9" i="24"/>
  <c r="Q9" i="24" s="1"/>
  <c r="N9" i="24"/>
  <c r="K9" i="24"/>
  <c r="H9" i="24"/>
  <c r="E9" i="24"/>
  <c r="P8" i="24"/>
  <c r="P28" i="24" s="1"/>
  <c r="O8" i="24"/>
  <c r="O28" i="24" s="1"/>
  <c r="N8" i="24"/>
  <c r="N28" i="24" s="1"/>
  <c r="K8" i="24"/>
  <c r="K28" i="24" s="1"/>
  <c r="H8" i="24"/>
  <c r="H28" i="24" s="1"/>
  <c r="E8" i="24"/>
  <c r="E28" i="24" s="1"/>
  <c r="AD28" i="23"/>
  <c r="AC28" i="23"/>
  <c r="AB28" i="23"/>
  <c r="AA28" i="23"/>
  <c r="Z28" i="23"/>
  <c r="Y28" i="23"/>
  <c r="X28" i="23"/>
  <c r="W28" i="23"/>
  <c r="V28" i="23"/>
  <c r="U28" i="23"/>
  <c r="P28" i="23"/>
  <c r="P36" i="23" s="1"/>
  <c r="O28" i="23"/>
  <c r="O36" i="23" s="1"/>
  <c r="N28" i="23"/>
  <c r="N36" i="23" s="1"/>
  <c r="M28" i="23"/>
  <c r="M36" i="23" s="1"/>
  <c r="L28" i="23"/>
  <c r="L36" i="23" s="1"/>
  <c r="K28" i="23"/>
  <c r="K36" i="23" s="1"/>
  <c r="J28" i="23"/>
  <c r="J36" i="23" s="1"/>
  <c r="I28" i="23"/>
  <c r="I36" i="23" s="1"/>
  <c r="H28" i="23"/>
  <c r="H36" i="23" s="1"/>
  <c r="G28" i="23"/>
  <c r="G36" i="23" s="1"/>
  <c r="F28" i="23"/>
  <c r="F36" i="23" s="1"/>
  <c r="E28" i="23"/>
  <c r="E36" i="23" s="1"/>
  <c r="D28" i="23"/>
  <c r="D36" i="23" s="1"/>
  <c r="C28" i="23"/>
  <c r="C36" i="23" s="1"/>
  <c r="AF27" i="23"/>
  <c r="AE27" i="23"/>
  <c r="AG27" i="23" s="1"/>
  <c r="AF26" i="23"/>
  <c r="AE26" i="23"/>
  <c r="AG26" i="23" s="1"/>
  <c r="AF25" i="23"/>
  <c r="AE25" i="23"/>
  <c r="AG25" i="23" s="1"/>
  <c r="AF24" i="23"/>
  <c r="AE24" i="23"/>
  <c r="AG24" i="23" s="1"/>
  <c r="AF23" i="23"/>
  <c r="AE23" i="23"/>
  <c r="AG23" i="23" s="1"/>
  <c r="AF22" i="23"/>
  <c r="AE22" i="23"/>
  <c r="AG22" i="23" s="1"/>
  <c r="AF21" i="23"/>
  <c r="AE21" i="23"/>
  <c r="AG21" i="23" s="1"/>
  <c r="AF20" i="23"/>
  <c r="AE20" i="23"/>
  <c r="AG20" i="23" s="1"/>
  <c r="AF19" i="23"/>
  <c r="AE19" i="23"/>
  <c r="AG19" i="23" s="1"/>
  <c r="AF18" i="23"/>
  <c r="AE18" i="23"/>
  <c r="AG18" i="23" s="1"/>
  <c r="AF17" i="23"/>
  <c r="AE17" i="23"/>
  <c r="AG17" i="23" s="1"/>
  <c r="AF16" i="23"/>
  <c r="AE16" i="23"/>
  <c r="AG16" i="23" s="1"/>
  <c r="AF15" i="23"/>
  <c r="AE15" i="23"/>
  <c r="AG15" i="23" s="1"/>
  <c r="AF14" i="23"/>
  <c r="AE14" i="23"/>
  <c r="AG14" i="23" s="1"/>
  <c r="AF13" i="23"/>
  <c r="AE13" i="23"/>
  <c r="AG13" i="23" s="1"/>
  <c r="AF12" i="23"/>
  <c r="AE12" i="23"/>
  <c r="AG12" i="23" s="1"/>
  <c r="AF11" i="23"/>
  <c r="AE11" i="23"/>
  <c r="AG11" i="23" s="1"/>
  <c r="AF10" i="23"/>
  <c r="AE10" i="23"/>
  <c r="AG10" i="23" s="1"/>
  <c r="AF9" i="23"/>
  <c r="AE9" i="23"/>
  <c r="AG9" i="23" s="1"/>
  <c r="AF8" i="23"/>
  <c r="AE8" i="23"/>
  <c r="AG8" i="23" s="1"/>
  <c r="ET28" i="22"/>
  <c r="ES28" i="22"/>
  <c r="ER28" i="22"/>
  <c r="EQ28" i="22"/>
  <c r="EP28" i="22"/>
  <c r="EO28" i="22"/>
  <c r="EN28" i="22"/>
  <c r="EM28" i="22"/>
  <c r="EL28" i="22"/>
  <c r="EK28" i="22"/>
  <c r="EJ28" i="22"/>
  <c r="EI28" i="22"/>
  <c r="EH28" i="22"/>
  <c r="EG28" i="22"/>
  <c r="EF28" i="22"/>
  <c r="EE28" i="22"/>
  <c r="ED28" i="22"/>
  <c r="EC28" i="22"/>
  <c r="EB28" i="22"/>
  <c r="EA28" i="22"/>
  <c r="DZ28" i="22"/>
  <c r="DY28" i="22"/>
  <c r="DX28" i="22"/>
  <c r="DW28" i="22"/>
  <c r="DO28" i="22"/>
  <c r="DN28" i="22"/>
  <c r="DM28" i="22"/>
  <c r="DL28" i="22"/>
  <c r="DK28" i="22"/>
  <c r="DJ28" i="22"/>
  <c r="DI28" i="22"/>
  <c r="DH28" i="22"/>
  <c r="DG28" i="22"/>
  <c r="DF28" i="22"/>
  <c r="DE28" i="22"/>
  <c r="DD28" i="22"/>
  <c r="DA28" i="22"/>
  <c r="CZ28" i="22"/>
  <c r="CY28" i="22"/>
  <c r="CX28" i="22"/>
  <c r="CW28" i="22"/>
  <c r="CV28" i="22"/>
  <c r="CU28" i="22"/>
  <c r="CT28" i="22"/>
  <c r="CS28" i="22"/>
  <c r="CR28" i="22"/>
  <c r="CJ28" i="22"/>
  <c r="CI28" i="22"/>
  <c r="CH28" i="22"/>
  <c r="CG28" i="22"/>
  <c r="CF28" i="22"/>
  <c r="CE28" i="22"/>
  <c r="CD28" i="22"/>
  <c r="CC28" i="22"/>
  <c r="CB28" i="22"/>
  <c r="CA28" i="22"/>
  <c r="BZ28" i="22"/>
  <c r="BY28" i="22"/>
  <c r="BV28" i="22"/>
  <c r="BU28" i="22"/>
  <c r="BT28" i="22"/>
  <c r="BS28" i="22"/>
  <c r="BR28" i="22"/>
  <c r="BQ28" i="22"/>
  <c r="BP28" i="22"/>
  <c r="BO28" i="22"/>
  <c r="BN28" i="22"/>
  <c r="BM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EV27" i="22"/>
  <c r="EU27" i="22"/>
  <c r="EW27" i="22" s="1"/>
  <c r="DQ27" i="22"/>
  <c r="DP27" i="22"/>
  <c r="DR27" i="22" s="1"/>
  <c r="CL27" i="22"/>
  <c r="CK27" i="22"/>
  <c r="CM27" i="22" s="1"/>
  <c r="BG27" i="22"/>
  <c r="BF27" i="22"/>
  <c r="BH27" i="22" s="1"/>
  <c r="AB27" i="22"/>
  <c r="AA27" i="22"/>
  <c r="AC27" i="22" s="1"/>
  <c r="EV26" i="22"/>
  <c r="EU26" i="22"/>
  <c r="EW26" i="22" s="1"/>
  <c r="DQ26" i="22"/>
  <c r="DP26" i="22"/>
  <c r="DR26" i="22" s="1"/>
  <c r="CL26" i="22"/>
  <c r="CK26" i="22"/>
  <c r="CM26" i="22" s="1"/>
  <c r="BG26" i="22"/>
  <c r="BF26" i="22"/>
  <c r="BH26" i="22" s="1"/>
  <c r="AB26" i="22"/>
  <c r="AA26" i="22"/>
  <c r="AC26" i="22" s="1"/>
  <c r="EV25" i="22"/>
  <c r="EU25" i="22"/>
  <c r="EW25" i="22" s="1"/>
  <c r="DQ25" i="22"/>
  <c r="DP25" i="22"/>
  <c r="DR25" i="22" s="1"/>
  <c r="CL25" i="22"/>
  <c r="CK25" i="22"/>
  <c r="CM25" i="22" s="1"/>
  <c r="BG25" i="22"/>
  <c r="BF25" i="22"/>
  <c r="BH25" i="22" s="1"/>
  <c r="AB25" i="22"/>
  <c r="AA25" i="22"/>
  <c r="AC25" i="22" s="1"/>
  <c r="EV24" i="22"/>
  <c r="EU24" i="22"/>
  <c r="EW24" i="22" s="1"/>
  <c r="DQ24" i="22"/>
  <c r="DP24" i="22"/>
  <c r="DR24" i="22" s="1"/>
  <c r="CL24" i="22"/>
  <c r="CK24" i="22"/>
  <c r="CM24" i="22" s="1"/>
  <c r="BG24" i="22"/>
  <c r="BF24" i="22"/>
  <c r="BH24" i="22" s="1"/>
  <c r="AB24" i="22"/>
  <c r="AA24" i="22"/>
  <c r="AC24" i="22" s="1"/>
  <c r="EV23" i="22"/>
  <c r="EU23" i="22"/>
  <c r="EW23" i="22" s="1"/>
  <c r="DQ23" i="22"/>
  <c r="DP23" i="22"/>
  <c r="DR23" i="22" s="1"/>
  <c r="CL23" i="22"/>
  <c r="CK23" i="22"/>
  <c r="CM23" i="22" s="1"/>
  <c r="BG23" i="22"/>
  <c r="BF23" i="22"/>
  <c r="BH23" i="22" s="1"/>
  <c r="AB23" i="22"/>
  <c r="AA23" i="22"/>
  <c r="AC23" i="22" s="1"/>
  <c r="EV22" i="22"/>
  <c r="EU22" i="22"/>
  <c r="EW22" i="22" s="1"/>
  <c r="DQ22" i="22"/>
  <c r="DP22" i="22"/>
  <c r="DR22" i="22" s="1"/>
  <c r="CL22" i="22"/>
  <c r="CK22" i="22"/>
  <c r="CM22" i="22" s="1"/>
  <c r="BG22" i="22"/>
  <c r="BF22" i="22"/>
  <c r="BH22" i="22" s="1"/>
  <c r="AB22" i="22"/>
  <c r="AA22" i="22"/>
  <c r="AC22" i="22" s="1"/>
  <c r="EV21" i="22"/>
  <c r="EU21" i="22"/>
  <c r="EW21" i="22" s="1"/>
  <c r="DQ21" i="22"/>
  <c r="DP21" i="22"/>
  <c r="DR21" i="22" s="1"/>
  <c r="CL21" i="22"/>
  <c r="CK21" i="22"/>
  <c r="CM21" i="22" s="1"/>
  <c r="BG21" i="22"/>
  <c r="BF21" i="22"/>
  <c r="BH21" i="22" s="1"/>
  <c r="AB21" i="22"/>
  <c r="AA21" i="22"/>
  <c r="AC21" i="22" s="1"/>
  <c r="EV20" i="22"/>
  <c r="EU20" i="22"/>
  <c r="EW20" i="22" s="1"/>
  <c r="DQ20" i="22"/>
  <c r="DP20" i="22"/>
  <c r="DR20" i="22" s="1"/>
  <c r="CL20" i="22"/>
  <c r="CK20" i="22"/>
  <c r="CM20" i="22" s="1"/>
  <c r="BG20" i="22"/>
  <c r="BF20" i="22"/>
  <c r="BH20" i="22" s="1"/>
  <c r="AB20" i="22"/>
  <c r="AA20" i="22"/>
  <c r="AC20" i="22" s="1"/>
  <c r="EV19" i="22"/>
  <c r="EU19" i="22"/>
  <c r="EW19" i="22" s="1"/>
  <c r="DQ19" i="22"/>
  <c r="DP19" i="22"/>
  <c r="DR19" i="22" s="1"/>
  <c r="CL19" i="22"/>
  <c r="CK19" i="22"/>
  <c r="CM19" i="22" s="1"/>
  <c r="BG19" i="22"/>
  <c r="BF19" i="22"/>
  <c r="BH19" i="22" s="1"/>
  <c r="AB19" i="22"/>
  <c r="AA19" i="22"/>
  <c r="AC19" i="22" s="1"/>
  <c r="EV18" i="22"/>
  <c r="EU18" i="22"/>
  <c r="EW18" i="22" s="1"/>
  <c r="DQ18" i="22"/>
  <c r="DP18" i="22"/>
  <c r="DR18" i="22" s="1"/>
  <c r="CL18" i="22"/>
  <c r="CK18" i="22"/>
  <c r="CM18" i="22" s="1"/>
  <c r="BG18" i="22"/>
  <c r="BF18" i="22"/>
  <c r="BH18" i="22" s="1"/>
  <c r="AB18" i="22"/>
  <c r="AA18" i="22"/>
  <c r="AC18" i="22" s="1"/>
  <c r="EV17" i="22"/>
  <c r="EU17" i="22"/>
  <c r="EW17" i="22" s="1"/>
  <c r="DQ17" i="22"/>
  <c r="DP17" i="22"/>
  <c r="DR17" i="22" s="1"/>
  <c r="CL17" i="22"/>
  <c r="CK17" i="22"/>
  <c r="CM17" i="22" s="1"/>
  <c r="BG17" i="22"/>
  <c r="BF17" i="22"/>
  <c r="BH17" i="22" s="1"/>
  <c r="AB17" i="22"/>
  <c r="AA17" i="22"/>
  <c r="AC17" i="22" s="1"/>
  <c r="EV16" i="22"/>
  <c r="EU16" i="22"/>
  <c r="EW16" i="22" s="1"/>
  <c r="DQ16" i="22"/>
  <c r="DP16" i="22"/>
  <c r="DR16" i="22" s="1"/>
  <c r="CL16" i="22"/>
  <c r="CK16" i="22"/>
  <c r="CM16" i="22" s="1"/>
  <c r="BG16" i="22"/>
  <c r="BF16" i="22"/>
  <c r="BH16" i="22" s="1"/>
  <c r="AB16" i="22"/>
  <c r="AA16" i="22"/>
  <c r="AC16" i="22" s="1"/>
  <c r="EV15" i="22"/>
  <c r="EU15" i="22"/>
  <c r="EW15" i="22" s="1"/>
  <c r="DQ15" i="22"/>
  <c r="DP15" i="22"/>
  <c r="DR15" i="22" s="1"/>
  <c r="CL15" i="22"/>
  <c r="CK15" i="22"/>
  <c r="CM15" i="22" s="1"/>
  <c r="BG15" i="22"/>
  <c r="BF15" i="22"/>
  <c r="BH15" i="22" s="1"/>
  <c r="AB15" i="22"/>
  <c r="AA15" i="22"/>
  <c r="AC15" i="22" s="1"/>
  <c r="EV14" i="22"/>
  <c r="EU14" i="22"/>
  <c r="EW14" i="22" s="1"/>
  <c r="DQ14" i="22"/>
  <c r="DP14" i="22"/>
  <c r="DR14" i="22" s="1"/>
  <c r="CL14" i="22"/>
  <c r="CK14" i="22"/>
  <c r="CM14" i="22" s="1"/>
  <c r="BG14" i="22"/>
  <c r="BF14" i="22"/>
  <c r="BH14" i="22" s="1"/>
  <c r="AB14" i="22"/>
  <c r="AA14" i="22"/>
  <c r="AC14" i="22" s="1"/>
  <c r="EV13" i="22"/>
  <c r="EU13" i="22"/>
  <c r="EW13" i="22" s="1"/>
  <c r="DQ13" i="22"/>
  <c r="DP13" i="22"/>
  <c r="DR13" i="22" s="1"/>
  <c r="CL13" i="22"/>
  <c r="CK13" i="22"/>
  <c r="CM13" i="22" s="1"/>
  <c r="BG13" i="22"/>
  <c r="BF13" i="22"/>
  <c r="BH13" i="22" s="1"/>
  <c r="AB13" i="22"/>
  <c r="AA13" i="22"/>
  <c r="AC13" i="22" s="1"/>
  <c r="EV12" i="22"/>
  <c r="EU12" i="22"/>
  <c r="EW12" i="22" s="1"/>
  <c r="DQ12" i="22"/>
  <c r="DP12" i="22"/>
  <c r="DR12" i="22" s="1"/>
  <c r="CL12" i="22"/>
  <c r="CK12" i="22"/>
  <c r="CM12" i="22" s="1"/>
  <c r="BG12" i="22"/>
  <c r="BF12" i="22"/>
  <c r="BH12" i="22" s="1"/>
  <c r="AB12" i="22"/>
  <c r="AA12" i="22"/>
  <c r="AC12" i="22" s="1"/>
  <c r="EV11" i="22"/>
  <c r="EU11" i="22"/>
  <c r="EW11" i="22" s="1"/>
  <c r="DQ11" i="22"/>
  <c r="DP11" i="22"/>
  <c r="DR11" i="22" s="1"/>
  <c r="CL11" i="22"/>
  <c r="CK11" i="22"/>
  <c r="CM11" i="22" s="1"/>
  <c r="BG11" i="22"/>
  <c r="BF11" i="22"/>
  <c r="BH11" i="22" s="1"/>
  <c r="AB11" i="22"/>
  <c r="AA11" i="22"/>
  <c r="AC11" i="22" s="1"/>
  <c r="EV10" i="22"/>
  <c r="EU10" i="22"/>
  <c r="EW10" i="22" s="1"/>
  <c r="DQ10" i="22"/>
  <c r="DP10" i="22"/>
  <c r="DR10" i="22" s="1"/>
  <c r="CL10" i="22"/>
  <c r="CK10" i="22"/>
  <c r="CM10" i="22" s="1"/>
  <c r="BG10" i="22"/>
  <c r="BF10" i="22"/>
  <c r="BH10" i="22" s="1"/>
  <c r="AB10" i="22"/>
  <c r="AA10" i="22"/>
  <c r="AC10" i="22" s="1"/>
  <c r="EV9" i="22"/>
  <c r="EU9" i="22"/>
  <c r="EW9" i="22" s="1"/>
  <c r="DQ9" i="22"/>
  <c r="DP9" i="22"/>
  <c r="DR9" i="22" s="1"/>
  <c r="CL9" i="22"/>
  <c r="CK9" i="22"/>
  <c r="CM9" i="22" s="1"/>
  <c r="BG9" i="22"/>
  <c r="BF9" i="22"/>
  <c r="BH9" i="22" s="1"/>
  <c r="AB9" i="22"/>
  <c r="AA9" i="22"/>
  <c r="AC9" i="22" s="1"/>
  <c r="EV8" i="22"/>
  <c r="EV28" i="22" s="1"/>
  <c r="EU28" i="22"/>
  <c r="DQ8" i="22"/>
  <c r="DQ28" i="22" s="1"/>
  <c r="DP8" i="22"/>
  <c r="DP28" i="22" s="1"/>
  <c r="CL8" i="22"/>
  <c r="CL28" i="22" s="1"/>
  <c r="CK8" i="22"/>
  <c r="CK28" i="22" s="1"/>
  <c r="BG8" i="22"/>
  <c r="BG28" i="22" s="1"/>
  <c r="BF8" i="22"/>
  <c r="BF28" i="22" s="1"/>
  <c r="AB8" i="22"/>
  <c r="AB28" i="22" s="1"/>
  <c r="AA8" i="22"/>
  <c r="AA28" i="22" s="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P18" i="21"/>
  <c r="M24" i="21" s="1"/>
  <c r="O18" i="21"/>
  <c r="L24" i="21" s="1"/>
  <c r="N18" i="21"/>
  <c r="K24" i="21" s="1"/>
  <c r="M18" i="21"/>
  <c r="J24" i="21" s="1"/>
  <c r="L18" i="21"/>
  <c r="I24" i="21" s="1"/>
  <c r="K18" i="21"/>
  <c r="H24" i="21" s="1"/>
  <c r="G18" i="21"/>
  <c r="G24" i="21" s="1"/>
  <c r="F18" i="21"/>
  <c r="F24" i="21" s="1"/>
  <c r="E18" i="21"/>
  <c r="E24" i="21" s="1"/>
  <c r="D18" i="21"/>
  <c r="D24" i="21" s="1"/>
  <c r="C18" i="21"/>
  <c r="C24" i="21" s="1"/>
  <c r="B18" i="21"/>
  <c r="B24" i="21" s="1"/>
  <c r="AF17" i="21"/>
  <c r="AE17" i="21"/>
  <c r="AG17" i="21" s="1"/>
  <c r="I17" i="21"/>
  <c r="AI17" i="21" s="1"/>
  <c r="H17" i="21"/>
  <c r="AH17" i="21" s="1"/>
  <c r="AJ17" i="21" s="1"/>
  <c r="AF16" i="21"/>
  <c r="AE16" i="21"/>
  <c r="AG16" i="21" s="1"/>
  <c r="I16" i="21"/>
  <c r="AI16" i="21" s="1"/>
  <c r="H16" i="21"/>
  <c r="AH16" i="21" s="1"/>
  <c r="AJ16" i="21" s="1"/>
  <c r="AF15" i="21"/>
  <c r="AE15" i="21"/>
  <c r="AG15" i="21" s="1"/>
  <c r="I15" i="21"/>
  <c r="AI15" i="21" s="1"/>
  <c r="H15" i="21"/>
  <c r="AH15" i="21" s="1"/>
  <c r="AJ15" i="21" s="1"/>
  <c r="AF14" i="21"/>
  <c r="AE14" i="21"/>
  <c r="AG14" i="21" s="1"/>
  <c r="I14" i="21"/>
  <c r="AI14" i="21" s="1"/>
  <c r="H14" i="21"/>
  <c r="AH14" i="21" s="1"/>
  <c r="AJ14" i="21" s="1"/>
  <c r="AF13" i="21"/>
  <c r="AE13" i="21"/>
  <c r="AG13" i="21" s="1"/>
  <c r="I13" i="21"/>
  <c r="AI13" i="21" s="1"/>
  <c r="H13" i="21"/>
  <c r="AH13" i="21" s="1"/>
  <c r="AJ13" i="21" s="1"/>
  <c r="AF12" i="21"/>
  <c r="AE12" i="21"/>
  <c r="AG12" i="21" s="1"/>
  <c r="I12" i="21"/>
  <c r="AI12" i="21" s="1"/>
  <c r="H12" i="21"/>
  <c r="AH12" i="21" s="1"/>
  <c r="AJ12" i="21" s="1"/>
  <c r="AF11" i="21"/>
  <c r="AE11" i="21"/>
  <c r="AG11" i="21" s="1"/>
  <c r="I11" i="21"/>
  <c r="AI11" i="21" s="1"/>
  <c r="H11" i="21"/>
  <c r="AH11" i="21" s="1"/>
  <c r="AJ11" i="21" s="1"/>
  <c r="AF10" i="21"/>
  <c r="AE10" i="21"/>
  <c r="AG10" i="21" s="1"/>
  <c r="I10" i="21"/>
  <c r="AI10" i="21" s="1"/>
  <c r="H10" i="21"/>
  <c r="AH10" i="21" s="1"/>
  <c r="AJ10" i="21" s="1"/>
  <c r="AF9" i="21"/>
  <c r="AE9" i="21"/>
  <c r="AG9" i="21" s="1"/>
  <c r="I9" i="21"/>
  <c r="AI9" i="21" s="1"/>
  <c r="H9" i="21"/>
  <c r="AH9" i="21" s="1"/>
  <c r="AJ9" i="21" s="1"/>
  <c r="AF8" i="21"/>
  <c r="AF18" i="21" s="1"/>
  <c r="AE8" i="21"/>
  <c r="AE18" i="21" s="1"/>
  <c r="I8" i="21"/>
  <c r="I18" i="21" s="1"/>
  <c r="H8" i="21"/>
  <c r="H18" i="21" s="1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Q28" i="20"/>
  <c r="P28" i="20"/>
  <c r="O28" i="20"/>
  <c r="N28" i="20"/>
  <c r="M28" i="20"/>
  <c r="L28" i="20"/>
  <c r="H28" i="20"/>
  <c r="G28" i="20"/>
  <c r="F28" i="20"/>
  <c r="E28" i="20"/>
  <c r="D28" i="20"/>
  <c r="C28" i="20"/>
  <c r="AI27" i="20"/>
  <c r="AH27" i="20"/>
  <c r="AJ27" i="20" s="1"/>
  <c r="J27" i="20"/>
  <c r="AL27" i="20" s="1"/>
  <c r="I27" i="20"/>
  <c r="AK27" i="20" s="1"/>
  <c r="AI26" i="20"/>
  <c r="AH26" i="20"/>
  <c r="AJ26" i="20" s="1"/>
  <c r="J26" i="20"/>
  <c r="AL26" i="20" s="1"/>
  <c r="I26" i="20"/>
  <c r="AI25" i="20"/>
  <c r="AH25" i="20"/>
  <c r="AJ25" i="20" s="1"/>
  <c r="J25" i="20"/>
  <c r="AL25" i="20" s="1"/>
  <c r="I25" i="20"/>
  <c r="AK25" i="20" s="1"/>
  <c r="AI24" i="20"/>
  <c r="AH24" i="20"/>
  <c r="AJ24" i="20" s="1"/>
  <c r="J24" i="20"/>
  <c r="AL24" i="20" s="1"/>
  <c r="I24" i="20"/>
  <c r="AK24" i="20" s="1"/>
  <c r="AI23" i="20"/>
  <c r="AH23" i="20"/>
  <c r="AJ23" i="20" s="1"/>
  <c r="J23" i="20"/>
  <c r="AL23" i="20" s="1"/>
  <c r="I23" i="20"/>
  <c r="AK23" i="20" s="1"/>
  <c r="AI22" i="20"/>
  <c r="AH22" i="20"/>
  <c r="AJ22" i="20" s="1"/>
  <c r="J22" i="20"/>
  <c r="AL22" i="20" s="1"/>
  <c r="I22" i="20"/>
  <c r="AK22" i="20" s="1"/>
  <c r="AI21" i="20"/>
  <c r="AH21" i="20"/>
  <c r="AJ21" i="20" s="1"/>
  <c r="J21" i="20"/>
  <c r="AL21" i="20" s="1"/>
  <c r="I21" i="20"/>
  <c r="AK21" i="20" s="1"/>
  <c r="AI20" i="20"/>
  <c r="AH20" i="20"/>
  <c r="AJ20" i="20" s="1"/>
  <c r="J20" i="20"/>
  <c r="AL20" i="20" s="1"/>
  <c r="I20" i="20"/>
  <c r="AK20" i="20" s="1"/>
  <c r="AI19" i="20"/>
  <c r="AH19" i="20"/>
  <c r="AJ19" i="20" s="1"/>
  <c r="J19" i="20"/>
  <c r="AL19" i="20" s="1"/>
  <c r="I19" i="20"/>
  <c r="AK19" i="20" s="1"/>
  <c r="AI18" i="20"/>
  <c r="AH18" i="20"/>
  <c r="AJ18" i="20" s="1"/>
  <c r="J18" i="20"/>
  <c r="AL18" i="20" s="1"/>
  <c r="I18" i="20"/>
  <c r="AK18" i="20" s="1"/>
  <c r="AI17" i="20"/>
  <c r="AH17" i="20"/>
  <c r="AJ17" i="20" s="1"/>
  <c r="J17" i="20"/>
  <c r="AL17" i="20" s="1"/>
  <c r="I17" i="20"/>
  <c r="AK17" i="20" s="1"/>
  <c r="AI16" i="20"/>
  <c r="AH16" i="20"/>
  <c r="AJ16" i="20" s="1"/>
  <c r="J16" i="20"/>
  <c r="AL16" i="20" s="1"/>
  <c r="I16" i="20"/>
  <c r="AK16" i="20" s="1"/>
  <c r="AI15" i="20"/>
  <c r="AH15" i="20"/>
  <c r="AJ15" i="20" s="1"/>
  <c r="J15" i="20"/>
  <c r="AL15" i="20" s="1"/>
  <c r="I15" i="20"/>
  <c r="AK15" i="20" s="1"/>
  <c r="AI14" i="20"/>
  <c r="AH14" i="20"/>
  <c r="AJ14" i="20" s="1"/>
  <c r="J14" i="20"/>
  <c r="AL14" i="20" s="1"/>
  <c r="I14" i="20"/>
  <c r="AK14" i="20" s="1"/>
  <c r="AI13" i="20"/>
  <c r="AH13" i="20"/>
  <c r="AJ13" i="20" s="1"/>
  <c r="J13" i="20"/>
  <c r="AL13" i="20" s="1"/>
  <c r="I13" i="20"/>
  <c r="AK13" i="20" s="1"/>
  <c r="AI12" i="20"/>
  <c r="AH12" i="20"/>
  <c r="AJ12" i="20" s="1"/>
  <c r="J12" i="20"/>
  <c r="AL12" i="20" s="1"/>
  <c r="I12" i="20"/>
  <c r="AK12" i="20" s="1"/>
  <c r="AI11" i="20"/>
  <c r="AH11" i="20"/>
  <c r="AJ11" i="20" s="1"/>
  <c r="J11" i="20"/>
  <c r="AL11" i="20" s="1"/>
  <c r="I11" i="20"/>
  <c r="AK11" i="20" s="1"/>
  <c r="AI10" i="20"/>
  <c r="AH10" i="20"/>
  <c r="AJ10" i="20" s="1"/>
  <c r="J10" i="20"/>
  <c r="AL10" i="20" s="1"/>
  <c r="I10" i="20"/>
  <c r="AK10" i="20" s="1"/>
  <c r="AI9" i="20"/>
  <c r="AH9" i="20"/>
  <c r="AJ9" i="20" s="1"/>
  <c r="J9" i="20"/>
  <c r="AL9" i="20" s="1"/>
  <c r="I9" i="20"/>
  <c r="AK9" i="20" s="1"/>
  <c r="AI8" i="20"/>
  <c r="AH8" i="20"/>
  <c r="AH28" i="20" s="1"/>
  <c r="J8" i="20"/>
  <c r="J28" i="20" s="1"/>
  <c r="I8" i="20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Q28" i="19"/>
  <c r="P28" i="19"/>
  <c r="O28" i="19"/>
  <c r="N28" i="19"/>
  <c r="M28" i="19"/>
  <c r="L28" i="19"/>
  <c r="H28" i="19"/>
  <c r="G28" i="19"/>
  <c r="F28" i="19"/>
  <c r="E28" i="19"/>
  <c r="D28" i="19"/>
  <c r="C28" i="19"/>
  <c r="AI27" i="19"/>
  <c r="AH27" i="19"/>
  <c r="AJ27" i="19" s="1"/>
  <c r="K27" i="19"/>
  <c r="J27" i="19"/>
  <c r="AL27" i="19" s="1"/>
  <c r="I27" i="19"/>
  <c r="AK27" i="19" s="1"/>
  <c r="AM27" i="19" s="1"/>
  <c r="AI26" i="19"/>
  <c r="AH26" i="19"/>
  <c r="AJ26" i="19" s="1"/>
  <c r="J26" i="19"/>
  <c r="AL26" i="19" s="1"/>
  <c r="I26" i="19"/>
  <c r="AK26" i="19" s="1"/>
  <c r="AM26" i="19" s="1"/>
  <c r="AI25" i="19"/>
  <c r="AH25" i="19"/>
  <c r="AJ25" i="19" s="1"/>
  <c r="K25" i="19"/>
  <c r="J25" i="19"/>
  <c r="AL25" i="19" s="1"/>
  <c r="I25" i="19"/>
  <c r="AK25" i="19" s="1"/>
  <c r="AI24" i="19"/>
  <c r="AH24" i="19"/>
  <c r="AJ24" i="19" s="1"/>
  <c r="J24" i="19"/>
  <c r="AL24" i="19" s="1"/>
  <c r="I24" i="19"/>
  <c r="AK24" i="19" s="1"/>
  <c r="AI23" i="19"/>
  <c r="AH23" i="19"/>
  <c r="AJ23" i="19" s="1"/>
  <c r="K23" i="19"/>
  <c r="J23" i="19"/>
  <c r="AL23" i="19" s="1"/>
  <c r="I23" i="19"/>
  <c r="AK23" i="19" s="1"/>
  <c r="AM23" i="19" s="1"/>
  <c r="AI22" i="19"/>
  <c r="AH22" i="19"/>
  <c r="AJ22" i="19" s="1"/>
  <c r="J22" i="19"/>
  <c r="AL22" i="19" s="1"/>
  <c r="I22" i="19"/>
  <c r="AK22" i="19" s="1"/>
  <c r="AM22" i="19" s="1"/>
  <c r="AI21" i="19"/>
  <c r="AH21" i="19"/>
  <c r="AJ21" i="19" s="1"/>
  <c r="K21" i="19"/>
  <c r="J21" i="19"/>
  <c r="AL21" i="19" s="1"/>
  <c r="I21" i="19"/>
  <c r="AK21" i="19" s="1"/>
  <c r="AI20" i="19"/>
  <c r="AH20" i="19"/>
  <c r="AJ20" i="19" s="1"/>
  <c r="J20" i="19"/>
  <c r="AL20" i="19" s="1"/>
  <c r="I20" i="19"/>
  <c r="AK20" i="19" s="1"/>
  <c r="AI19" i="19"/>
  <c r="AH19" i="19"/>
  <c r="AJ19" i="19" s="1"/>
  <c r="K19" i="19"/>
  <c r="J19" i="19"/>
  <c r="AL19" i="19" s="1"/>
  <c r="I19" i="19"/>
  <c r="AK19" i="19" s="1"/>
  <c r="AM19" i="19" s="1"/>
  <c r="AI18" i="19"/>
  <c r="AH18" i="19"/>
  <c r="AJ18" i="19" s="1"/>
  <c r="J18" i="19"/>
  <c r="AL18" i="19" s="1"/>
  <c r="I18" i="19"/>
  <c r="AK18" i="19" s="1"/>
  <c r="AM18" i="19" s="1"/>
  <c r="AI17" i="19"/>
  <c r="AH17" i="19"/>
  <c r="AJ17" i="19" s="1"/>
  <c r="K17" i="19"/>
  <c r="J17" i="19"/>
  <c r="AL17" i="19" s="1"/>
  <c r="I17" i="19"/>
  <c r="AK17" i="19" s="1"/>
  <c r="AI16" i="19"/>
  <c r="AH16" i="19"/>
  <c r="AJ16" i="19" s="1"/>
  <c r="J16" i="19"/>
  <c r="AL16" i="19" s="1"/>
  <c r="I16" i="19"/>
  <c r="AK16" i="19" s="1"/>
  <c r="AI15" i="19"/>
  <c r="AH15" i="19"/>
  <c r="AJ15" i="19" s="1"/>
  <c r="K15" i="19"/>
  <c r="J15" i="19"/>
  <c r="AL15" i="19" s="1"/>
  <c r="I15" i="19"/>
  <c r="AK15" i="19" s="1"/>
  <c r="AM15" i="19" s="1"/>
  <c r="AI14" i="19"/>
  <c r="AH14" i="19"/>
  <c r="AJ14" i="19" s="1"/>
  <c r="J14" i="19"/>
  <c r="AL14" i="19" s="1"/>
  <c r="I14" i="19"/>
  <c r="AK14" i="19" s="1"/>
  <c r="AM14" i="19" s="1"/>
  <c r="AI13" i="19"/>
  <c r="AH13" i="19"/>
  <c r="AJ13" i="19" s="1"/>
  <c r="K13" i="19"/>
  <c r="J13" i="19"/>
  <c r="AL13" i="19" s="1"/>
  <c r="I13" i="19"/>
  <c r="AK13" i="19" s="1"/>
  <c r="AI12" i="19"/>
  <c r="AH12" i="19"/>
  <c r="AJ12" i="19" s="1"/>
  <c r="J12" i="19"/>
  <c r="AL12" i="19" s="1"/>
  <c r="I12" i="19"/>
  <c r="AK12" i="19" s="1"/>
  <c r="AI11" i="19"/>
  <c r="AH11" i="19"/>
  <c r="AJ11" i="19" s="1"/>
  <c r="K11" i="19"/>
  <c r="J11" i="19"/>
  <c r="AL11" i="19" s="1"/>
  <c r="I11" i="19"/>
  <c r="AK11" i="19" s="1"/>
  <c r="AM11" i="19" s="1"/>
  <c r="AI10" i="19"/>
  <c r="AH10" i="19"/>
  <c r="AJ10" i="19" s="1"/>
  <c r="J10" i="19"/>
  <c r="AL10" i="19" s="1"/>
  <c r="I10" i="19"/>
  <c r="AK10" i="19" s="1"/>
  <c r="AM10" i="19" s="1"/>
  <c r="AI9" i="19"/>
  <c r="AH9" i="19"/>
  <c r="AJ9" i="19" s="1"/>
  <c r="K9" i="19"/>
  <c r="J9" i="19"/>
  <c r="AL9" i="19" s="1"/>
  <c r="I9" i="19"/>
  <c r="AK9" i="19" s="1"/>
  <c r="AI8" i="19"/>
  <c r="AI28" i="19" s="1"/>
  <c r="AH8" i="19"/>
  <c r="AH28" i="19" s="1"/>
  <c r="J8" i="19"/>
  <c r="J28" i="19" s="1"/>
  <c r="I8" i="19"/>
  <c r="I28" i="19" s="1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Q28" i="18"/>
  <c r="P28" i="18"/>
  <c r="O28" i="18"/>
  <c r="N28" i="18"/>
  <c r="M28" i="18"/>
  <c r="L28" i="18"/>
  <c r="H28" i="18"/>
  <c r="G28" i="18"/>
  <c r="F28" i="18"/>
  <c r="E28" i="18"/>
  <c r="D28" i="18"/>
  <c r="C28" i="18"/>
  <c r="AI27" i="18"/>
  <c r="AH27" i="18"/>
  <c r="AJ27" i="18" s="1"/>
  <c r="J27" i="18"/>
  <c r="AL27" i="18" s="1"/>
  <c r="I27" i="18"/>
  <c r="AK27" i="18" s="1"/>
  <c r="AI26" i="18"/>
  <c r="AH26" i="18"/>
  <c r="AJ26" i="18" s="1"/>
  <c r="J26" i="18"/>
  <c r="AL26" i="18" s="1"/>
  <c r="I26" i="18"/>
  <c r="AK26" i="18" s="1"/>
  <c r="AI25" i="18"/>
  <c r="AH25" i="18"/>
  <c r="AJ25" i="18" s="1"/>
  <c r="J25" i="18"/>
  <c r="AL25" i="18" s="1"/>
  <c r="I25" i="18"/>
  <c r="AK25" i="18" s="1"/>
  <c r="AI24" i="18"/>
  <c r="AH24" i="18"/>
  <c r="AJ24" i="18" s="1"/>
  <c r="J24" i="18"/>
  <c r="AL24" i="18" s="1"/>
  <c r="I24" i="18"/>
  <c r="AK24" i="18" s="1"/>
  <c r="AI23" i="18"/>
  <c r="AH23" i="18"/>
  <c r="AJ23" i="18" s="1"/>
  <c r="J23" i="18"/>
  <c r="AL23" i="18" s="1"/>
  <c r="I23" i="18"/>
  <c r="AK23" i="18" s="1"/>
  <c r="AI22" i="18"/>
  <c r="AH22" i="18"/>
  <c r="AJ22" i="18" s="1"/>
  <c r="J22" i="18"/>
  <c r="AL22" i="18" s="1"/>
  <c r="I22" i="18"/>
  <c r="AK22" i="18" s="1"/>
  <c r="AI21" i="18"/>
  <c r="AH21" i="18"/>
  <c r="AJ21" i="18" s="1"/>
  <c r="J21" i="18"/>
  <c r="AL21" i="18" s="1"/>
  <c r="I21" i="18"/>
  <c r="AK21" i="18" s="1"/>
  <c r="AI20" i="18"/>
  <c r="AH20" i="18"/>
  <c r="AJ20" i="18" s="1"/>
  <c r="J20" i="18"/>
  <c r="AL20" i="18" s="1"/>
  <c r="I20" i="18"/>
  <c r="AK20" i="18" s="1"/>
  <c r="AI19" i="18"/>
  <c r="AH19" i="18"/>
  <c r="AJ19" i="18" s="1"/>
  <c r="J19" i="18"/>
  <c r="AL19" i="18" s="1"/>
  <c r="I19" i="18"/>
  <c r="AK19" i="18" s="1"/>
  <c r="AI18" i="18"/>
  <c r="AH18" i="18"/>
  <c r="AJ18" i="18" s="1"/>
  <c r="J18" i="18"/>
  <c r="AL18" i="18" s="1"/>
  <c r="I18" i="18"/>
  <c r="AK18" i="18" s="1"/>
  <c r="AI17" i="18"/>
  <c r="AH17" i="18"/>
  <c r="AJ17" i="18" s="1"/>
  <c r="J17" i="18"/>
  <c r="AL17" i="18" s="1"/>
  <c r="I17" i="18"/>
  <c r="AK17" i="18" s="1"/>
  <c r="AI16" i="18"/>
  <c r="AH16" i="18"/>
  <c r="AJ16" i="18" s="1"/>
  <c r="J16" i="18"/>
  <c r="AL16" i="18" s="1"/>
  <c r="I16" i="18"/>
  <c r="AK16" i="18" s="1"/>
  <c r="AI15" i="18"/>
  <c r="AH15" i="18"/>
  <c r="AJ15" i="18" s="1"/>
  <c r="J15" i="18"/>
  <c r="AL15" i="18" s="1"/>
  <c r="I15" i="18"/>
  <c r="AK15" i="18" s="1"/>
  <c r="AI14" i="18"/>
  <c r="AH14" i="18"/>
  <c r="AJ14" i="18" s="1"/>
  <c r="J14" i="18"/>
  <c r="AL14" i="18" s="1"/>
  <c r="I14" i="18"/>
  <c r="AK14" i="18" s="1"/>
  <c r="AI13" i="18"/>
  <c r="AH13" i="18"/>
  <c r="AJ13" i="18" s="1"/>
  <c r="J13" i="18"/>
  <c r="AL13" i="18" s="1"/>
  <c r="I13" i="18"/>
  <c r="AK13" i="18" s="1"/>
  <c r="AI12" i="18"/>
  <c r="AH12" i="18"/>
  <c r="AJ12" i="18" s="1"/>
  <c r="J12" i="18"/>
  <c r="AL12" i="18" s="1"/>
  <c r="I12" i="18"/>
  <c r="AK12" i="18" s="1"/>
  <c r="AI11" i="18"/>
  <c r="AH11" i="18"/>
  <c r="AJ11" i="18" s="1"/>
  <c r="J11" i="18"/>
  <c r="AL11" i="18" s="1"/>
  <c r="I11" i="18"/>
  <c r="AK11" i="18" s="1"/>
  <c r="AI10" i="18"/>
  <c r="AH10" i="18"/>
  <c r="AJ10" i="18" s="1"/>
  <c r="J10" i="18"/>
  <c r="AL10" i="18" s="1"/>
  <c r="I10" i="18"/>
  <c r="AK10" i="18" s="1"/>
  <c r="AI9" i="18"/>
  <c r="AH9" i="18"/>
  <c r="AJ9" i="18" s="1"/>
  <c r="J9" i="18"/>
  <c r="AL9" i="18" s="1"/>
  <c r="I9" i="18"/>
  <c r="AK9" i="18" s="1"/>
  <c r="AI8" i="18"/>
  <c r="AI28" i="18" s="1"/>
  <c r="AH8" i="18"/>
  <c r="AH28" i="18" s="1"/>
  <c r="J8" i="18"/>
  <c r="J28" i="18" s="1"/>
  <c r="I8" i="18"/>
  <c r="I28" i="18" s="1"/>
  <c r="L28" i="17"/>
  <c r="K28" i="17"/>
  <c r="J28" i="17"/>
  <c r="I28" i="17"/>
  <c r="H28" i="17"/>
  <c r="G28" i="17"/>
  <c r="F28" i="17"/>
  <c r="E28" i="17"/>
  <c r="D28" i="17"/>
  <c r="C28" i="17"/>
  <c r="N27" i="17"/>
  <c r="M27" i="17"/>
  <c r="O27" i="17" s="1"/>
  <c r="N26" i="17"/>
  <c r="M26" i="17"/>
  <c r="O26" i="17" s="1"/>
  <c r="N25" i="17"/>
  <c r="M25" i="17"/>
  <c r="O25" i="17" s="1"/>
  <c r="N24" i="17"/>
  <c r="M24" i="17"/>
  <c r="O24" i="17" s="1"/>
  <c r="N23" i="17"/>
  <c r="M23" i="17"/>
  <c r="O23" i="17" s="1"/>
  <c r="N22" i="17"/>
  <c r="M22" i="17"/>
  <c r="O22" i="17" s="1"/>
  <c r="N21" i="17"/>
  <c r="M21" i="17"/>
  <c r="O21" i="17" s="1"/>
  <c r="N20" i="17"/>
  <c r="M20" i="17"/>
  <c r="O20" i="17" s="1"/>
  <c r="N19" i="17"/>
  <c r="M19" i="17"/>
  <c r="O19" i="17" s="1"/>
  <c r="N18" i="17"/>
  <c r="M18" i="17"/>
  <c r="O18" i="17" s="1"/>
  <c r="N17" i="17"/>
  <c r="M17" i="17"/>
  <c r="O17" i="17" s="1"/>
  <c r="N16" i="17"/>
  <c r="M16" i="17"/>
  <c r="O16" i="17" s="1"/>
  <c r="N15" i="17"/>
  <c r="M15" i="17"/>
  <c r="O15" i="17" s="1"/>
  <c r="N14" i="17"/>
  <c r="M14" i="17"/>
  <c r="O14" i="17" s="1"/>
  <c r="N13" i="17"/>
  <c r="M13" i="17"/>
  <c r="O13" i="17" s="1"/>
  <c r="N12" i="17"/>
  <c r="M12" i="17"/>
  <c r="O12" i="17" s="1"/>
  <c r="N11" i="17"/>
  <c r="M11" i="17"/>
  <c r="O11" i="17" s="1"/>
  <c r="N10" i="17"/>
  <c r="M10" i="17"/>
  <c r="O10" i="17" s="1"/>
  <c r="N9" i="17"/>
  <c r="M9" i="17"/>
  <c r="O9" i="17" s="1"/>
  <c r="N8" i="17"/>
  <c r="N28" i="17" s="1"/>
  <c r="M8" i="17"/>
  <c r="M28" i="17" s="1"/>
  <c r="L87" i="16"/>
  <c r="K87" i="16"/>
  <c r="J87" i="16"/>
  <c r="I87" i="16"/>
  <c r="H87" i="16"/>
  <c r="G87" i="16"/>
  <c r="F87" i="16"/>
  <c r="E87" i="16"/>
  <c r="D87" i="16"/>
  <c r="C87" i="16"/>
  <c r="N86" i="16"/>
  <c r="M86" i="16"/>
  <c r="O86" i="16" s="1"/>
  <c r="N85" i="16"/>
  <c r="M85" i="16"/>
  <c r="O85" i="16" s="1"/>
  <c r="N84" i="16"/>
  <c r="M84" i="16"/>
  <c r="O84" i="16" s="1"/>
  <c r="N83" i="16"/>
  <c r="M83" i="16"/>
  <c r="O83" i="16" s="1"/>
  <c r="N82" i="16"/>
  <c r="M82" i="16"/>
  <c r="O82" i="16" s="1"/>
  <c r="N81" i="16"/>
  <c r="M81" i="16"/>
  <c r="O81" i="16" s="1"/>
  <c r="N80" i="16"/>
  <c r="M80" i="16"/>
  <c r="O80" i="16" s="1"/>
  <c r="N79" i="16"/>
  <c r="M79" i="16"/>
  <c r="O79" i="16" s="1"/>
  <c r="N78" i="16"/>
  <c r="M78" i="16"/>
  <c r="O78" i="16" s="1"/>
  <c r="N77" i="16"/>
  <c r="M77" i="16"/>
  <c r="O77" i="16" s="1"/>
  <c r="N76" i="16"/>
  <c r="M76" i="16"/>
  <c r="O76" i="16" s="1"/>
  <c r="N75" i="16"/>
  <c r="M75" i="16"/>
  <c r="O75" i="16" s="1"/>
  <c r="N74" i="16"/>
  <c r="M74" i="16"/>
  <c r="O74" i="16" s="1"/>
  <c r="N73" i="16"/>
  <c r="M73" i="16"/>
  <c r="O73" i="16" s="1"/>
  <c r="N72" i="16"/>
  <c r="M72" i="16"/>
  <c r="O72" i="16" s="1"/>
  <c r="N71" i="16"/>
  <c r="M71" i="16"/>
  <c r="O71" i="16" s="1"/>
  <c r="N70" i="16"/>
  <c r="M70" i="16"/>
  <c r="O70" i="16" s="1"/>
  <c r="N69" i="16"/>
  <c r="M69" i="16"/>
  <c r="O69" i="16" s="1"/>
  <c r="N68" i="16"/>
  <c r="M68" i="16"/>
  <c r="O68" i="16" s="1"/>
  <c r="N67" i="16"/>
  <c r="N87" i="16" s="1"/>
  <c r="M67" i="16"/>
  <c r="M87" i="16" s="1"/>
  <c r="L57" i="16"/>
  <c r="K57" i="16"/>
  <c r="J57" i="16"/>
  <c r="I57" i="16"/>
  <c r="H57" i="16"/>
  <c r="G57" i="16"/>
  <c r="F57" i="16"/>
  <c r="E57" i="16"/>
  <c r="D57" i="16"/>
  <c r="C57" i="16"/>
  <c r="N56" i="16"/>
  <c r="M56" i="16"/>
  <c r="O56" i="16" s="1"/>
  <c r="O27" i="16" s="1"/>
  <c r="N55" i="16"/>
  <c r="M55" i="16"/>
  <c r="O55" i="16" s="1"/>
  <c r="O26" i="16" s="1"/>
  <c r="N54" i="16"/>
  <c r="M54" i="16"/>
  <c r="O54" i="16" s="1"/>
  <c r="O25" i="16" s="1"/>
  <c r="N53" i="16"/>
  <c r="M53" i="16"/>
  <c r="O53" i="16" s="1"/>
  <c r="O24" i="16" s="1"/>
  <c r="N52" i="16"/>
  <c r="M52" i="16"/>
  <c r="O52" i="16" s="1"/>
  <c r="O23" i="16" s="1"/>
  <c r="N51" i="16"/>
  <c r="M51" i="16"/>
  <c r="O51" i="16" s="1"/>
  <c r="O22" i="16" s="1"/>
  <c r="N50" i="16"/>
  <c r="M50" i="16"/>
  <c r="O50" i="16" s="1"/>
  <c r="O21" i="16" s="1"/>
  <c r="N49" i="16"/>
  <c r="M49" i="16"/>
  <c r="O49" i="16" s="1"/>
  <c r="O20" i="16" s="1"/>
  <c r="N48" i="16"/>
  <c r="M48" i="16"/>
  <c r="O48" i="16" s="1"/>
  <c r="O19" i="16" s="1"/>
  <c r="N47" i="16"/>
  <c r="M47" i="16"/>
  <c r="O47" i="16" s="1"/>
  <c r="O18" i="16" s="1"/>
  <c r="N46" i="16"/>
  <c r="M46" i="16"/>
  <c r="M17" i="16" s="1"/>
  <c r="N45" i="16"/>
  <c r="N16" i="16" s="1"/>
  <c r="M45" i="16"/>
  <c r="O45" i="16" s="1"/>
  <c r="O16" i="16" s="1"/>
  <c r="N44" i="16"/>
  <c r="M44" i="16"/>
  <c r="M15" i="16" s="1"/>
  <c r="N43" i="16"/>
  <c r="N14" i="16" s="1"/>
  <c r="M43" i="16"/>
  <c r="O43" i="16" s="1"/>
  <c r="O14" i="16" s="1"/>
  <c r="N42" i="16"/>
  <c r="M42" i="16"/>
  <c r="M13" i="16" s="1"/>
  <c r="N41" i="16"/>
  <c r="N12" i="16" s="1"/>
  <c r="M41" i="16"/>
  <c r="O41" i="16" s="1"/>
  <c r="O12" i="16" s="1"/>
  <c r="N40" i="16"/>
  <c r="M40" i="16"/>
  <c r="M11" i="16" s="1"/>
  <c r="N39" i="16"/>
  <c r="N10" i="16" s="1"/>
  <c r="M39" i="16"/>
  <c r="O39" i="16" s="1"/>
  <c r="O10" i="16" s="1"/>
  <c r="N38" i="16"/>
  <c r="M38" i="16"/>
  <c r="M9" i="16" s="1"/>
  <c r="N37" i="16"/>
  <c r="N8" i="16" s="1"/>
  <c r="N28" i="16" s="1"/>
  <c r="M37" i="16"/>
  <c r="M57" i="16" s="1"/>
  <c r="N27" i="16"/>
  <c r="M27" i="16"/>
  <c r="L27" i="16"/>
  <c r="K27" i="16"/>
  <c r="J27" i="16"/>
  <c r="I27" i="16"/>
  <c r="H27" i="16"/>
  <c r="G27" i="16"/>
  <c r="F27" i="16"/>
  <c r="E27" i="16"/>
  <c r="D27" i="16"/>
  <c r="C27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N17" i="16"/>
  <c r="L17" i="16"/>
  <c r="K17" i="16"/>
  <c r="J17" i="16"/>
  <c r="I17" i="16"/>
  <c r="H17" i="16"/>
  <c r="G17" i="16"/>
  <c r="F17" i="16"/>
  <c r="E17" i="16"/>
  <c r="D17" i="16"/>
  <c r="C17" i="16"/>
  <c r="M16" i="16"/>
  <c r="L16" i="16"/>
  <c r="K16" i="16"/>
  <c r="J16" i="16"/>
  <c r="I16" i="16"/>
  <c r="H16" i="16"/>
  <c r="G16" i="16"/>
  <c r="F16" i="16"/>
  <c r="E16" i="16"/>
  <c r="D16" i="16"/>
  <c r="C16" i="16"/>
  <c r="N15" i="16"/>
  <c r="L15" i="16"/>
  <c r="K15" i="16"/>
  <c r="J15" i="16"/>
  <c r="I15" i="16"/>
  <c r="H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N13" i="16"/>
  <c r="L13" i="16"/>
  <c r="K13" i="16"/>
  <c r="J13" i="16"/>
  <c r="I13" i="16"/>
  <c r="H13" i="16"/>
  <c r="G13" i="16"/>
  <c r="F13" i="16"/>
  <c r="E13" i="16"/>
  <c r="D13" i="16"/>
  <c r="C13" i="16"/>
  <c r="M12" i="16"/>
  <c r="L12" i="16"/>
  <c r="K12" i="16"/>
  <c r="J12" i="16"/>
  <c r="I12" i="16"/>
  <c r="H12" i="16"/>
  <c r="G12" i="16"/>
  <c r="F12" i="16"/>
  <c r="E12" i="16"/>
  <c r="D12" i="16"/>
  <c r="C12" i="16"/>
  <c r="N11" i="16"/>
  <c r="L11" i="16"/>
  <c r="K11" i="16"/>
  <c r="J11" i="16"/>
  <c r="I11" i="16"/>
  <c r="H11" i="16"/>
  <c r="G11" i="16"/>
  <c r="F11" i="16"/>
  <c r="E11" i="16"/>
  <c r="D11" i="16"/>
  <c r="C11" i="16"/>
  <c r="M10" i="16"/>
  <c r="L10" i="16"/>
  <c r="K10" i="16"/>
  <c r="J10" i="16"/>
  <c r="I10" i="16"/>
  <c r="H10" i="16"/>
  <c r="G10" i="16"/>
  <c r="F10" i="16"/>
  <c r="E10" i="16"/>
  <c r="D10" i="16"/>
  <c r="C10" i="16"/>
  <c r="N9" i="16"/>
  <c r="L9" i="16"/>
  <c r="K9" i="16"/>
  <c r="J9" i="16"/>
  <c r="I9" i="16"/>
  <c r="H9" i="16"/>
  <c r="G9" i="16"/>
  <c r="F9" i="16"/>
  <c r="E9" i="16"/>
  <c r="D9" i="16"/>
  <c r="C9" i="16"/>
  <c r="M8" i="16"/>
  <c r="M28" i="16" s="1"/>
  <c r="L8" i="16"/>
  <c r="L28" i="16" s="1"/>
  <c r="K8" i="16"/>
  <c r="K28" i="16" s="1"/>
  <c r="J8" i="16"/>
  <c r="J28" i="16" s="1"/>
  <c r="I8" i="16"/>
  <c r="I28" i="16" s="1"/>
  <c r="H8" i="16"/>
  <c r="H28" i="16" s="1"/>
  <c r="G8" i="16"/>
  <c r="G28" i="16" s="1"/>
  <c r="F8" i="16"/>
  <c r="F28" i="16" s="1"/>
  <c r="E8" i="16"/>
  <c r="E28" i="16" s="1"/>
  <c r="D8" i="16"/>
  <c r="D28" i="16" s="1"/>
  <c r="C8" i="16"/>
  <c r="C28" i="16" s="1"/>
  <c r="L28" i="15"/>
  <c r="K28" i="15"/>
  <c r="J28" i="15"/>
  <c r="I28" i="15"/>
  <c r="H28" i="15"/>
  <c r="G28" i="15"/>
  <c r="F28" i="15"/>
  <c r="E28" i="15"/>
  <c r="D28" i="15"/>
  <c r="C28" i="15"/>
  <c r="N27" i="15"/>
  <c r="M27" i="15"/>
  <c r="O27" i="15" s="1"/>
  <c r="N26" i="15"/>
  <c r="M26" i="15"/>
  <c r="O26" i="15" s="1"/>
  <c r="N25" i="15"/>
  <c r="M25" i="15"/>
  <c r="O25" i="15" s="1"/>
  <c r="N24" i="15"/>
  <c r="M24" i="15"/>
  <c r="O24" i="15" s="1"/>
  <c r="N23" i="15"/>
  <c r="M23" i="15"/>
  <c r="O23" i="15" s="1"/>
  <c r="N22" i="15"/>
  <c r="M22" i="15"/>
  <c r="O22" i="15" s="1"/>
  <c r="N21" i="15"/>
  <c r="M21" i="15"/>
  <c r="O21" i="15" s="1"/>
  <c r="N20" i="15"/>
  <c r="M20" i="15"/>
  <c r="O20" i="15" s="1"/>
  <c r="N19" i="15"/>
  <c r="M19" i="15"/>
  <c r="O19" i="15" s="1"/>
  <c r="N18" i="15"/>
  <c r="M18" i="15"/>
  <c r="O18" i="15" s="1"/>
  <c r="N17" i="15"/>
  <c r="M17" i="15"/>
  <c r="O17" i="15" s="1"/>
  <c r="N16" i="15"/>
  <c r="M16" i="15"/>
  <c r="O16" i="15" s="1"/>
  <c r="N15" i="15"/>
  <c r="M15" i="15"/>
  <c r="O15" i="15" s="1"/>
  <c r="N14" i="15"/>
  <c r="M14" i="15"/>
  <c r="O14" i="15" s="1"/>
  <c r="N13" i="15"/>
  <c r="M13" i="15"/>
  <c r="O13" i="15" s="1"/>
  <c r="N12" i="15"/>
  <c r="M12" i="15"/>
  <c r="O12" i="15" s="1"/>
  <c r="N11" i="15"/>
  <c r="M11" i="15"/>
  <c r="O11" i="15" s="1"/>
  <c r="N10" i="15"/>
  <c r="M10" i="15"/>
  <c r="O10" i="15" s="1"/>
  <c r="N9" i="15"/>
  <c r="M9" i="15"/>
  <c r="O9" i="15" s="1"/>
  <c r="N8" i="15"/>
  <c r="N28" i="15" s="1"/>
  <c r="M8" i="15"/>
  <c r="M28" i="15" s="1"/>
  <c r="L86" i="14"/>
  <c r="K86" i="14"/>
  <c r="J86" i="14"/>
  <c r="I86" i="14"/>
  <c r="H86" i="14"/>
  <c r="G86" i="14"/>
  <c r="F86" i="14"/>
  <c r="E86" i="14"/>
  <c r="D86" i="14"/>
  <c r="C86" i="14"/>
  <c r="N85" i="14"/>
  <c r="M85" i="14"/>
  <c r="O85" i="14" s="1"/>
  <c r="N84" i="14"/>
  <c r="M84" i="14"/>
  <c r="O84" i="14" s="1"/>
  <c r="N83" i="14"/>
  <c r="M83" i="14"/>
  <c r="O83" i="14" s="1"/>
  <c r="N82" i="14"/>
  <c r="M82" i="14"/>
  <c r="O82" i="14" s="1"/>
  <c r="N81" i="14"/>
  <c r="M81" i="14"/>
  <c r="O81" i="14" s="1"/>
  <c r="N80" i="14"/>
  <c r="M80" i="14"/>
  <c r="O80" i="14" s="1"/>
  <c r="N79" i="14"/>
  <c r="M79" i="14"/>
  <c r="O79" i="14" s="1"/>
  <c r="N78" i="14"/>
  <c r="M78" i="14"/>
  <c r="O78" i="14" s="1"/>
  <c r="N77" i="14"/>
  <c r="M77" i="14"/>
  <c r="O77" i="14" s="1"/>
  <c r="N76" i="14"/>
  <c r="M76" i="14"/>
  <c r="O76" i="14" s="1"/>
  <c r="N75" i="14"/>
  <c r="M75" i="14"/>
  <c r="O75" i="14" s="1"/>
  <c r="N74" i="14"/>
  <c r="M74" i="14"/>
  <c r="O74" i="14" s="1"/>
  <c r="N73" i="14"/>
  <c r="M73" i="14"/>
  <c r="O73" i="14" s="1"/>
  <c r="N72" i="14"/>
  <c r="M72" i="14"/>
  <c r="O72" i="14" s="1"/>
  <c r="N71" i="14"/>
  <c r="M71" i="14"/>
  <c r="O71" i="14" s="1"/>
  <c r="N70" i="14"/>
  <c r="M70" i="14"/>
  <c r="O70" i="14" s="1"/>
  <c r="N69" i="14"/>
  <c r="M69" i="14"/>
  <c r="O69" i="14" s="1"/>
  <c r="N68" i="14"/>
  <c r="M68" i="14"/>
  <c r="O68" i="14" s="1"/>
  <c r="N67" i="14"/>
  <c r="M67" i="14"/>
  <c r="O67" i="14" s="1"/>
  <c r="N66" i="14"/>
  <c r="N86" i="14" s="1"/>
  <c r="M66" i="14"/>
  <c r="M86" i="14" s="1"/>
  <c r="L56" i="14"/>
  <c r="K56" i="14"/>
  <c r="J56" i="14"/>
  <c r="I56" i="14"/>
  <c r="H56" i="14"/>
  <c r="G56" i="14"/>
  <c r="F56" i="14"/>
  <c r="E56" i="14"/>
  <c r="D56" i="14"/>
  <c r="C56" i="14"/>
  <c r="N55" i="14"/>
  <c r="N27" i="14" s="1"/>
  <c r="M55" i="14"/>
  <c r="O55" i="14" s="1"/>
  <c r="N54" i="14"/>
  <c r="M54" i="14"/>
  <c r="M26" i="14" s="1"/>
  <c r="N53" i="14"/>
  <c r="N25" i="14" s="1"/>
  <c r="M53" i="14"/>
  <c r="O53" i="14" s="1"/>
  <c r="N52" i="14"/>
  <c r="M52" i="14"/>
  <c r="M24" i="14" s="1"/>
  <c r="N51" i="14"/>
  <c r="N23" i="14" s="1"/>
  <c r="M51" i="14"/>
  <c r="O51" i="14" s="1"/>
  <c r="N50" i="14"/>
  <c r="M50" i="14"/>
  <c r="M22" i="14" s="1"/>
  <c r="N49" i="14"/>
  <c r="N21" i="14" s="1"/>
  <c r="M49" i="14"/>
  <c r="O49" i="14" s="1"/>
  <c r="N48" i="14"/>
  <c r="M48" i="14"/>
  <c r="M20" i="14" s="1"/>
  <c r="N47" i="14"/>
  <c r="N19" i="14" s="1"/>
  <c r="M47" i="14"/>
  <c r="O47" i="14" s="1"/>
  <c r="N46" i="14"/>
  <c r="M46" i="14"/>
  <c r="M18" i="14" s="1"/>
  <c r="N45" i="14"/>
  <c r="N17" i="14" s="1"/>
  <c r="M45" i="14"/>
  <c r="O45" i="14" s="1"/>
  <c r="N44" i="14"/>
  <c r="M44" i="14"/>
  <c r="M16" i="14" s="1"/>
  <c r="N43" i="14"/>
  <c r="N15" i="14" s="1"/>
  <c r="M43" i="14"/>
  <c r="O43" i="14" s="1"/>
  <c r="N42" i="14"/>
  <c r="M42" i="14"/>
  <c r="M14" i="14" s="1"/>
  <c r="N41" i="14"/>
  <c r="N13" i="14" s="1"/>
  <c r="M41" i="14"/>
  <c r="O41" i="14" s="1"/>
  <c r="N40" i="14"/>
  <c r="M40" i="14"/>
  <c r="M12" i="14" s="1"/>
  <c r="N39" i="14"/>
  <c r="N11" i="14" s="1"/>
  <c r="M39" i="14"/>
  <c r="O39" i="14" s="1"/>
  <c r="N38" i="14"/>
  <c r="M38" i="14"/>
  <c r="M10" i="14" s="1"/>
  <c r="N37" i="14"/>
  <c r="N9" i="14" s="1"/>
  <c r="M37" i="14"/>
  <c r="O37" i="14" s="1"/>
  <c r="N36" i="14"/>
  <c r="N56" i="14" s="1"/>
  <c r="M36" i="14"/>
  <c r="N28" i="14"/>
  <c r="L28" i="14"/>
  <c r="J28" i="14"/>
  <c r="H28" i="14"/>
  <c r="F28" i="14"/>
  <c r="D28" i="14"/>
  <c r="O27" i="14"/>
  <c r="M27" i="14"/>
  <c r="L27" i="14"/>
  <c r="K27" i="14"/>
  <c r="J27" i="14"/>
  <c r="I27" i="14"/>
  <c r="H27" i="14"/>
  <c r="G27" i="14"/>
  <c r="F27" i="14"/>
  <c r="E27" i="14"/>
  <c r="D27" i="14"/>
  <c r="C27" i="14"/>
  <c r="N26" i="14"/>
  <c r="L26" i="14"/>
  <c r="K26" i="14"/>
  <c r="J26" i="14"/>
  <c r="I26" i="14"/>
  <c r="H26" i="14"/>
  <c r="G26" i="14"/>
  <c r="F26" i="14"/>
  <c r="E26" i="14"/>
  <c r="D26" i="14"/>
  <c r="C26" i="14"/>
  <c r="O25" i="14"/>
  <c r="M25" i="14"/>
  <c r="L25" i="14"/>
  <c r="K25" i="14"/>
  <c r="J25" i="14"/>
  <c r="I25" i="14"/>
  <c r="H25" i="14"/>
  <c r="G25" i="14"/>
  <c r="F25" i="14"/>
  <c r="E25" i="14"/>
  <c r="D25" i="14"/>
  <c r="C25" i="14"/>
  <c r="N24" i="14"/>
  <c r="L24" i="14"/>
  <c r="K24" i="14"/>
  <c r="J24" i="14"/>
  <c r="I24" i="14"/>
  <c r="H24" i="14"/>
  <c r="G24" i="14"/>
  <c r="F24" i="14"/>
  <c r="E24" i="14"/>
  <c r="D24" i="14"/>
  <c r="C24" i="14"/>
  <c r="O23" i="14"/>
  <c r="M23" i="14"/>
  <c r="L23" i="14"/>
  <c r="K23" i="14"/>
  <c r="J23" i="14"/>
  <c r="I23" i="14"/>
  <c r="H23" i="14"/>
  <c r="G23" i="14"/>
  <c r="F23" i="14"/>
  <c r="E23" i="14"/>
  <c r="D23" i="14"/>
  <c r="C23" i="14"/>
  <c r="N22" i="14"/>
  <c r="L22" i="14"/>
  <c r="K22" i="14"/>
  <c r="J22" i="14"/>
  <c r="I22" i="14"/>
  <c r="H22" i="14"/>
  <c r="G22" i="14"/>
  <c r="F22" i="14"/>
  <c r="E22" i="14"/>
  <c r="D22" i="14"/>
  <c r="C22" i="14"/>
  <c r="O21" i="14"/>
  <c r="M21" i="14"/>
  <c r="L21" i="14"/>
  <c r="K21" i="14"/>
  <c r="J21" i="14"/>
  <c r="I21" i="14"/>
  <c r="H21" i="14"/>
  <c r="G21" i="14"/>
  <c r="F21" i="14"/>
  <c r="E21" i="14"/>
  <c r="D21" i="14"/>
  <c r="C21" i="14"/>
  <c r="N20" i="14"/>
  <c r="L20" i="14"/>
  <c r="K20" i="14"/>
  <c r="J20" i="14"/>
  <c r="I20" i="14"/>
  <c r="H20" i="14"/>
  <c r="G20" i="14"/>
  <c r="F20" i="14"/>
  <c r="E20" i="14"/>
  <c r="D20" i="14"/>
  <c r="C20" i="14"/>
  <c r="O19" i="14"/>
  <c r="M19" i="14"/>
  <c r="L19" i="14"/>
  <c r="K19" i="14"/>
  <c r="J19" i="14"/>
  <c r="I19" i="14"/>
  <c r="H19" i="14"/>
  <c r="G19" i="14"/>
  <c r="F19" i="14"/>
  <c r="E19" i="14"/>
  <c r="D19" i="14"/>
  <c r="C19" i="14"/>
  <c r="N18" i="14"/>
  <c r="L18" i="14"/>
  <c r="K18" i="14"/>
  <c r="J18" i="14"/>
  <c r="I18" i="14"/>
  <c r="H18" i="14"/>
  <c r="G18" i="14"/>
  <c r="F18" i="14"/>
  <c r="E18" i="14"/>
  <c r="D18" i="14"/>
  <c r="C18" i="14"/>
  <c r="O17" i="14"/>
  <c r="M17" i="14"/>
  <c r="L17" i="14"/>
  <c r="K17" i="14"/>
  <c r="J17" i="14"/>
  <c r="I17" i="14"/>
  <c r="H17" i="14"/>
  <c r="G17" i="14"/>
  <c r="F17" i="14"/>
  <c r="E17" i="14"/>
  <c r="D17" i="14"/>
  <c r="C17" i="14"/>
  <c r="N16" i="14"/>
  <c r="L16" i="14"/>
  <c r="K16" i="14"/>
  <c r="J16" i="14"/>
  <c r="I16" i="14"/>
  <c r="H16" i="14"/>
  <c r="G16" i="14"/>
  <c r="F16" i="14"/>
  <c r="E16" i="14"/>
  <c r="D16" i="14"/>
  <c r="C16" i="14"/>
  <c r="O15" i="14"/>
  <c r="M15" i="14"/>
  <c r="L15" i="14"/>
  <c r="K15" i="14"/>
  <c r="J15" i="14"/>
  <c r="I15" i="14"/>
  <c r="H15" i="14"/>
  <c r="G15" i="14"/>
  <c r="F15" i="14"/>
  <c r="E15" i="14"/>
  <c r="D15" i="14"/>
  <c r="C15" i="14"/>
  <c r="N14" i="14"/>
  <c r="L14" i="14"/>
  <c r="K14" i="14"/>
  <c r="J14" i="14"/>
  <c r="I14" i="14"/>
  <c r="H14" i="14"/>
  <c r="G14" i="14"/>
  <c r="F14" i="14"/>
  <c r="E14" i="14"/>
  <c r="D14" i="14"/>
  <c r="C14" i="14"/>
  <c r="O13" i="14"/>
  <c r="M13" i="14"/>
  <c r="L13" i="14"/>
  <c r="K13" i="14"/>
  <c r="J13" i="14"/>
  <c r="I13" i="14"/>
  <c r="H13" i="14"/>
  <c r="G13" i="14"/>
  <c r="F13" i="14"/>
  <c r="E13" i="14"/>
  <c r="D13" i="14"/>
  <c r="C13" i="14"/>
  <c r="N12" i="14"/>
  <c r="L12" i="14"/>
  <c r="K12" i="14"/>
  <c r="J12" i="14"/>
  <c r="I12" i="14"/>
  <c r="H12" i="14"/>
  <c r="G12" i="14"/>
  <c r="F12" i="14"/>
  <c r="E12" i="14"/>
  <c r="D12" i="14"/>
  <c r="C12" i="14"/>
  <c r="O11" i="14"/>
  <c r="M11" i="14"/>
  <c r="L11" i="14"/>
  <c r="K11" i="14"/>
  <c r="J11" i="14"/>
  <c r="I11" i="14"/>
  <c r="H11" i="14"/>
  <c r="G11" i="14"/>
  <c r="F11" i="14"/>
  <c r="E11" i="14"/>
  <c r="D11" i="14"/>
  <c r="C11" i="14"/>
  <c r="N10" i="14"/>
  <c r="L10" i="14"/>
  <c r="K10" i="14"/>
  <c r="J10" i="14"/>
  <c r="I10" i="14"/>
  <c r="H10" i="14"/>
  <c r="G10" i="14"/>
  <c r="F10" i="14"/>
  <c r="E10" i="14"/>
  <c r="D10" i="14"/>
  <c r="C10" i="14"/>
  <c r="O9" i="14"/>
  <c r="M9" i="14"/>
  <c r="L9" i="14"/>
  <c r="K9" i="14"/>
  <c r="J9" i="14"/>
  <c r="I9" i="14"/>
  <c r="H9" i="14"/>
  <c r="G9" i="14"/>
  <c r="F9" i="14"/>
  <c r="E9" i="14"/>
  <c r="D9" i="14"/>
  <c r="C9" i="14"/>
  <c r="N8" i="14"/>
  <c r="L8" i="14"/>
  <c r="K8" i="14"/>
  <c r="J8" i="14"/>
  <c r="I8" i="14"/>
  <c r="H8" i="14"/>
  <c r="G8" i="14"/>
  <c r="F8" i="14"/>
  <c r="E8" i="14"/>
  <c r="D8" i="14"/>
  <c r="C8" i="14"/>
  <c r="L28" i="13"/>
  <c r="K28" i="13"/>
  <c r="J28" i="13"/>
  <c r="I28" i="13"/>
  <c r="H28" i="13"/>
  <c r="G28" i="13"/>
  <c r="F28" i="13"/>
  <c r="E28" i="13"/>
  <c r="D28" i="13"/>
  <c r="C28" i="13"/>
  <c r="N27" i="13"/>
  <c r="M27" i="13"/>
  <c r="O27" i="13" s="1"/>
  <c r="N26" i="13"/>
  <c r="M26" i="13"/>
  <c r="O26" i="13" s="1"/>
  <c r="N25" i="13"/>
  <c r="M25" i="13"/>
  <c r="O25" i="13" s="1"/>
  <c r="N24" i="13"/>
  <c r="M24" i="13"/>
  <c r="N23" i="13"/>
  <c r="M23" i="13"/>
  <c r="O23" i="13" s="1"/>
  <c r="N22" i="13"/>
  <c r="M22" i="13"/>
  <c r="O22" i="13" s="1"/>
  <c r="N21" i="13"/>
  <c r="M21" i="13"/>
  <c r="O21" i="13" s="1"/>
  <c r="N20" i="13"/>
  <c r="M20" i="13"/>
  <c r="N19" i="13"/>
  <c r="M19" i="13"/>
  <c r="O19" i="13" s="1"/>
  <c r="N18" i="13"/>
  <c r="M18" i="13"/>
  <c r="O18" i="13" s="1"/>
  <c r="N17" i="13"/>
  <c r="M17" i="13"/>
  <c r="O17" i="13" s="1"/>
  <c r="N16" i="13"/>
  <c r="M16" i="13"/>
  <c r="N15" i="13"/>
  <c r="M15" i="13"/>
  <c r="O15" i="13" s="1"/>
  <c r="N14" i="13"/>
  <c r="M14" i="13"/>
  <c r="O14" i="13" s="1"/>
  <c r="N13" i="13"/>
  <c r="M13" i="13"/>
  <c r="O13" i="13" s="1"/>
  <c r="N12" i="13"/>
  <c r="M12" i="13"/>
  <c r="N11" i="13"/>
  <c r="M11" i="13"/>
  <c r="O11" i="13" s="1"/>
  <c r="N10" i="13"/>
  <c r="M10" i="13"/>
  <c r="O10" i="13" s="1"/>
  <c r="N9" i="13"/>
  <c r="M9" i="13"/>
  <c r="O9" i="13" s="1"/>
  <c r="N8" i="13"/>
  <c r="N28" i="13" s="1"/>
  <c r="M8" i="13"/>
  <c r="L28" i="12"/>
  <c r="K28" i="12"/>
  <c r="J28" i="12"/>
  <c r="I28" i="12"/>
  <c r="H28" i="12"/>
  <c r="G28" i="12"/>
  <c r="F28" i="12"/>
  <c r="E28" i="12"/>
  <c r="D28" i="12"/>
  <c r="C28" i="12"/>
  <c r="N27" i="12"/>
  <c r="M27" i="12"/>
  <c r="O27" i="12" s="1"/>
  <c r="N26" i="12"/>
  <c r="M26" i="12"/>
  <c r="O26" i="12" s="1"/>
  <c r="N25" i="12"/>
  <c r="M25" i="12"/>
  <c r="O25" i="12" s="1"/>
  <c r="N24" i="12"/>
  <c r="M24" i="12"/>
  <c r="O24" i="12" s="1"/>
  <c r="N23" i="12"/>
  <c r="M23" i="12"/>
  <c r="O23" i="12" s="1"/>
  <c r="N22" i="12"/>
  <c r="M22" i="12"/>
  <c r="O22" i="12" s="1"/>
  <c r="N21" i="12"/>
  <c r="M21" i="12"/>
  <c r="O21" i="12" s="1"/>
  <c r="N20" i="12"/>
  <c r="M20" i="12"/>
  <c r="O20" i="12" s="1"/>
  <c r="N19" i="12"/>
  <c r="M19" i="12"/>
  <c r="O19" i="12" s="1"/>
  <c r="N18" i="12"/>
  <c r="M18" i="12"/>
  <c r="O18" i="12" s="1"/>
  <c r="N17" i="12"/>
  <c r="M17" i="12"/>
  <c r="O17" i="12" s="1"/>
  <c r="N16" i="12"/>
  <c r="M16" i="12"/>
  <c r="O16" i="12" s="1"/>
  <c r="N15" i="12"/>
  <c r="M15" i="12"/>
  <c r="O15" i="12" s="1"/>
  <c r="N14" i="12"/>
  <c r="M14" i="12"/>
  <c r="O14" i="12" s="1"/>
  <c r="N13" i="12"/>
  <c r="M13" i="12"/>
  <c r="O13" i="12" s="1"/>
  <c r="N12" i="12"/>
  <c r="M12" i="12"/>
  <c r="O12" i="12" s="1"/>
  <c r="N11" i="12"/>
  <c r="M11" i="12"/>
  <c r="O11" i="12" s="1"/>
  <c r="N10" i="12"/>
  <c r="M10" i="12"/>
  <c r="O10" i="12" s="1"/>
  <c r="N9" i="12"/>
  <c r="M9" i="12"/>
  <c r="O9" i="12" s="1"/>
  <c r="N8" i="12"/>
  <c r="N28" i="12" s="1"/>
  <c r="M8" i="12"/>
  <c r="M28" i="12" s="1"/>
  <c r="L28" i="11"/>
  <c r="K28" i="11"/>
  <c r="J28" i="11"/>
  <c r="I28" i="11"/>
  <c r="H28" i="11"/>
  <c r="G28" i="11"/>
  <c r="F28" i="11"/>
  <c r="E28" i="11"/>
  <c r="D28" i="11"/>
  <c r="C28" i="11"/>
  <c r="N27" i="11"/>
  <c r="M27" i="11"/>
  <c r="O27" i="11" s="1"/>
  <c r="N26" i="11"/>
  <c r="M26" i="11"/>
  <c r="O26" i="11" s="1"/>
  <c r="N25" i="11"/>
  <c r="M25" i="11"/>
  <c r="O25" i="11" s="1"/>
  <c r="N24" i="11"/>
  <c r="M24" i="11"/>
  <c r="O24" i="11" s="1"/>
  <c r="N23" i="11"/>
  <c r="M23" i="11"/>
  <c r="O23" i="11" s="1"/>
  <c r="N22" i="11"/>
  <c r="M22" i="11"/>
  <c r="O22" i="11" s="1"/>
  <c r="N21" i="11"/>
  <c r="M21" i="11"/>
  <c r="O21" i="11" s="1"/>
  <c r="N20" i="11"/>
  <c r="M20" i="11"/>
  <c r="O20" i="11" s="1"/>
  <c r="N19" i="11"/>
  <c r="M19" i="11"/>
  <c r="O19" i="11" s="1"/>
  <c r="N18" i="11"/>
  <c r="M18" i="11"/>
  <c r="O18" i="11" s="1"/>
  <c r="N17" i="11"/>
  <c r="M17" i="11"/>
  <c r="O17" i="11" s="1"/>
  <c r="N16" i="11"/>
  <c r="M16" i="11"/>
  <c r="O16" i="11" s="1"/>
  <c r="N15" i="11"/>
  <c r="M15" i="11"/>
  <c r="O15" i="11" s="1"/>
  <c r="N14" i="11"/>
  <c r="M14" i="11"/>
  <c r="O14" i="11" s="1"/>
  <c r="N13" i="11"/>
  <c r="M13" i="11"/>
  <c r="O13" i="11" s="1"/>
  <c r="N12" i="11"/>
  <c r="M12" i="11"/>
  <c r="O12" i="11" s="1"/>
  <c r="N11" i="11"/>
  <c r="M11" i="11"/>
  <c r="O11" i="11" s="1"/>
  <c r="N10" i="11"/>
  <c r="M10" i="11"/>
  <c r="O10" i="11" s="1"/>
  <c r="N9" i="11"/>
  <c r="M9" i="11"/>
  <c r="O9" i="11" s="1"/>
  <c r="N8" i="11"/>
  <c r="N28" i="11" s="1"/>
  <c r="M8" i="11"/>
  <c r="M28" i="11" s="1"/>
  <c r="L28" i="10"/>
  <c r="K28" i="10"/>
  <c r="J28" i="10"/>
  <c r="I28" i="10"/>
  <c r="H28" i="10"/>
  <c r="G28" i="10"/>
  <c r="F28" i="10"/>
  <c r="D28" i="10"/>
  <c r="C28" i="10"/>
  <c r="N27" i="10"/>
  <c r="M27" i="10"/>
  <c r="O27" i="10" s="1"/>
  <c r="N26" i="10"/>
  <c r="M26" i="10"/>
  <c r="O26" i="10" s="1"/>
  <c r="N25" i="10"/>
  <c r="M25" i="10"/>
  <c r="O25" i="10" s="1"/>
  <c r="N24" i="10"/>
  <c r="M24" i="10"/>
  <c r="O24" i="10" s="1"/>
  <c r="N23" i="10"/>
  <c r="M23" i="10"/>
  <c r="O23" i="10" s="1"/>
  <c r="N22" i="10"/>
  <c r="M22" i="10"/>
  <c r="O22" i="10" s="1"/>
  <c r="N21" i="10"/>
  <c r="M21" i="10"/>
  <c r="O21" i="10" s="1"/>
  <c r="N20" i="10"/>
  <c r="M20" i="10"/>
  <c r="O20" i="10" s="1"/>
  <c r="N19" i="10"/>
  <c r="M19" i="10"/>
  <c r="O19" i="10" s="1"/>
  <c r="N18" i="10"/>
  <c r="M18" i="10"/>
  <c r="O18" i="10" s="1"/>
  <c r="N17" i="10"/>
  <c r="M17" i="10"/>
  <c r="O17" i="10" s="1"/>
  <c r="N16" i="10"/>
  <c r="M16" i="10"/>
  <c r="O16" i="10" s="1"/>
  <c r="N15" i="10"/>
  <c r="M15" i="10"/>
  <c r="O15" i="10" s="1"/>
  <c r="N14" i="10"/>
  <c r="M14" i="10"/>
  <c r="O14" i="10" s="1"/>
  <c r="N13" i="10"/>
  <c r="M13" i="10"/>
  <c r="O13" i="10" s="1"/>
  <c r="N12" i="10"/>
  <c r="M12" i="10"/>
  <c r="O12" i="10" s="1"/>
  <c r="N11" i="10"/>
  <c r="M11" i="10"/>
  <c r="O11" i="10" s="1"/>
  <c r="N10" i="10"/>
  <c r="M10" i="10"/>
  <c r="O10" i="10" s="1"/>
  <c r="N9" i="10"/>
  <c r="M9" i="10"/>
  <c r="O9" i="10" s="1"/>
  <c r="N8" i="10"/>
  <c r="N28" i="10" s="1"/>
  <c r="M8" i="10"/>
  <c r="M28" i="10" s="1"/>
  <c r="L28" i="9"/>
  <c r="K28" i="9"/>
  <c r="J28" i="9"/>
  <c r="I28" i="9"/>
  <c r="H28" i="9"/>
  <c r="G28" i="9"/>
  <c r="F28" i="9"/>
  <c r="E28" i="9"/>
  <c r="D28" i="9"/>
  <c r="C28" i="9"/>
  <c r="N27" i="9"/>
  <c r="M27" i="9"/>
  <c r="O27" i="9" s="1"/>
  <c r="N26" i="9"/>
  <c r="M26" i="9"/>
  <c r="O26" i="9" s="1"/>
  <c r="N25" i="9"/>
  <c r="M25" i="9"/>
  <c r="O25" i="9" s="1"/>
  <c r="N24" i="9"/>
  <c r="M24" i="9"/>
  <c r="O24" i="9" s="1"/>
  <c r="N23" i="9"/>
  <c r="M23" i="9"/>
  <c r="O23" i="9" s="1"/>
  <c r="N22" i="9"/>
  <c r="M22" i="9"/>
  <c r="O22" i="9" s="1"/>
  <c r="N21" i="9"/>
  <c r="M21" i="9"/>
  <c r="O21" i="9" s="1"/>
  <c r="N20" i="9"/>
  <c r="M20" i="9"/>
  <c r="O20" i="9" s="1"/>
  <c r="N19" i="9"/>
  <c r="M19" i="9"/>
  <c r="O19" i="9" s="1"/>
  <c r="N18" i="9"/>
  <c r="M18" i="9"/>
  <c r="O18" i="9" s="1"/>
  <c r="N17" i="9"/>
  <c r="M17" i="9"/>
  <c r="O17" i="9" s="1"/>
  <c r="N16" i="9"/>
  <c r="M16" i="9"/>
  <c r="O16" i="9" s="1"/>
  <c r="N15" i="9"/>
  <c r="M15" i="9"/>
  <c r="O15" i="9" s="1"/>
  <c r="N14" i="9"/>
  <c r="M14" i="9"/>
  <c r="O14" i="9" s="1"/>
  <c r="N13" i="9"/>
  <c r="M13" i="9"/>
  <c r="O13" i="9" s="1"/>
  <c r="N12" i="9"/>
  <c r="M12" i="9"/>
  <c r="O12" i="9" s="1"/>
  <c r="N11" i="9"/>
  <c r="M11" i="9"/>
  <c r="O11" i="9" s="1"/>
  <c r="N10" i="9"/>
  <c r="M10" i="9"/>
  <c r="O10" i="9" s="1"/>
  <c r="N9" i="9"/>
  <c r="M9" i="9"/>
  <c r="O9" i="9" s="1"/>
  <c r="N8" i="9"/>
  <c r="N28" i="9" s="1"/>
  <c r="M8" i="9"/>
  <c r="M28" i="9" s="1"/>
  <c r="L28" i="8"/>
  <c r="K28" i="8"/>
  <c r="J28" i="8"/>
  <c r="I28" i="8"/>
  <c r="H28" i="8"/>
  <c r="G28" i="8"/>
  <c r="F28" i="8"/>
  <c r="D28" i="8"/>
  <c r="C28" i="8"/>
  <c r="N27" i="8"/>
  <c r="M27" i="8"/>
  <c r="O27" i="8" s="1"/>
  <c r="N26" i="8"/>
  <c r="M26" i="8"/>
  <c r="O26" i="8" s="1"/>
  <c r="N25" i="8"/>
  <c r="M25" i="8"/>
  <c r="O25" i="8" s="1"/>
  <c r="N24" i="8"/>
  <c r="M24" i="8"/>
  <c r="O24" i="8" s="1"/>
  <c r="N23" i="8"/>
  <c r="M23" i="8"/>
  <c r="O23" i="8" s="1"/>
  <c r="N22" i="8"/>
  <c r="M22" i="8"/>
  <c r="O22" i="8" s="1"/>
  <c r="N21" i="8"/>
  <c r="M21" i="8"/>
  <c r="O21" i="8" s="1"/>
  <c r="N20" i="8"/>
  <c r="M20" i="8"/>
  <c r="O20" i="8" s="1"/>
  <c r="N19" i="8"/>
  <c r="M19" i="8"/>
  <c r="O19" i="8" s="1"/>
  <c r="N18" i="8"/>
  <c r="M18" i="8"/>
  <c r="O18" i="8" s="1"/>
  <c r="N17" i="8"/>
  <c r="M17" i="8"/>
  <c r="O17" i="8" s="1"/>
  <c r="N16" i="8"/>
  <c r="M16" i="8"/>
  <c r="O16" i="8" s="1"/>
  <c r="N15" i="8"/>
  <c r="M15" i="8"/>
  <c r="O15" i="8" s="1"/>
  <c r="N14" i="8"/>
  <c r="M14" i="8"/>
  <c r="O14" i="8" s="1"/>
  <c r="N13" i="8"/>
  <c r="M13" i="8"/>
  <c r="O13" i="8" s="1"/>
  <c r="N12" i="8"/>
  <c r="M12" i="8"/>
  <c r="O12" i="8" s="1"/>
  <c r="N11" i="8"/>
  <c r="M11" i="8"/>
  <c r="O11" i="8" s="1"/>
  <c r="N10" i="8"/>
  <c r="M10" i="8"/>
  <c r="O10" i="8" s="1"/>
  <c r="N9" i="8"/>
  <c r="M9" i="8"/>
  <c r="O9" i="8" s="1"/>
  <c r="N8" i="8"/>
  <c r="N28" i="8" s="1"/>
  <c r="M8" i="8"/>
  <c r="M28" i="8" s="1"/>
  <c r="Z28" i="7"/>
  <c r="Y28" i="7"/>
  <c r="X28" i="7"/>
  <c r="W28" i="7"/>
  <c r="V28" i="7"/>
  <c r="U28" i="7"/>
  <c r="T28" i="7"/>
  <c r="S28" i="7"/>
  <c r="N28" i="7"/>
  <c r="M28" i="7"/>
  <c r="L28" i="7"/>
  <c r="K28" i="7"/>
  <c r="J28" i="7"/>
  <c r="I28" i="7"/>
  <c r="H28" i="7"/>
  <c r="G28" i="7"/>
  <c r="F28" i="7"/>
  <c r="E28" i="7"/>
  <c r="D28" i="7"/>
  <c r="C28" i="7"/>
  <c r="AB27" i="7"/>
  <c r="AA27" i="7"/>
  <c r="AC27" i="7" s="1"/>
  <c r="AB26" i="7"/>
  <c r="AA26" i="7"/>
  <c r="AC26" i="7" s="1"/>
  <c r="AB25" i="7"/>
  <c r="AA25" i="7"/>
  <c r="AC25" i="7" s="1"/>
  <c r="AB24" i="7"/>
  <c r="AA24" i="7"/>
  <c r="AC24" i="7" s="1"/>
  <c r="AB23" i="7"/>
  <c r="AA23" i="7"/>
  <c r="AC23" i="7" s="1"/>
  <c r="AB22" i="7"/>
  <c r="AA22" i="7"/>
  <c r="AC22" i="7" s="1"/>
  <c r="AB21" i="7"/>
  <c r="AA21" i="7"/>
  <c r="AC21" i="7" s="1"/>
  <c r="AB20" i="7"/>
  <c r="AA20" i="7"/>
  <c r="AC20" i="7" s="1"/>
  <c r="AB19" i="7"/>
  <c r="AA19" i="7"/>
  <c r="AC19" i="7" s="1"/>
  <c r="AB18" i="7"/>
  <c r="AA18" i="7"/>
  <c r="AC18" i="7" s="1"/>
  <c r="AB17" i="7"/>
  <c r="AA17" i="7"/>
  <c r="AC17" i="7" s="1"/>
  <c r="AB16" i="7"/>
  <c r="AA16" i="7"/>
  <c r="AC16" i="7" s="1"/>
  <c r="AB15" i="7"/>
  <c r="AA15" i="7"/>
  <c r="AC15" i="7" s="1"/>
  <c r="AB14" i="7"/>
  <c r="AA14" i="7"/>
  <c r="AC14" i="7" s="1"/>
  <c r="AB13" i="7"/>
  <c r="AA13" i="7"/>
  <c r="AC13" i="7" s="1"/>
  <c r="AB12" i="7"/>
  <c r="AA12" i="7"/>
  <c r="AC12" i="7" s="1"/>
  <c r="AB11" i="7"/>
  <c r="AA11" i="7"/>
  <c r="AC11" i="7" s="1"/>
  <c r="AB10" i="7"/>
  <c r="AA10" i="7"/>
  <c r="AC10" i="7" s="1"/>
  <c r="AB9" i="7"/>
  <c r="AA9" i="7"/>
  <c r="AC9" i="7" s="1"/>
  <c r="AB8" i="7"/>
  <c r="AB28" i="7" s="1"/>
  <c r="AA8" i="7"/>
  <c r="AA28" i="7" s="1"/>
  <c r="L118" i="6"/>
  <c r="K118" i="6"/>
  <c r="J118" i="6"/>
  <c r="I118" i="6"/>
  <c r="H118" i="6"/>
  <c r="G118" i="6"/>
  <c r="F118" i="6"/>
  <c r="E118" i="6"/>
  <c r="D118" i="6"/>
  <c r="C118" i="6"/>
  <c r="N117" i="6"/>
  <c r="M117" i="6"/>
  <c r="O117" i="6" s="1"/>
  <c r="N116" i="6"/>
  <c r="M116" i="6"/>
  <c r="O116" i="6" s="1"/>
  <c r="N115" i="6"/>
  <c r="M115" i="6"/>
  <c r="O115" i="6" s="1"/>
  <c r="N114" i="6"/>
  <c r="M114" i="6"/>
  <c r="O114" i="6" s="1"/>
  <c r="N113" i="6"/>
  <c r="M113" i="6"/>
  <c r="O113" i="6" s="1"/>
  <c r="N112" i="6"/>
  <c r="M112" i="6"/>
  <c r="O112" i="6" s="1"/>
  <c r="N111" i="6"/>
  <c r="M111" i="6"/>
  <c r="O111" i="6" s="1"/>
  <c r="N110" i="6"/>
  <c r="M110" i="6"/>
  <c r="O110" i="6" s="1"/>
  <c r="N109" i="6"/>
  <c r="M109" i="6"/>
  <c r="O109" i="6" s="1"/>
  <c r="N108" i="6"/>
  <c r="M108" i="6"/>
  <c r="O108" i="6" s="1"/>
  <c r="N107" i="6"/>
  <c r="M107" i="6"/>
  <c r="O107" i="6" s="1"/>
  <c r="N106" i="6"/>
  <c r="M106" i="6"/>
  <c r="O106" i="6" s="1"/>
  <c r="N105" i="6"/>
  <c r="M105" i="6"/>
  <c r="O105" i="6" s="1"/>
  <c r="N104" i="6"/>
  <c r="M104" i="6"/>
  <c r="O104" i="6" s="1"/>
  <c r="N103" i="6"/>
  <c r="M103" i="6"/>
  <c r="O103" i="6" s="1"/>
  <c r="N102" i="6"/>
  <c r="M102" i="6"/>
  <c r="O102" i="6" s="1"/>
  <c r="N101" i="6"/>
  <c r="M101" i="6"/>
  <c r="O101" i="6" s="1"/>
  <c r="N100" i="6"/>
  <c r="M100" i="6"/>
  <c r="O100" i="6" s="1"/>
  <c r="N99" i="6"/>
  <c r="M99" i="6"/>
  <c r="O99" i="6" s="1"/>
  <c r="N98" i="6"/>
  <c r="N118" i="6" s="1"/>
  <c r="M98" i="6"/>
  <c r="M118" i="6" s="1"/>
  <c r="L88" i="6"/>
  <c r="K88" i="6"/>
  <c r="J88" i="6"/>
  <c r="I88" i="6"/>
  <c r="H88" i="6"/>
  <c r="G88" i="6"/>
  <c r="F88" i="6"/>
  <c r="E88" i="6"/>
  <c r="D88" i="6"/>
  <c r="C88" i="6"/>
  <c r="N87" i="6"/>
  <c r="M87" i="6"/>
  <c r="N86" i="6"/>
  <c r="M86" i="6"/>
  <c r="N85" i="6"/>
  <c r="M85" i="6"/>
  <c r="N84" i="6"/>
  <c r="M84" i="6"/>
  <c r="N83" i="6"/>
  <c r="M83" i="6"/>
  <c r="N82" i="6"/>
  <c r="M82" i="6"/>
  <c r="N81" i="6"/>
  <c r="M81" i="6"/>
  <c r="N80" i="6"/>
  <c r="M80" i="6"/>
  <c r="N79" i="6"/>
  <c r="M79" i="6"/>
  <c r="N78" i="6"/>
  <c r="M78" i="6"/>
  <c r="N77" i="6"/>
  <c r="M77" i="6"/>
  <c r="N76" i="6"/>
  <c r="M76" i="6"/>
  <c r="N75" i="6"/>
  <c r="M75" i="6"/>
  <c r="N74" i="6"/>
  <c r="M74" i="6"/>
  <c r="N73" i="6"/>
  <c r="M73" i="6"/>
  <c r="N72" i="6"/>
  <c r="M72" i="6"/>
  <c r="N71" i="6"/>
  <c r="M71" i="6"/>
  <c r="N70" i="6"/>
  <c r="M70" i="6"/>
  <c r="N69" i="6"/>
  <c r="M69" i="6"/>
  <c r="O69" i="6" s="1"/>
  <c r="N68" i="6"/>
  <c r="N88" i="6" s="1"/>
  <c r="M68" i="6"/>
  <c r="M88" i="6" s="1"/>
  <c r="L58" i="6"/>
  <c r="K58" i="6"/>
  <c r="J58" i="6"/>
  <c r="I58" i="6"/>
  <c r="H58" i="6"/>
  <c r="G58" i="6"/>
  <c r="F58" i="6"/>
  <c r="E58" i="6"/>
  <c r="D58" i="6"/>
  <c r="C58" i="6"/>
  <c r="N57" i="6"/>
  <c r="M57" i="6"/>
  <c r="O57" i="6" s="1"/>
  <c r="N56" i="6"/>
  <c r="M56" i="6"/>
  <c r="O56" i="6" s="1"/>
  <c r="N55" i="6"/>
  <c r="M55" i="6"/>
  <c r="O55" i="6" s="1"/>
  <c r="N54" i="6"/>
  <c r="M54" i="6"/>
  <c r="O54" i="6" s="1"/>
  <c r="N53" i="6"/>
  <c r="M53" i="6"/>
  <c r="O53" i="6" s="1"/>
  <c r="N52" i="6"/>
  <c r="M52" i="6"/>
  <c r="O52" i="6" s="1"/>
  <c r="N51" i="6"/>
  <c r="M51" i="6"/>
  <c r="O51" i="6" s="1"/>
  <c r="N50" i="6"/>
  <c r="M50" i="6"/>
  <c r="O50" i="6" s="1"/>
  <c r="N49" i="6"/>
  <c r="M49" i="6"/>
  <c r="O49" i="6" s="1"/>
  <c r="N48" i="6"/>
  <c r="M48" i="6"/>
  <c r="O48" i="6" s="1"/>
  <c r="N47" i="6"/>
  <c r="M47" i="6"/>
  <c r="O47" i="6" s="1"/>
  <c r="N46" i="6"/>
  <c r="M46" i="6"/>
  <c r="O46" i="6" s="1"/>
  <c r="N45" i="6"/>
  <c r="M45" i="6"/>
  <c r="O45" i="6" s="1"/>
  <c r="N44" i="6"/>
  <c r="M44" i="6"/>
  <c r="O44" i="6" s="1"/>
  <c r="N43" i="6"/>
  <c r="M43" i="6"/>
  <c r="O43" i="6" s="1"/>
  <c r="N42" i="6"/>
  <c r="M42" i="6"/>
  <c r="O42" i="6" s="1"/>
  <c r="N41" i="6"/>
  <c r="M41" i="6"/>
  <c r="O41" i="6" s="1"/>
  <c r="N40" i="6"/>
  <c r="M40" i="6"/>
  <c r="O40" i="6" s="1"/>
  <c r="N39" i="6"/>
  <c r="M39" i="6"/>
  <c r="O39" i="6" s="1"/>
  <c r="N38" i="6"/>
  <c r="N58" i="6" s="1"/>
  <c r="M38" i="6"/>
  <c r="M58" i="6" s="1"/>
  <c r="L28" i="5"/>
  <c r="K28" i="5"/>
  <c r="J28" i="5"/>
  <c r="I28" i="5"/>
  <c r="H28" i="5"/>
  <c r="G28" i="5"/>
  <c r="F28" i="5"/>
  <c r="E28" i="5"/>
  <c r="D28" i="5"/>
  <c r="C28" i="5"/>
  <c r="N27" i="5"/>
  <c r="M27" i="5"/>
  <c r="O27" i="5" s="1"/>
  <c r="N26" i="5"/>
  <c r="M26" i="5"/>
  <c r="O26" i="5" s="1"/>
  <c r="N25" i="5"/>
  <c r="M25" i="5"/>
  <c r="O25" i="5" s="1"/>
  <c r="N24" i="5"/>
  <c r="M24" i="5"/>
  <c r="O24" i="5" s="1"/>
  <c r="N23" i="5"/>
  <c r="M23" i="5"/>
  <c r="O23" i="5" s="1"/>
  <c r="N22" i="5"/>
  <c r="M22" i="5"/>
  <c r="O22" i="5" s="1"/>
  <c r="N21" i="5"/>
  <c r="M21" i="5"/>
  <c r="O21" i="5" s="1"/>
  <c r="N20" i="5"/>
  <c r="M20" i="5"/>
  <c r="O20" i="5" s="1"/>
  <c r="N19" i="5"/>
  <c r="M19" i="5"/>
  <c r="O19" i="5" s="1"/>
  <c r="N18" i="5"/>
  <c r="M18" i="5"/>
  <c r="O18" i="5" s="1"/>
  <c r="N17" i="5"/>
  <c r="M17" i="5"/>
  <c r="O17" i="5" s="1"/>
  <c r="N16" i="5"/>
  <c r="M16" i="5"/>
  <c r="O16" i="5" s="1"/>
  <c r="N15" i="5"/>
  <c r="M15" i="5"/>
  <c r="O15" i="5" s="1"/>
  <c r="N14" i="5"/>
  <c r="M14" i="5"/>
  <c r="O14" i="5" s="1"/>
  <c r="N13" i="5"/>
  <c r="M13" i="5"/>
  <c r="O13" i="5" s="1"/>
  <c r="N12" i="5"/>
  <c r="M12" i="5"/>
  <c r="O12" i="5" s="1"/>
  <c r="N11" i="5"/>
  <c r="M11" i="5"/>
  <c r="O11" i="5" s="1"/>
  <c r="N10" i="5"/>
  <c r="M10" i="5"/>
  <c r="O10" i="5" s="1"/>
  <c r="N9" i="5"/>
  <c r="M9" i="5"/>
  <c r="O9" i="5" s="1"/>
  <c r="N8" i="5"/>
  <c r="N28" i="5" s="1"/>
  <c r="M8" i="5"/>
  <c r="M28" i="5" s="1"/>
  <c r="W128" i="4"/>
  <c r="V128" i="4"/>
  <c r="U128" i="4"/>
  <c r="S128" i="4"/>
  <c r="R128" i="4"/>
  <c r="Q128" i="4"/>
  <c r="P128" i="4"/>
  <c r="N128" i="4"/>
  <c r="M128" i="4"/>
  <c r="K128" i="4"/>
  <c r="J128" i="4"/>
  <c r="H128" i="4"/>
  <c r="G128" i="4"/>
  <c r="E128" i="4"/>
  <c r="D128" i="4"/>
  <c r="C128" i="4"/>
  <c r="X127" i="4"/>
  <c r="T127" i="4"/>
  <c r="O127" i="4"/>
  <c r="L127" i="4"/>
  <c r="I127" i="4"/>
  <c r="F127" i="4"/>
  <c r="X126" i="4"/>
  <c r="T126" i="4"/>
  <c r="O126" i="4"/>
  <c r="L126" i="4"/>
  <c r="I126" i="4"/>
  <c r="F126" i="4"/>
  <c r="X125" i="4"/>
  <c r="T125" i="4"/>
  <c r="O125" i="4"/>
  <c r="L125" i="4"/>
  <c r="I125" i="4"/>
  <c r="F125" i="4"/>
  <c r="X124" i="4"/>
  <c r="T124" i="4"/>
  <c r="O124" i="4"/>
  <c r="L124" i="4"/>
  <c r="I124" i="4"/>
  <c r="F124" i="4"/>
  <c r="X123" i="4"/>
  <c r="T123" i="4"/>
  <c r="O123" i="4"/>
  <c r="L123" i="4"/>
  <c r="I123" i="4"/>
  <c r="F123" i="4"/>
  <c r="X122" i="4"/>
  <c r="T122" i="4"/>
  <c r="O122" i="4"/>
  <c r="L122" i="4"/>
  <c r="I122" i="4"/>
  <c r="F122" i="4"/>
  <c r="X121" i="4"/>
  <c r="T121" i="4"/>
  <c r="O121" i="4"/>
  <c r="L121" i="4"/>
  <c r="I121" i="4"/>
  <c r="F121" i="4"/>
  <c r="X120" i="4"/>
  <c r="T120" i="4"/>
  <c r="O120" i="4"/>
  <c r="L120" i="4"/>
  <c r="I120" i="4"/>
  <c r="F120" i="4"/>
  <c r="X119" i="4"/>
  <c r="T119" i="4"/>
  <c r="O119" i="4"/>
  <c r="L119" i="4"/>
  <c r="I119" i="4"/>
  <c r="F119" i="4"/>
  <c r="X118" i="4"/>
  <c r="T118" i="4"/>
  <c r="O118" i="4"/>
  <c r="L118" i="4"/>
  <c r="I118" i="4"/>
  <c r="F118" i="4"/>
  <c r="X117" i="4"/>
  <c r="T117" i="4"/>
  <c r="O117" i="4"/>
  <c r="L117" i="4"/>
  <c r="I117" i="4"/>
  <c r="F117" i="4"/>
  <c r="X116" i="4"/>
  <c r="T116" i="4"/>
  <c r="O116" i="4"/>
  <c r="L116" i="4"/>
  <c r="I116" i="4"/>
  <c r="F116" i="4"/>
  <c r="X115" i="4"/>
  <c r="T115" i="4"/>
  <c r="O115" i="4"/>
  <c r="L115" i="4"/>
  <c r="I115" i="4"/>
  <c r="F115" i="4"/>
  <c r="X114" i="4"/>
  <c r="T114" i="4"/>
  <c r="O114" i="4"/>
  <c r="L114" i="4"/>
  <c r="I114" i="4"/>
  <c r="F114" i="4"/>
  <c r="X113" i="4"/>
  <c r="T113" i="4"/>
  <c r="O113" i="4"/>
  <c r="L113" i="4"/>
  <c r="I113" i="4"/>
  <c r="F113" i="4"/>
  <c r="X112" i="4"/>
  <c r="T112" i="4"/>
  <c r="O112" i="4"/>
  <c r="L112" i="4"/>
  <c r="I112" i="4"/>
  <c r="F112" i="4"/>
  <c r="X111" i="4"/>
  <c r="T111" i="4"/>
  <c r="O111" i="4"/>
  <c r="L111" i="4"/>
  <c r="I111" i="4"/>
  <c r="F111" i="4"/>
  <c r="X110" i="4"/>
  <c r="T110" i="4"/>
  <c r="O110" i="4"/>
  <c r="L110" i="4"/>
  <c r="I110" i="4"/>
  <c r="F110" i="4"/>
  <c r="X109" i="4"/>
  <c r="T109" i="4"/>
  <c r="O109" i="4"/>
  <c r="L109" i="4"/>
  <c r="I109" i="4"/>
  <c r="F109" i="4"/>
  <c r="X108" i="4"/>
  <c r="X128" i="4" s="1"/>
  <c r="T108" i="4"/>
  <c r="T128" i="4" s="1"/>
  <c r="O108" i="4"/>
  <c r="O128" i="4" s="1"/>
  <c r="L108" i="4"/>
  <c r="L128" i="4" s="1"/>
  <c r="I108" i="4"/>
  <c r="I128" i="4" s="1"/>
  <c r="F108" i="4"/>
  <c r="F128" i="4" s="1"/>
  <c r="W96" i="4"/>
  <c r="V96" i="4"/>
  <c r="U96" i="4"/>
  <c r="S96" i="4"/>
  <c r="R96" i="4"/>
  <c r="Q96" i="4"/>
  <c r="P96" i="4"/>
  <c r="N96" i="4"/>
  <c r="M96" i="4"/>
  <c r="K96" i="4"/>
  <c r="J96" i="4"/>
  <c r="H96" i="4"/>
  <c r="G96" i="4"/>
  <c r="E96" i="4"/>
  <c r="D96" i="4"/>
  <c r="C96" i="4"/>
  <c r="X95" i="4"/>
  <c r="T95" i="4"/>
  <c r="O95" i="4"/>
  <c r="L95" i="4"/>
  <c r="I95" i="4"/>
  <c r="F95" i="4"/>
  <c r="X94" i="4"/>
  <c r="T94" i="4"/>
  <c r="O94" i="4"/>
  <c r="L94" i="4"/>
  <c r="I94" i="4"/>
  <c r="F94" i="4"/>
  <c r="X93" i="4"/>
  <c r="T93" i="4"/>
  <c r="O93" i="4"/>
  <c r="L93" i="4"/>
  <c r="I93" i="4"/>
  <c r="F93" i="4"/>
  <c r="X92" i="4"/>
  <c r="T92" i="4"/>
  <c r="O92" i="4"/>
  <c r="L92" i="4"/>
  <c r="I92" i="4"/>
  <c r="F92" i="4"/>
  <c r="X91" i="4"/>
  <c r="T91" i="4"/>
  <c r="O91" i="4"/>
  <c r="L91" i="4"/>
  <c r="I91" i="4"/>
  <c r="F91" i="4"/>
  <c r="X90" i="4"/>
  <c r="T90" i="4"/>
  <c r="O90" i="4"/>
  <c r="L90" i="4"/>
  <c r="I90" i="4"/>
  <c r="F90" i="4"/>
  <c r="X89" i="4"/>
  <c r="T89" i="4"/>
  <c r="O89" i="4"/>
  <c r="L89" i="4"/>
  <c r="I89" i="4"/>
  <c r="F89" i="4"/>
  <c r="X88" i="4"/>
  <c r="T88" i="4"/>
  <c r="O88" i="4"/>
  <c r="L88" i="4"/>
  <c r="I88" i="4"/>
  <c r="F88" i="4"/>
  <c r="X87" i="4"/>
  <c r="T87" i="4"/>
  <c r="O87" i="4"/>
  <c r="L87" i="4"/>
  <c r="I87" i="4"/>
  <c r="F87" i="4"/>
  <c r="X86" i="4"/>
  <c r="T86" i="4"/>
  <c r="O86" i="4"/>
  <c r="L86" i="4"/>
  <c r="I86" i="4"/>
  <c r="F86" i="4"/>
  <c r="X85" i="4"/>
  <c r="T85" i="4"/>
  <c r="O85" i="4"/>
  <c r="L85" i="4"/>
  <c r="I85" i="4"/>
  <c r="F85" i="4"/>
  <c r="X84" i="4"/>
  <c r="T84" i="4"/>
  <c r="O84" i="4"/>
  <c r="L84" i="4"/>
  <c r="I84" i="4"/>
  <c r="F84" i="4"/>
  <c r="X83" i="4"/>
  <c r="T83" i="4"/>
  <c r="O83" i="4"/>
  <c r="L83" i="4"/>
  <c r="I83" i="4"/>
  <c r="F83" i="4"/>
  <c r="X82" i="4"/>
  <c r="T82" i="4"/>
  <c r="O82" i="4"/>
  <c r="L82" i="4"/>
  <c r="I82" i="4"/>
  <c r="F82" i="4"/>
  <c r="X81" i="4"/>
  <c r="T81" i="4"/>
  <c r="O81" i="4"/>
  <c r="L81" i="4"/>
  <c r="I81" i="4"/>
  <c r="F81" i="4"/>
  <c r="X80" i="4"/>
  <c r="T80" i="4"/>
  <c r="O80" i="4"/>
  <c r="L80" i="4"/>
  <c r="I80" i="4"/>
  <c r="F80" i="4"/>
  <c r="X79" i="4"/>
  <c r="T79" i="4"/>
  <c r="O79" i="4"/>
  <c r="L79" i="4"/>
  <c r="I79" i="4"/>
  <c r="F79" i="4"/>
  <c r="X78" i="4"/>
  <c r="T78" i="4"/>
  <c r="O78" i="4"/>
  <c r="L78" i="4"/>
  <c r="I78" i="4"/>
  <c r="F78" i="4"/>
  <c r="X77" i="4"/>
  <c r="T77" i="4"/>
  <c r="O77" i="4"/>
  <c r="L77" i="4"/>
  <c r="I77" i="4"/>
  <c r="F77" i="4"/>
  <c r="X76" i="4"/>
  <c r="X96" i="4" s="1"/>
  <c r="T76" i="4"/>
  <c r="T96" i="4" s="1"/>
  <c r="O76" i="4"/>
  <c r="O96" i="4" s="1"/>
  <c r="L76" i="4"/>
  <c r="L96" i="4" s="1"/>
  <c r="I76" i="4"/>
  <c r="I96" i="4" s="1"/>
  <c r="F76" i="4"/>
  <c r="F96" i="4" s="1"/>
  <c r="W64" i="4"/>
  <c r="V64" i="4"/>
  <c r="U64" i="4"/>
  <c r="S64" i="4"/>
  <c r="R64" i="4"/>
  <c r="Q64" i="4"/>
  <c r="P64" i="4"/>
  <c r="N64" i="4"/>
  <c r="M64" i="4"/>
  <c r="K64" i="4"/>
  <c r="J64" i="4"/>
  <c r="H64" i="4"/>
  <c r="G64" i="4"/>
  <c r="E64" i="4"/>
  <c r="D64" i="4"/>
  <c r="C64" i="4"/>
  <c r="X63" i="4"/>
  <c r="T63" i="4"/>
  <c r="O63" i="4"/>
  <c r="L63" i="4"/>
  <c r="I63" i="4"/>
  <c r="F63" i="4"/>
  <c r="X62" i="4"/>
  <c r="T62" i="4"/>
  <c r="O62" i="4"/>
  <c r="L62" i="4"/>
  <c r="I62" i="4"/>
  <c r="F62" i="4"/>
  <c r="X61" i="4"/>
  <c r="T61" i="4"/>
  <c r="O61" i="4"/>
  <c r="L61" i="4"/>
  <c r="I61" i="4"/>
  <c r="F61" i="4"/>
  <c r="X60" i="4"/>
  <c r="T60" i="4"/>
  <c r="O60" i="4"/>
  <c r="L60" i="4"/>
  <c r="I60" i="4"/>
  <c r="F60" i="4"/>
  <c r="X59" i="4"/>
  <c r="T59" i="4"/>
  <c r="O59" i="4"/>
  <c r="L59" i="4"/>
  <c r="I59" i="4"/>
  <c r="F59" i="4"/>
  <c r="X58" i="4"/>
  <c r="T58" i="4"/>
  <c r="O58" i="4"/>
  <c r="L58" i="4"/>
  <c r="I58" i="4"/>
  <c r="F58" i="4"/>
  <c r="X57" i="4"/>
  <c r="T57" i="4"/>
  <c r="O57" i="4"/>
  <c r="L57" i="4"/>
  <c r="I57" i="4"/>
  <c r="F57" i="4"/>
  <c r="X56" i="4"/>
  <c r="T56" i="4"/>
  <c r="O56" i="4"/>
  <c r="L56" i="4"/>
  <c r="I56" i="4"/>
  <c r="F56" i="4"/>
  <c r="X55" i="4"/>
  <c r="T55" i="4"/>
  <c r="O55" i="4"/>
  <c r="L55" i="4"/>
  <c r="I55" i="4"/>
  <c r="F55" i="4"/>
  <c r="X54" i="4"/>
  <c r="T54" i="4"/>
  <c r="O54" i="4"/>
  <c r="L54" i="4"/>
  <c r="I54" i="4"/>
  <c r="F54" i="4"/>
  <c r="X53" i="4"/>
  <c r="T53" i="4"/>
  <c r="O53" i="4"/>
  <c r="L53" i="4"/>
  <c r="I53" i="4"/>
  <c r="F53" i="4"/>
  <c r="X52" i="4"/>
  <c r="T52" i="4"/>
  <c r="O52" i="4"/>
  <c r="L52" i="4"/>
  <c r="I52" i="4"/>
  <c r="F52" i="4"/>
  <c r="X51" i="4"/>
  <c r="T51" i="4"/>
  <c r="O51" i="4"/>
  <c r="L51" i="4"/>
  <c r="I51" i="4"/>
  <c r="F51" i="4"/>
  <c r="X50" i="4"/>
  <c r="T50" i="4"/>
  <c r="O50" i="4"/>
  <c r="L50" i="4"/>
  <c r="I50" i="4"/>
  <c r="F50" i="4"/>
  <c r="X49" i="4"/>
  <c r="T49" i="4"/>
  <c r="O49" i="4"/>
  <c r="L49" i="4"/>
  <c r="I49" i="4"/>
  <c r="F49" i="4"/>
  <c r="X48" i="4"/>
  <c r="T48" i="4"/>
  <c r="O48" i="4"/>
  <c r="L48" i="4"/>
  <c r="I48" i="4"/>
  <c r="F48" i="4"/>
  <c r="X47" i="4"/>
  <c r="T47" i="4"/>
  <c r="O47" i="4"/>
  <c r="L47" i="4"/>
  <c r="I47" i="4"/>
  <c r="F47" i="4"/>
  <c r="X46" i="4"/>
  <c r="T46" i="4"/>
  <c r="O46" i="4"/>
  <c r="L46" i="4"/>
  <c r="I46" i="4"/>
  <c r="F46" i="4"/>
  <c r="X45" i="4"/>
  <c r="T45" i="4"/>
  <c r="O45" i="4"/>
  <c r="L45" i="4"/>
  <c r="I45" i="4"/>
  <c r="F45" i="4"/>
  <c r="X44" i="4"/>
  <c r="X64" i="4" s="1"/>
  <c r="T44" i="4"/>
  <c r="T64" i="4" s="1"/>
  <c r="O44" i="4"/>
  <c r="O64" i="4" s="1"/>
  <c r="L44" i="4"/>
  <c r="L64" i="4" s="1"/>
  <c r="I44" i="4"/>
  <c r="I64" i="4" s="1"/>
  <c r="F44" i="4"/>
  <c r="F64" i="4" s="1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X10" i="4"/>
  <c r="X30" i="4" s="1"/>
  <c r="W10" i="4"/>
  <c r="W30" i="4" s="1"/>
  <c r="V10" i="4"/>
  <c r="V30" i="4" s="1"/>
  <c r="U10" i="4"/>
  <c r="U30" i="4" s="1"/>
  <c r="T10" i="4"/>
  <c r="T30" i="4" s="1"/>
  <c r="S10" i="4"/>
  <c r="S30" i="4" s="1"/>
  <c r="R10" i="4"/>
  <c r="R30" i="4" s="1"/>
  <c r="Q10" i="4"/>
  <c r="Q30" i="4" s="1"/>
  <c r="P10" i="4"/>
  <c r="P30" i="4" s="1"/>
  <c r="O10" i="4"/>
  <c r="O30" i="4" s="1"/>
  <c r="N10" i="4"/>
  <c r="N30" i="4" s="1"/>
  <c r="M10" i="4"/>
  <c r="M30" i="4" s="1"/>
  <c r="L10" i="4"/>
  <c r="L30" i="4" s="1"/>
  <c r="K10" i="4"/>
  <c r="K30" i="4" s="1"/>
  <c r="J10" i="4"/>
  <c r="J30" i="4" s="1"/>
  <c r="I10" i="4"/>
  <c r="I30" i="4" s="1"/>
  <c r="H10" i="4"/>
  <c r="H30" i="4" s="1"/>
  <c r="G10" i="4"/>
  <c r="G30" i="4" s="1"/>
  <c r="F10" i="4"/>
  <c r="F30" i="4" s="1"/>
  <c r="E10" i="4"/>
  <c r="E30" i="4" s="1"/>
  <c r="D10" i="4"/>
  <c r="D30" i="4" s="1"/>
  <c r="C10" i="4"/>
  <c r="C30" i="4" s="1"/>
  <c r="O94" i="3"/>
  <c r="N94" i="3"/>
  <c r="M94" i="3"/>
  <c r="L94" i="3"/>
  <c r="K94" i="3"/>
  <c r="J94" i="3"/>
  <c r="H94" i="3"/>
  <c r="G94" i="3"/>
  <c r="E94" i="3"/>
  <c r="D94" i="3"/>
  <c r="C94" i="3"/>
  <c r="S93" i="3"/>
  <c r="U93" i="3" s="1"/>
  <c r="Q93" i="3"/>
  <c r="T93" i="3" s="1"/>
  <c r="T29" i="3" s="1"/>
  <c r="P93" i="3"/>
  <c r="R93" i="3" s="1"/>
  <c r="I93" i="3"/>
  <c r="F93" i="3"/>
  <c r="S92" i="3"/>
  <c r="Q92" i="3"/>
  <c r="T92" i="3" s="1"/>
  <c r="T28" i="3" s="1"/>
  <c r="P92" i="3"/>
  <c r="R92" i="3" s="1"/>
  <c r="I92" i="3"/>
  <c r="F92" i="3"/>
  <c r="S91" i="3"/>
  <c r="U91" i="3" s="1"/>
  <c r="Q91" i="3"/>
  <c r="T91" i="3" s="1"/>
  <c r="T27" i="3" s="1"/>
  <c r="P91" i="3"/>
  <c r="R91" i="3" s="1"/>
  <c r="I91" i="3"/>
  <c r="F91" i="3"/>
  <c r="S90" i="3"/>
  <c r="Q90" i="3"/>
  <c r="T90" i="3" s="1"/>
  <c r="T26" i="3" s="1"/>
  <c r="P90" i="3"/>
  <c r="R90" i="3" s="1"/>
  <c r="I90" i="3"/>
  <c r="F90" i="3"/>
  <c r="S89" i="3"/>
  <c r="U89" i="3" s="1"/>
  <c r="Q89" i="3"/>
  <c r="T89" i="3" s="1"/>
  <c r="T25" i="3" s="1"/>
  <c r="P89" i="3"/>
  <c r="R89" i="3" s="1"/>
  <c r="I89" i="3"/>
  <c r="F89" i="3"/>
  <c r="S88" i="3"/>
  <c r="Q88" i="3"/>
  <c r="T88" i="3" s="1"/>
  <c r="T24" i="3" s="1"/>
  <c r="P88" i="3"/>
  <c r="R88" i="3" s="1"/>
  <c r="I88" i="3"/>
  <c r="F88" i="3"/>
  <c r="S87" i="3"/>
  <c r="U87" i="3" s="1"/>
  <c r="Q87" i="3"/>
  <c r="T87" i="3" s="1"/>
  <c r="T23" i="3" s="1"/>
  <c r="P87" i="3"/>
  <c r="R87" i="3" s="1"/>
  <c r="I87" i="3"/>
  <c r="F87" i="3"/>
  <c r="S86" i="3"/>
  <c r="Q86" i="3"/>
  <c r="T86" i="3" s="1"/>
  <c r="T22" i="3" s="1"/>
  <c r="P86" i="3"/>
  <c r="R86" i="3" s="1"/>
  <c r="I86" i="3"/>
  <c r="F86" i="3"/>
  <c r="S85" i="3"/>
  <c r="U85" i="3" s="1"/>
  <c r="Q85" i="3"/>
  <c r="T85" i="3" s="1"/>
  <c r="P85" i="3"/>
  <c r="R85" i="3" s="1"/>
  <c r="I85" i="3"/>
  <c r="F85" i="3"/>
  <c r="S84" i="3"/>
  <c r="Q84" i="3"/>
  <c r="T84" i="3" s="1"/>
  <c r="T20" i="3" s="1"/>
  <c r="P84" i="3"/>
  <c r="R84" i="3" s="1"/>
  <c r="I84" i="3"/>
  <c r="F84" i="3"/>
  <c r="S83" i="3"/>
  <c r="U83" i="3" s="1"/>
  <c r="Q83" i="3"/>
  <c r="T83" i="3" s="1"/>
  <c r="T19" i="3" s="1"/>
  <c r="P83" i="3"/>
  <c r="R83" i="3" s="1"/>
  <c r="I83" i="3"/>
  <c r="F83" i="3"/>
  <c r="S82" i="3"/>
  <c r="Q82" i="3"/>
  <c r="T82" i="3" s="1"/>
  <c r="T18" i="3" s="1"/>
  <c r="P82" i="3"/>
  <c r="R82" i="3" s="1"/>
  <c r="I82" i="3"/>
  <c r="F82" i="3"/>
  <c r="S81" i="3"/>
  <c r="U81" i="3" s="1"/>
  <c r="Q81" i="3"/>
  <c r="T81" i="3" s="1"/>
  <c r="T17" i="3" s="1"/>
  <c r="P81" i="3"/>
  <c r="R81" i="3" s="1"/>
  <c r="I81" i="3"/>
  <c r="F81" i="3"/>
  <c r="S80" i="3"/>
  <c r="Q80" i="3"/>
  <c r="T80" i="3" s="1"/>
  <c r="T16" i="3" s="1"/>
  <c r="P80" i="3"/>
  <c r="R80" i="3" s="1"/>
  <c r="I80" i="3"/>
  <c r="F80" i="3"/>
  <c r="S79" i="3"/>
  <c r="U79" i="3" s="1"/>
  <c r="Q79" i="3"/>
  <c r="T79" i="3" s="1"/>
  <c r="T15" i="3" s="1"/>
  <c r="P79" i="3"/>
  <c r="R79" i="3" s="1"/>
  <c r="I79" i="3"/>
  <c r="F79" i="3"/>
  <c r="S78" i="3"/>
  <c r="Q78" i="3"/>
  <c r="T78" i="3" s="1"/>
  <c r="T14" i="3" s="1"/>
  <c r="P78" i="3"/>
  <c r="R78" i="3" s="1"/>
  <c r="I78" i="3"/>
  <c r="F78" i="3"/>
  <c r="S77" i="3"/>
  <c r="U77" i="3" s="1"/>
  <c r="Q77" i="3"/>
  <c r="T77" i="3" s="1"/>
  <c r="T13" i="3" s="1"/>
  <c r="P77" i="3"/>
  <c r="R77" i="3" s="1"/>
  <c r="I77" i="3"/>
  <c r="F77" i="3"/>
  <c r="S76" i="3"/>
  <c r="Q76" i="3"/>
  <c r="T76" i="3" s="1"/>
  <c r="T12" i="3" s="1"/>
  <c r="P76" i="3"/>
  <c r="R76" i="3" s="1"/>
  <c r="I76" i="3"/>
  <c r="F76" i="3"/>
  <c r="S75" i="3"/>
  <c r="U75" i="3" s="1"/>
  <c r="Q75" i="3"/>
  <c r="T75" i="3" s="1"/>
  <c r="T11" i="3" s="1"/>
  <c r="P75" i="3"/>
  <c r="R75" i="3" s="1"/>
  <c r="I75" i="3"/>
  <c r="F75" i="3"/>
  <c r="S74" i="3"/>
  <c r="Q74" i="3"/>
  <c r="Q94" i="3" s="1"/>
  <c r="P74" i="3"/>
  <c r="P94" i="3" s="1"/>
  <c r="I74" i="3"/>
  <c r="I94" i="3" s="1"/>
  <c r="F74" i="3"/>
  <c r="F94" i="3" s="1"/>
  <c r="O62" i="3"/>
  <c r="N62" i="3"/>
  <c r="M62" i="3"/>
  <c r="L62" i="3"/>
  <c r="K62" i="3"/>
  <c r="J62" i="3"/>
  <c r="H62" i="3"/>
  <c r="T62" i="3" s="1"/>
  <c r="G62" i="3"/>
  <c r="E62" i="3"/>
  <c r="D62" i="3"/>
  <c r="C62" i="3"/>
  <c r="Q61" i="3"/>
  <c r="P61" i="3"/>
  <c r="R61" i="3" s="1"/>
  <c r="I61" i="3"/>
  <c r="F61" i="3"/>
  <c r="Q60" i="3"/>
  <c r="P60" i="3"/>
  <c r="R60" i="3" s="1"/>
  <c r="I60" i="3"/>
  <c r="F60" i="3"/>
  <c r="Q59" i="3"/>
  <c r="P59" i="3"/>
  <c r="R59" i="3" s="1"/>
  <c r="I59" i="3"/>
  <c r="F59" i="3"/>
  <c r="Q58" i="3"/>
  <c r="P58" i="3"/>
  <c r="R58" i="3" s="1"/>
  <c r="I58" i="3"/>
  <c r="F58" i="3"/>
  <c r="Q57" i="3"/>
  <c r="P57" i="3"/>
  <c r="R57" i="3" s="1"/>
  <c r="I57" i="3"/>
  <c r="F57" i="3"/>
  <c r="Q56" i="3"/>
  <c r="P56" i="3"/>
  <c r="R56" i="3" s="1"/>
  <c r="I56" i="3"/>
  <c r="F56" i="3"/>
  <c r="Q55" i="3"/>
  <c r="P55" i="3"/>
  <c r="R55" i="3" s="1"/>
  <c r="I55" i="3"/>
  <c r="F55" i="3"/>
  <c r="Q54" i="3"/>
  <c r="P54" i="3"/>
  <c r="R54" i="3" s="1"/>
  <c r="I54" i="3"/>
  <c r="F54" i="3"/>
  <c r="Q53" i="3"/>
  <c r="P53" i="3"/>
  <c r="I53" i="3"/>
  <c r="F53" i="3"/>
  <c r="Q52" i="3"/>
  <c r="P52" i="3"/>
  <c r="R52" i="3" s="1"/>
  <c r="I52" i="3"/>
  <c r="F52" i="3"/>
  <c r="Q51" i="3"/>
  <c r="P51" i="3"/>
  <c r="R51" i="3" s="1"/>
  <c r="I51" i="3"/>
  <c r="F51" i="3"/>
  <c r="Q50" i="3"/>
  <c r="P50" i="3"/>
  <c r="R50" i="3" s="1"/>
  <c r="I50" i="3"/>
  <c r="F50" i="3"/>
  <c r="Q49" i="3"/>
  <c r="P49" i="3"/>
  <c r="R49" i="3" s="1"/>
  <c r="I49" i="3"/>
  <c r="F49" i="3"/>
  <c r="Q48" i="3"/>
  <c r="P48" i="3"/>
  <c r="R48" i="3" s="1"/>
  <c r="I48" i="3"/>
  <c r="F48" i="3"/>
  <c r="Q47" i="3"/>
  <c r="P47" i="3"/>
  <c r="R47" i="3" s="1"/>
  <c r="I47" i="3"/>
  <c r="F47" i="3"/>
  <c r="Q46" i="3"/>
  <c r="P46" i="3"/>
  <c r="R46" i="3" s="1"/>
  <c r="I46" i="3"/>
  <c r="F46" i="3"/>
  <c r="Q45" i="3"/>
  <c r="P45" i="3"/>
  <c r="R45" i="3" s="1"/>
  <c r="I45" i="3"/>
  <c r="F45" i="3"/>
  <c r="Q44" i="3"/>
  <c r="P44" i="3"/>
  <c r="R44" i="3" s="1"/>
  <c r="I44" i="3"/>
  <c r="F44" i="3"/>
  <c r="Q43" i="3"/>
  <c r="P43" i="3"/>
  <c r="R43" i="3" s="1"/>
  <c r="I43" i="3"/>
  <c r="F43" i="3"/>
  <c r="Q42" i="3"/>
  <c r="Q62" i="3" s="1"/>
  <c r="P42" i="3"/>
  <c r="R42" i="3" s="1"/>
  <c r="I42" i="3"/>
  <c r="I62" i="3" s="1"/>
  <c r="F42" i="3"/>
  <c r="F62" i="3" s="1"/>
  <c r="O29" i="3"/>
  <c r="N29" i="3"/>
  <c r="M29" i="3"/>
  <c r="L29" i="3"/>
  <c r="K29" i="3"/>
  <c r="Q29" i="3" s="1"/>
  <c r="J29" i="3"/>
  <c r="P29" i="3" s="1"/>
  <c r="H29" i="3"/>
  <c r="G29" i="3"/>
  <c r="F29" i="3"/>
  <c r="E29" i="3"/>
  <c r="D29" i="3"/>
  <c r="C29" i="3"/>
  <c r="O28" i="3"/>
  <c r="N28" i="3"/>
  <c r="M28" i="3"/>
  <c r="L28" i="3"/>
  <c r="K28" i="3"/>
  <c r="Q28" i="3" s="1"/>
  <c r="J28" i="3"/>
  <c r="P28" i="3" s="1"/>
  <c r="H28" i="3"/>
  <c r="G28" i="3"/>
  <c r="F28" i="3"/>
  <c r="E28" i="3"/>
  <c r="D28" i="3"/>
  <c r="C28" i="3"/>
  <c r="O27" i="3"/>
  <c r="N27" i="3"/>
  <c r="M27" i="3"/>
  <c r="L27" i="3"/>
  <c r="K27" i="3"/>
  <c r="Q27" i="3" s="1"/>
  <c r="J27" i="3"/>
  <c r="P27" i="3" s="1"/>
  <c r="H27" i="3"/>
  <c r="G27" i="3"/>
  <c r="F27" i="3"/>
  <c r="E27" i="3"/>
  <c r="D27" i="3"/>
  <c r="C27" i="3"/>
  <c r="O26" i="3"/>
  <c r="N26" i="3"/>
  <c r="M26" i="3"/>
  <c r="L26" i="3"/>
  <c r="K26" i="3"/>
  <c r="Q26" i="3" s="1"/>
  <c r="J26" i="3"/>
  <c r="P26" i="3" s="1"/>
  <c r="H26" i="3"/>
  <c r="G26" i="3"/>
  <c r="F26" i="3"/>
  <c r="E26" i="3"/>
  <c r="D26" i="3"/>
  <c r="C26" i="3"/>
  <c r="O25" i="3"/>
  <c r="N25" i="3"/>
  <c r="M25" i="3"/>
  <c r="L25" i="3"/>
  <c r="K25" i="3"/>
  <c r="Q25" i="3" s="1"/>
  <c r="J25" i="3"/>
  <c r="P25" i="3" s="1"/>
  <c r="H25" i="3"/>
  <c r="G25" i="3"/>
  <c r="F25" i="3"/>
  <c r="E25" i="3"/>
  <c r="D25" i="3"/>
  <c r="C25" i="3"/>
  <c r="O24" i="3"/>
  <c r="N24" i="3"/>
  <c r="M24" i="3"/>
  <c r="L24" i="3"/>
  <c r="K24" i="3"/>
  <c r="Q24" i="3" s="1"/>
  <c r="J24" i="3"/>
  <c r="P24" i="3" s="1"/>
  <c r="H24" i="3"/>
  <c r="G24" i="3"/>
  <c r="F24" i="3"/>
  <c r="E24" i="3"/>
  <c r="D24" i="3"/>
  <c r="C24" i="3"/>
  <c r="O23" i="3"/>
  <c r="N23" i="3"/>
  <c r="M23" i="3"/>
  <c r="L23" i="3"/>
  <c r="K23" i="3"/>
  <c r="Q23" i="3" s="1"/>
  <c r="J23" i="3"/>
  <c r="P23" i="3" s="1"/>
  <c r="H23" i="3"/>
  <c r="G23" i="3"/>
  <c r="F23" i="3"/>
  <c r="E23" i="3"/>
  <c r="D23" i="3"/>
  <c r="C23" i="3"/>
  <c r="O22" i="3"/>
  <c r="N22" i="3"/>
  <c r="M22" i="3"/>
  <c r="L22" i="3"/>
  <c r="K22" i="3"/>
  <c r="Q22" i="3" s="1"/>
  <c r="J22" i="3"/>
  <c r="P22" i="3" s="1"/>
  <c r="H22" i="3"/>
  <c r="G22" i="3"/>
  <c r="F22" i="3"/>
  <c r="E22" i="3"/>
  <c r="D22" i="3"/>
  <c r="C22" i="3"/>
  <c r="O21" i="3"/>
  <c r="N21" i="3"/>
  <c r="M21" i="3"/>
  <c r="L21" i="3"/>
  <c r="K21" i="3"/>
  <c r="Q21" i="3" s="1"/>
  <c r="J21" i="3"/>
  <c r="P21" i="3" s="1"/>
  <c r="H21" i="3"/>
  <c r="G21" i="3"/>
  <c r="F21" i="3"/>
  <c r="E21" i="3"/>
  <c r="D21" i="3"/>
  <c r="C21" i="3"/>
  <c r="O20" i="3"/>
  <c r="N20" i="3"/>
  <c r="M20" i="3"/>
  <c r="L20" i="3"/>
  <c r="K20" i="3"/>
  <c r="Q20" i="3" s="1"/>
  <c r="J20" i="3"/>
  <c r="P20" i="3" s="1"/>
  <c r="H20" i="3"/>
  <c r="G20" i="3"/>
  <c r="I20" i="3" s="1"/>
  <c r="F20" i="3"/>
  <c r="E20" i="3"/>
  <c r="D20" i="3"/>
  <c r="C20" i="3"/>
  <c r="O19" i="3"/>
  <c r="N19" i="3"/>
  <c r="M19" i="3"/>
  <c r="L19" i="3"/>
  <c r="K19" i="3"/>
  <c r="Q19" i="3" s="1"/>
  <c r="J19" i="3"/>
  <c r="P19" i="3" s="1"/>
  <c r="H19" i="3"/>
  <c r="G19" i="3"/>
  <c r="I19" i="3" s="1"/>
  <c r="F19" i="3"/>
  <c r="E19" i="3"/>
  <c r="D19" i="3"/>
  <c r="C19" i="3"/>
  <c r="O18" i="3"/>
  <c r="N18" i="3"/>
  <c r="M18" i="3"/>
  <c r="L18" i="3"/>
  <c r="K18" i="3"/>
  <c r="Q18" i="3" s="1"/>
  <c r="J18" i="3"/>
  <c r="P18" i="3" s="1"/>
  <c r="H18" i="3"/>
  <c r="G18" i="3"/>
  <c r="I18" i="3" s="1"/>
  <c r="F18" i="3"/>
  <c r="E18" i="3"/>
  <c r="D18" i="3"/>
  <c r="C18" i="3"/>
  <c r="O17" i="3"/>
  <c r="N17" i="3"/>
  <c r="M17" i="3"/>
  <c r="L17" i="3"/>
  <c r="K17" i="3"/>
  <c r="Q17" i="3" s="1"/>
  <c r="J17" i="3"/>
  <c r="P17" i="3" s="1"/>
  <c r="H17" i="3"/>
  <c r="G17" i="3"/>
  <c r="I17" i="3" s="1"/>
  <c r="F17" i="3"/>
  <c r="E17" i="3"/>
  <c r="D17" i="3"/>
  <c r="C17" i="3"/>
  <c r="O16" i="3"/>
  <c r="N16" i="3"/>
  <c r="M16" i="3"/>
  <c r="L16" i="3"/>
  <c r="K16" i="3"/>
  <c r="Q16" i="3" s="1"/>
  <c r="J16" i="3"/>
  <c r="P16" i="3" s="1"/>
  <c r="H16" i="3"/>
  <c r="G16" i="3"/>
  <c r="I16" i="3" s="1"/>
  <c r="F16" i="3"/>
  <c r="E16" i="3"/>
  <c r="D16" i="3"/>
  <c r="C16" i="3"/>
  <c r="O15" i="3"/>
  <c r="N15" i="3"/>
  <c r="M15" i="3"/>
  <c r="L15" i="3"/>
  <c r="K15" i="3"/>
  <c r="Q15" i="3" s="1"/>
  <c r="J15" i="3"/>
  <c r="P15" i="3" s="1"/>
  <c r="H15" i="3"/>
  <c r="G15" i="3"/>
  <c r="I15" i="3" s="1"/>
  <c r="F15" i="3"/>
  <c r="E15" i="3"/>
  <c r="D15" i="3"/>
  <c r="C15" i="3"/>
  <c r="O14" i="3"/>
  <c r="N14" i="3"/>
  <c r="M14" i="3"/>
  <c r="L14" i="3"/>
  <c r="K14" i="3"/>
  <c r="Q14" i="3" s="1"/>
  <c r="J14" i="3"/>
  <c r="P14" i="3" s="1"/>
  <c r="H14" i="3"/>
  <c r="G14" i="3"/>
  <c r="I14" i="3" s="1"/>
  <c r="F14" i="3"/>
  <c r="E14" i="3"/>
  <c r="D14" i="3"/>
  <c r="C14" i="3"/>
  <c r="O13" i="3"/>
  <c r="N13" i="3"/>
  <c r="M13" i="3"/>
  <c r="L13" i="3"/>
  <c r="K13" i="3"/>
  <c r="Q13" i="3" s="1"/>
  <c r="J13" i="3"/>
  <c r="P13" i="3" s="1"/>
  <c r="H13" i="3"/>
  <c r="G13" i="3"/>
  <c r="I13" i="3" s="1"/>
  <c r="F13" i="3"/>
  <c r="E13" i="3"/>
  <c r="D13" i="3"/>
  <c r="C13" i="3"/>
  <c r="O12" i="3"/>
  <c r="N12" i="3"/>
  <c r="M12" i="3"/>
  <c r="L12" i="3"/>
  <c r="K12" i="3"/>
  <c r="Q12" i="3" s="1"/>
  <c r="J12" i="3"/>
  <c r="P12" i="3" s="1"/>
  <c r="H12" i="3"/>
  <c r="G12" i="3"/>
  <c r="I12" i="3" s="1"/>
  <c r="F12" i="3"/>
  <c r="E12" i="3"/>
  <c r="D12" i="3"/>
  <c r="C12" i="3"/>
  <c r="O11" i="3"/>
  <c r="N11" i="3"/>
  <c r="M11" i="3"/>
  <c r="L11" i="3"/>
  <c r="K11" i="3"/>
  <c r="Q11" i="3" s="1"/>
  <c r="J11" i="3"/>
  <c r="P11" i="3" s="1"/>
  <c r="H11" i="3"/>
  <c r="G11" i="3"/>
  <c r="I11" i="3" s="1"/>
  <c r="F11" i="3"/>
  <c r="E11" i="3"/>
  <c r="D11" i="3"/>
  <c r="C11" i="3"/>
  <c r="O10" i="3"/>
  <c r="O30" i="3" s="1"/>
  <c r="N10" i="3"/>
  <c r="N30" i="3" s="1"/>
  <c r="M10" i="3"/>
  <c r="M30" i="3" s="1"/>
  <c r="L10" i="3"/>
  <c r="L30" i="3" s="1"/>
  <c r="K10" i="3"/>
  <c r="K30" i="3" s="1"/>
  <c r="J10" i="3"/>
  <c r="J30" i="3" s="1"/>
  <c r="H10" i="3"/>
  <c r="H30" i="3" s="1"/>
  <c r="G10" i="3"/>
  <c r="G30" i="3" s="1"/>
  <c r="F10" i="3"/>
  <c r="F30" i="3" s="1"/>
  <c r="E10" i="3"/>
  <c r="E30" i="3" s="1"/>
  <c r="D10" i="3"/>
  <c r="D30" i="3" s="1"/>
  <c r="C10" i="3"/>
  <c r="C30" i="3" s="1"/>
  <c r="R30" i="2"/>
  <c r="Q30" i="2"/>
  <c r="P30" i="2"/>
  <c r="N30" i="2"/>
  <c r="M30" i="2"/>
  <c r="K30" i="2"/>
  <c r="J30" i="2"/>
  <c r="H30" i="2"/>
  <c r="G30" i="2"/>
  <c r="E30" i="2"/>
  <c r="D30" i="2"/>
  <c r="C30" i="2"/>
  <c r="S29" i="2"/>
  <c r="O29" i="2"/>
  <c r="L29" i="2"/>
  <c r="I29" i="2"/>
  <c r="F29" i="2"/>
  <c r="S28" i="2"/>
  <c r="O28" i="2"/>
  <c r="L28" i="2"/>
  <c r="I28" i="2"/>
  <c r="F28" i="2"/>
  <c r="S27" i="2"/>
  <c r="O27" i="2"/>
  <c r="L27" i="2"/>
  <c r="I27" i="2"/>
  <c r="F27" i="2"/>
  <c r="S26" i="2"/>
  <c r="O26" i="2"/>
  <c r="L26" i="2"/>
  <c r="I26" i="2"/>
  <c r="F26" i="2"/>
  <c r="S25" i="2"/>
  <c r="O25" i="2"/>
  <c r="L25" i="2"/>
  <c r="I25" i="2"/>
  <c r="F25" i="2"/>
  <c r="S24" i="2"/>
  <c r="O24" i="2"/>
  <c r="L24" i="2"/>
  <c r="I24" i="2"/>
  <c r="F24" i="2"/>
  <c r="S23" i="2"/>
  <c r="O23" i="2"/>
  <c r="L23" i="2"/>
  <c r="I23" i="2"/>
  <c r="F23" i="2"/>
  <c r="S22" i="2"/>
  <c r="O22" i="2"/>
  <c r="L22" i="2"/>
  <c r="I22" i="2"/>
  <c r="F22" i="2"/>
  <c r="S21" i="2"/>
  <c r="O21" i="2"/>
  <c r="L21" i="2"/>
  <c r="I21" i="2"/>
  <c r="F21" i="2"/>
  <c r="S20" i="2"/>
  <c r="O20" i="2"/>
  <c r="L20" i="2"/>
  <c r="I20" i="2"/>
  <c r="F20" i="2"/>
  <c r="S19" i="2"/>
  <c r="O19" i="2"/>
  <c r="L19" i="2"/>
  <c r="I19" i="2"/>
  <c r="F19" i="2"/>
  <c r="S18" i="2"/>
  <c r="O18" i="2"/>
  <c r="L18" i="2"/>
  <c r="I18" i="2"/>
  <c r="F18" i="2"/>
  <c r="S17" i="2"/>
  <c r="O17" i="2"/>
  <c r="L17" i="2"/>
  <c r="I17" i="2"/>
  <c r="F17" i="2"/>
  <c r="S16" i="2"/>
  <c r="O16" i="2"/>
  <c r="L16" i="2"/>
  <c r="I16" i="2"/>
  <c r="F16" i="2"/>
  <c r="S15" i="2"/>
  <c r="O15" i="2"/>
  <c r="L15" i="2"/>
  <c r="I15" i="2"/>
  <c r="F15" i="2"/>
  <c r="S14" i="2"/>
  <c r="O14" i="2"/>
  <c r="L14" i="2"/>
  <c r="I14" i="2"/>
  <c r="F14" i="2"/>
  <c r="S13" i="2"/>
  <c r="O13" i="2"/>
  <c r="L13" i="2"/>
  <c r="I13" i="2"/>
  <c r="F13" i="2"/>
  <c r="S12" i="2"/>
  <c r="O12" i="2"/>
  <c r="L12" i="2"/>
  <c r="I12" i="2"/>
  <c r="F12" i="2"/>
  <c r="S11" i="2"/>
  <c r="O11" i="2"/>
  <c r="L11" i="2"/>
  <c r="I11" i="2"/>
  <c r="F11" i="2"/>
  <c r="S10" i="2"/>
  <c r="S30" i="2" s="1"/>
  <c r="O10" i="2"/>
  <c r="O30" i="2" s="1"/>
  <c r="L10" i="2"/>
  <c r="L30" i="2" s="1"/>
  <c r="I10" i="2"/>
  <c r="F10" i="2"/>
  <c r="F30" i="2" s="1"/>
  <c r="I21" i="3" l="1"/>
  <c r="I22" i="3"/>
  <c r="I23" i="3"/>
  <c r="I24" i="3"/>
  <c r="I25" i="3"/>
  <c r="I26" i="3"/>
  <c r="I27" i="3"/>
  <c r="I28" i="3"/>
  <c r="I29" i="3"/>
  <c r="S62" i="3"/>
  <c r="U62" i="3" s="1"/>
  <c r="R53" i="3"/>
  <c r="T21" i="3"/>
  <c r="I30" i="2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62" i="3"/>
  <c r="U76" i="3"/>
  <c r="U78" i="3"/>
  <c r="U80" i="3"/>
  <c r="U82" i="3"/>
  <c r="U84" i="3"/>
  <c r="U86" i="3"/>
  <c r="U88" i="3"/>
  <c r="U90" i="3"/>
  <c r="U92" i="3"/>
  <c r="I10" i="3"/>
  <c r="I30" i="3" s="1"/>
  <c r="Q10" i="3"/>
  <c r="Q30" i="3" s="1"/>
  <c r="P62" i="3"/>
  <c r="R74" i="3"/>
  <c r="R94" i="3" s="1"/>
  <c r="T74" i="3"/>
  <c r="T10" i="3" s="1"/>
  <c r="S94" i="3"/>
  <c r="P10" i="3"/>
  <c r="T94" i="3"/>
  <c r="O8" i="5"/>
  <c r="O28" i="5" s="1"/>
  <c r="M28" i="13"/>
  <c r="O12" i="13"/>
  <c r="O16" i="13"/>
  <c r="O20" i="13"/>
  <c r="O24" i="13"/>
  <c r="M8" i="14"/>
  <c r="M56" i="14"/>
  <c r="O36" i="14"/>
  <c r="O28" i="15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9" i="19"/>
  <c r="AM12" i="19"/>
  <c r="AM13" i="19"/>
  <c r="AM16" i="19"/>
  <c r="AM17" i="19"/>
  <c r="AM20" i="19"/>
  <c r="AM21" i="19"/>
  <c r="AM24" i="19"/>
  <c r="AM25" i="19"/>
  <c r="O38" i="6"/>
  <c r="O58" i="6" s="1"/>
  <c r="O68" i="6"/>
  <c r="O98" i="6"/>
  <c r="O118" i="6" s="1"/>
  <c r="AC8" i="7"/>
  <c r="AC28" i="7" s="1"/>
  <c r="O8" i="8"/>
  <c r="O28" i="8" s="1"/>
  <c r="O8" i="9"/>
  <c r="O28" i="9" s="1"/>
  <c r="O8" i="10"/>
  <c r="O28" i="10" s="1"/>
  <c r="O8" i="11"/>
  <c r="O28" i="11" s="1"/>
  <c r="O8" i="12"/>
  <c r="O28" i="12" s="1"/>
  <c r="O38" i="14"/>
  <c r="O10" i="14" s="1"/>
  <c r="O40" i="14"/>
  <c r="O12" i="14" s="1"/>
  <c r="O42" i="14"/>
  <c r="O14" i="14" s="1"/>
  <c r="O44" i="14"/>
  <c r="O16" i="14" s="1"/>
  <c r="O46" i="14"/>
  <c r="O18" i="14" s="1"/>
  <c r="O48" i="14"/>
  <c r="O20" i="14" s="1"/>
  <c r="O50" i="14"/>
  <c r="O22" i="14" s="1"/>
  <c r="O52" i="14"/>
  <c r="O24" i="14" s="1"/>
  <c r="O54" i="14"/>
  <c r="O26" i="14" s="1"/>
  <c r="O66" i="14"/>
  <c r="O86" i="14" s="1"/>
  <c r="O8" i="15"/>
  <c r="O38" i="16"/>
  <c r="O9" i="16" s="1"/>
  <c r="O40" i="16"/>
  <c r="O11" i="16" s="1"/>
  <c r="O42" i="16"/>
  <c r="O13" i="16" s="1"/>
  <c r="O44" i="16"/>
  <c r="O15" i="16" s="1"/>
  <c r="O46" i="16"/>
  <c r="O17" i="16" s="1"/>
  <c r="N57" i="16"/>
  <c r="AJ8" i="18"/>
  <c r="AJ28" i="18" s="1"/>
  <c r="AL8" i="18"/>
  <c r="AL28" i="18" s="1"/>
  <c r="K9" i="18"/>
  <c r="K11" i="18"/>
  <c r="K13" i="18"/>
  <c r="K15" i="18"/>
  <c r="K17" i="18"/>
  <c r="K19" i="18"/>
  <c r="K21" i="18"/>
  <c r="K23" i="18"/>
  <c r="K25" i="18"/>
  <c r="K27" i="18"/>
  <c r="K8" i="19"/>
  <c r="AK8" i="19"/>
  <c r="K10" i="19"/>
  <c r="K12" i="19"/>
  <c r="K14" i="19"/>
  <c r="K16" i="19"/>
  <c r="K18" i="19"/>
  <c r="K20" i="19"/>
  <c r="K22" i="19"/>
  <c r="K24" i="19"/>
  <c r="K26" i="19"/>
  <c r="I28" i="20"/>
  <c r="K8" i="20"/>
  <c r="AI28" i="20"/>
  <c r="AK8" i="20"/>
  <c r="AK28" i="20" s="1"/>
  <c r="K10" i="20"/>
  <c r="AM10" i="20" s="1"/>
  <c r="K12" i="20"/>
  <c r="AM12" i="20" s="1"/>
  <c r="K14" i="20"/>
  <c r="AM14" i="20" s="1"/>
  <c r="K16" i="20"/>
  <c r="AM16" i="20" s="1"/>
  <c r="K18" i="20"/>
  <c r="AM18" i="20" s="1"/>
  <c r="K20" i="20"/>
  <c r="AM20" i="20" s="1"/>
  <c r="K22" i="20"/>
  <c r="AM22" i="20" s="1"/>
  <c r="K24" i="20"/>
  <c r="AM24" i="20" s="1"/>
  <c r="AK26" i="20"/>
  <c r="K26" i="20"/>
  <c r="AM26" i="20" s="1"/>
  <c r="O8" i="13"/>
  <c r="O28" i="13" s="1"/>
  <c r="C28" i="14"/>
  <c r="E28" i="14"/>
  <c r="G28" i="14"/>
  <c r="I28" i="14"/>
  <c r="K28" i="14"/>
  <c r="O37" i="16"/>
  <c r="O67" i="16"/>
  <c r="O87" i="16" s="1"/>
  <c r="O8" i="17"/>
  <c r="O28" i="17" s="1"/>
  <c r="K8" i="18"/>
  <c r="AK8" i="18"/>
  <c r="K10" i="18"/>
  <c r="K12" i="18"/>
  <c r="K14" i="18"/>
  <c r="K16" i="18"/>
  <c r="K18" i="18"/>
  <c r="K20" i="18"/>
  <c r="K22" i="18"/>
  <c r="K24" i="18"/>
  <c r="K26" i="18"/>
  <c r="AJ8" i="19"/>
  <c r="AJ28" i="19" s="1"/>
  <c r="AL8" i="19"/>
  <c r="AL28" i="19" s="1"/>
  <c r="AJ8" i="20"/>
  <c r="AJ28" i="20" s="1"/>
  <c r="AL8" i="20"/>
  <c r="AL28" i="20" s="1"/>
  <c r="K9" i="20"/>
  <c r="AM9" i="20" s="1"/>
  <c r="K11" i="20"/>
  <c r="AM11" i="20" s="1"/>
  <c r="K13" i="20"/>
  <c r="AM13" i="20" s="1"/>
  <c r="K15" i="20"/>
  <c r="AM15" i="20" s="1"/>
  <c r="K17" i="20"/>
  <c r="AM17" i="20" s="1"/>
  <c r="K19" i="20"/>
  <c r="AM19" i="20" s="1"/>
  <c r="K21" i="20"/>
  <c r="AM21" i="20" s="1"/>
  <c r="K23" i="20"/>
  <c r="AM23" i="20" s="1"/>
  <c r="K25" i="20"/>
  <c r="AM25" i="20" s="1"/>
  <c r="J8" i="21"/>
  <c r="AH8" i="21"/>
  <c r="J10" i="21"/>
  <c r="J12" i="21"/>
  <c r="J14" i="21"/>
  <c r="J16" i="21"/>
  <c r="AC8" i="22"/>
  <c r="AC28" i="22" s="1"/>
  <c r="CM8" i="22"/>
  <c r="CM28" i="22" s="1"/>
  <c r="EW8" i="22"/>
  <c r="EW28" i="22" s="1"/>
  <c r="BI28" i="26"/>
  <c r="K27" i="20"/>
  <c r="AM27" i="20" s="1"/>
  <c r="AG8" i="21"/>
  <c r="AG18" i="21" s="1"/>
  <c r="AI8" i="21"/>
  <c r="AI18" i="21" s="1"/>
  <c r="J9" i="21"/>
  <c r="J11" i="21"/>
  <c r="J13" i="21"/>
  <c r="J15" i="21"/>
  <c r="J17" i="21"/>
  <c r="BH8" i="22"/>
  <c r="BH28" i="22" s="1"/>
  <c r="DR8" i="22"/>
  <c r="DR28" i="22" s="1"/>
  <c r="AE28" i="23"/>
  <c r="Q8" i="24"/>
  <c r="Q28" i="24" s="1"/>
  <c r="U8" i="25"/>
  <c r="U28" i="25" s="1"/>
  <c r="K10" i="27"/>
  <c r="K30" i="27" s="1"/>
  <c r="AF28" i="23"/>
  <c r="BD28" i="31"/>
  <c r="O8" i="31"/>
  <c r="BB8" i="31"/>
  <c r="BB28" i="31" s="1"/>
  <c r="BD8" i="31"/>
  <c r="O9" i="31"/>
  <c r="BF9" i="31" s="1"/>
  <c r="O10" i="31"/>
  <c r="BF10" i="31" s="1"/>
  <c r="O11" i="31"/>
  <c r="BF11" i="31" s="1"/>
  <c r="O12" i="31"/>
  <c r="BF12" i="31" s="1"/>
  <c r="O13" i="31"/>
  <c r="BF13" i="31" s="1"/>
  <c r="O14" i="31"/>
  <c r="BF14" i="31" s="1"/>
  <c r="O15" i="31"/>
  <c r="BF15" i="31" s="1"/>
  <c r="O16" i="31"/>
  <c r="BF16" i="31" s="1"/>
  <c r="O17" i="31"/>
  <c r="BF17" i="31" s="1"/>
  <c r="O18" i="31"/>
  <c r="BF18" i="31" s="1"/>
  <c r="O19" i="31"/>
  <c r="BF19" i="31" s="1"/>
  <c r="O20" i="31"/>
  <c r="BF20" i="31" s="1"/>
  <c r="I8" i="30"/>
  <c r="I28" i="30" s="1"/>
  <c r="BC28" i="31"/>
  <c r="BE28" i="31"/>
  <c r="BC8" i="31"/>
  <c r="BE8" i="31"/>
  <c r="BC21" i="31"/>
  <c r="O22" i="31"/>
  <c r="BF22" i="31" s="1"/>
  <c r="BC22" i="31"/>
  <c r="BC23" i="31"/>
  <c r="BC24" i="31"/>
  <c r="BC25" i="31"/>
  <c r="BC26" i="31"/>
  <c r="BC27" i="31"/>
  <c r="O88" i="6" l="1"/>
  <c r="N28" i="6"/>
  <c r="M28" i="6"/>
  <c r="T30" i="3"/>
  <c r="AG28" i="23"/>
  <c r="AH18" i="21"/>
  <c r="AJ8" i="21"/>
  <c r="AJ18" i="21" s="1"/>
  <c r="AK28" i="18"/>
  <c r="AM8" i="18"/>
  <c r="AM28" i="18" s="1"/>
  <c r="O57" i="16"/>
  <c r="O8" i="16"/>
  <c r="O28" i="16" s="1"/>
  <c r="AK28" i="19"/>
  <c r="AM8" i="19"/>
  <c r="AM28" i="19" s="1"/>
  <c r="M28" i="14"/>
  <c r="S29" i="3"/>
  <c r="U29" i="3"/>
  <c r="S27" i="3"/>
  <c r="U27" i="3"/>
  <c r="S25" i="3"/>
  <c r="U25" i="3"/>
  <c r="S23" i="3"/>
  <c r="U23" i="3"/>
  <c r="S21" i="3"/>
  <c r="U21" i="3"/>
  <c r="S19" i="3"/>
  <c r="U19" i="3"/>
  <c r="S17" i="3"/>
  <c r="U17" i="3"/>
  <c r="S15" i="3"/>
  <c r="U15" i="3"/>
  <c r="S13" i="3"/>
  <c r="U13" i="3"/>
  <c r="S11" i="3"/>
  <c r="U11" i="3"/>
  <c r="O28" i="31"/>
  <c r="BF8" i="31"/>
  <c r="J18" i="21"/>
  <c r="K28" i="18"/>
  <c r="K28" i="20"/>
  <c r="AM8" i="20"/>
  <c r="AM28" i="20" s="1"/>
  <c r="K28" i="19"/>
  <c r="O8" i="14"/>
  <c r="O56" i="14"/>
  <c r="P30" i="3"/>
  <c r="R10" i="3"/>
  <c r="R30" i="3" s="1"/>
  <c r="U28" i="3"/>
  <c r="S28" i="3"/>
  <c r="U26" i="3"/>
  <c r="S26" i="3"/>
  <c r="U24" i="3"/>
  <c r="S24" i="3"/>
  <c r="U22" i="3"/>
  <c r="S22" i="3"/>
  <c r="U20" i="3"/>
  <c r="S20" i="3"/>
  <c r="U18" i="3"/>
  <c r="S18" i="3"/>
  <c r="U16" i="3"/>
  <c r="S16" i="3"/>
  <c r="U14" i="3"/>
  <c r="S14" i="3"/>
  <c r="U12" i="3"/>
  <c r="S12" i="3"/>
  <c r="S10" i="3"/>
  <c r="U74" i="3"/>
  <c r="U94" i="3" s="1"/>
  <c r="O28" i="6" l="1"/>
  <c r="S30" i="3"/>
  <c r="U10" i="3"/>
  <c r="U30" i="3" s="1"/>
  <c r="O28" i="14"/>
  <c r="BF28" i="31"/>
</calcChain>
</file>

<file path=xl/sharedStrings.xml><?xml version="1.0" encoding="utf-8"?>
<sst xmlns="http://schemas.openxmlformats.org/spreadsheetml/2006/main" count="21208" uniqueCount="1475">
  <si>
    <t>Second Part - Accumulation Tables (Governmental,Private and Religious)</t>
  </si>
  <si>
    <t>No.of schools,  enrolled and admitted students ,   teaching staff and divisions by sex and governorate at secondary school ( govermental,private and religious) (morning and evening) for the academic year 2019/2020</t>
  </si>
  <si>
    <t xml:space="preserve">جدول  (7)                                                                                                                                                   </t>
  </si>
  <si>
    <t>Table (7)</t>
  </si>
  <si>
    <t>المحافظة</t>
  </si>
  <si>
    <t xml:space="preserve">عدد المدارس </t>
  </si>
  <si>
    <t>عدد الطلبة المقبولين الجدد</t>
  </si>
  <si>
    <t>عدد الطلبة الموجودين</t>
  </si>
  <si>
    <t xml:space="preserve">عدد اعضاء الهيئة التدريسية </t>
  </si>
  <si>
    <t>عدد الشعب</t>
  </si>
  <si>
    <t>Governorate</t>
  </si>
  <si>
    <t>NO.of schools</t>
  </si>
  <si>
    <t>NO.of enrolled students</t>
  </si>
  <si>
    <t>NO.of admitted students</t>
  </si>
  <si>
    <t>NO.of teaching staff</t>
  </si>
  <si>
    <t>NO.of divisions</t>
  </si>
  <si>
    <t>ذكور</t>
  </si>
  <si>
    <t>إناث</t>
  </si>
  <si>
    <t>مختلط</t>
  </si>
  <si>
    <t>المجموع</t>
  </si>
  <si>
    <t>male</t>
  </si>
  <si>
    <t>female</t>
  </si>
  <si>
    <t>mixed</t>
  </si>
  <si>
    <t>total</t>
  </si>
  <si>
    <t xml:space="preserve">male </t>
  </si>
  <si>
    <t>نينوى</t>
  </si>
  <si>
    <t>Nineveh</t>
  </si>
  <si>
    <t>صلاح الدين</t>
  </si>
  <si>
    <t>Salah AL-Deen</t>
  </si>
  <si>
    <t xml:space="preserve">كركوك </t>
  </si>
  <si>
    <t>Kirkuk</t>
  </si>
  <si>
    <t>ديالى</t>
  </si>
  <si>
    <t>Diala</t>
  </si>
  <si>
    <t>بغداد</t>
  </si>
  <si>
    <t>الرصافة / 1</t>
  </si>
  <si>
    <t>Al- Ressafa / 1</t>
  </si>
  <si>
    <t>Baghdad</t>
  </si>
  <si>
    <t>الرصافة / 2</t>
  </si>
  <si>
    <t>Al- Ressafa / 2</t>
  </si>
  <si>
    <t>الرصافة / 3</t>
  </si>
  <si>
    <t>Al- Ressafa / 3</t>
  </si>
  <si>
    <t>الكرخ/ 1</t>
  </si>
  <si>
    <t>AL-Karkh / 1</t>
  </si>
  <si>
    <t>الكرخ/ 2</t>
  </si>
  <si>
    <t>AL-Karkh / 2</t>
  </si>
  <si>
    <t>الكرخ/ 3</t>
  </si>
  <si>
    <t>AL-Karkh / 3</t>
  </si>
  <si>
    <t>الانبار</t>
  </si>
  <si>
    <t>AL-Anbar</t>
  </si>
  <si>
    <t>بابل</t>
  </si>
  <si>
    <t>Babylon</t>
  </si>
  <si>
    <t>كربلاء</t>
  </si>
  <si>
    <t>Kerbala</t>
  </si>
  <si>
    <t>النجف</t>
  </si>
  <si>
    <t>Al-Najaf</t>
  </si>
  <si>
    <t xml:space="preserve">القادسية </t>
  </si>
  <si>
    <t>Al-Qadisiya</t>
  </si>
  <si>
    <t>المثنى</t>
  </si>
  <si>
    <t>AL-Muthanna</t>
  </si>
  <si>
    <t>واسط</t>
  </si>
  <si>
    <t>Wasit</t>
  </si>
  <si>
    <t>ذي قار</t>
  </si>
  <si>
    <t>Thi-Qar</t>
  </si>
  <si>
    <t>ميسان</t>
  </si>
  <si>
    <t>Maysan</t>
  </si>
  <si>
    <t>البصرة</t>
  </si>
  <si>
    <t>Al-Basrah</t>
  </si>
  <si>
    <t>Total</t>
  </si>
  <si>
    <t>No.of schools,   newly enrolled students ,  by sex and governorate at secondary school ( govermental,private and religious) (morning and evening)for the academic year 2019/2020(total) (urban+rural)</t>
  </si>
  <si>
    <t>جدول  (8)</t>
  </si>
  <si>
    <t>Table(8)</t>
  </si>
  <si>
    <t>عدد المدارس</t>
  </si>
  <si>
    <t>NO.of newly enrolled students</t>
  </si>
  <si>
    <t>NO. of schools</t>
  </si>
  <si>
    <t>الاول المتوسط</t>
  </si>
  <si>
    <t>الرابع العلمي</t>
  </si>
  <si>
    <t>الرابع الادبي</t>
  </si>
  <si>
    <t>مجموع الرابع الاعدادي</t>
  </si>
  <si>
    <t>first intermediate</t>
  </si>
  <si>
    <t>scientific / fourth grade</t>
  </si>
  <si>
    <t>literary / fourth grade</t>
  </si>
  <si>
    <t>total of preparatory/fourth grade</t>
  </si>
  <si>
    <t>اناث</t>
  </si>
  <si>
    <t>كركوك</t>
  </si>
  <si>
    <t>القادسية</t>
  </si>
  <si>
    <t>No.of schools,   newly enrolled students ,  by sex and governorate at secondary school ( govermental,private and religious) (morning and evening)for the academic year 2019/2020 (urban)</t>
  </si>
  <si>
    <t xml:space="preserve"> جدول (9)</t>
  </si>
  <si>
    <t>Table(9)</t>
  </si>
  <si>
    <t xml:space="preserve">scientific / fourth </t>
  </si>
  <si>
    <t>literary / fourth</t>
  </si>
  <si>
    <t xml:space="preserve">total of preparatory/fourth </t>
  </si>
  <si>
    <t>No.of schools,   newly enrolled students ,  by sex and governorate at secondary school ( govermental,private and religious) (morning and evening)for the academic year 2019/2020(rural)</t>
  </si>
  <si>
    <t xml:space="preserve"> جدول (10)</t>
  </si>
  <si>
    <t>Table(10)</t>
  </si>
  <si>
    <t>No. of schools , enrolled students , the teaching staff , the independence of the school and divisions by sex and governorate ( govermental,private and religious secondary schools ) (morning and evening) for the academic year 2019/2020</t>
  </si>
  <si>
    <t>جدول ( 11 )</t>
  </si>
  <si>
    <t>Table (11)</t>
  </si>
  <si>
    <t>عدد الطلبه الموجودين</t>
  </si>
  <si>
    <t>عدد أعضاء الهيئة التدريسية</t>
  </si>
  <si>
    <t>استقلالية المدرسة</t>
  </si>
  <si>
    <t>عدد المدارس حسب الدوام</t>
  </si>
  <si>
    <t xml:space="preserve">عدد الشعب </t>
  </si>
  <si>
    <t>no. of enrolled students</t>
  </si>
  <si>
    <t>no.of the teaching staff</t>
  </si>
  <si>
    <t>the independence of the school</t>
  </si>
  <si>
    <t xml:space="preserve">no.of schools </t>
  </si>
  <si>
    <t>no.of divisions</t>
  </si>
  <si>
    <t>مجموع</t>
  </si>
  <si>
    <t>اصلية</t>
  </si>
  <si>
    <t>ضيف</t>
  </si>
  <si>
    <t>صباحا</t>
  </si>
  <si>
    <t>ظهرا</t>
  </si>
  <si>
    <t>صباحا وظهرا</t>
  </si>
  <si>
    <t>مساءا</t>
  </si>
  <si>
    <t>origina</t>
  </si>
  <si>
    <t>host</t>
  </si>
  <si>
    <t>morning</t>
  </si>
  <si>
    <t>noon ـtime</t>
  </si>
  <si>
    <t>morning &amp;noontime</t>
  </si>
  <si>
    <t>evening</t>
  </si>
  <si>
    <t>نينـــــــــــوى</t>
  </si>
  <si>
    <t>No. of schools , enrolled students , the teaching staff , the independence of the school and divisions by sex and governorate (  govermental,private and religious intermediate schools ) (morning and evening) for the academic year 2019/2020</t>
  </si>
  <si>
    <t>جدول ( 12)</t>
  </si>
  <si>
    <t>Table (12)</t>
  </si>
  <si>
    <t>المدارس المتوسطة</t>
  </si>
  <si>
    <t>Intermediate  schools</t>
  </si>
  <si>
    <t>noonـtime</t>
  </si>
  <si>
    <t>جدول ( 13)</t>
  </si>
  <si>
    <t>Table (13)</t>
  </si>
  <si>
    <t>المدارس الاعدادية</t>
  </si>
  <si>
    <t>secondary  schools</t>
  </si>
  <si>
    <t>جدول ( 14)</t>
  </si>
  <si>
    <t>Table (14 )</t>
  </si>
  <si>
    <t>المدارس الثانوية</t>
  </si>
  <si>
    <t>no. of newly  admitted students in first intermediate grade by age, sex and governorate at secondary  schools (governmental) (morning and evening) for the academic year 2019/2020</t>
  </si>
  <si>
    <t xml:space="preserve">جدول  ( 15 )  </t>
  </si>
  <si>
    <t>Table (15 )</t>
  </si>
  <si>
    <t xml:space="preserve">المحافظة </t>
  </si>
  <si>
    <t>عمر 12 سنة</t>
  </si>
  <si>
    <t>عمر 13 سنة</t>
  </si>
  <si>
    <t>عمر 14 سنة</t>
  </si>
  <si>
    <t>عمر 15 سنة</t>
  </si>
  <si>
    <t>عمر 16 سنة</t>
  </si>
  <si>
    <t>age of 12</t>
  </si>
  <si>
    <t>age of 13</t>
  </si>
  <si>
    <t>age of 14</t>
  </si>
  <si>
    <t>age of 15</t>
  </si>
  <si>
    <t>age of 16</t>
  </si>
  <si>
    <t xml:space="preserve">ذكور </t>
  </si>
  <si>
    <t>نينــــــــــــوى</t>
  </si>
  <si>
    <t xml:space="preserve">جدول  ( 16)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</si>
  <si>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 (16)</t>
  </si>
  <si>
    <t>عمر 17 سنة</t>
  </si>
  <si>
    <t>عمر 18 سنة</t>
  </si>
  <si>
    <t>عمر 19 سنة</t>
  </si>
  <si>
    <t>age of 17</t>
  </si>
  <si>
    <t>age of 18</t>
  </si>
  <si>
    <t>age of 19</t>
  </si>
  <si>
    <t>no. of newly  admitted students in preparatory/fourth grade( csientific fourth grade) by age, sex and governorate at secondary  schools (governmental) (morning and evening) for the academic year 2019/2020</t>
  </si>
  <si>
    <t>Table (16) con.</t>
  </si>
  <si>
    <t>no. of newly  admitted students in preparatory/fourth grade(literary) by age, sex and governorate at secondary  schools (governmental) (morning and evening) for the academic year 2019/2020</t>
  </si>
  <si>
    <t xml:space="preserve">تابع جدول ( 16)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</si>
  <si>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NO. of enrolled students  by age, grade and sex at secondary schools ( govermental,private and religious) (morning and evening) for the academic year 2019/2020</t>
  </si>
  <si>
    <t>جدول ( 17)</t>
  </si>
  <si>
    <t>Table (17)</t>
  </si>
  <si>
    <t>تابع جدول (17)</t>
  </si>
  <si>
    <t>Table (17) con.</t>
  </si>
  <si>
    <t xml:space="preserve">عمر 13 سنة </t>
  </si>
  <si>
    <t xml:space="preserve">عمر 14 سنة </t>
  </si>
  <si>
    <t xml:space="preserve">عمر 15 سنة </t>
  </si>
  <si>
    <t xml:space="preserve">عمر 16 سنة </t>
  </si>
  <si>
    <t xml:space="preserve">عمر 17 سنة </t>
  </si>
  <si>
    <t>عمر 20 سنة</t>
  </si>
  <si>
    <t>عمر 21 سنة</t>
  </si>
  <si>
    <t xml:space="preserve">age of 13 </t>
  </si>
  <si>
    <t xml:space="preserve">age of 14 </t>
  </si>
  <si>
    <t xml:space="preserve">age of 15 </t>
  </si>
  <si>
    <t xml:space="preserve">age of 16 </t>
  </si>
  <si>
    <t xml:space="preserve">age of 17 </t>
  </si>
  <si>
    <t>age of 20</t>
  </si>
  <si>
    <t>age of 21</t>
  </si>
  <si>
    <t>NO. of students at first intermendiatee  by age, sex,governorate at secondary schools (govermental ,private and religious)  ( morning and evening ) for the academic year 2019/2020</t>
  </si>
  <si>
    <t xml:space="preserve"> جدول ( 18 )</t>
  </si>
  <si>
    <t>Table ( 18 )</t>
  </si>
  <si>
    <t>NO. of students at second intermendiatee  by age, sex,governorate at secondary schools (govermental ,private and religious)  (morning and evening ) for the academic year 2019/2020</t>
  </si>
  <si>
    <t xml:space="preserve"> جدول  (19)</t>
  </si>
  <si>
    <t xml:space="preserve"> Table (19)</t>
  </si>
  <si>
    <t>نينــــوى</t>
  </si>
  <si>
    <t>NO. of students at third intermendiatee  by age, sex,governorate at secondary schools (govermental ,private and religious) ( morning and evening ) for the academic year 2019/2020</t>
  </si>
  <si>
    <t xml:space="preserve"> جدول  (20)</t>
  </si>
  <si>
    <t xml:space="preserve"> Table (20)</t>
  </si>
  <si>
    <t xml:space="preserve">نينوى </t>
  </si>
  <si>
    <t>NO. of students at scientific / fourth grade  by age, sex,governorate at secondary schools (govermental ,private and religious)  (morning and evening ) for the academic year 2019/2020</t>
  </si>
  <si>
    <t xml:space="preserve"> جدول  (21)</t>
  </si>
  <si>
    <t xml:space="preserve"> Table  (21)</t>
  </si>
  <si>
    <t>NO. of students at literary / fourth grade  by age, sex,governorate at secondary schools (govermental ,private and religious)  ( morning and evening ) for the academic year 2019/2020</t>
  </si>
  <si>
    <t xml:space="preserve"> جدول  (22)</t>
  </si>
  <si>
    <t xml:space="preserve"> Table (22)</t>
  </si>
  <si>
    <t>نينــــــــــوى</t>
  </si>
  <si>
    <t xml:space="preserve"> جدول  (23)</t>
  </si>
  <si>
    <t xml:space="preserve"> Table (23)</t>
  </si>
  <si>
    <t>NO.of students at scientific / total fifth grade ( Biological&amp;Applicable ) by age, sex,governorate at secondary schools (govermental ,private and religious)  (morning and evening ) for the academic year 2019/2020</t>
  </si>
  <si>
    <t>نينـــــــــوى</t>
  </si>
  <si>
    <t>No.of students at scientific / fifth grade ( biological )  by age, sex,governorate at secondary schools (govermental ,private and religious)  (morning and evening ) for the academic year 2019/2020</t>
  </si>
  <si>
    <t>No.of students at scientific / fifth grade ( applicable )  by age, sex,governorate at secondary schools (govermental ,private and religious)  (morning and evening ) for the academic year 2019/2020</t>
  </si>
  <si>
    <t>No. of students at literary / fifth grade  by age, sex,governorate at secondary schools (govermental ,private and religious) ( morning and evening ) for the academic year 2019/2020</t>
  </si>
  <si>
    <t xml:space="preserve"> جدول  (24)</t>
  </si>
  <si>
    <t xml:space="preserve"> Table (24)</t>
  </si>
  <si>
    <t>No. of students at scientific /total sixth grade ( Biological&amp; Applicable )   by age, sex,governorate at secondary schools (govermental ,private and religious) ( morning and evening ) for the academic year 2019/2020</t>
  </si>
  <si>
    <t xml:space="preserve"> جدول  (25)</t>
  </si>
  <si>
    <t>نينـــــوى</t>
  </si>
  <si>
    <t>No. of students at scientific / sixth grade ( biological )  by age, sex,governorate at secondary schools (govermental ,private and religious)  (morning and evening ) for the academic year 2019/2020</t>
  </si>
  <si>
    <t>No. of students at scientific / sixth grade  ( applicable )   by age, sex,governorate at secondary schools (govermental ,private and religious)  (morning and evening ) for the academic year 2019/2020</t>
  </si>
  <si>
    <t>No. of students at literary / sixth grade  by age, sex,governorate at secondary schools (govermental ,private and religious)  (morning and evening ) for the academic year 2019/2020</t>
  </si>
  <si>
    <t xml:space="preserve"> جدول  (26)</t>
  </si>
  <si>
    <t>نينــــــــوى</t>
  </si>
  <si>
    <t>No. of admitted students  by grade and sex at secondary schools (govermental ,private and religious) (morning and evening) for the academic year 2019/2020</t>
  </si>
  <si>
    <t xml:space="preserve">الاول متوسط </t>
  </si>
  <si>
    <t>الثاني متوسط</t>
  </si>
  <si>
    <t>الثالث متوسط</t>
  </si>
  <si>
    <t>مجموع المرحلة المتوسطة</t>
  </si>
  <si>
    <t xml:space="preserve">الرابع الفنون </t>
  </si>
  <si>
    <t>الخامس العلمي (احيائي)</t>
  </si>
  <si>
    <t>الخامس العلمي (تطبيقي)</t>
  </si>
  <si>
    <t>الخامس الادبي</t>
  </si>
  <si>
    <t>السادس العلمي (احيائي)</t>
  </si>
  <si>
    <t>السادس العلمي (تطبيقي)</t>
  </si>
  <si>
    <t>السادس الادبي</t>
  </si>
  <si>
    <t>مجموع المرحلة الأعدادية</t>
  </si>
  <si>
    <t xml:space="preserve">المجموع الكلي للمرحلـة الثانويـة </t>
  </si>
  <si>
    <t>second intermediate</t>
  </si>
  <si>
    <t>third intermediate</t>
  </si>
  <si>
    <t>total of intermediate grade</t>
  </si>
  <si>
    <t>scientific / fifth (Biological)</t>
  </si>
  <si>
    <t>scientific / fifth(Applicable)</t>
  </si>
  <si>
    <t xml:space="preserve">literary / fifth </t>
  </si>
  <si>
    <t>scientific / sixth  (Biological)</t>
  </si>
  <si>
    <t>scientific / sixth  (Applicable)</t>
  </si>
  <si>
    <t xml:space="preserve">literary / sixth </t>
  </si>
  <si>
    <t>total of preparatory grade</t>
  </si>
  <si>
    <t>total of secondary grade</t>
  </si>
  <si>
    <t>نينـــــــوى</t>
  </si>
  <si>
    <t>AL-Anabar</t>
  </si>
  <si>
    <t>No. of enrolled students  by age, grade and sex at secondary schools(govermental ,private and religious)(morning ) for the academic year 2019/2020</t>
  </si>
  <si>
    <t>جدول  (28)</t>
  </si>
  <si>
    <t>تابع جدول (28)</t>
  </si>
  <si>
    <t>scientific / fourth</t>
  </si>
  <si>
    <t xml:space="preserve">literary / fourth </t>
  </si>
  <si>
    <t>scientific / fifth (Applicable)</t>
  </si>
  <si>
    <t>literary / fifth</t>
  </si>
  <si>
    <t>scientific / sixth (Biological)</t>
  </si>
  <si>
    <t>literary / sixth</t>
  </si>
  <si>
    <t>نينـــــــــــــوى</t>
  </si>
  <si>
    <t xml:space="preserve">    No. of enrolled students  by age, grade and sex at secondary schools(govermental ,private and religious) ( evening ) for the academic year 2019/2020</t>
  </si>
  <si>
    <t>جدول  (29)</t>
  </si>
  <si>
    <t>Table(29)</t>
  </si>
  <si>
    <t>تابع جدول (29)</t>
  </si>
  <si>
    <t>scientific / fifth  (Applicable)</t>
  </si>
  <si>
    <t>scientific / sixth (Applicable)</t>
  </si>
  <si>
    <t>عدد الطلبة الموجودين حسب العمر والصف والجنس  في مدارس التعليم الثانوي (الحكومي والاهلي والديني) ( الصباحي والمسائي ) للعام الدراسي  2020/2019</t>
  </si>
  <si>
    <t>No. of admitted students  by age, grade and sex at secondary schools (govermental ,private and religious) (morning and evening) for the academic year 2019/2020</t>
  </si>
  <si>
    <t>العمر</t>
  </si>
  <si>
    <t xml:space="preserve">الاول المتوسط </t>
  </si>
  <si>
    <t xml:space="preserve">الثاني المتوسط </t>
  </si>
  <si>
    <t xml:space="preserve">الثالث المتوسط </t>
  </si>
  <si>
    <t>الرابع الفنون</t>
  </si>
  <si>
    <t>Age</t>
  </si>
  <si>
    <t xml:space="preserve">الخامس الادبي </t>
  </si>
  <si>
    <t xml:space="preserve">السادس الادبي </t>
  </si>
  <si>
    <t>مجموع المرحلة الاعدادية</t>
  </si>
  <si>
    <t xml:space="preserve">المجموع </t>
  </si>
  <si>
    <t xml:space="preserve">first intermediate </t>
  </si>
  <si>
    <t xml:space="preserve">second intermediate </t>
  </si>
  <si>
    <t xml:space="preserve">third intermediate </t>
  </si>
  <si>
    <t>scientific/fourth grde</t>
  </si>
  <si>
    <t>literary/fourth grde</t>
  </si>
  <si>
    <t>scientific / fifth grade (Biological)</t>
  </si>
  <si>
    <t>scientific / fifth grade (Applicable)</t>
  </si>
  <si>
    <t xml:space="preserve">literary/fifth grde </t>
  </si>
  <si>
    <t>scientific / sixth grade (Biological)</t>
  </si>
  <si>
    <t>scientific / sixth grade (Applicable)</t>
  </si>
  <si>
    <t xml:space="preserve">literary/sixth grde </t>
  </si>
  <si>
    <t xml:space="preserve">total </t>
  </si>
  <si>
    <t>12سنة</t>
  </si>
  <si>
    <t>12 year</t>
  </si>
  <si>
    <t>13سنة</t>
  </si>
  <si>
    <t>13 year</t>
  </si>
  <si>
    <t>14سنة</t>
  </si>
  <si>
    <t>14 year</t>
  </si>
  <si>
    <t>15سنة</t>
  </si>
  <si>
    <t>15 year</t>
  </si>
  <si>
    <t>16سنة</t>
  </si>
  <si>
    <t>16 year</t>
  </si>
  <si>
    <t>17سنة</t>
  </si>
  <si>
    <t>17 year</t>
  </si>
  <si>
    <t>18سنة</t>
  </si>
  <si>
    <t>18 year</t>
  </si>
  <si>
    <t>19سنة</t>
  </si>
  <si>
    <t>19 year</t>
  </si>
  <si>
    <t>20سنة</t>
  </si>
  <si>
    <t>20 year</t>
  </si>
  <si>
    <t>اكثر من 20 سنة</t>
  </si>
  <si>
    <t>more than 20 year</t>
  </si>
  <si>
    <t>عدد الطلبة الراسبين ( لجميع الاسباب ) حسب الصف والجنس والمحافظة في مدارس التعليم الثانوي (الحكومي والاهلي والديني) ( الصباحي والمسائي ) للعام الدراسي 2019/2018</t>
  </si>
  <si>
    <t>عدد الطلبة الراسبين بسبب (الفشل بالامتحان) حسب الصف والجنس والمحافظة  في مدارس التعليم الثانوي (الحكومي والاهلي والديني) ( الصباحي والمسائي ) للعام الدراسي 2019/2018</t>
  </si>
  <si>
    <t>عدد الطلبة الراسبين بسبب (تجاوز ايام الغياب ) حسب الصف والجنس والمحافظة في مدارس التعليم الثانوي (الحكومي والاهلي والديني) (الصباحي والمسائي ) للعام الدراسي 2019/2018</t>
  </si>
  <si>
    <t>عدد الطلبة الراسبين ( لاسباب اخرى)  حسب الصف والجنس والمحافظة في مدارس التعليم الثانوي (الحكومي والاهلي والديني) ( الصباحي والمسائي ) للعام الدراسي 2019/2018</t>
  </si>
  <si>
    <t>عدد الطلبة التاركين  حسب الصف و الجنس والمحافظة في مدارس التعليم الثانوي (الحكومي والاهلي والديني) ( الصباحي والمسائي ) للعام الدراسي  2020/2019</t>
  </si>
  <si>
    <t>The number of failure students (all causes) by grade , sex and governorate at secondary schools (govermental ,private and religious) (morning and evening) for the academic year 2018/2019</t>
  </si>
  <si>
    <t>No. of failure students ( failing in exam) by grade , sex and governorate at secondary schools( govermental ,private and religious ) (morning and evening) for the academic year 2018/2019</t>
  </si>
  <si>
    <t>No. of failure students ( exceeding days of absence) by grade , sex and governorate at secondary schools (govermental ,private and religious) (morning and evening) for the academic year 2018/2019</t>
  </si>
  <si>
    <t>No. of failure students ( other causes) by grade , sex and governorate at secondary schools ( govermental ,private and religious ) (morning and evening) for the academic year 2018/2019</t>
  </si>
  <si>
    <t>No. of drop-out students by grade , sex and governorate at secondary schools ( govermental ,private and religious ) (morning and evening) for the academic year 2019 / 2020</t>
  </si>
  <si>
    <t xml:space="preserve"> Table (33)</t>
  </si>
  <si>
    <t>الثاني المتوسط</t>
  </si>
  <si>
    <t>الثالث المتوسط</t>
  </si>
  <si>
    <t xml:space="preserve">الرابع العلمي </t>
  </si>
  <si>
    <t xml:space="preserve">الرابع الادبي </t>
  </si>
  <si>
    <t xml:space="preserve">الخامس العلمي (تطبيقي) </t>
  </si>
  <si>
    <t>السادس العلمي  (احيائي)</t>
  </si>
  <si>
    <t xml:space="preserve">السادس العلمي (تطبيقي) </t>
  </si>
  <si>
    <t xml:space="preserve">الخامس العلمي (احيائي) </t>
  </si>
  <si>
    <t>scientific / fifth  (Biological)</t>
  </si>
  <si>
    <t xml:space="preserve">إناث </t>
  </si>
  <si>
    <t>عدد الطلبة الناجحين حسب الصف والجنس والمحافظة في مدارس التعليم الثانوي (الحكومي والاهلي والديني) (الصباحي والمسائي) للعام الدراسي 2018 /2019</t>
  </si>
  <si>
    <t>No. of successful students by grade , sex and governorate at secondary schools ( govermental ,private and religious ) (morning and evening) for the academic year 2018/2019</t>
  </si>
  <si>
    <t>جدول ( 36 )</t>
  </si>
  <si>
    <t>عدد اعضاء الهيئة التدريسية حسب العنوان الوظيفي والجنس والمحافظة في مدارس التعليم الثانوي(الحكومي والاهلي والديني) (الصباحي والمسائي ) للعام الدراسي 2020/2019</t>
  </si>
  <si>
    <t>NO.  of teacheing staff  by job title , sex and governorate at secondary schools ( govermental ,private and religious) (morning and evening) for the academic year 2019/2020</t>
  </si>
  <si>
    <t>مدير</t>
  </si>
  <si>
    <t xml:space="preserve">معاون </t>
  </si>
  <si>
    <t>مدرس</t>
  </si>
  <si>
    <t>مرشد</t>
  </si>
  <si>
    <t>manager</t>
  </si>
  <si>
    <t>Assistant</t>
  </si>
  <si>
    <t>teacher</t>
  </si>
  <si>
    <t>guide</t>
  </si>
  <si>
    <t>عـدد أعضاء الهيئة التدريسية حسب الشهادة والجنس والمحافظة في مدارس التعليم الثانوي (الحكومي والاهلي والديني ) ( الصباحي والمسائي ) للعام الدراسي 2020/2019</t>
  </si>
  <si>
    <t>No. of teacheing staff  by certificat , sex and governorate at secondary schools ( govermental ,private and religious) (morning and evening) for the academic year 2019/2020</t>
  </si>
  <si>
    <t>Table (38)</t>
  </si>
  <si>
    <t>دبلوم تعليمي</t>
  </si>
  <si>
    <t>دبلوم عام</t>
  </si>
  <si>
    <t>بكالوريوس تعليمي</t>
  </si>
  <si>
    <t>بكالوريوس عام</t>
  </si>
  <si>
    <t>دبلوم عالي</t>
  </si>
  <si>
    <t>ماجستير</t>
  </si>
  <si>
    <t>دكتوراه</t>
  </si>
  <si>
    <t>أخرى</t>
  </si>
  <si>
    <t>المجمـوع</t>
  </si>
  <si>
    <t>educator diploma</t>
  </si>
  <si>
    <t>diploma</t>
  </si>
  <si>
    <t>educator B.A</t>
  </si>
  <si>
    <t>B.A</t>
  </si>
  <si>
    <t>high diploma</t>
  </si>
  <si>
    <t xml:space="preserve">master's   degree
</t>
  </si>
  <si>
    <t>doctoral degree</t>
  </si>
  <si>
    <t>other</t>
  </si>
  <si>
    <t>عـدد أعضاء الهيئة التدريسية حسب الاختصاص والجنس والمحافظة في مدارس التعليم الثانوي (الحكومي والاهلي والديني) ( الصباحي والمسائي ) للعام الدراسي 2020/2019</t>
  </si>
  <si>
    <t>NO.  of teacheing staff  by specialty , sex and governorate at secondary schools ( govermental ,private and religious) (morning and evening) for the academic year 2019/2020</t>
  </si>
  <si>
    <t xml:space="preserve">التربية الاسلامية </t>
  </si>
  <si>
    <t>اللغة العربية</t>
  </si>
  <si>
    <t>اللغة الانكليزية</t>
  </si>
  <si>
    <t>اللغة الفرنسية</t>
  </si>
  <si>
    <t>اللغة الكردية</t>
  </si>
  <si>
    <t>اللغة السريانية</t>
  </si>
  <si>
    <t>اللغة التركمانية</t>
  </si>
  <si>
    <t>الرياضيات</t>
  </si>
  <si>
    <t>الفيزياء</t>
  </si>
  <si>
    <t>الكيمياء</t>
  </si>
  <si>
    <t>علوم الحياة</t>
  </si>
  <si>
    <t>التاريخ</t>
  </si>
  <si>
    <t>الجغرافية</t>
  </si>
  <si>
    <t>الاجتماع</t>
  </si>
  <si>
    <t>العلوم الدينية</t>
  </si>
  <si>
    <t>الأقتصـاد</t>
  </si>
  <si>
    <t>الادارة</t>
  </si>
  <si>
    <t>التربية الاسرية</t>
  </si>
  <si>
    <t>الاقتصاد المنزلي</t>
  </si>
  <si>
    <t>التربية الفنية</t>
  </si>
  <si>
    <t>التربية الرياضية</t>
  </si>
  <si>
    <t>علم النفس</t>
  </si>
  <si>
    <t>حاسوب</t>
  </si>
  <si>
    <t>أخـرى</t>
  </si>
  <si>
    <t>Islamic  Education</t>
  </si>
  <si>
    <t>arabic language</t>
  </si>
  <si>
    <t>english language</t>
  </si>
  <si>
    <t>Franch language</t>
  </si>
  <si>
    <t>kurdish language</t>
  </si>
  <si>
    <t>syriac language</t>
  </si>
  <si>
    <t>turkoman language</t>
  </si>
  <si>
    <t>mathematics</t>
  </si>
  <si>
    <t>physics</t>
  </si>
  <si>
    <t>chemistry</t>
  </si>
  <si>
    <t>biology</t>
  </si>
  <si>
    <t>history</t>
  </si>
  <si>
    <t>geography</t>
  </si>
  <si>
    <t>Sociology</t>
  </si>
  <si>
    <t>Religious Sciences</t>
  </si>
  <si>
    <t>Economy</t>
  </si>
  <si>
    <t>Administration</t>
  </si>
  <si>
    <t>Family education</t>
  </si>
  <si>
    <t>Home Economics</t>
  </si>
  <si>
    <t>Art Education</t>
  </si>
  <si>
    <t>Physical Education</t>
  </si>
  <si>
    <t>Psychology</t>
  </si>
  <si>
    <t>computer</t>
  </si>
  <si>
    <t>ذكـور</t>
  </si>
  <si>
    <t>أنـاث</t>
  </si>
  <si>
    <t>baghdad</t>
  </si>
  <si>
    <t xml:space="preserve">التربية الإسلامية </t>
  </si>
  <si>
    <t xml:space="preserve">اللغة الفرنسية </t>
  </si>
  <si>
    <t>عدد اعضاء الهيئة التدريسية حسب المحافظة والحالة الوظيفية والدورات والجنس في مدارس التعليم الثانوي(الحكومي والاهلي والديني) (الصباحي والمسائي ) للعام الدراسي 2020/2019</t>
  </si>
  <si>
    <t>NO.  of teacheing staff  by job title , sex , governorate and training courses at secondary schools ( govermental ,private and religious) (morning and evening) for the academic year 2019/2020</t>
  </si>
  <si>
    <t xml:space="preserve">داخل قوة العمل </t>
  </si>
  <si>
    <t xml:space="preserve">خارج قوة العمل </t>
  </si>
  <si>
    <t xml:space="preserve">عدد المدرسين المشاركين بدورات تدريبية ( العام السابق ) </t>
  </si>
  <si>
    <t>enrolled</t>
  </si>
  <si>
    <t xml:space="preserve">No.of teachers participate in training courses(last year) </t>
  </si>
  <si>
    <t>Table( 40 )</t>
  </si>
  <si>
    <t>non- enrolled</t>
  </si>
  <si>
    <t>عدد اعضاء الهيئة التدريسية حسب المحافظة والجنس والمرحلة التي يدرس فيها في مدارس التعليم الثانوي(الحكومي والاهلي والديني) (الصباحي والمسائي ) للعام الدراسي 2020/2019</t>
  </si>
  <si>
    <t>NO.  of teacheing staff by governorate , stage and at secondary schools ( govermental, sex, private and religious) (morning and evening) for the academic year 2019/2020</t>
  </si>
  <si>
    <t>جدول   ( 42 )</t>
  </si>
  <si>
    <t>Table ( 42 )</t>
  </si>
  <si>
    <t>المتوسطة</t>
  </si>
  <si>
    <t>الاعدادية</t>
  </si>
  <si>
    <t>Intermediate</t>
  </si>
  <si>
    <t>Preparatory</t>
  </si>
  <si>
    <t>عـدد الشـعب حسب الصف والجنس والمحافظة في مدارس التعليم الثانوي (الحكومي والاهلي والديني) ( الصباحي والمسائي ) للعام الدراسي 2020/2019</t>
  </si>
  <si>
    <t>No. of divisions by grade, sex and governorate at secondary schools ( govermental ,private and religious)(morning and evening) for the academic year 2019/2020</t>
  </si>
  <si>
    <t>جدول (43)</t>
  </si>
  <si>
    <t xml:space="preserve"> Table (43)</t>
  </si>
  <si>
    <t>تابع جدول (43)</t>
  </si>
  <si>
    <t>Table(43) con.</t>
  </si>
  <si>
    <t>Table (43) con.</t>
  </si>
  <si>
    <t>الأول متوسـط</t>
  </si>
  <si>
    <t>الثـاني متوسـط</t>
  </si>
  <si>
    <t>الثالث متوسـط</t>
  </si>
  <si>
    <t>الرابـع العـلمي</t>
  </si>
  <si>
    <t>الرابـع الادبي</t>
  </si>
  <si>
    <t>الخامس العلمي ( الاحيائي )</t>
  </si>
  <si>
    <t>الخامس العلمي ( التطبيقي )</t>
  </si>
  <si>
    <t>الخامس الأدبي</t>
  </si>
  <si>
    <t>السادس العلمي (الاحيائي)</t>
  </si>
  <si>
    <t>السادس العلمي (التطبيقي )</t>
  </si>
  <si>
    <t>السادس الأدبي</t>
  </si>
  <si>
    <t xml:space="preserve">مجموع المرحلة الاعدادية </t>
  </si>
  <si>
    <t>المجموع الكلي للشعب</t>
  </si>
  <si>
    <t>total of intermediate level</t>
  </si>
  <si>
    <t>scientific/fourth</t>
  </si>
  <si>
    <t>total of divisions</t>
  </si>
  <si>
    <t>عدد الابنية المدرسية حسب المحافظة في مدارس التعليم الثانوي( الحكومي والاهلي والديني) ( الصباحي والمسائي )  للعام الدراسي 2020/2019</t>
  </si>
  <si>
    <t>Number of school buildings at secondary schools( govermental ,private and religious)(morning and evening) for the academic year 2019/2020</t>
  </si>
  <si>
    <t xml:space="preserve">جدول ( 44) </t>
  </si>
  <si>
    <t xml:space="preserve">Table ( 44 ) </t>
  </si>
  <si>
    <t xml:space="preserve">عدد الابنية حسب العائدية </t>
  </si>
  <si>
    <t xml:space="preserve">عدد الابنية التي تشغلها </t>
  </si>
  <si>
    <t xml:space="preserve">حسب الحالة العمرانية </t>
  </si>
  <si>
    <t xml:space="preserve">عدد الابنية حسب نوع البناء </t>
  </si>
  <si>
    <t>Nom. Of school buildings by the ownership</t>
  </si>
  <si>
    <t>Number of buildings occupied by</t>
  </si>
  <si>
    <t>Nom. Of school buildings by the condition of the building construction</t>
  </si>
  <si>
    <t>Number of buildings by building type</t>
  </si>
  <si>
    <t xml:space="preserve">حكومية </t>
  </si>
  <si>
    <t>مستاجرة</t>
  </si>
  <si>
    <t>خاص</t>
  </si>
  <si>
    <t xml:space="preserve">مدرسة واحدة </t>
  </si>
  <si>
    <t xml:space="preserve">مدرستان </t>
  </si>
  <si>
    <t>ثلاثة مدارس</t>
  </si>
  <si>
    <t xml:space="preserve">صالحة </t>
  </si>
  <si>
    <t xml:space="preserve">بحاجة الى ترميم </t>
  </si>
  <si>
    <t>غير صالحة</t>
  </si>
  <si>
    <t xml:space="preserve">مدرسي </t>
  </si>
  <si>
    <t>غير مدرسي</t>
  </si>
  <si>
    <t>govermental</t>
  </si>
  <si>
    <t>للتربية</t>
  </si>
  <si>
    <t>اخرى</t>
  </si>
  <si>
    <t>Rented</t>
  </si>
  <si>
    <t>spical</t>
  </si>
  <si>
    <t>1 school</t>
  </si>
  <si>
    <t>2 schools</t>
  </si>
  <si>
    <t>Three schools</t>
  </si>
  <si>
    <t>valid</t>
  </si>
  <si>
    <t>need to renovation</t>
  </si>
  <si>
    <t>invalid</t>
  </si>
  <si>
    <t>School buildings</t>
  </si>
  <si>
    <t>Non-school</t>
  </si>
  <si>
    <t>For Education</t>
  </si>
  <si>
    <t xml:space="preserve">تابع جدول ( 44) </t>
  </si>
  <si>
    <t xml:space="preserve">عدد الابنية حسب مادة البناء </t>
  </si>
  <si>
    <t xml:space="preserve">عدد طوابق الابنية  </t>
  </si>
  <si>
    <t xml:space="preserve">حجم المدرسة </t>
  </si>
  <si>
    <t>عدد الابنية حسب نوع الخدمات</t>
  </si>
  <si>
    <t>Number of buildings by construction material</t>
  </si>
  <si>
    <t>No.of floors</t>
  </si>
  <si>
    <t>size of school</t>
  </si>
  <si>
    <t>Number of buildings by type of service</t>
  </si>
  <si>
    <t xml:space="preserve">طابوق اوحجر </t>
  </si>
  <si>
    <t>هياكل حديدية</t>
  </si>
  <si>
    <t xml:space="preserve">طين اوصريفة خيمة </t>
  </si>
  <si>
    <t>كرفان</t>
  </si>
  <si>
    <t xml:space="preserve">بناء جاهز </t>
  </si>
  <si>
    <t xml:space="preserve">اخرى </t>
  </si>
  <si>
    <t>طابق واحد</t>
  </si>
  <si>
    <t>طابقين</t>
  </si>
  <si>
    <t>ثلاث طوابق</t>
  </si>
  <si>
    <t>6 صف</t>
  </si>
  <si>
    <t>9 صف</t>
  </si>
  <si>
    <t>12 صف</t>
  </si>
  <si>
    <t xml:space="preserve">18 صف </t>
  </si>
  <si>
    <t xml:space="preserve">24 صف </t>
  </si>
  <si>
    <t>عدد الابنية التي تتوفر فيها مرافق صحية</t>
  </si>
  <si>
    <t xml:space="preserve">عدد الابنية التي يصلها ماء صالح للشرب </t>
  </si>
  <si>
    <t>عدد البنية المزودة بخدمة المجاري</t>
  </si>
  <si>
    <t>عدد الابنية التي تحتوي على سياج</t>
  </si>
  <si>
    <t>Bricks or stone</t>
  </si>
  <si>
    <t>Structural steel component</t>
  </si>
  <si>
    <t>Sreefa or tent</t>
  </si>
  <si>
    <t>Caravans</t>
  </si>
  <si>
    <t>Ready building</t>
  </si>
  <si>
    <t>one floor</t>
  </si>
  <si>
    <t>two floor</t>
  </si>
  <si>
    <t>three floor</t>
  </si>
  <si>
    <t>6 class</t>
  </si>
  <si>
    <t>9 class</t>
  </si>
  <si>
    <t>12 class</t>
  </si>
  <si>
    <t>18 class</t>
  </si>
  <si>
    <t>24 class</t>
  </si>
  <si>
    <t xml:space="preserve"> builds have hmpouved tollet fachihty</t>
  </si>
  <si>
    <t>No. of buildings supplied with drinkable water</t>
  </si>
  <si>
    <t>Nom. of buildings supplied with sewer service</t>
  </si>
  <si>
    <t>of buildings that contain a scholastic fence</t>
  </si>
  <si>
    <t>عدد المكتبات والمختبرات المدرسية حسب المحافظة في مدارس التعليم الثانوي (الحكومي والاهلي والديني)( الصباحي والمسائي ) للعام الدراسي 2020/2019</t>
  </si>
  <si>
    <t>The number of libraries and   labs by governorate at secondary schools (govermental ,private and religious) (morning and evening) for the academic year 2019/2020</t>
  </si>
  <si>
    <t xml:space="preserve">جدول  ( 45) </t>
  </si>
  <si>
    <t xml:space="preserve"> Table (45)</t>
  </si>
  <si>
    <t xml:space="preserve">عدد المكتبات </t>
  </si>
  <si>
    <t>عدد الكتب</t>
  </si>
  <si>
    <t>هل توجد مختبرات</t>
  </si>
  <si>
    <t>مختبر العلوم</t>
  </si>
  <si>
    <t>مختبر الفيزياء</t>
  </si>
  <si>
    <t xml:space="preserve">مختبر الكيمياء </t>
  </si>
  <si>
    <t>مختبر احياء</t>
  </si>
  <si>
    <t>مجمع مختبرات</t>
  </si>
  <si>
    <t>مختبر لغة</t>
  </si>
  <si>
    <t>مختبر حاسوب</t>
  </si>
  <si>
    <t>NO.of libraries</t>
  </si>
  <si>
    <t>NO.of books</t>
  </si>
  <si>
    <t>Are there Labs</t>
  </si>
  <si>
    <t xml:space="preserve">نعم </t>
  </si>
  <si>
    <t>كلا</t>
  </si>
  <si>
    <t>Science Lab</t>
  </si>
  <si>
    <t>Physics Lab</t>
  </si>
  <si>
    <t>Chemistry Lab</t>
  </si>
  <si>
    <t>Biology Lab</t>
  </si>
  <si>
    <t>Labs compound</t>
  </si>
  <si>
    <t>language Lab</t>
  </si>
  <si>
    <t>Computer Lab</t>
  </si>
  <si>
    <t>yes</t>
  </si>
  <si>
    <t>no</t>
  </si>
  <si>
    <t xml:space="preserve">  </t>
  </si>
  <si>
    <t xml:space="preserve"> Table(24) con .</t>
  </si>
  <si>
    <t xml:space="preserve"> تابع جدول  (24)</t>
  </si>
  <si>
    <t xml:space="preserve"> Table (24) con.</t>
  </si>
  <si>
    <t xml:space="preserve"> Table (25)</t>
  </si>
  <si>
    <t xml:space="preserve"> Table  (26)</t>
  </si>
  <si>
    <t xml:space="preserve"> تابع جدول (26)</t>
  </si>
  <si>
    <t xml:space="preserve"> Table  (26) con .</t>
  </si>
  <si>
    <t xml:space="preserve"> Table (26) con .</t>
  </si>
  <si>
    <t xml:space="preserve"> جدول  (27)</t>
  </si>
  <si>
    <t xml:space="preserve"> Table (27)</t>
  </si>
  <si>
    <t>Table (28)</t>
  </si>
  <si>
    <t xml:space="preserve"> Table(28) con.</t>
  </si>
  <si>
    <t xml:space="preserve"> Table(29) con .</t>
  </si>
  <si>
    <t xml:space="preserve"> Table(30)con .</t>
  </si>
  <si>
    <t>تابع جدول (30)</t>
  </si>
  <si>
    <t>جدول  (30)</t>
  </si>
  <si>
    <t>Table(30)</t>
  </si>
  <si>
    <t xml:space="preserve">Table (31) con.  </t>
  </si>
  <si>
    <t xml:space="preserve">تابع جدول  (31)                                                                                                                                                                                           </t>
  </si>
  <si>
    <t xml:space="preserve"> Table (31)          </t>
  </si>
  <si>
    <t xml:space="preserve">جدول  (31)                                                                                                                                                                                                       </t>
  </si>
  <si>
    <t>جدول (32)</t>
  </si>
  <si>
    <t>Table (32)</t>
  </si>
  <si>
    <t xml:space="preserve"> جدول (33)</t>
  </si>
  <si>
    <t xml:space="preserve"> جدول ( 34 )</t>
  </si>
  <si>
    <t xml:space="preserve"> Table (34)</t>
  </si>
  <si>
    <t xml:space="preserve"> جدول ( 35 )</t>
  </si>
  <si>
    <t xml:space="preserve"> Table(35)</t>
  </si>
  <si>
    <t>Table (36)</t>
  </si>
  <si>
    <t>تابع جدول ( 37 )</t>
  </si>
  <si>
    <t>جدول ( 37 )</t>
  </si>
  <si>
    <t>Table ( 37 ) con.</t>
  </si>
  <si>
    <t>Table ( 37 )</t>
  </si>
  <si>
    <t>جدول (38 )</t>
  </si>
  <si>
    <t>جدول  (39)</t>
  </si>
  <si>
    <t>Table (39)</t>
  </si>
  <si>
    <t>تابع جدول ( 40 )</t>
  </si>
  <si>
    <t xml:space="preserve"> Table( 40 ) con.</t>
  </si>
  <si>
    <t>جدول ( 40 )</t>
  </si>
  <si>
    <t xml:space="preserve">جدول ( 41 ) </t>
  </si>
  <si>
    <t>Table( 41 ) con.</t>
  </si>
  <si>
    <t xml:space="preserve"> Table( 44 )  Con.</t>
  </si>
  <si>
    <t>arts/ fourth grade</t>
  </si>
  <si>
    <t xml:space="preserve">arts/ fourth </t>
  </si>
  <si>
    <t>no. of newly  admitted students in preparatory/fourth grade(Arts) by age, sex and governorate at secondary  schools (governmental) (morning and evening) for the academic year 2019/2020</t>
  </si>
  <si>
    <t>no. of newly  admitted students in preparatory/fourth grade(arts and literary and csientific fourth grade) by age, sex and governorate at secondary  schools (governmental) (morning and evening) for the academic year 2019/2020</t>
  </si>
  <si>
    <t>NO. of students at arts / fourth grade  by age, sex,governorate at secondary schools (govermental ,private and religious)  ( morning and evening ) for the academic year 2019/2020</t>
  </si>
  <si>
    <t>arts / fourth</t>
  </si>
  <si>
    <t>arts/fourth grde</t>
  </si>
  <si>
    <t xml:space="preserve">arts / fourth </t>
  </si>
  <si>
    <t xml:space="preserve">يتبع جدول  ( 16)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</si>
  <si>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يتبع جدول ( 16)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</si>
  <si>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يتبع جدول (24)</t>
  </si>
  <si>
    <t xml:space="preserve"> يتبع جدول   (26)</t>
  </si>
  <si>
    <t>يتبع جدول( 40 )</t>
  </si>
  <si>
    <t>يتبع جدول (43)</t>
  </si>
  <si>
    <t>القسم الثاني - جداول تجميعية ( الحكومي والاهلي والديني )</t>
  </si>
  <si>
    <t xml:space="preserve">       عدد المدارس والطلبة المقبولين الجدد والطلبة الموجودين واعضاء الهيئة التدريسية والشعب حسب الجنس والمحافظة في مدارس التعليم الثانوي (الحكومي والاهلي والديني ) (الصباحي والمسائي) للعام الدراسي 2020/2019</t>
  </si>
  <si>
    <t>عدد المدارس والطلبة المقبولين الجدد حسب الجنس والمحافظة في مدارس التعليم الثانوي (الحكومي والاهلي والديني) (الصباحي والمسائي)   للعام الدراسي 2020/2019(المجموع)(حضروريف)</t>
  </si>
  <si>
    <t>عدد المدارس والطلبة المقبولين الجدد حسب الجنس والمحافظة في مدارس التعليم الثانوي (الحكومي والاهلي والديني) (الصباحي والمسائي)   للعام الدراسي 2020/2019 (حضر)</t>
  </si>
  <si>
    <t>عدد المدارس والطلبة المقبولين الجدد حسب الجنس والمحافظة في مدارس التعليم الثانوي (الحكومي والاهلي والديني) (الصباحي والمسائي)   للعام الدراسي 2020/2019 (ريف)</t>
  </si>
  <si>
    <t xml:space="preserve"> عدد المدارس والطلبة الموجودين وأعضاء الهيئة التدريسية واستقلالية المدرسة والشعب حسب الجنس والمحافظة " للمدارس الثانوية "  (الحكومي والاهلي والديني) كافة (الصباحي والمسائي) للعام الدراسي 2020/2019</t>
  </si>
  <si>
    <t xml:space="preserve"> عدد المدارس والطلبة الموجودين وأعضاء الهيئة التدريسية واستقلالية المدرسة والشعب حسب الجنس والمحافظة "للمدارس المتوسطة (الحكومي والاهلي والديني)"(الصباحي والمسائي) للعام الدراسي 2020/2019</t>
  </si>
  <si>
    <t>عدد المدارس والطلبة الموجودين وأعضاء الهيئة التدريسية واستقلالية المدرسة والشعب حسب الجنس والمحافظة  "للمدارس الاعدادية  (الحكومي والاهلي والديني)"(الصباحي والمسائي)  للعام الدراسي 2020/2019</t>
  </si>
  <si>
    <t xml:space="preserve"> عدد المدارس والطلبة الموجودين وأعضاء الهيئة التدريسية واستقلالية المدرسة والشعب حسب الجنس والمحافظة "للمدارس الثانوية (الحكومي والاهلي والديني)" (الصباحي والمسائي) للعام الدراسي  2020/2019</t>
  </si>
  <si>
    <t>عدد الطلبة المقبولين الجدد في الاول المتوسط  حسب العمر والجنس والمحافظة في مدارس التعليم الثانوي (الحكومي والاهلي والديني) (الصباحي والمسائي) للعام الدراسي 2019 / 2020</t>
  </si>
  <si>
    <t>عدد الطلبة المقبولين في الرابع الاعدادي (العلمي والادبي والفنون ) حسب العمر والجنس والمحافظة في مدارس التعليم الثانوي (الحكومي والاهلي والديني) (الصباحي والمسائي) للعام الدراسي 2020/2019</t>
  </si>
  <si>
    <t>عدد الطلبة المقبولين في الرابع الاعدادي (العلمي ) حسب العمر والجنس والمحافظة في مدارس التعليم الثانوي (الحكومي والاهلي والديني) (الصباحي والمسائي) للعام الدراسي 2020/2019</t>
  </si>
  <si>
    <t>عدد الطلبة المقبولين في الرابع الاعدادي (الادبي) حسب العمر والجنس والمحافظة في مدارس التعليم الثانوي (الحكومي والاهلي والديني) (الصباحي والمسائي) للعام الدراسي 2020/2019</t>
  </si>
  <si>
    <t>عدد الطلبة المقبولين في الرابع الاعدادي (الفنون) حسب العمر والجنس والمحافظة في مدارس التعليم الثانوي (الحكومي والاهلي والديني) (الصباحي والمسائي) للعام الدراسي 2020/2019</t>
  </si>
  <si>
    <t>عدد الطلبة الموجودين  حسب العمر والجنس والمحافظة في مدارس التعليم الثانوي (الحكومي والاهلي والديني) (الصباحي والمسائي) للعام الدراسي 2020/2019</t>
  </si>
  <si>
    <t xml:space="preserve"> عدد طلبة الصف الاول المتوسط  حسب العمر والجنس والمحافظة في مدارس التعليم الثانوي (الحكومي والاهلي والديني) ( الصباحي والمسائي ) للعام الدراسي 2020/2019</t>
  </si>
  <si>
    <t xml:space="preserve"> عدد طلبة الصف الثاني المتوسط حسب العمر والجنس والمحافظة  في مدارس التعليم الثانوي (االحكومي والاهلي والديني)(الصباحي والمسائي ) للعام الدراسي 2020/2019</t>
  </si>
  <si>
    <t xml:space="preserve"> عدد طلبة الصف الثالث  المتوسط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</si>
  <si>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الرابع العلمي 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</si>
  <si>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الرابع الادبي حسب العمر والجنس والمحافظة في مدارس التعليم الثانوي (الحكومي والاهلي والديني)(الصباحي والمسائي ) للعام الدراسي 2020/2019</t>
  </si>
  <si>
    <t xml:space="preserve"> عدد طلبة الصف الرابع الفنون حسب العمر والجنس والمحافظة في مدارس التعليم الثانوي (الحكومي والاهلي والديني)(الصباحي والمسائي ) للعام الدراسي 2020/2019</t>
  </si>
  <si>
    <t xml:space="preserve"> عدد طلبة الصف الخامس العلمي الكلي ( الاحيائي والتطبيقي )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</si>
  <si>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الخامس العلمي ( الاحيائي ) حسب العمر والجنس والمحافظة في مدارس التعليم الثانوي (الحكومي والاهلي والديني)(الصباحي والمسائي ) للعام الدراسي 2020/2019</t>
  </si>
  <si>
    <t xml:space="preserve"> عدد طلبة الصف الخامس العلمي ( التطبيقي )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</si>
  <si>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الخامس الادبي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</si>
  <si>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السادس العلمي الكلي ( الاحيائي و التطبيقي )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</si>
  <si>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السادس العلمي ( الاحيائي )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</si>
  <si>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السادس العلمي ( التطبيقي ) حسب العمر والجنس والمحافظة في مدارس التعليم الثانوي (الحكومي والاهلي والديني) (الصباحي والمسائي ) للعام الدراسي 2020/2019</t>
  </si>
  <si>
    <t xml:space="preserve"> عدد طلبة الصف السادس الادبي حسب العمر والجنس والمحافظة  في مدارس التعليم الثانوي (الحكومي والاهلي والديني) (الصباحي والمسائي ) للعام الدراسي 2020/2019</t>
  </si>
  <si>
    <t>عدد الطلبة الموجودين حسب الصف والجنس والمحافظة في مدارس التعليم الثانوي (الحكومي والاهلي والديني) ( الصباحي والمسائي ) للعام الدراسي 2020/2019</t>
  </si>
  <si>
    <t>عدد الطلبة الموجودين حسب الصف والجنس والمحافظة في مدارس التعليم الثانوي (الحكومي والاهلي والديني)  ( الصباحي فقط ) للعام الدراسي 2020/2019</t>
  </si>
  <si>
    <t xml:space="preserve">                             عدد الطلبة الموجودين حسب الصف والجنس والمحافظة في مدارس التعليم الثانوي (الحكومي والاهلي والديني)  (المسائي فقط) للعام الدراسي 2020/2019 </t>
  </si>
  <si>
    <t>Al-muthanna</t>
  </si>
  <si>
    <t>Salah Al-Deen</t>
  </si>
  <si>
    <t>Kerbela</t>
  </si>
  <si>
    <t>Al-Anbar</t>
  </si>
  <si>
    <t>الحكومي</t>
  </si>
  <si>
    <t>Female</t>
  </si>
  <si>
    <t>Male</t>
  </si>
  <si>
    <t xml:space="preserve"> gross enrollment rate</t>
  </si>
  <si>
    <t>net  enrollment rate</t>
  </si>
  <si>
    <t>معدل الالتحاق الاجمالي  %</t>
  </si>
  <si>
    <t>معدل الالتحاق الصافي %</t>
  </si>
  <si>
    <t>Table ( 6 )</t>
  </si>
  <si>
    <t>جدول ( 6 )</t>
  </si>
  <si>
    <t>The net and gross enrollment rate at the  secondary school stage ( govermental ,private and religious ) by sex and governorate year 2019/2020</t>
  </si>
  <si>
    <t>معدل الالتحاق الصافي والاجمالي في مرحلة التعليم الثانوي (الحكومي ،الاهلي، الديني) حسب المحافظة والجنس  للعام الدراسي 2020/2019</t>
  </si>
  <si>
    <t>مؤشــــــــــــــرات رئيســـــــــــــــــة</t>
  </si>
  <si>
    <t>Main Indicators</t>
  </si>
  <si>
    <t>مؤشرات رئيسة  لمرحلة التعليم الثانوي عدد المدارس ، والطلبة المقبولين الجدد ، والموجودين ، واعضاء الهيئة التدريسية (الحكومي، الاهلي،الديني) حسب الجنس واستقلالية المدرسة وعدد المدارس حسب الدوام  للعام الدراسي 2020/2019</t>
  </si>
  <si>
    <t>Main indicators of  secondary school stage by number of schools,  enrolled and admitted students, teaching staff  ( govermental,private and religious) by sex and  the independence of the school , number of schools as working year 2019/2020</t>
  </si>
  <si>
    <t>جدول (  3 )</t>
  </si>
  <si>
    <t>Table (3)</t>
  </si>
  <si>
    <t xml:space="preserve">الاقسام </t>
  </si>
  <si>
    <t xml:space="preserve"> عدد الطلبة المقبولين الجدد</t>
  </si>
  <si>
    <t>Department</t>
  </si>
  <si>
    <t>Number of school</t>
  </si>
  <si>
    <t>Acceptablepupils</t>
  </si>
  <si>
    <t>Number of enrolled</t>
  </si>
  <si>
    <t>الحكوميــــــة</t>
  </si>
  <si>
    <t xml:space="preserve">الحكومية </t>
  </si>
  <si>
    <t xml:space="preserve">الاهلية </t>
  </si>
  <si>
    <t>private</t>
  </si>
  <si>
    <t xml:space="preserve">الدينية </t>
  </si>
  <si>
    <t>religious</t>
  </si>
  <si>
    <t xml:space="preserve">المجموع الكلي </t>
  </si>
  <si>
    <t>all total</t>
  </si>
  <si>
    <t>تابع جدول (  3  )</t>
  </si>
  <si>
    <t xml:space="preserve">.Table (3) con </t>
  </si>
  <si>
    <t>عدد اعضاء الهيئة التدريسية</t>
  </si>
  <si>
    <t xml:space="preserve">عدد المدارس حسب الدوام </t>
  </si>
  <si>
    <t>Number of teaching staff</t>
  </si>
  <si>
    <t>number of schools as working</t>
  </si>
  <si>
    <t xml:space="preserve">ضيف </t>
  </si>
  <si>
    <t xml:space="preserve">صباحي </t>
  </si>
  <si>
    <t>ظهري</t>
  </si>
  <si>
    <t>صباحي وظهري</t>
  </si>
  <si>
    <t>مسائي</t>
  </si>
  <si>
    <t>Origin</t>
  </si>
  <si>
    <t>Guest</t>
  </si>
  <si>
    <t>Morning</t>
  </si>
  <si>
    <t>Noontime</t>
  </si>
  <si>
    <t xml:space="preserve">Morning &amp; noontime </t>
  </si>
  <si>
    <t>Evening</t>
  </si>
  <si>
    <t xml:space="preserve">مؤشرات رئيسة  لعدد الطلبة الناجحين ،الراسبين ، التاركين في مدارس التعليم الثانوي (الحكومي ، الاهلي، الديني ) حسب الجنس  </t>
  </si>
  <si>
    <t xml:space="preserve">Main indicators number of successful students, failure, drop-out at secondary schools ( govermental ,private and religious ) by sex </t>
  </si>
  <si>
    <t>جدول ( 4 )</t>
  </si>
  <si>
    <t>Table ( 4 )</t>
  </si>
  <si>
    <t>عدد الطلبة الناجحين</t>
  </si>
  <si>
    <t>عدد الطلبة الراسبين</t>
  </si>
  <si>
    <t>عدد الطلبة التاركين</t>
  </si>
  <si>
    <t xml:space="preserve"> Successful students</t>
  </si>
  <si>
    <t>students who failed</t>
  </si>
  <si>
    <t xml:space="preserve"> leaving students</t>
  </si>
  <si>
    <t>government</t>
  </si>
  <si>
    <t>الحكومــــــية</t>
  </si>
  <si>
    <t xml:space="preserve">الاهليــــــــة </t>
  </si>
  <si>
    <t>Private</t>
  </si>
  <si>
    <t xml:space="preserve">الدينيـــــة </t>
  </si>
  <si>
    <t>Religious</t>
  </si>
  <si>
    <t>المجمــــــوع</t>
  </si>
  <si>
    <t>نسب التسرب في مرحلة التعليم الثانوي حسب المحافظة والجنس  للعام الدراسي 2020/2019</t>
  </si>
  <si>
    <t>Dropout rates in  secondary school stage  by sex and governorate year 2019/2020</t>
  </si>
  <si>
    <t>جدول (  5 )</t>
  </si>
  <si>
    <t>Table ( 5 )</t>
  </si>
  <si>
    <t xml:space="preserve">نسب التسرب </t>
  </si>
  <si>
    <t>Dropout rates</t>
  </si>
  <si>
    <t>Diyla</t>
  </si>
  <si>
    <t xml:space="preserve">القسم االثالث - التعليم الثانوي ( الحكومي) </t>
  </si>
  <si>
    <t>Third Part - Seconary Education ( Governmental)</t>
  </si>
  <si>
    <t>عدد المدارس والطلبة المقبولين الجدد والطلبة الموجودين وأعضاء الهيئة التدريسية حسب الجنس والمحافظة في مدارس التعليم الثانوي (الحكومي) ( الصباحي والمسائي )   للعام الدراسي 2020/2019 (المجموع)</t>
  </si>
  <si>
    <t>No. of schools, admitted and enrolled students, teaching staff by sex and governorate at secondary schools(govermental)(morning and evening)for the academic year 2019/2020 (Total)</t>
  </si>
  <si>
    <t>جدول (46)</t>
  </si>
  <si>
    <t>Table (46)</t>
  </si>
  <si>
    <t>NO.of newly admitted students</t>
  </si>
  <si>
    <t>الرابع فنون</t>
  </si>
  <si>
    <t>no.of schools</t>
  </si>
  <si>
    <t>عدد المدارس والطلبة المقبولين الجدد والطلبة الموجودين وأعضاء الهيئة التدريسية حسب الجنس والمحافظة في مدارس التعليم الثانوي (الحكومي) (الصباحي والمسائي )  للعام الدراسي 2020/2019( حضر)</t>
  </si>
  <si>
    <t>No. of schools, admitted and enrolled students, teaching staff by sex and governorate at secondary schools(govermental)(morning and evening)for the academic year 2019/2020 (urban)</t>
  </si>
  <si>
    <t>جدول ( 47)</t>
  </si>
  <si>
    <t>Table (47)</t>
  </si>
  <si>
    <t>الفنون</t>
  </si>
  <si>
    <t xml:space="preserve">literary/fourth </t>
  </si>
  <si>
    <t>أناث</t>
  </si>
  <si>
    <t>عدد المدارس والطلبة المقبولين الجدد والطلبة الموجودين وأعضاء الهيئة التدريسية حسب الجنس والمحافظة في مدارس التعليم الثانوي (الحكومي) (الصباحي والمسائي )  للعام الدراسي 2020/2019( ريف)</t>
  </si>
  <si>
    <t>No. of schools, admitted and enrolled students, teaching staff by sex and governorate at secondary schools(govermental)(morning and evening)for the academic year 2019/2020 (rural)</t>
  </si>
  <si>
    <t>جدول ( 48 )</t>
  </si>
  <si>
    <t>Table (48)</t>
  </si>
  <si>
    <t>عدد الطلبةالموجودين</t>
  </si>
  <si>
    <t xml:space="preserve">scientific/fourth </t>
  </si>
  <si>
    <t>total of preparatory/fourth</t>
  </si>
  <si>
    <t xml:space="preserve">       عدد المدارس حسب الجنس والدرجة الطلبة الموجودين واعضاء الهيئة التدريسية و الشعب حسب الجنس والمحافظة  في مدارس التعليم الثانوي (الحكومي) (الصباحي والمسائي) للعام الدراسي 2020/2019</t>
  </si>
  <si>
    <t>No. of schools by sex , grade and enrolled students , NO. of teaching staff and division by sex and governorate at secondary schools ( govermental) (morning and evening ) for the academic year 2019/2020</t>
  </si>
  <si>
    <t>جدول (49)</t>
  </si>
  <si>
    <t>Table (49)</t>
  </si>
  <si>
    <t xml:space="preserve">عدد المدارس حسب الجنس </t>
  </si>
  <si>
    <t xml:space="preserve">عدد المدارس حسب الدرجة </t>
  </si>
  <si>
    <t>NO. of schools by sex</t>
  </si>
  <si>
    <t>NO. of schools by grade</t>
  </si>
  <si>
    <t>NO. of teaching staff</t>
  </si>
  <si>
    <t>NO. of  divisions</t>
  </si>
  <si>
    <t>متوسط</t>
  </si>
  <si>
    <t xml:space="preserve">اعدادي </t>
  </si>
  <si>
    <t>ثانوي</t>
  </si>
  <si>
    <t>intermediate</t>
  </si>
  <si>
    <t>preliminary</t>
  </si>
  <si>
    <t>secondary</t>
  </si>
  <si>
    <t xml:space="preserve">       عدد المدارس حسب الجنس والدرجة الطلبة الموجودين واعضاء الهيئة التدريسية و الشعب حسب الجنس والمحافظة  في مدارس التعليم الثانوي (الحكومي) (الصباحي فقط) للعام الدراسي 2020/2019</t>
  </si>
  <si>
    <t>No. of schools by sex , grade and enrolled students , NO. of teaching staff and division by sex and governorate at secondary schools (govermental) (morning ) for the academic year 2019/2020</t>
  </si>
  <si>
    <t>جدول  (50)</t>
  </si>
  <si>
    <t>Table (50)</t>
  </si>
  <si>
    <t xml:space="preserve">نينـــــــــوى </t>
  </si>
  <si>
    <t xml:space="preserve">       عدد المدارس حسب الجنس والدرجة الطلبة الموجودين واعضاء الهيئة التدريسية والشعب حسب الجنس والمحافظة  في مدارس التعليم الثانوي (الحكومي) (المسائي فقط) للعام الدراسي 2020/2019</t>
  </si>
  <si>
    <t>No. of schools by sex , grade and  enrolled students , no. of teaching staff and division by sex and governorate at secondary schools (govermental)              (evening ) for the academic year 2019/2020</t>
  </si>
  <si>
    <t>جدول  (51)</t>
  </si>
  <si>
    <t>Table (51)</t>
  </si>
  <si>
    <t xml:space="preserve"> عدد المدارس والطلبة الموجودين وأعضاء الهيئة التدريسية واستقلالية المدرسة والشعب حسب الجنس والمحافظة "للمدارس الثانوية الحكومي كافة "(الصباحي والمسائي) للعام الدراسي 2020/2019</t>
  </si>
  <si>
    <t>No. of schools , enrolled students , the teaching staff , the independence of the school and divisions by sex and governorate (the governmental secondary schools ) (morning and evening) for the academic year 2019/2020</t>
  </si>
  <si>
    <t>جدول ( 52 )</t>
  </si>
  <si>
    <t>Table (52)</t>
  </si>
  <si>
    <t xml:space="preserve"> عدد المدارس والطلبة الموجودين وأعضاء الهيئة التدريسية واستقلالية المدرسة والشعب حسب الجنس والمحافظة "للمدارس المتوسطة الحكومي"(الصباحي والمسائي) للعام الدراسي 2020/2019</t>
  </si>
  <si>
    <t>No. of schools , enrolled students , the teaching staff , the independence of the school and divisions by sex and governorate (the governmental intermediate schools ) (morning and evening) for the academic year 2019/2020</t>
  </si>
  <si>
    <t>جدول ( 53 )</t>
  </si>
  <si>
    <t>Table (53)</t>
  </si>
  <si>
    <t>عدد المدارس والطلبة الموجودين وأعضاء الهيئة التدريسية واستقلالية المدرسة والشعب حسب الجنس والمحافظة  "للمدارس الاعدادية  الحكومي"(الصباحي والمسائي)  للعام الدراسي 2020/2019</t>
  </si>
  <si>
    <t>جدول( 54)</t>
  </si>
  <si>
    <t>Table (54)</t>
  </si>
  <si>
    <t xml:space="preserve"> عدد المدارس والطلبة الموجودين وأعضاء الهيئة التدريسية واستقلالية المدرسة والشعب حسب الجنس والمحافظة "للمدارس الثانوية الحكومي" (الصباحي والمسائي) للعام الدراسي  2020/2019</t>
  </si>
  <si>
    <t>جدول ( 55)</t>
  </si>
  <si>
    <t>Table (55)</t>
  </si>
  <si>
    <t>نينــــــوى</t>
  </si>
  <si>
    <t>عدد الطلبة المقبولين الجدد في الاول المتوسط  حسب العمر والجنس والمحافظة في مدارس التعليم الثانوي (الحكومي) (الصباحي والمسائي) للعام الدراسي 2019 / 2020</t>
  </si>
  <si>
    <t>No. of newly  admitted students in first intermediate grade by age, sex and governorate at secondary  schools (governmental) (morning and evening) for the academic year 2019/2020</t>
  </si>
  <si>
    <t>جدول  ( 56)</t>
  </si>
  <si>
    <t>Table (56)</t>
  </si>
  <si>
    <t>عدد الطلبة المقبولين الجدد في الرابع الاعدادي (العلمي والادبي والفنون) حسب العمر والجنس والمحافظة في مدارس التعليم الثانوي (الحكومي) ( الصباحي والمسائي) للعام الدراسي 2020/2019</t>
  </si>
  <si>
    <t>No. of newly  admitted students in preparatory/fourth grade(arts and literary and csientific fourth grade) by age, sex and governorate at secondary  schools (governmental) (morning and evening) for the academic year 2019/2020</t>
  </si>
  <si>
    <t xml:space="preserve">جدول  (57)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</si>
  <si>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Table (57)     </t>
  </si>
  <si>
    <t>عدد الطلبة المقبولين الجدد في الرابع الاعدادي (العلمي ) حسب العمر والجنس والمحافظة في مدارس التعليم الثانوي (الحكومي) ( الصباحي والمسائي) للعام الدراسي 2020/2019</t>
  </si>
  <si>
    <t>No. of newly  admitted students in preparatory/fourth grade( csientific fourth grade) by age, sex and governorate at secondary  schools (governmental) (morning and evening) for the academic year 2019/2020</t>
  </si>
  <si>
    <t xml:space="preserve">يتبع جدول  (57)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</si>
  <si>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Table(57)con.</t>
  </si>
  <si>
    <t>عدد الطلبة المقبولين الجدد في الرابع الاعدادي (الادبي) حسب العمر والجنس والمحافظة في مدارس التعليم الثانوي (الحكومي) ( الصباحي والمسائي) للعام الدراسي 2020/2019</t>
  </si>
  <si>
    <t>No. of newly  admitted students in preparatory/fourth grade(literary) by age, sex and governorate at secondary  schools (governmental) (morning and evening) for the academic year 2019/2020</t>
  </si>
  <si>
    <t xml:space="preserve">يتبع جدول (57)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</si>
  <si>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Table(57) con.</t>
  </si>
  <si>
    <t>عدد الطلبة المقبولين الجدد في الرابع الاعدادي (الفنون ) حسب العمر والجنس والمحافظة في مدارس التعليم الثانوي (الحكومي) ( الصباحي والمسائي) للعام الدراسي 2020/2019</t>
  </si>
  <si>
    <t>No. of newly  admitted students in preparatory/fourth grade(arts) by age, sex and governorate at secondary  schools (governmental) (morning and evening) for the academic year 2019/2020</t>
  </si>
  <si>
    <t xml:space="preserve">تابع جدول (57)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</si>
  <si>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عدد الطلبة الموجودين حسب الصف والجنس والمحافظة في مدارس التعليم الثانوي (الحكومي) ( الصباحي والمسائي ) للعام الدراسي 2020/2019</t>
  </si>
  <si>
    <t>No. of admitted students  by grade and sex at secondary schools (governmental) (morning and evening) for the academic year 2019/2020</t>
  </si>
  <si>
    <t>جدول  (58)</t>
  </si>
  <si>
    <t>Table(58)</t>
  </si>
  <si>
    <t>تابع جدول (58)</t>
  </si>
  <si>
    <t xml:space="preserve"> Table(58)con.</t>
  </si>
  <si>
    <t>عدد الطلبة الموجودين حسب الصف والجنس والمحافظة في مدارس التعليم الثانوي (الحكومي) ( الصباحي فقط ) للعام الدراسي 2019 / 2020</t>
  </si>
  <si>
    <t>No. of enrolled students  by age, grade and sex at secondary schools (governmental) (morning ) for the academic year 2019/2020</t>
  </si>
  <si>
    <t>جدول  (59)</t>
  </si>
  <si>
    <t>Table  (59)</t>
  </si>
  <si>
    <t>تابع جدول  (59)</t>
  </si>
  <si>
    <t xml:space="preserve"> Table (59) con .</t>
  </si>
  <si>
    <t xml:space="preserve">                             عدد الطلبة الموجودين حسب الصف والجنس والمحافظة في مدارس التعليم الثانوي (الحكومي) (المسائي فقط) للعام الدراسي 2020/2019 </t>
  </si>
  <si>
    <t xml:space="preserve">    No. of enrolled students  by age, grade and sex at secondary schools (governmental) ( evening ) for the academic year 2019/2020</t>
  </si>
  <si>
    <t>جدول  (60)</t>
  </si>
  <si>
    <t>Table  (60)</t>
  </si>
  <si>
    <t>تابع جدول  (60)</t>
  </si>
  <si>
    <t xml:space="preserve"> Table (60) con .</t>
  </si>
  <si>
    <t>عدد الطلبة الموجودين حسب العمر والصف والجنس في مدارس التعليم الثانوي (الحكومي) (الصباحي والمسائي) للعام الدراسي 2020/2019</t>
  </si>
  <si>
    <t>No. of admitted students  by age, grade and sex at secondary schools  (morning and evening) for the academic year 2019/2020</t>
  </si>
  <si>
    <t xml:space="preserve"> جدول (61 )</t>
  </si>
  <si>
    <t>Table(61)</t>
  </si>
  <si>
    <t>تابع جدول (61)</t>
  </si>
  <si>
    <t>Table (61) con.</t>
  </si>
  <si>
    <t>الصف الاول</t>
  </si>
  <si>
    <t>الصف الثاني</t>
  </si>
  <si>
    <t xml:space="preserve">الصف الثالث </t>
  </si>
  <si>
    <t xml:space="preserve"> الرابع العلمي </t>
  </si>
  <si>
    <t xml:space="preserve"> الرابع الادبي </t>
  </si>
  <si>
    <t>خامس ادبي</t>
  </si>
  <si>
    <t xml:space="preserve">سادس ادبي </t>
  </si>
  <si>
    <t>المجموع الكلي</t>
  </si>
  <si>
    <t>first grade</t>
  </si>
  <si>
    <t>second grade</t>
  </si>
  <si>
    <t xml:space="preserve">third grade </t>
  </si>
  <si>
    <t xml:space="preserve"> scientific / fourth grade </t>
  </si>
  <si>
    <t xml:space="preserve"> literary / fourth grade </t>
  </si>
  <si>
    <t xml:space="preserve">arts / fourth grade </t>
  </si>
  <si>
    <t xml:space="preserve">male  </t>
  </si>
  <si>
    <t>اكثر من 20</t>
  </si>
  <si>
    <t>عدد الطلبة الموجودين حسب العمر والجنس والمحافظة  في مدارس التعليم الثانوي (الحكومي) (الصباحي والمسائي)  للعام الدراسي 2020/2019</t>
  </si>
  <si>
    <t>No. of enrolled students  by age, grade and sex at secondary schools (governmental) ( morning and evening ) for the academic year 2019/2020</t>
  </si>
  <si>
    <t>جدول ( 62)</t>
  </si>
  <si>
    <t>Table ( 62)</t>
  </si>
  <si>
    <t>تابع جدول ( 62)</t>
  </si>
  <si>
    <t>Table( 62) con .</t>
  </si>
  <si>
    <t xml:space="preserve">عمر 19 سنة </t>
  </si>
  <si>
    <t xml:space="preserve">عمر 21 سنة </t>
  </si>
  <si>
    <t xml:space="preserve"> عدد طلبة الصف الاول المتوسط حسب العمر والجنس والمحافظة في مدارس التعليم الثانوي(الحكومي)( الصباحي والمسائي ) للعام الدراسي 2020/2019</t>
  </si>
  <si>
    <t>No. of students at first intermendiatee  by age, sex,governorate at secondary schools (govermental)  ( morning and evening ) for the academic year 2019/2020</t>
  </si>
  <si>
    <t xml:space="preserve"> جدول (63)</t>
  </si>
  <si>
    <t>Table (63)</t>
  </si>
  <si>
    <t xml:space="preserve"> عدد طلبة الصف الثاني المتوسط حسب العمر والجنس والمحافظة في مدارس التعليم الثانوي(الحكومي)(الصباحي والمسائي ) للعام الدراسي 2020/2019</t>
  </si>
  <si>
    <t>No. of students at second intermendiatee  by age, sex,governorate at secondary schools (govermental)  ( morning and evening ) for the academic year 2019/2020</t>
  </si>
  <si>
    <t xml:space="preserve"> جدول (64)</t>
  </si>
  <si>
    <t xml:space="preserve"> Table (64)</t>
  </si>
  <si>
    <t xml:space="preserve"> عدد طلبة الصف الثالث  المتوسط حسب العمر والجنس والمحافظة  في مدارس التعليم الثانوي(الحكومي)(الصباحي والمسائي ) للعام الدراسي 2020/2019</t>
  </si>
  <si>
    <t>No. of students at third intermendiatee  by age, sex,governorate at secondary schools (govermental)  ( morning and evening ) for the academic year 2019/2020</t>
  </si>
  <si>
    <t xml:space="preserve"> جدول (65)</t>
  </si>
  <si>
    <t xml:space="preserve"> Table (65)</t>
  </si>
  <si>
    <t xml:space="preserve"> عدد طلبة الصف الرابع العلمي  حسب العمر والجنس والمحافظة في مدارس التعليم الثانوي(الحكومي)(الصباحي والمسائي ) للعام الدراسي 2020/2019</t>
  </si>
  <si>
    <t>No. of students at scientific / fourth grade  by age, sex,governorate at secondary schools (govermental)  ( morning and evening ) for the academic year 2019/2020</t>
  </si>
  <si>
    <t xml:space="preserve"> جدول (66)</t>
  </si>
  <si>
    <t xml:space="preserve"> Table(66)</t>
  </si>
  <si>
    <t xml:space="preserve"> عدد طلبة الصف الرابع الادبي حسب العمر والجنس والمحافظة في مدارس التعليم الثانوي(الحكومي) (الصباحي والمسائي ) للعام الدراسي 2020/2019</t>
  </si>
  <si>
    <t>No. of students at literary / fourth grade  by age, sex,governorate at secondary schools (govermental)  ( morning and evening ) for the academic year 2019/2020</t>
  </si>
  <si>
    <t xml:space="preserve"> جدول (67)</t>
  </si>
  <si>
    <t xml:space="preserve"> Table (67)</t>
  </si>
  <si>
    <t xml:space="preserve"> عدد طلبة الصف الرابع الفنون حسب العمر والجنس والمحافظة في مدارس التعليم الثانوي(الحكومي) (الصباحي والمسائي ) للعام الدراسي 2020/2019</t>
  </si>
  <si>
    <t>No. of students at arts / fourth grade  by age, sex,governorate at secondary schools (govermental)  ( morning and evening ) for the academic year 2019/2020</t>
  </si>
  <si>
    <t xml:space="preserve"> جدول (68)</t>
  </si>
  <si>
    <t xml:space="preserve"> Table (68)</t>
  </si>
  <si>
    <t xml:space="preserve"> عدد طلبة الصف الخامس العلمي الكلي ( احيائي و تطبيقي ) حسب العمر والجنس والمحافظة في مدارس التعليم الثانوي (الحكومي )(الصباحي والمسائي ) للعام الدراسي 2020/2019</t>
  </si>
  <si>
    <t>No.of students at scientific /total fifth grade  ( Biological+Applicable )  by age, sex,governorate at secondary schools (govermental ,private and religious)  (morning and evening ) for the academic year 2019/2020</t>
  </si>
  <si>
    <t xml:space="preserve"> جدول  (69)</t>
  </si>
  <si>
    <t xml:space="preserve"> Table(69)</t>
  </si>
  <si>
    <t xml:space="preserve"> عدد طلبة الصف الخامس العلمي ( احيائي ) حسب العمر والجنس والمحافظة في مدارس التعليم الثانوي (الحكومي ) (الصباحي والمسائي ) للعام الدراسي 2020/2019</t>
  </si>
  <si>
    <t>No.of students at scientific / fifth grade( biological ) by age, sex,governorate at secondary schools (govermental ,private and religious)  (morning and evening ) for the academic year 2019/2020</t>
  </si>
  <si>
    <t>يتبع جدول (69)</t>
  </si>
  <si>
    <t xml:space="preserve"> Table (69) con.</t>
  </si>
  <si>
    <t xml:space="preserve"> عدد طلبة الصف الخامس العلمي ( تطبيقي ) حسب العمر والجنس والمحافظة في مدارس التعليم الثانوي (الحكومي ) (الصباحي والمسائي ) للعام الدراسي 2020/2019</t>
  </si>
  <si>
    <t>No.of students at scientific / fifth grade ( applicable ) age, sex,governorate at secondary schools (govermental ,private and religious)  (morning and evening ) for the academic year 2019/2020</t>
  </si>
  <si>
    <t xml:space="preserve"> تابع  جدول (69)</t>
  </si>
  <si>
    <t xml:space="preserve"> Table(69) con.</t>
  </si>
  <si>
    <t>عدد الطلبة في الصف الخامس الادبي حسب العمر والجنس والمحافظة في مدارس التعليم الثانوي (الحكومي )(الصباحي والمسائي ) للعام الدراسي 2020/2019</t>
  </si>
  <si>
    <t>No. of students at literary / fifth grade  by age, sex,governorate at secondary schools (govermental ,private and religious)  (morning and evening) for the academic year 2019/2020</t>
  </si>
  <si>
    <t xml:space="preserve"> جدول  (70)</t>
  </si>
  <si>
    <t xml:space="preserve"> Table (70)</t>
  </si>
  <si>
    <t xml:space="preserve"> عدد طلبة الصف السادس العلمي  الكلي ( الاحيائي والتطبيقي ) حسب العمر والجنس والمحافظة في مدارس التعليم الثانوي (الحكومي ) (الصباحي والمسائي ) للعام الدراسي 2020/2019</t>
  </si>
  <si>
    <t>No. of students at scientific /total sixth grade ( Biological+Applicable )   by age, sex,governorate at secondary schools (govermental ,private and religious)  ( morning and evening ) for the academic year 2019/2020</t>
  </si>
  <si>
    <t xml:space="preserve"> جدول  (71)</t>
  </si>
  <si>
    <t xml:space="preserve"> Table (71)</t>
  </si>
  <si>
    <t xml:space="preserve">صلاح الدين </t>
  </si>
  <si>
    <t xml:space="preserve"> عدد طلبة الصف السادس العلمي ( احيائي ) حسب العمر والجنس والمحافظة في مدارس التعليم الثانوي (الحكومي) (الصباحي والمسائي ) للعام الدراسي 2020/2019</t>
  </si>
  <si>
    <t>No. Of  students at   cientific / sixth grade ( biological )   by age, sex,  governorate at secondary schools (govermental ,private and religious) (morning and evening ) for the academic year 2019/2020</t>
  </si>
  <si>
    <t>يتبع جدول  (71)</t>
  </si>
  <si>
    <t xml:space="preserve"> Table (71) con.</t>
  </si>
  <si>
    <t xml:space="preserve"> عدد طلبة الصف السادس العلمي ( تطبيقي ) حسب العمر والجنس والمحافظة في مدارس التعليم الثانوي (الحكومي ) (الصباحي والمسائي ) للعام الدراسي 2020/2019</t>
  </si>
  <si>
    <t>No. of students at scientific / sixth grade ( applicable )  by age, sex,governorate at secondary schools (govermental ,private and religious)  (morning and evening ) for the academic year 2019/2020</t>
  </si>
  <si>
    <t xml:space="preserve"> تابع جدول (71)</t>
  </si>
  <si>
    <t xml:space="preserve"> عدد طلبة الصف السادس الادبي حسب العمر والجنس والمحافظة  في مدارس التعليم الثانوي (الحكومي ) (الصباحي والمسائي ) للعام الدراسي 2020/2019</t>
  </si>
  <si>
    <t>NO. of students at literary / sixth grade  by age, sex,governorate at secondary schools (govermental ,private and religious)  (morning and evening ) for the academic year 2019/2020</t>
  </si>
  <si>
    <t xml:space="preserve"> جدول (72)</t>
  </si>
  <si>
    <t xml:space="preserve"> Table (72)</t>
  </si>
  <si>
    <t>عدد الطلبة الراسبين ( لجميع الاسباب )حسب الصف والجنس والمحافظة في مدارس التعليم الثانوي (الحكومي) ( الصباحي والمسائي ) للعام الدراسي 2019/2018</t>
  </si>
  <si>
    <t>عدد الطلبة الراسبين بسبب (الفشل بالامتحان) حسب الصف والجنس والمحافظة  في مدارس التعليم الثانوي (الحكومي) ( الصباحي والمسائي ) للعام الدراسي 2019/2018</t>
  </si>
  <si>
    <t>عدد الطلبة الراسبين بسبب (تجاوز ايام الغياب ) حسب الصف والجنس والمحافظة في مدارس التعليم الثانوي (الحكومي) (الصباحي والمسائي ) للعام الدراسي 2019/2018</t>
  </si>
  <si>
    <t>عدد الطلبة الراسبين ( لاسباب اخرى)  حسب الصف والجنس والمحافظة في مدارس التعليم الثانوي (الحكومي) ( الصباحي والمسائي ) للعام الدراسي 2019/2018</t>
  </si>
  <si>
    <t>عدد الطلبة التاركين  حسب الصف و الجنس والمحافظة في مدارس التعليم الثانوي (الحكومي) ( الصباحي والمسائي ) للعام الدراسي  2020/2019</t>
  </si>
  <si>
    <t>no. of failure students ( failing in exam) by grade , sex and governorate at secondary schools( govermental ,private and religious) (morning and evening) for the academic year2018/2019</t>
  </si>
  <si>
    <t>no. of failure students ( exceeding days of absence) by grade , sex and governorate at secondary schools (govermental ,private and religious) (morning and evening) for the academic year 2018/2019</t>
  </si>
  <si>
    <t>no. of failure students ( other causes) by grade , sex and governorate at secondary schools ( govermental ,private and religious) (morning and evening) for the academic year2018/2019</t>
  </si>
  <si>
    <t>no. of drop-out students by grade , sex and governorate at secondary schools( govermental ,private and religious) (morning and evening) for the academic year 2019 / 2020</t>
  </si>
  <si>
    <t>جدول ( 73 )</t>
  </si>
  <si>
    <t>Table  ( 73 )</t>
  </si>
  <si>
    <t xml:space="preserve"> جدول ( 74 )</t>
  </si>
  <si>
    <t xml:space="preserve"> Table ( 74 )</t>
  </si>
  <si>
    <t xml:space="preserve"> جدول (  75 )  </t>
  </si>
  <si>
    <t xml:space="preserve"> Table ( 75 )</t>
  </si>
  <si>
    <t xml:space="preserve"> جدول ( 76 )</t>
  </si>
  <si>
    <t xml:space="preserve"> Table (76 )</t>
  </si>
  <si>
    <t>جدول ( 77 )</t>
  </si>
  <si>
    <t>Table ( 77 )</t>
  </si>
  <si>
    <t xml:space="preserve">السادس العلمي  (تطبيقي) </t>
  </si>
  <si>
    <t>Al-Ressafa/1</t>
  </si>
  <si>
    <t>Al-Ressafa/2</t>
  </si>
  <si>
    <t>Al-Ressafa/3</t>
  </si>
  <si>
    <t>AL-Karkh /1</t>
  </si>
  <si>
    <t>AL-Karkh/ 2</t>
  </si>
  <si>
    <t>AL-Karkh/3</t>
  </si>
  <si>
    <t xml:space="preserve">عدد الطلبة الناجحين حسب الصف والجنس والمحافظة في مدارس التعليم الثانوي (الحكومي) (الصباحي والمسائي) للعام الدراسي 2018 / 2019 </t>
  </si>
  <si>
    <t>No. of successful students by grade , sex and governorate at secondary schools ( govermental ,private and religious) (morning and evening) for the academic year 2018/2019</t>
  </si>
  <si>
    <t>جدول (78)</t>
  </si>
  <si>
    <t>Table (78)</t>
  </si>
  <si>
    <t>تابع جدول ( 78 )</t>
  </si>
  <si>
    <t>Table(78) con.</t>
  </si>
  <si>
    <t>عدد اعضاء الهيئة التدريسية حسب العنوان الوظيفي والجنس والمحافظة في مدارس التعليم الثانوي(الحكومي) (الصباحي والمسائي ) للعام الدراسي 2020/2019</t>
  </si>
  <si>
    <t>No.  of teacheing staff  by job title , sex and governorate at secondary schools (governmental) (morning and evening) for the academic year 2019/2020</t>
  </si>
  <si>
    <t>جدول   ( 79 )</t>
  </si>
  <si>
    <t>Table ( 79 )</t>
  </si>
  <si>
    <t>عـدد أعضاء الهيئة التدريسية حسب الشهادة والجنس والمحافظة في مدارس التعليم الثانوي (الحكومي) ( الصباحي والمسائي ) للعام الدراسي 2020/2019</t>
  </si>
  <si>
    <t>No. of teacheing staff  by certificat , sex and governorate at secondary schools (governmental) (morning and evening) for the academic year 2019/2020</t>
  </si>
  <si>
    <t>جدول  ( 80 )</t>
  </si>
  <si>
    <t>Table (80)</t>
  </si>
  <si>
    <t xml:space="preserve">master's degree
</t>
  </si>
  <si>
    <t>عـدد أعضاء الهيئة التدريسية حسب الاختصاص والجنس والمحافظة في مدارس التعليم الثانوي (الحكومي) ( الصباحي والمسائي ) للعام الدراسي 2020/2019</t>
  </si>
  <si>
    <t>No.  of teacheing staff  by specialty , sex and governorate at secondary schools (governmental) (morning and evening) for the academic year 2019/2020</t>
  </si>
  <si>
    <t>جدول ( 81 )</t>
  </si>
  <si>
    <t>Table (81)</t>
  </si>
  <si>
    <t>يتبع جدول (81)</t>
  </si>
  <si>
    <t xml:space="preserve"> Table (81) con.</t>
  </si>
  <si>
    <t>تابع جدول (81)</t>
  </si>
  <si>
    <t>عدد اعضاء الهيئة التدريسية حسب المحافظة والحالة الوظيفية والدورات والجنس في مدارس التعليم الثانوي(الحكومي) (الصباحي والمسائي ) للعام الدراسي 2020/2019</t>
  </si>
  <si>
    <t>No. of teacheing staff  by job title , sex , governorate and training courses at secondary schools (governmental) (morning and evening) for the academic year 2019/2020</t>
  </si>
  <si>
    <t>جدول (82 )</t>
  </si>
  <si>
    <t>Table (82)</t>
  </si>
  <si>
    <t xml:space="preserve">عدد المدرسين المشاركين بدورات تدريبية (العام السابق ) </t>
  </si>
  <si>
    <t>عدد اعضاء الهيئة التدريسية حسب المحافظة والجنس والمرحلة التي يدرس فيها في مدارس التعليم الثانوي(الحكومي) (الصباحي والمسائي ) للعام الدراسي 2020/2019</t>
  </si>
  <si>
    <t>No. of teacheing staff by governorate , sex , stage and at secondary schools (governmental) (morning and evening) for the academic year 2019/2020</t>
  </si>
  <si>
    <t>جدول ( 83 )</t>
  </si>
  <si>
    <t>Table ( 83 )</t>
  </si>
  <si>
    <t>عـدد الشـعب حسب الصف والجنس والمحافظة في مدارس التعليم الثانوي (الحكومي) ( الصباحي والمسائي ) للعام الدراسي 2020/2019</t>
  </si>
  <si>
    <t>No .of divisions by grade, sex and governorate at secondary schools ( govermental)(morning and evening) for the academic year 2019/2020</t>
  </si>
  <si>
    <t>جدول ( 84)</t>
  </si>
  <si>
    <t xml:space="preserve"> Table( 84 )</t>
  </si>
  <si>
    <t>يتبع جدول ( 84 )</t>
  </si>
  <si>
    <t>Table( 84 ) con.</t>
  </si>
  <si>
    <t>تابع جدول ( 84 )</t>
  </si>
  <si>
    <t>total of high level</t>
  </si>
  <si>
    <t>عدد الابنية المدرسية حسب المحافظة في مدارس التعليم الثانوي( الحكومي) ( الصباحي والمسائي )  للعام الدراسي 2020/2019</t>
  </si>
  <si>
    <t>Number of school buildings at secondary schools(govermental)(morning and evening) for the academic year 2019/2020</t>
  </si>
  <si>
    <t>جدول ( 85 )</t>
  </si>
  <si>
    <t>Table ( 85 )</t>
  </si>
  <si>
    <t xml:space="preserve">تابع جدول (85)  </t>
  </si>
  <si>
    <t>Table( 85) con.</t>
  </si>
  <si>
    <t>No. of buildings supplied with sewer service</t>
  </si>
  <si>
    <t>عدد المكتبات والمختبرات المدرسية حسب المحافظة في مدارس التعليم الثانوي ( الحكومي)( الصباحي والمسائي ) للعام الدراسي 2020/2019</t>
  </si>
  <si>
    <t>The number of libraries and   labs by governorate at secondary schools (morning and evening) for the academic year 2019/2020</t>
  </si>
  <si>
    <t xml:space="preserve">جدول  (86) </t>
  </si>
  <si>
    <t xml:space="preserve"> Table ( 86 )</t>
  </si>
  <si>
    <t xml:space="preserve">القسم الرابع - التعليم الثانوي ( الأهلي) </t>
  </si>
  <si>
    <t>Forth Part - Secondary Education (Private)</t>
  </si>
  <si>
    <t>عدد المدارس والطلبة المقبولين الجدد والطلبة الموجودين وأعضاء الهيئة التدريسية حسب الجنس والمحافظة في مدارس التعليم الثانوي (الاهلي) ( الصباحي والمسائي )   للعام الدراسي 2020/2019 (المجموع)</t>
  </si>
  <si>
    <t>No. of schools,new admitted and enrolled students,&amp; teaching staff by sex and governorate at secondary schools(private)(morning and evening)for the academic year (2019/2020) (Total)</t>
  </si>
  <si>
    <t>جدول ( 87 )</t>
  </si>
  <si>
    <t>Table ( 87)</t>
  </si>
  <si>
    <t>عدد المدارس والطلبة المقبولين الجدد والطلبة الموجودين وأعضاء الهيئة التدريسية حسب الجنس والمحافظة في مدارس التعليم الثانوي (الاهلي) (الصباحي والمسائي )  للعام الدراسي 2020/2019( حضر)</t>
  </si>
  <si>
    <t>No. of schools,new admitted and enrolled students, &amp; teaching staff by sex and governorate at secondary schools(private)(morning and evening)for the academic year 2019/2020 (urban)</t>
  </si>
  <si>
    <t>جدول (  88 )</t>
  </si>
  <si>
    <t>Table ( 88 )</t>
  </si>
  <si>
    <t>literary/fourth</t>
  </si>
  <si>
    <t>عدد المدارس والطلبة المقبولين الجدد والطلبة الموجودين وأعضاء الهيئة التدريسية حسب الجنس والمحافظة في مدارس التعليم الثانوي (الاهلي) (الصباحي والمسائي )  للعام الدراسي 2020/2019 ( ريف)</t>
  </si>
  <si>
    <t>No. of schools,new admitted and enrolled students,&amp; teaching staff by sex and governorate at secondary schools(private)(morning and evening)for the academic year 2019/2020 (rural)</t>
  </si>
  <si>
    <t>جدول ( 89 )</t>
  </si>
  <si>
    <t>Table ( 89 )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</si>
  <si>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(الاهلي) (الصباحي والمسائي) للعام الدراسي 2020/2019</t>
  </si>
  <si>
    <t>No. of schools by sex , grade and no.of enrolled students , no. of teaching staff and division by sex and governorate at secondary schools ((private) (morning and evening ) for the academic year 2019/2020</t>
  </si>
  <si>
    <t>جدول ( 90 )</t>
  </si>
  <si>
    <t>Table ( 90 )</t>
  </si>
  <si>
    <t xml:space="preserve">       عدد المدارس حسب الجنس والدرجة وعدد الطلبة الموجودين واعضاء الهيئة التدريسية و الشعب حسب الجنس والمحافظة  في مدارس التعليم الثانوي (الاهلي) (الصباحي فقط) للعام الدراسي 2020/2019</t>
  </si>
  <si>
    <t>No. of schools by sex , grade and no.of enrolled students ,no. of teaching staff and division by sex and governorate at secondary schools (private)  (morning ) for the academic year 2019/2020</t>
  </si>
  <si>
    <t>جدول  ( 91 )</t>
  </si>
  <si>
    <t>Table ( 91 )</t>
  </si>
  <si>
    <t xml:space="preserve">       عدد المدارس حسب الجنس والدرجة وعدد الطلبة الموجودين واعضاء الهيئة التدريسية والشعب حسب الجنس والمحافظة  في مدارس التعليم الثانوي (الاهلي) (المسائي فقط) للعام الدراسي 2020/2019</t>
  </si>
  <si>
    <t>No. of schools by sex , grade and no.of enrolled students , no. of teaching staff and division by sex and governorate at secondary schools (private) ( evening ) for the academic year 2019/2020</t>
  </si>
  <si>
    <t>جدول  (92)</t>
  </si>
  <si>
    <t>Table (92)</t>
  </si>
  <si>
    <t xml:space="preserve"> عدد المدارس والطلبة الموجودين وأعضاء الهيئة التدريسية واستقلالية المدرسة والشعب حسب الجنس والمحافظة "للمدارس الثانوية الاهلي كافة "(الصباحي والمسائي) للعام الدراسي 2020/2019</t>
  </si>
  <si>
    <t>No. of schools , enrolled students ,no.of teaching staff , independence of the school ,no.of schooles by worfing hours and divisions by sex and governorate (the private secondary schools ) (morning and evening) for the academic year 2019/2020</t>
  </si>
  <si>
    <t xml:space="preserve"> جدول (93)</t>
  </si>
  <si>
    <t>Table (93)</t>
  </si>
  <si>
    <t>Total- المجموع</t>
  </si>
  <si>
    <t xml:space="preserve"> independence of the school</t>
  </si>
  <si>
    <t>morning&amp;noon-time</t>
  </si>
  <si>
    <t xml:space="preserve"> عدد المدارس والطلبة الموجودين وأعضاء الهيئة التدريسية واستقلالية المدرسة والشعب حسب الجنس والمحافظة "للمدارس المتوسطة الاهلي"(الصباحي والمسائي) للعام الدراسي 2020/2019</t>
  </si>
  <si>
    <t>No.of schools , enrolled students , the teaching staff , independence of the school ,no.of schooles by worfing hours and divisions by sex and governorate (the private intermediate schools ) (morning and evening) for the academic year 2019/2020</t>
  </si>
  <si>
    <t xml:space="preserve"> جدول(94)</t>
  </si>
  <si>
    <t>Table (94)</t>
  </si>
  <si>
    <t>Intermediate  schools- المدارس المتوسطة</t>
  </si>
  <si>
    <t>عدد المدارس والطلبة الموجودين وأعضاء الهيئة التدريسية واستقلالية المدرسة والشعب حسب الجنس والمحافظة  "للمدارس الاعدادية  الاهلي "(الصباحي والمسائي)  للعام الدراسي 2020/2019</t>
  </si>
  <si>
    <t>No. of schools , enrolled students , the teaching staff ,  independence of the school ,no.of schooles by worfing hours and divisions by sex and governorate (theprivate secondary schools ) (morning and evening) for the academic year 2019/2020</t>
  </si>
  <si>
    <t xml:space="preserve"> جدول(95)</t>
  </si>
  <si>
    <t>Table (95)</t>
  </si>
  <si>
    <t>secondary  schools- المدارس الاعدادية</t>
  </si>
  <si>
    <t xml:space="preserve"> عدد المدارس والطلبة الموجودين وأعضاء الهيئة التدريسية واستقلالية المدرسة والشعب حسب الجنس والمحافظة "للمدارس الثانوية الاهلي "(الصباحي والمسائي) للعام الدراسي  2020/2019</t>
  </si>
  <si>
    <t>No. of schools , enrolled students , the teaching staff , independence of the school, no.of schooles by worfing hours and divisions by sex and governorate (the private secondary schools ) (morning and evening) for the academic year 2019/2020</t>
  </si>
  <si>
    <t xml:space="preserve"> جدول(96)</t>
  </si>
  <si>
    <t>Table (96)</t>
  </si>
  <si>
    <t xml:space="preserve">secondary  schools - المدارس الثانوية </t>
  </si>
  <si>
    <t>عدد الطلبة المقبولين الجدد في الاول المتوسط  حسب العمر والجنس والمحافظة في مدارس التعليم الثانوي (الاهلي) (الصباحي والمسائي) للعام الدراسي 2020/2019</t>
  </si>
  <si>
    <t>No. of newly  admitted students in first intermediate grade by age, sex and governorate at secondary  schools (private) (morning and evening) for the academic year 2019/2020</t>
  </si>
  <si>
    <t>جدول  (97)</t>
  </si>
  <si>
    <t>Table (97)</t>
  </si>
  <si>
    <t>عدد الطلبة المقبولين الجدد في الرابع الاعدادي (العلمي والادبي والفنون) حسب العمر والجنس والمحافظة في مدارس التعليم الثانوي (الاهلي) ( الصباحي والمسائي) للعام الدراسي 2020/2019</t>
  </si>
  <si>
    <t>No. of newly  admitted students in preparatory/fourth grade(arts and literary and scientific fourth grade) by age, sex and governorate at secondary  schools (private) (morning and evening) for the academic year 2019/2020</t>
  </si>
  <si>
    <t xml:space="preserve">جدول  (98)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</si>
  <si>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Table (98)                     </t>
  </si>
  <si>
    <t>عدد الطلبة المقبولين الجدد في الرابع الاعدادي (العلمي ) حسب العمر والجنس والمحافظة في مدارس التعليم الثانوي (الاهلي ) ( الصباحي والمسائي) للعام الدراسي 2020/2019</t>
  </si>
  <si>
    <t>No. of newly  admitted students in preparatory/fourth grade(scientific fourth grade) by age, sex and governorate at secondary  schools (private) (morning and evening) for the academic year 2019/2020</t>
  </si>
  <si>
    <t xml:space="preserve"> يتبع جدول  (98)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</si>
  <si>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 (98) con.</t>
  </si>
  <si>
    <t>عدد الطلبة المقبولين الجدد في الرابع الاعدادي (الادبي) حسب العمر والجنس والمحافظة في مدارس التعليم الثانوي (الاهلي ) ( الصباحي والمسائي) للعام الدراسي 2020/2019</t>
  </si>
  <si>
    <t>No. of newly  admitted students in preparatory/fourth grade(literary) by age, sex and governorate at secondary  schools (private) (morning and evening) for the academic year 2019/2020</t>
  </si>
  <si>
    <t xml:space="preserve">تابع جدول  (98)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</si>
  <si>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عدد الطلبة الموجودين حسب الصف والجنس والمحافظة في مدارس التعليم الثانوي (الاهلي) ( الصباحي والمسائي ) للعام الدراسي 2020/2019</t>
  </si>
  <si>
    <t>No. of admitted students  by grade  sex &amp; governorate at secondary schools (private) (morning and evening) for the academic year 2019/2020</t>
  </si>
  <si>
    <t>جدول  (99)</t>
  </si>
  <si>
    <t>Table (99)</t>
  </si>
  <si>
    <t>تابع جدول  (99)</t>
  </si>
  <si>
    <t xml:space="preserve"> Table (99) con.</t>
  </si>
  <si>
    <t xml:space="preserve">total of intermediate </t>
  </si>
  <si>
    <t>عدد الطلبة الموجودين حسب الصف والجنس والمحافظة في مدارس التعليم الثانوي (الاهلي ) ( الصباحي فقط ) للعام الدراسي 2020/2019</t>
  </si>
  <si>
    <t>No. of enrolled students  by age, grade and sex at secondary schools (private) (morning ) for the academic year 2019/2020</t>
  </si>
  <si>
    <t>جدول  (100)</t>
  </si>
  <si>
    <t>Table (100)</t>
  </si>
  <si>
    <t>تابع جدول (100)</t>
  </si>
  <si>
    <t xml:space="preserve"> Table(100 ) con .</t>
  </si>
  <si>
    <t xml:space="preserve">                             عدد الطلبة الموجودين حسب الصف والجنس والمحافظة في مدارس التعليم الثانوي (الاهلي ) (المسائي فقط) للعام الدراسي 2020/2019 </t>
  </si>
  <si>
    <t xml:space="preserve">    NO. of enrolled students  by age, grade  sex and governorate at secondary schools (private) ( evening ) for the academic year 2019/2020</t>
  </si>
  <si>
    <t>جدول  (101)</t>
  </si>
  <si>
    <t>Table (101)</t>
  </si>
  <si>
    <t>تابع جدول  (101)</t>
  </si>
  <si>
    <t xml:space="preserve"> Table (101) con .</t>
  </si>
  <si>
    <t xml:space="preserve">total of preparatory </t>
  </si>
  <si>
    <t>total of secondary</t>
  </si>
  <si>
    <t>عدد الطلبة الموجودين حسب العمر والصف والجنس في مدارس التعليم الثانوي (الاهلي ) (الصباحي والمسائي) للعام الدراسي 2020/2019</t>
  </si>
  <si>
    <t>No. of admitted students  by age, grade and sex at secondary schools (private ) (morning and evening) for the academic year 2019/2020</t>
  </si>
  <si>
    <t>جدول  (102)</t>
  </si>
  <si>
    <t>Table(102)</t>
  </si>
  <si>
    <t>تابع جدول (102)</t>
  </si>
  <si>
    <t>Table(102) con.</t>
  </si>
  <si>
    <t>total of intermediate</t>
  </si>
  <si>
    <t xml:space="preserve"> scientific / fourth </t>
  </si>
  <si>
    <t xml:space="preserve"> literary / fourth </t>
  </si>
  <si>
    <t>اكثر من 21</t>
  </si>
  <si>
    <t>more than 21 year</t>
  </si>
  <si>
    <t xml:space="preserve"> عدد الطلبة الموجودين في الصف الاول المتوسط حسب العمر والجنس والمحافظة في مدارس التعليم الثانوي (الاهلي) للعام الدراسي 2020/2019</t>
  </si>
  <si>
    <t>No.of the students for the first intermediate grade by age , sex and governorate at secondary schools ( private) for the academic year 2019/2020</t>
  </si>
  <si>
    <t xml:space="preserve"> جدول (103)</t>
  </si>
  <si>
    <t xml:space="preserve"> Table (103)</t>
  </si>
  <si>
    <t>عمر  12 سنة</t>
  </si>
  <si>
    <t>عمر  13 سنة</t>
  </si>
  <si>
    <t>عمر  15 سنة</t>
  </si>
  <si>
    <t>عمر  16 سنة</t>
  </si>
  <si>
    <t>governorate</t>
  </si>
  <si>
    <t>الرصافه / 1</t>
  </si>
  <si>
    <t>الرصافه / 2</t>
  </si>
  <si>
    <t>الرصافه / 3</t>
  </si>
  <si>
    <t>AL-Anber</t>
  </si>
  <si>
    <t xml:space="preserve"> عدد الطلبة الموجودين في الصف الثاني المتوسط حسب العمر والجنس والمحافظة في مدارس التعليم الثانوي (الاهلي)  للعام الدراسي 2020/2019</t>
  </si>
  <si>
    <t>No.of the students for the second intermediate grade by age , sex and governorate at secondary schools ( private)  for the academic year 2019/2020</t>
  </si>
  <si>
    <t>جدول (104)</t>
  </si>
  <si>
    <t xml:space="preserve"> Table (104)</t>
  </si>
  <si>
    <t>عمر  14 سنة</t>
  </si>
  <si>
    <t>عمر  17 سنة</t>
  </si>
  <si>
    <t xml:space="preserve"> عدد الطلبة الموجودين في الصف الثالث  المتوسط حسب العمر والجنس والمحافظة في مدارس التعليم الثانوي( الاهلي)  للعام الدراسي 2020/2019</t>
  </si>
  <si>
    <t>No.of the students for the third intermediate grade by age , sex and governorate at secondary schools ( private)  for the academic year2019/2020</t>
  </si>
  <si>
    <t>جدول (105)</t>
  </si>
  <si>
    <t xml:space="preserve"> Table (105)</t>
  </si>
  <si>
    <t>عمر  18 سنة</t>
  </si>
  <si>
    <t xml:space="preserve"> عدد الطلبة الموجودين في الصف الرابع العلمي  حسب العمر والجنس والمحافظة في مدارس التعليم الثانوي (الاهلي) للعام الدراسي 2020/2019</t>
  </si>
  <si>
    <t>No.of the students for the scientific / fourth grade by age , sex and governorate at secondary schools ( private) for the academic year2019/2020</t>
  </si>
  <si>
    <t xml:space="preserve"> جدول (106)</t>
  </si>
  <si>
    <t xml:space="preserve"> Table (106)</t>
  </si>
  <si>
    <t>عمر  19 سنة</t>
  </si>
  <si>
    <t xml:space="preserve"> عدد الطلبة الموجودين في الصف الرابع الادبي حسب العمر والجنس والمحافظة في مدارس التعليم الثانوي (الاهلي)  للعام الدراسي 2020/2019</t>
  </si>
  <si>
    <t>No.of the students for the litereay / fourth grade by age , sex and governorate at secondary schools ( private)  for the academic year2019/2020</t>
  </si>
  <si>
    <t>جدول (107)</t>
  </si>
  <si>
    <t xml:space="preserve"> Table (107)</t>
  </si>
  <si>
    <t xml:space="preserve"> عدد الطلبة الموجودين في الصف الخامس العلمي (الكلي) حسب العمر والجنس والمحافظة في مدارس التعليم الثانوي (الاهلي)  للعام الدراسي 2020/2019</t>
  </si>
  <si>
    <t>No.of the students for the scientific / fifth grade total by age , sex and governorate at secondary schools ( private)  for the academic year2019/2020</t>
  </si>
  <si>
    <t xml:space="preserve"> جدول (108)</t>
  </si>
  <si>
    <t xml:space="preserve"> Table (108)</t>
  </si>
  <si>
    <t>عمر  20 سنة</t>
  </si>
  <si>
    <t xml:space="preserve"> عدد الطلبة الموجودين في الصف الخامس العلمي ( الاحيائي ) حسب العمر والجنس والمحافظة في مدارس التعليم الثانوي (الاهلي)  للعام الدراسي 2020/2019</t>
  </si>
  <si>
    <t>No.of the students for the Biological scientific / fifth grade by age , sex and governorate at secondary schools ( private)  for the academic year2019/2020</t>
  </si>
  <si>
    <t>يتبع جدول (108)</t>
  </si>
  <si>
    <t xml:space="preserve"> Table(108) .con</t>
  </si>
  <si>
    <t xml:space="preserve"> عدد الطلبة الموجودين في الصف الخامس العلمي (التطبيقي) حسب العمر والجنس والمحافظة في مدارس التعليم الثانوي (الاهلي)  للعام الدراسي 2020/2019</t>
  </si>
  <si>
    <t>No.of the students for the Appicable scientific / fifth grade by age , sex and governorate at secondary schools ( private)  for the academic year2019/2020</t>
  </si>
  <si>
    <t>تابع جدول (108)</t>
  </si>
  <si>
    <t xml:space="preserve"> عدد الطلبة الموجودين في الصف الخامس الادبي حسب العمر والجنس والمحافظة في مدارس التعليم الثانوي (الاهلي)  للعام الدراسي 2020/2019</t>
  </si>
  <si>
    <t>No.of the students for the literary/fifth grade by age , sex and governorate at secondary schools ( private)  for the academic year2019/2020</t>
  </si>
  <si>
    <t xml:space="preserve"> جدول (109)</t>
  </si>
  <si>
    <t xml:space="preserve"> Table (109)</t>
  </si>
  <si>
    <t xml:space="preserve"> عدد الطلبة الموجودين في الصف السادس العلمي ( الكلي) حسب العمر والجنس والمحافظة في مدارس التعليم الثانوي (الاهلي) للعام الدراسي 2020/2019</t>
  </si>
  <si>
    <t>No.of the students for the scientific /sixth grade by age , sex and governorate at secondary schools ( private)  for the academic year 2019/2020</t>
  </si>
  <si>
    <t>جدول (110)</t>
  </si>
  <si>
    <t xml:space="preserve"> Table (110)</t>
  </si>
  <si>
    <t>عمر  21 سنة</t>
  </si>
  <si>
    <t xml:space="preserve"> عدد الطلبة الموجودين في الصف السادس العلمي (الاحيائي) حسب العمر والجنس والمحافظة في مدارس التعليم الثانوي (الاهلي) للعام الدراسي 2020/2019</t>
  </si>
  <si>
    <t>No.of the students for the  Biological scientific /sixth grade by age , sex and governorate at secondary schools ( private)  for the academic year2019/2020</t>
  </si>
  <si>
    <t>يتبع جدول (110)</t>
  </si>
  <si>
    <t xml:space="preserve"> Table(110).con</t>
  </si>
  <si>
    <t xml:space="preserve"> عدد الطلبة الموجودين في الصف السادس العلمي (التطبيقي) حسب العمر والجنس والمحافظة في مدارس التعليم الثانوي (الاهلي) للعام الدراسي 2020/2019</t>
  </si>
  <si>
    <t>No.of the students for the Appicable scientific /sixth grade by age , sex and governorate at secondary schools ( private)  for the academic year2019/2020</t>
  </si>
  <si>
    <t>تابع جدول (110)</t>
  </si>
  <si>
    <t xml:space="preserve"> عدد الطلبة الموجودين في الصف السادس الادبي حسب العمر والجنس والمحافظة في مدارس التعليم الثانوي (الاهلي)  للعام الدراسي 2020/2019</t>
  </si>
  <si>
    <t>No.of the students for the literary /sixth grade by age , sex and governorate at secondary schools ( private) ) for the academic year2019/2020</t>
  </si>
  <si>
    <t xml:space="preserve"> جدول (111)</t>
  </si>
  <si>
    <t xml:space="preserve"> Table(111)</t>
  </si>
  <si>
    <t>عدد الطلبة الراسبين ( لجميع الاسباب ) حسب الصف والجنس والمحافظة في مدارس التعليم الثانوي (الاهلي) ( الصباحي والمسائي ) للعام الدراسي 2019/2018</t>
  </si>
  <si>
    <t>عدد الطلبة الراسبين بسبب (الفشل بالامتحان) حسب الصف والجنس والمحافظة  في مدارس التعليم الثانوي (الاهلي )( الصباحي والمسائي ) للعام الدراسي 2019/2018</t>
  </si>
  <si>
    <t>عدد الطلبة الراسبين بسبب (تجاوز ايام الغياب ) حسب الصف والجنس والمحافظة في مدارس التعليم الثانوي (الاهلي) (الصباحي والمسائي ) للعام الدراسي 2019/2018</t>
  </si>
  <si>
    <t>عدد الطلبة الراسبين ( لاسباب اخرى)  حسب الصف والجنس والمحافظة في مدارس التعليم الثانوي (الاهلي) ( الصباحي والمسائي ) للعام الدراسي 2019/2018</t>
  </si>
  <si>
    <t>عدد الطلبة التاركين  حسب الصف و الجنس والمحافظة في مدارس التعليم الثانوي (الاهلي ) ( الصباحي والمسائي ) للعام الدراسي  2020/2019</t>
  </si>
  <si>
    <t xml:space="preserve">عدد الطلبة الناجحين حسب الصف والجنس والمحافظة في مدارس التعليم الثانوي (الاهلي) (الصباحي والمسائي) للعام الدراسي 2019/2018 </t>
  </si>
  <si>
    <t>Number of failure students (all causes) by grade , sex and governorate at secondary schools ( private) (morning and evening) for the academic year2018/2019</t>
  </si>
  <si>
    <t>No. of failure students ( failing in exam) by grade , sex and governorate at secondary schools( private) (morning and evening) for the academic year2018/2019</t>
  </si>
  <si>
    <t>No. of failure students ( exceeding days of absence) by grade , sex and governorate at secondary schools ( private) (morning and evening) for the academic year2018/2019</t>
  </si>
  <si>
    <t>no. of failure students ( other causes) by grade , sex and governorate at secondary schools (  private) (morning and evening) for the academic year2018/2019</t>
  </si>
  <si>
    <t>No. of drop-out students by grade , sex and governorate at secondary schools(private) (morning and evening) for the academic year 2019/ 2020</t>
  </si>
  <si>
    <t>No. of successful students by grade , sex and governorate at secondary schools (  private) (morning and evening) for the academic year 2018/2019</t>
  </si>
  <si>
    <t>جدول (112)</t>
  </si>
  <si>
    <t>Table (112)</t>
  </si>
  <si>
    <t xml:space="preserve"> جدول (113)</t>
  </si>
  <si>
    <t xml:space="preserve"> Table (113)</t>
  </si>
  <si>
    <t xml:space="preserve"> جدول (114)</t>
  </si>
  <si>
    <t xml:space="preserve"> Table (114)</t>
  </si>
  <si>
    <t xml:space="preserve"> جدول (115)</t>
  </si>
  <si>
    <t xml:space="preserve"> Table (115)</t>
  </si>
  <si>
    <t>جدول (116)</t>
  </si>
  <si>
    <t>Table (116)</t>
  </si>
  <si>
    <t>جدول (117)</t>
  </si>
  <si>
    <t>Table (117)</t>
  </si>
  <si>
    <t>first intermedi-ate</t>
  </si>
  <si>
    <t xml:space="preserve">literary / fifth  </t>
  </si>
  <si>
    <t>scientific / sixth(Biological)</t>
  </si>
  <si>
    <t xml:space="preserve">literary / fourth  </t>
  </si>
  <si>
    <t>عدد اعضاء الهيئة التدريسية حسب العنوان الوظيفي والجنس والمحافظة في مدارس التعليم الثانوي(الاهلي) (الصباحي والمسائي ) للعام الدراسي 2020/2019</t>
  </si>
  <si>
    <t>NO.  of teacheing staff  by job title , sex and governorate at secondary schools ( private) (morning and evening) for the academic year 2019/2020</t>
  </si>
  <si>
    <t>جدول  ( 118 )</t>
  </si>
  <si>
    <t>Table (118 )</t>
  </si>
  <si>
    <t>عـدد أعضاء الهيئة التدريسية حسب الشهادة والجنس والمحافظة في مدارس التعليم الثانوي (الاهلي) ( الصباحي والمسائي ) للعام الدراسي 2020/2019</t>
  </si>
  <si>
    <t>No.of teacheing staff by certificat ,sex and governorate at secondary schools(private) (morning and evening) for the academic year 2019/2020</t>
  </si>
  <si>
    <t>جدول  (119)</t>
  </si>
  <si>
    <t>Table (119)</t>
  </si>
  <si>
    <t>عـدد أعضاء الهيئة التدريسية حسب الاختصاص والجنس والمحافظة في مدارس التعليم الثانوي (الاهلي) ( الصباحي والمسائي ) للعام الدراسي 2020/2019</t>
  </si>
  <si>
    <t>No. of teacheing staff  by specialty , sex and governorate at secondary schools ( private) (morning and evening) for the academic year 2019/2020</t>
  </si>
  <si>
    <t>جدول (120)</t>
  </si>
  <si>
    <t>Table(120)</t>
  </si>
  <si>
    <t>يتبع جدول (120)</t>
  </si>
  <si>
    <t xml:space="preserve"> Table(120) con.</t>
  </si>
  <si>
    <t>تابع جدول (120)</t>
  </si>
  <si>
    <t>عدد اعضاء الهيئة التدريسية حسب المحافظة والحالة الوظيفية والدورات والجنس في مدارس التعليم الثانوي (الاهلي) (الصباحي والمسائي ) للعام الدراسي 2020/2019</t>
  </si>
  <si>
    <t>No. of teacheing staff  by job title , sex , governorate and training courses at secondary schools ( private) (morning and evening) for the academic year 2019/2020</t>
  </si>
  <si>
    <t>جدول   (121)</t>
  </si>
  <si>
    <t>Table (121)</t>
  </si>
  <si>
    <t xml:space="preserve">عدد المدرسين المشاركين بدورات تدريبية ( العام السابق) </t>
  </si>
  <si>
    <t>عدد اعضاء الهيئة التدريسية حسب المحافظة والجنس والمرحلة التي يدرس فيها في مدارس التعليم الثانوي (الاهلي) (الصباحي والمسائي ) للعام الدراسي 2020/2019</t>
  </si>
  <si>
    <t>No.  of teacheing staff by governorate ,sex, stage and at secondary schools( private) (morning and evening) for the academic year 2019/2020</t>
  </si>
  <si>
    <t>جدول (122)</t>
  </si>
  <si>
    <t>Table (122 )</t>
  </si>
  <si>
    <t>عـدد الشـعب حسب الصف والجنس والمحافظة في مدارس التعليم الثانوي (الاهلي) ( الصباحي والمسائي ) للعام الدراسي 2020/2019</t>
  </si>
  <si>
    <t>No . of divisions by grade, sex and governorate at secondary schools( private)(morning and evening) for the academic year 2019/2020</t>
  </si>
  <si>
    <t>جدول (123)</t>
  </si>
  <si>
    <t xml:space="preserve"> Table (123)</t>
  </si>
  <si>
    <t>يتبع جدول (123)</t>
  </si>
  <si>
    <t>Table (123 ) con.</t>
  </si>
  <si>
    <t xml:space="preserve">تابع جدول (123) </t>
  </si>
  <si>
    <t>Table (123) con.</t>
  </si>
  <si>
    <t>scientific/fourth grade</t>
  </si>
  <si>
    <t>literary / fifth grade</t>
  </si>
  <si>
    <t>literary / sixth grade</t>
  </si>
  <si>
    <t>عدد الابنية المدرسية حسب المحافظة في مدارس التعليم الثانوي( الاهلي) ( الصباحي والمسائي )  للعام الدراسي 2020/2019</t>
  </si>
  <si>
    <t>Number of school buildings at secondary schools( private) (morning and evening) for the academic year 2019/2020</t>
  </si>
  <si>
    <t xml:space="preserve">جدول (124) </t>
  </si>
  <si>
    <t>Table (124)</t>
  </si>
  <si>
    <t>No. Of school buildings by the ownership</t>
  </si>
  <si>
    <t>No. Of school buildings by the condition of the building construction</t>
  </si>
  <si>
    <t>1   school</t>
  </si>
  <si>
    <t>3 schools</t>
  </si>
  <si>
    <t>تابع جدول (124)</t>
  </si>
  <si>
    <t xml:space="preserve"> Table (124) Con.</t>
  </si>
  <si>
    <t>No. of buildings by construction material</t>
  </si>
  <si>
    <t>No. of buildings by type of service</t>
  </si>
  <si>
    <t>عدد المكتبات والمختبرات المدرسية حسب المحافظة في مدارس التعليم الثانوي ( الاهلي) ( الصباحي والمسائي ) للعام الدراسي 2020/2019</t>
  </si>
  <si>
    <t>Number of libraries and   labs by governorate at secondary schools( private) (morning and evening) for the academic year 2019/2020</t>
  </si>
  <si>
    <t xml:space="preserve">جدول  (125) </t>
  </si>
  <si>
    <t xml:space="preserve"> Table (125)</t>
  </si>
  <si>
    <t xml:space="preserve">القسم الخامس - التعليم الثانوي ( الديني) </t>
  </si>
  <si>
    <t>Fifth Part - Secondary Education</t>
  </si>
  <si>
    <t>عدد المدارس والطلبة المقبولين الجدد والطلبة الموجودين وأعضاء الهيئة التدريسية حسب الجنس والمحافظة في مدارس التعليم الثانوي (الديني ) ( الصباحي )   للعام الدراسي 2020/2019 (المجموع) (حضر)*</t>
  </si>
  <si>
    <t>No. of schools, admitted , enrolled students,&amp; teaching staff by sex and governorate at secondary schools ( religious) (morning )for the academic year 2019/2020 (urban)(Total)</t>
  </si>
  <si>
    <t>جدول (126)</t>
  </si>
  <si>
    <t>Table (126)</t>
  </si>
  <si>
    <t>No.of enrolled students</t>
  </si>
  <si>
    <t>No.of teaching staff</t>
  </si>
  <si>
    <t>* ملاحظة : لاتوجد مدارس دينية في الريف ودراسات مسائية .</t>
  </si>
  <si>
    <t>*Note  :No private schools at ruyal area &amp; studies evening.</t>
  </si>
  <si>
    <t xml:space="preserve">       عدد المدارس حسب الجنس والدرجة والطلبة الموجودين واعضاء الهيئة التدريسية و الشعب حسب الجنس والمحافظة  في مدارس التعليم الثانوي (الديني ) (الصباحي ) للعام الدراسي 2020/2019</t>
  </si>
  <si>
    <t>No. of schools by sex , grade and  enrolled students , No. of teaching staff and division by sex and goverNorate at secondary schools      (religious) (morning ) for the academic year 2019/2020</t>
  </si>
  <si>
    <t>جدول (127)</t>
  </si>
  <si>
    <t>Table (127)</t>
  </si>
  <si>
    <t>GoverNorate</t>
  </si>
  <si>
    <t>No. of schools by sex</t>
  </si>
  <si>
    <t>No. of schools by grade</t>
  </si>
  <si>
    <t>No. of teaching staff</t>
  </si>
  <si>
    <t>No. of  divisions</t>
  </si>
  <si>
    <t xml:space="preserve"> عدد المدارس والطلبة الموجودين وأعضاء الهيئة التدريسية واستقلالية المدرسة والشعب حسب الجنس والمحافظة "للمدارس الثانوية الديني كافة "(الصباحي ) للعام الدراسي 2020/2019</t>
  </si>
  <si>
    <t>No. of schools , enrolled students , teaching staff ,  independence of the school and divisions by sex and governorate ( religious secondary schools ) (morning ) for the academic year 2019/2020</t>
  </si>
  <si>
    <t>جدول (128)</t>
  </si>
  <si>
    <t>Table (128)</t>
  </si>
  <si>
    <t>noon-time</t>
  </si>
  <si>
    <t>morning&amp;noontime</t>
  </si>
  <si>
    <t xml:space="preserve"> عدد المدارس والطلبة الموجودين وأعضاء الهيئة التدريسية واستقلالية المدرسة والشعب حسب الجنس والمحافظة "للمدارس المتوسطة الديني "(الصباحي ) للعام الدراسي 2020/2019</t>
  </si>
  <si>
    <t>No. of schools , enrolled students , teaching staff , independence of the school and divisions by sex and governorate (religious intermediate schools ) (morning ) for the academic year 2019/2020</t>
  </si>
  <si>
    <t>جدول (129)</t>
  </si>
  <si>
    <t>Table (129)</t>
  </si>
  <si>
    <t>عدد المدارس والطلبة الموجودين وأعضاء الهيئة التدريسية واستقلالية المدرسة والشعب حسب الجنس والمحافظة  "للمدارس الاعدادية  الديني "(الصباحي)  للعام الدراسي 2020/2019</t>
  </si>
  <si>
    <t>No. of schools , enrolled students , teaching staff ,independence of the school and divisions by sex and governorate ( religious secondary schools ) (morning ) for the academic year 2019/2020</t>
  </si>
  <si>
    <t>جدول (130)</t>
  </si>
  <si>
    <t>Table (130)</t>
  </si>
  <si>
    <t xml:space="preserve"> عدد المدارس والطلبة الموجودين وأعضاء الهيئة التدريسية واستقلالية المدرسة والشعب حسب الجنس والمحافظة "للمدارس الثانوية الديني " (الصباحي ) للعام الدراسي  2020/2019</t>
  </si>
  <si>
    <t>No. of schools , enrolled students ,  teaching staff , independence of the school and divisions by sex and governorate ( religious secondary schools ) (morning) for the academic year 2019/2020</t>
  </si>
  <si>
    <t>جدول (131)</t>
  </si>
  <si>
    <t>Table (131)</t>
  </si>
  <si>
    <t>عدد الطلبة المقبولين الجدد في الاول المتوسط  حسب العمر والجنس والمحافظة في مدارس التعليم الثانوي (الديني) (الصباحي ) للعام الدراسي 2020/2019</t>
  </si>
  <si>
    <t>No. of newly  admitted students in first intermediate grade by age, sex and governorate at secondary  schools(religious) (morning) for the academic year 2019/2020</t>
  </si>
  <si>
    <t>جدول  (132)</t>
  </si>
  <si>
    <t>Table (132)</t>
  </si>
  <si>
    <t>عدد الطلبة المقبولين الجدد في الرابع الاعدادي (العلمي والادبي) حسب العمر والجنس والمحافظة في مدارس التعليم الثانوي (الديني ) ( الصباحي) للعام الدراسي 2020/2019</t>
  </si>
  <si>
    <t>No. of newly  admitted students in preparatory/fourth grade(literary and csientific fourth grade) by age, sex and governorate at secondary  schools (religious) (morning ) for the academic year 2019/2020</t>
  </si>
  <si>
    <t xml:space="preserve">جدول  (133)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</si>
  <si>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Table  (133) </t>
  </si>
  <si>
    <t>عدد الطلبة المقبولين الجدد في الرابع الاعدادي (العلمي ) حسب العمر والجنس والمحافظة في مدارس التعليم الثانوي (الديني ) ( الصباحي) للعام الدراسي 2020/2019</t>
  </si>
  <si>
    <t>No. of newly  admitted students in preparatory/fourth grade( csientific fourth grade) by age, sex and governorate at secondary  schools (religious) (morning ) for the academic year 2019/2020</t>
  </si>
  <si>
    <t xml:space="preserve"> يتبع جدول  (133)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</si>
  <si>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 (133) Con.</t>
  </si>
  <si>
    <t>عدد الطلبة المقبولين الجدد في الرابع الاعدادي (الادبي) حسب العمر والجنس والمحافظة في مدارس التعليم الثانوي (الديني ) ( الصباحي) للعام الدراسي 2020/2019</t>
  </si>
  <si>
    <t>No. of newly admitted students in preparatory/fourth grade(literary) by age, sex and governorate at secondary schools (religious)(morning) for the academic year 2019/2020</t>
  </si>
  <si>
    <t xml:space="preserve">تابع جدول (133)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</si>
  <si>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Table (133) con.</t>
  </si>
  <si>
    <t>عدد الطلبة الموجودين حسب الصف والجنس والمحافظة في مدارس التعليم الثانوي (الديني) ( الصباحي ) للعام الدراسي 2020/2019</t>
  </si>
  <si>
    <t>No. of admitted students  by grade and sex at secondary schools  (religious) (morning ) for the academic year 2019/2020</t>
  </si>
  <si>
    <t xml:space="preserve">جدول (134)  </t>
  </si>
  <si>
    <t xml:space="preserve">Table(134)  </t>
  </si>
  <si>
    <t xml:space="preserve">تابع جدول (134)  </t>
  </si>
  <si>
    <t xml:space="preserve"> Table(134 ) con.</t>
  </si>
  <si>
    <t>total of preparatory</t>
  </si>
  <si>
    <t xml:space="preserve">total of secondary </t>
  </si>
  <si>
    <t xml:space="preserve">عدد الطلبة الموجودين حسب العمر والصف والجنس في مدارس التعليم الثانوي (الديني) (الصباحي) للعام  الدراسي 2020/2019 </t>
  </si>
  <si>
    <t>No. of admitted students  by age, grade and sex at secondary schools (religious)  (morning ) for the academic year 2019/2020</t>
  </si>
  <si>
    <t>جدول (135)</t>
  </si>
  <si>
    <t>Table(135)</t>
  </si>
  <si>
    <t>تابع جدول (135)</t>
  </si>
  <si>
    <t>Table(135) con.</t>
  </si>
  <si>
    <t>عدد الطلبة الموجودين حسب العمر والجنس والمحافظة  في مدارس التعليم الثانوي (الديني) (الصباحي)  للعام الدراسي 2020/2019</t>
  </si>
  <si>
    <t>No. of enrolled students  by age, grade and sex at secondary schools (religious) ( morning ) for the academic year 2019/2020</t>
  </si>
  <si>
    <t>جدول ( 136)</t>
  </si>
  <si>
    <t>Table (137)</t>
  </si>
  <si>
    <t>تابع جدول( 136)</t>
  </si>
  <si>
    <t>Table (136) con .</t>
  </si>
  <si>
    <t xml:space="preserve"> عدد طلبة الصف الاول المتوسط حسب العمر والجنس والمحافظة في مدارس التعليم الثانوي(الديني)( الصباحي) للعام الدراسي 2020/2019</t>
  </si>
  <si>
    <t>No. of students at first intermendiatee  by age, sex,governorate at secondary schools (religious)  ( morning) for the academic year 2019/2020</t>
  </si>
  <si>
    <t xml:space="preserve"> جدول (137)</t>
  </si>
  <si>
    <t>Table (137 )</t>
  </si>
  <si>
    <t xml:space="preserve"> عدد طلبة الصف الثاني المتوسط حسب العمر والجنس والمحافظة في مدارس التعليم الثانوي(الديني)(الصباحي) للعام الدراسي 2020/2019</t>
  </si>
  <si>
    <t>No. of students at second intermendiatee  by age, sex,governorate at secondary schools  (religious)  ( morning ) for the academic year 2019/2020</t>
  </si>
  <si>
    <t xml:space="preserve"> جدول (138)</t>
  </si>
  <si>
    <t xml:space="preserve"> Table(138 )</t>
  </si>
  <si>
    <t xml:space="preserve"> عدد طلبة الصف الثالث  المتوسط حسب العمر والجنس والمحافظة  في مدارس التعليم الثانوي(الديني)(الصباحي) للعام الدراسي 2020/2019</t>
  </si>
  <si>
    <t>No. of students at third intermendiatee  by age, sex,governorate at secondary schools  (religious)  ( morning  ) for the academic year 2019/2020</t>
  </si>
  <si>
    <t xml:space="preserve"> جدول (139)</t>
  </si>
  <si>
    <t xml:space="preserve"> Table (139)</t>
  </si>
  <si>
    <t xml:space="preserve"> عدد طلبة الصف الرابع العلمي حسب العمر والجنس والمحافظة  في مدارس التعليم الثانوي(الديني)(الصباحي) للعام الدراسي 2020/2019</t>
  </si>
  <si>
    <t>No. of students at scientific / fourth grade  by age, sex,governorate at secondary schools (religious)  ( morning) for the academic year 2019/2020</t>
  </si>
  <si>
    <t xml:space="preserve"> جدول ( 140)</t>
  </si>
  <si>
    <t xml:space="preserve"> Table (140)</t>
  </si>
  <si>
    <t xml:space="preserve"> عدد طلبة الصف الرابع الادبي حسب العمر والجنس والمحافظة في مدارس التعليم الثانوي(الديني) (الصباحي) للعام الدراسي 2020/2019</t>
  </si>
  <si>
    <t>No. of students at literary / fourth grade  by age, sex,governorate at secondary schools  (religious)  ( morning ) for the academic year 2019/2020</t>
  </si>
  <si>
    <t xml:space="preserve"> جدول (141)</t>
  </si>
  <si>
    <t xml:space="preserve"> Table (141 )</t>
  </si>
  <si>
    <t xml:space="preserve"> عدد طلبة الصف الخامس العلمي الكلي ( احيائي و تطبيقي ) حسب العمر والجنس والمحافظة في مدارس التعليم الثانوي (الديني)(الصباحي) للعام الدراسي 2020/2019</t>
  </si>
  <si>
    <t>No.of students at scientific /total fifth grade  ( Biological+Applicable )  by age, sex,governorate at secondary schools ( religious)  (morning ) for the academic year 2019/2020</t>
  </si>
  <si>
    <t xml:space="preserve"> جدول  (142)</t>
  </si>
  <si>
    <t xml:space="preserve"> Table(142)</t>
  </si>
  <si>
    <t xml:space="preserve"> عدد طلبة الصف الخامس العلمي ( احيائي ) حسب العمر والجنس والمحافظة في مدارس التعليم الثانوي (الديني) (الصباحي) للعام الدراسي 2020/2019</t>
  </si>
  <si>
    <t>No.of students at scientific / fifth grade( biological ) by age, sex,governorate at secondary schools ( religious)  (morning ) for the academic year 2019/2020</t>
  </si>
  <si>
    <t xml:space="preserve"> يتبع جدول (142)</t>
  </si>
  <si>
    <t xml:space="preserve"> Table(142) con.</t>
  </si>
  <si>
    <t xml:space="preserve"> عدد طلبة الصف الخامس العلمي ( تطبيقي ) حسب العمر والجنس والمحافظة في مدارس التعليم الثانوي (الديني) (الصباحي) للعام الدراسي 2020/2019</t>
  </si>
  <si>
    <t>No.of students at scientific / fifth grade ( applicable ) age, sex,governorate at secondary schools ( religious)  (morning ) for the academic year 2019/2020</t>
  </si>
  <si>
    <t xml:space="preserve"> تابع  جدول (142)</t>
  </si>
  <si>
    <t xml:space="preserve"> Table (142) con.</t>
  </si>
  <si>
    <t xml:space="preserve"> عدد طلبة الصف الخامس الادبي حسب العمر والجنس والمحافظة في مدارس التعليم الثانوي (الديني) (الصباحي) للعام الدراسي 2020/2019</t>
  </si>
  <si>
    <t>No. of students at literary / fifth grade  by age, sex,governorate at secondary schools ( religious)  ( morning ) for the academic year 2019/2020</t>
  </si>
  <si>
    <t xml:space="preserve"> جدول  (143)</t>
  </si>
  <si>
    <t xml:space="preserve"> Table (143 )</t>
  </si>
  <si>
    <t xml:space="preserve"> عدد طلبة الصف السادس العلمي الكلي ( احيائي و تطبيقي ) حسب العمر والجنس والمحافظة في مدارس التعليم الثانوي (الديني)(الصباحي) للعام الدراسي 2020/2019</t>
  </si>
  <si>
    <t>No. of students at scientific /total sixth grade ( Biological+Applicable )   by age, sex,governorate at secondary schools (religious)  ( morning ) for the academic year 2019/2020</t>
  </si>
  <si>
    <t xml:space="preserve"> جدول  (144)</t>
  </si>
  <si>
    <t xml:space="preserve"> Table(144)</t>
  </si>
  <si>
    <t xml:space="preserve"> عدد طلبة الصف السادس العلمي ( احيائي ) حسب العمر والجنس والمحافظة في مدارس التعليم الثانوي (الديني) (الصباحي) للعام الدراسي 2020/2019</t>
  </si>
  <si>
    <t>No. of students at scientific / sixth grade ( biological )  by age, sex,governorate at secondary schools (religious)  ( morning ) for the academic year 2019/2020</t>
  </si>
  <si>
    <t xml:space="preserve"> يتبع جدول (144)</t>
  </si>
  <si>
    <t xml:space="preserve"> Table(144 ) con.</t>
  </si>
  <si>
    <t xml:space="preserve"> عدد طلبة الصف السادس العلمي ( تطبيقي ) حسب العمر والجنس والمحافظة في مدارس التعليم الثانوي (الديني) (الصباحي) للعام الدراسي 2020/2019</t>
  </si>
  <si>
    <t>No. of students at scientific / sixth grade ( applicable )  by age, sex,governorate at secondary schools (religious) ( morning) for the academic year 2019/2020</t>
  </si>
  <si>
    <t xml:space="preserve"> تابع جدول (144)</t>
  </si>
  <si>
    <t xml:space="preserve"> عدد طلبة الصف السادس الادبي حسب العمر والجنس والمحافظة  في مدارس التعليم الثانوي (الديني) (الصباحي ) للعام الدراسي 2020/2019</t>
  </si>
  <si>
    <t>No. of students at literary / sixth grade  by age, sex,governorate at secondary schools (religious)  (morning ) for the academic year 2019/2020</t>
  </si>
  <si>
    <t xml:space="preserve"> جدول  (145)</t>
  </si>
  <si>
    <t xml:space="preserve"> Table (145)</t>
  </si>
  <si>
    <t>عدد الطلبة الراسبين ( لجميع الاسباب ) حسب الصف والجنس والمحافظة في مدارس التعليم الثانوي (الديني) ( الصباحي ) للعام الدراسي 2019/2018</t>
  </si>
  <si>
    <t>عدد الطلبة الراسبين بسبب (الفشل بالامتحان) حسب الصف والجنس والمحافظة  في مدارس التعليم الثانوي (الديني) ( الصباحي) للعام الدراسي 2019/2018</t>
  </si>
  <si>
    <t>عدد الطلبة الراسبين بسبب (تجاوز ايام الغياب ) حسب الصف والجنس والمحافظة في مدارس التعليم الثانوي (الديني) (الصباحي) للعام الدراسي 2019/2018</t>
  </si>
  <si>
    <t>عدد الطلبة الراسبين ( لاسباب اخرى)  حسب الصف والجنس والمحافظة في مدارس التعليم الثانوي (الديني) ( الصباحي) للعام الدراسي 2019/2018</t>
  </si>
  <si>
    <t>عدد الطلبة التاركين  حسب الصف و الجنس والمحافظة في مدارس التعليم الثانوي (الديني) ( الصباحي) للعام الدراسي  2020/2019</t>
  </si>
  <si>
    <t xml:space="preserve">عدد الطلبة الناجحين حسب الصف والجنس والمحافظة في مدارس التعليم الثانوي (الديني) (الصباحي) للعام الدراسي 2019/2018 </t>
  </si>
  <si>
    <t>The number of failure students (all causes) by grade , sex and governorate at secondary schools ( religious) (morning ) for the academic year2018/2019</t>
  </si>
  <si>
    <t>No. of failure students ( failing in exam) by grade , sex and governorate at secondary schools(religious) (morning) for the academic year2018/2019</t>
  </si>
  <si>
    <t>No. of failure students ( exceeding days of absence) by grade , sex and governorate at secondary schools (religious) (morning ) for the academic year2018/2019</t>
  </si>
  <si>
    <t>No. of failure students ( other causes) by grade , sex and governorate at secondary schools (religious) (morning ) for the academic year2018/2019</t>
  </si>
  <si>
    <t>No. of drop-out students by grade , sex and governorate at secondary schools(religious) (morning ) for the academic year 2019/2020</t>
  </si>
  <si>
    <t>No. of successful students by grade , sex and governorate at secondary schools (religious) (morning ) for the academic year2018/2019</t>
  </si>
  <si>
    <t>جدول ( 146)</t>
  </si>
  <si>
    <t>Table(146 )</t>
  </si>
  <si>
    <t xml:space="preserve"> جدول (147)</t>
  </si>
  <si>
    <t xml:space="preserve"> Table(147)</t>
  </si>
  <si>
    <t xml:space="preserve"> جدول (148)</t>
  </si>
  <si>
    <t xml:space="preserve"> Table(148)</t>
  </si>
  <si>
    <t xml:space="preserve"> جدول (149 )</t>
  </si>
  <si>
    <t xml:space="preserve"> Table (149)</t>
  </si>
  <si>
    <t>جدول (150)</t>
  </si>
  <si>
    <t>Table (150)</t>
  </si>
  <si>
    <t>جدول ( 151 )</t>
  </si>
  <si>
    <t>Table( 151 )</t>
  </si>
  <si>
    <t>عدد اعضاء الهيئة التدريسية حسب العنوان الوظيفي والجنس والمحافظة في مدارس التعليم الثانوي(الديني) (الصباحي) للعام الدراسي 2020/2019</t>
  </si>
  <si>
    <t>No.  of teacheing staff  by job title , sex and governorate at secondary schools (religious) (morning ) for the academic year 2019/2020</t>
  </si>
  <si>
    <t>جدول   (152)</t>
  </si>
  <si>
    <t>Table(152)</t>
  </si>
  <si>
    <t>عـدد أعضاء الهيئة التدريسية حسب الشهادة والجنس والمحافظة في مدارس التعليم الثانوي (الديني) ( الصباحي ) للعام الدراسي 2020/2019</t>
  </si>
  <si>
    <t>NO.  of teacheing staff  by certificat , sex and governorate at secondary schools (religious) (morning) for the academic year 2019/2020</t>
  </si>
  <si>
    <t>جدول  ( 153)</t>
  </si>
  <si>
    <t>Table ( 153 )</t>
  </si>
  <si>
    <t xml:space="preserve">master's  
</t>
  </si>
  <si>
    <t>doctorate degree</t>
  </si>
  <si>
    <t>عـدد أعضاء الهيئة التدريسية حسب الاختصاص والجنس والمحافظة في مدارس التعليم الثانوي (الديني) ( الصباحي ) للعام الدراسي 2020/2019</t>
  </si>
  <si>
    <t>NO.  of teacheing staff  by specialty , sex and governorate at secondary schools  (religious) (morning ) for the academic year 2019/2020</t>
  </si>
  <si>
    <t>جدول ( 154)</t>
  </si>
  <si>
    <t>Table ( 154 )</t>
  </si>
  <si>
    <t>يتبع جدول ( 154)</t>
  </si>
  <si>
    <t xml:space="preserve"> Table( 154 ) con.</t>
  </si>
  <si>
    <t>تابع جدول ( 154)</t>
  </si>
  <si>
    <t xml:space="preserve"> Table ( 154 ) con.</t>
  </si>
  <si>
    <t>العلوم الديني</t>
  </si>
  <si>
    <t>عدد اعضاء الهيئة التدريسية حسب المحافظة والحالة الوظيفية والدورات والجنس في مدارس التعليم الثانوي(الديني ) (الصباحي ) للعام الدراسي 2020/2019</t>
  </si>
  <si>
    <t>No.  of teacheing staff  by job title , sex , governorate and training courses at secondary schools  (religious)) (morning) for the academic year 2019/2020</t>
  </si>
  <si>
    <t>جدول ( 155 )</t>
  </si>
  <si>
    <t>Table (155)</t>
  </si>
  <si>
    <t xml:space="preserve"> total</t>
  </si>
  <si>
    <t>عدد اعضاء الهيئة التدريسية حسب المحافظة والجنس والمرحلة التي يدرس فيها في مدارس التعليم الثانوي(الديني) (الصباحي) للعام الدراسي 2020/2019</t>
  </si>
  <si>
    <t>No.  of teacheing staff by governorate,sex , stage and at secondary schools (religious) (morning ) for the academic year 2019/2020</t>
  </si>
  <si>
    <t>جدول (156)</t>
  </si>
  <si>
    <t>Table (156)</t>
  </si>
  <si>
    <t>عـدد الشـعب حسب الصف والجنس والمحافظة في مدارس التعليم الثانوي (الديني) ( الصباحي) للعام الدراسي 2020/2019</t>
  </si>
  <si>
    <t>No . Of divisions by grade, sex and governorate at secondary schools (religious) (morning )  for the academic year 2019/2020</t>
  </si>
  <si>
    <t>جدول (157)</t>
  </si>
  <si>
    <t xml:space="preserve"> Table  (157)</t>
  </si>
  <si>
    <t>يتبع جدول (157)</t>
  </si>
  <si>
    <t>Table(157 ) con.</t>
  </si>
  <si>
    <t>تابع جدول (157)</t>
  </si>
  <si>
    <t>Table (157 ) con.</t>
  </si>
  <si>
    <t>عدد الابنية المدرسية حسب المحافظة في مدارس التعليم الثانوي( الديني ) ( الصباحي)  للعام الدراسي 2020/2019</t>
  </si>
  <si>
    <t>Number of school buildings at secondary schools (religious) (morning ) for the academic year 2019/2020</t>
  </si>
  <si>
    <t xml:space="preserve">جدول ( 158) </t>
  </si>
  <si>
    <t>Table (158)</t>
  </si>
  <si>
    <t>1    school</t>
  </si>
  <si>
    <t>2      schools</t>
  </si>
  <si>
    <t>3   schools</t>
  </si>
  <si>
    <t xml:space="preserve">تابع جدول (158)  </t>
  </si>
  <si>
    <t>Table(158) con.</t>
  </si>
  <si>
    <t>Nom. of buildingssupplied with drinkable water</t>
  </si>
  <si>
    <t>Nom. of buildingssupplied with sewer service</t>
  </si>
  <si>
    <t>عدد المكتبات والمختبرات المدرسية حسب المحافظة في مدارس التعليم الثانوي ( الديني )( الصباحي) للعام الدراسي 2020/2019</t>
  </si>
  <si>
    <t>The number of libraries and   labs by governorate at secondary schools (religious) (morning ) for the academic year 2019/2020</t>
  </si>
  <si>
    <t xml:space="preserve">جدول  (159) </t>
  </si>
  <si>
    <t xml:space="preserve"> Table (159)</t>
  </si>
  <si>
    <t>الارشاد والحاسوب واللغات</t>
  </si>
  <si>
    <t>القسم السادس- مدارس الثانوية المشمولة بالارشاد التربوي ومواضيع اخرى</t>
  </si>
  <si>
    <t>Sixth Part - Secondary Education (Covered guidance of educational topics other)</t>
  </si>
  <si>
    <t xml:space="preserve"> عدد المدارس الثانوية (الحكومي والاهلي والديني)المشمولة بالارشاد التربوي وتدريس الحاسوب واللغات والتغذية المدرسية حسب المحافظة للعام الدراسي 2020/2019 </t>
  </si>
  <si>
    <t>high school ( govermental,private and religious) covered guidance of education ,Teaching computer, languages &amp; School Feeding by Governorate  for the academic year 2019/2020</t>
  </si>
  <si>
    <t>جدول ( 160)</t>
  </si>
  <si>
    <t>Table(160 )</t>
  </si>
  <si>
    <t>المحافظات</t>
  </si>
  <si>
    <t>الارشاد التربوي</t>
  </si>
  <si>
    <t>تدريس الحاسوب</t>
  </si>
  <si>
    <t xml:space="preserve">خدمة الانترنيت </t>
  </si>
  <si>
    <t xml:space="preserve">تدريس اللغات الأجنبية عدا اللغة الإنكليزية </t>
  </si>
  <si>
    <t xml:space="preserve">تدريس اللغات المحلية </t>
  </si>
  <si>
    <t xml:space="preserve">التغذية المدرسية </t>
  </si>
  <si>
    <t>Teaching local languages</t>
  </si>
  <si>
    <t xml:space="preserve">Education guidance </t>
  </si>
  <si>
    <t>Teaching computer</t>
  </si>
  <si>
    <t>Serving internet</t>
  </si>
  <si>
    <t>Teaching foreign languages other than english</t>
  </si>
  <si>
    <t xml:space="preserve"> الكردي</t>
  </si>
  <si>
    <t>التركماني</t>
  </si>
  <si>
    <t>السرياني</t>
  </si>
  <si>
    <t>Kurdish</t>
  </si>
  <si>
    <t>Turkomans</t>
  </si>
  <si>
    <t>syrian</t>
  </si>
  <si>
    <t>school feeding</t>
  </si>
  <si>
    <t>نينـــوى</t>
  </si>
  <si>
    <t xml:space="preserve">ديالى </t>
  </si>
  <si>
    <t>رصافة / 1</t>
  </si>
  <si>
    <t>رصافة / 2</t>
  </si>
  <si>
    <t>رصافة / 3</t>
  </si>
  <si>
    <t xml:space="preserve"> كرخ  / 1</t>
  </si>
  <si>
    <t xml:space="preserve"> كرخ  / 2</t>
  </si>
  <si>
    <t xml:space="preserve"> كرخ  / 3</t>
  </si>
  <si>
    <t xml:space="preserve">النجف </t>
  </si>
  <si>
    <t>ذى قار</t>
  </si>
  <si>
    <t xml:space="preserve"> عدد المدارس الثانوية (الحكومي ) المشمولة بالارشاد التربوي وتدريس الحاسوب واللغات والتغذية المدرسية حسب المحافظة للعام الدراسي 2020/2019 </t>
  </si>
  <si>
    <t>high school ( govermental) covered guidance of education ,Teaching computer, languages &amp; School Feeding by Governorate  for the academic year 2019/2020</t>
  </si>
  <si>
    <t>جدول( 161)</t>
  </si>
  <si>
    <t>Table(161 )</t>
  </si>
  <si>
    <t xml:space="preserve"> عدد المدارس الثانوية (الاهلي ) المشمولة بالارشاد التربوي وتدريس الحاسوب واللغات والتغذية المدرسية حسب المحافظة للعام الدراسي 2020/2019</t>
  </si>
  <si>
    <t>high school (private) covered guidance of education ,Teaching computer, languages &amp; School Feeding by Governorate  for the academic year 2019/2020</t>
  </si>
  <si>
    <t>جدول ( 162)</t>
  </si>
  <si>
    <t>Table(162  )</t>
  </si>
  <si>
    <t xml:space="preserve"> عدد المدارس الثانوية (الديني) المشمولة بالارشاد التربوي وتدريس الحاسوب واللغات والتغذية المدرسية حسب المحافظة للعام الدراسي 2020/2019</t>
  </si>
  <si>
    <t>high school ( religious) covered guidance of education ,Teaching computer, languages &amp; School Feeding by Governorate  for the academic year 2019/2020</t>
  </si>
  <si>
    <t>جدول( 163)</t>
  </si>
  <si>
    <t>Table(163 )</t>
  </si>
  <si>
    <t>Teaching oreign languages other than english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</si>
</sst>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4">
    <font>
      <sz val="16"/>
      <name val="Arial"/>
      <family val="2"/>
    </font>
    <font>
      <sz val="16"/>
      <name val="Arial"/>
      <family val="2"/>
    </font>
    <font>
      <sz val="2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Simplified Arabic"/>
      <family val="1"/>
    </font>
    <font>
      <b/>
      <sz val="12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10"/>
      <name val="Simplified Arabic"/>
      <family val="1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4"/>
      <name val="Calibri"/>
      <family val="2"/>
      <scheme val="minor"/>
    </font>
    <font>
      <sz val="12"/>
      <name val="PT Bold Heading"/>
      <charset val="178"/>
    </font>
    <font>
      <b/>
      <sz val="9"/>
      <name val="Arial"/>
      <family val="2"/>
    </font>
    <font>
      <sz val="14"/>
      <name val="PT Bold Heading"/>
      <charset val="17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charset val="178"/>
    </font>
    <font>
      <b/>
      <sz val="12"/>
      <color theme="1"/>
      <name val="Arial"/>
      <family val="2"/>
    </font>
    <font>
      <b/>
      <sz val="12"/>
      <color theme="1" tint="4.9989318521683403E-2"/>
      <name val="Arial"/>
      <family val="2"/>
    </font>
    <font>
      <b/>
      <sz val="14"/>
      <name val="Simplified Arabic"/>
      <family val="1"/>
    </font>
    <font>
      <sz val="12"/>
      <name val="Simplified Arabic"/>
      <family val="1"/>
    </font>
    <font>
      <b/>
      <sz val="20"/>
      <name val="Arial"/>
      <family val="2"/>
    </font>
    <font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</borders>
  <cellStyleXfs count="8">
    <xf numFmtId="0" fontId="0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7" fillId="0" borderId="0"/>
  </cellStyleXfs>
  <cellXfs count="1328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textRotation="180"/>
    </xf>
    <xf numFmtId="0" fontId="4" fillId="0" borderId="6" xfId="0" applyFont="1" applyBorder="1" applyAlignment="1">
      <alignment vertical="center" textRotation="180"/>
    </xf>
    <xf numFmtId="0" fontId="0" fillId="0" borderId="0" xfId="0" applyAlignment="1">
      <alignment vertical="center" textRotation="180"/>
    </xf>
    <xf numFmtId="0" fontId="4" fillId="0" borderId="0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right" vertical="center"/>
    </xf>
    <xf numFmtId="0" fontId="4" fillId="0" borderId="16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0" fillId="0" borderId="0" xfId="0" applyFill="1"/>
    <xf numFmtId="0" fontId="7" fillId="0" borderId="0" xfId="0" applyFont="1"/>
    <xf numFmtId="0" fontId="7" fillId="0" borderId="0" xfId="0" applyFont="1" applyFill="1"/>
    <xf numFmtId="0" fontId="0" fillId="0" borderId="0" xfId="0" applyBorder="1"/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textRotation="180"/>
    </xf>
    <xf numFmtId="0" fontId="4" fillId="0" borderId="0" xfId="0" applyFont="1" applyFill="1" applyBorder="1" applyAlignment="1">
      <alignment horizontal="center" vertical="center" textRotation="180" shrinkToFit="1"/>
    </xf>
    <xf numFmtId="0" fontId="4" fillId="0" borderId="18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4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Fill="1" applyBorder="1" applyAlignment="1">
      <alignment vertical="center" shrinkToFit="1"/>
    </xf>
    <xf numFmtId="0" fontId="4" fillId="0" borderId="16" xfId="0" applyFont="1" applyFill="1" applyBorder="1" applyAlignment="1">
      <alignment vertical="center" readingOrder="2"/>
    </xf>
    <xf numFmtId="0" fontId="4" fillId="0" borderId="0" xfId="0" applyFont="1" applyFill="1" applyBorder="1" applyAlignment="1">
      <alignment horizontal="right" vertical="center" readingOrder="2"/>
    </xf>
    <xf numFmtId="0" fontId="8" fillId="0" borderId="0" xfId="0" applyFont="1" applyFill="1" applyBorder="1" applyAlignment="1">
      <alignment vertical="center" readingOrder="2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/>
    <xf numFmtId="0" fontId="4" fillId="4" borderId="18" xfId="0" applyFont="1" applyFill="1" applyBorder="1" applyAlignment="1">
      <alignment vertical="center" shrinkToFit="1"/>
    </xf>
    <xf numFmtId="0" fontId="4" fillId="0" borderId="4" xfId="0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horizontal="right" vertical="center" readingOrder="2"/>
    </xf>
    <xf numFmtId="0" fontId="4" fillId="0" borderId="7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10" fillId="0" borderId="0" xfId="0" applyFont="1"/>
    <xf numFmtId="0" fontId="4" fillId="0" borderId="0" xfId="0" applyFont="1" applyFill="1" applyBorder="1" applyAlignment="1">
      <alignment vertical="center" readingOrder="2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textRotation="180" wrapText="1"/>
    </xf>
    <xf numFmtId="0" fontId="4" fillId="0" borderId="4" xfId="0" applyFont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12" fillId="5" borderId="0" xfId="0" applyFont="1" applyFill="1" applyBorder="1" applyAlignment="1">
      <alignment horizontal="center" wrapText="1"/>
    </xf>
    <xf numFmtId="0" fontId="12" fillId="5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horizontal="right" vertical="center" readingOrder="2"/>
    </xf>
    <xf numFmtId="0" fontId="0" fillId="5" borderId="0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4" fillId="0" borderId="4" xfId="0" applyFont="1" applyFill="1" applyBorder="1" applyAlignment="1">
      <alignment horizontal="right" vertical="center" readingOrder="2"/>
    </xf>
    <xf numFmtId="0" fontId="6" fillId="0" borderId="4" xfId="0" applyFont="1" applyFill="1" applyBorder="1" applyAlignment="1">
      <alignment horizontal="right" vertical="center" wrapText="1" readingOrder="2"/>
    </xf>
    <xf numFmtId="0" fontId="4" fillId="0" borderId="0" xfId="0" applyFont="1" applyBorder="1" applyAlignment="1">
      <alignment horizontal="right" vertical="center"/>
    </xf>
    <xf numFmtId="0" fontId="4" fillId="0" borderId="5" xfId="0" applyFont="1" applyFill="1" applyBorder="1" applyAlignment="1">
      <alignment horizontal="right" vertical="center" readingOrder="2"/>
    </xf>
    <xf numFmtId="0" fontId="4" fillId="0" borderId="16" xfId="0" applyFont="1" applyFill="1" applyBorder="1" applyAlignment="1">
      <alignment horizontal="right" vertical="center" readingOrder="2"/>
    </xf>
    <xf numFmtId="0" fontId="12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 indent="1"/>
    </xf>
    <xf numFmtId="0" fontId="0" fillId="0" borderId="0" xfId="0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0" fillId="3" borderId="0" xfId="0" applyFill="1"/>
    <xf numFmtId="0" fontId="12" fillId="0" borderId="0" xfId="0" applyFont="1" applyAlignment="1">
      <alignment horizontal="center" vertical="center"/>
    </xf>
    <xf numFmtId="0" fontId="11" fillId="0" borderId="0" xfId="0" applyFont="1"/>
    <xf numFmtId="0" fontId="4" fillId="0" borderId="6" xfId="0" applyFont="1" applyFill="1" applyBorder="1" applyAlignment="1">
      <alignment horizontal="center" vertical="center" textRotation="180" shrinkToFit="1"/>
    </xf>
    <xf numFmtId="0" fontId="4" fillId="0" borderId="6" xfId="0" applyFont="1" applyFill="1" applyBorder="1" applyAlignment="1">
      <alignment horizontal="center" vertical="center" textRotation="180"/>
    </xf>
    <xf numFmtId="0" fontId="4" fillId="0" borderId="0" xfId="0" applyFont="1" applyAlignment="1">
      <alignment textRotation="180"/>
    </xf>
    <xf numFmtId="0" fontId="4" fillId="0" borderId="8" xfId="0" applyFont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 shrinkToFit="1"/>
    </xf>
    <xf numFmtId="0" fontId="4" fillId="0" borderId="18" xfId="0" applyFont="1" applyFill="1" applyBorder="1" applyAlignment="1">
      <alignment horizontal="right" vertical="center" shrinkToFit="1"/>
    </xf>
    <xf numFmtId="0" fontId="4" fillId="0" borderId="8" xfId="0" applyFont="1" applyFill="1" applyBorder="1"/>
    <xf numFmtId="0" fontId="4" fillId="0" borderId="4" xfId="0" applyFont="1" applyFill="1" applyBorder="1" applyAlignment="1">
      <alignment horizontal="right" vertical="center" shrinkToFit="1"/>
    </xf>
    <xf numFmtId="0" fontId="4" fillId="0" borderId="4" xfId="0" applyFont="1" applyFill="1" applyBorder="1"/>
    <xf numFmtId="0" fontId="4" fillId="0" borderId="5" xfId="0" applyFont="1" applyBorder="1" applyAlignment="1">
      <alignment horizontal="right" vertical="center"/>
    </xf>
    <xf numFmtId="0" fontId="4" fillId="0" borderId="5" xfId="0" applyFont="1" applyFill="1" applyBorder="1"/>
    <xf numFmtId="0" fontId="4" fillId="0" borderId="0" xfId="0" applyFont="1" applyFill="1" applyBorder="1" applyAlignment="1">
      <alignment horizontal="right" vertical="center" shrinkToFit="1"/>
    </xf>
    <xf numFmtId="0" fontId="6" fillId="0" borderId="16" xfId="1" applyFont="1" applyFill="1" applyBorder="1" applyAlignment="1">
      <alignment vertical="center"/>
    </xf>
    <xf numFmtId="0" fontId="4" fillId="0" borderId="16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textRotation="180"/>
    </xf>
    <xf numFmtId="0" fontId="4" fillId="0" borderId="0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1" fillId="0" borderId="0" xfId="0" applyFont="1" applyBorder="1"/>
    <xf numFmtId="0" fontId="0" fillId="0" borderId="0" xfId="0" applyBorder="1" applyAlignment="1">
      <alignment textRotation="180"/>
    </xf>
    <xf numFmtId="0" fontId="4" fillId="0" borderId="7" xfId="0" applyFont="1" applyFill="1" applyBorder="1" applyAlignment="1">
      <alignment horizontal="right" vertical="center" indent="1" readingOrder="2"/>
    </xf>
    <xf numFmtId="0" fontId="4" fillId="0" borderId="18" xfId="0" applyFont="1" applyFill="1" applyBorder="1" applyAlignment="1">
      <alignment horizontal="right" vertical="center" indent="1" readingOrder="2"/>
    </xf>
    <xf numFmtId="0" fontId="7" fillId="0" borderId="0" xfId="0" applyFont="1" applyBorder="1"/>
    <xf numFmtId="0" fontId="4" fillId="0" borderId="8" xfId="0" applyFont="1" applyFill="1" applyBorder="1" applyAlignment="1">
      <alignment horizontal="right" vertical="center" indent="1" readingOrder="2"/>
    </xf>
    <xf numFmtId="0" fontId="4" fillId="0" borderId="4" xfId="0" applyFont="1" applyFill="1" applyBorder="1" applyAlignment="1">
      <alignment horizontal="right" vertical="center" indent="1" readingOrder="2"/>
    </xf>
    <xf numFmtId="0" fontId="4" fillId="0" borderId="5" xfId="0" applyFont="1" applyFill="1" applyBorder="1" applyAlignment="1">
      <alignment horizontal="right" vertical="center" indent="1" readingOrder="2"/>
    </xf>
    <xf numFmtId="0" fontId="4" fillId="0" borderId="16" xfId="0" applyFont="1" applyFill="1" applyBorder="1" applyAlignment="1">
      <alignment horizontal="right" vertical="center" indent="1" readingOrder="1"/>
    </xf>
    <xf numFmtId="0" fontId="4" fillId="5" borderId="0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center" vertical="center" readingOrder="2"/>
    </xf>
    <xf numFmtId="0" fontId="4" fillId="0" borderId="8" xfId="0" applyFont="1" applyFill="1" applyBorder="1" applyAlignment="1">
      <alignment horizontal="center" vertical="center" readingOrder="2"/>
    </xf>
    <xf numFmtId="0" fontId="4" fillId="0" borderId="4" xfId="0" applyFont="1" applyFill="1" applyBorder="1" applyAlignment="1">
      <alignment horizontal="center" vertical="center" readingOrder="2"/>
    </xf>
    <xf numFmtId="0" fontId="4" fillId="0" borderId="4" xfId="0" applyFont="1" applyFill="1" applyBorder="1" applyAlignment="1">
      <alignment horizontal="right" vertical="center" readingOrder="1"/>
    </xf>
    <xf numFmtId="0" fontId="4" fillId="0" borderId="4" xfId="0" applyFont="1" applyFill="1" applyBorder="1" applyAlignment="1">
      <alignment horizontal="left" vertical="center" readingOrder="1"/>
    </xf>
    <xf numFmtId="0" fontId="4" fillId="0" borderId="0" xfId="0" applyFont="1" applyFill="1" applyBorder="1" applyAlignment="1">
      <alignment horizontal="center" vertical="center" readingOrder="2"/>
    </xf>
    <xf numFmtId="0" fontId="4" fillId="0" borderId="16" xfId="0" applyFont="1" applyFill="1" applyBorder="1" applyAlignment="1">
      <alignment horizontal="right" vertical="center" indent="1" readingOrder="2"/>
    </xf>
    <xf numFmtId="0" fontId="4" fillId="0" borderId="0" xfId="0" applyFont="1" applyFill="1" applyBorder="1" applyAlignment="1">
      <alignment horizontal="right" vertical="center" indent="1"/>
    </xf>
    <xf numFmtId="0" fontId="4" fillId="0" borderId="4" xfId="0" applyFont="1" applyFill="1" applyBorder="1" applyAlignment="1">
      <alignment horizontal="right" vertical="center" indent="1"/>
    </xf>
    <xf numFmtId="0" fontId="0" fillId="0" borderId="0" xfId="0" applyBorder="1" applyAlignment="1">
      <alignment vertical="center"/>
    </xf>
    <xf numFmtId="0" fontId="4" fillId="0" borderId="16" xfId="0" applyFont="1" applyFill="1" applyBorder="1" applyAlignment="1">
      <alignment horizontal="right" vertical="center" indent="1"/>
    </xf>
    <xf numFmtId="0" fontId="4" fillId="0" borderId="0" xfId="0" applyFont="1" applyFill="1" applyBorder="1" applyAlignment="1">
      <alignment horizontal="right" vertical="center" indent="1" readingOrder="2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4" fillId="0" borderId="18" xfId="0" applyFont="1" applyFill="1" applyBorder="1" applyAlignment="1">
      <alignment horizontal="right" vertical="center" indent="1"/>
    </xf>
    <xf numFmtId="0" fontId="4" fillId="0" borderId="5" xfId="0" applyFont="1" applyFill="1" applyBorder="1" applyAlignment="1">
      <alignment horizontal="right" vertical="center" indent="1"/>
    </xf>
    <xf numFmtId="0" fontId="4" fillId="0" borderId="7" xfId="0" applyFont="1" applyFill="1" applyBorder="1" applyAlignment="1">
      <alignment horizontal="right" vertical="center" indent="1"/>
    </xf>
    <xf numFmtId="0" fontId="4" fillId="0" borderId="8" xfId="0" applyFont="1" applyFill="1" applyBorder="1" applyAlignment="1">
      <alignment horizontal="right" vertical="center" inden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4" fillId="0" borderId="15" xfId="0" applyFont="1" applyFill="1" applyBorder="1" applyAlignment="1">
      <alignment horizontal="right" vertical="center" indent="1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Border="1" applyAlignment="1"/>
    <xf numFmtId="0" fontId="7" fillId="0" borderId="21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wrapText="1"/>
    </xf>
    <xf numFmtId="0" fontId="1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6" xfId="0" applyFont="1" applyFill="1" applyBorder="1" applyAlignment="1">
      <alignment horizontal="center" vertical="center" textRotation="180" wrapText="1"/>
    </xf>
    <xf numFmtId="0" fontId="4" fillId="0" borderId="0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readingOrder="2"/>
    </xf>
    <xf numFmtId="0" fontId="4" fillId="0" borderId="4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readingOrder="2"/>
    </xf>
    <xf numFmtId="0" fontId="4" fillId="0" borderId="15" xfId="0" applyFont="1" applyFill="1" applyBorder="1" applyAlignment="1">
      <alignment horizontal="right" vertical="center" readingOrder="2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4" fillId="0" borderId="0" xfId="1" applyFont="1" applyFill="1" applyBorder="1" applyAlignment="1">
      <alignment vertical="center" shrinkToFit="1"/>
    </xf>
    <xf numFmtId="0" fontId="14" fillId="0" borderId="0" xfId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right" vertical="center" wrapText="1" indent="1"/>
    </xf>
    <xf numFmtId="0" fontId="12" fillId="0" borderId="0" xfId="0" applyFont="1" applyFill="1" applyBorder="1" applyAlignment="1">
      <alignment horizontal="right" vertical="center" wrapText="1" inden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right" vertical="center" wrapText="1" indent="1"/>
    </xf>
    <xf numFmtId="0" fontId="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/>
    <xf numFmtId="0" fontId="11" fillId="0" borderId="0" xfId="0" applyFont="1" applyFill="1" applyAlignment="1">
      <alignment horizontal="center" vertical="center"/>
    </xf>
    <xf numFmtId="0" fontId="4" fillId="0" borderId="6" xfId="0" applyFont="1" applyFill="1" applyBorder="1" applyAlignment="1">
      <alignment horizontal="right" vertical="center" textRotation="180" wrapText="1"/>
    </xf>
    <xf numFmtId="0" fontId="4" fillId="0" borderId="8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0" fillId="0" borderId="0" xfId="0" applyAlignment="1"/>
    <xf numFmtId="0" fontId="4" fillId="0" borderId="7" xfId="0" applyFont="1" applyFill="1" applyBorder="1" applyAlignment="1">
      <alignment vertical="center"/>
    </xf>
    <xf numFmtId="0" fontId="4" fillId="0" borderId="18" xfId="0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164" fontId="0" fillId="0" borderId="0" xfId="0" applyNumberFormat="1" applyFill="1"/>
    <xf numFmtId="164" fontId="0" fillId="0" borderId="0" xfId="0" applyNumberFormat="1"/>
    <xf numFmtId="0" fontId="10" fillId="0" borderId="0" xfId="0" applyFont="1" applyFill="1"/>
    <xf numFmtId="0" fontId="8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horizontal="center" vertical="center" shrinkToFi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textRotation="180" wrapText="1"/>
    </xf>
    <xf numFmtId="0" fontId="4" fillId="0" borderId="6" xfId="1" applyFont="1" applyFill="1" applyBorder="1" applyAlignment="1">
      <alignment horizontal="center" vertical="center" textRotation="180" wrapText="1"/>
    </xf>
    <xf numFmtId="0" fontId="4" fillId="0" borderId="7" xfId="1" applyFont="1" applyFill="1" applyBorder="1" applyAlignment="1">
      <alignment horizontal="right" vertical="center"/>
    </xf>
    <xf numFmtId="0" fontId="4" fillId="0" borderId="18" xfId="1" applyFont="1" applyFill="1" applyBorder="1" applyAlignment="1">
      <alignment horizontal="right" vertical="center"/>
    </xf>
    <xf numFmtId="0" fontId="4" fillId="0" borderId="8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right" vertical="center"/>
    </xf>
    <xf numFmtId="0" fontId="4" fillId="0" borderId="8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/>
    </xf>
    <xf numFmtId="0" fontId="4" fillId="0" borderId="16" xfId="1" applyFont="1" applyFill="1" applyBorder="1" applyAlignment="1">
      <alignment vertical="center"/>
    </xf>
    <xf numFmtId="0" fontId="4" fillId="0" borderId="16" xfId="1" applyFont="1" applyFill="1" applyBorder="1" applyAlignment="1">
      <alignment horizontal="right" vertical="center"/>
    </xf>
    <xf numFmtId="0" fontId="8" fillId="0" borderId="0" xfId="1" applyFont="1" applyFill="1" applyAlignment="1">
      <alignment vertical="center"/>
    </xf>
    <xf numFmtId="0" fontId="8" fillId="0" borderId="21" xfId="1" applyFont="1" applyFill="1" applyBorder="1" applyAlignment="1">
      <alignment horizontal="center" vertical="center"/>
    </xf>
    <xf numFmtId="0" fontId="12" fillId="0" borderId="21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 applyBorder="1" applyAlignment="1">
      <alignment vertical="center" shrinkToFit="1"/>
    </xf>
    <xf numFmtId="0" fontId="3" fillId="0" borderId="0" xfId="1" applyFont="1" applyFill="1" applyAlignment="1">
      <alignment vertical="center" wrapText="1"/>
    </xf>
    <xf numFmtId="0" fontId="3" fillId="0" borderId="1" xfId="1" applyFont="1" applyFill="1" applyBorder="1" applyAlignment="1">
      <alignment vertical="center"/>
    </xf>
    <xf numFmtId="0" fontId="3" fillId="0" borderId="1" xfId="1" applyFont="1" applyFill="1" applyBorder="1" applyAlignment="1">
      <alignment horizontal="left" vertical="center"/>
    </xf>
    <xf numFmtId="0" fontId="4" fillId="0" borderId="8" xfId="1" applyFont="1" applyFill="1" applyBorder="1" applyAlignment="1">
      <alignment vertical="center" readingOrder="2"/>
    </xf>
    <xf numFmtId="0" fontId="4" fillId="0" borderId="8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vertical="center" readingOrder="2"/>
    </xf>
    <xf numFmtId="0" fontId="4" fillId="0" borderId="16" xfId="1" applyFont="1" applyFill="1" applyBorder="1" applyAlignment="1">
      <alignment vertical="center" readingOrder="2"/>
    </xf>
    <xf numFmtId="0" fontId="13" fillId="0" borderId="0" xfId="0" applyFont="1" applyFill="1" applyAlignment="1">
      <alignment horizontal="center" vertical="center" wrapText="1"/>
    </xf>
    <xf numFmtId="0" fontId="4" fillId="0" borderId="4" xfId="0" applyFont="1" applyFill="1" applyBorder="1" applyAlignment="1">
      <alignment horizontal="right" vertical="center" indent="1" shrinkToFit="1" readingOrder="2"/>
    </xf>
    <xf numFmtId="0" fontId="4" fillId="0" borderId="4" xfId="0" applyFont="1" applyFill="1" applyBorder="1" applyAlignment="1">
      <alignment horizontal="center" vertical="center" shrinkToFit="1" readingOrder="2"/>
    </xf>
    <xf numFmtId="0" fontId="4" fillId="0" borderId="0" xfId="0" applyFont="1" applyFill="1" applyBorder="1" applyAlignment="1">
      <alignment horizontal="right" vertical="center" indent="1" shrinkToFit="1" readingOrder="2"/>
    </xf>
    <xf numFmtId="0" fontId="4" fillId="0" borderId="16" xfId="0" applyFont="1" applyFill="1" applyBorder="1" applyAlignment="1">
      <alignment horizontal="right" vertical="center" indent="1" shrinkToFit="1" readingOrder="2"/>
    </xf>
    <xf numFmtId="0" fontId="11" fillId="0" borderId="3" xfId="0" applyFont="1" applyFill="1" applyBorder="1" applyAlignment="1">
      <alignment vertical="center" wrapText="1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9" fillId="0" borderId="0" xfId="1" applyFill="1"/>
    <xf numFmtId="0" fontId="1" fillId="0" borderId="0" xfId="1" applyFont="1" applyFill="1"/>
    <xf numFmtId="0" fontId="4" fillId="0" borderId="0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vertical="center" readingOrder="2"/>
    </xf>
    <xf numFmtId="1" fontId="4" fillId="0" borderId="4" xfId="1" applyNumberFormat="1" applyFont="1" applyFill="1" applyBorder="1" applyAlignment="1">
      <alignment vertical="center" readingOrder="2"/>
    </xf>
    <xf numFmtId="0" fontId="4" fillId="0" borderId="15" xfId="1" applyFont="1" applyFill="1" applyBorder="1" applyAlignment="1">
      <alignment vertical="center" readingOrder="2"/>
    </xf>
    <xf numFmtId="0" fontId="12" fillId="0" borderId="0" xfId="1" applyFont="1" applyFill="1" applyBorder="1" applyAlignment="1"/>
    <xf numFmtId="0" fontId="7" fillId="0" borderId="0" xfId="1" applyFont="1" applyFill="1"/>
    <xf numFmtId="0" fontId="3" fillId="0" borderId="0" xfId="1" applyFont="1" applyFill="1" applyBorder="1" applyAlignment="1">
      <alignment vertical="center"/>
    </xf>
    <xf numFmtId="0" fontId="21" fillId="0" borderId="0" xfId="0" applyFont="1" applyFill="1"/>
    <xf numFmtId="0" fontId="14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0" xfId="0" applyFont="1" applyFill="1"/>
    <xf numFmtId="0" fontId="3" fillId="0" borderId="0" xfId="1" applyFont="1" applyFill="1" applyBorder="1" applyAlignment="1">
      <alignment horizontal="center" vertical="center" shrinkToFit="1"/>
    </xf>
    <xf numFmtId="0" fontId="3" fillId="0" borderId="0" xfId="1" applyFont="1" applyFill="1" applyBorder="1" applyAlignment="1">
      <alignment horizontal="right" vertical="center" shrinkToFit="1"/>
    </xf>
    <xf numFmtId="0" fontId="1" fillId="0" borderId="0" xfId="0" applyFont="1" applyFill="1"/>
    <xf numFmtId="0" fontId="7" fillId="0" borderId="0" xfId="0" applyFont="1" applyFill="1" applyAlignment="1"/>
    <xf numFmtId="0" fontId="4" fillId="0" borderId="4" xfId="1" applyFont="1" applyFill="1" applyBorder="1" applyAlignment="1">
      <alignment horizontal="right" vertical="center" shrinkToFit="1" readingOrder="2"/>
    </xf>
    <xf numFmtId="0" fontId="4" fillId="0" borderId="4" xfId="1" applyFont="1" applyFill="1" applyBorder="1" applyAlignment="1">
      <alignment horizontal="right" vertical="center" shrinkToFit="1"/>
    </xf>
    <xf numFmtId="0" fontId="4" fillId="0" borderId="4" xfId="1" applyFont="1" applyFill="1" applyBorder="1" applyAlignment="1">
      <alignment vertical="center" shrinkToFit="1"/>
    </xf>
    <xf numFmtId="0" fontId="4" fillId="0" borderId="8" xfId="1" applyFont="1" applyFill="1" applyBorder="1" applyAlignment="1">
      <alignment horizontal="right" vertical="center" shrinkToFit="1" readingOrder="2"/>
    </xf>
    <xf numFmtId="1" fontId="4" fillId="0" borderId="4" xfId="1" applyNumberFormat="1" applyFont="1" applyFill="1" applyBorder="1" applyAlignment="1">
      <alignment horizontal="right" vertical="center" shrinkToFit="1" readingOrder="2"/>
    </xf>
    <xf numFmtId="0" fontId="4" fillId="0" borderId="15" xfId="1" applyFont="1" applyFill="1" applyBorder="1" applyAlignment="1">
      <alignment horizontal="right" vertical="center" shrinkToFit="1" readingOrder="2"/>
    </xf>
    <xf numFmtId="0" fontId="4" fillId="0" borderId="6" xfId="1" applyFont="1" applyFill="1" applyBorder="1" applyAlignment="1">
      <alignment horizontal="right" vertical="center" shrinkToFit="1"/>
    </xf>
    <xf numFmtId="0" fontId="4" fillId="0" borderId="0" xfId="1" applyFont="1" applyFill="1" applyBorder="1" applyAlignment="1">
      <alignment horizontal="right" vertical="center" shrinkToFit="1"/>
    </xf>
    <xf numFmtId="0" fontId="4" fillId="0" borderId="15" xfId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vertical="center" shrinkToFit="1"/>
    </xf>
    <xf numFmtId="0" fontId="4" fillId="0" borderId="15" xfId="1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 wrapText="1"/>
    </xf>
    <xf numFmtId="0" fontId="4" fillId="0" borderId="1" xfId="1" applyFont="1" applyFill="1" applyBorder="1" applyAlignment="1">
      <alignment vertical="center" shrinkToFit="1"/>
    </xf>
    <xf numFmtId="0" fontId="4" fillId="0" borderId="16" xfId="1" applyFont="1" applyFill="1" applyBorder="1" applyAlignment="1">
      <alignment vertical="center" shrinkToFit="1"/>
    </xf>
    <xf numFmtId="0" fontId="7" fillId="0" borderId="0" xfId="1" applyFont="1" applyFill="1" applyAlignment="1">
      <alignment horizontal="center" vertical="center"/>
    </xf>
    <xf numFmtId="0" fontId="11" fillId="0" borderId="0" xfId="0" applyFont="1" applyFill="1"/>
    <xf numFmtId="0" fontId="3" fillId="0" borderId="1" xfId="0" applyFont="1" applyFill="1" applyBorder="1" applyAlignment="1">
      <alignment horizontal="right" vertical="center" wrapText="1"/>
    </xf>
    <xf numFmtId="0" fontId="7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shrinkToFi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 readingOrder="2"/>
    </xf>
    <xf numFmtId="0" fontId="4" fillId="0" borderId="6" xfId="1" applyFont="1" applyFill="1" applyBorder="1" applyAlignment="1">
      <alignment horizontal="center" vertical="center" textRotation="180" wrapText="1" readingOrder="2"/>
    </xf>
    <xf numFmtId="0" fontId="4" fillId="0" borderId="8" xfId="0" applyFont="1" applyFill="1" applyBorder="1" applyAlignment="1">
      <alignment horizontal="right" vertical="center" indent="1" shrinkToFit="1" readingOrder="2"/>
    </xf>
    <xf numFmtId="0" fontId="4" fillId="0" borderId="4" xfId="0" applyFont="1" applyFill="1" applyBorder="1" applyAlignment="1">
      <alignment horizontal="left" vertical="center" readingOrder="2"/>
    </xf>
    <xf numFmtId="0" fontId="22" fillId="0" borderId="0" xfId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right" vertical="center"/>
    </xf>
    <xf numFmtId="0" fontId="7" fillId="0" borderId="0" xfId="1" applyFont="1" applyFill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 shrinkToFit="1"/>
    </xf>
    <xf numFmtId="0" fontId="24" fillId="0" borderId="0" xfId="1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right" vertical="center" wrapText="1"/>
    </xf>
    <xf numFmtId="0" fontId="16" fillId="0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vertical="center"/>
    </xf>
    <xf numFmtId="0" fontId="24" fillId="0" borderId="0" xfId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8" xfId="1" applyFont="1" applyFill="1" applyBorder="1" applyAlignment="1">
      <alignment horizontal="right" vertical="center" indent="1" readingOrder="2"/>
    </xf>
    <xf numFmtId="0" fontId="4" fillId="0" borderId="4" xfId="1" applyFont="1" applyFill="1" applyBorder="1" applyAlignment="1">
      <alignment horizontal="right" vertical="center" indent="1" readingOrder="2"/>
    </xf>
    <xf numFmtId="0" fontId="4" fillId="0" borderId="15" xfId="1" applyFont="1" applyFill="1" applyBorder="1" applyAlignment="1">
      <alignment horizontal="right" vertical="center" indent="1" readingOrder="2"/>
    </xf>
    <xf numFmtId="0" fontId="4" fillId="0" borderId="15" xfId="0" applyFont="1" applyFill="1" applyBorder="1" applyAlignment="1">
      <alignment horizontal="right" vertical="center" indent="1" shrinkToFit="1" readingOrder="2"/>
    </xf>
    <xf numFmtId="0" fontId="4" fillId="0" borderId="16" xfId="1" applyFont="1" applyFill="1" applyBorder="1" applyAlignment="1">
      <alignment horizontal="right" vertical="center" indent="1" readingOrder="2"/>
    </xf>
    <xf numFmtId="0" fontId="4" fillId="0" borderId="4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15" xfId="0" applyFont="1" applyFill="1" applyBorder="1" applyAlignment="1">
      <alignment horizontal="right" vertical="center"/>
    </xf>
    <xf numFmtId="0" fontId="4" fillId="0" borderId="16" xfId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right" vertical="center"/>
    </xf>
    <xf numFmtId="0" fontId="4" fillId="0" borderId="15" xfId="0" applyFont="1" applyFill="1" applyBorder="1" applyAlignment="1">
      <alignment horizontal="right" vertical="center"/>
    </xf>
    <xf numFmtId="0" fontId="4" fillId="0" borderId="16" xfId="0" applyFont="1" applyFill="1" applyBorder="1" applyAlignment="1">
      <alignment vertical="center" readingOrder="2"/>
    </xf>
    <xf numFmtId="0" fontId="4" fillId="0" borderId="0" xfId="0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right" vertical="center"/>
    </xf>
    <xf numFmtId="0" fontId="4" fillId="0" borderId="8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 wrapText="1"/>
    </xf>
    <xf numFmtId="0" fontId="4" fillId="0" borderId="16" xfId="0" applyFont="1" applyFill="1" applyBorder="1" applyAlignment="1">
      <alignment horizontal="right" vertical="center" readingOrder="2"/>
    </xf>
    <xf numFmtId="0" fontId="4" fillId="0" borderId="18" xfId="0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8" xfId="1" applyFont="1" applyFill="1" applyBorder="1" applyAlignment="1">
      <alignment horizontal="right" vertical="center"/>
    </xf>
    <xf numFmtId="0" fontId="4" fillId="0" borderId="4" xfId="1" applyFont="1" applyFill="1" applyBorder="1" applyAlignment="1">
      <alignment horizontal="right" vertical="center"/>
    </xf>
    <xf numFmtId="0" fontId="4" fillId="0" borderId="16" xfId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 shrinkToFit="1"/>
    </xf>
    <xf numFmtId="0" fontId="3" fillId="0" borderId="1" xfId="1" applyFont="1" applyFill="1" applyBorder="1" applyAlignment="1">
      <alignment horizontal="right" vertical="center"/>
    </xf>
    <xf numFmtId="0" fontId="3" fillId="0" borderId="0" xfId="1" applyFont="1" applyFill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 shrinkToFit="1"/>
    </xf>
    <xf numFmtId="0" fontId="4" fillId="0" borderId="0" xfId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 textRotation="180" wrapText="1"/>
    </xf>
    <xf numFmtId="0" fontId="4" fillId="0" borderId="6" xfId="1" applyFont="1" applyFill="1" applyBorder="1" applyAlignment="1">
      <alignment horizontal="center" vertical="center" textRotation="180" wrapText="1"/>
    </xf>
    <xf numFmtId="0" fontId="4" fillId="0" borderId="16" xfId="0" applyFont="1" applyFill="1" applyBorder="1" applyAlignment="1">
      <alignment vertical="center" readingOrder="2"/>
    </xf>
    <xf numFmtId="0" fontId="3" fillId="0" borderId="0" xfId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8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 wrapText="1" shrinkToFit="1"/>
    </xf>
    <xf numFmtId="0" fontId="3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6" xfId="0" applyFont="1" applyFill="1" applyBorder="1" applyAlignment="1">
      <alignment horizontal="right" vertical="center" wrapText="1"/>
    </xf>
    <xf numFmtId="0" fontId="4" fillId="0" borderId="16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 textRotation="180"/>
    </xf>
    <xf numFmtId="0" fontId="6" fillId="0" borderId="11" xfId="0" applyFont="1" applyFill="1" applyBorder="1" applyAlignment="1">
      <alignment horizontal="center" vertical="center" textRotation="180"/>
    </xf>
    <xf numFmtId="0" fontId="6" fillId="0" borderId="13" xfId="0" applyFont="1" applyFill="1" applyBorder="1" applyAlignment="1">
      <alignment horizontal="center" vertical="center" textRotation="180"/>
    </xf>
    <xf numFmtId="0" fontId="4" fillId="0" borderId="10" xfId="0" applyFont="1" applyFill="1" applyBorder="1" applyAlignment="1">
      <alignment horizontal="center" vertical="center" textRotation="180"/>
    </xf>
    <xf numFmtId="0" fontId="4" fillId="0" borderId="12" xfId="0" applyFont="1" applyFill="1" applyBorder="1" applyAlignment="1">
      <alignment horizontal="center" vertical="center" textRotation="180"/>
    </xf>
    <xf numFmtId="0" fontId="4" fillId="0" borderId="14" xfId="0" applyFont="1" applyFill="1" applyBorder="1" applyAlignment="1">
      <alignment horizontal="center" vertical="center" textRotation="180"/>
    </xf>
    <xf numFmtId="0" fontId="6" fillId="0" borderId="4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right" vertical="center" wrapText="1"/>
    </xf>
    <xf numFmtId="0" fontId="4" fillId="0" borderId="8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right" vertical="center" readingOrder="2"/>
    </xf>
    <xf numFmtId="0" fontId="4" fillId="0" borderId="4" xfId="0" applyFont="1" applyFill="1" applyBorder="1" applyAlignment="1">
      <alignment horizontal="right" vertical="center" wrapText="1"/>
    </xf>
    <xf numFmtId="0" fontId="4" fillId="0" borderId="8" xfId="0" applyFont="1" applyFill="1" applyBorder="1" applyAlignment="1">
      <alignment horizontal="righ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center" vertical="center" textRotation="180"/>
    </xf>
    <xf numFmtId="0" fontId="4" fillId="0" borderId="18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 wrapText="1"/>
    </xf>
    <xf numFmtId="0" fontId="4" fillId="0" borderId="9" xfId="0" applyFont="1" applyFill="1" applyBorder="1" applyAlignment="1">
      <alignment horizontal="center" vertical="center" textRotation="180"/>
    </xf>
    <xf numFmtId="0" fontId="4" fillId="0" borderId="11" xfId="0" applyFont="1" applyFill="1" applyBorder="1" applyAlignment="1">
      <alignment horizontal="center" vertical="center" textRotation="180"/>
    </xf>
    <xf numFmtId="0" fontId="4" fillId="0" borderId="13" xfId="0" applyFont="1" applyFill="1" applyBorder="1" applyAlignment="1">
      <alignment horizontal="center" vertical="center" textRotation="180"/>
    </xf>
    <xf numFmtId="0" fontId="4" fillId="0" borderId="7" xfId="0" applyFont="1" applyFill="1" applyBorder="1" applyAlignment="1">
      <alignment horizontal="right" vertical="center"/>
    </xf>
    <xf numFmtId="0" fontId="4" fillId="0" borderId="8" xfId="0" applyFont="1" applyFill="1" applyBorder="1" applyAlignment="1">
      <alignment horizontal="right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6" fillId="0" borderId="5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6" xfId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right" vertical="center"/>
    </xf>
    <xf numFmtId="0" fontId="4" fillId="0" borderId="4" xfId="1" applyFont="1" applyFill="1" applyBorder="1" applyAlignment="1">
      <alignment horizontal="right" vertical="center"/>
    </xf>
    <xf numFmtId="0" fontId="6" fillId="0" borderId="8" xfId="1" applyFont="1" applyFill="1" applyBorder="1" applyAlignment="1">
      <alignment horizontal="right" vertical="center"/>
    </xf>
    <xf numFmtId="0" fontId="4" fillId="0" borderId="8" xfId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right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right" vertical="center" shrinkToFit="1"/>
    </xf>
    <xf numFmtId="0" fontId="4" fillId="0" borderId="5" xfId="0" applyFont="1" applyFill="1" applyBorder="1" applyAlignment="1">
      <alignment horizontal="right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5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left"/>
    </xf>
    <xf numFmtId="0" fontId="11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right" vertical="center" wrapText="1"/>
    </xf>
    <xf numFmtId="0" fontId="4" fillId="4" borderId="4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right" vertical="center" wrapText="1"/>
    </xf>
    <xf numFmtId="0" fontId="4" fillId="0" borderId="18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 shrinkToFit="1" readingOrder="2"/>
    </xf>
    <xf numFmtId="0" fontId="3" fillId="0" borderId="0" xfId="1" applyFont="1" applyFill="1" applyBorder="1" applyAlignment="1">
      <alignment horizontal="center" vertic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4" fillId="0" borderId="5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right" vertical="center"/>
    </xf>
    <xf numFmtId="0" fontId="3" fillId="0" borderId="0" xfId="1" applyFont="1" applyFill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4" fillId="0" borderId="10" xfId="1" applyFont="1" applyFill="1" applyBorder="1" applyAlignment="1">
      <alignment horizontal="center" vertical="center" textRotation="180"/>
    </xf>
    <xf numFmtId="0" fontId="4" fillId="0" borderId="12" xfId="1" applyFont="1" applyFill="1" applyBorder="1" applyAlignment="1">
      <alignment horizontal="center" vertical="center" textRotation="180"/>
    </xf>
    <xf numFmtId="0" fontId="4" fillId="0" borderId="14" xfId="1" applyFont="1" applyFill="1" applyBorder="1" applyAlignment="1">
      <alignment horizontal="center" vertical="center" textRotation="180"/>
    </xf>
    <xf numFmtId="0" fontId="4" fillId="0" borderId="7" xfId="1" applyFont="1" applyFill="1" applyBorder="1" applyAlignment="1">
      <alignment horizontal="left" vertical="center"/>
    </xf>
    <xf numFmtId="0" fontId="4" fillId="0" borderId="6" xfId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center" vertical="center" textRotation="180"/>
    </xf>
    <xf numFmtId="0" fontId="4" fillId="0" borderId="15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center" vertical="center" wrapText="1" shrinkToFit="1"/>
    </xf>
    <xf numFmtId="0" fontId="4" fillId="0" borderId="3" xfId="1" applyFont="1" applyFill="1" applyBorder="1" applyAlignment="1">
      <alignment horizontal="center" vertical="center" shrinkToFit="1"/>
    </xf>
    <xf numFmtId="0" fontId="4" fillId="0" borderId="3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/>
    </xf>
    <xf numFmtId="0" fontId="4" fillId="0" borderId="16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right" vertical="center"/>
    </xf>
    <xf numFmtId="0" fontId="4" fillId="0" borderId="6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 shrinkToFit="1"/>
    </xf>
    <xf numFmtId="0" fontId="3" fillId="0" borderId="1" xfId="0" applyFont="1" applyFill="1" applyBorder="1" applyAlignment="1">
      <alignment horizontal="left"/>
    </xf>
    <xf numFmtId="0" fontId="4" fillId="0" borderId="0" xfId="1" applyFont="1" applyFill="1" applyBorder="1" applyAlignment="1">
      <alignment horizontal="center" vertical="center" textRotation="180" wrapText="1"/>
    </xf>
    <xf numFmtId="0" fontId="4" fillId="0" borderId="6" xfId="1" applyFont="1" applyFill="1" applyBorder="1" applyAlignment="1">
      <alignment horizontal="center" vertical="center" textRotation="180" wrapText="1"/>
    </xf>
    <xf numFmtId="0" fontId="4" fillId="0" borderId="0" xfId="0" applyFont="1" applyFill="1" applyBorder="1" applyAlignment="1">
      <alignment horizontal="center" vertical="center" wrapText="1" readingOrder="1"/>
    </xf>
    <xf numFmtId="0" fontId="4" fillId="0" borderId="3" xfId="0" applyFont="1" applyFill="1" applyBorder="1" applyAlignment="1">
      <alignment horizontal="center" vertical="center" wrapText="1" readingOrder="2"/>
    </xf>
    <xf numFmtId="0" fontId="4" fillId="0" borderId="0" xfId="0" applyFont="1" applyFill="1" applyBorder="1" applyAlignment="1">
      <alignment horizontal="center" vertical="center" wrapText="1" readingOrder="2"/>
    </xf>
    <xf numFmtId="0" fontId="4" fillId="0" borderId="16" xfId="0" applyFont="1" applyFill="1" applyBorder="1" applyAlignment="1">
      <alignment vertical="center" readingOrder="2"/>
    </xf>
    <xf numFmtId="0" fontId="4" fillId="0" borderId="4" xfId="0" applyFont="1" applyFill="1" applyBorder="1" applyAlignment="1">
      <alignment horizontal="left" vertical="center" readingOrder="2"/>
    </xf>
    <xf numFmtId="0" fontId="4" fillId="0" borderId="15" xfId="1" applyFont="1" applyFill="1" applyBorder="1" applyAlignment="1">
      <alignment horizontal="left" vertical="center" readingOrder="2"/>
    </xf>
    <xf numFmtId="0" fontId="4" fillId="0" borderId="10" xfId="0" applyFont="1" applyFill="1" applyBorder="1" applyAlignment="1">
      <alignment horizontal="right" vertical="center" textRotation="180" readingOrder="2"/>
    </xf>
    <xf numFmtId="0" fontId="4" fillId="0" borderId="12" xfId="0" applyFont="1" applyFill="1" applyBorder="1" applyAlignment="1">
      <alignment horizontal="right" vertical="center" textRotation="180" readingOrder="2"/>
    </xf>
    <xf numFmtId="0" fontId="4" fillId="0" borderId="14" xfId="0" applyFont="1" applyFill="1" applyBorder="1" applyAlignment="1">
      <alignment horizontal="right" vertical="center" textRotation="180" readingOrder="2"/>
    </xf>
    <xf numFmtId="0" fontId="4" fillId="0" borderId="3" xfId="0" applyFont="1" applyFill="1" applyBorder="1"/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 textRotation="180"/>
    </xf>
    <xf numFmtId="0" fontId="4" fillId="0" borderId="12" xfId="0" applyFont="1" applyFill="1" applyBorder="1" applyAlignment="1">
      <alignment vertical="center" textRotation="180"/>
    </xf>
    <xf numFmtId="0" fontId="4" fillId="0" borderId="14" xfId="0" applyFont="1" applyFill="1" applyBorder="1" applyAlignment="1">
      <alignment vertical="center" textRotation="180"/>
    </xf>
    <xf numFmtId="0" fontId="4" fillId="0" borderId="8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6" xfId="0" applyFont="1" applyFill="1" applyBorder="1" applyAlignment="1">
      <alignment horizontal="center" vertical="center" wrapText="1" shrinkToFit="1"/>
    </xf>
    <xf numFmtId="0" fontId="4" fillId="0" borderId="8" xfId="0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 shrinkToFit="1"/>
    </xf>
    <xf numFmtId="0" fontId="25" fillId="0" borderId="15" xfId="0" applyFont="1" applyFill="1" applyBorder="1" applyAlignment="1">
      <alignment horizontal="right" vertical="center" wrapText="1"/>
    </xf>
    <xf numFmtId="0" fontId="16" fillId="0" borderId="15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25" fillId="0" borderId="16" xfId="0" applyFont="1" applyFill="1" applyBorder="1" applyAlignment="1">
      <alignment horizontal="right" vertical="center" wrapText="1"/>
    </xf>
    <xf numFmtId="0" fontId="16" fillId="0" borderId="16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right" vertical="center" wrapText="1"/>
    </xf>
    <xf numFmtId="0" fontId="16" fillId="0" borderId="4" xfId="0" applyFont="1" applyFill="1" applyBorder="1" applyAlignment="1">
      <alignment horizontal="right" vertical="center" wrapText="1"/>
    </xf>
    <xf numFmtId="0" fontId="16" fillId="0" borderId="9" xfId="0" applyFont="1" applyFill="1" applyBorder="1" applyAlignment="1">
      <alignment horizontal="right" vertical="center" textRotation="180"/>
    </xf>
    <xf numFmtId="0" fontId="16" fillId="0" borderId="11" xfId="0" applyFont="1" applyFill="1" applyBorder="1" applyAlignment="1">
      <alignment horizontal="right" vertical="center" textRotation="180"/>
    </xf>
    <xf numFmtId="0" fontId="16" fillId="0" borderId="13" xfId="0" applyFont="1" applyFill="1" applyBorder="1" applyAlignment="1">
      <alignment horizontal="right" vertical="center" textRotation="180"/>
    </xf>
    <xf numFmtId="0" fontId="16" fillId="0" borderId="10" xfId="0" applyFont="1" applyFill="1" applyBorder="1" applyAlignment="1">
      <alignment horizontal="center" vertical="center" textRotation="180"/>
    </xf>
    <xf numFmtId="0" fontId="16" fillId="0" borderId="12" xfId="0" applyFont="1" applyFill="1" applyBorder="1" applyAlignment="1">
      <alignment horizontal="center" vertical="center" textRotation="180"/>
    </xf>
    <xf numFmtId="0" fontId="16" fillId="0" borderId="14" xfId="0" applyFont="1" applyFill="1" applyBorder="1" applyAlignment="1">
      <alignment horizontal="center" vertical="center" textRotation="180"/>
    </xf>
    <xf numFmtId="0" fontId="16" fillId="0" borderId="7" xfId="0" applyFont="1" applyFill="1" applyBorder="1" applyAlignment="1">
      <alignment horizontal="right" vertical="center" wrapText="1"/>
    </xf>
    <xf numFmtId="0" fontId="16" fillId="0" borderId="7" xfId="0" applyFont="1" applyFill="1" applyBorder="1" applyAlignment="1">
      <alignment vertical="center"/>
    </xf>
    <xf numFmtId="0" fontId="25" fillId="0" borderId="8" xfId="0" applyFont="1" applyFill="1" applyBorder="1" applyAlignment="1">
      <alignment horizontal="right" vertical="center" wrapText="1"/>
    </xf>
    <xf numFmtId="0" fontId="16" fillId="0" borderId="8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textRotation="180" wrapText="1" shrinkToFit="1"/>
    </xf>
    <xf numFmtId="0" fontId="4" fillId="0" borderId="0" xfId="0" applyFont="1" applyBorder="1" applyAlignment="1">
      <alignment vertical="center" textRotation="180" wrapText="1"/>
    </xf>
    <xf numFmtId="0" fontId="4" fillId="0" borderId="6" xfId="0" applyFont="1" applyBorder="1" applyAlignment="1">
      <alignment vertical="center" textRotation="180" wrapText="1"/>
    </xf>
    <xf numFmtId="0" fontId="16" fillId="0" borderId="0" xfId="0" applyFont="1" applyFill="1" applyBorder="1" applyAlignment="1">
      <alignment horizontal="center" vertical="top" wrapText="1" shrinkToFit="1"/>
    </xf>
    <xf numFmtId="0" fontId="16" fillId="0" borderId="0" xfId="0" applyFont="1" applyBorder="1" applyAlignment="1">
      <alignment vertical="top" wrapText="1"/>
    </xf>
    <xf numFmtId="0" fontId="16" fillId="0" borderId="6" xfId="0" applyFont="1" applyBorder="1" applyAlignment="1">
      <alignment vertical="top" wrapText="1"/>
    </xf>
    <xf numFmtId="0" fontId="4" fillId="0" borderId="0" xfId="0" applyFont="1" applyFill="1" applyBorder="1" applyAlignment="1">
      <alignment horizontal="center" textRotation="180" wrapText="1" shrinkToFit="1"/>
    </xf>
    <xf numFmtId="0" fontId="4" fillId="0" borderId="0" xfId="0" applyFont="1" applyBorder="1" applyAlignment="1">
      <alignment textRotation="180" wrapText="1"/>
    </xf>
    <xf numFmtId="0" fontId="4" fillId="0" borderId="6" xfId="0" applyFont="1" applyBorder="1" applyAlignment="1">
      <alignment textRotation="180" wrapText="1"/>
    </xf>
    <xf numFmtId="0" fontId="16" fillId="0" borderId="0" xfId="0" applyFont="1" applyFill="1" applyBorder="1" applyAlignment="1">
      <alignment horizontal="center" vertical="center" wrapText="1" shrinkToFit="1"/>
    </xf>
    <xf numFmtId="0" fontId="9" fillId="0" borderId="0" xfId="3" applyFill="1"/>
    <xf numFmtId="0" fontId="6" fillId="0" borderId="16" xfId="3" applyFont="1" applyFill="1" applyBorder="1" applyAlignment="1">
      <alignment horizontal="left" vertical="center"/>
    </xf>
    <xf numFmtId="0" fontId="4" fillId="0" borderId="16" xfId="3" applyFont="1" applyFill="1" applyBorder="1" applyAlignment="1">
      <alignment horizontal="center" vertical="center"/>
    </xf>
    <xf numFmtId="0" fontId="6" fillId="0" borderId="23" xfId="3" applyFont="1" applyFill="1" applyBorder="1" applyAlignment="1">
      <alignment horizontal="center" vertical="center"/>
    </xf>
    <xf numFmtId="0" fontId="6" fillId="0" borderId="16" xfId="3" applyFont="1" applyFill="1" applyBorder="1" applyAlignment="1">
      <alignment horizontal="center" vertical="center"/>
    </xf>
    <xf numFmtId="0" fontId="14" fillId="0" borderId="16" xfId="3" applyFont="1" applyFill="1" applyBorder="1" applyAlignment="1">
      <alignment horizontal="right" vertical="center"/>
    </xf>
    <xf numFmtId="0" fontId="6" fillId="0" borderId="0" xfId="3" applyFont="1" applyFill="1" applyBorder="1" applyAlignment="1">
      <alignment horizontal="left" vertical="center"/>
    </xf>
    <xf numFmtId="0" fontId="4" fillId="0" borderId="24" xfId="3" applyFont="1" applyFill="1" applyBorder="1" applyAlignment="1">
      <alignment horizontal="center" vertical="center"/>
    </xf>
    <xf numFmtId="0" fontId="4" fillId="0" borderId="25" xfId="3" applyFon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right" vertical="center"/>
    </xf>
    <xf numFmtId="0" fontId="6" fillId="0" borderId="26" xfId="3" applyFont="1" applyFill="1" applyBorder="1" applyAlignment="1">
      <alignment horizontal="left" vertical="center"/>
    </xf>
    <xf numFmtId="0" fontId="4" fillId="0" borderId="26" xfId="3" applyFont="1" applyFill="1" applyBorder="1" applyAlignment="1">
      <alignment horizontal="center" vertical="center"/>
    </xf>
    <xf numFmtId="0" fontId="4" fillId="0" borderId="27" xfId="3" applyFont="1" applyFill="1" applyBorder="1" applyAlignment="1">
      <alignment horizontal="center" vertical="center"/>
    </xf>
    <xf numFmtId="0" fontId="14" fillId="0" borderId="26" xfId="3" applyFont="1" applyFill="1" applyBorder="1" applyAlignment="1">
      <alignment horizontal="right" vertical="center"/>
    </xf>
    <xf numFmtId="0" fontId="6" fillId="0" borderId="26" xfId="3" applyFont="1" applyFill="1" applyBorder="1" applyAlignment="1">
      <alignment horizontal="left" vertical="center" readingOrder="2"/>
    </xf>
    <xf numFmtId="0" fontId="14" fillId="0" borderId="26" xfId="3" applyFont="1" applyFill="1" applyBorder="1" applyAlignment="1">
      <alignment horizontal="right" vertical="center" readingOrder="2"/>
    </xf>
    <xf numFmtId="0" fontId="6" fillId="0" borderId="28" xfId="3" applyFont="1" applyFill="1" applyBorder="1" applyAlignment="1">
      <alignment horizontal="left" vertical="center"/>
    </xf>
    <xf numFmtId="0" fontId="4" fillId="0" borderId="0" xfId="3" applyFont="1" applyFill="1" applyBorder="1" applyAlignment="1">
      <alignment horizontal="center" vertical="center"/>
    </xf>
    <xf numFmtId="0" fontId="14" fillId="0" borderId="28" xfId="3" applyFont="1" applyFill="1" applyBorder="1" applyAlignment="1">
      <alignment horizontal="right" vertical="center"/>
    </xf>
    <xf numFmtId="0" fontId="14" fillId="0" borderId="0" xfId="3" applyFont="1" applyFill="1" applyBorder="1" applyAlignment="1">
      <alignment horizontal="left" vertical="center"/>
    </xf>
    <xf numFmtId="0" fontId="9" fillId="0" borderId="29" xfId="3" applyFill="1" applyBorder="1"/>
    <xf numFmtId="0" fontId="9" fillId="0" borderId="30" xfId="3" applyFill="1" applyBorder="1"/>
    <xf numFmtId="0" fontId="4" fillId="0" borderId="31" xfId="3" applyFont="1" applyFill="1" applyBorder="1" applyAlignment="1">
      <alignment vertical="center"/>
    </xf>
    <xf numFmtId="0" fontId="4" fillId="0" borderId="32" xfId="3" applyFont="1" applyFill="1" applyBorder="1" applyAlignment="1">
      <alignment vertical="center"/>
    </xf>
    <xf numFmtId="0" fontId="4" fillId="0" borderId="33" xfId="3" applyFont="1" applyFill="1" applyBorder="1" applyAlignment="1">
      <alignment vertical="center"/>
    </xf>
    <xf numFmtId="0" fontId="4" fillId="0" borderId="6" xfId="3" applyFont="1" applyFill="1" applyBorder="1" applyAlignment="1">
      <alignment horizontal="center" vertical="center"/>
    </xf>
    <xf numFmtId="0" fontId="16" fillId="0" borderId="6" xfId="3" applyFont="1" applyFill="1" applyBorder="1" applyAlignment="1">
      <alignment horizontal="center" vertical="center"/>
    </xf>
    <xf numFmtId="0" fontId="16" fillId="0" borderId="34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33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 readingOrder="2"/>
    </xf>
    <xf numFmtId="0" fontId="4" fillId="0" borderId="32" xfId="3" applyFont="1" applyFill="1" applyBorder="1" applyAlignment="1">
      <alignment horizontal="center" vertical="center" wrapText="1" readingOrder="2"/>
    </xf>
    <xf numFmtId="0" fontId="4" fillId="0" borderId="33" xfId="3" applyFont="1" applyFill="1" applyBorder="1" applyAlignment="1">
      <alignment horizontal="center" vertical="center"/>
    </xf>
    <xf numFmtId="0" fontId="4" fillId="0" borderId="3" xfId="3" applyFont="1" applyFill="1" applyBorder="1" applyAlignment="1">
      <alignment horizontal="center" vertical="center"/>
    </xf>
    <xf numFmtId="0" fontId="4" fillId="0" borderId="35" xfId="3" applyFont="1" applyFill="1" applyBorder="1" applyAlignment="1">
      <alignment horizontal="center" vertical="center"/>
    </xf>
    <xf numFmtId="0" fontId="3" fillId="0" borderId="0" xfId="3" applyFont="1" applyFill="1"/>
    <xf numFmtId="0" fontId="3" fillId="0" borderId="0" xfId="3" applyFont="1" applyFill="1" applyAlignment="1">
      <alignment horizontal="right" vertical="center"/>
    </xf>
    <xf numFmtId="0" fontId="3" fillId="0" borderId="0" xfId="3" applyFont="1" applyFill="1" applyAlignment="1">
      <alignment horizontal="center" vertical="center" wrapText="1"/>
    </xf>
    <xf numFmtId="0" fontId="2" fillId="0" borderId="0" xfId="7" applyFont="1" applyAlignment="1">
      <alignment horizontal="center" vertical="center"/>
    </xf>
    <xf numFmtId="0" fontId="27" fillId="0" borderId="0" xfId="7"/>
    <xf numFmtId="0" fontId="1" fillId="0" borderId="0" xfId="7" applyFont="1" applyAlignment="1">
      <alignment horizontal="center" vertical="center"/>
    </xf>
    <xf numFmtId="0" fontId="1" fillId="0" borderId="0" xfId="7" applyFont="1"/>
    <xf numFmtId="0" fontId="9" fillId="0" borderId="0" xfId="3" applyFont="1" applyFill="1"/>
    <xf numFmtId="0" fontId="3" fillId="0" borderId="0" xfId="3" applyFont="1" applyFill="1" applyAlignment="1">
      <alignment horizontal="center" wrapText="1"/>
    </xf>
    <xf numFmtId="0" fontId="3" fillId="0" borderId="0" xfId="3" applyFont="1" applyFill="1" applyAlignment="1">
      <alignment wrapText="1"/>
    </xf>
    <xf numFmtId="0" fontId="16" fillId="0" borderId="3" xfId="3" applyFont="1" applyFill="1" applyBorder="1" applyAlignment="1">
      <alignment horizontal="center" vertical="center"/>
    </xf>
    <xf numFmtId="0" fontId="16" fillId="0" borderId="3" xfId="3" applyFont="1" applyFill="1" applyBorder="1" applyAlignment="1">
      <alignment horizontal="center" vertical="center" wrapText="1" readingOrder="2"/>
    </xf>
    <xf numFmtId="0" fontId="16" fillId="0" borderId="3" xfId="3" applyFont="1" applyFill="1" applyBorder="1" applyAlignment="1">
      <alignment horizontal="center" vertical="center" wrapText="1" readingOrder="2"/>
    </xf>
    <xf numFmtId="0" fontId="16" fillId="0" borderId="0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 wrapText="1" readingOrder="2"/>
    </xf>
    <xf numFmtId="0" fontId="16" fillId="0" borderId="0" xfId="3" applyFont="1" applyFill="1" applyBorder="1" applyAlignment="1">
      <alignment horizontal="center" vertical="center" wrapText="1" readingOrder="2"/>
    </xf>
    <xf numFmtId="0" fontId="16" fillId="0" borderId="6" xfId="3" applyFont="1" applyFill="1" applyBorder="1" applyAlignment="1">
      <alignment horizontal="center" vertical="center"/>
    </xf>
    <xf numFmtId="0" fontId="4" fillId="0" borderId="36" xfId="3" applyFont="1" applyFill="1" applyBorder="1" applyAlignment="1">
      <alignment vertical="center"/>
    </xf>
    <xf numFmtId="0" fontId="9" fillId="0" borderId="28" xfId="3" applyFill="1" applyBorder="1"/>
    <xf numFmtId="0" fontId="9" fillId="0" borderId="18" xfId="3" applyFill="1" applyBorder="1"/>
    <xf numFmtId="0" fontId="4" fillId="0" borderId="0" xfId="3" applyFont="1" applyFill="1" applyBorder="1" applyAlignment="1">
      <alignment vertical="center"/>
    </xf>
    <xf numFmtId="0" fontId="4" fillId="0" borderId="30" xfId="3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right"/>
    </xf>
    <xf numFmtId="0" fontId="3" fillId="0" borderId="1" xfId="3" applyFont="1" applyFill="1" applyBorder="1" applyAlignment="1">
      <alignment horizontal="left" readingOrder="2"/>
    </xf>
    <xf numFmtId="0" fontId="16" fillId="0" borderId="3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top" wrapText="1"/>
    </xf>
    <xf numFmtId="0" fontId="4" fillId="0" borderId="18" xfId="3" applyFont="1" applyFill="1" applyBorder="1" applyAlignment="1">
      <alignment horizontal="center" vertical="center"/>
    </xf>
    <xf numFmtId="0" fontId="4" fillId="0" borderId="4" xfId="3" applyFont="1" applyFill="1" applyBorder="1" applyAlignment="1">
      <alignment horizontal="center" vertical="center"/>
    </xf>
    <xf numFmtId="0" fontId="4" fillId="0" borderId="6" xfId="3" applyFont="1" applyFill="1" applyBorder="1" applyAlignment="1">
      <alignment vertical="center"/>
    </xf>
    <xf numFmtId="0" fontId="4" fillId="0" borderId="6" xfId="3" applyFont="1" applyFill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right" vertical="center"/>
    </xf>
    <xf numFmtId="0" fontId="16" fillId="0" borderId="30" xfId="3" applyFont="1" applyFill="1" applyBorder="1" applyAlignment="1">
      <alignment horizontal="left" vertical="center" wrapText="1"/>
    </xf>
    <xf numFmtId="0" fontId="4" fillId="0" borderId="26" xfId="3" applyFont="1" applyFill="1" applyBorder="1" applyAlignment="1">
      <alignment horizontal="right" vertical="center"/>
    </xf>
    <xf numFmtId="0" fontId="16" fillId="0" borderId="26" xfId="3" applyFont="1" applyFill="1" applyBorder="1" applyAlignment="1">
      <alignment horizontal="left" vertical="center" wrapText="1"/>
    </xf>
    <xf numFmtId="0" fontId="4" fillId="0" borderId="24" xfId="3" applyFont="1" applyFill="1" applyBorder="1" applyAlignment="1">
      <alignment horizontal="right" vertical="center"/>
    </xf>
    <xf numFmtId="0" fontId="4" fillId="0" borderId="37" xfId="3" applyFont="1" applyFill="1" applyBorder="1" applyAlignment="1">
      <alignment horizontal="center" vertical="center"/>
    </xf>
    <xf numFmtId="0" fontId="16" fillId="0" borderId="24" xfId="3" applyFont="1" applyFill="1" applyBorder="1" applyAlignment="1">
      <alignment horizontal="left" vertical="center" wrapText="1"/>
    </xf>
    <xf numFmtId="0" fontId="4" fillId="0" borderId="16" xfId="3" applyFont="1" applyFill="1" applyBorder="1" applyAlignment="1">
      <alignment horizontal="right" vertical="center"/>
    </xf>
    <xf numFmtId="0" fontId="16" fillId="0" borderId="16" xfId="3" applyFont="1" applyFill="1" applyBorder="1" applyAlignment="1">
      <alignment horizontal="left" vertical="center"/>
    </xf>
    <xf numFmtId="0" fontId="3" fillId="0" borderId="0" xfId="3" applyFont="1" applyFill="1" applyBorder="1" applyAlignment="1">
      <alignment horizontal="right" vertical="center"/>
    </xf>
    <xf numFmtId="0" fontId="9" fillId="0" borderId="0" xfId="3" applyFill="1" applyBorder="1"/>
    <xf numFmtId="0" fontId="3" fillId="0" borderId="0" xfId="3" applyFont="1" applyFill="1" applyBorder="1"/>
    <xf numFmtId="0" fontId="4" fillId="0" borderId="3" xfId="3" applyFont="1" applyFill="1" applyBorder="1" applyAlignment="1">
      <alignment horizontal="center" vertical="center" wrapText="1" readingOrder="2"/>
    </xf>
    <xf numFmtId="0" fontId="9" fillId="0" borderId="38" xfId="3" applyFill="1" applyBorder="1"/>
    <xf numFmtId="0" fontId="14" fillId="0" borderId="18" xfId="3" applyFont="1" applyFill="1" applyBorder="1" applyAlignment="1">
      <alignment horizontal="right" vertical="center"/>
    </xf>
    <xf numFmtId="164" fontId="4" fillId="0" borderId="24" xfId="3" applyNumberFormat="1" applyFont="1" applyFill="1" applyBorder="1" applyAlignment="1">
      <alignment horizontal="center" vertical="center"/>
    </xf>
    <xf numFmtId="164" fontId="4" fillId="0" borderId="0" xfId="3" applyNumberFormat="1" applyFont="1" applyFill="1" applyBorder="1" applyAlignment="1">
      <alignment horizontal="center" vertical="center"/>
    </xf>
    <xf numFmtId="0" fontId="28" fillId="0" borderId="18" xfId="3" applyFont="1" applyBorder="1" applyAlignment="1">
      <alignment horizontal="left" vertical="center" wrapText="1"/>
    </xf>
    <xf numFmtId="0" fontId="14" fillId="0" borderId="4" xfId="3" applyFont="1" applyFill="1" applyBorder="1" applyAlignment="1">
      <alignment horizontal="right" vertical="center"/>
    </xf>
    <xf numFmtId="164" fontId="4" fillId="0" borderId="4" xfId="3" applyNumberFormat="1" applyFont="1" applyFill="1" applyBorder="1" applyAlignment="1">
      <alignment horizontal="center" vertical="center"/>
    </xf>
    <xf numFmtId="0" fontId="4" fillId="0" borderId="4" xfId="3" applyFont="1" applyBorder="1" applyAlignment="1">
      <alignment horizontal="left" vertical="center" wrapText="1"/>
    </xf>
    <xf numFmtId="0" fontId="14" fillId="0" borderId="4" xfId="3" applyFont="1" applyFill="1" applyBorder="1" applyAlignment="1">
      <alignment horizontal="right" vertical="center" readingOrder="2"/>
    </xf>
    <xf numFmtId="0" fontId="4" fillId="0" borderId="4" xfId="3" applyFont="1" applyBorder="1" applyAlignment="1">
      <alignment horizontal="left" wrapText="1"/>
    </xf>
    <xf numFmtId="0" fontId="14" fillId="0" borderId="6" xfId="3" applyFont="1" applyFill="1" applyBorder="1" applyAlignment="1">
      <alignment horizontal="right" vertical="center"/>
    </xf>
    <xf numFmtId="164" fontId="4" fillId="0" borderId="6" xfId="3" applyNumberFormat="1" applyFont="1" applyFill="1" applyBorder="1" applyAlignment="1">
      <alignment horizontal="center" vertical="center"/>
    </xf>
    <xf numFmtId="0" fontId="28" fillId="0" borderId="6" xfId="3" applyFont="1" applyBorder="1" applyAlignment="1">
      <alignment horizontal="left" vertical="center" wrapText="1"/>
    </xf>
    <xf numFmtId="0" fontId="14" fillId="0" borderId="1" xfId="3" applyFont="1" applyFill="1" applyBorder="1" applyAlignment="1">
      <alignment horizontal="right" vertical="center"/>
    </xf>
    <xf numFmtId="164" fontId="4" fillId="0" borderId="1" xfId="3" applyNumberFormat="1" applyFont="1" applyFill="1" applyBorder="1" applyAlignment="1">
      <alignment horizontal="center" vertical="center"/>
    </xf>
    <xf numFmtId="0" fontId="28" fillId="0" borderId="1" xfId="3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6" fillId="0" borderId="7" xfId="0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 shrinkToFit="1"/>
    </xf>
    <xf numFmtId="0" fontId="23" fillId="5" borderId="0" xfId="0" applyFont="1" applyFill="1" applyBorder="1" applyAlignment="1">
      <alignment horizontal="center" vertical="center" shrinkToFit="1"/>
    </xf>
    <xf numFmtId="0" fontId="7" fillId="0" borderId="0" xfId="0" applyFont="1" applyAlignment="1"/>
    <xf numFmtId="0" fontId="4" fillId="5" borderId="6" xfId="0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 readingOrder="2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Alignment="1"/>
    <xf numFmtId="0" fontId="6" fillId="0" borderId="3" xfId="0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textRotation="180"/>
    </xf>
    <xf numFmtId="0" fontId="4" fillId="0" borderId="16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shrinkToFit="1" readingOrder="1"/>
    </xf>
    <xf numFmtId="0" fontId="4" fillId="0" borderId="4" xfId="0" applyFont="1" applyFill="1" applyBorder="1" applyAlignment="1">
      <alignment vertical="center" shrinkToFit="1" readingOrder="1"/>
    </xf>
    <xf numFmtId="0" fontId="0" fillId="0" borderId="0" xfId="0" applyAlignment="1">
      <alignment horizontal="center"/>
    </xf>
    <xf numFmtId="0" fontId="4" fillId="0" borderId="5" xfId="0" applyFont="1" applyFill="1" applyBorder="1" applyAlignment="1">
      <alignment vertical="center" shrinkToFit="1" readingOrder="1"/>
    </xf>
    <xf numFmtId="0" fontId="3" fillId="0" borderId="0" xfId="0" applyFont="1"/>
    <xf numFmtId="0" fontId="4" fillId="0" borderId="5" xfId="0" applyFont="1" applyFill="1" applyBorder="1" applyAlignment="1">
      <alignment horizontal="center" vertical="center" readingOrder="2"/>
    </xf>
    <xf numFmtId="0" fontId="4" fillId="0" borderId="16" xfId="0" applyFont="1" applyFill="1" applyBorder="1" applyAlignment="1">
      <alignment horizontal="center" vertical="center" readingOrder="2"/>
    </xf>
    <xf numFmtId="0" fontId="7" fillId="0" borderId="0" xfId="0" applyFont="1" applyFill="1" applyBorder="1"/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right" vertical="center"/>
    </xf>
    <xf numFmtId="0" fontId="7" fillId="0" borderId="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ill="1" applyBorder="1"/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1" xfId="0" applyFont="1" applyFill="1" applyBorder="1" applyAlignment="1">
      <alignment horizontal="left" vertical="center" shrinkToFit="1"/>
    </xf>
    <xf numFmtId="0" fontId="4" fillId="0" borderId="0" xfId="0" applyFont="1" applyFill="1" applyAlignment="1">
      <alignment horizontal="center" vertical="center"/>
    </xf>
    <xf numFmtId="0" fontId="4" fillId="0" borderId="18" xfId="0" applyFont="1" applyFill="1" applyBorder="1" applyAlignment="1">
      <alignment horizontal="center" vertical="center" shrinkToFit="1"/>
    </xf>
    <xf numFmtId="0" fontId="6" fillId="0" borderId="8" xfId="1" applyFont="1" applyFill="1" applyBorder="1" applyAlignment="1">
      <alignment horizontal="right" vertical="center" readingOrder="2"/>
    </xf>
    <xf numFmtId="0" fontId="6" fillId="0" borderId="4" xfId="1" applyFont="1" applyFill="1" applyBorder="1" applyAlignment="1">
      <alignment horizontal="right" vertical="center" readingOrder="2"/>
    </xf>
    <xf numFmtId="0" fontId="6" fillId="0" borderId="4" xfId="0" applyFont="1" applyFill="1" applyBorder="1" applyAlignment="1">
      <alignment horizontal="right" vertical="center" wrapText="1" readingOrder="2"/>
    </xf>
    <xf numFmtId="0" fontId="6" fillId="0" borderId="5" xfId="1" applyFont="1" applyFill="1" applyBorder="1" applyAlignment="1">
      <alignment horizontal="right" vertical="center" readingOrder="2"/>
    </xf>
    <xf numFmtId="0" fontId="6" fillId="0" borderId="16" xfId="1" applyFont="1" applyFill="1" applyBorder="1" applyAlignment="1">
      <alignment horizontal="right" vertical="center"/>
    </xf>
    <xf numFmtId="0" fontId="5" fillId="0" borderId="16" xfId="1" applyFont="1" applyFill="1" applyBorder="1" applyAlignment="1">
      <alignment horizontal="right" vertical="center"/>
    </xf>
    <xf numFmtId="0" fontId="12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7" xfId="0" applyFont="1" applyFill="1" applyBorder="1" applyAlignment="1"/>
    <xf numFmtId="0" fontId="4" fillId="0" borderId="18" xfId="0" applyFont="1" applyFill="1" applyBorder="1" applyAlignment="1"/>
    <xf numFmtId="0" fontId="4" fillId="0" borderId="4" xfId="0" applyFont="1" applyFill="1" applyBorder="1" applyAlignment="1"/>
    <xf numFmtId="0" fontId="4" fillId="0" borderId="18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 readingOrder="2"/>
    </xf>
    <xf numFmtId="0" fontId="4" fillId="0" borderId="8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right"/>
    </xf>
    <xf numFmtId="0" fontId="3" fillId="0" borderId="0" xfId="1" applyFont="1" applyFill="1" applyAlignment="1">
      <alignment horizontal="center" vertical="center" shrinkToFit="1"/>
    </xf>
    <xf numFmtId="0" fontId="4" fillId="0" borderId="8" xfId="1" applyFont="1" applyFill="1" applyBorder="1" applyAlignment="1">
      <alignment horizontal="center" vertical="center"/>
    </xf>
    <xf numFmtId="0" fontId="4" fillId="5" borderId="7" xfId="1" applyFont="1" applyFill="1" applyBorder="1" applyAlignment="1">
      <alignment horizontal="center" vertical="center" shrinkToFit="1"/>
    </xf>
    <xf numFmtId="0" fontId="8" fillId="0" borderId="8" xfId="1" applyFont="1" applyFill="1" applyBorder="1" applyAlignment="1">
      <alignment horizontal="center" vertical="center"/>
    </xf>
    <xf numFmtId="0" fontId="4" fillId="4" borderId="4" xfId="1" applyFont="1" applyFill="1" applyBorder="1" applyAlignment="1">
      <alignment horizontal="center" vertical="center" shrinkToFit="1"/>
    </xf>
    <xf numFmtId="0" fontId="4" fillId="4" borderId="15" xfId="1" applyFont="1" applyFill="1" applyBorder="1" applyAlignment="1">
      <alignment horizontal="center" vertical="center" shrinkToFit="1"/>
    </xf>
    <xf numFmtId="0" fontId="4" fillId="0" borderId="16" xfId="1" applyFont="1" applyFill="1" applyBorder="1" applyAlignment="1">
      <alignment horizontal="center" vertical="center"/>
    </xf>
    <xf numFmtId="0" fontId="16" fillId="3" borderId="0" xfId="1" applyFont="1" applyFill="1" applyBorder="1" applyAlignment="1">
      <alignment horizontal="center" vertical="center" shrinkToFit="1"/>
    </xf>
    <xf numFmtId="0" fontId="4" fillId="0" borderId="6" xfId="1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right" vertical="center" indent="1" shrinkToFit="1"/>
    </xf>
    <xf numFmtId="0" fontId="4" fillId="0" borderId="4" xfId="0" applyFont="1" applyFill="1" applyBorder="1" applyAlignment="1">
      <alignment horizontal="right" vertical="center" indent="1" shrinkToFit="1"/>
    </xf>
    <xf numFmtId="0" fontId="4" fillId="0" borderId="4" xfId="0" applyFont="1" applyFill="1" applyBorder="1" applyAlignment="1">
      <alignment horizontal="right" vertical="center" wrapText="1" indent="1"/>
    </xf>
    <xf numFmtId="0" fontId="4" fillId="0" borderId="5" xfId="0" applyFont="1" applyFill="1" applyBorder="1" applyAlignment="1">
      <alignment horizontal="right" vertical="center" indent="1" shrinkToFit="1"/>
    </xf>
    <xf numFmtId="0" fontId="4" fillId="0" borderId="5" xfId="0" applyFont="1" applyFill="1" applyBorder="1" applyAlignment="1">
      <alignment horizontal="right" vertical="center" wrapText="1" indent="1"/>
    </xf>
    <xf numFmtId="0" fontId="4" fillId="0" borderId="1" xfId="0" applyFont="1" applyFill="1" applyBorder="1" applyAlignment="1">
      <alignment horizontal="right" vertical="center" indent="1" shrinkToFit="1"/>
    </xf>
    <xf numFmtId="0" fontId="11" fillId="0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top" wrapText="1" shrinkToFit="1" readingOrder="1"/>
    </xf>
    <xf numFmtId="0" fontId="4" fillId="0" borderId="4" xfId="1" applyFont="1" applyFill="1" applyBorder="1" applyAlignment="1">
      <alignment horizontal="center" vertical="center" readingOrder="2"/>
    </xf>
    <xf numFmtId="1" fontId="4" fillId="0" borderId="4" xfId="1" applyNumberFormat="1" applyFont="1" applyFill="1" applyBorder="1" applyAlignment="1">
      <alignment horizontal="center" vertical="center" readingOrder="2"/>
    </xf>
    <xf numFmtId="0" fontId="4" fillId="0" borderId="15" xfId="1" applyFont="1" applyFill="1" applyBorder="1" applyAlignment="1">
      <alignment horizontal="center" vertical="center" readingOrder="2"/>
    </xf>
    <xf numFmtId="0" fontId="4" fillId="0" borderId="16" xfId="1" applyFont="1" applyFill="1" applyBorder="1" applyAlignment="1">
      <alignment horizontal="center" vertical="center" readingOrder="2"/>
    </xf>
    <xf numFmtId="0" fontId="4" fillId="0" borderId="6" xfId="1" applyFont="1" applyFill="1" applyBorder="1" applyAlignment="1">
      <alignment horizontal="center" textRotation="180" wrapText="1"/>
    </xf>
    <xf numFmtId="0" fontId="4" fillId="0" borderId="4" xfId="1" applyFont="1" applyFill="1" applyBorder="1" applyAlignment="1">
      <alignment horizontal="center" vertical="center" shrinkToFit="1" readingOrder="2"/>
    </xf>
    <xf numFmtId="0" fontId="4" fillId="0" borderId="4" xfId="1" applyFont="1" applyFill="1" applyBorder="1" applyAlignment="1">
      <alignment horizontal="center" vertical="center" shrinkToFit="1"/>
    </xf>
    <xf numFmtId="0" fontId="4" fillId="0" borderId="4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 shrinkToFit="1" readingOrder="2"/>
    </xf>
    <xf numFmtId="1" fontId="4" fillId="0" borderId="4" xfId="1" applyNumberFormat="1" applyFont="1" applyFill="1" applyBorder="1" applyAlignment="1">
      <alignment horizontal="center" vertical="center" shrinkToFit="1" readingOrder="2"/>
    </xf>
    <xf numFmtId="0" fontId="4" fillId="0" borderId="15" xfId="1" applyFont="1" applyFill="1" applyBorder="1" applyAlignment="1">
      <alignment horizontal="center" vertical="center" shrinkToFit="1" readingOrder="2"/>
    </xf>
    <xf numFmtId="0" fontId="4" fillId="0" borderId="6" xfId="1" applyFont="1" applyFill="1" applyBorder="1" applyAlignment="1">
      <alignment horizontal="center" vertical="center" shrinkToFit="1"/>
    </xf>
    <xf numFmtId="0" fontId="4" fillId="0" borderId="0" xfId="1" applyFont="1" applyFill="1" applyBorder="1" applyAlignment="1">
      <alignment horizontal="center" vertical="center" shrinkToFit="1"/>
    </xf>
    <xf numFmtId="0" fontId="4" fillId="0" borderId="15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shrinkToFit="1"/>
    </xf>
    <xf numFmtId="0" fontId="4" fillId="0" borderId="16" xfId="1" applyFont="1" applyFill="1" applyBorder="1" applyAlignment="1">
      <alignment horizontal="center" vertical="center" shrinkToFit="1"/>
    </xf>
    <xf numFmtId="0" fontId="9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 vertical="center"/>
    </xf>
    <xf numFmtId="0" fontId="4" fillId="0" borderId="16" xfId="0" applyFont="1" applyFill="1" applyBorder="1" applyAlignment="1">
      <alignment horizontal="center" vertical="center" shrinkToFit="1"/>
    </xf>
    <xf numFmtId="0" fontId="3" fillId="0" borderId="0" xfId="1" applyFont="1" applyFill="1" applyBorder="1" applyAlignment="1">
      <alignment horizontal="left" vertical="center"/>
    </xf>
    <xf numFmtId="0" fontId="11" fillId="0" borderId="0" xfId="1" applyFont="1" applyFill="1"/>
    <xf numFmtId="0" fontId="9" fillId="0" borderId="0" xfId="1" applyFill="1" applyAlignment="1"/>
    <xf numFmtId="0" fontId="4" fillId="0" borderId="8" xfId="1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center" vertical="center" readingOrder="2"/>
    </xf>
    <xf numFmtId="0" fontId="11" fillId="0" borderId="0" xfId="1" applyFont="1" applyFill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 wrapText="1" shrinkToFit="1" readingOrder="2"/>
    </xf>
    <xf numFmtId="0" fontId="4" fillId="0" borderId="0" xfId="0" applyFont="1" applyFill="1" applyBorder="1" applyAlignment="1">
      <alignment horizontal="center" vertical="center" wrapText="1" shrinkToFit="1" readingOrder="2"/>
    </xf>
    <xf numFmtId="0" fontId="4" fillId="0" borderId="16" xfId="0" applyFont="1" applyFill="1" applyBorder="1" applyAlignment="1">
      <alignment horizontal="center" vertical="center" wrapText="1" shrinkToFit="1" readingOrder="2"/>
    </xf>
    <xf numFmtId="0" fontId="16" fillId="0" borderId="0" xfId="0" applyFont="1" applyFill="1" applyBorder="1" applyAlignment="1">
      <alignment horizontal="right" vertical="top" wrapText="1" shrinkToFit="1"/>
    </xf>
    <xf numFmtId="0" fontId="16" fillId="0" borderId="0" xfId="0" applyFont="1" applyBorder="1" applyAlignment="1">
      <alignment horizontal="right" vertical="top" wrapText="1"/>
    </xf>
    <xf numFmtId="0" fontId="16" fillId="0" borderId="6" xfId="0" applyFont="1" applyBorder="1" applyAlignment="1">
      <alignment horizontal="right" vertical="top" wrapText="1"/>
    </xf>
    <xf numFmtId="0" fontId="4" fillId="0" borderId="7" xfId="0" applyFont="1" applyFill="1" applyBorder="1" applyAlignment="1">
      <alignment horizontal="center" vertical="center" shrinkToFit="1" readingOrder="2"/>
    </xf>
    <xf numFmtId="0" fontId="4" fillId="0" borderId="8" xfId="0" applyFont="1" applyFill="1" applyBorder="1" applyAlignment="1">
      <alignment horizontal="center" vertical="center" shrinkToFit="1" readingOrder="2"/>
    </xf>
    <xf numFmtId="0" fontId="4" fillId="0" borderId="15" xfId="0" applyFont="1" applyFill="1" applyBorder="1" applyAlignment="1">
      <alignment horizontal="center" vertical="center" shrinkToFit="1" readingOrder="2"/>
    </xf>
    <xf numFmtId="0" fontId="4" fillId="0" borderId="5" xfId="0" applyFont="1" applyFill="1" applyBorder="1" applyAlignment="1">
      <alignment horizontal="center" vertical="center" shrinkToFit="1" readingOrder="2"/>
    </xf>
    <xf numFmtId="0" fontId="2" fillId="0" borderId="0" xfId="2" applyFont="1" applyAlignment="1">
      <alignment horizontal="center" vertical="center"/>
    </xf>
    <xf numFmtId="0" fontId="1" fillId="0" borderId="0" xfId="2"/>
    <xf numFmtId="0" fontId="1" fillId="0" borderId="0" xfId="2" applyFont="1" applyAlignment="1">
      <alignment horizontal="center"/>
    </xf>
    <xf numFmtId="0" fontId="3" fillId="0" borderId="0" xfId="7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right" vertical="center" wrapText="1"/>
    </xf>
    <xf numFmtId="0" fontId="3" fillId="0" borderId="1" xfId="7" applyFont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/>
    </xf>
    <xf numFmtId="0" fontId="4" fillId="0" borderId="3" xfId="7" applyFont="1" applyFill="1" applyBorder="1" applyAlignment="1">
      <alignment horizontal="center" vertical="center" wrapText="1"/>
    </xf>
    <xf numFmtId="0" fontId="4" fillId="0" borderId="4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 wrapText="1"/>
    </xf>
    <xf numFmtId="0" fontId="4" fillId="0" borderId="0" xfId="7" applyFont="1" applyFill="1" applyBorder="1" applyAlignment="1">
      <alignment horizontal="center" vertical="center" shrinkToFit="1"/>
    </xf>
    <xf numFmtId="0" fontId="4" fillId="0" borderId="5" xfId="7" applyFont="1" applyFill="1" applyBorder="1" applyAlignment="1">
      <alignment horizontal="center" vertical="center"/>
    </xf>
    <xf numFmtId="0" fontId="4" fillId="0" borderId="6" xfId="7" applyFont="1" applyBorder="1" applyAlignment="1">
      <alignment vertical="center" textRotation="180"/>
    </xf>
    <xf numFmtId="0" fontId="4" fillId="0" borderId="6" xfId="7" applyFont="1" applyFill="1" applyBorder="1" applyAlignment="1">
      <alignment vertical="center" textRotation="180"/>
    </xf>
    <xf numFmtId="0" fontId="4" fillId="0" borderId="7" xfId="7" applyFont="1" applyFill="1" applyBorder="1" applyAlignment="1">
      <alignment horizontal="right" vertical="center"/>
    </xf>
    <xf numFmtId="0" fontId="16" fillId="0" borderId="8" xfId="7" applyFont="1" applyFill="1" applyBorder="1" applyAlignment="1">
      <alignment horizontal="right" vertical="center" readingOrder="2"/>
    </xf>
    <xf numFmtId="0" fontId="4" fillId="0" borderId="7" xfId="7" applyFont="1" applyFill="1" applyBorder="1" applyAlignment="1">
      <alignment vertical="center"/>
    </xf>
    <xf numFmtId="0" fontId="4" fillId="0" borderId="8" xfId="7" applyFont="1" applyFill="1" applyBorder="1" applyAlignment="1">
      <alignment horizontal="right" vertical="center"/>
    </xf>
    <xf numFmtId="0" fontId="4" fillId="0" borderId="8" xfId="7" applyFont="1" applyFill="1" applyBorder="1" applyAlignment="1">
      <alignment horizontal="left" vertical="center"/>
    </xf>
    <xf numFmtId="0" fontId="4" fillId="0" borderId="4" xfId="7" applyFont="1" applyFill="1" applyBorder="1" applyAlignment="1">
      <alignment horizontal="right" vertical="center"/>
    </xf>
    <xf numFmtId="0" fontId="4" fillId="0" borderId="4" xfId="7" applyFont="1" applyFill="1" applyBorder="1" applyAlignment="1">
      <alignment horizontal="left" vertical="center"/>
    </xf>
    <xf numFmtId="0" fontId="4" fillId="0" borderId="9" xfId="7" applyFont="1" applyFill="1" applyBorder="1" applyAlignment="1">
      <alignment horizontal="center" vertical="center" textRotation="180"/>
    </xf>
    <xf numFmtId="0" fontId="4" fillId="0" borderId="4" xfId="7" applyFont="1" applyFill="1" applyBorder="1" applyAlignment="1">
      <alignment horizontal="right" vertical="center" wrapText="1"/>
    </xf>
    <xf numFmtId="0" fontId="4" fillId="0" borderId="4" xfId="7" applyFont="1" applyFill="1" applyBorder="1" applyAlignment="1">
      <alignment horizontal="left" vertical="center"/>
    </xf>
    <xf numFmtId="0" fontId="4" fillId="0" borderId="10" xfId="7" applyFont="1" applyFill="1" applyBorder="1" applyAlignment="1">
      <alignment horizontal="center" vertical="center" textRotation="180"/>
    </xf>
    <xf numFmtId="0" fontId="4" fillId="0" borderId="11" xfId="7" applyFont="1" applyFill="1" applyBorder="1" applyAlignment="1">
      <alignment horizontal="center" vertical="center" textRotation="180"/>
    </xf>
    <xf numFmtId="0" fontId="4" fillId="0" borderId="12" xfId="7" applyFont="1" applyFill="1" applyBorder="1" applyAlignment="1">
      <alignment horizontal="center" vertical="center" textRotation="180"/>
    </xf>
    <xf numFmtId="0" fontId="27" fillId="0" borderId="0" xfId="7" applyFill="1"/>
    <xf numFmtId="0" fontId="4" fillId="0" borderId="13" xfId="7" applyFont="1" applyFill="1" applyBorder="1" applyAlignment="1">
      <alignment horizontal="center" vertical="center" textRotation="180"/>
    </xf>
    <xf numFmtId="0" fontId="4" fillId="0" borderId="14" xfId="7" applyFont="1" applyFill="1" applyBorder="1" applyAlignment="1">
      <alignment horizontal="center" vertical="center" textRotation="180"/>
    </xf>
    <xf numFmtId="0" fontId="4" fillId="0" borderId="8" xfId="7" applyFont="1" applyFill="1" applyBorder="1" applyAlignment="1">
      <alignment horizontal="right" vertical="center" readingOrder="2"/>
    </xf>
    <xf numFmtId="0" fontId="4" fillId="0" borderId="6" xfId="7" applyFont="1" applyFill="1" applyBorder="1" applyAlignment="1">
      <alignment horizontal="right" vertical="center"/>
    </xf>
    <xf numFmtId="0" fontId="4" fillId="0" borderId="15" xfId="7" applyFont="1" applyFill="1" applyBorder="1" applyAlignment="1">
      <alignment horizontal="left" vertical="center"/>
    </xf>
    <xf numFmtId="0" fontId="4" fillId="0" borderId="16" xfId="7" applyFont="1" applyFill="1" applyBorder="1" applyAlignment="1">
      <alignment horizontal="right" vertical="center" readingOrder="2"/>
    </xf>
    <xf numFmtId="0" fontId="16" fillId="0" borderId="16" xfId="7" applyFont="1" applyFill="1" applyBorder="1" applyAlignment="1">
      <alignment horizontal="right" vertical="center" readingOrder="2"/>
    </xf>
    <xf numFmtId="0" fontId="4" fillId="0" borderId="16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center" vertical="center"/>
    </xf>
    <xf numFmtId="0" fontId="7" fillId="0" borderId="0" xfId="7" applyFont="1" applyFill="1" applyBorder="1" applyAlignment="1">
      <alignment horizontal="right" vertical="center" shrinkToFit="1"/>
    </xf>
    <xf numFmtId="0" fontId="23" fillId="5" borderId="0" xfId="7" applyFont="1" applyFill="1" applyBorder="1" applyAlignment="1">
      <alignment horizontal="center" vertical="center" shrinkToFit="1"/>
    </xf>
    <xf numFmtId="0" fontId="27" fillId="0" borderId="0" xfId="7" applyBorder="1"/>
    <xf numFmtId="0" fontId="3" fillId="0" borderId="0" xfId="7" applyFont="1" applyFill="1" applyBorder="1" applyAlignment="1">
      <alignment horizontal="right" vertical="center" wrapText="1"/>
    </xf>
    <xf numFmtId="0" fontId="11" fillId="0" borderId="0" xfId="7" applyFont="1" applyBorder="1"/>
    <xf numFmtId="0" fontId="16" fillId="0" borderId="8" xfId="7" applyFont="1" applyFill="1" applyBorder="1" applyAlignment="1">
      <alignment horizontal="right" vertical="center" shrinkToFit="1"/>
    </xf>
    <xf numFmtId="0" fontId="4" fillId="0" borderId="4" xfId="7" applyFont="1" applyFill="1" applyBorder="1" applyAlignment="1">
      <alignment horizontal="right" vertical="center" readingOrder="2"/>
    </xf>
    <xf numFmtId="0" fontId="16" fillId="0" borderId="4" xfId="7" applyFont="1" applyFill="1" applyBorder="1" applyAlignment="1">
      <alignment horizontal="right" vertical="center" shrinkToFit="1"/>
    </xf>
    <xf numFmtId="0" fontId="4" fillId="0" borderId="19" xfId="7" applyFont="1" applyFill="1" applyBorder="1" applyAlignment="1">
      <alignment horizontal="center" vertical="center" textRotation="180"/>
    </xf>
    <xf numFmtId="0" fontId="4" fillId="0" borderId="22" xfId="7" applyFont="1" applyFill="1" applyBorder="1" applyAlignment="1">
      <alignment horizontal="center" vertical="center" textRotation="180"/>
    </xf>
    <xf numFmtId="0" fontId="29" fillId="0" borderId="4" xfId="7" applyFont="1" applyFill="1" applyBorder="1" applyAlignment="1">
      <alignment horizontal="right" vertical="center" readingOrder="2"/>
    </xf>
    <xf numFmtId="0" fontId="29" fillId="0" borderId="8" xfId="7" applyFont="1" applyFill="1" applyBorder="1" applyAlignment="1">
      <alignment horizontal="right" vertical="center" readingOrder="2"/>
    </xf>
    <xf numFmtId="0" fontId="4" fillId="5" borderId="6" xfId="7" applyFont="1" applyFill="1" applyBorder="1" applyAlignment="1">
      <alignment horizontal="right" vertical="center"/>
    </xf>
    <xf numFmtId="0" fontId="4" fillId="0" borderId="6" xfId="7" applyFont="1" applyFill="1" applyBorder="1" applyAlignment="1">
      <alignment horizontal="right" vertical="center" readingOrder="2"/>
    </xf>
    <xf numFmtId="0" fontId="16" fillId="0" borderId="15" xfId="7" applyFont="1" applyFill="1" applyBorder="1" applyAlignment="1">
      <alignment horizontal="right" vertical="center" shrinkToFit="1"/>
    </xf>
    <xf numFmtId="0" fontId="4" fillId="0" borderId="16" xfId="7" applyFont="1" applyFill="1" applyBorder="1" applyAlignment="1">
      <alignment horizontal="right" vertical="center" readingOrder="2"/>
    </xf>
    <xf numFmtId="0" fontId="4" fillId="0" borderId="0" xfId="7" applyFont="1" applyFill="1" applyBorder="1" applyAlignment="1">
      <alignment horizontal="right" vertical="center" readingOrder="2"/>
    </xf>
    <xf numFmtId="0" fontId="12" fillId="0" borderId="0" xfId="7" applyFont="1" applyFill="1" applyBorder="1" applyAlignment="1">
      <alignment horizontal="center" vertical="center" readingOrder="2"/>
    </xf>
    <xf numFmtId="0" fontId="4" fillId="0" borderId="0" xfId="7" applyFont="1" applyFill="1" applyBorder="1" applyAlignment="1">
      <alignment horizontal="left" vertical="center"/>
    </xf>
    <xf numFmtId="0" fontId="3" fillId="0" borderId="0" xfId="7" applyFont="1" applyFill="1"/>
    <xf numFmtId="0" fontId="4" fillId="0" borderId="0" xfId="7" applyFont="1" applyFill="1" applyBorder="1" applyAlignment="1">
      <alignment horizontal="center" vertical="center" wrapText="1" readingOrder="1"/>
    </xf>
    <xf numFmtId="0" fontId="4" fillId="0" borderId="6" xfId="7" applyFont="1" applyBorder="1" applyAlignment="1">
      <alignment horizontal="center" vertical="center" textRotation="180"/>
    </xf>
    <xf numFmtId="0" fontId="4" fillId="0" borderId="6" xfId="7" applyFont="1" applyFill="1" applyBorder="1" applyAlignment="1">
      <alignment horizontal="center" vertical="center" textRotation="180"/>
    </xf>
    <xf numFmtId="0" fontId="4" fillId="0" borderId="8" xfId="7" applyFont="1" applyFill="1" applyBorder="1" applyAlignment="1">
      <alignment horizontal="right" vertical="center" indent="1" readingOrder="2"/>
    </xf>
    <xf numFmtId="0" fontId="4" fillId="0" borderId="8" xfId="7" applyFont="1" applyFill="1" applyBorder="1" applyAlignment="1">
      <alignment horizontal="right" vertical="center" indent="1"/>
    </xf>
    <xf numFmtId="0" fontId="4" fillId="0" borderId="4" xfId="7" applyFont="1" applyFill="1" applyBorder="1" applyAlignment="1">
      <alignment horizontal="right" vertical="center" indent="1" readingOrder="2"/>
    </xf>
    <xf numFmtId="0" fontId="4" fillId="0" borderId="4" xfId="7" applyFont="1" applyFill="1" applyBorder="1" applyAlignment="1">
      <alignment horizontal="right" vertical="center" indent="1"/>
    </xf>
    <xf numFmtId="0" fontId="4" fillId="0" borderId="6" xfId="7" applyFont="1" applyFill="1" applyBorder="1" applyAlignment="1">
      <alignment horizontal="right" vertical="center" indent="1" readingOrder="2"/>
    </xf>
    <xf numFmtId="0" fontId="4" fillId="0" borderId="5" xfId="7" applyFont="1" applyFill="1" applyBorder="1" applyAlignment="1">
      <alignment horizontal="right" vertical="center" indent="1"/>
    </xf>
    <xf numFmtId="0" fontId="4" fillId="0" borderId="16" xfId="7" applyFont="1" applyFill="1" applyBorder="1" applyAlignment="1">
      <alignment horizontal="right" vertical="center" indent="1" readingOrder="2"/>
    </xf>
    <xf numFmtId="0" fontId="1" fillId="0" borderId="0" xfId="7" applyFont="1" applyFill="1"/>
    <xf numFmtId="0" fontId="12" fillId="0" borderId="0" xfId="7" applyFont="1" applyFill="1" applyAlignment="1"/>
    <xf numFmtId="0" fontId="12" fillId="0" borderId="0" xfId="7" applyFont="1" applyAlignment="1"/>
    <xf numFmtId="0" fontId="3" fillId="0" borderId="0" xfId="7" applyFont="1" applyAlignment="1">
      <alignment horizontal="center" vertical="center" wrapText="1"/>
    </xf>
    <xf numFmtId="0" fontId="3" fillId="0" borderId="1" xfId="7" applyFont="1" applyBorder="1" applyAlignment="1">
      <alignment horizontal="right" vertical="center"/>
    </xf>
    <xf numFmtId="0" fontId="11" fillId="0" borderId="0" xfId="7" applyFont="1"/>
    <xf numFmtId="0" fontId="4" fillId="0" borderId="2" xfId="7" applyFont="1" applyFill="1" applyBorder="1" applyAlignment="1">
      <alignment horizontal="center" vertical="center" wrapText="1"/>
    </xf>
    <xf numFmtId="0" fontId="6" fillId="0" borderId="3" xfId="7" applyFont="1" applyFill="1" applyBorder="1" applyAlignment="1">
      <alignment horizontal="center" vertical="center" wrapText="1"/>
    </xf>
    <xf numFmtId="0" fontId="6" fillId="0" borderId="3" xfId="7" applyFont="1" applyFill="1" applyBorder="1" applyAlignment="1">
      <alignment horizontal="center" vertical="center" shrinkToFit="1"/>
    </xf>
    <xf numFmtId="0" fontId="4" fillId="0" borderId="4" xfId="7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 wrapText="1"/>
    </xf>
    <xf numFmtId="0" fontId="4" fillId="0" borderId="0" xfId="7" applyFont="1" applyFill="1" applyBorder="1" applyAlignment="1">
      <alignment horizontal="center" vertical="center"/>
    </xf>
    <xf numFmtId="0" fontId="4" fillId="0" borderId="5" xfId="7" applyFont="1" applyFill="1" applyBorder="1" applyAlignment="1">
      <alignment horizontal="center" vertical="center" wrapText="1"/>
    </xf>
    <xf numFmtId="0" fontId="4" fillId="0" borderId="7" xfId="7" applyFont="1" applyFill="1" applyBorder="1" applyAlignment="1">
      <alignment horizontal="right" vertical="center" wrapText="1"/>
    </xf>
    <xf numFmtId="0" fontId="4" fillId="0" borderId="4" xfId="7" applyFont="1" applyFill="1" applyBorder="1" applyAlignment="1">
      <alignment horizontal="right" vertical="center"/>
    </xf>
    <xf numFmtId="0" fontId="4" fillId="0" borderId="15" xfId="7" applyFont="1" applyFill="1" applyBorder="1" applyAlignment="1">
      <alignment horizontal="right" vertical="center"/>
    </xf>
    <xf numFmtId="0" fontId="6" fillId="0" borderId="4" xfId="7" applyFont="1" applyFill="1" applyBorder="1" applyAlignment="1">
      <alignment horizontal="right" vertical="center" wrapText="1"/>
    </xf>
    <xf numFmtId="0" fontId="4" fillId="0" borderId="4" xfId="7" applyFont="1" applyFill="1" applyBorder="1" applyAlignment="1">
      <alignment vertical="center"/>
    </xf>
    <xf numFmtId="0" fontId="4" fillId="0" borderId="15" xfId="7" applyFont="1" applyFill="1" applyBorder="1" applyAlignment="1">
      <alignment horizontal="right" vertical="center"/>
    </xf>
    <xf numFmtId="0" fontId="4" fillId="0" borderId="0" xfId="7" applyFont="1" applyFill="1" applyBorder="1" applyAlignment="1">
      <alignment horizontal="right" vertical="center"/>
    </xf>
    <xf numFmtId="0" fontId="4" fillId="0" borderId="16" xfId="7" applyFont="1" applyFill="1" applyBorder="1" applyAlignment="1">
      <alignment horizontal="right" vertical="center"/>
    </xf>
    <xf numFmtId="0" fontId="4" fillId="0" borderId="16" xfId="7" applyFont="1" applyFill="1" applyBorder="1" applyAlignment="1">
      <alignment horizontal="right" vertical="center"/>
    </xf>
    <xf numFmtId="0" fontId="7" fillId="0" borderId="0" xfId="7" applyFont="1"/>
    <xf numFmtId="0" fontId="4" fillId="0" borderId="3" xfId="7" applyFont="1" applyFill="1" applyBorder="1" applyAlignment="1">
      <alignment horizontal="center" vertical="center" shrinkToFit="1"/>
    </xf>
    <xf numFmtId="0" fontId="4" fillId="0" borderId="0" xfId="7" applyFont="1" applyFill="1" applyBorder="1" applyAlignment="1">
      <alignment horizontal="center" vertical="center" shrinkToFit="1"/>
    </xf>
    <xf numFmtId="0" fontId="4" fillId="0" borderId="0" xfId="7" applyFont="1" applyBorder="1" applyAlignment="1">
      <alignment horizontal="center" vertical="center" wrapText="1"/>
    </xf>
    <xf numFmtId="0" fontId="4" fillId="0" borderId="6" xfId="7" applyFont="1" applyBorder="1" applyAlignment="1">
      <alignment horizontal="center" textRotation="180"/>
    </xf>
    <xf numFmtId="0" fontId="4" fillId="0" borderId="6" xfId="7" applyFont="1" applyFill="1" applyBorder="1" applyAlignment="1">
      <alignment horizontal="center" vertical="center" wrapText="1"/>
    </xf>
    <xf numFmtId="0" fontId="6" fillId="0" borderId="7" xfId="7" applyFont="1" applyFill="1" applyBorder="1" applyAlignment="1">
      <alignment horizontal="right" vertical="center" wrapText="1"/>
    </xf>
    <xf numFmtId="0" fontId="4" fillId="0" borderId="7" xfId="7" applyFont="1" applyFill="1" applyBorder="1" applyAlignment="1">
      <alignment horizontal="right" vertical="center" indent="1" shrinkToFit="1" readingOrder="2"/>
    </xf>
    <xf numFmtId="0" fontId="4" fillId="0" borderId="4" xfId="7" applyFont="1" applyFill="1" applyBorder="1" applyAlignment="1">
      <alignment horizontal="right" vertical="center" indent="1" shrinkToFit="1" readingOrder="2"/>
    </xf>
    <xf numFmtId="0" fontId="27" fillId="0" borderId="0" xfId="7" applyAlignment="1">
      <alignment horizontal="center"/>
    </xf>
    <xf numFmtId="0" fontId="4" fillId="0" borderId="5" xfId="7" applyFont="1" applyFill="1" applyBorder="1" applyAlignment="1">
      <alignment horizontal="right" vertical="center" indent="1" shrinkToFit="1" readingOrder="2"/>
    </xf>
    <xf numFmtId="0" fontId="4" fillId="0" borderId="16" xfId="7" applyFont="1" applyFill="1" applyBorder="1" applyAlignment="1">
      <alignment horizontal="right" vertical="center" wrapText="1"/>
    </xf>
    <xf numFmtId="0" fontId="3" fillId="0" borderId="0" xfId="7" applyFont="1"/>
    <xf numFmtId="0" fontId="4" fillId="0" borderId="3" xfId="7" applyFont="1" applyFill="1" applyBorder="1" applyAlignment="1">
      <alignment horizontal="right" vertical="center" shrinkToFit="1"/>
    </xf>
    <xf numFmtId="0" fontId="4" fillId="0" borderId="0" xfId="7" applyFont="1" applyFill="1" applyBorder="1" applyAlignment="1">
      <alignment horizontal="right" vertical="center" shrinkToFit="1"/>
    </xf>
    <xf numFmtId="0" fontId="4" fillId="0" borderId="0" xfId="7" applyFont="1" applyBorder="1" applyAlignment="1">
      <alignment horizontal="right" vertical="center" wrapText="1"/>
    </xf>
    <xf numFmtId="0" fontId="4" fillId="0" borderId="6" xfId="7" applyFont="1" applyBorder="1" applyAlignment="1">
      <alignment horizontal="right" vertical="center" wrapText="1"/>
    </xf>
    <xf numFmtId="0" fontId="4" fillId="0" borderId="5" xfId="7" applyFont="1" applyFill="1" applyBorder="1" applyAlignment="1">
      <alignment horizontal="right" vertical="center" indent="1" readingOrder="2"/>
    </xf>
    <xf numFmtId="0" fontId="5" fillId="0" borderId="0" xfId="7" applyFont="1" applyFill="1" applyBorder="1" applyAlignment="1">
      <alignment horizontal="center" vertical="center" wrapText="1"/>
    </xf>
    <xf numFmtId="0" fontId="4" fillId="0" borderId="6" xfId="7" applyFont="1" applyBorder="1" applyAlignment="1">
      <alignment horizontal="right" vertical="center" textRotation="180" wrapText="1"/>
    </xf>
    <xf numFmtId="0" fontId="4" fillId="0" borderId="6" xfId="7" applyFont="1" applyBorder="1" applyAlignment="1">
      <alignment horizontal="right" textRotation="180" wrapText="1"/>
    </xf>
    <xf numFmtId="0" fontId="4" fillId="0" borderId="6" xfId="7" applyFont="1" applyBorder="1" applyAlignment="1">
      <alignment horizontal="right" vertical="center" wrapText="1"/>
    </xf>
    <xf numFmtId="0" fontId="23" fillId="0" borderId="6" xfId="7" applyFont="1" applyBorder="1" applyAlignment="1">
      <alignment horizontal="right" vertical="center" wrapText="1"/>
    </xf>
    <xf numFmtId="0" fontId="4" fillId="0" borderId="4" xfId="7" applyFont="1" applyBorder="1" applyAlignment="1">
      <alignment horizontal="right" vertical="center"/>
    </xf>
    <xf numFmtId="0" fontId="4" fillId="0" borderId="0" xfId="7" applyFont="1" applyFill="1" applyBorder="1" applyAlignment="1">
      <alignment horizontal="right" vertical="center" wrapText="1"/>
    </xf>
    <xf numFmtId="0" fontId="6" fillId="0" borderId="0" xfId="7" applyFont="1" applyFill="1" applyBorder="1" applyAlignment="1">
      <alignment horizontal="center" vertical="center" wrapText="1"/>
    </xf>
    <xf numFmtId="0" fontId="27" fillId="0" borderId="0" xfId="7" applyFill="1" applyBorder="1"/>
    <xf numFmtId="0" fontId="3" fillId="0" borderId="0" xfId="7" applyFont="1" applyBorder="1" applyAlignment="1">
      <alignment horizontal="left" vertical="center"/>
    </xf>
    <xf numFmtId="0" fontId="4" fillId="0" borderId="8" xfId="7" applyFont="1" applyFill="1" applyBorder="1" applyAlignment="1">
      <alignment horizontal="right" vertical="center"/>
    </xf>
    <xf numFmtId="0" fontId="11" fillId="0" borderId="0" xfId="7" applyFont="1" applyFill="1" applyBorder="1" applyAlignment="1">
      <alignment horizontal="center"/>
    </xf>
    <xf numFmtId="0" fontId="10" fillId="0" borderId="0" xfId="7" applyFont="1"/>
    <xf numFmtId="0" fontId="12" fillId="0" borderId="0" xfId="7" applyFont="1" applyFill="1" applyBorder="1" applyAlignment="1">
      <alignment horizontal="center" vertical="center" wrapText="1"/>
    </xf>
    <xf numFmtId="0" fontId="12" fillId="5" borderId="0" xfId="7" applyFont="1" applyFill="1" applyBorder="1" applyAlignment="1">
      <alignment horizontal="center" vertical="center" wrapText="1"/>
    </xf>
    <xf numFmtId="0" fontId="12" fillId="5" borderId="0" xfId="7" applyFont="1" applyFill="1" applyAlignment="1">
      <alignment horizontal="center" vertical="center" wrapText="1"/>
    </xf>
    <xf numFmtId="0" fontId="3" fillId="0" borderId="1" xfId="7" applyFont="1" applyFill="1" applyBorder="1" applyAlignment="1">
      <alignment vertical="center" wrapText="1"/>
    </xf>
    <xf numFmtId="0" fontId="3" fillId="0" borderId="1" xfId="7" applyFont="1" applyFill="1" applyBorder="1" applyAlignment="1">
      <alignment horizontal="left" vertical="center"/>
    </xf>
    <xf numFmtId="0" fontId="4" fillId="0" borderId="3" xfId="7" applyFont="1" applyFill="1" applyBorder="1" applyAlignment="1">
      <alignment horizontal="center" vertical="center"/>
    </xf>
    <xf numFmtId="0" fontId="4" fillId="0" borderId="2" xfId="7" applyFont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4" fillId="0" borderId="4" xfId="7" applyFont="1" applyBorder="1" applyAlignment="1">
      <alignment horizontal="center" vertical="center"/>
    </xf>
    <xf numFmtId="0" fontId="4" fillId="0" borderId="6" xfId="7" applyFont="1" applyBorder="1" applyAlignment="1">
      <alignment horizontal="center" vertical="center" wrapText="1"/>
    </xf>
    <xf numFmtId="0" fontId="4" fillId="0" borderId="5" xfId="7" applyFont="1" applyBorder="1" applyAlignment="1">
      <alignment horizontal="center" vertical="center"/>
    </xf>
    <xf numFmtId="0" fontId="6" fillId="0" borderId="8" xfId="7" applyFont="1" applyFill="1" applyBorder="1" applyAlignment="1">
      <alignment horizontal="right" vertical="center" wrapText="1"/>
    </xf>
    <xf numFmtId="0" fontId="27" fillId="0" borderId="0" xfId="7" applyFill="1" applyBorder="1" applyAlignment="1">
      <alignment horizontal="center" vertical="center" wrapText="1"/>
    </xf>
    <xf numFmtId="0" fontId="27" fillId="5" borderId="0" xfId="7" applyFill="1" applyBorder="1" applyAlignment="1">
      <alignment horizontal="center" vertical="center" wrapText="1"/>
    </xf>
    <xf numFmtId="0" fontId="27" fillId="5" borderId="0" xfId="7" applyFill="1" applyAlignment="1">
      <alignment horizontal="center" vertical="center" wrapText="1"/>
    </xf>
    <xf numFmtId="0" fontId="6" fillId="0" borderId="4" xfId="7" applyFont="1" applyFill="1" applyBorder="1" applyAlignment="1">
      <alignment horizontal="right" vertical="center" wrapText="1"/>
    </xf>
    <xf numFmtId="0" fontId="6" fillId="0" borderId="4" xfId="7" applyFont="1" applyFill="1" applyBorder="1" applyAlignment="1">
      <alignment horizontal="right" vertical="center" wrapText="1" readingOrder="2"/>
    </xf>
    <xf numFmtId="0" fontId="4" fillId="0" borderId="0" xfId="7" applyFont="1" applyBorder="1" applyAlignment="1">
      <alignment horizontal="right" vertical="center"/>
    </xf>
    <xf numFmtId="0" fontId="6" fillId="0" borderId="5" xfId="7" applyFont="1" applyFill="1" applyBorder="1" applyAlignment="1">
      <alignment horizontal="right" vertical="center" wrapText="1"/>
    </xf>
    <xf numFmtId="0" fontId="6" fillId="0" borderId="16" xfId="7" applyFont="1" applyFill="1" applyBorder="1" applyAlignment="1">
      <alignment horizontal="right" vertical="center" wrapText="1"/>
    </xf>
    <xf numFmtId="0" fontId="4" fillId="0" borderId="16" xfId="7" applyFont="1" applyFill="1" applyBorder="1" applyAlignment="1">
      <alignment horizontal="right" vertical="center" indent="1"/>
    </xf>
    <xf numFmtId="0" fontId="12" fillId="0" borderId="0" xfId="7" applyFont="1" applyFill="1" applyAlignment="1">
      <alignment horizontal="center" vertical="center" wrapText="1"/>
    </xf>
    <xf numFmtId="0" fontId="4" fillId="0" borderId="0" xfId="7" applyFont="1" applyFill="1" applyBorder="1" applyAlignment="1">
      <alignment horizontal="right" vertical="center" wrapText="1" indent="1"/>
    </xf>
    <xf numFmtId="0" fontId="11" fillId="0" borderId="0" xfId="7" applyFont="1" applyFill="1" applyAlignment="1">
      <alignment horizontal="center" vertical="center" wrapText="1"/>
    </xf>
    <xf numFmtId="0" fontId="27" fillId="0" borderId="0" xfId="7" applyFill="1" applyAlignment="1">
      <alignment horizontal="center" vertical="center" wrapText="1"/>
    </xf>
    <xf numFmtId="0" fontId="3" fillId="0" borderId="0" xfId="7" applyFont="1" applyFill="1" applyAlignment="1">
      <alignment horizontal="center" vertical="center" wrapText="1"/>
    </xf>
    <xf numFmtId="0" fontId="3" fillId="0" borderId="1" xfId="7" applyFont="1" applyFill="1" applyBorder="1" applyAlignment="1">
      <alignment horizontal="left" vertical="center" wrapText="1"/>
    </xf>
    <xf numFmtId="0" fontId="13" fillId="0" borderId="0" xfId="7" applyFont="1" applyFill="1" applyBorder="1" applyAlignment="1">
      <alignment horizontal="center" vertical="center" wrapText="1"/>
    </xf>
    <xf numFmtId="0" fontId="13" fillId="5" borderId="0" xfId="7" applyFont="1" applyFill="1" applyBorder="1" applyAlignment="1">
      <alignment horizontal="center" vertical="center" wrapText="1"/>
    </xf>
    <xf numFmtId="0" fontId="13" fillId="5" borderId="17" xfId="7" applyFont="1" applyFill="1" applyBorder="1" applyAlignment="1">
      <alignment horizontal="center" vertical="center" wrapText="1"/>
    </xf>
    <xf numFmtId="0" fontId="27" fillId="0" borderId="0" xfId="7" applyAlignment="1">
      <alignment horizontal="center"/>
    </xf>
    <xf numFmtId="0" fontId="4" fillId="0" borderId="4" xfId="7" applyFont="1" applyFill="1" applyBorder="1" applyAlignment="1">
      <alignment horizontal="right" vertical="center" wrapText="1"/>
    </xf>
    <xf numFmtId="0" fontId="4" fillId="0" borderId="0" xfId="7" applyFont="1" applyFill="1" applyBorder="1" applyAlignment="1">
      <alignment horizontal="right" vertical="center" wrapText="1"/>
    </xf>
    <xf numFmtId="0" fontId="4" fillId="0" borderId="15" xfId="7" applyFont="1" applyFill="1" applyBorder="1" applyAlignment="1">
      <alignment horizontal="right" vertical="center" indent="1"/>
    </xf>
    <xf numFmtId="0" fontId="4" fillId="0" borderId="0" xfId="7" applyFont="1" applyFill="1" applyBorder="1" applyAlignment="1">
      <alignment horizontal="right" vertical="center" indent="1"/>
    </xf>
    <xf numFmtId="0" fontId="3" fillId="0" borderId="0" xfId="7" applyFont="1" applyFill="1" applyBorder="1" applyAlignment="1">
      <alignment horizontal="center" vertical="center"/>
    </xf>
    <xf numFmtId="0" fontId="12" fillId="0" borderId="0" xfId="7" applyFont="1" applyFill="1" applyBorder="1" applyAlignment="1">
      <alignment horizontal="center" vertical="center"/>
    </xf>
    <xf numFmtId="0" fontId="1" fillId="0" borderId="0" xfId="7" applyFont="1" applyFill="1" applyBorder="1" applyAlignment="1">
      <alignment horizontal="center" vertical="center"/>
    </xf>
    <xf numFmtId="0" fontId="1" fillId="0" borderId="0" xfId="7" applyFont="1" applyFill="1" applyAlignment="1">
      <alignment horizontal="center" vertical="center"/>
    </xf>
    <xf numFmtId="0" fontId="1" fillId="0" borderId="0" xfId="7" applyFont="1" applyFill="1" applyAlignment="1">
      <alignment wrapText="1"/>
    </xf>
    <xf numFmtId="0" fontId="3" fillId="0" borderId="1" xfId="7" applyFont="1" applyFill="1" applyBorder="1" applyAlignment="1">
      <alignment horizontal="right" vertical="center"/>
    </xf>
    <xf numFmtId="0" fontId="3" fillId="0" borderId="1" xfId="7" applyFont="1" applyFill="1" applyBorder="1" applyAlignment="1">
      <alignment vertical="center" wrapText="1"/>
    </xf>
    <xf numFmtId="0" fontId="6" fillId="0" borderId="2" xfId="7" applyFont="1" applyFill="1" applyBorder="1" applyAlignment="1">
      <alignment horizontal="center" vertical="center" wrapText="1"/>
    </xf>
    <xf numFmtId="0" fontId="4" fillId="0" borderId="0" xfId="7" applyFont="1" applyFill="1" applyBorder="1" applyAlignment="1">
      <alignment horizontal="center" vertical="center" wrapText="1"/>
    </xf>
    <xf numFmtId="0" fontId="7" fillId="0" borderId="0" xfId="7" applyFont="1" applyFill="1" applyBorder="1" applyAlignment="1">
      <alignment horizontal="center" vertical="center"/>
    </xf>
    <xf numFmtId="0" fontId="7" fillId="0" borderId="0" xfId="7" applyFont="1" applyFill="1" applyAlignment="1">
      <alignment horizontal="center" vertical="center"/>
    </xf>
    <xf numFmtId="0" fontId="6" fillId="0" borderId="4" xfId="7" applyFont="1" applyFill="1" applyBorder="1" applyAlignment="1">
      <alignment horizontal="center" vertical="center" wrapText="1"/>
    </xf>
    <xf numFmtId="0" fontId="6" fillId="0" borderId="5" xfId="7" applyFont="1" applyFill="1" applyBorder="1" applyAlignment="1">
      <alignment horizontal="center" vertical="center" wrapText="1"/>
    </xf>
    <xf numFmtId="0" fontId="6" fillId="0" borderId="6" xfId="7" applyFont="1" applyFill="1" applyBorder="1" applyAlignment="1">
      <alignment horizontal="center" vertical="center" wrapText="1"/>
    </xf>
    <xf numFmtId="0" fontId="6" fillId="0" borderId="6" xfId="7" applyFont="1" applyFill="1" applyBorder="1" applyAlignment="1">
      <alignment horizontal="center" vertical="center"/>
    </xf>
    <xf numFmtId="0" fontId="6" fillId="0" borderId="6" xfId="7" applyFont="1" applyFill="1" applyBorder="1" applyAlignment="1">
      <alignment horizontal="center" vertical="center" wrapText="1"/>
    </xf>
    <xf numFmtId="0" fontId="6" fillId="0" borderId="18" xfId="7" applyFont="1" applyFill="1" applyBorder="1" applyAlignment="1">
      <alignment horizontal="right" vertical="center" wrapText="1"/>
    </xf>
    <xf numFmtId="0" fontId="7" fillId="0" borderId="0" xfId="7" applyFont="1" applyFill="1" applyBorder="1" applyAlignment="1">
      <alignment horizontal="center" vertical="center" wrapText="1"/>
    </xf>
    <xf numFmtId="0" fontId="4" fillId="4" borderId="0" xfId="7" applyFont="1" applyFill="1" applyBorder="1" applyAlignment="1">
      <alignment horizontal="left" vertical="center"/>
    </xf>
    <xf numFmtId="0" fontId="7" fillId="0" borderId="0" xfId="7" applyFont="1" applyFill="1" applyBorder="1" applyAlignment="1">
      <alignment horizontal="center" vertical="center" wrapText="1"/>
    </xf>
    <xf numFmtId="0" fontId="6" fillId="0" borderId="15" xfId="7" applyFont="1" applyFill="1" applyBorder="1" applyAlignment="1">
      <alignment horizontal="right" vertical="center" wrapText="1"/>
    </xf>
    <xf numFmtId="0" fontId="4" fillId="0" borderId="15" xfId="7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right" vertical="center" wrapText="1" indent="1"/>
    </xf>
    <xf numFmtId="0" fontId="27" fillId="0" borderId="0" xfId="7" applyFill="1" applyAlignment="1">
      <alignment horizontal="center" vertical="center"/>
    </xf>
    <xf numFmtId="0" fontId="4" fillId="0" borderId="18" xfId="7" applyFont="1" applyFill="1" applyBorder="1" applyAlignment="1">
      <alignment horizontal="right" vertical="center" wrapText="1"/>
    </xf>
    <xf numFmtId="0" fontId="4" fillId="0" borderId="15" xfId="7" applyFont="1" applyFill="1" applyBorder="1" applyAlignment="1">
      <alignment horizontal="right" vertical="center" wrapText="1"/>
    </xf>
    <xf numFmtId="0" fontId="4" fillId="0" borderId="5" xfId="7" applyFont="1" applyFill="1" applyBorder="1" applyAlignment="1">
      <alignment horizontal="right" vertical="center" wrapText="1"/>
    </xf>
    <xf numFmtId="0" fontId="16" fillId="0" borderId="0" xfId="7" applyFont="1" applyFill="1" applyBorder="1" applyAlignment="1">
      <alignment horizontal="right" vertical="center" wrapText="1" indent="1"/>
    </xf>
    <xf numFmtId="0" fontId="16" fillId="0" borderId="0" xfId="7" applyFont="1" applyFill="1" applyBorder="1" applyAlignment="1">
      <alignment horizontal="center" vertical="center" wrapText="1"/>
    </xf>
    <xf numFmtId="0" fontId="17" fillId="0" borderId="0" xfId="7" applyFont="1" applyFill="1" applyBorder="1" applyAlignment="1">
      <alignment horizontal="center" vertical="center" wrapText="1"/>
    </xf>
    <xf numFmtId="0" fontId="11" fillId="0" borderId="0" xfId="7" applyFont="1" applyFill="1" applyBorder="1" applyAlignment="1">
      <alignment horizontal="center" vertical="center" wrapText="1"/>
    </xf>
    <xf numFmtId="0" fontId="1" fillId="0" borderId="0" xfId="7" applyFont="1" applyFill="1" applyBorder="1" applyAlignment="1">
      <alignment horizontal="right" vertical="center" wrapText="1" indent="1"/>
    </xf>
    <xf numFmtId="0" fontId="3" fillId="0" borderId="0" xfId="7" applyFont="1" applyFill="1" applyBorder="1" applyAlignment="1">
      <alignment horizontal="center" vertical="center" wrapText="1"/>
    </xf>
    <xf numFmtId="0" fontId="30" fillId="0" borderId="0" xfId="7" applyFont="1" applyFill="1" applyBorder="1" applyAlignment="1">
      <alignment horizontal="center" vertical="center" wrapText="1"/>
    </xf>
    <xf numFmtId="0" fontId="11" fillId="0" borderId="0" xfId="7" applyFont="1" applyFill="1" applyAlignment="1">
      <alignment horizontal="center" vertical="center"/>
    </xf>
    <xf numFmtId="0" fontId="3" fillId="0" borderId="0" xfId="7" applyFont="1" applyFill="1" applyAlignment="1">
      <alignment horizontal="center" vertical="center"/>
    </xf>
    <xf numFmtId="0" fontId="27" fillId="0" borderId="0" xfId="7" applyFill="1" applyAlignment="1"/>
    <xf numFmtId="0" fontId="11" fillId="0" borderId="0" xfId="7" applyFont="1" applyFill="1" applyBorder="1" applyAlignment="1">
      <alignment horizontal="center" vertical="center"/>
    </xf>
    <xf numFmtId="0" fontId="27" fillId="0" borderId="0" xfId="7" applyFill="1" applyBorder="1" applyAlignment="1">
      <alignment horizontal="center" vertical="center"/>
    </xf>
    <xf numFmtId="0" fontId="4" fillId="0" borderId="6" xfId="7" applyFont="1" applyFill="1" applyBorder="1" applyAlignment="1">
      <alignment horizontal="center" vertical="center" wrapText="1"/>
    </xf>
    <xf numFmtId="0" fontId="4" fillId="0" borderId="6" xfId="7" applyFont="1" applyFill="1" applyBorder="1" applyAlignment="1">
      <alignment horizontal="center" vertical="center"/>
    </xf>
    <xf numFmtId="0" fontId="16" fillId="0" borderId="6" xfId="7" applyFont="1" applyFill="1" applyBorder="1" applyAlignment="1">
      <alignment horizontal="center" vertical="center" wrapText="1"/>
    </xf>
    <xf numFmtId="0" fontId="16" fillId="0" borderId="6" xfId="7" applyFont="1" applyFill="1" applyBorder="1" applyAlignment="1">
      <alignment horizontal="center" vertical="center"/>
    </xf>
    <xf numFmtId="0" fontId="1" fillId="0" borderId="0" xfId="7" applyFont="1" applyFill="1" applyBorder="1" applyAlignment="1">
      <alignment horizontal="center" vertical="center" wrapText="1"/>
    </xf>
    <xf numFmtId="0" fontId="10" fillId="0" borderId="0" xfId="7" applyFont="1" applyFill="1" applyBorder="1" applyAlignment="1">
      <alignment horizontal="center" vertical="center" wrapText="1"/>
    </xf>
    <xf numFmtId="0" fontId="11" fillId="0" borderId="0" xfId="7" applyFont="1" applyFill="1" applyBorder="1" applyAlignment="1">
      <alignment horizontal="center" vertical="center" wrapText="1"/>
    </xf>
    <xf numFmtId="0" fontId="4" fillId="0" borderId="5" xfId="7" applyFont="1" applyFill="1" applyBorder="1" applyAlignment="1">
      <alignment horizontal="right" vertical="center" readingOrder="2"/>
    </xf>
    <xf numFmtId="0" fontId="12" fillId="0" borderId="0" xfId="7" applyFont="1" applyFill="1" applyBorder="1" applyAlignment="1">
      <alignment horizontal="right" vertical="center" wrapText="1" indent="1"/>
    </xf>
    <xf numFmtId="0" fontId="14" fillId="0" borderId="0" xfId="7" applyFont="1" applyFill="1" applyBorder="1" applyAlignment="1">
      <alignment horizontal="center" vertical="center"/>
    </xf>
    <xf numFmtId="0" fontId="21" fillId="0" borderId="0" xfId="7" applyFont="1" applyFill="1"/>
    <xf numFmtId="0" fontId="3" fillId="0" borderId="0" xfId="7" applyFont="1" applyFill="1" applyBorder="1" applyAlignment="1">
      <alignment horizontal="right" vertical="center"/>
    </xf>
    <xf numFmtId="0" fontId="3" fillId="0" borderId="0" xfId="7" applyFont="1" applyFill="1" applyBorder="1" applyAlignment="1">
      <alignment horizontal="left" vertical="center" wrapText="1"/>
    </xf>
    <xf numFmtId="0" fontId="4" fillId="0" borderId="7" xfId="7" applyFont="1" applyFill="1" applyBorder="1" applyAlignment="1">
      <alignment horizontal="center" vertical="center"/>
    </xf>
    <xf numFmtId="0" fontId="4" fillId="0" borderId="7" xfId="7" applyFont="1" applyFill="1" applyBorder="1" applyAlignment="1">
      <alignment horizontal="right" vertical="center"/>
    </xf>
    <xf numFmtId="0" fontId="4" fillId="0" borderId="18" xfId="7" applyFont="1" applyFill="1" applyBorder="1" applyAlignment="1">
      <alignment horizontal="right" vertical="center"/>
    </xf>
    <xf numFmtId="0" fontId="4" fillId="0" borderId="4" xfId="7" applyFont="1" applyFill="1" applyBorder="1" applyAlignment="1">
      <alignment horizontal="center" vertical="center"/>
    </xf>
    <xf numFmtId="0" fontId="4" fillId="0" borderId="15" xfId="7" applyFont="1" applyFill="1" applyBorder="1" applyAlignment="1">
      <alignment horizontal="center" vertical="center"/>
    </xf>
    <xf numFmtId="0" fontId="4" fillId="0" borderId="5" xfId="7" applyFont="1" applyFill="1" applyBorder="1" applyAlignment="1">
      <alignment horizontal="center" vertical="center"/>
    </xf>
    <xf numFmtId="0" fontId="4" fillId="0" borderId="5" xfId="7" applyFont="1" applyFill="1" applyBorder="1" applyAlignment="1">
      <alignment horizontal="center" vertical="center" wrapText="1"/>
    </xf>
    <xf numFmtId="0" fontId="4" fillId="0" borderId="16" xfId="7" applyFont="1" applyFill="1" applyBorder="1" applyAlignment="1">
      <alignment horizontal="center" vertical="center"/>
    </xf>
    <xf numFmtId="0" fontId="11" fillId="0" borderId="0" xfId="7" applyFont="1" applyFill="1"/>
    <xf numFmtId="0" fontId="7" fillId="0" borderId="0" xfId="7" applyFont="1" applyFill="1"/>
    <xf numFmtId="0" fontId="3" fillId="0" borderId="0" xfId="2" applyFont="1" applyFill="1" applyAlignment="1">
      <alignment horizontal="center" vertical="center" wrapText="1"/>
    </xf>
    <xf numFmtId="0" fontId="1" fillId="0" borderId="0" xfId="2" applyFill="1"/>
    <xf numFmtId="0" fontId="3" fillId="0" borderId="0" xfId="2" applyFont="1" applyFill="1" applyBorder="1" applyAlignment="1">
      <alignment horizontal="right" vertical="center"/>
    </xf>
    <xf numFmtId="0" fontId="3" fillId="0" borderId="1" xfId="2" applyFont="1" applyFill="1" applyBorder="1" applyAlignment="1">
      <alignment horizontal="left" vertical="center"/>
    </xf>
    <xf numFmtId="0" fontId="11" fillId="0" borderId="0" xfId="2" applyFont="1" applyFill="1"/>
    <xf numFmtId="0" fontId="4" fillId="0" borderId="3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/>
    </xf>
    <xf numFmtId="0" fontId="7" fillId="0" borderId="0" xfId="2" applyFont="1" applyFill="1" applyBorder="1"/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/>
    </xf>
    <xf numFmtId="0" fontId="4" fillId="0" borderId="6" xfId="2" applyFont="1" applyFill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/>
    </xf>
    <xf numFmtId="0" fontId="4" fillId="0" borderId="18" xfId="2" applyFont="1" applyFill="1" applyBorder="1" applyAlignment="1">
      <alignment horizontal="right" vertical="center" wrapText="1"/>
    </xf>
    <xf numFmtId="0" fontId="4" fillId="0" borderId="0" xfId="2" applyFont="1" applyBorder="1" applyAlignment="1">
      <alignment horizontal="right" vertical="center" indent="1"/>
    </xf>
    <xf numFmtId="0" fontId="4" fillId="0" borderId="4" xfId="2" applyFont="1" applyFill="1" applyBorder="1" applyAlignment="1">
      <alignment horizontal="right" vertical="center" wrapText="1"/>
    </xf>
    <xf numFmtId="0" fontId="4" fillId="0" borderId="4" xfId="2" applyFont="1" applyFill="1" applyBorder="1" applyAlignment="1">
      <alignment horizontal="right" vertical="center" indent="1"/>
    </xf>
    <xf numFmtId="0" fontId="4" fillId="0" borderId="4" xfId="2" applyFont="1" applyBorder="1" applyAlignment="1">
      <alignment horizontal="right" vertical="center" indent="1"/>
    </xf>
    <xf numFmtId="0" fontId="4" fillId="0" borderId="4" xfId="2" applyFont="1" applyFill="1" applyBorder="1" applyAlignment="1">
      <alignment horizontal="left" vertical="center"/>
    </xf>
    <xf numFmtId="0" fontId="4" fillId="0" borderId="9" xfId="2" applyFont="1" applyFill="1" applyBorder="1" applyAlignment="1">
      <alignment horizontal="center" vertical="center" textRotation="180"/>
    </xf>
    <xf numFmtId="0" fontId="6" fillId="0" borderId="4" xfId="2" applyFont="1" applyFill="1" applyBorder="1" applyAlignment="1">
      <alignment horizontal="right" vertical="center" wrapText="1"/>
    </xf>
    <xf numFmtId="0" fontId="4" fillId="0" borderId="4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horizontal="center" vertical="center" textRotation="180"/>
    </xf>
    <xf numFmtId="0" fontId="4" fillId="0" borderId="11" xfId="2" applyFont="1" applyFill="1" applyBorder="1" applyAlignment="1">
      <alignment horizontal="center" vertical="center" textRotation="180"/>
    </xf>
    <xf numFmtId="0" fontId="4" fillId="0" borderId="12" xfId="2" applyFont="1" applyFill="1" applyBorder="1" applyAlignment="1">
      <alignment horizontal="center" vertical="center" textRotation="180"/>
    </xf>
    <xf numFmtId="0" fontId="4" fillId="0" borderId="13" xfId="2" applyFont="1" applyFill="1" applyBorder="1" applyAlignment="1">
      <alignment horizontal="center" vertical="center" textRotation="180"/>
    </xf>
    <xf numFmtId="0" fontId="4" fillId="0" borderId="14" xfId="2" applyFont="1" applyFill="1" applyBorder="1" applyAlignment="1">
      <alignment horizontal="center" vertical="center" textRotation="180"/>
    </xf>
    <xf numFmtId="0" fontId="4" fillId="0" borderId="4" xfId="2" applyFont="1" applyFill="1" applyBorder="1" applyAlignment="1">
      <alignment horizontal="right" vertical="center"/>
    </xf>
    <xf numFmtId="0" fontId="4" fillId="0" borderId="6" xfId="2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right" vertical="center" indent="1"/>
    </xf>
    <xf numFmtId="0" fontId="4" fillId="0" borderId="0" xfId="2" applyFont="1" applyFill="1" applyBorder="1" applyAlignment="1">
      <alignment horizontal="right" vertical="center" indent="1"/>
    </xf>
    <xf numFmtId="0" fontId="4" fillId="0" borderId="15" xfId="2" applyFont="1" applyBorder="1" applyAlignment="1">
      <alignment horizontal="right" vertical="center" indent="1"/>
    </xf>
    <xf numFmtId="0" fontId="4" fillId="0" borderId="15" xfId="2" applyFont="1" applyFill="1" applyBorder="1" applyAlignment="1">
      <alignment horizontal="left" vertical="center"/>
    </xf>
    <xf numFmtId="0" fontId="4" fillId="0" borderId="16" xfId="2" applyFont="1" applyFill="1" applyBorder="1" applyAlignment="1">
      <alignment horizontal="right" vertical="center" wrapText="1"/>
    </xf>
    <xf numFmtId="0" fontId="4" fillId="0" borderId="1" xfId="2" applyFont="1" applyFill="1" applyBorder="1" applyAlignment="1">
      <alignment horizontal="right" vertical="center" indent="1"/>
    </xf>
    <xf numFmtId="0" fontId="4" fillId="0" borderId="16" xfId="2" applyFont="1" applyFill="1" applyBorder="1" applyAlignment="1">
      <alignment horizontal="right" vertical="center" indent="1"/>
    </xf>
    <xf numFmtId="0" fontId="4" fillId="0" borderId="16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right" vertical="center" wrapText="1"/>
    </xf>
    <xf numFmtId="0" fontId="10" fillId="0" borderId="0" xfId="2" applyFont="1" applyFill="1" applyAlignment="1">
      <alignment horizontal="center" vertical="center"/>
    </xf>
    <xf numFmtId="0" fontId="16" fillId="0" borderId="0" xfId="2" applyFont="1" applyFill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3" fillId="0" borderId="2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7" xfId="2" applyFont="1" applyFill="1" applyBorder="1" applyAlignment="1">
      <alignment horizontal="right" vertical="center" wrapText="1"/>
    </xf>
    <xf numFmtId="0" fontId="4" fillId="0" borderId="8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left" vertical="center" indent="1"/>
    </xf>
    <xf numFmtId="0" fontId="7" fillId="0" borderId="0" xfId="2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right" vertical="center"/>
    </xf>
    <xf numFmtId="0" fontId="4" fillId="0" borderId="18" xfId="2" applyFont="1" applyFill="1" applyBorder="1" applyAlignment="1">
      <alignment horizontal="right" vertical="center" indent="1"/>
    </xf>
    <xf numFmtId="0" fontId="4" fillId="0" borderId="5" xfId="2" applyFont="1" applyFill="1" applyBorder="1" applyAlignment="1">
      <alignment horizontal="right" vertical="center" indent="1"/>
    </xf>
    <xf numFmtId="0" fontId="4" fillId="0" borderId="0" xfId="2" applyFont="1" applyFill="1" applyBorder="1" applyAlignment="1">
      <alignment vertical="center"/>
    </xf>
    <xf numFmtId="0" fontId="12" fillId="0" borderId="0" xfId="2" applyFont="1" applyFill="1"/>
    <xf numFmtId="0" fontId="4" fillId="0" borderId="15" xfId="2" applyFont="1" applyFill="1" applyBorder="1" applyAlignment="1">
      <alignment horizontal="right" vertical="center" wrapText="1"/>
    </xf>
    <xf numFmtId="0" fontId="4" fillId="0" borderId="15" xfId="2" applyFont="1" applyFill="1" applyBorder="1" applyAlignment="1">
      <alignment horizontal="right" vertical="center" indent="1"/>
    </xf>
    <xf numFmtId="0" fontId="4" fillId="0" borderId="7" xfId="2" applyFont="1" applyFill="1" applyBorder="1" applyAlignment="1">
      <alignment horizontal="right" vertical="center" indent="1"/>
    </xf>
    <xf numFmtId="0" fontId="4" fillId="0" borderId="8" xfId="2" applyFont="1" applyFill="1" applyBorder="1" applyAlignment="1">
      <alignment horizontal="right" vertical="center" wrapText="1"/>
    </xf>
    <xf numFmtId="0" fontId="4" fillId="0" borderId="8" xfId="2" applyFont="1" applyFill="1" applyBorder="1" applyAlignment="1">
      <alignment horizontal="right" vertical="center" indent="1"/>
    </xf>
    <xf numFmtId="0" fontId="31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right" vertical="center" indent="1"/>
    </xf>
    <xf numFmtId="0" fontId="3" fillId="0" borderId="1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center"/>
    </xf>
    <xf numFmtId="0" fontId="4" fillId="0" borderId="6" xfId="2" applyFont="1" applyFill="1" applyBorder="1" applyAlignment="1">
      <alignment horizontal="center"/>
    </xf>
    <xf numFmtId="0" fontId="4" fillId="0" borderId="5" xfId="2" applyFont="1" applyFill="1" applyBorder="1" applyAlignment="1">
      <alignment horizontal="left" vertical="center"/>
    </xf>
    <xf numFmtId="0" fontId="4" fillId="0" borderId="7" xfId="2" applyFont="1" applyFill="1" applyBorder="1" applyAlignment="1">
      <alignment vertical="center" wrapText="1"/>
    </xf>
    <xf numFmtId="0" fontId="4" fillId="0" borderId="5" xfId="2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vertical="center"/>
    </xf>
    <xf numFmtId="0" fontId="12" fillId="0" borderId="1" xfId="2" applyFont="1" applyFill="1" applyBorder="1"/>
    <xf numFmtId="0" fontId="4" fillId="0" borderId="18" xfId="2" applyFont="1" applyFill="1" applyBorder="1" applyAlignment="1">
      <alignment horizontal="right" indent="1"/>
    </xf>
    <xf numFmtId="0" fontId="4" fillId="0" borderId="4" xfId="2" applyFont="1" applyFill="1" applyBorder="1" applyAlignment="1">
      <alignment horizontal="right" indent="1"/>
    </xf>
    <xf numFmtId="0" fontId="4" fillId="0" borderId="0" xfId="2" applyFont="1" applyFill="1" applyBorder="1" applyAlignment="1">
      <alignment horizontal="right" indent="1"/>
    </xf>
    <xf numFmtId="0" fontId="16" fillId="0" borderId="0" xfId="1" applyFont="1" applyFill="1" applyBorder="1" applyAlignment="1">
      <alignment horizontal="center" vertical="center" wrapText="1"/>
    </xf>
    <xf numFmtId="0" fontId="16" fillId="0" borderId="0" xfId="7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 readingOrder="2"/>
    </xf>
    <xf numFmtId="0" fontId="8" fillId="0" borderId="0" xfId="1" applyFont="1" applyFill="1" applyAlignment="1">
      <alignment horizontal="center" vertical="center" readingOrder="2"/>
    </xf>
    <xf numFmtId="0" fontId="4" fillId="0" borderId="6" xfId="1" applyFont="1" applyFill="1" applyBorder="1" applyAlignment="1">
      <alignment horizontal="right" vertical="center" textRotation="180" wrapText="1" readingOrder="2"/>
    </xf>
    <xf numFmtId="0" fontId="4" fillId="0" borderId="8" xfId="1" applyFont="1" applyFill="1" applyBorder="1" applyAlignment="1">
      <alignment horizontal="right" vertical="center" readingOrder="2"/>
    </xf>
    <xf numFmtId="0" fontId="4" fillId="0" borderId="8" xfId="7" applyFont="1" applyFill="1" applyBorder="1" applyAlignment="1">
      <alignment horizontal="right" vertical="center" wrapText="1"/>
    </xf>
    <xf numFmtId="0" fontId="4" fillId="0" borderId="5" xfId="7" applyFont="1" applyFill="1" applyBorder="1" applyAlignment="1">
      <alignment horizontal="left" vertical="center"/>
    </xf>
    <xf numFmtId="0" fontId="4" fillId="0" borderId="5" xfId="7" applyFont="1" applyFill="1" applyBorder="1" applyAlignment="1">
      <alignment vertical="center"/>
    </xf>
    <xf numFmtId="0" fontId="4" fillId="0" borderId="16" xfId="1" applyFont="1" applyFill="1" applyBorder="1" applyAlignment="1">
      <alignment horizontal="right" vertical="center" readingOrder="2"/>
    </xf>
    <xf numFmtId="0" fontId="4" fillId="0" borderId="0" xfId="7" applyFont="1" applyFill="1" applyAlignment="1">
      <alignment horizontal="center" vertical="center" wrapText="1"/>
    </xf>
    <xf numFmtId="0" fontId="4" fillId="0" borderId="0" xfId="7" applyFont="1" applyAlignment="1">
      <alignment vertical="center" readingOrder="2"/>
    </xf>
    <xf numFmtId="0" fontId="4" fillId="0" borderId="18" xfId="7" applyFont="1" applyFill="1" applyBorder="1" applyAlignment="1">
      <alignment horizontal="left" vertical="center"/>
    </xf>
    <xf numFmtId="0" fontId="4" fillId="0" borderId="0" xfId="7" applyFont="1"/>
    <xf numFmtId="0" fontId="4" fillId="0" borderId="4" xfId="7" applyFont="1" applyBorder="1" applyAlignment="1">
      <alignment vertical="center" readingOrder="2"/>
    </xf>
    <xf numFmtId="0" fontId="4" fillId="0" borderId="4" xfId="7" applyFont="1" applyBorder="1"/>
    <xf numFmtId="0" fontId="4" fillId="0" borderId="16" xfId="7" applyFont="1" applyBorder="1" applyAlignment="1">
      <alignment vertical="center" readingOrder="2"/>
    </xf>
    <xf numFmtId="0" fontId="9" fillId="0" borderId="0" xfId="1" applyFill="1" applyAlignment="1">
      <alignment horizontal="center"/>
    </xf>
    <xf numFmtId="0" fontId="4" fillId="0" borderId="4" xfId="1" applyFont="1" applyFill="1" applyBorder="1" applyAlignment="1">
      <alignment horizontal="right" vertical="center" readingOrder="2"/>
    </xf>
    <xf numFmtId="1" fontId="4" fillId="0" borderId="4" xfId="1" applyNumberFormat="1" applyFont="1" applyFill="1" applyBorder="1" applyAlignment="1">
      <alignment horizontal="right" vertical="center" readingOrder="2"/>
    </xf>
    <xf numFmtId="0" fontId="4" fillId="0" borderId="15" xfId="1" applyFont="1" applyFill="1" applyBorder="1" applyAlignment="1">
      <alignment horizontal="right" vertical="center" readingOrder="2"/>
    </xf>
    <xf numFmtId="0" fontId="3" fillId="0" borderId="1" xfId="7" applyFont="1" applyFill="1" applyBorder="1" applyAlignment="1">
      <alignment horizontal="left"/>
    </xf>
    <xf numFmtId="0" fontId="7" fillId="0" borderId="0" xfId="7" applyFont="1" applyFill="1" applyAlignment="1">
      <alignment horizontal="center"/>
    </xf>
    <xf numFmtId="0" fontId="7" fillId="0" borderId="0" xfId="7" applyFont="1" applyFill="1" applyAlignment="1">
      <alignment horizontal="right"/>
    </xf>
    <xf numFmtId="0" fontId="4" fillId="0" borderId="4" xfId="1" applyFont="1" applyFill="1" applyBorder="1" applyAlignment="1">
      <alignment vertical="center" shrinkToFit="1" readingOrder="2"/>
    </xf>
    <xf numFmtId="0" fontId="4" fillId="0" borderId="4" xfId="7" applyFont="1" applyFill="1" applyBorder="1" applyAlignment="1">
      <alignment vertical="center" wrapText="1"/>
    </xf>
    <xf numFmtId="0" fontId="4" fillId="0" borderId="4" xfId="7" applyFont="1" applyFill="1" applyBorder="1" applyAlignment="1">
      <alignment vertical="center" wrapText="1"/>
    </xf>
    <xf numFmtId="0" fontId="4" fillId="0" borderId="8" xfId="1" applyFont="1" applyFill="1" applyBorder="1" applyAlignment="1">
      <alignment vertical="center" shrinkToFit="1" readingOrder="2"/>
    </xf>
    <xf numFmtId="1" fontId="4" fillId="0" borderId="4" xfId="1" applyNumberFormat="1" applyFont="1" applyFill="1" applyBorder="1" applyAlignment="1">
      <alignment vertical="center" shrinkToFit="1" readingOrder="2"/>
    </xf>
    <xf numFmtId="0" fontId="4" fillId="0" borderId="0" xfId="7" applyFont="1" applyFill="1" applyBorder="1" applyAlignment="1">
      <alignment vertical="center" wrapText="1"/>
    </xf>
    <xf numFmtId="0" fontId="4" fillId="0" borderId="15" xfId="1" applyFont="1" applyFill="1" applyBorder="1" applyAlignment="1">
      <alignment vertical="center" shrinkToFit="1" readingOrder="2"/>
    </xf>
    <xf numFmtId="0" fontId="4" fillId="0" borderId="6" xfId="7" applyFont="1" applyFill="1" applyBorder="1" applyAlignment="1">
      <alignment vertical="center" wrapText="1"/>
    </xf>
    <xf numFmtId="0" fontId="4" fillId="0" borderId="0" xfId="7" applyFont="1" applyFill="1" applyBorder="1" applyAlignment="1">
      <alignment vertical="center" wrapText="1"/>
    </xf>
    <xf numFmtId="0" fontId="4" fillId="0" borderId="0" xfId="7" applyFont="1" applyFill="1" applyBorder="1" applyAlignment="1">
      <alignment vertical="center"/>
    </xf>
    <xf numFmtId="0" fontId="4" fillId="0" borderId="15" xfId="7" applyFont="1" applyFill="1" applyBorder="1" applyAlignment="1">
      <alignment vertical="center"/>
    </xf>
    <xf numFmtId="0" fontId="4" fillId="0" borderId="16" xfId="7" applyFont="1" applyFill="1" applyBorder="1" applyAlignment="1">
      <alignment vertical="center" wrapText="1"/>
    </xf>
    <xf numFmtId="0" fontId="4" fillId="0" borderId="1" xfId="1" applyFont="1" applyFill="1" applyBorder="1" applyAlignment="1">
      <alignment horizontal="right" vertical="center" shrinkToFit="1"/>
    </xf>
    <xf numFmtId="0" fontId="4" fillId="0" borderId="16" xfId="1" applyFont="1" applyFill="1" applyBorder="1" applyAlignment="1">
      <alignment horizontal="right" vertical="center" shrinkToFit="1"/>
    </xf>
    <xf numFmtId="0" fontId="4" fillId="0" borderId="3" xfId="7" applyFont="1" applyFill="1" applyBorder="1" applyAlignment="1">
      <alignment horizontal="center" vertical="center" wrapText="1" readingOrder="2"/>
    </xf>
    <xf numFmtId="0" fontId="4" fillId="0" borderId="0" xfId="7" applyFont="1" applyFill="1" applyBorder="1" applyAlignment="1">
      <alignment horizontal="center" vertical="center" wrapText="1" readingOrder="2"/>
    </xf>
    <xf numFmtId="0" fontId="4" fillId="0" borderId="0" xfId="7" applyFont="1" applyBorder="1" applyAlignment="1">
      <alignment horizontal="center" vertical="center"/>
    </xf>
    <xf numFmtId="0" fontId="4" fillId="0" borderId="0" xfId="7" applyFont="1" applyFill="1" applyBorder="1" applyAlignment="1">
      <alignment horizontal="right" vertical="center" indent="1" readingOrder="2"/>
    </xf>
    <xf numFmtId="0" fontId="4" fillId="0" borderId="3" xfId="7" applyFont="1" applyFill="1" applyBorder="1"/>
    <xf numFmtId="0" fontId="4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wrapText="1"/>
    </xf>
    <xf numFmtId="0" fontId="4" fillId="0" borderId="6" xfId="1" applyFont="1" applyFill="1" applyBorder="1" applyAlignment="1">
      <alignment horizontal="center" vertical="center" wrapText="1" readingOrder="2"/>
    </xf>
    <xf numFmtId="0" fontId="9" fillId="0" borderId="0" xfId="1" applyFill="1" applyAlignment="1">
      <alignment horizontal="center" vertical="center"/>
    </xf>
    <xf numFmtId="0" fontId="4" fillId="0" borderId="4" xfId="1" applyNumberFormat="1" applyFont="1" applyFill="1" applyBorder="1" applyAlignment="1">
      <alignment horizontal="right" vertical="center" readingOrder="2"/>
    </xf>
    <xf numFmtId="0" fontId="6" fillId="0" borderId="0" xfId="7" applyFont="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right" vertical="center" readingOrder="2"/>
    </xf>
    <xf numFmtId="0" fontId="11" fillId="0" borderId="0" xfId="1" applyNumberFormat="1" applyFont="1" applyFill="1" applyBorder="1" applyAlignment="1">
      <alignment horizontal="center"/>
    </xf>
    <xf numFmtId="0" fontId="12" fillId="0" borderId="0" xfId="7" applyFont="1" applyFill="1" applyBorder="1" applyAlignment="1">
      <alignment horizontal="center" vertical="center"/>
    </xf>
    <xf numFmtId="0" fontId="4" fillId="0" borderId="3" xfId="7" applyFont="1" applyFill="1" applyBorder="1" applyAlignment="1">
      <alignment horizontal="center" vertical="center" wrapText="1" shrinkToFit="1"/>
    </xf>
    <xf numFmtId="0" fontId="4" fillId="0" borderId="0" xfId="7" applyFont="1" applyFill="1" applyBorder="1" applyAlignment="1">
      <alignment horizontal="center" vertical="center" wrapText="1" shrinkToFit="1"/>
    </xf>
    <xf numFmtId="0" fontId="4" fillId="0" borderId="0" xfId="7" applyFont="1" applyFill="1" applyBorder="1" applyAlignment="1">
      <alignment horizontal="center" vertical="center" wrapText="1" shrinkToFit="1"/>
    </xf>
    <xf numFmtId="0" fontId="16" fillId="0" borderId="8" xfId="7" applyFont="1" applyFill="1" applyBorder="1" applyAlignment="1">
      <alignment horizontal="center" vertical="center" shrinkToFit="1"/>
    </xf>
    <xf numFmtId="0" fontId="16" fillId="0" borderId="0" xfId="7" applyFont="1" applyFill="1" applyBorder="1" applyAlignment="1">
      <alignment horizontal="center" vertical="center" shrinkToFit="1"/>
    </xf>
    <xf numFmtId="0" fontId="16" fillId="0" borderId="8" xfId="7" applyFont="1" applyFill="1" applyBorder="1" applyAlignment="1">
      <alignment horizontal="center" vertical="center" wrapText="1"/>
    </xf>
    <xf numFmtId="0" fontId="16" fillId="0" borderId="8" xfId="7" applyFont="1" applyFill="1" applyBorder="1" applyAlignment="1">
      <alignment horizontal="center" vertical="center" wrapText="1" shrinkToFit="1"/>
    </xf>
    <xf numFmtId="0" fontId="16" fillId="0" borderId="0" xfId="7" applyFont="1" applyFill="1" applyBorder="1" applyAlignment="1">
      <alignment horizontal="center" vertical="center" wrapText="1" shrinkToFit="1"/>
    </xf>
    <xf numFmtId="0" fontId="16" fillId="0" borderId="6" xfId="7" applyFont="1" applyFill="1" applyBorder="1" applyAlignment="1">
      <alignment horizontal="center" vertical="center" wrapText="1" shrinkToFit="1"/>
    </xf>
    <xf numFmtId="0" fontId="16" fillId="0" borderId="5" xfId="7" applyFont="1" applyFill="1" applyBorder="1" applyAlignment="1">
      <alignment horizontal="center" vertical="center" shrinkToFit="1"/>
    </xf>
    <xf numFmtId="0" fontId="16" fillId="0" borderId="6" xfId="7" applyFont="1" applyFill="1" applyBorder="1" applyAlignment="1">
      <alignment horizontal="center" vertical="center" shrinkToFit="1"/>
    </xf>
    <xf numFmtId="0" fontId="16" fillId="0" borderId="5" xfId="7" applyFont="1" applyFill="1" applyBorder="1" applyAlignment="1">
      <alignment horizontal="center" vertical="center" wrapText="1"/>
    </xf>
    <xf numFmtId="0" fontId="16" fillId="0" borderId="5" xfId="7" applyFont="1" applyFill="1" applyBorder="1" applyAlignment="1">
      <alignment horizontal="center" vertical="center" wrapText="1" shrinkToFit="1"/>
    </xf>
    <xf numFmtId="0" fontId="16" fillId="0" borderId="6" xfId="7" applyFont="1" applyFill="1" applyBorder="1" applyAlignment="1">
      <alignment horizontal="center" vertical="center" wrapText="1" shrinkToFit="1"/>
    </xf>
    <xf numFmtId="0" fontId="4" fillId="0" borderId="18" xfId="7" applyFont="1" applyFill="1" applyBorder="1" applyAlignment="1">
      <alignment horizontal="right" vertical="center" indent="1" readingOrder="2"/>
    </xf>
    <xf numFmtId="0" fontId="23" fillId="0" borderId="0" xfId="7" applyFont="1" applyFill="1" applyBorder="1" applyAlignment="1">
      <alignment horizontal="center" vertical="center" shrinkToFit="1"/>
    </xf>
    <xf numFmtId="0" fontId="4" fillId="0" borderId="0" xfId="1" applyFont="1" applyFill="1" applyBorder="1" applyAlignment="1">
      <alignment horizontal="right" vertical="center" indent="1" readingOrder="2"/>
    </xf>
    <xf numFmtId="0" fontId="4" fillId="0" borderId="0" xfId="7" applyFont="1" applyFill="1" applyBorder="1" applyAlignment="1">
      <alignment horizontal="center" vertical="center" textRotation="180" wrapText="1" shrinkToFit="1"/>
    </xf>
    <xf numFmtId="0" fontId="4" fillId="0" borderId="0" xfId="7" applyFont="1" applyBorder="1" applyAlignment="1">
      <alignment textRotation="180" wrapText="1"/>
    </xf>
    <xf numFmtId="0" fontId="16" fillId="0" borderId="0" xfId="7" applyFont="1" applyFill="1" applyBorder="1" applyAlignment="1">
      <alignment horizontal="right" vertical="center" textRotation="180" wrapText="1" shrinkToFit="1"/>
    </xf>
    <xf numFmtId="0" fontId="16" fillId="0" borderId="0" xfId="7" applyFont="1" applyFill="1" applyBorder="1" applyAlignment="1">
      <alignment horizontal="right" vertical="center" wrapText="1" shrinkToFit="1"/>
    </xf>
    <xf numFmtId="0" fontId="16" fillId="0" borderId="0" xfId="7" applyFont="1" applyBorder="1" applyAlignment="1">
      <alignment horizontal="right" vertical="center" textRotation="180" wrapText="1"/>
    </xf>
    <xf numFmtId="0" fontId="16" fillId="0" borderId="0" xfId="7" applyFont="1" applyBorder="1" applyAlignment="1">
      <alignment horizontal="right" vertical="center" wrapText="1"/>
    </xf>
    <xf numFmtId="0" fontId="16" fillId="0" borderId="6" xfId="7" applyFont="1" applyBorder="1" applyAlignment="1">
      <alignment horizontal="right" vertical="center" textRotation="180" wrapText="1"/>
    </xf>
    <xf numFmtId="0" fontId="16" fillId="0" borderId="6" xfId="7" applyFont="1" applyBorder="1" applyAlignment="1">
      <alignment horizontal="right" vertical="center" wrapText="1"/>
    </xf>
    <xf numFmtId="0" fontId="23" fillId="0" borderId="0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10" fillId="0" borderId="0" xfId="7" applyFont="1" applyFill="1" applyAlignment="1">
      <alignment horizontal="center" vertical="center"/>
    </xf>
    <xf numFmtId="0" fontId="12" fillId="0" borderId="1" xfId="7" applyFont="1" applyFill="1" applyBorder="1" applyAlignment="1">
      <alignment horizontal="center" vertical="center"/>
    </xf>
    <xf numFmtId="0" fontId="4" fillId="0" borderId="3" xfId="7" applyFont="1" applyFill="1" applyBorder="1" applyAlignment="1">
      <alignment horizontal="center" vertical="center" wrapText="1" shrinkToFit="1"/>
    </xf>
    <xf numFmtId="0" fontId="4" fillId="0" borderId="6" xfId="7" applyFont="1" applyFill="1" applyBorder="1" applyAlignment="1">
      <alignment horizontal="center" vertical="center" wrapText="1" shrinkToFit="1"/>
    </xf>
    <xf numFmtId="0" fontId="4" fillId="0" borderId="7" xfId="7" applyFont="1" applyFill="1" applyBorder="1" applyAlignment="1">
      <alignment horizontal="center" vertical="center" wrapText="1" shrinkToFit="1"/>
    </xf>
    <xf numFmtId="0" fontId="4" fillId="0" borderId="7" xfId="7" applyFont="1" applyFill="1" applyBorder="1" applyAlignment="1">
      <alignment horizontal="center" vertical="center" wrapText="1"/>
    </xf>
    <xf numFmtId="0" fontId="4" fillId="0" borderId="8" xfId="7" applyFont="1" applyFill="1" applyBorder="1" applyAlignment="1">
      <alignment horizontal="center" vertical="center" shrinkToFit="1" readingOrder="2"/>
    </xf>
    <xf numFmtId="0" fontId="4" fillId="0" borderId="8" xfId="7" applyFont="1" applyFill="1" applyBorder="1" applyAlignment="1">
      <alignment horizontal="center" vertical="center" readingOrder="2"/>
    </xf>
    <xf numFmtId="0" fontId="4" fillId="0" borderId="4" xfId="7" applyFont="1" applyFill="1" applyBorder="1" applyAlignment="1">
      <alignment horizontal="center" vertical="center" wrapText="1" shrinkToFit="1"/>
    </xf>
    <xf numFmtId="0" fontId="4" fillId="0" borderId="4" xfId="7" applyFont="1" applyFill="1" applyBorder="1" applyAlignment="1">
      <alignment horizontal="center" vertical="center" shrinkToFit="1" readingOrder="2"/>
    </xf>
    <xf numFmtId="0" fontId="4" fillId="0" borderId="4" xfId="7" applyFont="1" applyFill="1" applyBorder="1" applyAlignment="1">
      <alignment horizontal="center" vertical="center" readingOrder="2"/>
    </xf>
    <xf numFmtId="0" fontId="4" fillId="0" borderId="15" xfId="7" applyFont="1" applyFill="1" applyBorder="1" applyAlignment="1">
      <alignment horizontal="center" vertical="center" shrinkToFit="1" readingOrder="2"/>
    </xf>
    <xf numFmtId="0" fontId="4" fillId="0" borderId="0" xfId="7" applyFont="1" applyFill="1" applyBorder="1" applyAlignment="1">
      <alignment horizontal="center" vertical="center" readingOrder="2"/>
    </xf>
    <xf numFmtId="0" fontId="4" fillId="0" borderId="15" xfId="7" applyFont="1" applyFill="1" applyBorder="1" applyAlignment="1">
      <alignment horizontal="center" vertical="center" wrapText="1" shrinkToFit="1"/>
    </xf>
    <xf numFmtId="0" fontId="4" fillId="0" borderId="16" xfId="7" applyFont="1" applyFill="1" applyBorder="1" applyAlignment="1">
      <alignment horizontal="center" vertical="center" wrapText="1" shrinkToFit="1"/>
    </xf>
    <xf numFmtId="0" fontId="4" fillId="0" borderId="0" xfId="7" applyFont="1" applyFill="1" applyAlignment="1">
      <alignment horizontal="center" vertical="center"/>
    </xf>
    <xf numFmtId="0" fontId="4" fillId="0" borderId="0" xfId="7" applyFont="1" applyFill="1"/>
    <xf numFmtId="0" fontId="12" fillId="7" borderId="3" xfId="7" applyFont="1" applyFill="1" applyBorder="1" applyAlignment="1">
      <alignment horizontal="center" readingOrder="2"/>
    </xf>
    <xf numFmtId="0" fontId="12" fillId="7" borderId="0" xfId="7" applyFont="1" applyFill="1" applyAlignment="1">
      <alignment horizontal="left"/>
    </xf>
    <xf numFmtId="0" fontId="4" fillId="0" borderId="6" xfId="7" applyFont="1" applyBorder="1" applyAlignment="1">
      <alignment textRotation="180"/>
    </xf>
    <xf numFmtId="0" fontId="23" fillId="0" borderId="0" xfId="7" applyFont="1" applyFill="1" applyBorder="1" applyAlignment="1">
      <alignment horizontal="center" vertical="center" wrapText="1"/>
    </xf>
    <xf numFmtId="0" fontId="23" fillId="0" borderId="6" xfId="7" applyFont="1" applyBorder="1" applyAlignment="1">
      <alignment horizontal="center" vertical="center" wrapText="1"/>
    </xf>
    <xf numFmtId="0" fontId="23" fillId="0" borderId="0" xfId="7" applyFont="1" applyBorder="1" applyAlignment="1">
      <alignment horizontal="center" vertical="center" wrapText="1"/>
    </xf>
    <xf numFmtId="0" fontId="27" fillId="0" borderId="0" xfId="7" applyAlignment="1">
      <alignment vertical="center"/>
    </xf>
    <xf numFmtId="0" fontId="4" fillId="0" borderId="6" xfId="7" applyFont="1" applyBorder="1" applyAlignment="1">
      <alignment horizontal="center" wrapText="1"/>
    </xf>
    <xf numFmtId="0" fontId="3" fillId="0" borderId="1" xfId="7" applyFont="1" applyFill="1" applyBorder="1" applyAlignment="1">
      <alignment vertical="center"/>
    </xf>
    <xf numFmtId="0" fontId="12" fillId="0" borderId="0" xfId="7" applyFont="1" applyFill="1" applyAlignment="1">
      <alignment horizontal="center" vertical="center"/>
    </xf>
    <xf numFmtId="0" fontId="4" fillId="0" borderId="6" xfId="7" applyFont="1" applyFill="1" applyBorder="1" applyAlignment="1">
      <alignment horizontal="right" vertical="center" wrapText="1"/>
    </xf>
    <xf numFmtId="0" fontId="4" fillId="0" borderId="6" xfId="7" applyFont="1" applyFill="1" applyBorder="1" applyAlignment="1">
      <alignment horizontal="right" vertical="center"/>
    </xf>
    <xf numFmtId="0" fontId="4" fillId="0" borderId="0" xfId="7" applyFont="1" applyFill="1" applyBorder="1" applyAlignment="1">
      <alignment vertical="center" wrapText="1" readingOrder="2"/>
    </xf>
    <xf numFmtId="0" fontId="4" fillId="0" borderId="4" xfId="7" applyFont="1" applyFill="1" applyBorder="1" applyAlignment="1">
      <alignment vertical="center" readingOrder="2"/>
    </xf>
    <xf numFmtId="0" fontId="4" fillId="0" borderId="4" xfId="7" applyFont="1" applyFill="1" applyBorder="1" applyAlignment="1">
      <alignment vertical="center" wrapText="1" readingOrder="2"/>
    </xf>
    <xf numFmtId="0" fontId="4" fillId="0" borderId="15" xfId="7" applyFont="1" applyFill="1" applyBorder="1" applyAlignment="1">
      <alignment vertical="center" readingOrder="2"/>
    </xf>
    <xf numFmtId="0" fontId="4" fillId="0" borderId="16" xfId="7" applyFont="1" applyFill="1" applyBorder="1" applyAlignment="1">
      <alignment vertical="center" readingOrder="2"/>
    </xf>
    <xf numFmtId="0" fontId="27" fillId="0" borderId="0" xfId="7" applyFill="1" applyAlignment="1">
      <alignment vertical="center"/>
    </xf>
    <xf numFmtId="0" fontId="4" fillId="0" borderId="7" xfId="7" applyFont="1" applyFill="1" applyBorder="1" applyAlignment="1">
      <alignment horizontal="right" vertical="center" indent="1" readingOrder="2"/>
    </xf>
    <xf numFmtId="0" fontId="4" fillId="0" borderId="15" xfId="7" applyFont="1" applyFill="1" applyBorder="1" applyAlignment="1">
      <alignment horizontal="right" vertical="center" indent="1" readingOrder="2"/>
    </xf>
    <xf numFmtId="0" fontId="4" fillId="0" borderId="4" xfId="7" applyFont="1" applyBorder="1" applyAlignment="1">
      <alignment horizontal="center" vertical="center" shrinkToFit="1"/>
    </xf>
    <xf numFmtId="0" fontId="4" fillId="0" borderId="16" xfId="7" applyFont="1" applyFill="1" applyBorder="1" applyAlignment="1">
      <alignment horizontal="left" vertical="center"/>
    </xf>
    <xf numFmtId="0" fontId="14" fillId="0" borderId="0" xfId="7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 vertical="center" shrinkToFit="1"/>
    </xf>
    <xf numFmtId="0" fontId="3" fillId="0" borderId="0" xfId="7" applyFont="1" applyFill="1" applyBorder="1" applyAlignment="1">
      <alignment horizontal="right" vertical="center" shrinkToFit="1"/>
    </xf>
    <xf numFmtId="0" fontId="3" fillId="0" borderId="1" xfId="7" applyFont="1" applyFill="1" applyBorder="1" applyAlignment="1">
      <alignment horizontal="left" vertical="center" shrinkToFit="1"/>
    </xf>
    <xf numFmtId="0" fontId="6" fillId="0" borderId="2" xfId="7" applyFont="1" applyFill="1" applyBorder="1" applyAlignment="1">
      <alignment horizontal="center" vertical="center" shrinkToFit="1"/>
    </xf>
    <xf numFmtId="0" fontId="4" fillId="0" borderId="2" xfId="7" applyFont="1" applyFill="1" applyBorder="1" applyAlignment="1">
      <alignment horizontal="center" vertical="center" shrinkToFit="1"/>
    </xf>
    <xf numFmtId="0" fontId="4" fillId="0" borderId="3" xfId="7" applyFont="1" applyBorder="1" applyAlignment="1">
      <alignment horizontal="center" vertical="center"/>
    </xf>
    <xf numFmtId="0" fontId="3" fillId="0" borderId="0" xfId="7" applyFont="1" applyFill="1" applyAlignment="1">
      <alignment horizontal="center" vertical="center"/>
    </xf>
    <xf numFmtId="0" fontId="6" fillId="0" borderId="4" xfId="7" applyFont="1" applyFill="1" applyBorder="1" applyAlignment="1">
      <alignment horizontal="center" vertical="center" shrinkToFit="1"/>
    </xf>
    <xf numFmtId="0" fontId="6" fillId="0" borderId="0" xfId="7" applyFont="1" applyFill="1" applyBorder="1" applyAlignment="1">
      <alignment horizontal="center" vertical="center" shrinkToFit="1"/>
    </xf>
    <xf numFmtId="0" fontId="4" fillId="0" borderId="4" xfId="7" applyFont="1" applyFill="1" applyBorder="1" applyAlignment="1">
      <alignment horizontal="center" vertical="center" shrinkToFit="1"/>
    </xf>
    <xf numFmtId="0" fontId="6" fillId="0" borderId="0" xfId="7" applyFont="1" applyFill="1" applyBorder="1" applyAlignment="1">
      <alignment horizontal="center" vertical="center" shrinkToFit="1"/>
    </xf>
    <xf numFmtId="0" fontId="6" fillId="0" borderId="5" xfId="7" applyFont="1" applyFill="1" applyBorder="1" applyAlignment="1">
      <alignment horizontal="center" vertical="center" shrinkToFit="1"/>
    </xf>
    <xf numFmtId="0" fontId="6" fillId="0" borderId="6" xfId="7" applyFont="1" applyFill="1" applyBorder="1" applyAlignment="1">
      <alignment horizontal="center" vertical="center" shrinkToFit="1"/>
    </xf>
    <xf numFmtId="0" fontId="4" fillId="0" borderId="5" xfId="7" applyFont="1" applyFill="1" applyBorder="1" applyAlignment="1">
      <alignment horizontal="center" vertical="center" shrinkToFit="1"/>
    </xf>
    <xf numFmtId="0" fontId="4" fillId="0" borderId="6" xfId="7" applyFont="1" applyFill="1" applyBorder="1" applyAlignment="1">
      <alignment horizontal="center" vertical="center" shrinkToFit="1"/>
    </xf>
    <xf numFmtId="0" fontId="4" fillId="0" borderId="6" xfId="7" applyFont="1" applyBorder="1" applyAlignment="1">
      <alignment horizontal="center" vertical="center"/>
    </xf>
    <xf numFmtId="0" fontId="6" fillId="0" borderId="7" xfId="7" applyFont="1" applyFill="1" applyBorder="1" applyAlignment="1">
      <alignment horizontal="right" vertical="center" shrinkToFit="1"/>
    </xf>
    <xf numFmtId="0" fontId="6" fillId="0" borderId="4" xfId="7" applyFont="1" applyFill="1" applyBorder="1" applyAlignment="1">
      <alignment horizontal="right" vertical="center" wrapText="1" readingOrder="2"/>
    </xf>
    <xf numFmtId="0" fontId="4" fillId="0" borderId="1" xfId="7" applyFont="1" applyFill="1" applyBorder="1" applyAlignment="1">
      <alignment horizontal="right" vertical="center" indent="1" readingOrder="2"/>
    </xf>
    <xf numFmtId="0" fontId="3" fillId="0" borderId="20" xfId="7" applyFont="1" applyFill="1" applyBorder="1" applyAlignment="1">
      <alignment horizontal="center" vertical="center"/>
    </xf>
    <xf numFmtId="0" fontId="12" fillId="0" borderId="0" xfId="7" applyFont="1" applyAlignment="1">
      <alignment horizontal="center" vertical="center" wrapText="1"/>
    </xf>
    <xf numFmtId="0" fontId="4" fillId="0" borderId="6" xfId="7" applyFont="1" applyBorder="1" applyAlignment="1">
      <alignment horizontal="center"/>
    </xf>
    <xf numFmtId="0" fontId="15" fillId="0" borderId="0" xfId="7" applyFont="1" applyFill="1" applyBorder="1" applyAlignment="1">
      <alignment vertical="center" wrapText="1"/>
    </xf>
    <xf numFmtId="0" fontId="4" fillId="5" borderId="0" xfId="7" applyFont="1" applyFill="1" applyBorder="1" applyAlignment="1">
      <alignment horizontal="right" vertical="center"/>
    </xf>
    <xf numFmtId="0" fontId="27" fillId="0" borderId="0" xfId="7" applyAlignment="1">
      <alignment horizontal="right" vertical="center" indent="1" readingOrder="2"/>
    </xf>
    <xf numFmtId="0" fontId="6" fillId="0" borderId="0" xfId="7" applyFont="1" applyFill="1" applyBorder="1" applyAlignment="1">
      <alignment vertical="center"/>
    </xf>
    <xf numFmtId="0" fontId="7" fillId="0" borderId="0" xfId="7" applyFont="1" applyAlignment="1"/>
    <xf numFmtId="0" fontId="7" fillId="0" borderId="0" xfId="7" applyFont="1" applyBorder="1"/>
    <xf numFmtId="0" fontId="4" fillId="0" borderId="8" xfId="7" applyFont="1" applyFill="1" applyBorder="1" applyAlignment="1">
      <alignment horizontal="center" vertical="center"/>
    </xf>
    <xf numFmtId="0" fontId="4" fillId="0" borderId="6" xfId="7" applyFont="1" applyFill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Border="1" applyAlignment="1">
      <alignment vertical="center"/>
    </xf>
    <xf numFmtId="0" fontId="4" fillId="0" borderId="4" xfId="7" applyFont="1" applyFill="1" applyBorder="1" applyAlignment="1">
      <alignment horizontal="left" vertical="center" readingOrder="1"/>
    </xf>
    <xf numFmtId="0" fontId="4" fillId="0" borderId="7" xfId="7" applyFont="1" applyFill="1" applyBorder="1" applyAlignment="1">
      <alignment horizontal="right" vertical="center" indent="1"/>
    </xf>
    <xf numFmtId="0" fontId="11" fillId="0" borderId="3" xfId="7" applyFont="1" applyFill="1" applyBorder="1" applyAlignment="1">
      <alignment horizontal="center" vertical="center" wrapText="1"/>
    </xf>
    <xf numFmtId="0" fontId="7" fillId="0" borderId="0" xfId="7" applyFont="1" applyFill="1" applyBorder="1" applyAlignment="1"/>
    <xf numFmtId="0" fontId="7" fillId="0" borderId="21" xfId="7" applyFont="1" applyFill="1" applyBorder="1" applyAlignment="1"/>
    <xf numFmtId="0" fontId="3" fillId="0" borderId="1" xfId="1" applyFont="1" applyFill="1" applyBorder="1" applyAlignment="1">
      <alignment horizontal="right" vertical="center" readingOrder="2"/>
    </xf>
    <xf numFmtId="0" fontId="3" fillId="0" borderId="1" xfId="1" applyFont="1" applyFill="1" applyBorder="1" applyAlignment="1">
      <alignment horizontal="right" vertical="center" indent="1"/>
    </xf>
    <xf numFmtId="0" fontId="16" fillId="3" borderId="0" xfId="1" applyFont="1" applyFill="1" applyBorder="1" applyAlignment="1">
      <alignment horizontal="center" vertical="center" shrinkToFit="1"/>
    </xf>
    <xf numFmtId="0" fontId="9" fillId="0" borderId="0" xfId="1" applyFill="1" applyAlignment="1">
      <alignment vertical="center"/>
    </xf>
    <xf numFmtId="0" fontId="3" fillId="0" borderId="1" xfId="1" applyFont="1" applyFill="1" applyBorder="1" applyAlignment="1">
      <alignment horizontal="right" vertical="center" shrinkToFit="1" readingOrder="2"/>
    </xf>
    <xf numFmtId="0" fontId="6" fillId="0" borderId="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center" vertical="center"/>
    </xf>
    <xf numFmtId="0" fontId="7" fillId="0" borderId="0" xfId="7" applyFont="1" applyFill="1" applyAlignment="1"/>
    <xf numFmtId="0" fontId="4" fillId="0" borderId="4" xfId="1" applyFont="1" applyFill="1" applyBorder="1" applyAlignment="1">
      <alignment horizontal="right" vertical="center" indent="1" shrinkToFit="1" readingOrder="2"/>
    </xf>
    <xf numFmtId="0" fontId="6" fillId="0" borderId="7" xfId="1" applyFont="1" applyFill="1" applyBorder="1" applyAlignment="1">
      <alignment horizontal="right" vertical="center"/>
    </xf>
    <xf numFmtId="0" fontId="4" fillId="0" borderId="4" xfId="1" applyFont="1" applyFill="1" applyBorder="1" applyAlignment="1">
      <alignment horizontal="right" vertical="center" indent="1" shrinkToFit="1"/>
    </xf>
    <xf numFmtId="0" fontId="4" fillId="0" borderId="4" xfId="7" applyFont="1" applyFill="1" applyBorder="1" applyAlignment="1">
      <alignment horizontal="right" vertical="center" wrapText="1" indent="1" readingOrder="2"/>
    </xf>
    <xf numFmtId="0" fontId="6" fillId="0" borderId="4" xfId="7" applyFont="1" applyFill="1" applyBorder="1" applyAlignment="1">
      <alignment vertical="center" wrapText="1"/>
    </xf>
    <xf numFmtId="0" fontId="4" fillId="0" borderId="4" xfId="1" applyFont="1" applyFill="1" applyBorder="1" applyAlignment="1">
      <alignment horizontal="right" vertical="center" indent="1"/>
    </xf>
    <xf numFmtId="0" fontId="4" fillId="0" borderId="8" xfId="1" applyFont="1" applyFill="1" applyBorder="1" applyAlignment="1">
      <alignment horizontal="right" vertical="center" indent="1" shrinkToFit="1" readingOrder="2"/>
    </xf>
    <xf numFmtId="1" fontId="4" fillId="0" borderId="4" xfId="1" applyNumberFormat="1" applyFont="1" applyFill="1" applyBorder="1" applyAlignment="1">
      <alignment horizontal="right" vertical="center" indent="1" shrinkToFit="1" readingOrder="2"/>
    </xf>
    <xf numFmtId="0" fontId="6" fillId="0" borderId="0" xfId="7" applyFont="1" applyFill="1" applyBorder="1" applyAlignment="1">
      <alignment vertical="center" wrapText="1"/>
    </xf>
    <xf numFmtId="0" fontId="4" fillId="0" borderId="15" xfId="1" applyFont="1" applyFill="1" applyBorder="1" applyAlignment="1">
      <alignment horizontal="right" vertical="center" indent="1" shrinkToFit="1" readingOrder="2"/>
    </xf>
    <xf numFmtId="0" fontId="4" fillId="0" borderId="0" xfId="1" applyFont="1" applyFill="1" applyBorder="1" applyAlignment="1">
      <alignment horizontal="right" vertical="center" indent="1" shrinkToFit="1" readingOrder="2"/>
    </xf>
    <xf numFmtId="0" fontId="6" fillId="0" borderId="6" xfId="7" applyFont="1" applyFill="1" applyBorder="1" applyAlignment="1">
      <alignment vertical="center" wrapText="1"/>
    </xf>
    <xf numFmtId="0" fontId="4" fillId="0" borderId="6" xfId="1" applyFont="1" applyFill="1" applyBorder="1" applyAlignment="1">
      <alignment horizontal="right" vertical="center" indent="1" shrinkToFit="1"/>
    </xf>
    <xf numFmtId="0" fontId="4" fillId="0" borderId="0" xfId="1" applyFont="1" applyFill="1" applyBorder="1" applyAlignment="1">
      <alignment horizontal="right" vertical="center" indent="1" shrinkToFit="1"/>
    </xf>
    <xf numFmtId="0" fontId="4" fillId="0" borderId="15" xfId="1" applyFont="1" applyFill="1" applyBorder="1" applyAlignment="1">
      <alignment horizontal="right" vertical="center" indent="1"/>
    </xf>
    <xf numFmtId="0" fontId="4" fillId="0" borderId="0" xfId="7" applyFont="1" applyFill="1" applyBorder="1" applyAlignment="1">
      <alignment horizontal="right" vertical="center" wrapText="1" indent="1" readingOrder="2"/>
    </xf>
    <xf numFmtId="0" fontId="4" fillId="0" borderId="16" xfId="1" applyFont="1" applyFill="1" applyBorder="1" applyAlignment="1">
      <alignment horizontal="right" vertical="center" indent="1" shrinkToFit="1" readingOrder="2"/>
    </xf>
    <xf numFmtId="0" fontId="4" fillId="0" borderId="1" xfId="1" applyFont="1" applyFill="1" applyBorder="1" applyAlignment="1">
      <alignment horizontal="right" vertical="center" indent="1" shrinkToFit="1"/>
    </xf>
    <xf numFmtId="0" fontId="4" fillId="0" borderId="16" xfId="1" applyFont="1" applyFill="1" applyBorder="1" applyAlignment="1">
      <alignment horizontal="right" vertical="center" indent="1" shrinkToFit="1"/>
    </xf>
    <xf numFmtId="0" fontId="4" fillId="0" borderId="16" xfId="7" applyFont="1" applyFill="1" applyBorder="1" applyAlignment="1">
      <alignment horizontal="right" vertical="center" wrapText="1" indent="1" readingOrder="2"/>
    </xf>
    <xf numFmtId="0" fontId="11" fillId="0" borderId="0" xfId="1" applyFont="1" applyFill="1" applyAlignment="1">
      <alignment horizontal="center" vertical="center"/>
    </xf>
    <xf numFmtId="0" fontId="16" fillId="0" borderId="0" xfId="7" applyFont="1" applyFill="1" applyBorder="1" applyAlignment="1">
      <alignment horizontal="center" vertical="center" wrapText="1" readingOrder="1"/>
    </xf>
    <xf numFmtId="0" fontId="4" fillId="0" borderId="0" xfId="1" applyFont="1" applyFill="1" applyBorder="1" applyAlignment="1">
      <alignment horizontal="center" vertical="center" textRotation="180" wrapText="1" readingOrder="2"/>
    </xf>
    <xf numFmtId="0" fontId="4" fillId="0" borderId="6" xfId="1" applyFont="1" applyFill="1" applyBorder="1" applyAlignment="1">
      <alignment horizontal="center" vertical="center" textRotation="180" wrapText="1" readingOrder="2"/>
    </xf>
    <xf numFmtId="0" fontId="3" fillId="0" borderId="1" xfId="7" applyFont="1" applyFill="1" applyBorder="1" applyAlignment="1">
      <alignment horizontal="right" vertical="center" wrapText="1" readingOrder="2"/>
    </xf>
    <xf numFmtId="0" fontId="4" fillId="0" borderId="4" xfId="7" applyFont="1" applyFill="1" applyBorder="1" applyAlignment="1">
      <alignment horizontal="center" vertical="center" shrinkToFit="1"/>
    </xf>
    <xf numFmtId="0" fontId="4" fillId="0" borderId="8" xfId="7" applyFont="1" applyFill="1" applyBorder="1" applyAlignment="1">
      <alignment horizontal="center" vertical="center" shrinkToFit="1"/>
    </xf>
    <xf numFmtId="0" fontId="4" fillId="0" borderId="16" xfId="7" applyFont="1" applyFill="1" applyBorder="1" applyAlignment="1">
      <alignment horizontal="center" vertical="center" shrinkToFit="1"/>
    </xf>
    <xf numFmtId="0" fontId="16" fillId="0" borderId="0" xfId="7" applyFont="1" applyFill="1" applyBorder="1" applyAlignment="1">
      <alignment horizontal="right" textRotation="180" wrapText="1" shrinkToFit="1"/>
    </xf>
    <xf numFmtId="0" fontId="16" fillId="0" borderId="0" xfId="7" applyFont="1" applyFill="1" applyBorder="1" applyAlignment="1">
      <alignment horizontal="center" wrapText="1" shrinkToFit="1"/>
    </xf>
    <xf numFmtId="0" fontId="16" fillId="0" borderId="0" xfId="7" applyFont="1" applyFill="1" applyBorder="1" applyAlignment="1">
      <alignment horizontal="right" wrapText="1" shrinkToFit="1"/>
    </xf>
    <xf numFmtId="0" fontId="16" fillId="0" borderId="0" xfId="7" applyFont="1" applyBorder="1" applyAlignment="1">
      <alignment horizontal="right" textRotation="180" wrapText="1"/>
    </xf>
    <xf numFmtId="0" fontId="16" fillId="0" borderId="0" xfId="7" applyFont="1" applyBorder="1" applyAlignment="1">
      <alignment wrapText="1"/>
    </xf>
    <xf numFmtId="0" fontId="16" fillId="0" borderId="0" xfId="7" applyFont="1" applyBorder="1" applyAlignment="1">
      <alignment horizontal="right" wrapText="1"/>
    </xf>
    <xf numFmtId="0" fontId="16" fillId="0" borderId="6" xfId="7" applyFont="1" applyBorder="1" applyAlignment="1">
      <alignment horizontal="right" textRotation="180" wrapText="1"/>
    </xf>
    <xf numFmtId="0" fontId="16" fillId="0" borderId="6" xfId="7" applyFont="1" applyBorder="1" applyAlignment="1">
      <alignment wrapText="1"/>
    </xf>
    <xf numFmtId="0" fontId="16" fillId="0" borderId="6" xfId="7" applyFont="1" applyBorder="1" applyAlignment="1">
      <alignment horizontal="right" wrapText="1"/>
    </xf>
    <xf numFmtId="0" fontId="4" fillId="0" borderId="8" xfId="7" applyFont="1" applyFill="1" applyBorder="1" applyAlignment="1">
      <alignment horizontal="right" vertical="center" indent="1" shrinkToFit="1" readingOrder="2"/>
    </xf>
    <xf numFmtId="0" fontId="4" fillId="0" borderId="15" xfId="7" applyFont="1" applyFill="1" applyBorder="1" applyAlignment="1">
      <alignment horizontal="right" vertical="center" indent="1" shrinkToFit="1" readingOrder="2"/>
    </xf>
    <xf numFmtId="0" fontId="32" fillId="0" borderId="0" xfId="2" applyFont="1" applyAlignment="1">
      <alignment horizontal="center"/>
    </xf>
    <xf numFmtId="0" fontId="33" fillId="0" borderId="0" xfId="2" applyFont="1" applyAlignment="1">
      <alignment horizontal="center" vertical="center"/>
    </xf>
    <xf numFmtId="0" fontId="3" fillId="0" borderId="1" xfId="2" applyFont="1" applyFill="1" applyBorder="1" applyAlignment="1">
      <alignment horizontal="right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right" vertical="center" shrinkToFit="1"/>
    </xf>
    <xf numFmtId="0" fontId="4" fillId="0" borderId="3" xfId="2" applyFont="1" applyFill="1" applyBorder="1" applyAlignment="1">
      <alignment horizontal="left" vertical="center"/>
    </xf>
    <xf numFmtId="0" fontId="7" fillId="0" borderId="0" xfId="2" applyFont="1" applyFill="1"/>
    <xf numFmtId="0" fontId="4" fillId="0" borderId="0" xfId="2" applyFont="1" applyFill="1" applyBorder="1" applyAlignment="1">
      <alignment horizontal="right" vertical="center" shrinkToFit="1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center" vertical="center" wrapText="1" readingOrder="1"/>
    </xf>
    <xf numFmtId="0" fontId="4" fillId="0" borderId="6" xfId="2" applyFont="1" applyFill="1" applyBorder="1" applyAlignment="1">
      <alignment horizontal="right" vertical="center" shrinkToFit="1"/>
    </xf>
    <xf numFmtId="0" fontId="4" fillId="0" borderId="6" xfId="2" applyFont="1" applyFill="1" applyBorder="1" applyAlignment="1">
      <alignment horizontal="center" vertical="center" wrapText="1" readingOrder="1"/>
    </xf>
    <xf numFmtId="0" fontId="4" fillId="0" borderId="6" xfId="2" applyFont="1" applyFill="1" applyBorder="1" applyAlignment="1">
      <alignment vertical="center" wrapText="1"/>
    </xf>
    <xf numFmtId="0" fontId="4" fillId="0" borderId="6" xfId="2" applyFont="1" applyFill="1" applyBorder="1" applyAlignment="1">
      <alignment horizontal="left" vertical="center"/>
    </xf>
    <xf numFmtId="0" fontId="4" fillId="0" borderId="7" xfId="2" applyFont="1" applyFill="1" applyBorder="1" applyAlignment="1">
      <alignment horizontal="right" vertical="center" shrinkToFit="1"/>
    </xf>
    <xf numFmtId="0" fontId="4" fillId="0" borderId="8" xfId="2" applyFont="1" applyFill="1" applyBorder="1" applyAlignment="1">
      <alignment horizontal="center" vertical="center" readingOrder="2"/>
    </xf>
    <xf numFmtId="0" fontId="4" fillId="0" borderId="9" xfId="2" applyFont="1" applyFill="1" applyBorder="1" applyAlignment="1">
      <alignment horizontal="right" vertical="center" textRotation="180"/>
    </xf>
    <xf numFmtId="0" fontId="4" fillId="0" borderId="4" xfId="2" applyFont="1" applyFill="1" applyBorder="1" applyAlignment="1">
      <alignment horizontal="right" vertical="center" wrapText="1"/>
    </xf>
    <xf numFmtId="0" fontId="4" fillId="0" borderId="22" xfId="2" applyFont="1" applyFill="1" applyBorder="1" applyAlignment="1">
      <alignment horizontal="center" vertical="center" textRotation="180"/>
    </xf>
    <xf numFmtId="0" fontId="4" fillId="0" borderId="11" xfId="2" applyFont="1" applyFill="1" applyBorder="1" applyAlignment="1">
      <alignment horizontal="right" vertical="center" textRotation="180"/>
    </xf>
    <xf numFmtId="0" fontId="4" fillId="0" borderId="13" xfId="2" applyFont="1" applyFill="1" applyBorder="1" applyAlignment="1">
      <alignment horizontal="right" vertical="center" textRotation="180"/>
    </xf>
    <xf numFmtId="0" fontId="4" fillId="0" borderId="10" xfId="2" applyFont="1" applyFill="1" applyBorder="1" applyAlignment="1">
      <alignment horizontal="right" vertical="center" textRotation="180"/>
    </xf>
    <xf numFmtId="0" fontId="4" fillId="0" borderId="12" xfId="2" applyFont="1" applyFill="1" applyBorder="1" applyAlignment="1">
      <alignment horizontal="right" vertical="center" textRotation="180"/>
    </xf>
    <xf numFmtId="0" fontId="4" fillId="0" borderId="14" xfId="2" applyFont="1" applyFill="1" applyBorder="1" applyAlignment="1">
      <alignment horizontal="right" vertical="center" textRotation="180"/>
    </xf>
    <xf numFmtId="0" fontId="4" fillId="0" borderId="16" xfId="2" applyFont="1" applyFill="1" applyBorder="1" applyAlignment="1">
      <alignment horizontal="center" vertical="center" readingOrder="2"/>
    </xf>
    <xf numFmtId="0" fontId="11" fillId="0" borderId="0" xfId="2" applyFont="1" applyFill="1" applyAlignment="1">
      <alignment vertical="center"/>
    </xf>
    <xf numFmtId="0" fontId="4" fillId="0" borderId="6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readingOrder="2"/>
    </xf>
    <xf numFmtId="0" fontId="4" fillId="0" borderId="15" xfId="2" applyFont="1" applyFill="1" applyBorder="1" applyAlignment="1">
      <alignment horizontal="center" vertical="center" readingOrder="2"/>
    </xf>
    <xf numFmtId="0" fontId="4" fillId="0" borderId="3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 wrapText="1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 wrapText="1"/>
    </xf>
    <xf numFmtId="0" fontId="4" fillId="0" borderId="8" xfId="2" applyFont="1" applyFill="1" applyBorder="1" applyAlignment="1">
      <alignment horizontal="center" readingOrder="2"/>
    </xf>
    <xf numFmtId="0" fontId="4" fillId="0" borderId="4" xfId="2" applyFont="1" applyFill="1" applyBorder="1" applyAlignment="1">
      <alignment horizontal="center" readingOrder="2"/>
    </xf>
    <xf numFmtId="0" fontId="4" fillId="0" borderId="15" xfId="2" applyFont="1" applyFill="1" applyBorder="1" applyAlignment="1">
      <alignment horizontal="center" readingOrder="2"/>
    </xf>
    <xf numFmtId="0" fontId="4" fillId="0" borderId="16" xfId="2" applyFont="1" applyFill="1" applyBorder="1" applyAlignment="1">
      <alignment horizontal="center" readingOrder="2"/>
    </xf>
    <xf numFmtId="0" fontId="4" fillId="0" borderId="6" xfId="2" applyFont="1" applyFill="1" applyBorder="1" applyAlignment="1">
      <alignment horizontal="center" vertical="center"/>
    </xf>
  </cellXfs>
  <cellStyles count="8">
    <cellStyle name="Normal" xfId="0" builtinId="0"/>
    <cellStyle name="Normal 2" xfId="2"/>
    <cellStyle name="Normal 2 2" xfId="3"/>
    <cellStyle name="Normal 3" xfId="4"/>
    <cellStyle name="Normal 4" xfId="5"/>
    <cellStyle name="Normal 5" xfId="6"/>
    <cellStyle name="Normal 6" xfId="7"/>
    <cellStyle name="Normal_Book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1:I15"/>
  <sheetViews>
    <sheetView rightToLeft="1" tabSelected="1" view="pageBreakPreview" zoomScaleNormal="100" zoomScaleSheetLayoutView="100" workbookViewId="0">
      <selection activeCell="K19" sqref="K19"/>
    </sheetView>
  </sheetViews>
  <sheetFormatPr defaultColWidth="5.25" defaultRowHeight="20.25"/>
  <cols>
    <col min="1" max="2" width="8.75" style="606" customWidth="1"/>
    <col min="3" max="8" width="5.25" style="606"/>
    <col min="9" max="9" width="19.4140625" style="606" customWidth="1"/>
    <col min="10" max="16384" width="5.25" style="606"/>
  </cols>
  <sheetData>
    <row r="11" spans="1:9" ht="54" customHeight="1">
      <c r="A11" s="605" t="s">
        <v>664</v>
      </c>
      <c r="B11" s="605"/>
      <c r="C11" s="605"/>
      <c r="D11" s="605"/>
      <c r="E11" s="605"/>
      <c r="F11" s="605"/>
      <c r="G11" s="605"/>
      <c r="H11" s="605"/>
      <c r="I11" s="605"/>
    </row>
    <row r="12" spans="1:9" ht="30" customHeight="1">
      <c r="A12" s="605" t="s">
        <v>665</v>
      </c>
      <c r="B12" s="605"/>
      <c r="C12" s="605"/>
      <c r="D12" s="605"/>
      <c r="E12" s="605"/>
      <c r="F12" s="605"/>
      <c r="G12" s="605"/>
      <c r="H12" s="605"/>
      <c r="I12" s="605"/>
    </row>
    <row r="14" spans="1:9" ht="38.25" customHeight="1">
      <c r="A14" s="607"/>
      <c r="B14" s="607"/>
      <c r="C14" s="607"/>
      <c r="D14" s="607"/>
      <c r="E14" s="607"/>
      <c r="F14" s="607"/>
      <c r="G14" s="607"/>
      <c r="H14" s="607"/>
      <c r="I14" s="607"/>
    </row>
    <row r="15" spans="1:9">
      <c r="F15" s="608"/>
    </row>
  </sheetData>
  <mergeCells count="3">
    <mergeCell ref="A11:I11"/>
    <mergeCell ref="A12:I12"/>
    <mergeCell ref="A14:I1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39"/>
  <sheetViews>
    <sheetView rightToLeft="1" view="pageBreakPreview" zoomScale="80" zoomScaleNormal="75" zoomScaleSheetLayoutView="80" workbookViewId="0">
      <selection sqref="A1:Q1"/>
    </sheetView>
  </sheetViews>
  <sheetFormatPr defaultRowHeight="20.25"/>
  <cols>
    <col min="1" max="1" width="2.5" style="54" customWidth="1"/>
    <col min="2" max="2" width="6.08203125" style="54" customWidth="1"/>
    <col min="3" max="3" width="6.33203125" style="61" customWidth="1"/>
    <col min="4" max="4" width="7" style="61" customWidth="1"/>
    <col min="5" max="5" width="6.75" style="61" customWidth="1"/>
    <col min="6" max="6" width="5.9140625" style="61" customWidth="1"/>
    <col min="7" max="7" width="4.83203125" style="61" customWidth="1"/>
    <col min="8" max="8" width="6.1640625" style="61" customWidth="1"/>
    <col min="9" max="11" width="6.4140625" style="61" customWidth="1"/>
    <col min="12" max="13" width="7.33203125" style="61" customWidth="1"/>
    <col min="14" max="14" width="6.75" style="61" customWidth="1"/>
    <col min="15" max="15" width="6.25" style="61" customWidth="1"/>
    <col min="16" max="16" width="10.58203125" style="61" customWidth="1"/>
    <col min="17" max="17" width="3" style="61" customWidth="1"/>
    <col min="18" max="18" width="8.6640625" style="60"/>
    <col min="19" max="19" width="11.4140625" style="60" bestFit="1" customWidth="1"/>
    <col min="20" max="22" width="8.6640625" style="60"/>
    <col min="23" max="16384" width="8.6640625" style="61"/>
  </cols>
  <sheetData>
    <row r="1" spans="1:22" s="54" customFormat="1" ht="27" customHeight="1">
      <c r="A1" s="429" t="s">
        <v>626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53"/>
      <c r="S1" s="53"/>
      <c r="T1" s="53"/>
      <c r="U1" s="53"/>
      <c r="V1" s="53"/>
    </row>
    <row r="2" spans="1:22" s="54" customFormat="1" ht="34.5" customHeight="1">
      <c r="A2" s="55"/>
      <c r="B2" s="429" t="s">
        <v>134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53"/>
      <c r="S2" s="53"/>
      <c r="T2" s="53"/>
      <c r="U2" s="53"/>
      <c r="V2" s="53"/>
    </row>
    <row r="3" spans="1:22" s="54" customFormat="1" ht="21" thickBot="1">
      <c r="A3" s="430" t="s">
        <v>135</v>
      </c>
      <c r="B3" s="430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391" t="s">
        <v>136</v>
      </c>
      <c r="Q3" s="391"/>
      <c r="R3" s="53"/>
      <c r="S3" s="53"/>
      <c r="T3" s="53"/>
      <c r="U3" s="53"/>
      <c r="V3" s="53"/>
    </row>
    <row r="4" spans="1:22" s="54" customFormat="1" ht="27" customHeight="1" thickTop="1">
      <c r="A4" s="392" t="s">
        <v>137</v>
      </c>
      <c r="B4" s="392"/>
      <c r="C4" s="431" t="s">
        <v>138</v>
      </c>
      <c r="D4" s="431"/>
      <c r="E4" s="431" t="s">
        <v>139</v>
      </c>
      <c r="F4" s="431"/>
      <c r="G4" s="431" t="s">
        <v>140</v>
      </c>
      <c r="H4" s="431"/>
      <c r="I4" s="431" t="s">
        <v>141</v>
      </c>
      <c r="J4" s="431"/>
      <c r="K4" s="431" t="s">
        <v>142</v>
      </c>
      <c r="L4" s="431"/>
      <c r="M4" s="431" t="s">
        <v>19</v>
      </c>
      <c r="N4" s="431"/>
      <c r="O4" s="431"/>
      <c r="P4" s="398" t="s">
        <v>10</v>
      </c>
      <c r="Q4" s="398"/>
      <c r="R4" s="53"/>
      <c r="S4" s="53"/>
      <c r="T4" s="53"/>
      <c r="U4" s="53"/>
      <c r="V4" s="53"/>
    </row>
    <row r="5" spans="1:22" s="54" customFormat="1" ht="24" customHeight="1">
      <c r="A5" s="393"/>
      <c r="B5" s="393"/>
      <c r="C5" s="428" t="s">
        <v>143</v>
      </c>
      <c r="D5" s="428"/>
      <c r="E5" s="428" t="s">
        <v>144</v>
      </c>
      <c r="F5" s="428"/>
      <c r="G5" s="428" t="s">
        <v>145</v>
      </c>
      <c r="H5" s="428"/>
      <c r="I5" s="428" t="s">
        <v>146</v>
      </c>
      <c r="J5" s="428"/>
      <c r="K5" s="428" t="s">
        <v>147</v>
      </c>
      <c r="L5" s="428"/>
      <c r="M5" s="428" t="s">
        <v>23</v>
      </c>
      <c r="N5" s="428"/>
      <c r="O5" s="428"/>
      <c r="P5" s="399"/>
      <c r="Q5" s="399"/>
      <c r="R5" s="53"/>
      <c r="S5" s="53"/>
      <c r="T5" s="53"/>
      <c r="U5" s="53"/>
      <c r="V5" s="53"/>
    </row>
    <row r="6" spans="1:22" s="54" customFormat="1" ht="24" customHeight="1">
      <c r="A6" s="393"/>
      <c r="B6" s="393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399"/>
      <c r="Q6" s="399"/>
      <c r="R6" s="53"/>
      <c r="S6" s="53"/>
      <c r="T6" s="53"/>
      <c r="U6" s="53"/>
      <c r="V6" s="53"/>
    </row>
    <row r="7" spans="1:22" s="58" customFormat="1" ht="53.25" customHeight="1" thickBot="1">
      <c r="A7" s="394"/>
      <c r="B7" s="394"/>
      <c r="C7" s="48" t="s">
        <v>20</v>
      </c>
      <c r="D7" s="48" t="s">
        <v>21</v>
      </c>
      <c r="E7" s="48" t="s">
        <v>20</v>
      </c>
      <c r="F7" s="48" t="s">
        <v>21</v>
      </c>
      <c r="G7" s="48" t="s">
        <v>20</v>
      </c>
      <c r="H7" s="48" t="s">
        <v>21</v>
      </c>
      <c r="I7" s="48" t="s">
        <v>20</v>
      </c>
      <c r="J7" s="48" t="s">
        <v>21</v>
      </c>
      <c r="K7" s="48" t="s">
        <v>20</v>
      </c>
      <c r="L7" s="48" t="s">
        <v>21</v>
      </c>
      <c r="M7" s="48" t="s">
        <v>20</v>
      </c>
      <c r="N7" s="48" t="s">
        <v>21</v>
      </c>
      <c r="O7" s="48" t="s">
        <v>23</v>
      </c>
      <c r="P7" s="400"/>
      <c r="Q7" s="400"/>
      <c r="R7" s="57"/>
      <c r="S7" s="57"/>
      <c r="T7" s="57"/>
      <c r="U7" s="57"/>
      <c r="V7" s="57"/>
    </row>
    <row r="8" spans="1:22" s="54" customFormat="1" ht="21.75" customHeight="1">
      <c r="A8" s="384" t="s">
        <v>149</v>
      </c>
      <c r="B8" s="384"/>
      <c r="C8" s="59">
        <v>9574</v>
      </c>
      <c r="D8" s="59">
        <v>9594</v>
      </c>
      <c r="E8" s="59">
        <v>8139</v>
      </c>
      <c r="F8" s="59">
        <v>7141</v>
      </c>
      <c r="G8" s="59">
        <v>5551</v>
      </c>
      <c r="H8" s="59">
        <v>3324</v>
      </c>
      <c r="I8" s="59">
        <v>3684</v>
      </c>
      <c r="J8" s="59">
        <v>1517</v>
      </c>
      <c r="K8" s="59">
        <v>2309</v>
      </c>
      <c r="L8" s="59">
        <v>748</v>
      </c>
      <c r="M8" s="59">
        <f>SUM(C8,E8,G8,I8,K8)</f>
        <v>29257</v>
      </c>
      <c r="N8" s="59">
        <f>SUM(D8,F8,H8,J8,L8)</f>
        <v>22324</v>
      </c>
      <c r="O8" s="59">
        <f>SUM(M8:N8)</f>
        <v>51581</v>
      </c>
      <c r="P8" s="385" t="s">
        <v>26</v>
      </c>
      <c r="Q8" s="385"/>
      <c r="R8" s="53"/>
      <c r="S8" s="53"/>
      <c r="T8" s="53"/>
      <c r="U8" s="53"/>
      <c r="V8" s="53"/>
    </row>
    <row r="9" spans="1:22" ht="20.100000000000001" customHeight="1">
      <c r="A9" s="386" t="s">
        <v>27</v>
      </c>
      <c r="B9" s="386"/>
      <c r="C9" s="59">
        <v>8539</v>
      </c>
      <c r="D9" s="59">
        <v>7338</v>
      </c>
      <c r="E9" s="59">
        <v>5515</v>
      </c>
      <c r="F9" s="59">
        <v>3892</v>
      </c>
      <c r="G9" s="59">
        <v>3170</v>
      </c>
      <c r="H9" s="59">
        <v>1876</v>
      </c>
      <c r="I9" s="59">
        <v>1499</v>
      </c>
      <c r="J9" s="59">
        <v>702</v>
      </c>
      <c r="K9" s="59">
        <v>597</v>
      </c>
      <c r="L9" s="59">
        <v>236</v>
      </c>
      <c r="M9" s="59">
        <f t="shared" ref="M9:N27" si="0">SUM(C9,E9,G9,I9,K9)</f>
        <v>19320</v>
      </c>
      <c r="N9" s="59">
        <f t="shared" si="0"/>
        <v>14044</v>
      </c>
      <c r="O9" s="59">
        <f t="shared" ref="O9:O27" si="1">SUM(M9:N9)</f>
        <v>33364</v>
      </c>
      <c r="P9" s="387" t="s">
        <v>28</v>
      </c>
      <c r="Q9" s="387"/>
    </row>
    <row r="10" spans="1:22" ht="20.100000000000001" customHeight="1">
      <c r="A10" s="374" t="s">
        <v>83</v>
      </c>
      <c r="B10" s="374"/>
      <c r="C10" s="62">
        <v>6865</v>
      </c>
      <c r="D10" s="62">
        <v>8289</v>
      </c>
      <c r="E10" s="62">
        <v>4833</v>
      </c>
      <c r="F10" s="62">
        <v>3373</v>
      </c>
      <c r="G10" s="62">
        <v>2435</v>
      </c>
      <c r="H10" s="62">
        <v>1364</v>
      </c>
      <c r="I10" s="62">
        <v>1266</v>
      </c>
      <c r="J10" s="62">
        <v>476</v>
      </c>
      <c r="K10" s="62">
        <v>1301</v>
      </c>
      <c r="L10" s="62">
        <v>303</v>
      </c>
      <c r="M10" s="59">
        <f t="shared" si="0"/>
        <v>16700</v>
      </c>
      <c r="N10" s="59">
        <f t="shared" si="0"/>
        <v>13805</v>
      </c>
      <c r="O10" s="59">
        <f t="shared" si="1"/>
        <v>30505</v>
      </c>
      <c r="P10" s="375" t="s">
        <v>30</v>
      </c>
      <c r="Q10" s="375"/>
    </row>
    <row r="11" spans="1:22" ht="20.100000000000001" customHeight="1">
      <c r="A11" s="374" t="s">
        <v>31</v>
      </c>
      <c r="B11" s="374"/>
      <c r="C11" s="62">
        <v>9288</v>
      </c>
      <c r="D11" s="62">
        <v>10130</v>
      </c>
      <c r="E11" s="62">
        <v>4420</v>
      </c>
      <c r="F11" s="62">
        <v>3133</v>
      </c>
      <c r="G11" s="62">
        <v>2613</v>
      </c>
      <c r="H11" s="62">
        <v>1520</v>
      </c>
      <c r="I11" s="62">
        <v>1442</v>
      </c>
      <c r="J11" s="62">
        <v>573</v>
      </c>
      <c r="K11" s="62">
        <v>983</v>
      </c>
      <c r="L11" s="62">
        <v>221</v>
      </c>
      <c r="M11" s="59">
        <f t="shared" si="0"/>
        <v>18746</v>
      </c>
      <c r="N11" s="59">
        <f t="shared" si="0"/>
        <v>15577</v>
      </c>
      <c r="O11" s="59">
        <f t="shared" si="1"/>
        <v>34323</v>
      </c>
      <c r="P11" s="375" t="s">
        <v>32</v>
      </c>
      <c r="Q11" s="375"/>
    </row>
    <row r="12" spans="1:22" ht="20.100000000000001" customHeight="1">
      <c r="A12" s="416" t="s">
        <v>33</v>
      </c>
      <c r="B12" s="63" t="s">
        <v>34</v>
      </c>
      <c r="C12" s="62">
        <v>8872</v>
      </c>
      <c r="D12" s="62">
        <v>10448</v>
      </c>
      <c r="E12" s="62">
        <v>3740</v>
      </c>
      <c r="F12" s="62">
        <v>2825</v>
      </c>
      <c r="G12" s="62">
        <v>1544</v>
      </c>
      <c r="H12" s="62">
        <v>1102</v>
      </c>
      <c r="I12" s="62">
        <v>919</v>
      </c>
      <c r="J12" s="62">
        <v>526</v>
      </c>
      <c r="K12" s="62">
        <v>548</v>
      </c>
      <c r="L12" s="62">
        <v>162</v>
      </c>
      <c r="M12" s="59">
        <f t="shared" si="0"/>
        <v>15623</v>
      </c>
      <c r="N12" s="59">
        <f t="shared" si="0"/>
        <v>15063</v>
      </c>
      <c r="O12" s="59">
        <f t="shared" si="1"/>
        <v>30686</v>
      </c>
      <c r="P12" s="10" t="s">
        <v>35</v>
      </c>
      <c r="Q12" s="380" t="s">
        <v>36</v>
      </c>
    </row>
    <row r="13" spans="1:22" ht="20.100000000000001" customHeight="1">
      <c r="A13" s="417"/>
      <c r="B13" s="63" t="s">
        <v>37</v>
      </c>
      <c r="C13" s="62">
        <v>16307</v>
      </c>
      <c r="D13" s="62">
        <v>16903</v>
      </c>
      <c r="E13" s="62">
        <v>5647</v>
      </c>
      <c r="F13" s="62">
        <v>4524</v>
      </c>
      <c r="G13" s="62">
        <v>3305</v>
      </c>
      <c r="H13" s="62">
        <v>1762</v>
      </c>
      <c r="I13" s="62">
        <v>1966</v>
      </c>
      <c r="J13" s="62">
        <v>821</v>
      </c>
      <c r="K13" s="62">
        <v>1156</v>
      </c>
      <c r="L13" s="62">
        <v>354</v>
      </c>
      <c r="M13" s="59">
        <f t="shared" si="0"/>
        <v>28381</v>
      </c>
      <c r="N13" s="59">
        <f t="shared" si="0"/>
        <v>24364</v>
      </c>
      <c r="O13" s="59">
        <f t="shared" si="1"/>
        <v>52745</v>
      </c>
      <c r="P13" s="10" t="s">
        <v>38</v>
      </c>
      <c r="Q13" s="381"/>
    </row>
    <row r="14" spans="1:22" ht="20.100000000000001" customHeight="1">
      <c r="A14" s="417"/>
      <c r="B14" s="63" t="s">
        <v>39</v>
      </c>
      <c r="C14" s="62">
        <v>5362</v>
      </c>
      <c r="D14" s="62">
        <v>6249</v>
      </c>
      <c r="E14" s="62">
        <v>3786</v>
      </c>
      <c r="F14" s="62">
        <v>2777</v>
      </c>
      <c r="G14" s="62">
        <v>1661</v>
      </c>
      <c r="H14" s="62">
        <v>891</v>
      </c>
      <c r="I14" s="62">
        <v>1353</v>
      </c>
      <c r="J14" s="62">
        <v>353</v>
      </c>
      <c r="K14" s="62">
        <v>576</v>
      </c>
      <c r="L14" s="62">
        <v>288</v>
      </c>
      <c r="M14" s="59">
        <f t="shared" si="0"/>
        <v>12738</v>
      </c>
      <c r="N14" s="59">
        <f t="shared" si="0"/>
        <v>10558</v>
      </c>
      <c r="O14" s="59">
        <f t="shared" si="1"/>
        <v>23296</v>
      </c>
      <c r="P14" s="10" t="s">
        <v>40</v>
      </c>
      <c r="Q14" s="381"/>
    </row>
    <row r="15" spans="1:22" ht="20.100000000000001" customHeight="1">
      <c r="A15" s="417"/>
      <c r="B15" s="63" t="s">
        <v>41</v>
      </c>
      <c r="C15" s="62">
        <v>6706</v>
      </c>
      <c r="D15" s="62">
        <v>5874</v>
      </c>
      <c r="E15" s="62">
        <v>1994</v>
      </c>
      <c r="F15" s="62">
        <v>1950</v>
      </c>
      <c r="G15" s="62">
        <v>927</v>
      </c>
      <c r="H15" s="62">
        <v>400</v>
      </c>
      <c r="I15" s="62">
        <v>519</v>
      </c>
      <c r="J15" s="62">
        <v>250</v>
      </c>
      <c r="K15" s="62">
        <v>626</v>
      </c>
      <c r="L15" s="62">
        <v>95</v>
      </c>
      <c r="M15" s="59">
        <f t="shared" si="0"/>
        <v>10772</v>
      </c>
      <c r="N15" s="59">
        <f t="shared" si="0"/>
        <v>8569</v>
      </c>
      <c r="O15" s="59">
        <f t="shared" si="1"/>
        <v>19341</v>
      </c>
      <c r="P15" s="10" t="s">
        <v>42</v>
      </c>
      <c r="Q15" s="381"/>
    </row>
    <row r="16" spans="1:22" ht="20.100000000000001" customHeight="1">
      <c r="A16" s="417"/>
      <c r="B16" s="63" t="s">
        <v>43</v>
      </c>
      <c r="C16" s="62">
        <v>9424</v>
      </c>
      <c r="D16" s="62">
        <v>10365</v>
      </c>
      <c r="E16" s="62">
        <v>2679</v>
      </c>
      <c r="F16" s="62">
        <v>1942</v>
      </c>
      <c r="G16" s="62">
        <v>1321</v>
      </c>
      <c r="H16" s="62">
        <v>933</v>
      </c>
      <c r="I16" s="62">
        <v>730</v>
      </c>
      <c r="J16" s="62">
        <v>406</v>
      </c>
      <c r="K16" s="62">
        <v>466</v>
      </c>
      <c r="L16" s="62">
        <v>136</v>
      </c>
      <c r="M16" s="59">
        <f t="shared" si="0"/>
        <v>14620</v>
      </c>
      <c r="N16" s="59">
        <f t="shared" si="0"/>
        <v>13782</v>
      </c>
      <c r="O16" s="59">
        <f t="shared" si="1"/>
        <v>28402</v>
      </c>
      <c r="P16" s="10" t="s">
        <v>44</v>
      </c>
      <c r="Q16" s="381"/>
    </row>
    <row r="17" spans="1:23" ht="20.100000000000001" customHeight="1">
      <c r="A17" s="418"/>
      <c r="B17" s="63" t="s">
        <v>45</v>
      </c>
      <c r="C17" s="62">
        <v>5750</v>
      </c>
      <c r="D17" s="62">
        <v>6773</v>
      </c>
      <c r="E17" s="62">
        <v>3099</v>
      </c>
      <c r="F17" s="62">
        <v>2606</v>
      </c>
      <c r="G17" s="62">
        <v>1622</v>
      </c>
      <c r="H17" s="62">
        <v>872</v>
      </c>
      <c r="I17" s="62">
        <v>934</v>
      </c>
      <c r="J17" s="62">
        <v>302</v>
      </c>
      <c r="K17" s="62">
        <v>679</v>
      </c>
      <c r="L17" s="62">
        <v>154</v>
      </c>
      <c r="M17" s="59">
        <f t="shared" si="0"/>
        <v>12084</v>
      </c>
      <c r="N17" s="59">
        <f t="shared" si="0"/>
        <v>10707</v>
      </c>
      <c r="O17" s="59">
        <f t="shared" si="1"/>
        <v>22791</v>
      </c>
      <c r="P17" s="10" t="s">
        <v>46</v>
      </c>
      <c r="Q17" s="382"/>
    </row>
    <row r="18" spans="1:23" ht="20.100000000000001" customHeight="1">
      <c r="A18" s="374" t="s">
        <v>47</v>
      </c>
      <c r="B18" s="374"/>
      <c r="C18" s="62">
        <v>6238</v>
      </c>
      <c r="D18" s="62">
        <v>6950</v>
      </c>
      <c r="E18" s="62">
        <v>4971</v>
      </c>
      <c r="F18" s="62">
        <v>4365</v>
      </c>
      <c r="G18" s="62">
        <v>3607</v>
      </c>
      <c r="H18" s="62">
        <v>2557</v>
      </c>
      <c r="I18" s="62">
        <v>2141</v>
      </c>
      <c r="J18" s="62">
        <v>1148</v>
      </c>
      <c r="K18" s="62">
        <v>1316</v>
      </c>
      <c r="L18" s="62">
        <v>954</v>
      </c>
      <c r="M18" s="59">
        <f t="shared" si="0"/>
        <v>18273</v>
      </c>
      <c r="N18" s="59">
        <f t="shared" si="0"/>
        <v>15974</v>
      </c>
      <c r="O18" s="59">
        <f t="shared" si="1"/>
        <v>34247</v>
      </c>
      <c r="P18" s="375" t="s">
        <v>48</v>
      </c>
      <c r="Q18" s="375"/>
      <c r="R18" s="64"/>
      <c r="S18" s="64"/>
      <c r="T18" s="64"/>
      <c r="U18" s="64"/>
      <c r="V18" s="64"/>
      <c r="W18" s="60"/>
    </row>
    <row r="19" spans="1:23" ht="20.100000000000001" customHeight="1">
      <c r="A19" s="374" t="s">
        <v>49</v>
      </c>
      <c r="B19" s="374"/>
      <c r="C19" s="62">
        <v>12037</v>
      </c>
      <c r="D19" s="62">
        <v>10728</v>
      </c>
      <c r="E19" s="62">
        <v>7871</v>
      </c>
      <c r="F19" s="62">
        <v>6853</v>
      </c>
      <c r="G19" s="62">
        <v>4167</v>
      </c>
      <c r="H19" s="62">
        <v>2646</v>
      </c>
      <c r="I19" s="62">
        <v>2206</v>
      </c>
      <c r="J19" s="62">
        <v>1145</v>
      </c>
      <c r="K19" s="62">
        <v>1412</v>
      </c>
      <c r="L19" s="62">
        <v>557</v>
      </c>
      <c r="M19" s="59">
        <f t="shared" si="0"/>
        <v>27693</v>
      </c>
      <c r="N19" s="59">
        <f t="shared" si="0"/>
        <v>21929</v>
      </c>
      <c r="O19" s="59">
        <f t="shared" si="1"/>
        <v>49622</v>
      </c>
      <c r="P19" s="375" t="s">
        <v>50</v>
      </c>
      <c r="Q19" s="375"/>
    </row>
    <row r="20" spans="1:23" ht="20.100000000000001" customHeight="1">
      <c r="A20" s="374" t="s">
        <v>51</v>
      </c>
      <c r="B20" s="374"/>
      <c r="C20" s="62">
        <v>6884</v>
      </c>
      <c r="D20" s="62">
        <v>7463</v>
      </c>
      <c r="E20" s="62">
        <v>2856</v>
      </c>
      <c r="F20" s="62">
        <v>3023</v>
      </c>
      <c r="G20" s="62">
        <v>1896</v>
      </c>
      <c r="H20" s="62">
        <v>1392</v>
      </c>
      <c r="I20" s="62">
        <v>1343</v>
      </c>
      <c r="J20" s="62">
        <v>624</v>
      </c>
      <c r="K20" s="62">
        <v>842</v>
      </c>
      <c r="L20" s="62">
        <v>443</v>
      </c>
      <c r="M20" s="59">
        <f t="shared" si="0"/>
        <v>13821</v>
      </c>
      <c r="N20" s="59">
        <f t="shared" si="0"/>
        <v>12945</v>
      </c>
      <c r="O20" s="59">
        <f t="shared" si="1"/>
        <v>26766</v>
      </c>
      <c r="P20" s="375" t="s">
        <v>52</v>
      </c>
      <c r="Q20" s="375"/>
    </row>
    <row r="21" spans="1:23" ht="20.100000000000001" customHeight="1">
      <c r="A21" s="374" t="s">
        <v>53</v>
      </c>
      <c r="B21" s="374"/>
      <c r="C21" s="62">
        <v>5986</v>
      </c>
      <c r="D21" s="62">
        <v>6896</v>
      </c>
      <c r="E21" s="62">
        <v>5618</v>
      </c>
      <c r="F21" s="62">
        <v>5809</v>
      </c>
      <c r="G21" s="62">
        <v>2800</v>
      </c>
      <c r="H21" s="62">
        <v>2114</v>
      </c>
      <c r="I21" s="62">
        <v>1572</v>
      </c>
      <c r="J21" s="62">
        <v>940</v>
      </c>
      <c r="K21" s="62">
        <v>1285</v>
      </c>
      <c r="L21" s="62">
        <v>705</v>
      </c>
      <c r="M21" s="59">
        <f t="shared" si="0"/>
        <v>17261</v>
      </c>
      <c r="N21" s="59">
        <f t="shared" si="0"/>
        <v>16464</v>
      </c>
      <c r="O21" s="59">
        <f t="shared" si="1"/>
        <v>33725</v>
      </c>
      <c r="P21" s="375" t="s">
        <v>54</v>
      </c>
      <c r="Q21" s="375"/>
    </row>
    <row r="22" spans="1:23" ht="20.100000000000001" customHeight="1">
      <c r="A22" s="374" t="s">
        <v>84</v>
      </c>
      <c r="B22" s="374"/>
      <c r="C22" s="62">
        <v>7414</v>
      </c>
      <c r="D22" s="62">
        <v>6612</v>
      </c>
      <c r="E22" s="62">
        <v>4233</v>
      </c>
      <c r="F22" s="62">
        <v>4421</v>
      </c>
      <c r="G22" s="62">
        <v>2880</v>
      </c>
      <c r="H22" s="62">
        <v>1837</v>
      </c>
      <c r="I22" s="62">
        <v>1977</v>
      </c>
      <c r="J22" s="62">
        <v>718</v>
      </c>
      <c r="K22" s="62">
        <v>1752</v>
      </c>
      <c r="L22" s="62">
        <v>357</v>
      </c>
      <c r="M22" s="59">
        <f t="shared" si="0"/>
        <v>18256</v>
      </c>
      <c r="N22" s="59">
        <f t="shared" si="0"/>
        <v>13945</v>
      </c>
      <c r="O22" s="59">
        <f t="shared" si="1"/>
        <v>32201</v>
      </c>
      <c r="P22" s="375" t="s">
        <v>56</v>
      </c>
      <c r="Q22" s="375"/>
    </row>
    <row r="23" spans="1:23" ht="20.100000000000001" customHeight="1">
      <c r="A23" s="374" t="s">
        <v>57</v>
      </c>
      <c r="B23" s="374"/>
      <c r="C23" s="62">
        <v>3378</v>
      </c>
      <c r="D23" s="62">
        <v>4748</v>
      </c>
      <c r="E23" s="62">
        <v>2943</v>
      </c>
      <c r="F23" s="62">
        <v>2144</v>
      </c>
      <c r="G23" s="62">
        <v>1494</v>
      </c>
      <c r="H23" s="62">
        <v>1052</v>
      </c>
      <c r="I23" s="62">
        <v>1092</v>
      </c>
      <c r="J23" s="62">
        <v>470</v>
      </c>
      <c r="K23" s="62">
        <v>844</v>
      </c>
      <c r="L23" s="62">
        <v>267</v>
      </c>
      <c r="M23" s="59">
        <f t="shared" si="0"/>
        <v>9751</v>
      </c>
      <c r="N23" s="59">
        <f t="shared" si="0"/>
        <v>8681</v>
      </c>
      <c r="O23" s="59">
        <f t="shared" si="1"/>
        <v>18432</v>
      </c>
      <c r="P23" s="375" t="s">
        <v>58</v>
      </c>
      <c r="Q23" s="375"/>
    </row>
    <row r="24" spans="1:23" ht="20.100000000000001" customHeight="1">
      <c r="A24" s="374" t="s">
        <v>59</v>
      </c>
      <c r="B24" s="374"/>
      <c r="C24" s="62">
        <v>6168</v>
      </c>
      <c r="D24" s="62">
        <v>6953</v>
      </c>
      <c r="E24" s="62">
        <v>4306</v>
      </c>
      <c r="F24" s="62">
        <v>3637</v>
      </c>
      <c r="G24" s="62">
        <v>2503</v>
      </c>
      <c r="H24" s="62">
        <v>1470</v>
      </c>
      <c r="I24" s="62">
        <v>2290</v>
      </c>
      <c r="J24" s="62">
        <v>549</v>
      </c>
      <c r="K24" s="62">
        <v>1821</v>
      </c>
      <c r="L24" s="62">
        <v>377</v>
      </c>
      <c r="M24" s="59">
        <f t="shared" si="0"/>
        <v>17088</v>
      </c>
      <c r="N24" s="59">
        <f t="shared" si="0"/>
        <v>12986</v>
      </c>
      <c r="O24" s="59">
        <f t="shared" si="1"/>
        <v>30074</v>
      </c>
      <c r="P24" s="375" t="s">
        <v>60</v>
      </c>
      <c r="Q24" s="375"/>
    </row>
    <row r="25" spans="1:23" ht="20.100000000000001" customHeight="1">
      <c r="A25" s="374" t="s">
        <v>61</v>
      </c>
      <c r="B25" s="374"/>
      <c r="C25" s="62">
        <v>9386</v>
      </c>
      <c r="D25" s="62">
        <v>9365</v>
      </c>
      <c r="E25" s="62">
        <v>7449</v>
      </c>
      <c r="F25" s="62">
        <v>6679</v>
      </c>
      <c r="G25" s="62">
        <v>4194</v>
      </c>
      <c r="H25" s="62">
        <v>2914</v>
      </c>
      <c r="I25" s="62">
        <v>2955</v>
      </c>
      <c r="J25" s="62">
        <v>1336</v>
      </c>
      <c r="K25" s="62">
        <v>3049</v>
      </c>
      <c r="L25" s="62">
        <v>738</v>
      </c>
      <c r="M25" s="59">
        <f t="shared" si="0"/>
        <v>27033</v>
      </c>
      <c r="N25" s="59">
        <f t="shared" si="0"/>
        <v>21032</v>
      </c>
      <c r="O25" s="59">
        <f t="shared" si="1"/>
        <v>48065</v>
      </c>
      <c r="P25" s="375" t="s">
        <v>62</v>
      </c>
      <c r="Q25" s="375"/>
    </row>
    <row r="26" spans="1:23" ht="20.100000000000001" customHeight="1">
      <c r="A26" s="374" t="s">
        <v>63</v>
      </c>
      <c r="B26" s="374"/>
      <c r="C26" s="62">
        <v>6448</v>
      </c>
      <c r="D26" s="62">
        <v>5151</v>
      </c>
      <c r="E26" s="62">
        <v>5259</v>
      </c>
      <c r="F26" s="62">
        <v>3151</v>
      </c>
      <c r="G26" s="62">
        <v>3050</v>
      </c>
      <c r="H26" s="62">
        <v>2544</v>
      </c>
      <c r="I26" s="62">
        <v>2358</v>
      </c>
      <c r="J26" s="62">
        <v>828</v>
      </c>
      <c r="K26" s="62">
        <v>1601</v>
      </c>
      <c r="L26" s="62">
        <v>252</v>
      </c>
      <c r="M26" s="59">
        <f t="shared" si="0"/>
        <v>18716</v>
      </c>
      <c r="N26" s="59">
        <f t="shared" si="0"/>
        <v>11926</v>
      </c>
      <c r="O26" s="59">
        <f t="shared" si="1"/>
        <v>30642</v>
      </c>
      <c r="P26" s="375" t="s">
        <v>64</v>
      </c>
      <c r="Q26" s="375"/>
    </row>
    <row r="27" spans="1:23" ht="20.100000000000001" customHeight="1" thickBot="1">
      <c r="A27" s="427" t="s">
        <v>65</v>
      </c>
      <c r="B27" s="427"/>
      <c r="C27" s="65">
        <v>15373</v>
      </c>
      <c r="D27" s="65">
        <v>17820</v>
      </c>
      <c r="E27" s="65">
        <v>10411</v>
      </c>
      <c r="F27" s="65">
        <v>10818</v>
      </c>
      <c r="G27" s="65">
        <v>5710</v>
      </c>
      <c r="H27" s="65">
        <v>3835</v>
      </c>
      <c r="I27" s="65">
        <v>3450</v>
      </c>
      <c r="J27" s="65">
        <v>1575</v>
      </c>
      <c r="K27" s="65">
        <v>2905</v>
      </c>
      <c r="L27" s="65">
        <v>1000</v>
      </c>
      <c r="M27" s="59">
        <f t="shared" si="0"/>
        <v>37849</v>
      </c>
      <c r="N27" s="59">
        <f t="shared" si="0"/>
        <v>35048</v>
      </c>
      <c r="O27" s="59">
        <f t="shared" si="1"/>
        <v>72897</v>
      </c>
      <c r="P27" s="376" t="s">
        <v>66</v>
      </c>
      <c r="Q27" s="376"/>
    </row>
    <row r="28" spans="1:23" s="54" customFormat="1" ht="21" customHeight="1" thickBot="1">
      <c r="A28" s="372" t="s">
        <v>19</v>
      </c>
      <c r="B28" s="372"/>
      <c r="C28" s="66">
        <f>SUM(C8:C27)</f>
        <v>165999</v>
      </c>
      <c r="D28" s="66">
        <f t="shared" ref="D28:O28" si="2">SUM(D8:D27)</f>
        <v>174649</v>
      </c>
      <c r="E28" s="66">
        <f t="shared" si="2"/>
        <v>99769</v>
      </c>
      <c r="F28" s="66">
        <f t="shared" si="2"/>
        <v>85063</v>
      </c>
      <c r="G28" s="66">
        <f t="shared" si="2"/>
        <v>56450</v>
      </c>
      <c r="H28" s="66">
        <f t="shared" si="2"/>
        <v>36405</v>
      </c>
      <c r="I28" s="66">
        <f t="shared" si="2"/>
        <v>35696</v>
      </c>
      <c r="J28" s="66">
        <f t="shared" si="2"/>
        <v>15259</v>
      </c>
      <c r="K28" s="66">
        <f t="shared" si="2"/>
        <v>26068</v>
      </c>
      <c r="L28" s="66">
        <f t="shared" si="2"/>
        <v>8347</v>
      </c>
      <c r="M28" s="66">
        <f t="shared" si="2"/>
        <v>383982</v>
      </c>
      <c r="N28" s="66">
        <f t="shared" si="2"/>
        <v>319723</v>
      </c>
      <c r="O28" s="66">
        <f t="shared" si="2"/>
        <v>703705</v>
      </c>
      <c r="P28" s="373" t="s">
        <v>67</v>
      </c>
      <c r="Q28" s="373"/>
      <c r="R28" s="53"/>
      <c r="S28" s="53"/>
      <c r="T28" s="53"/>
      <c r="U28" s="53"/>
      <c r="V28" s="53"/>
    </row>
    <row r="29" spans="1:23" ht="20.100000000000001" customHeight="1" thickTop="1">
      <c r="A29" s="67"/>
      <c r="B29" s="67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</row>
    <row r="30" spans="1:23">
      <c r="A30" s="67"/>
      <c r="B30" s="67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</row>
    <row r="31" spans="1:23">
      <c r="A31" s="67"/>
      <c r="B31" s="67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69"/>
      <c r="Q31" s="69"/>
    </row>
    <row r="32" spans="1:23">
      <c r="A32" s="67"/>
      <c r="B32" s="67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</row>
    <row r="33" spans="1:22">
      <c r="A33" s="67"/>
      <c r="B33" s="67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</row>
    <row r="34" spans="1:22">
      <c r="A34" s="67"/>
      <c r="B34" s="67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1"/>
      <c r="S34" s="61"/>
      <c r="T34" s="61"/>
      <c r="U34" s="61"/>
      <c r="V34" s="61"/>
    </row>
    <row r="35" spans="1:22">
      <c r="A35" s="67"/>
      <c r="B35" s="67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1"/>
      <c r="S35" s="61"/>
      <c r="T35" s="61"/>
      <c r="U35" s="61"/>
      <c r="V35" s="61"/>
    </row>
    <row r="36" spans="1:22">
      <c r="A36" s="67"/>
      <c r="B36" s="67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1"/>
      <c r="S36" s="61"/>
      <c r="T36" s="61"/>
      <c r="U36" s="61"/>
      <c r="V36" s="61"/>
    </row>
    <row r="37" spans="1:22">
      <c r="A37" s="67"/>
      <c r="B37" s="67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1"/>
      <c r="S37" s="61"/>
      <c r="T37" s="61"/>
      <c r="U37" s="61"/>
      <c r="V37" s="61"/>
    </row>
    <row r="38" spans="1:22">
      <c r="A38" s="67"/>
      <c r="B38" s="67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1"/>
      <c r="S38" s="61"/>
      <c r="T38" s="61"/>
      <c r="U38" s="61"/>
      <c r="V38" s="61"/>
    </row>
    <row r="39" spans="1:22">
      <c r="A39" s="67"/>
      <c r="B39" s="67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1"/>
      <c r="S39" s="61"/>
      <c r="T39" s="61"/>
      <c r="U39" s="61"/>
      <c r="V39" s="61"/>
    </row>
  </sheetData>
  <mergeCells count="50">
    <mergeCell ref="A1:Q1"/>
    <mergeCell ref="B2:Q2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59055118110236227" right="0.59055118110236227" top="0.78740157480314965" bottom="0.59055118110236227" header="0.78740157480314965" footer="0.59055118110236227"/>
  <pageSetup paperSize="9" scale="75" firstPageNumber="51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M1423"/>
  <sheetViews>
    <sheetView rightToLeft="1" view="pageBreakPreview" topLeftCell="A70" zoomScale="75" zoomScaleNormal="75" zoomScaleSheetLayoutView="75" workbookViewId="0">
      <selection sqref="A1:Q17"/>
    </sheetView>
  </sheetViews>
  <sheetFormatPr defaultRowHeight="20.25"/>
  <cols>
    <col min="1" max="1" width="3.1640625" style="913" customWidth="1"/>
    <col min="2" max="2" width="7.6640625" style="913" customWidth="1"/>
    <col min="3" max="3" width="5.75" style="925" customWidth="1"/>
    <col min="4" max="4" width="5.9140625" style="925" customWidth="1"/>
    <col min="5" max="5" width="6.5" style="925" customWidth="1"/>
    <col min="6" max="6" width="6.58203125" style="925" customWidth="1"/>
    <col min="7" max="8" width="6.33203125" style="925" customWidth="1"/>
    <col min="9" max="9" width="5.9140625" style="925" customWidth="1"/>
    <col min="10" max="10" width="6.58203125" style="925" customWidth="1"/>
    <col min="11" max="11" width="6.5" style="925" customWidth="1"/>
    <col min="12" max="12" width="6.1640625" style="925" customWidth="1"/>
    <col min="13" max="15" width="7.25" style="925" customWidth="1"/>
    <col min="16" max="16" width="10.83203125" style="925" customWidth="1"/>
    <col min="17" max="17" width="3.33203125" style="925" customWidth="1"/>
    <col min="18" max="16384" width="8.6640625" style="925"/>
  </cols>
  <sheetData>
    <row r="1" spans="1:247" ht="26.25" customHeight="1">
      <c r="A1" s="794" t="s">
        <v>1268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GH1" s="924"/>
      <c r="GI1" s="924"/>
      <c r="GJ1" s="924"/>
      <c r="GK1" s="924"/>
      <c r="GL1" s="924"/>
      <c r="GM1" s="924"/>
      <c r="GN1" s="924"/>
      <c r="GO1" s="924"/>
      <c r="GP1" s="924"/>
      <c r="GQ1" s="924"/>
      <c r="GR1" s="924"/>
      <c r="GS1" s="924"/>
      <c r="GT1" s="924"/>
      <c r="GU1" s="924"/>
      <c r="GV1" s="924"/>
      <c r="GW1" s="924"/>
      <c r="GX1" s="924"/>
      <c r="GY1" s="924"/>
      <c r="GZ1" s="924"/>
      <c r="HA1" s="924"/>
      <c r="HB1" s="924"/>
      <c r="HC1" s="924"/>
      <c r="HD1" s="924"/>
      <c r="HE1" s="924"/>
      <c r="HF1" s="924"/>
      <c r="HG1" s="924"/>
      <c r="HH1" s="924"/>
      <c r="HI1" s="924"/>
      <c r="HJ1" s="924"/>
      <c r="HK1" s="924"/>
      <c r="HL1" s="924"/>
      <c r="HM1" s="924"/>
      <c r="HN1" s="924"/>
      <c r="HO1" s="924"/>
      <c r="HP1" s="924"/>
      <c r="HQ1" s="924"/>
      <c r="HR1" s="924"/>
      <c r="HS1" s="924"/>
      <c r="HT1" s="924"/>
      <c r="HU1" s="924"/>
      <c r="HV1" s="924"/>
      <c r="HW1" s="924"/>
      <c r="HX1" s="924"/>
      <c r="HY1" s="924"/>
      <c r="HZ1" s="924"/>
      <c r="IA1" s="924"/>
      <c r="IB1" s="924"/>
      <c r="IC1" s="924"/>
      <c r="ID1" s="924"/>
      <c r="IE1" s="924"/>
      <c r="IF1" s="924"/>
      <c r="IG1" s="924"/>
      <c r="IH1" s="924"/>
      <c r="II1" s="924"/>
      <c r="IJ1" s="924"/>
      <c r="IK1" s="924"/>
      <c r="IL1" s="924"/>
      <c r="IM1" s="924"/>
    </row>
    <row r="2" spans="1:247" ht="47.25" customHeight="1">
      <c r="A2" s="936" t="s">
        <v>1269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GH2" s="924"/>
      <c r="GI2" s="924"/>
      <c r="GJ2" s="924"/>
      <c r="GK2" s="924"/>
      <c r="GL2" s="924"/>
      <c r="GM2" s="924"/>
      <c r="GN2" s="924"/>
      <c r="GO2" s="924"/>
      <c r="GP2" s="924"/>
      <c r="GQ2" s="924"/>
      <c r="GR2" s="924"/>
      <c r="GS2" s="924"/>
      <c r="GT2" s="924"/>
      <c r="GU2" s="924"/>
      <c r="GV2" s="924"/>
      <c r="GW2" s="924"/>
      <c r="GX2" s="924"/>
      <c r="GY2" s="924"/>
      <c r="GZ2" s="924"/>
      <c r="HA2" s="924"/>
      <c r="HB2" s="924"/>
      <c r="HC2" s="924"/>
      <c r="HD2" s="924"/>
      <c r="HE2" s="924"/>
      <c r="HF2" s="924"/>
      <c r="HG2" s="924"/>
      <c r="HH2" s="924"/>
      <c r="HI2" s="924"/>
      <c r="HJ2" s="924"/>
      <c r="HK2" s="924"/>
      <c r="HL2" s="924"/>
      <c r="HM2" s="924"/>
      <c r="HN2" s="924"/>
      <c r="HO2" s="924"/>
      <c r="HP2" s="924"/>
      <c r="HQ2" s="924"/>
      <c r="HR2" s="924"/>
      <c r="HS2" s="924"/>
      <c r="HT2" s="924"/>
      <c r="HU2" s="924"/>
      <c r="HV2" s="924"/>
      <c r="HW2" s="924"/>
      <c r="HX2" s="924"/>
      <c r="HY2" s="924"/>
      <c r="HZ2" s="924"/>
      <c r="IA2" s="924"/>
      <c r="IB2" s="924"/>
      <c r="IC2" s="924"/>
      <c r="ID2" s="924"/>
      <c r="IE2" s="924"/>
      <c r="IF2" s="924"/>
      <c r="IG2" s="924"/>
      <c r="IH2" s="924"/>
      <c r="II2" s="924"/>
      <c r="IJ2" s="924"/>
      <c r="IK2" s="924"/>
      <c r="IL2" s="924"/>
      <c r="IM2" s="924"/>
    </row>
    <row r="3" spans="1:247" s="940" customFormat="1" ht="21.75" customHeight="1" thickBot="1">
      <c r="A3" s="795" t="s">
        <v>1270</v>
      </c>
      <c r="B3" s="795"/>
      <c r="C3" s="795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  <c r="O3" s="914"/>
      <c r="P3" s="937" t="s">
        <v>1271</v>
      </c>
      <c r="Q3" s="937"/>
      <c r="R3" s="938"/>
      <c r="S3" s="938"/>
      <c r="T3" s="938"/>
      <c r="U3" s="938"/>
      <c r="V3" s="938"/>
      <c r="W3" s="938"/>
      <c r="X3" s="938"/>
      <c r="Y3" s="939"/>
      <c r="Z3" s="939"/>
      <c r="AA3" s="939"/>
      <c r="AB3" s="939"/>
      <c r="AC3" s="939"/>
      <c r="AD3" s="939"/>
      <c r="AE3" s="939"/>
      <c r="AF3" s="939"/>
      <c r="AG3" s="939"/>
      <c r="AH3" s="939"/>
      <c r="AI3" s="939"/>
      <c r="AJ3" s="939"/>
      <c r="AK3" s="939"/>
      <c r="AL3" s="939"/>
      <c r="AM3" s="939"/>
      <c r="AN3" s="939"/>
      <c r="AO3" s="939"/>
      <c r="AP3" s="939"/>
      <c r="AQ3" s="939"/>
      <c r="AR3" s="939"/>
      <c r="AS3" s="939"/>
      <c r="AT3" s="939"/>
      <c r="AU3" s="939"/>
      <c r="AV3" s="939"/>
      <c r="AW3" s="939"/>
      <c r="AX3" s="939"/>
      <c r="AY3" s="939"/>
      <c r="AZ3" s="939"/>
      <c r="BA3" s="939"/>
      <c r="BB3" s="939"/>
      <c r="BC3" s="939"/>
      <c r="BD3" s="939"/>
      <c r="BE3" s="939"/>
      <c r="BF3" s="939"/>
      <c r="BG3" s="939"/>
      <c r="BH3" s="939"/>
      <c r="BI3" s="939"/>
      <c r="BJ3" s="939"/>
      <c r="BK3" s="939"/>
      <c r="BL3" s="939"/>
      <c r="BM3" s="939"/>
      <c r="BN3" s="939"/>
      <c r="BO3" s="939"/>
      <c r="BP3" s="939"/>
      <c r="BQ3" s="939"/>
      <c r="BR3" s="939"/>
      <c r="BS3" s="939"/>
      <c r="BT3" s="939"/>
      <c r="BU3" s="939"/>
      <c r="BV3" s="939"/>
      <c r="BW3" s="939"/>
      <c r="BX3" s="939"/>
      <c r="BY3" s="939"/>
      <c r="BZ3" s="939"/>
      <c r="CA3" s="939"/>
      <c r="CB3" s="939"/>
      <c r="CC3" s="939"/>
      <c r="CD3" s="939"/>
      <c r="CE3" s="939"/>
      <c r="CF3" s="939"/>
      <c r="CG3" s="939"/>
      <c r="CH3" s="939"/>
      <c r="CI3" s="939"/>
      <c r="CJ3" s="939"/>
      <c r="CK3" s="939"/>
      <c r="CL3" s="939"/>
      <c r="CM3" s="939"/>
      <c r="CN3" s="939"/>
      <c r="CO3" s="939"/>
      <c r="CP3" s="939"/>
      <c r="CQ3" s="939"/>
      <c r="CR3" s="939"/>
      <c r="CS3" s="939"/>
      <c r="CT3" s="939"/>
      <c r="CU3" s="939"/>
      <c r="CV3" s="939"/>
      <c r="CW3" s="939"/>
      <c r="CX3" s="939"/>
      <c r="CY3" s="939"/>
      <c r="CZ3" s="939"/>
      <c r="DA3" s="939"/>
      <c r="DB3" s="939"/>
      <c r="DC3" s="939"/>
      <c r="DD3" s="939"/>
      <c r="DE3" s="939"/>
      <c r="DF3" s="939"/>
      <c r="DG3" s="939"/>
      <c r="DH3" s="939"/>
      <c r="DI3" s="939"/>
      <c r="DJ3" s="939"/>
      <c r="DK3" s="939"/>
      <c r="DL3" s="939"/>
      <c r="DM3" s="939"/>
      <c r="DN3" s="939"/>
      <c r="DO3" s="939"/>
      <c r="DP3" s="939"/>
      <c r="DQ3" s="939"/>
      <c r="DR3" s="939"/>
      <c r="DS3" s="939"/>
      <c r="DT3" s="939"/>
      <c r="DU3" s="939"/>
      <c r="DV3" s="939"/>
      <c r="DW3" s="939"/>
      <c r="DX3" s="939"/>
      <c r="DY3" s="939"/>
      <c r="DZ3" s="939"/>
      <c r="EA3" s="939"/>
      <c r="EB3" s="939"/>
      <c r="EC3" s="939"/>
      <c r="ED3" s="939"/>
      <c r="EE3" s="939"/>
      <c r="EF3" s="939"/>
      <c r="EG3" s="939"/>
      <c r="EH3" s="939"/>
      <c r="EI3" s="939"/>
      <c r="EJ3" s="939"/>
      <c r="EK3" s="939"/>
      <c r="EL3" s="939"/>
      <c r="EM3" s="939"/>
      <c r="EN3" s="939"/>
      <c r="EO3" s="939"/>
      <c r="EP3" s="939"/>
      <c r="EQ3" s="939"/>
      <c r="ER3" s="939"/>
      <c r="ES3" s="939"/>
      <c r="ET3" s="939"/>
      <c r="EU3" s="939"/>
      <c r="EV3" s="939"/>
      <c r="EW3" s="939"/>
      <c r="EX3" s="939"/>
      <c r="EY3" s="939"/>
      <c r="EZ3" s="939"/>
      <c r="FA3" s="939"/>
      <c r="FB3" s="939"/>
      <c r="FC3" s="939"/>
      <c r="FD3" s="939"/>
      <c r="FE3" s="939"/>
      <c r="FF3" s="939"/>
      <c r="FG3" s="939"/>
      <c r="FH3" s="939"/>
      <c r="FI3" s="939"/>
      <c r="FJ3" s="939"/>
      <c r="FK3" s="939"/>
      <c r="FL3" s="939"/>
      <c r="FM3" s="939"/>
      <c r="FN3" s="939"/>
      <c r="FO3" s="939"/>
      <c r="FP3" s="939"/>
      <c r="FQ3" s="939"/>
      <c r="FR3" s="939"/>
      <c r="FS3" s="939"/>
      <c r="FT3" s="939"/>
      <c r="FU3" s="939"/>
      <c r="FV3" s="939"/>
      <c r="FW3" s="939"/>
      <c r="FX3" s="939"/>
      <c r="FY3" s="939"/>
      <c r="FZ3" s="939"/>
      <c r="GA3" s="939"/>
      <c r="GB3" s="939"/>
      <c r="GC3" s="939"/>
      <c r="GD3" s="939"/>
      <c r="GE3" s="939"/>
      <c r="GF3" s="939"/>
      <c r="GG3" s="939"/>
      <c r="GH3" s="939"/>
      <c r="GI3" s="939"/>
      <c r="GJ3" s="939"/>
      <c r="GK3" s="939"/>
      <c r="GL3" s="939"/>
      <c r="GM3" s="939"/>
      <c r="GN3" s="939"/>
      <c r="GO3" s="939"/>
      <c r="GP3" s="939"/>
      <c r="GQ3" s="939"/>
      <c r="GR3" s="939"/>
      <c r="GS3" s="939"/>
      <c r="GT3" s="939"/>
      <c r="GU3" s="939"/>
      <c r="GV3" s="939"/>
      <c r="GW3" s="939"/>
      <c r="GX3" s="939"/>
      <c r="GY3" s="939"/>
      <c r="GZ3" s="939"/>
      <c r="HA3" s="939"/>
      <c r="HB3" s="939"/>
      <c r="HC3" s="939"/>
      <c r="HD3" s="939"/>
      <c r="HE3" s="939"/>
      <c r="HF3" s="939"/>
      <c r="HG3" s="939"/>
      <c r="HH3" s="939"/>
      <c r="HI3" s="939"/>
      <c r="HJ3" s="939"/>
      <c r="HK3" s="939"/>
      <c r="HL3" s="939"/>
      <c r="HM3" s="939"/>
      <c r="HN3" s="939"/>
      <c r="HO3" s="939"/>
      <c r="HP3" s="939"/>
      <c r="HQ3" s="939"/>
      <c r="HR3" s="939"/>
      <c r="HS3" s="939"/>
      <c r="HT3" s="939"/>
      <c r="HU3" s="939"/>
      <c r="HV3" s="939"/>
      <c r="HW3" s="939"/>
      <c r="HX3" s="939"/>
      <c r="HY3" s="939"/>
      <c r="HZ3" s="939"/>
      <c r="IA3" s="939"/>
      <c r="IB3" s="939"/>
      <c r="IC3" s="939"/>
      <c r="ID3" s="939"/>
      <c r="IE3" s="939"/>
      <c r="IF3" s="939"/>
      <c r="IG3" s="939"/>
      <c r="IH3" s="939"/>
      <c r="II3" s="939"/>
      <c r="IJ3" s="939"/>
      <c r="IK3" s="939"/>
      <c r="IL3" s="939"/>
      <c r="IM3" s="939"/>
    </row>
    <row r="4" spans="1:247" s="606" customFormat="1" ht="23.25" customHeight="1" thickTop="1">
      <c r="A4" s="864" t="s">
        <v>137</v>
      </c>
      <c r="B4" s="864"/>
      <c r="C4" s="916" t="s">
        <v>141</v>
      </c>
      <c r="D4" s="916"/>
      <c r="E4" s="916" t="s">
        <v>142</v>
      </c>
      <c r="F4" s="916"/>
      <c r="G4" s="916" t="s">
        <v>152</v>
      </c>
      <c r="H4" s="916"/>
      <c r="I4" s="916" t="s">
        <v>153</v>
      </c>
      <c r="J4" s="916"/>
      <c r="K4" s="916" t="s">
        <v>154</v>
      </c>
      <c r="L4" s="916"/>
      <c r="M4" s="916" t="s">
        <v>19</v>
      </c>
      <c r="N4" s="916"/>
      <c r="O4" s="916"/>
      <c r="P4" s="917" t="s">
        <v>10</v>
      </c>
      <c r="Q4" s="917"/>
    </row>
    <row r="5" spans="1:247" s="606" customFormat="1" ht="21.75" customHeight="1">
      <c r="A5" s="867"/>
      <c r="B5" s="867"/>
      <c r="C5" s="918" t="s">
        <v>146</v>
      </c>
      <c r="D5" s="918"/>
      <c r="E5" s="918" t="s">
        <v>147</v>
      </c>
      <c r="F5" s="918"/>
      <c r="G5" s="918" t="s">
        <v>155</v>
      </c>
      <c r="H5" s="918"/>
      <c r="I5" s="918" t="s">
        <v>156</v>
      </c>
      <c r="J5" s="918"/>
      <c r="K5" s="918" t="s">
        <v>157</v>
      </c>
      <c r="L5" s="918"/>
      <c r="M5" s="918" t="s">
        <v>23</v>
      </c>
      <c r="N5" s="918"/>
      <c r="O5" s="918"/>
      <c r="P5" s="919"/>
      <c r="Q5" s="919"/>
    </row>
    <row r="6" spans="1:247" s="606" customFormat="1" ht="20.25" customHeight="1">
      <c r="A6" s="867"/>
      <c r="B6" s="867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919"/>
      <c r="Q6" s="919"/>
    </row>
    <row r="7" spans="1:247" s="606" customFormat="1" ht="29.25" customHeight="1" thickBot="1">
      <c r="A7" s="870"/>
      <c r="B7" s="870"/>
      <c r="C7" s="920" t="s">
        <v>20</v>
      </c>
      <c r="D7" s="920" t="s">
        <v>21</v>
      </c>
      <c r="E7" s="920" t="s">
        <v>20</v>
      </c>
      <c r="F7" s="920" t="s">
        <v>21</v>
      </c>
      <c r="G7" s="920" t="s">
        <v>20</v>
      </c>
      <c r="H7" s="920" t="s">
        <v>21</v>
      </c>
      <c r="I7" s="920" t="s">
        <v>20</v>
      </c>
      <c r="J7" s="920" t="s">
        <v>21</v>
      </c>
      <c r="K7" s="920" t="s">
        <v>20</v>
      </c>
      <c r="L7" s="920" t="s">
        <v>21</v>
      </c>
      <c r="M7" s="920" t="s">
        <v>20</v>
      </c>
      <c r="N7" s="920" t="s">
        <v>21</v>
      </c>
      <c r="O7" s="920" t="s">
        <v>23</v>
      </c>
      <c r="P7" s="921"/>
      <c r="Q7" s="921"/>
    </row>
    <row r="8" spans="1:247" s="606" customFormat="1" ht="19.5" customHeight="1">
      <c r="A8" s="871" t="s">
        <v>120</v>
      </c>
      <c r="B8" s="871"/>
      <c r="C8" s="853">
        <f t="shared" ref="C8:O23" si="0">SUM(C40,C70)</f>
        <v>0</v>
      </c>
      <c r="D8" s="853">
        <f t="shared" si="0"/>
        <v>0</v>
      </c>
      <c r="E8" s="853">
        <f t="shared" si="0"/>
        <v>0</v>
      </c>
      <c r="F8" s="853">
        <f t="shared" si="0"/>
        <v>0</v>
      </c>
      <c r="G8" s="853">
        <f t="shared" si="0"/>
        <v>0</v>
      </c>
      <c r="H8" s="853">
        <f t="shared" si="0"/>
        <v>0</v>
      </c>
      <c r="I8" s="853">
        <f t="shared" si="0"/>
        <v>0</v>
      </c>
      <c r="J8" s="853">
        <f t="shared" si="0"/>
        <v>0</v>
      </c>
      <c r="K8" s="853">
        <f t="shared" si="0"/>
        <v>0</v>
      </c>
      <c r="L8" s="853">
        <f t="shared" si="0"/>
        <v>0</v>
      </c>
      <c r="M8" s="853">
        <f t="shared" si="0"/>
        <v>0</v>
      </c>
      <c r="N8" s="853">
        <f t="shared" si="0"/>
        <v>0</v>
      </c>
      <c r="O8" s="853">
        <f t="shared" si="0"/>
        <v>0</v>
      </c>
      <c r="P8" s="807" t="s">
        <v>26</v>
      </c>
      <c r="Q8" s="807"/>
    </row>
    <row r="9" spans="1:247" s="606" customFormat="1" ht="21" customHeight="1">
      <c r="A9" s="942" t="s">
        <v>27</v>
      </c>
      <c r="B9" s="942"/>
      <c r="C9" s="853">
        <f t="shared" si="0"/>
        <v>0</v>
      </c>
      <c r="D9" s="853">
        <f t="shared" si="0"/>
        <v>0</v>
      </c>
      <c r="E9" s="853">
        <f t="shared" si="0"/>
        <v>0</v>
      </c>
      <c r="F9" s="853">
        <f t="shared" si="0"/>
        <v>0</v>
      </c>
      <c r="G9" s="853">
        <f t="shared" si="0"/>
        <v>0</v>
      </c>
      <c r="H9" s="853">
        <f t="shared" si="0"/>
        <v>0</v>
      </c>
      <c r="I9" s="853">
        <f t="shared" si="0"/>
        <v>0</v>
      </c>
      <c r="J9" s="853">
        <f t="shared" si="0"/>
        <v>0</v>
      </c>
      <c r="K9" s="853">
        <f t="shared" si="0"/>
        <v>0</v>
      </c>
      <c r="L9" s="853">
        <f t="shared" si="0"/>
        <v>0</v>
      </c>
      <c r="M9" s="853">
        <f t="shared" si="0"/>
        <v>0</v>
      </c>
      <c r="N9" s="853">
        <f t="shared" si="0"/>
        <v>0</v>
      </c>
      <c r="O9" s="853">
        <f t="shared" si="0"/>
        <v>0</v>
      </c>
      <c r="P9" s="809" t="s">
        <v>28</v>
      </c>
      <c r="Q9" s="809"/>
    </row>
    <row r="10" spans="1:247" s="606" customFormat="1" ht="21" customHeight="1">
      <c r="A10" s="942" t="s">
        <v>83</v>
      </c>
      <c r="B10" s="942"/>
      <c r="C10" s="853">
        <f t="shared" si="0"/>
        <v>0</v>
      </c>
      <c r="D10" s="853">
        <f t="shared" si="0"/>
        <v>0</v>
      </c>
      <c r="E10" s="853">
        <f t="shared" si="0"/>
        <v>0</v>
      </c>
      <c r="F10" s="853">
        <f t="shared" si="0"/>
        <v>0</v>
      </c>
      <c r="G10" s="853">
        <f t="shared" si="0"/>
        <v>0</v>
      </c>
      <c r="H10" s="853">
        <f t="shared" si="0"/>
        <v>0</v>
      </c>
      <c r="I10" s="853">
        <f t="shared" si="0"/>
        <v>0</v>
      </c>
      <c r="J10" s="853">
        <f t="shared" si="0"/>
        <v>0</v>
      </c>
      <c r="K10" s="853">
        <f t="shared" si="0"/>
        <v>0</v>
      </c>
      <c r="L10" s="853">
        <f t="shared" si="0"/>
        <v>0</v>
      </c>
      <c r="M10" s="853">
        <f t="shared" si="0"/>
        <v>0</v>
      </c>
      <c r="N10" s="853">
        <f t="shared" si="0"/>
        <v>0</v>
      </c>
      <c r="O10" s="853">
        <f t="shared" si="0"/>
        <v>0</v>
      </c>
      <c r="P10" s="811" t="s">
        <v>30</v>
      </c>
      <c r="Q10" s="811"/>
    </row>
    <row r="11" spans="1:247" s="606" customFormat="1" ht="21" customHeight="1">
      <c r="A11" s="942" t="s">
        <v>31</v>
      </c>
      <c r="B11" s="942"/>
      <c r="C11" s="853">
        <f t="shared" si="0"/>
        <v>0</v>
      </c>
      <c r="D11" s="853">
        <f t="shared" si="0"/>
        <v>0</v>
      </c>
      <c r="E11" s="853">
        <f t="shared" si="0"/>
        <v>0</v>
      </c>
      <c r="F11" s="853">
        <f t="shared" si="0"/>
        <v>0</v>
      </c>
      <c r="G11" s="853">
        <f t="shared" si="0"/>
        <v>0</v>
      </c>
      <c r="H11" s="853">
        <f t="shared" si="0"/>
        <v>0</v>
      </c>
      <c r="I11" s="853">
        <f t="shared" si="0"/>
        <v>0</v>
      </c>
      <c r="J11" s="853">
        <f t="shared" si="0"/>
        <v>0</v>
      </c>
      <c r="K11" s="853">
        <f t="shared" si="0"/>
        <v>0</v>
      </c>
      <c r="L11" s="853">
        <f t="shared" si="0"/>
        <v>0</v>
      </c>
      <c r="M11" s="853">
        <f t="shared" si="0"/>
        <v>0</v>
      </c>
      <c r="N11" s="853">
        <f t="shared" si="0"/>
        <v>0</v>
      </c>
      <c r="O11" s="853">
        <f t="shared" si="0"/>
        <v>0</v>
      </c>
      <c r="P11" s="811" t="s">
        <v>32</v>
      </c>
      <c r="Q11" s="811"/>
    </row>
    <row r="12" spans="1:247" s="606" customFormat="1" ht="21" customHeight="1">
      <c r="A12" s="812" t="s">
        <v>33</v>
      </c>
      <c r="B12" s="874" t="s">
        <v>34</v>
      </c>
      <c r="C12" s="853">
        <f t="shared" si="0"/>
        <v>0</v>
      </c>
      <c r="D12" s="853">
        <f t="shared" si="0"/>
        <v>46</v>
      </c>
      <c r="E12" s="853">
        <f t="shared" si="0"/>
        <v>0</v>
      </c>
      <c r="F12" s="853">
        <f t="shared" si="0"/>
        <v>5</v>
      </c>
      <c r="G12" s="853">
        <f t="shared" si="0"/>
        <v>0</v>
      </c>
      <c r="H12" s="853">
        <f t="shared" si="0"/>
        <v>1</v>
      </c>
      <c r="I12" s="853">
        <f t="shared" si="0"/>
        <v>0</v>
      </c>
      <c r="J12" s="853">
        <f t="shared" si="0"/>
        <v>1</v>
      </c>
      <c r="K12" s="853">
        <f t="shared" si="0"/>
        <v>0</v>
      </c>
      <c r="L12" s="853">
        <f t="shared" si="0"/>
        <v>0</v>
      </c>
      <c r="M12" s="853">
        <f t="shared" si="0"/>
        <v>0</v>
      </c>
      <c r="N12" s="853">
        <f t="shared" si="0"/>
        <v>53</v>
      </c>
      <c r="O12" s="853">
        <f t="shared" si="0"/>
        <v>53</v>
      </c>
      <c r="P12" s="814" t="s">
        <v>35</v>
      </c>
      <c r="Q12" s="815" t="s">
        <v>36</v>
      </c>
    </row>
    <row r="13" spans="1:247" s="606" customFormat="1" ht="21" customHeight="1">
      <c r="A13" s="816"/>
      <c r="B13" s="874" t="s">
        <v>37</v>
      </c>
      <c r="C13" s="853">
        <f t="shared" si="0"/>
        <v>10</v>
      </c>
      <c r="D13" s="853">
        <f t="shared" si="0"/>
        <v>22</v>
      </c>
      <c r="E13" s="853">
        <f t="shared" si="0"/>
        <v>10</v>
      </c>
      <c r="F13" s="853">
        <f t="shared" si="0"/>
        <v>1</v>
      </c>
      <c r="G13" s="853">
        <f t="shared" si="0"/>
        <v>0</v>
      </c>
      <c r="H13" s="853">
        <f t="shared" si="0"/>
        <v>0</v>
      </c>
      <c r="I13" s="853">
        <f t="shared" si="0"/>
        <v>0</v>
      </c>
      <c r="J13" s="853">
        <f t="shared" si="0"/>
        <v>0</v>
      </c>
      <c r="K13" s="853">
        <f t="shared" si="0"/>
        <v>0</v>
      </c>
      <c r="L13" s="853">
        <f t="shared" si="0"/>
        <v>0</v>
      </c>
      <c r="M13" s="853">
        <f t="shared" si="0"/>
        <v>20</v>
      </c>
      <c r="N13" s="853">
        <f t="shared" si="0"/>
        <v>23</v>
      </c>
      <c r="O13" s="853">
        <f t="shared" si="0"/>
        <v>43</v>
      </c>
      <c r="P13" s="814" t="s">
        <v>38</v>
      </c>
      <c r="Q13" s="817"/>
    </row>
    <row r="14" spans="1:247" s="606" customFormat="1" ht="21" customHeight="1">
      <c r="A14" s="816"/>
      <c r="B14" s="874" t="s">
        <v>39</v>
      </c>
      <c r="C14" s="853">
        <f t="shared" si="0"/>
        <v>21</v>
      </c>
      <c r="D14" s="853">
        <f t="shared" si="0"/>
        <v>0</v>
      </c>
      <c r="E14" s="853">
        <f t="shared" si="0"/>
        <v>0</v>
      </c>
      <c r="F14" s="853">
        <f t="shared" si="0"/>
        <v>0</v>
      </c>
      <c r="G14" s="853">
        <f t="shared" si="0"/>
        <v>0</v>
      </c>
      <c r="H14" s="853">
        <f t="shared" si="0"/>
        <v>0</v>
      </c>
      <c r="I14" s="853">
        <f t="shared" si="0"/>
        <v>0</v>
      </c>
      <c r="J14" s="853">
        <f t="shared" si="0"/>
        <v>0</v>
      </c>
      <c r="K14" s="853">
        <f t="shared" si="0"/>
        <v>0</v>
      </c>
      <c r="L14" s="853">
        <f t="shared" si="0"/>
        <v>0</v>
      </c>
      <c r="M14" s="853">
        <f t="shared" si="0"/>
        <v>21</v>
      </c>
      <c r="N14" s="853">
        <f t="shared" si="0"/>
        <v>0</v>
      </c>
      <c r="O14" s="853">
        <f t="shared" si="0"/>
        <v>21</v>
      </c>
      <c r="P14" s="814" t="s">
        <v>40</v>
      </c>
      <c r="Q14" s="817"/>
    </row>
    <row r="15" spans="1:247" s="606" customFormat="1" ht="21" customHeight="1">
      <c r="A15" s="816"/>
      <c r="B15" s="874" t="s">
        <v>41</v>
      </c>
      <c r="C15" s="853">
        <f t="shared" si="0"/>
        <v>0</v>
      </c>
      <c r="D15" s="853">
        <f t="shared" si="0"/>
        <v>0</v>
      </c>
      <c r="E15" s="853">
        <f t="shared" si="0"/>
        <v>0</v>
      </c>
      <c r="F15" s="853">
        <f t="shared" si="0"/>
        <v>0</v>
      </c>
      <c r="G15" s="853">
        <f t="shared" si="0"/>
        <v>0</v>
      </c>
      <c r="H15" s="853">
        <f t="shared" si="0"/>
        <v>0</v>
      </c>
      <c r="I15" s="853">
        <f t="shared" si="0"/>
        <v>0</v>
      </c>
      <c r="J15" s="853">
        <f t="shared" si="0"/>
        <v>0</v>
      </c>
      <c r="K15" s="853">
        <f t="shared" si="0"/>
        <v>0</v>
      </c>
      <c r="L15" s="853">
        <f t="shared" si="0"/>
        <v>0</v>
      </c>
      <c r="M15" s="853">
        <f t="shared" si="0"/>
        <v>0</v>
      </c>
      <c r="N15" s="853">
        <f t="shared" si="0"/>
        <v>0</v>
      </c>
      <c r="O15" s="853">
        <f t="shared" si="0"/>
        <v>0</v>
      </c>
      <c r="P15" s="814" t="s">
        <v>42</v>
      </c>
      <c r="Q15" s="817"/>
    </row>
    <row r="16" spans="1:247" s="606" customFormat="1" ht="21" customHeight="1">
      <c r="A16" s="816"/>
      <c r="B16" s="874" t="s">
        <v>43</v>
      </c>
      <c r="C16" s="853">
        <f t="shared" si="0"/>
        <v>0</v>
      </c>
      <c r="D16" s="853">
        <f t="shared" si="0"/>
        <v>0</v>
      </c>
      <c r="E16" s="853">
        <f t="shared" si="0"/>
        <v>0</v>
      </c>
      <c r="F16" s="853">
        <f t="shared" si="0"/>
        <v>0</v>
      </c>
      <c r="G16" s="853">
        <f t="shared" si="0"/>
        <v>0</v>
      </c>
      <c r="H16" s="853">
        <f t="shared" si="0"/>
        <v>0</v>
      </c>
      <c r="I16" s="853">
        <f t="shared" si="0"/>
        <v>0</v>
      </c>
      <c r="J16" s="853">
        <f t="shared" si="0"/>
        <v>0</v>
      </c>
      <c r="K16" s="853">
        <f t="shared" si="0"/>
        <v>0</v>
      </c>
      <c r="L16" s="853">
        <f t="shared" si="0"/>
        <v>0</v>
      </c>
      <c r="M16" s="853">
        <f t="shared" si="0"/>
        <v>0</v>
      </c>
      <c r="N16" s="853">
        <f t="shared" si="0"/>
        <v>0</v>
      </c>
      <c r="O16" s="853">
        <f t="shared" si="0"/>
        <v>0</v>
      </c>
      <c r="P16" s="814" t="s">
        <v>44</v>
      </c>
      <c r="Q16" s="817"/>
    </row>
    <row r="17" spans="1:247" s="606" customFormat="1" ht="21" customHeight="1">
      <c r="A17" s="819"/>
      <c r="B17" s="874" t="s">
        <v>45</v>
      </c>
      <c r="C17" s="853">
        <f t="shared" si="0"/>
        <v>8</v>
      </c>
      <c r="D17" s="853">
        <f t="shared" si="0"/>
        <v>81</v>
      </c>
      <c r="E17" s="853">
        <f t="shared" si="0"/>
        <v>5</v>
      </c>
      <c r="F17" s="853">
        <f t="shared" si="0"/>
        <v>12</v>
      </c>
      <c r="G17" s="853">
        <f t="shared" si="0"/>
        <v>2</v>
      </c>
      <c r="H17" s="853">
        <f t="shared" si="0"/>
        <v>1</v>
      </c>
      <c r="I17" s="853">
        <f t="shared" si="0"/>
        <v>2</v>
      </c>
      <c r="J17" s="853">
        <f t="shared" si="0"/>
        <v>0</v>
      </c>
      <c r="K17" s="853">
        <f t="shared" si="0"/>
        <v>0</v>
      </c>
      <c r="L17" s="853">
        <f t="shared" si="0"/>
        <v>0</v>
      </c>
      <c r="M17" s="853">
        <f t="shared" si="0"/>
        <v>17</v>
      </c>
      <c r="N17" s="853">
        <f t="shared" si="0"/>
        <v>94</v>
      </c>
      <c r="O17" s="853">
        <f t="shared" si="0"/>
        <v>111</v>
      </c>
      <c r="P17" s="814" t="s">
        <v>46</v>
      </c>
      <c r="Q17" s="820"/>
    </row>
    <row r="18" spans="1:247" s="606" customFormat="1" ht="21" customHeight="1">
      <c r="A18" s="942" t="s">
        <v>47</v>
      </c>
      <c r="B18" s="942"/>
      <c r="C18" s="853">
        <f t="shared" si="0"/>
        <v>0</v>
      </c>
      <c r="D18" s="853">
        <f t="shared" si="0"/>
        <v>0</v>
      </c>
      <c r="E18" s="853">
        <f t="shared" si="0"/>
        <v>0</v>
      </c>
      <c r="F18" s="853">
        <f t="shared" si="0"/>
        <v>0</v>
      </c>
      <c r="G18" s="853">
        <f t="shared" si="0"/>
        <v>0</v>
      </c>
      <c r="H18" s="853">
        <f t="shared" si="0"/>
        <v>0</v>
      </c>
      <c r="I18" s="853">
        <f t="shared" si="0"/>
        <v>0</v>
      </c>
      <c r="J18" s="853">
        <f t="shared" si="0"/>
        <v>0</v>
      </c>
      <c r="K18" s="853">
        <f t="shared" si="0"/>
        <v>0</v>
      </c>
      <c r="L18" s="853">
        <f t="shared" si="0"/>
        <v>0</v>
      </c>
      <c r="M18" s="853">
        <f t="shared" si="0"/>
        <v>0</v>
      </c>
      <c r="N18" s="853">
        <f t="shared" si="0"/>
        <v>0</v>
      </c>
      <c r="O18" s="853">
        <f t="shared" si="0"/>
        <v>0</v>
      </c>
      <c r="P18" s="811" t="s">
        <v>48</v>
      </c>
      <c r="Q18" s="811"/>
    </row>
    <row r="19" spans="1:247" s="606" customFormat="1" ht="21" customHeight="1">
      <c r="A19" s="942" t="s">
        <v>49</v>
      </c>
      <c r="B19" s="942"/>
      <c r="C19" s="853">
        <f t="shared" si="0"/>
        <v>17</v>
      </c>
      <c r="D19" s="853">
        <f t="shared" si="0"/>
        <v>0</v>
      </c>
      <c r="E19" s="853">
        <f t="shared" si="0"/>
        <v>12</v>
      </c>
      <c r="F19" s="853">
        <f t="shared" si="0"/>
        <v>0</v>
      </c>
      <c r="G19" s="853">
        <f t="shared" si="0"/>
        <v>19</v>
      </c>
      <c r="H19" s="853">
        <f t="shared" si="0"/>
        <v>0</v>
      </c>
      <c r="I19" s="853">
        <f t="shared" si="0"/>
        <v>4</v>
      </c>
      <c r="J19" s="853">
        <f t="shared" si="0"/>
        <v>0</v>
      </c>
      <c r="K19" s="853">
        <f t="shared" si="0"/>
        <v>1</v>
      </c>
      <c r="L19" s="853">
        <f t="shared" si="0"/>
        <v>0</v>
      </c>
      <c r="M19" s="853">
        <f t="shared" si="0"/>
        <v>53</v>
      </c>
      <c r="N19" s="853">
        <f t="shared" si="0"/>
        <v>0</v>
      </c>
      <c r="O19" s="853">
        <f t="shared" si="0"/>
        <v>53</v>
      </c>
      <c r="P19" s="811" t="s">
        <v>50</v>
      </c>
      <c r="Q19" s="811"/>
    </row>
    <row r="20" spans="1:247" s="606" customFormat="1" ht="21" customHeight="1">
      <c r="A20" s="942" t="s">
        <v>51</v>
      </c>
      <c r="B20" s="942"/>
      <c r="C20" s="853">
        <f t="shared" si="0"/>
        <v>33</v>
      </c>
      <c r="D20" s="853">
        <f t="shared" si="0"/>
        <v>20</v>
      </c>
      <c r="E20" s="853">
        <f t="shared" si="0"/>
        <v>5</v>
      </c>
      <c r="F20" s="853">
        <f t="shared" si="0"/>
        <v>6</v>
      </c>
      <c r="G20" s="853">
        <f t="shared" si="0"/>
        <v>4</v>
      </c>
      <c r="H20" s="853">
        <f t="shared" si="0"/>
        <v>2</v>
      </c>
      <c r="I20" s="853">
        <f t="shared" si="0"/>
        <v>0</v>
      </c>
      <c r="J20" s="853">
        <f t="shared" si="0"/>
        <v>0</v>
      </c>
      <c r="K20" s="853">
        <f t="shared" si="0"/>
        <v>0</v>
      </c>
      <c r="L20" s="853">
        <f t="shared" si="0"/>
        <v>0</v>
      </c>
      <c r="M20" s="853">
        <f t="shared" si="0"/>
        <v>42</v>
      </c>
      <c r="N20" s="853">
        <f t="shared" si="0"/>
        <v>28</v>
      </c>
      <c r="O20" s="853">
        <f t="shared" si="0"/>
        <v>70</v>
      </c>
      <c r="P20" s="811" t="s">
        <v>52</v>
      </c>
      <c r="Q20" s="811"/>
    </row>
    <row r="21" spans="1:247" s="606" customFormat="1" ht="21" customHeight="1">
      <c r="A21" s="942" t="s">
        <v>53</v>
      </c>
      <c r="B21" s="942"/>
      <c r="C21" s="853">
        <f t="shared" si="0"/>
        <v>18</v>
      </c>
      <c r="D21" s="853">
        <f t="shared" si="0"/>
        <v>0</v>
      </c>
      <c r="E21" s="853">
        <f t="shared" si="0"/>
        <v>129</v>
      </c>
      <c r="F21" s="853">
        <f t="shared" si="0"/>
        <v>0</v>
      </c>
      <c r="G21" s="853">
        <f t="shared" si="0"/>
        <v>6</v>
      </c>
      <c r="H21" s="853">
        <f t="shared" si="0"/>
        <v>0</v>
      </c>
      <c r="I21" s="853">
        <f t="shared" si="0"/>
        <v>2</v>
      </c>
      <c r="J21" s="853">
        <f t="shared" si="0"/>
        <v>0</v>
      </c>
      <c r="K21" s="853">
        <f t="shared" si="0"/>
        <v>0</v>
      </c>
      <c r="L21" s="853">
        <f t="shared" si="0"/>
        <v>0</v>
      </c>
      <c r="M21" s="853">
        <f t="shared" si="0"/>
        <v>155</v>
      </c>
      <c r="N21" s="853">
        <f t="shared" si="0"/>
        <v>0</v>
      </c>
      <c r="O21" s="853">
        <f t="shared" si="0"/>
        <v>155</v>
      </c>
      <c r="P21" s="811" t="s">
        <v>54</v>
      </c>
      <c r="Q21" s="811"/>
    </row>
    <row r="22" spans="1:247" s="606" customFormat="1" ht="21" customHeight="1">
      <c r="A22" s="942" t="s">
        <v>84</v>
      </c>
      <c r="B22" s="942"/>
      <c r="C22" s="853">
        <f t="shared" si="0"/>
        <v>104</v>
      </c>
      <c r="D22" s="853">
        <f t="shared" si="0"/>
        <v>11</v>
      </c>
      <c r="E22" s="853">
        <f t="shared" si="0"/>
        <v>50</v>
      </c>
      <c r="F22" s="853">
        <f t="shared" si="0"/>
        <v>61</v>
      </c>
      <c r="G22" s="853">
        <f t="shared" si="0"/>
        <v>30</v>
      </c>
      <c r="H22" s="853">
        <f t="shared" si="0"/>
        <v>31</v>
      </c>
      <c r="I22" s="853">
        <f t="shared" si="0"/>
        <v>18</v>
      </c>
      <c r="J22" s="853">
        <f t="shared" si="0"/>
        <v>17</v>
      </c>
      <c r="K22" s="853">
        <f t="shared" si="0"/>
        <v>12</v>
      </c>
      <c r="L22" s="853">
        <f t="shared" si="0"/>
        <v>0</v>
      </c>
      <c r="M22" s="853">
        <f t="shared" si="0"/>
        <v>214</v>
      </c>
      <c r="N22" s="853">
        <f t="shared" si="0"/>
        <v>120</v>
      </c>
      <c r="O22" s="853">
        <f t="shared" si="0"/>
        <v>334</v>
      </c>
      <c r="P22" s="811" t="s">
        <v>56</v>
      </c>
      <c r="Q22" s="811"/>
    </row>
    <row r="23" spans="1:247" s="606" customFormat="1" ht="21" customHeight="1">
      <c r="A23" s="942" t="s">
        <v>57</v>
      </c>
      <c r="B23" s="942"/>
      <c r="C23" s="853">
        <f t="shared" si="0"/>
        <v>3</v>
      </c>
      <c r="D23" s="853">
        <f t="shared" si="0"/>
        <v>25</v>
      </c>
      <c r="E23" s="853">
        <f t="shared" si="0"/>
        <v>6</v>
      </c>
      <c r="F23" s="853">
        <f t="shared" si="0"/>
        <v>7</v>
      </c>
      <c r="G23" s="853">
        <f t="shared" si="0"/>
        <v>4</v>
      </c>
      <c r="H23" s="853">
        <f t="shared" si="0"/>
        <v>5</v>
      </c>
      <c r="I23" s="853">
        <f t="shared" si="0"/>
        <v>3</v>
      </c>
      <c r="J23" s="853">
        <f t="shared" si="0"/>
        <v>5</v>
      </c>
      <c r="K23" s="853">
        <f t="shared" si="0"/>
        <v>0</v>
      </c>
      <c r="L23" s="853">
        <f t="shared" si="0"/>
        <v>4</v>
      </c>
      <c r="M23" s="853">
        <f t="shared" si="0"/>
        <v>16</v>
      </c>
      <c r="N23" s="853">
        <f t="shared" si="0"/>
        <v>46</v>
      </c>
      <c r="O23" s="853">
        <f t="shared" si="0"/>
        <v>62</v>
      </c>
      <c r="P23" s="811" t="s">
        <v>58</v>
      </c>
      <c r="Q23" s="811"/>
    </row>
    <row r="24" spans="1:247" s="606" customFormat="1" ht="21" customHeight="1">
      <c r="A24" s="942" t="s">
        <v>59</v>
      </c>
      <c r="B24" s="942"/>
      <c r="C24" s="853">
        <f t="shared" ref="C24:O27" si="1">SUM(C56,C86)</f>
        <v>11</v>
      </c>
      <c r="D24" s="853">
        <f t="shared" si="1"/>
        <v>9</v>
      </c>
      <c r="E24" s="853">
        <f t="shared" si="1"/>
        <v>4</v>
      </c>
      <c r="F24" s="853">
        <f t="shared" si="1"/>
        <v>10</v>
      </c>
      <c r="G24" s="853">
        <f t="shared" si="1"/>
        <v>0</v>
      </c>
      <c r="H24" s="853">
        <f t="shared" si="1"/>
        <v>6</v>
      </c>
      <c r="I24" s="853">
        <f t="shared" si="1"/>
        <v>0</v>
      </c>
      <c r="J24" s="853">
        <f t="shared" si="1"/>
        <v>4</v>
      </c>
      <c r="K24" s="853">
        <f t="shared" si="1"/>
        <v>0</v>
      </c>
      <c r="L24" s="853">
        <f t="shared" si="1"/>
        <v>3</v>
      </c>
      <c r="M24" s="853">
        <f t="shared" si="1"/>
        <v>15</v>
      </c>
      <c r="N24" s="853">
        <f t="shared" si="1"/>
        <v>32</v>
      </c>
      <c r="O24" s="853">
        <f t="shared" si="1"/>
        <v>47</v>
      </c>
      <c r="P24" s="811" t="s">
        <v>60</v>
      </c>
      <c r="Q24" s="811"/>
    </row>
    <row r="25" spans="1:247" s="606" customFormat="1" ht="21" customHeight="1">
      <c r="A25" s="942" t="s">
        <v>61</v>
      </c>
      <c r="B25" s="942"/>
      <c r="C25" s="853">
        <f t="shared" si="1"/>
        <v>18</v>
      </c>
      <c r="D25" s="853">
        <f t="shared" si="1"/>
        <v>4</v>
      </c>
      <c r="E25" s="853">
        <f t="shared" si="1"/>
        <v>2</v>
      </c>
      <c r="F25" s="853">
        <f t="shared" si="1"/>
        <v>74</v>
      </c>
      <c r="G25" s="853">
        <f t="shared" si="1"/>
        <v>0</v>
      </c>
      <c r="H25" s="853">
        <f t="shared" si="1"/>
        <v>3</v>
      </c>
      <c r="I25" s="853">
        <f t="shared" si="1"/>
        <v>0</v>
      </c>
      <c r="J25" s="853">
        <f t="shared" si="1"/>
        <v>0</v>
      </c>
      <c r="K25" s="853">
        <f t="shared" si="1"/>
        <v>0</v>
      </c>
      <c r="L25" s="853">
        <f t="shared" si="1"/>
        <v>0</v>
      </c>
      <c r="M25" s="853">
        <f t="shared" si="1"/>
        <v>20</v>
      </c>
      <c r="N25" s="853">
        <f t="shared" si="1"/>
        <v>81</v>
      </c>
      <c r="O25" s="853">
        <f t="shared" si="1"/>
        <v>101</v>
      </c>
      <c r="P25" s="811" t="s">
        <v>62</v>
      </c>
      <c r="Q25" s="811"/>
    </row>
    <row r="26" spans="1:247" s="606" customFormat="1" ht="21" customHeight="1">
      <c r="A26" s="942" t="s">
        <v>63</v>
      </c>
      <c r="B26" s="942"/>
      <c r="C26" s="853">
        <f t="shared" si="1"/>
        <v>0</v>
      </c>
      <c r="D26" s="853">
        <f t="shared" si="1"/>
        <v>0</v>
      </c>
      <c r="E26" s="853">
        <f t="shared" si="1"/>
        <v>0</v>
      </c>
      <c r="F26" s="853">
        <f t="shared" si="1"/>
        <v>0</v>
      </c>
      <c r="G26" s="853">
        <f t="shared" si="1"/>
        <v>0</v>
      </c>
      <c r="H26" s="853">
        <f t="shared" si="1"/>
        <v>0</v>
      </c>
      <c r="I26" s="853">
        <f t="shared" si="1"/>
        <v>0</v>
      </c>
      <c r="J26" s="853">
        <f t="shared" si="1"/>
        <v>0</v>
      </c>
      <c r="K26" s="853">
        <f t="shared" si="1"/>
        <v>0</v>
      </c>
      <c r="L26" s="853">
        <f t="shared" si="1"/>
        <v>0</v>
      </c>
      <c r="M26" s="853">
        <f t="shared" si="1"/>
        <v>0</v>
      </c>
      <c r="N26" s="853">
        <f t="shared" si="1"/>
        <v>0</v>
      </c>
      <c r="O26" s="853">
        <f t="shared" si="1"/>
        <v>0</v>
      </c>
      <c r="P26" s="811" t="s">
        <v>64</v>
      </c>
      <c r="Q26" s="811"/>
    </row>
    <row r="27" spans="1:247" s="606" customFormat="1" ht="21" customHeight="1" thickBot="1">
      <c r="A27" s="943" t="s">
        <v>65</v>
      </c>
      <c r="B27" s="943"/>
      <c r="C27" s="853">
        <f t="shared" si="1"/>
        <v>0</v>
      </c>
      <c r="D27" s="853">
        <f t="shared" si="1"/>
        <v>0</v>
      </c>
      <c r="E27" s="853">
        <f t="shared" si="1"/>
        <v>0</v>
      </c>
      <c r="F27" s="853">
        <f t="shared" si="1"/>
        <v>0</v>
      </c>
      <c r="G27" s="853">
        <f t="shared" si="1"/>
        <v>0</v>
      </c>
      <c r="H27" s="853">
        <f t="shared" si="1"/>
        <v>0</v>
      </c>
      <c r="I27" s="853">
        <f t="shared" si="1"/>
        <v>0</v>
      </c>
      <c r="J27" s="853">
        <f t="shared" si="1"/>
        <v>0</v>
      </c>
      <c r="K27" s="853">
        <f t="shared" si="1"/>
        <v>0</v>
      </c>
      <c r="L27" s="853">
        <f t="shared" si="1"/>
        <v>0</v>
      </c>
      <c r="M27" s="853">
        <f t="shared" si="1"/>
        <v>0</v>
      </c>
      <c r="N27" s="853">
        <f t="shared" si="1"/>
        <v>0</v>
      </c>
      <c r="O27" s="853">
        <f t="shared" si="1"/>
        <v>0</v>
      </c>
      <c r="P27" s="823" t="s">
        <v>66</v>
      </c>
      <c r="Q27" s="823"/>
    </row>
    <row r="28" spans="1:247" s="606" customFormat="1" ht="19.5" customHeight="1" thickBot="1">
      <c r="A28" s="891" t="s">
        <v>19</v>
      </c>
      <c r="B28" s="891"/>
      <c r="C28" s="857">
        <f>SUM(C8:C27)</f>
        <v>243</v>
      </c>
      <c r="D28" s="857">
        <f t="shared" ref="D28:O28" si="2">SUM(D8:D27)</f>
        <v>218</v>
      </c>
      <c r="E28" s="857">
        <f t="shared" si="2"/>
        <v>223</v>
      </c>
      <c r="F28" s="857">
        <f t="shared" si="2"/>
        <v>176</v>
      </c>
      <c r="G28" s="857">
        <f t="shared" si="2"/>
        <v>65</v>
      </c>
      <c r="H28" s="857">
        <f t="shared" si="2"/>
        <v>49</v>
      </c>
      <c r="I28" s="857">
        <f t="shared" si="2"/>
        <v>29</v>
      </c>
      <c r="J28" s="857">
        <f t="shared" si="2"/>
        <v>27</v>
      </c>
      <c r="K28" s="857">
        <f t="shared" si="2"/>
        <v>13</v>
      </c>
      <c r="L28" s="857">
        <f t="shared" si="2"/>
        <v>7</v>
      </c>
      <c r="M28" s="857">
        <f t="shared" si="2"/>
        <v>573</v>
      </c>
      <c r="N28" s="857">
        <f t="shared" si="2"/>
        <v>477</v>
      </c>
      <c r="O28" s="857">
        <f t="shared" si="2"/>
        <v>1050</v>
      </c>
      <c r="P28" s="826" t="s">
        <v>67</v>
      </c>
      <c r="Q28" s="826"/>
    </row>
    <row r="29" spans="1:247" ht="21" thickTop="1">
      <c r="A29" s="932"/>
      <c r="B29" s="932"/>
      <c r="C29" s="935"/>
      <c r="D29" s="935"/>
      <c r="E29" s="935"/>
      <c r="F29" s="935"/>
      <c r="G29" s="935"/>
      <c r="H29" s="935"/>
      <c r="I29" s="935"/>
      <c r="J29" s="935"/>
      <c r="K29" s="935"/>
      <c r="L29" s="935"/>
      <c r="M29" s="935"/>
      <c r="N29" s="935"/>
      <c r="O29" s="935"/>
      <c r="P29" s="935"/>
      <c r="Q29" s="935"/>
      <c r="R29" s="935"/>
      <c r="S29" s="935"/>
      <c r="T29" s="935"/>
      <c r="U29" s="935"/>
      <c r="V29" s="935"/>
      <c r="W29" s="935"/>
      <c r="X29" s="935"/>
      <c r="GH29" s="924"/>
      <c r="GI29" s="924"/>
      <c r="GJ29" s="924"/>
      <c r="GK29" s="924"/>
      <c r="GL29" s="924"/>
      <c r="GM29" s="924"/>
      <c r="GN29" s="924"/>
      <c r="GO29" s="924"/>
      <c r="GP29" s="924"/>
      <c r="GQ29" s="924"/>
      <c r="GR29" s="924"/>
      <c r="GS29" s="924"/>
      <c r="GT29" s="924"/>
      <c r="GU29" s="924"/>
      <c r="GV29" s="924"/>
      <c r="GW29" s="924"/>
      <c r="GX29" s="924"/>
      <c r="GY29" s="924"/>
      <c r="GZ29" s="924"/>
      <c r="HA29" s="924"/>
      <c r="HB29" s="924"/>
      <c r="HC29" s="924"/>
      <c r="HD29" s="924"/>
      <c r="HE29" s="924"/>
      <c r="HF29" s="924"/>
      <c r="HG29" s="924"/>
      <c r="HH29" s="924"/>
      <c r="HI29" s="924"/>
      <c r="HJ29" s="924"/>
      <c r="HK29" s="924"/>
      <c r="HL29" s="924"/>
      <c r="HM29" s="924"/>
      <c r="HN29" s="924"/>
      <c r="HO29" s="924"/>
      <c r="HP29" s="924"/>
      <c r="HQ29" s="924"/>
      <c r="HR29" s="924"/>
      <c r="HS29" s="924"/>
      <c r="HT29" s="924"/>
      <c r="HU29" s="924"/>
      <c r="HV29" s="924"/>
      <c r="HW29" s="924"/>
      <c r="HX29" s="924"/>
      <c r="HY29" s="924"/>
      <c r="HZ29" s="924"/>
      <c r="IA29" s="924"/>
      <c r="IB29" s="924"/>
      <c r="IC29" s="924"/>
      <c r="ID29" s="924"/>
      <c r="IE29" s="924"/>
      <c r="IF29" s="924"/>
      <c r="IG29" s="924"/>
      <c r="IH29" s="924"/>
      <c r="II29" s="924"/>
      <c r="IJ29" s="924"/>
      <c r="IK29" s="924"/>
      <c r="IL29" s="924"/>
      <c r="IM29" s="924"/>
    </row>
    <row r="30" spans="1:247">
      <c r="A30" s="932"/>
      <c r="B30" s="932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5"/>
      <c r="U30" s="935"/>
      <c r="V30" s="935"/>
      <c r="W30" s="935"/>
      <c r="X30" s="935"/>
      <c r="GH30" s="924"/>
      <c r="GI30" s="924"/>
      <c r="GJ30" s="924"/>
      <c r="GK30" s="924"/>
      <c r="GL30" s="924"/>
      <c r="GM30" s="924"/>
      <c r="GN30" s="924"/>
      <c r="GO30" s="924"/>
      <c r="GP30" s="924"/>
      <c r="GQ30" s="924"/>
      <c r="GR30" s="924"/>
      <c r="GS30" s="924"/>
      <c r="GT30" s="924"/>
      <c r="GU30" s="924"/>
      <c r="GV30" s="924"/>
      <c r="GW30" s="924"/>
      <c r="GX30" s="924"/>
      <c r="GY30" s="924"/>
      <c r="GZ30" s="924"/>
      <c r="HA30" s="924"/>
      <c r="HB30" s="924"/>
      <c r="HC30" s="924"/>
      <c r="HD30" s="924"/>
      <c r="HE30" s="924"/>
      <c r="HF30" s="924"/>
      <c r="HG30" s="924"/>
      <c r="HH30" s="924"/>
      <c r="HI30" s="924"/>
      <c r="HJ30" s="924"/>
      <c r="HK30" s="924"/>
      <c r="HL30" s="924"/>
      <c r="HM30" s="924"/>
      <c r="HN30" s="924"/>
      <c r="HO30" s="924"/>
      <c r="HP30" s="924"/>
      <c r="HQ30" s="924"/>
      <c r="HR30" s="924"/>
      <c r="HS30" s="924"/>
      <c r="HT30" s="924"/>
      <c r="HU30" s="924"/>
      <c r="HV30" s="924"/>
      <c r="HW30" s="924"/>
      <c r="HX30" s="924"/>
      <c r="HY30" s="924"/>
      <c r="HZ30" s="924"/>
      <c r="IA30" s="924"/>
      <c r="IB30" s="924"/>
      <c r="IC30" s="924"/>
      <c r="ID30" s="924"/>
      <c r="IE30" s="924"/>
      <c r="IF30" s="924"/>
      <c r="IG30" s="924"/>
      <c r="IH30" s="924"/>
      <c r="II30" s="924"/>
      <c r="IJ30" s="924"/>
      <c r="IK30" s="924"/>
      <c r="IL30" s="924"/>
      <c r="IM30" s="924"/>
    </row>
    <row r="31" spans="1:247">
      <c r="A31" s="932"/>
      <c r="B31" s="932"/>
      <c r="C31" s="935"/>
      <c r="D31" s="935"/>
      <c r="E31" s="935"/>
      <c r="F31" s="935"/>
      <c r="G31" s="935"/>
      <c r="H31" s="935"/>
      <c r="I31" s="935"/>
      <c r="J31" s="935"/>
      <c r="K31" s="935"/>
      <c r="L31" s="935"/>
      <c r="M31" s="935"/>
      <c r="N31" s="935"/>
      <c r="O31" s="935"/>
      <c r="P31" s="935"/>
      <c r="Q31" s="935"/>
      <c r="R31" s="935"/>
      <c r="S31" s="935"/>
      <c r="T31" s="935"/>
      <c r="U31" s="935"/>
      <c r="V31" s="935"/>
      <c r="W31" s="935"/>
      <c r="X31" s="935"/>
      <c r="GH31" s="924"/>
      <c r="GI31" s="924"/>
      <c r="GJ31" s="924"/>
      <c r="GK31" s="924"/>
      <c r="GL31" s="924"/>
      <c r="GM31" s="924"/>
      <c r="GN31" s="924"/>
      <c r="GO31" s="924"/>
      <c r="GP31" s="924"/>
      <c r="GQ31" s="924"/>
      <c r="GR31" s="924"/>
      <c r="GS31" s="924"/>
      <c r="GT31" s="924"/>
      <c r="GU31" s="924"/>
      <c r="GV31" s="924"/>
      <c r="GW31" s="924"/>
      <c r="GX31" s="924"/>
      <c r="GY31" s="924"/>
      <c r="GZ31" s="924"/>
      <c r="HA31" s="924"/>
      <c r="HB31" s="924"/>
      <c r="HC31" s="924"/>
      <c r="HD31" s="924"/>
      <c r="HE31" s="924"/>
      <c r="HF31" s="924"/>
      <c r="HG31" s="924"/>
      <c r="HH31" s="924"/>
      <c r="HI31" s="924"/>
      <c r="HJ31" s="924"/>
      <c r="HK31" s="924"/>
      <c r="HL31" s="924"/>
      <c r="HM31" s="924"/>
      <c r="HN31" s="924"/>
      <c r="HO31" s="924"/>
      <c r="HP31" s="924"/>
      <c r="HQ31" s="924"/>
      <c r="HR31" s="924"/>
      <c r="HS31" s="924"/>
      <c r="HT31" s="924"/>
      <c r="HU31" s="924"/>
      <c r="HV31" s="924"/>
      <c r="HW31" s="924"/>
      <c r="HX31" s="924"/>
      <c r="HY31" s="924"/>
      <c r="HZ31" s="924"/>
      <c r="IA31" s="924"/>
      <c r="IB31" s="924"/>
      <c r="IC31" s="924"/>
      <c r="ID31" s="924"/>
      <c r="IE31" s="924"/>
      <c r="IF31" s="924"/>
      <c r="IG31" s="924"/>
      <c r="IH31" s="924"/>
      <c r="II31" s="924"/>
      <c r="IJ31" s="924"/>
      <c r="IK31" s="924"/>
      <c r="IL31" s="924"/>
      <c r="IM31" s="924"/>
    </row>
    <row r="32" spans="1:247">
      <c r="A32" s="932"/>
      <c r="B32" s="932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  <c r="R32" s="935"/>
      <c r="S32" s="935"/>
      <c r="T32" s="935"/>
      <c r="U32" s="935"/>
      <c r="V32" s="935"/>
      <c r="W32" s="935"/>
      <c r="X32" s="935"/>
      <c r="GH32" s="924"/>
      <c r="GI32" s="924"/>
      <c r="GJ32" s="924"/>
      <c r="GK32" s="924"/>
      <c r="GL32" s="924"/>
      <c r="GM32" s="924"/>
      <c r="GN32" s="924"/>
      <c r="GO32" s="924"/>
      <c r="GP32" s="924"/>
      <c r="GQ32" s="924"/>
      <c r="GR32" s="924"/>
      <c r="GS32" s="924"/>
      <c r="GT32" s="924"/>
      <c r="GU32" s="924"/>
      <c r="GV32" s="924"/>
      <c r="GW32" s="924"/>
      <c r="GX32" s="924"/>
      <c r="GY32" s="924"/>
      <c r="GZ32" s="924"/>
      <c r="HA32" s="924"/>
      <c r="HB32" s="924"/>
      <c r="HC32" s="924"/>
      <c r="HD32" s="924"/>
      <c r="HE32" s="924"/>
      <c r="HF32" s="924"/>
      <c r="HG32" s="924"/>
      <c r="HH32" s="924"/>
      <c r="HI32" s="924"/>
      <c r="HJ32" s="924"/>
      <c r="HK32" s="924"/>
      <c r="HL32" s="924"/>
      <c r="HM32" s="924"/>
      <c r="HN32" s="924"/>
      <c r="HO32" s="924"/>
      <c r="HP32" s="924"/>
      <c r="HQ32" s="924"/>
      <c r="HR32" s="924"/>
      <c r="HS32" s="924"/>
      <c r="HT32" s="924"/>
      <c r="HU32" s="924"/>
      <c r="HV32" s="924"/>
      <c r="HW32" s="924"/>
      <c r="HX32" s="924"/>
      <c r="HY32" s="924"/>
      <c r="HZ32" s="924"/>
      <c r="IA32" s="924"/>
      <c r="IB32" s="924"/>
      <c r="IC32" s="924"/>
      <c r="ID32" s="924"/>
      <c r="IE32" s="924"/>
      <c r="IF32" s="924"/>
      <c r="IG32" s="924"/>
      <c r="IH32" s="924"/>
      <c r="II32" s="924"/>
      <c r="IJ32" s="924"/>
      <c r="IK32" s="924"/>
      <c r="IL32" s="924"/>
      <c r="IM32" s="924"/>
    </row>
    <row r="33" spans="1:190" ht="36" customHeight="1">
      <c r="A33" s="794" t="s">
        <v>1272</v>
      </c>
      <c r="B33" s="794"/>
      <c r="C33" s="794"/>
      <c r="D33" s="794"/>
      <c r="E33" s="794"/>
      <c r="F33" s="794"/>
      <c r="G33" s="794"/>
      <c r="H33" s="794"/>
      <c r="I33" s="794"/>
      <c r="J33" s="794"/>
      <c r="K33" s="794"/>
      <c r="L33" s="794"/>
      <c r="M33" s="794"/>
      <c r="N33" s="794"/>
      <c r="O33" s="794"/>
      <c r="P33" s="794"/>
      <c r="Q33" s="794"/>
      <c r="R33" s="935"/>
      <c r="S33" s="935"/>
      <c r="T33" s="935"/>
      <c r="U33" s="935"/>
      <c r="V33" s="935"/>
      <c r="W33" s="935"/>
      <c r="X33" s="935"/>
      <c r="GH33" s="924"/>
    </row>
    <row r="34" spans="1:190" ht="40.5" customHeight="1">
      <c r="A34" s="936" t="s">
        <v>1273</v>
      </c>
      <c r="B34" s="936"/>
      <c r="C34" s="936"/>
      <c r="D34" s="936"/>
      <c r="E34" s="936"/>
      <c r="F34" s="936"/>
      <c r="G34" s="936"/>
      <c r="H34" s="936"/>
      <c r="I34" s="936"/>
      <c r="J34" s="936"/>
      <c r="K34" s="936"/>
      <c r="L34" s="936"/>
      <c r="M34" s="936"/>
      <c r="N34" s="936"/>
      <c r="O34" s="936"/>
      <c r="P34" s="936"/>
      <c r="Q34" s="936"/>
      <c r="R34" s="935"/>
      <c r="S34" s="935"/>
      <c r="T34" s="935"/>
      <c r="U34" s="935"/>
      <c r="V34" s="935"/>
      <c r="W34" s="935"/>
      <c r="X34" s="935"/>
      <c r="GH34" s="924"/>
    </row>
    <row r="35" spans="1:190" ht="21" customHeight="1" thickBot="1">
      <c r="A35" s="795" t="s">
        <v>1274</v>
      </c>
      <c r="B35" s="795"/>
      <c r="C35" s="795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37" t="s">
        <v>1275</v>
      </c>
      <c r="Q35" s="937"/>
      <c r="R35" s="935"/>
      <c r="S35" s="935"/>
      <c r="T35" s="935"/>
      <c r="U35" s="935"/>
      <c r="V35" s="935"/>
      <c r="W35" s="935"/>
      <c r="X35" s="935"/>
    </row>
    <row r="36" spans="1:190" ht="21" customHeight="1" thickTop="1">
      <c r="A36" s="864" t="s">
        <v>137</v>
      </c>
      <c r="B36" s="864"/>
      <c r="C36" s="916" t="s">
        <v>141</v>
      </c>
      <c r="D36" s="916"/>
      <c r="E36" s="916" t="s">
        <v>142</v>
      </c>
      <c r="F36" s="916"/>
      <c r="G36" s="916" t="s">
        <v>152</v>
      </c>
      <c r="H36" s="916"/>
      <c r="I36" s="916" t="s">
        <v>153</v>
      </c>
      <c r="J36" s="916"/>
      <c r="K36" s="916" t="s">
        <v>154</v>
      </c>
      <c r="L36" s="916"/>
      <c r="M36" s="916" t="s">
        <v>19</v>
      </c>
      <c r="N36" s="916"/>
      <c r="O36" s="916"/>
      <c r="P36" s="917" t="s">
        <v>10</v>
      </c>
      <c r="Q36" s="917"/>
      <c r="R36" s="935"/>
      <c r="S36" s="935"/>
      <c r="T36" s="935"/>
      <c r="U36" s="935"/>
      <c r="V36" s="935"/>
      <c r="W36" s="935"/>
      <c r="X36" s="935"/>
    </row>
    <row r="37" spans="1:190" ht="21" customHeight="1">
      <c r="A37" s="867"/>
      <c r="B37" s="867"/>
      <c r="C37" s="918" t="s">
        <v>146</v>
      </c>
      <c r="D37" s="918"/>
      <c r="E37" s="918" t="s">
        <v>147</v>
      </c>
      <c r="F37" s="918"/>
      <c r="G37" s="918" t="s">
        <v>155</v>
      </c>
      <c r="H37" s="918"/>
      <c r="I37" s="918" t="s">
        <v>156</v>
      </c>
      <c r="J37" s="918"/>
      <c r="K37" s="918" t="s">
        <v>157</v>
      </c>
      <c r="L37" s="918"/>
      <c r="M37" s="918" t="s">
        <v>23</v>
      </c>
      <c r="N37" s="918"/>
      <c r="O37" s="918"/>
      <c r="P37" s="919"/>
      <c r="Q37" s="919"/>
      <c r="R37" s="935"/>
      <c r="S37" s="935"/>
      <c r="T37" s="935"/>
      <c r="U37" s="935"/>
      <c r="V37" s="935"/>
      <c r="W37" s="935"/>
      <c r="X37" s="935"/>
    </row>
    <row r="38" spans="1:190" ht="27" customHeight="1">
      <c r="A38" s="867"/>
      <c r="B38" s="867"/>
      <c r="C38" s="869" t="s">
        <v>148</v>
      </c>
      <c r="D38" s="869" t="s">
        <v>17</v>
      </c>
      <c r="E38" s="869" t="s">
        <v>148</v>
      </c>
      <c r="F38" s="869" t="s">
        <v>17</v>
      </c>
      <c r="G38" s="869" t="s">
        <v>148</v>
      </c>
      <c r="H38" s="869" t="s">
        <v>17</v>
      </c>
      <c r="I38" s="869" t="s">
        <v>148</v>
      </c>
      <c r="J38" s="869" t="s">
        <v>17</v>
      </c>
      <c r="K38" s="869" t="s">
        <v>148</v>
      </c>
      <c r="L38" s="869" t="s">
        <v>17</v>
      </c>
      <c r="M38" s="869" t="s">
        <v>148</v>
      </c>
      <c r="N38" s="869" t="s">
        <v>17</v>
      </c>
      <c r="O38" s="869" t="s">
        <v>107</v>
      </c>
      <c r="P38" s="919"/>
      <c r="Q38" s="919"/>
      <c r="R38" s="935"/>
      <c r="S38" s="935"/>
      <c r="T38" s="935"/>
      <c r="U38" s="935"/>
      <c r="V38" s="935"/>
      <c r="W38" s="935"/>
      <c r="X38" s="935"/>
    </row>
    <row r="39" spans="1:190" ht="22.5" customHeight="1" thickBot="1">
      <c r="A39" s="870"/>
      <c r="B39" s="870"/>
      <c r="C39" s="920" t="s">
        <v>20</v>
      </c>
      <c r="D39" s="920" t="s">
        <v>21</v>
      </c>
      <c r="E39" s="920" t="s">
        <v>20</v>
      </c>
      <c r="F39" s="920" t="s">
        <v>21</v>
      </c>
      <c r="G39" s="920" t="s">
        <v>20</v>
      </c>
      <c r="H39" s="920" t="s">
        <v>21</v>
      </c>
      <c r="I39" s="920" t="s">
        <v>20</v>
      </c>
      <c r="J39" s="920" t="s">
        <v>21</v>
      </c>
      <c r="K39" s="920" t="s">
        <v>20</v>
      </c>
      <c r="L39" s="920" t="s">
        <v>21</v>
      </c>
      <c r="M39" s="920" t="s">
        <v>20</v>
      </c>
      <c r="N39" s="920" t="s">
        <v>21</v>
      </c>
      <c r="O39" s="920" t="s">
        <v>23</v>
      </c>
      <c r="P39" s="921"/>
      <c r="Q39" s="921"/>
      <c r="R39" s="935"/>
      <c r="S39" s="935"/>
      <c r="T39" s="935"/>
      <c r="U39" s="935"/>
      <c r="V39" s="935"/>
      <c r="W39" s="935"/>
      <c r="X39" s="935"/>
    </row>
    <row r="40" spans="1:190" ht="20.25" customHeight="1">
      <c r="A40" s="871" t="s">
        <v>120</v>
      </c>
      <c r="B40" s="871"/>
      <c r="C40" s="853">
        <v>0</v>
      </c>
      <c r="D40" s="853">
        <v>0</v>
      </c>
      <c r="E40" s="853">
        <v>0</v>
      </c>
      <c r="F40" s="853">
        <v>0</v>
      </c>
      <c r="G40" s="853">
        <v>0</v>
      </c>
      <c r="H40" s="853">
        <v>0</v>
      </c>
      <c r="I40" s="853">
        <v>0</v>
      </c>
      <c r="J40" s="853">
        <v>0</v>
      </c>
      <c r="K40" s="853">
        <v>0</v>
      </c>
      <c r="L40" s="853">
        <v>0</v>
      </c>
      <c r="M40" s="853">
        <f>SUM(C40,E40,G40,I40,K40)</f>
        <v>0</v>
      </c>
      <c r="N40" s="853">
        <f>SUM(D40,F40,H40,J40,L40)</f>
        <v>0</v>
      </c>
      <c r="O40" s="853">
        <f>SUM(M40:N40)</f>
        <v>0</v>
      </c>
      <c r="P40" s="807" t="s">
        <v>26</v>
      </c>
      <c r="Q40" s="807"/>
      <c r="R40" s="935"/>
      <c r="S40" s="935"/>
      <c r="T40" s="935"/>
      <c r="U40" s="935"/>
      <c r="V40" s="935"/>
      <c r="W40" s="935"/>
      <c r="X40" s="935"/>
    </row>
    <row r="41" spans="1:190" ht="20.25" customHeight="1">
      <c r="A41" s="942" t="s">
        <v>27</v>
      </c>
      <c r="B41" s="942"/>
      <c r="C41" s="853">
        <v>0</v>
      </c>
      <c r="D41" s="853">
        <v>0</v>
      </c>
      <c r="E41" s="853">
        <v>0</v>
      </c>
      <c r="F41" s="853">
        <v>0</v>
      </c>
      <c r="G41" s="853">
        <v>0</v>
      </c>
      <c r="H41" s="853">
        <v>0</v>
      </c>
      <c r="I41" s="853">
        <v>0</v>
      </c>
      <c r="J41" s="853">
        <v>0</v>
      </c>
      <c r="K41" s="853">
        <v>0</v>
      </c>
      <c r="L41" s="853">
        <v>0</v>
      </c>
      <c r="M41" s="853">
        <f t="shared" ref="M41:N59" si="3">SUM(C41,E41,G41,I41,K41)</f>
        <v>0</v>
      </c>
      <c r="N41" s="853">
        <f t="shared" si="3"/>
        <v>0</v>
      </c>
      <c r="O41" s="853">
        <f t="shared" ref="O41:O59" si="4">SUM(M41:N41)</f>
        <v>0</v>
      </c>
      <c r="P41" s="809" t="s">
        <v>28</v>
      </c>
      <c r="Q41" s="809"/>
      <c r="R41" s="935"/>
      <c r="S41" s="935"/>
      <c r="T41" s="935"/>
      <c r="U41" s="935"/>
      <c r="V41" s="935"/>
      <c r="W41" s="935"/>
      <c r="X41" s="935"/>
    </row>
    <row r="42" spans="1:190" ht="20.25" customHeight="1">
      <c r="A42" s="942" t="s">
        <v>83</v>
      </c>
      <c r="B42" s="942"/>
      <c r="C42" s="853">
        <v>0</v>
      </c>
      <c r="D42" s="853">
        <v>0</v>
      </c>
      <c r="E42" s="853">
        <v>0</v>
      </c>
      <c r="F42" s="853">
        <v>0</v>
      </c>
      <c r="G42" s="853">
        <v>0</v>
      </c>
      <c r="H42" s="853">
        <v>0</v>
      </c>
      <c r="I42" s="853">
        <v>0</v>
      </c>
      <c r="J42" s="853">
        <v>0</v>
      </c>
      <c r="K42" s="853">
        <v>0</v>
      </c>
      <c r="L42" s="853">
        <v>0</v>
      </c>
      <c r="M42" s="853">
        <f t="shared" si="3"/>
        <v>0</v>
      </c>
      <c r="N42" s="853">
        <f t="shared" si="3"/>
        <v>0</v>
      </c>
      <c r="O42" s="853">
        <f t="shared" si="4"/>
        <v>0</v>
      </c>
      <c r="P42" s="811" t="s">
        <v>30</v>
      </c>
      <c r="Q42" s="811"/>
      <c r="R42" s="935"/>
      <c r="S42" s="935"/>
      <c r="T42" s="935"/>
      <c r="U42" s="935"/>
      <c r="V42" s="935"/>
      <c r="W42" s="935"/>
      <c r="X42" s="935"/>
    </row>
    <row r="43" spans="1:190">
      <c r="A43" s="942" t="s">
        <v>31</v>
      </c>
      <c r="B43" s="942"/>
      <c r="C43" s="853">
        <v>0</v>
      </c>
      <c r="D43" s="853">
        <v>0</v>
      </c>
      <c r="E43" s="853">
        <v>0</v>
      </c>
      <c r="F43" s="853">
        <v>0</v>
      </c>
      <c r="G43" s="853">
        <v>0</v>
      </c>
      <c r="H43" s="853">
        <v>0</v>
      </c>
      <c r="I43" s="853">
        <v>0</v>
      </c>
      <c r="J43" s="853">
        <v>0</v>
      </c>
      <c r="K43" s="853">
        <v>0</v>
      </c>
      <c r="L43" s="853">
        <v>0</v>
      </c>
      <c r="M43" s="853">
        <f t="shared" si="3"/>
        <v>0</v>
      </c>
      <c r="N43" s="853">
        <f t="shared" si="3"/>
        <v>0</v>
      </c>
      <c r="O43" s="853">
        <f t="shared" si="4"/>
        <v>0</v>
      </c>
      <c r="P43" s="811" t="s">
        <v>32</v>
      </c>
      <c r="Q43" s="811"/>
      <c r="R43" s="935"/>
      <c r="S43" s="935"/>
      <c r="T43" s="935"/>
      <c r="U43" s="935"/>
      <c r="V43" s="935"/>
      <c r="W43" s="935"/>
      <c r="X43" s="935"/>
    </row>
    <row r="44" spans="1:190" ht="20.25" customHeight="1">
      <c r="A44" s="812" t="s">
        <v>33</v>
      </c>
      <c r="B44" s="874" t="s">
        <v>34</v>
      </c>
      <c r="C44" s="853">
        <v>0</v>
      </c>
      <c r="D44" s="853">
        <v>37</v>
      </c>
      <c r="E44" s="853">
        <v>0</v>
      </c>
      <c r="F44" s="853">
        <v>3</v>
      </c>
      <c r="G44" s="853">
        <v>0</v>
      </c>
      <c r="H44" s="853">
        <v>0</v>
      </c>
      <c r="I44" s="853">
        <v>0</v>
      </c>
      <c r="J44" s="853">
        <v>0</v>
      </c>
      <c r="K44" s="853">
        <v>0</v>
      </c>
      <c r="L44" s="853">
        <v>0</v>
      </c>
      <c r="M44" s="853">
        <f t="shared" si="3"/>
        <v>0</v>
      </c>
      <c r="N44" s="853">
        <f t="shared" si="3"/>
        <v>40</v>
      </c>
      <c r="O44" s="853">
        <f t="shared" si="4"/>
        <v>40</v>
      </c>
      <c r="P44" s="814" t="s">
        <v>35</v>
      </c>
      <c r="Q44" s="815" t="s">
        <v>36</v>
      </c>
      <c r="R44" s="935"/>
      <c r="S44" s="935"/>
      <c r="T44" s="935"/>
      <c r="U44" s="935"/>
      <c r="V44" s="935"/>
      <c r="W44" s="935"/>
      <c r="X44" s="935"/>
    </row>
    <row r="45" spans="1:190">
      <c r="A45" s="816"/>
      <c r="B45" s="874" t="s">
        <v>37</v>
      </c>
      <c r="C45" s="853">
        <v>5</v>
      </c>
      <c r="D45" s="853">
        <v>22</v>
      </c>
      <c r="E45" s="853">
        <v>5</v>
      </c>
      <c r="F45" s="853">
        <v>1</v>
      </c>
      <c r="G45" s="853">
        <v>0</v>
      </c>
      <c r="H45" s="853">
        <v>0</v>
      </c>
      <c r="I45" s="853">
        <v>0</v>
      </c>
      <c r="J45" s="853">
        <v>0</v>
      </c>
      <c r="K45" s="853">
        <v>0</v>
      </c>
      <c r="L45" s="853">
        <v>0</v>
      </c>
      <c r="M45" s="853">
        <f t="shared" si="3"/>
        <v>10</v>
      </c>
      <c r="N45" s="853">
        <f t="shared" si="3"/>
        <v>23</v>
      </c>
      <c r="O45" s="853">
        <f t="shared" si="4"/>
        <v>33</v>
      </c>
      <c r="P45" s="814" t="s">
        <v>38</v>
      </c>
      <c r="Q45" s="817"/>
      <c r="R45" s="935"/>
      <c r="S45" s="935"/>
      <c r="T45" s="935"/>
      <c r="U45" s="935"/>
      <c r="V45" s="935"/>
      <c r="W45" s="935"/>
      <c r="X45" s="935"/>
    </row>
    <row r="46" spans="1:190">
      <c r="A46" s="816"/>
      <c r="B46" s="874" t="s">
        <v>39</v>
      </c>
      <c r="C46" s="853">
        <v>21</v>
      </c>
      <c r="D46" s="853">
        <v>0</v>
      </c>
      <c r="E46" s="853">
        <v>0</v>
      </c>
      <c r="F46" s="853">
        <v>0</v>
      </c>
      <c r="G46" s="853">
        <v>0</v>
      </c>
      <c r="H46" s="853">
        <v>0</v>
      </c>
      <c r="I46" s="853">
        <v>0</v>
      </c>
      <c r="J46" s="853">
        <v>0</v>
      </c>
      <c r="K46" s="853">
        <v>0</v>
      </c>
      <c r="L46" s="853">
        <v>0</v>
      </c>
      <c r="M46" s="853">
        <f t="shared" si="3"/>
        <v>21</v>
      </c>
      <c r="N46" s="853">
        <f t="shared" si="3"/>
        <v>0</v>
      </c>
      <c r="O46" s="853">
        <f t="shared" si="4"/>
        <v>21</v>
      </c>
      <c r="P46" s="814" t="s">
        <v>40</v>
      </c>
      <c r="Q46" s="817"/>
      <c r="R46" s="935"/>
      <c r="S46" s="935"/>
      <c r="T46" s="935"/>
      <c r="U46" s="935"/>
      <c r="V46" s="935"/>
      <c r="W46" s="935"/>
      <c r="X46" s="935"/>
    </row>
    <row r="47" spans="1:190">
      <c r="A47" s="816"/>
      <c r="B47" s="874" t="s">
        <v>41</v>
      </c>
      <c r="C47" s="853">
        <v>0</v>
      </c>
      <c r="D47" s="853">
        <v>0</v>
      </c>
      <c r="E47" s="853">
        <v>0</v>
      </c>
      <c r="F47" s="853">
        <v>0</v>
      </c>
      <c r="G47" s="853">
        <v>0</v>
      </c>
      <c r="H47" s="853">
        <v>0</v>
      </c>
      <c r="I47" s="853">
        <v>0</v>
      </c>
      <c r="J47" s="853">
        <v>0</v>
      </c>
      <c r="K47" s="853">
        <v>0</v>
      </c>
      <c r="L47" s="853">
        <v>0</v>
      </c>
      <c r="M47" s="853">
        <f t="shared" si="3"/>
        <v>0</v>
      </c>
      <c r="N47" s="853">
        <f t="shared" si="3"/>
        <v>0</v>
      </c>
      <c r="O47" s="853">
        <f t="shared" si="4"/>
        <v>0</v>
      </c>
      <c r="P47" s="814" t="s">
        <v>42</v>
      </c>
      <c r="Q47" s="817"/>
      <c r="R47" s="935"/>
      <c r="S47" s="935"/>
      <c r="T47" s="935"/>
      <c r="U47" s="935"/>
      <c r="V47" s="935"/>
      <c r="W47" s="935"/>
      <c r="X47" s="935"/>
    </row>
    <row r="48" spans="1:190">
      <c r="A48" s="816"/>
      <c r="B48" s="874" t="s">
        <v>43</v>
      </c>
      <c r="C48" s="853">
        <v>0</v>
      </c>
      <c r="D48" s="853">
        <v>0</v>
      </c>
      <c r="E48" s="853">
        <v>0</v>
      </c>
      <c r="F48" s="853">
        <v>0</v>
      </c>
      <c r="G48" s="853">
        <v>0</v>
      </c>
      <c r="H48" s="853">
        <v>0</v>
      </c>
      <c r="I48" s="853">
        <v>0</v>
      </c>
      <c r="J48" s="853">
        <v>0</v>
      </c>
      <c r="K48" s="853">
        <v>0</v>
      </c>
      <c r="L48" s="853">
        <v>0</v>
      </c>
      <c r="M48" s="853">
        <f t="shared" si="3"/>
        <v>0</v>
      </c>
      <c r="N48" s="853">
        <f t="shared" si="3"/>
        <v>0</v>
      </c>
      <c r="O48" s="853">
        <f t="shared" si="4"/>
        <v>0</v>
      </c>
      <c r="P48" s="814" t="s">
        <v>44</v>
      </c>
      <c r="Q48" s="817"/>
      <c r="R48" s="935"/>
      <c r="S48" s="935"/>
      <c r="T48" s="935"/>
      <c r="U48" s="935"/>
      <c r="V48" s="935"/>
      <c r="W48" s="935"/>
      <c r="X48" s="935"/>
    </row>
    <row r="49" spans="1:24">
      <c r="A49" s="819"/>
      <c r="B49" s="874" t="s">
        <v>45</v>
      </c>
      <c r="C49" s="853">
        <v>3</v>
      </c>
      <c r="D49" s="853">
        <v>61</v>
      </c>
      <c r="E49" s="853">
        <v>2</v>
      </c>
      <c r="F49" s="853">
        <v>8</v>
      </c>
      <c r="G49" s="853">
        <v>0</v>
      </c>
      <c r="H49" s="853">
        <v>1</v>
      </c>
      <c r="I49" s="853">
        <v>0</v>
      </c>
      <c r="J49" s="853">
        <v>0</v>
      </c>
      <c r="K49" s="853">
        <v>0</v>
      </c>
      <c r="L49" s="853">
        <v>0</v>
      </c>
      <c r="M49" s="853">
        <f t="shared" si="3"/>
        <v>5</v>
      </c>
      <c r="N49" s="853">
        <f t="shared" si="3"/>
        <v>70</v>
      </c>
      <c r="O49" s="853">
        <f t="shared" si="4"/>
        <v>75</v>
      </c>
      <c r="P49" s="814" t="s">
        <v>46</v>
      </c>
      <c r="Q49" s="820"/>
      <c r="R49" s="935"/>
      <c r="S49" s="935"/>
      <c r="T49" s="935"/>
      <c r="U49" s="935"/>
      <c r="V49" s="935"/>
      <c r="W49" s="935"/>
      <c r="X49" s="935"/>
    </row>
    <row r="50" spans="1:24" ht="20.25" customHeight="1">
      <c r="A50" s="942" t="s">
        <v>47</v>
      </c>
      <c r="B50" s="942"/>
      <c r="C50" s="853">
        <v>0</v>
      </c>
      <c r="D50" s="853">
        <v>0</v>
      </c>
      <c r="E50" s="853">
        <v>0</v>
      </c>
      <c r="F50" s="853">
        <v>0</v>
      </c>
      <c r="G50" s="853">
        <v>0</v>
      </c>
      <c r="H50" s="853">
        <v>0</v>
      </c>
      <c r="I50" s="853">
        <v>0</v>
      </c>
      <c r="J50" s="853">
        <v>0</v>
      </c>
      <c r="K50" s="853">
        <v>0</v>
      </c>
      <c r="L50" s="853">
        <v>0</v>
      </c>
      <c r="M50" s="853">
        <f t="shared" si="3"/>
        <v>0</v>
      </c>
      <c r="N50" s="853">
        <f t="shared" si="3"/>
        <v>0</v>
      </c>
      <c r="O50" s="853">
        <f t="shared" si="4"/>
        <v>0</v>
      </c>
      <c r="P50" s="811" t="s">
        <v>48</v>
      </c>
      <c r="Q50" s="811"/>
      <c r="R50" s="935"/>
      <c r="S50" s="935"/>
      <c r="T50" s="935"/>
      <c r="U50" s="935"/>
      <c r="V50" s="935"/>
      <c r="W50" s="935"/>
      <c r="X50" s="935"/>
    </row>
    <row r="51" spans="1:24">
      <c r="A51" s="942" t="s">
        <v>49</v>
      </c>
      <c r="B51" s="942"/>
      <c r="C51" s="853">
        <v>17</v>
      </c>
      <c r="D51" s="853">
        <v>0</v>
      </c>
      <c r="E51" s="853">
        <v>12</v>
      </c>
      <c r="F51" s="853">
        <v>0</v>
      </c>
      <c r="G51" s="853">
        <v>19</v>
      </c>
      <c r="H51" s="853">
        <v>0</v>
      </c>
      <c r="I51" s="853">
        <v>4</v>
      </c>
      <c r="J51" s="853">
        <v>0</v>
      </c>
      <c r="K51" s="853">
        <v>1</v>
      </c>
      <c r="L51" s="853">
        <v>0</v>
      </c>
      <c r="M51" s="853">
        <f t="shared" si="3"/>
        <v>53</v>
      </c>
      <c r="N51" s="853">
        <f t="shared" si="3"/>
        <v>0</v>
      </c>
      <c r="O51" s="853">
        <f t="shared" si="4"/>
        <v>53</v>
      </c>
      <c r="P51" s="811" t="s">
        <v>50</v>
      </c>
      <c r="Q51" s="811"/>
      <c r="R51" s="935"/>
      <c r="S51" s="935"/>
      <c r="T51" s="935"/>
      <c r="U51" s="935"/>
      <c r="V51" s="935"/>
      <c r="W51" s="935"/>
      <c r="X51" s="935"/>
    </row>
    <row r="52" spans="1:24" ht="20.25" customHeight="1">
      <c r="A52" s="942" t="s">
        <v>51</v>
      </c>
      <c r="B52" s="942"/>
      <c r="C52" s="853">
        <v>33</v>
      </c>
      <c r="D52" s="853">
        <v>20</v>
      </c>
      <c r="E52" s="853">
        <v>5</v>
      </c>
      <c r="F52" s="853">
        <v>6</v>
      </c>
      <c r="G52" s="853">
        <v>4</v>
      </c>
      <c r="H52" s="853">
        <v>2</v>
      </c>
      <c r="I52" s="853">
        <v>0</v>
      </c>
      <c r="J52" s="853">
        <v>0</v>
      </c>
      <c r="K52" s="853">
        <v>0</v>
      </c>
      <c r="L52" s="853">
        <v>0</v>
      </c>
      <c r="M52" s="853">
        <f t="shared" si="3"/>
        <v>42</v>
      </c>
      <c r="N52" s="853">
        <f t="shared" si="3"/>
        <v>28</v>
      </c>
      <c r="O52" s="853">
        <f t="shared" si="4"/>
        <v>70</v>
      </c>
      <c r="P52" s="811" t="s">
        <v>52</v>
      </c>
      <c r="Q52" s="811"/>
      <c r="R52" s="935"/>
      <c r="S52" s="935"/>
      <c r="T52" s="935"/>
      <c r="U52" s="935"/>
      <c r="V52" s="935"/>
      <c r="W52" s="935"/>
      <c r="X52" s="935"/>
    </row>
    <row r="53" spans="1:24" ht="20.25" customHeight="1">
      <c r="A53" s="942" t="s">
        <v>53</v>
      </c>
      <c r="B53" s="942"/>
      <c r="C53" s="853">
        <v>18</v>
      </c>
      <c r="D53" s="853">
        <v>0</v>
      </c>
      <c r="E53" s="853">
        <v>129</v>
      </c>
      <c r="F53" s="853">
        <v>0</v>
      </c>
      <c r="G53" s="853">
        <v>6</v>
      </c>
      <c r="H53" s="853">
        <v>0</v>
      </c>
      <c r="I53" s="853">
        <v>2</v>
      </c>
      <c r="J53" s="853">
        <v>0</v>
      </c>
      <c r="K53" s="853">
        <v>0</v>
      </c>
      <c r="L53" s="853">
        <v>0</v>
      </c>
      <c r="M53" s="853">
        <f t="shared" si="3"/>
        <v>155</v>
      </c>
      <c r="N53" s="853">
        <f t="shared" si="3"/>
        <v>0</v>
      </c>
      <c r="O53" s="853">
        <f t="shared" si="4"/>
        <v>155</v>
      </c>
      <c r="P53" s="811" t="s">
        <v>54</v>
      </c>
      <c r="Q53" s="811"/>
      <c r="R53" s="935"/>
      <c r="S53" s="935"/>
      <c r="T53" s="935"/>
      <c r="U53" s="935"/>
      <c r="V53" s="935"/>
      <c r="W53" s="935"/>
      <c r="X53" s="935"/>
    </row>
    <row r="54" spans="1:24" ht="20.25" customHeight="1">
      <c r="A54" s="942" t="s">
        <v>84</v>
      </c>
      <c r="B54" s="942"/>
      <c r="C54" s="853">
        <v>91</v>
      </c>
      <c r="D54" s="853">
        <v>7</v>
      </c>
      <c r="E54" s="853">
        <v>37</v>
      </c>
      <c r="F54" s="853">
        <v>38</v>
      </c>
      <c r="G54" s="853">
        <v>18</v>
      </c>
      <c r="H54" s="853">
        <v>17</v>
      </c>
      <c r="I54" s="853">
        <v>12</v>
      </c>
      <c r="J54" s="853">
        <v>8</v>
      </c>
      <c r="K54" s="853">
        <v>5</v>
      </c>
      <c r="L54" s="853">
        <v>0</v>
      </c>
      <c r="M54" s="853">
        <f t="shared" si="3"/>
        <v>163</v>
      </c>
      <c r="N54" s="853">
        <f t="shared" si="3"/>
        <v>70</v>
      </c>
      <c r="O54" s="853">
        <f t="shared" si="4"/>
        <v>233</v>
      </c>
      <c r="P54" s="811" t="s">
        <v>56</v>
      </c>
      <c r="Q54" s="811"/>
      <c r="R54" s="935"/>
      <c r="S54" s="935"/>
      <c r="T54" s="935"/>
      <c r="U54" s="935"/>
      <c r="V54" s="935"/>
      <c r="W54" s="935"/>
      <c r="X54" s="935"/>
    </row>
    <row r="55" spans="1:24" ht="20.25" customHeight="1">
      <c r="A55" s="942" t="s">
        <v>57</v>
      </c>
      <c r="B55" s="942"/>
      <c r="C55" s="853">
        <v>0</v>
      </c>
      <c r="D55" s="853">
        <v>17</v>
      </c>
      <c r="E55" s="853">
        <v>0</v>
      </c>
      <c r="F55" s="853">
        <v>1</v>
      </c>
      <c r="G55" s="853">
        <v>0</v>
      </c>
      <c r="H55" s="853">
        <v>1</v>
      </c>
      <c r="I55" s="853">
        <v>0</v>
      </c>
      <c r="J55" s="853">
        <v>1</v>
      </c>
      <c r="K55" s="853">
        <v>0</v>
      </c>
      <c r="L55" s="853">
        <v>3</v>
      </c>
      <c r="M55" s="853">
        <f t="shared" si="3"/>
        <v>0</v>
      </c>
      <c r="N55" s="853">
        <f t="shared" si="3"/>
        <v>23</v>
      </c>
      <c r="O55" s="853">
        <f t="shared" si="4"/>
        <v>23</v>
      </c>
      <c r="P55" s="811" t="s">
        <v>58</v>
      </c>
      <c r="Q55" s="811"/>
      <c r="R55" s="935"/>
      <c r="S55" s="935"/>
      <c r="T55" s="935"/>
      <c r="U55" s="935"/>
      <c r="V55" s="935"/>
      <c r="W55" s="935"/>
      <c r="X55" s="935"/>
    </row>
    <row r="56" spans="1:24">
      <c r="A56" s="942" t="s">
        <v>59</v>
      </c>
      <c r="B56" s="942"/>
      <c r="C56" s="853">
        <v>11</v>
      </c>
      <c r="D56" s="853">
        <v>3</v>
      </c>
      <c r="E56" s="853">
        <v>4</v>
      </c>
      <c r="F56" s="853">
        <v>7</v>
      </c>
      <c r="G56" s="853">
        <v>0</v>
      </c>
      <c r="H56" s="853">
        <v>2</v>
      </c>
      <c r="I56" s="853">
        <v>0</v>
      </c>
      <c r="J56" s="853">
        <v>2</v>
      </c>
      <c r="K56" s="853">
        <v>0</v>
      </c>
      <c r="L56" s="853">
        <v>0</v>
      </c>
      <c r="M56" s="853">
        <f t="shared" si="3"/>
        <v>15</v>
      </c>
      <c r="N56" s="853">
        <f t="shared" si="3"/>
        <v>14</v>
      </c>
      <c r="O56" s="853">
        <f t="shared" si="4"/>
        <v>29</v>
      </c>
      <c r="P56" s="811" t="s">
        <v>60</v>
      </c>
      <c r="Q56" s="811"/>
      <c r="R56" s="935"/>
      <c r="S56" s="935"/>
      <c r="T56" s="935"/>
      <c r="U56" s="935"/>
      <c r="V56" s="935"/>
      <c r="W56" s="935"/>
      <c r="X56" s="935"/>
    </row>
    <row r="57" spans="1:24" ht="20.25" customHeight="1">
      <c r="A57" s="942" t="s">
        <v>61</v>
      </c>
      <c r="B57" s="942"/>
      <c r="C57" s="853">
        <v>18</v>
      </c>
      <c r="D57" s="853">
        <v>4</v>
      </c>
      <c r="E57" s="853">
        <v>2</v>
      </c>
      <c r="F57" s="853">
        <v>74</v>
      </c>
      <c r="G57" s="853">
        <v>0</v>
      </c>
      <c r="H57" s="853">
        <v>3</v>
      </c>
      <c r="I57" s="853">
        <v>0</v>
      </c>
      <c r="J57" s="853">
        <v>0</v>
      </c>
      <c r="K57" s="853">
        <v>0</v>
      </c>
      <c r="L57" s="853">
        <v>0</v>
      </c>
      <c r="M57" s="853">
        <f t="shared" si="3"/>
        <v>20</v>
      </c>
      <c r="N57" s="853">
        <f t="shared" si="3"/>
        <v>81</v>
      </c>
      <c r="O57" s="853">
        <f t="shared" si="4"/>
        <v>101</v>
      </c>
      <c r="P57" s="811" t="s">
        <v>62</v>
      </c>
      <c r="Q57" s="811"/>
      <c r="R57" s="935"/>
      <c r="S57" s="935"/>
      <c r="T57" s="935"/>
      <c r="U57" s="935"/>
      <c r="V57" s="935"/>
      <c r="W57" s="935"/>
      <c r="X57" s="935"/>
    </row>
    <row r="58" spans="1:24" ht="20.25" customHeight="1">
      <c r="A58" s="942" t="s">
        <v>63</v>
      </c>
      <c r="B58" s="942"/>
      <c r="C58" s="853">
        <v>0</v>
      </c>
      <c r="D58" s="853">
        <v>0</v>
      </c>
      <c r="E58" s="853">
        <v>0</v>
      </c>
      <c r="F58" s="853">
        <v>0</v>
      </c>
      <c r="G58" s="853">
        <v>0</v>
      </c>
      <c r="H58" s="853">
        <v>0</v>
      </c>
      <c r="I58" s="853">
        <v>0</v>
      </c>
      <c r="J58" s="853">
        <v>0</v>
      </c>
      <c r="K58" s="853">
        <v>0</v>
      </c>
      <c r="L58" s="853">
        <v>0</v>
      </c>
      <c r="M58" s="853">
        <f t="shared" si="3"/>
        <v>0</v>
      </c>
      <c r="N58" s="853">
        <f t="shared" si="3"/>
        <v>0</v>
      </c>
      <c r="O58" s="853">
        <f t="shared" si="4"/>
        <v>0</v>
      </c>
      <c r="P58" s="811" t="s">
        <v>64</v>
      </c>
      <c r="Q58" s="811"/>
      <c r="R58" s="935"/>
      <c r="S58" s="935"/>
      <c r="T58" s="935"/>
      <c r="U58" s="935"/>
      <c r="V58" s="935"/>
      <c r="W58" s="935"/>
      <c r="X58" s="935"/>
    </row>
    <row r="59" spans="1:24" ht="21" customHeight="1" thickBot="1">
      <c r="A59" s="943" t="s">
        <v>65</v>
      </c>
      <c r="B59" s="943"/>
      <c r="C59" s="1124">
        <v>0</v>
      </c>
      <c r="D59" s="1124">
        <v>0</v>
      </c>
      <c r="E59" s="1124">
        <v>0</v>
      </c>
      <c r="F59" s="1124">
        <v>0</v>
      </c>
      <c r="G59" s="1124">
        <v>0</v>
      </c>
      <c r="H59" s="1124">
        <v>0</v>
      </c>
      <c r="I59" s="1124">
        <v>0</v>
      </c>
      <c r="J59" s="1124">
        <v>0</v>
      </c>
      <c r="K59" s="1124">
        <v>0</v>
      </c>
      <c r="L59" s="1124">
        <v>0</v>
      </c>
      <c r="M59" s="853">
        <f t="shared" si="3"/>
        <v>0</v>
      </c>
      <c r="N59" s="853">
        <f t="shared" si="3"/>
        <v>0</v>
      </c>
      <c r="O59" s="853">
        <f t="shared" si="4"/>
        <v>0</v>
      </c>
      <c r="P59" s="823" t="s">
        <v>66</v>
      </c>
      <c r="Q59" s="823"/>
      <c r="R59" s="935"/>
      <c r="S59" s="935"/>
      <c r="T59" s="935"/>
      <c r="U59" s="935"/>
      <c r="V59" s="935"/>
      <c r="W59" s="935"/>
      <c r="X59" s="935"/>
    </row>
    <row r="60" spans="1:24" ht="21" customHeight="1" thickBot="1">
      <c r="A60" s="891" t="s">
        <v>19</v>
      </c>
      <c r="B60" s="891"/>
      <c r="C60" s="857">
        <f>SUM(C40:C59)</f>
        <v>217</v>
      </c>
      <c r="D60" s="857">
        <f t="shared" ref="D60:O60" si="5">SUM(D40:D59)</f>
        <v>171</v>
      </c>
      <c r="E60" s="857">
        <f t="shared" si="5"/>
        <v>196</v>
      </c>
      <c r="F60" s="857">
        <f t="shared" si="5"/>
        <v>138</v>
      </c>
      <c r="G60" s="857">
        <f t="shared" si="5"/>
        <v>47</v>
      </c>
      <c r="H60" s="857">
        <f t="shared" si="5"/>
        <v>26</v>
      </c>
      <c r="I60" s="857">
        <f t="shared" si="5"/>
        <v>18</v>
      </c>
      <c r="J60" s="857">
        <f t="shared" si="5"/>
        <v>11</v>
      </c>
      <c r="K60" s="857">
        <f t="shared" si="5"/>
        <v>6</v>
      </c>
      <c r="L60" s="857">
        <f t="shared" si="5"/>
        <v>3</v>
      </c>
      <c r="M60" s="857">
        <f t="shared" si="5"/>
        <v>484</v>
      </c>
      <c r="N60" s="857">
        <f t="shared" si="5"/>
        <v>349</v>
      </c>
      <c r="O60" s="857">
        <f t="shared" si="5"/>
        <v>833</v>
      </c>
      <c r="P60" s="826" t="s">
        <v>67</v>
      </c>
      <c r="Q60" s="826"/>
      <c r="R60" s="935"/>
      <c r="S60" s="935"/>
      <c r="T60" s="935"/>
      <c r="U60" s="935"/>
      <c r="V60" s="935"/>
      <c r="W60" s="935"/>
      <c r="X60" s="935"/>
    </row>
    <row r="61" spans="1:24" ht="21" thickTop="1">
      <c r="A61" s="935"/>
      <c r="B61" s="935"/>
      <c r="C61" s="935"/>
      <c r="D61" s="935"/>
      <c r="E61" s="935"/>
      <c r="F61" s="935"/>
      <c r="G61" s="935"/>
      <c r="H61" s="935"/>
      <c r="I61" s="935"/>
      <c r="J61" s="935"/>
      <c r="K61" s="935"/>
      <c r="L61" s="935"/>
      <c r="M61" s="935"/>
      <c r="N61" s="935"/>
      <c r="O61" s="935"/>
      <c r="P61" s="935"/>
      <c r="Q61" s="935"/>
      <c r="R61" s="935"/>
      <c r="S61" s="935"/>
      <c r="T61" s="935"/>
      <c r="U61" s="935"/>
      <c r="V61" s="935"/>
      <c r="W61" s="935"/>
      <c r="X61" s="935"/>
    </row>
    <row r="62" spans="1:24">
      <c r="A62" s="935"/>
      <c r="B62" s="935"/>
      <c r="C62" s="935"/>
      <c r="D62" s="935"/>
      <c r="E62" s="935"/>
      <c r="F62" s="935"/>
      <c r="G62" s="935"/>
      <c r="H62" s="935"/>
      <c r="I62" s="935"/>
      <c r="J62" s="935"/>
      <c r="K62" s="935"/>
      <c r="L62" s="935"/>
      <c r="M62" s="935"/>
      <c r="N62" s="935"/>
      <c r="O62" s="935"/>
      <c r="P62" s="935"/>
      <c r="Q62" s="935"/>
      <c r="R62" s="935"/>
      <c r="S62" s="935"/>
      <c r="T62" s="935"/>
      <c r="U62" s="935"/>
      <c r="V62" s="935"/>
      <c r="W62" s="935"/>
      <c r="X62" s="935"/>
    </row>
    <row r="63" spans="1:24" ht="35.25" customHeight="1">
      <c r="A63" s="794" t="s">
        <v>1276</v>
      </c>
      <c r="B63" s="794"/>
      <c r="C63" s="794"/>
      <c r="D63" s="794"/>
      <c r="E63" s="794"/>
      <c r="F63" s="794"/>
      <c r="G63" s="794"/>
      <c r="H63" s="794"/>
      <c r="I63" s="794"/>
      <c r="J63" s="794"/>
      <c r="K63" s="794"/>
      <c r="L63" s="794"/>
      <c r="M63" s="794"/>
      <c r="N63" s="794"/>
      <c r="O63" s="794"/>
      <c r="P63" s="794"/>
      <c r="Q63" s="794"/>
      <c r="R63" s="935"/>
      <c r="S63" s="935"/>
      <c r="T63" s="935"/>
      <c r="U63" s="935"/>
      <c r="V63" s="935"/>
      <c r="W63" s="935"/>
      <c r="X63" s="935"/>
    </row>
    <row r="64" spans="1:24" ht="40.5" customHeight="1">
      <c r="A64" s="936" t="s">
        <v>1277</v>
      </c>
      <c r="B64" s="936"/>
      <c r="C64" s="936"/>
      <c r="D64" s="936"/>
      <c r="E64" s="936"/>
      <c r="F64" s="936"/>
      <c r="G64" s="936"/>
      <c r="H64" s="936"/>
      <c r="I64" s="936"/>
      <c r="J64" s="936"/>
      <c r="K64" s="936"/>
      <c r="L64" s="936"/>
      <c r="M64" s="936"/>
      <c r="N64" s="936"/>
      <c r="O64" s="936"/>
      <c r="P64" s="936"/>
      <c r="Q64" s="936"/>
      <c r="R64" s="935"/>
      <c r="S64" s="935"/>
      <c r="T64" s="935"/>
      <c r="U64" s="935"/>
      <c r="V64" s="935"/>
      <c r="W64" s="935"/>
      <c r="X64" s="935"/>
    </row>
    <row r="65" spans="1:24" ht="24.75" customHeight="1" thickBot="1">
      <c r="A65" s="795" t="s">
        <v>1278</v>
      </c>
      <c r="B65" s="795"/>
      <c r="C65" s="795"/>
      <c r="D65" s="914"/>
      <c r="E65" s="914"/>
      <c r="F65" s="914"/>
      <c r="G65" s="914"/>
      <c r="H65" s="914"/>
      <c r="I65" s="914"/>
      <c r="J65" s="914"/>
      <c r="K65" s="914"/>
      <c r="L65" s="914"/>
      <c r="M65" s="914"/>
      <c r="N65" s="914"/>
      <c r="O65" s="914"/>
      <c r="P65" s="937" t="s">
        <v>1279</v>
      </c>
      <c r="Q65" s="937"/>
      <c r="R65" s="935"/>
      <c r="S65" s="935"/>
      <c r="T65" s="935"/>
      <c r="U65" s="935"/>
      <c r="V65" s="935"/>
      <c r="W65" s="935"/>
      <c r="X65" s="935"/>
    </row>
    <row r="66" spans="1:24" ht="21" thickTop="1">
      <c r="A66" s="864" t="s">
        <v>137</v>
      </c>
      <c r="B66" s="864"/>
      <c r="C66" s="916" t="s">
        <v>141</v>
      </c>
      <c r="D66" s="916"/>
      <c r="E66" s="916" t="s">
        <v>142</v>
      </c>
      <c r="F66" s="916"/>
      <c r="G66" s="916" t="s">
        <v>152</v>
      </c>
      <c r="H66" s="916"/>
      <c r="I66" s="916" t="s">
        <v>153</v>
      </c>
      <c r="J66" s="916"/>
      <c r="K66" s="916" t="s">
        <v>154</v>
      </c>
      <c r="L66" s="916"/>
      <c r="M66" s="916" t="s">
        <v>19</v>
      </c>
      <c r="N66" s="916"/>
      <c r="O66" s="916"/>
      <c r="P66" s="917" t="s">
        <v>10</v>
      </c>
      <c r="Q66" s="917"/>
      <c r="R66" s="935"/>
      <c r="S66" s="935"/>
      <c r="T66" s="935"/>
      <c r="U66" s="935"/>
      <c r="V66" s="935"/>
      <c r="W66" s="935"/>
      <c r="X66" s="935"/>
    </row>
    <row r="67" spans="1:24">
      <c r="A67" s="867"/>
      <c r="B67" s="867"/>
      <c r="C67" s="918" t="s">
        <v>146</v>
      </c>
      <c r="D67" s="918"/>
      <c r="E67" s="918" t="s">
        <v>147</v>
      </c>
      <c r="F67" s="918"/>
      <c r="G67" s="918" t="s">
        <v>155</v>
      </c>
      <c r="H67" s="918"/>
      <c r="I67" s="918" t="s">
        <v>156</v>
      </c>
      <c r="J67" s="918"/>
      <c r="K67" s="918" t="s">
        <v>157</v>
      </c>
      <c r="L67" s="918"/>
      <c r="M67" s="918" t="s">
        <v>23</v>
      </c>
      <c r="N67" s="918"/>
      <c r="O67" s="918"/>
      <c r="P67" s="919"/>
      <c r="Q67" s="919"/>
      <c r="R67" s="935"/>
      <c r="S67" s="935"/>
      <c r="T67" s="935"/>
      <c r="U67" s="935"/>
      <c r="V67" s="935"/>
      <c r="W67" s="935"/>
      <c r="X67" s="935"/>
    </row>
    <row r="68" spans="1:24">
      <c r="A68" s="867"/>
      <c r="B68" s="867"/>
      <c r="C68" s="869" t="s">
        <v>148</v>
      </c>
      <c r="D68" s="869" t="s">
        <v>17</v>
      </c>
      <c r="E68" s="869" t="s">
        <v>148</v>
      </c>
      <c r="F68" s="869" t="s">
        <v>17</v>
      </c>
      <c r="G68" s="869" t="s">
        <v>148</v>
      </c>
      <c r="H68" s="869" t="s">
        <v>17</v>
      </c>
      <c r="I68" s="869" t="s">
        <v>148</v>
      </c>
      <c r="J68" s="869" t="s">
        <v>17</v>
      </c>
      <c r="K68" s="869" t="s">
        <v>148</v>
      </c>
      <c r="L68" s="869" t="s">
        <v>17</v>
      </c>
      <c r="M68" s="869" t="s">
        <v>148</v>
      </c>
      <c r="N68" s="869" t="s">
        <v>17</v>
      </c>
      <c r="O68" s="869" t="s">
        <v>107</v>
      </c>
      <c r="P68" s="919"/>
      <c r="Q68" s="919"/>
      <c r="R68" s="935"/>
      <c r="S68" s="935"/>
      <c r="T68" s="935"/>
      <c r="U68" s="935"/>
      <c r="V68" s="935"/>
      <c r="W68" s="935"/>
      <c r="X68" s="935"/>
    </row>
    <row r="69" spans="1:24" ht="23.25" customHeight="1" thickBot="1">
      <c r="A69" s="870"/>
      <c r="B69" s="870"/>
      <c r="C69" s="920" t="s">
        <v>20</v>
      </c>
      <c r="D69" s="920" t="s">
        <v>21</v>
      </c>
      <c r="E69" s="920" t="s">
        <v>20</v>
      </c>
      <c r="F69" s="920" t="s">
        <v>21</v>
      </c>
      <c r="G69" s="920" t="s">
        <v>20</v>
      </c>
      <c r="H69" s="920" t="s">
        <v>21</v>
      </c>
      <c r="I69" s="920" t="s">
        <v>20</v>
      </c>
      <c r="J69" s="920" t="s">
        <v>21</v>
      </c>
      <c r="K69" s="920" t="s">
        <v>20</v>
      </c>
      <c r="L69" s="920" t="s">
        <v>21</v>
      </c>
      <c r="M69" s="920" t="s">
        <v>20</v>
      </c>
      <c r="N69" s="920" t="s">
        <v>21</v>
      </c>
      <c r="O69" s="920" t="s">
        <v>23</v>
      </c>
      <c r="P69" s="921"/>
      <c r="Q69" s="921"/>
      <c r="R69" s="935"/>
      <c r="S69" s="935"/>
      <c r="T69" s="935"/>
      <c r="U69" s="935"/>
      <c r="V69" s="935"/>
      <c r="W69" s="935"/>
      <c r="X69" s="935"/>
    </row>
    <row r="70" spans="1:24">
      <c r="A70" s="871" t="s">
        <v>120</v>
      </c>
      <c r="B70" s="871"/>
      <c r="C70" s="853">
        <v>0</v>
      </c>
      <c r="D70" s="853">
        <v>0</v>
      </c>
      <c r="E70" s="853">
        <v>0</v>
      </c>
      <c r="F70" s="853">
        <v>0</v>
      </c>
      <c r="G70" s="853">
        <v>0</v>
      </c>
      <c r="H70" s="853">
        <v>0</v>
      </c>
      <c r="I70" s="853">
        <v>0</v>
      </c>
      <c r="J70" s="853">
        <v>0</v>
      </c>
      <c r="K70" s="853">
        <v>0</v>
      </c>
      <c r="L70" s="853">
        <v>0</v>
      </c>
      <c r="M70" s="853">
        <f>SUM(C70,E70,G70,I70,K70)</f>
        <v>0</v>
      </c>
      <c r="N70" s="853">
        <f>SUM(D70,F70,H70,J70,L70)</f>
        <v>0</v>
      </c>
      <c r="O70" s="853">
        <f>SUM(M70:N70)</f>
        <v>0</v>
      </c>
      <c r="P70" s="807" t="s">
        <v>26</v>
      </c>
      <c r="Q70" s="807"/>
      <c r="R70" s="935"/>
      <c r="S70" s="935"/>
      <c r="T70" s="935"/>
      <c r="U70" s="935"/>
      <c r="V70" s="935"/>
      <c r="W70" s="935"/>
      <c r="X70" s="935"/>
    </row>
    <row r="71" spans="1:24">
      <c r="A71" s="942" t="s">
        <v>27</v>
      </c>
      <c r="B71" s="942"/>
      <c r="C71" s="853">
        <v>0</v>
      </c>
      <c r="D71" s="853">
        <v>0</v>
      </c>
      <c r="E71" s="853">
        <v>0</v>
      </c>
      <c r="F71" s="853">
        <v>0</v>
      </c>
      <c r="G71" s="853">
        <v>0</v>
      </c>
      <c r="H71" s="853">
        <v>0</v>
      </c>
      <c r="I71" s="853">
        <v>0</v>
      </c>
      <c r="J71" s="853">
        <v>0</v>
      </c>
      <c r="K71" s="853">
        <v>0</v>
      </c>
      <c r="L71" s="853">
        <v>0</v>
      </c>
      <c r="M71" s="853">
        <f t="shared" ref="M71:N89" si="6">SUM(C71,E71,G71,I71,K71)</f>
        <v>0</v>
      </c>
      <c r="N71" s="853">
        <f t="shared" si="6"/>
        <v>0</v>
      </c>
      <c r="O71" s="853">
        <f t="shared" ref="O71:O89" si="7">SUM(M71:N71)</f>
        <v>0</v>
      </c>
      <c r="P71" s="809" t="s">
        <v>28</v>
      </c>
      <c r="Q71" s="809"/>
      <c r="R71" s="935"/>
      <c r="S71" s="935"/>
      <c r="T71" s="935"/>
      <c r="U71" s="935"/>
      <c r="V71" s="935"/>
      <c r="W71" s="935"/>
      <c r="X71" s="935"/>
    </row>
    <row r="72" spans="1:24">
      <c r="A72" s="942" t="s">
        <v>83</v>
      </c>
      <c r="B72" s="942"/>
      <c r="C72" s="853">
        <v>0</v>
      </c>
      <c r="D72" s="853">
        <v>0</v>
      </c>
      <c r="E72" s="853">
        <v>0</v>
      </c>
      <c r="F72" s="853">
        <v>0</v>
      </c>
      <c r="G72" s="853">
        <v>0</v>
      </c>
      <c r="H72" s="853">
        <v>0</v>
      </c>
      <c r="I72" s="853">
        <v>0</v>
      </c>
      <c r="J72" s="853">
        <v>0</v>
      </c>
      <c r="K72" s="853">
        <v>0</v>
      </c>
      <c r="L72" s="853">
        <v>0</v>
      </c>
      <c r="M72" s="853">
        <f t="shared" si="6"/>
        <v>0</v>
      </c>
      <c r="N72" s="853">
        <f t="shared" si="6"/>
        <v>0</v>
      </c>
      <c r="O72" s="853">
        <f t="shared" si="7"/>
        <v>0</v>
      </c>
      <c r="P72" s="811" t="s">
        <v>30</v>
      </c>
      <c r="Q72" s="811"/>
      <c r="R72" s="935"/>
      <c r="S72" s="935"/>
      <c r="T72" s="935"/>
      <c r="U72" s="935"/>
      <c r="V72" s="935"/>
      <c r="W72" s="935"/>
      <c r="X72" s="935"/>
    </row>
    <row r="73" spans="1:24">
      <c r="A73" s="942" t="s">
        <v>31</v>
      </c>
      <c r="B73" s="942"/>
      <c r="C73" s="853">
        <v>0</v>
      </c>
      <c r="D73" s="853">
        <v>0</v>
      </c>
      <c r="E73" s="853">
        <v>0</v>
      </c>
      <c r="F73" s="853">
        <v>0</v>
      </c>
      <c r="G73" s="853">
        <v>0</v>
      </c>
      <c r="H73" s="853">
        <v>0</v>
      </c>
      <c r="I73" s="853">
        <v>0</v>
      </c>
      <c r="J73" s="853">
        <v>0</v>
      </c>
      <c r="K73" s="853">
        <v>0</v>
      </c>
      <c r="L73" s="853">
        <v>0</v>
      </c>
      <c r="M73" s="853">
        <f t="shared" si="6"/>
        <v>0</v>
      </c>
      <c r="N73" s="853">
        <f t="shared" si="6"/>
        <v>0</v>
      </c>
      <c r="O73" s="853">
        <f t="shared" si="7"/>
        <v>0</v>
      </c>
      <c r="P73" s="811" t="s">
        <v>32</v>
      </c>
      <c r="Q73" s="811"/>
      <c r="R73" s="935"/>
      <c r="S73" s="935"/>
      <c r="T73" s="935"/>
      <c r="U73" s="935"/>
      <c r="V73" s="935"/>
      <c r="W73" s="935"/>
      <c r="X73" s="935"/>
    </row>
    <row r="74" spans="1:24">
      <c r="A74" s="812" t="s">
        <v>33</v>
      </c>
      <c r="B74" s="874" t="s">
        <v>34</v>
      </c>
      <c r="C74" s="853">
        <v>0</v>
      </c>
      <c r="D74" s="853">
        <v>9</v>
      </c>
      <c r="E74" s="853">
        <v>0</v>
      </c>
      <c r="F74" s="853">
        <v>2</v>
      </c>
      <c r="G74" s="853">
        <v>0</v>
      </c>
      <c r="H74" s="853">
        <v>1</v>
      </c>
      <c r="I74" s="853">
        <v>0</v>
      </c>
      <c r="J74" s="853">
        <v>1</v>
      </c>
      <c r="K74" s="853">
        <v>0</v>
      </c>
      <c r="L74" s="853">
        <v>0</v>
      </c>
      <c r="M74" s="853">
        <f t="shared" si="6"/>
        <v>0</v>
      </c>
      <c r="N74" s="853">
        <f t="shared" si="6"/>
        <v>13</v>
      </c>
      <c r="O74" s="853">
        <f t="shared" si="7"/>
        <v>13</v>
      </c>
      <c r="P74" s="814" t="s">
        <v>35</v>
      </c>
      <c r="Q74" s="815" t="s">
        <v>36</v>
      </c>
      <c r="R74" s="935"/>
      <c r="S74" s="935"/>
      <c r="T74" s="935"/>
      <c r="U74" s="935"/>
      <c r="V74" s="935"/>
      <c r="W74" s="935"/>
      <c r="X74" s="935"/>
    </row>
    <row r="75" spans="1:24">
      <c r="A75" s="816"/>
      <c r="B75" s="874" t="s">
        <v>37</v>
      </c>
      <c r="C75" s="853">
        <v>5</v>
      </c>
      <c r="D75" s="853">
        <v>0</v>
      </c>
      <c r="E75" s="853">
        <v>5</v>
      </c>
      <c r="F75" s="853">
        <v>0</v>
      </c>
      <c r="G75" s="853">
        <v>0</v>
      </c>
      <c r="H75" s="853">
        <v>0</v>
      </c>
      <c r="I75" s="853">
        <v>0</v>
      </c>
      <c r="J75" s="853">
        <v>0</v>
      </c>
      <c r="K75" s="853">
        <v>0</v>
      </c>
      <c r="L75" s="853">
        <v>0</v>
      </c>
      <c r="M75" s="853">
        <f t="shared" si="6"/>
        <v>10</v>
      </c>
      <c r="N75" s="853">
        <f t="shared" si="6"/>
        <v>0</v>
      </c>
      <c r="O75" s="853">
        <f t="shared" si="7"/>
        <v>10</v>
      </c>
      <c r="P75" s="814" t="s">
        <v>38</v>
      </c>
      <c r="Q75" s="817"/>
      <c r="R75" s="935"/>
      <c r="S75" s="935"/>
      <c r="T75" s="935"/>
      <c r="U75" s="935"/>
      <c r="V75" s="935"/>
      <c r="W75" s="935"/>
      <c r="X75" s="935"/>
    </row>
    <row r="76" spans="1:24">
      <c r="A76" s="816"/>
      <c r="B76" s="874" t="s">
        <v>39</v>
      </c>
      <c r="C76" s="853">
        <v>0</v>
      </c>
      <c r="D76" s="853">
        <v>0</v>
      </c>
      <c r="E76" s="853">
        <v>0</v>
      </c>
      <c r="F76" s="853">
        <v>0</v>
      </c>
      <c r="G76" s="853">
        <v>0</v>
      </c>
      <c r="H76" s="853">
        <v>0</v>
      </c>
      <c r="I76" s="853">
        <v>0</v>
      </c>
      <c r="J76" s="853">
        <v>0</v>
      </c>
      <c r="K76" s="853">
        <v>0</v>
      </c>
      <c r="L76" s="853">
        <v>0</v>
      </c>
      <c r="M76" s="853">
        <f t="shared" si="6"/>
        <v>0</v>
      </c>
      <c r="N76" s="853">
        <f t="shared" si="6"/>
        <v>0</v>
      </c>
      <c r="O76" s="853">
        <f t="shared" si="7"/>
        <v>0</v>
      </c>
      <c r="P76" s="814" t="s">
        <v>40</v>
      </c>
      <c r="Q76" s="817"/>
      <c r="R76" s="935"/>
      <c r="S76" s="935"/>
      <c r="T76" s="935"/>
      <c r="U76" s="935"/>
      <c r="V76" s="935"/>
      <c r="W76" s="935"/>
      <c r="X76" s="935"/>
    </row>
    <row r="77" spans="1:24">
      <c r="A77" s="816"/>
      <c r="B77" s="874" t="s">
        <v>41</v>
      </c>
      <c r="C77" s="853">
        <v>0</v>
      </c>
      <c r="D77" s="853">
        <v>0</v>
      </c>
      <c r="E77" s="853">
        <v>0</v>
      </c>
      <c r="F77" s="853">
        <v>0</v>
      </c>
      <c r="G77" s="853">
        <v>0</v>
      </c>
      <c r="H77" s="853">
        <v>0</v>
      </c>
      <c r="I77" s="853">
        <v>0</v>
      </c>
      <c r="J77" s="853">
        <v>0</v>
      </c>
      <c r="K77" s="853">
        <v>0</v>
      </c>
      <c r="L77" s="853">
        <v>0</v>
      </c>
      <c r="M77" s="853">
        <f t="shared" si="6"/>
        <v>0</v>
      </c>
      <c r="N77" s="853">
        <f t="shared" si="6"/>
        <v>0</v>
      </c>
      <c r="O77" s="853">
        <f t="shared" si="7"/>
        <v>0</v>
      </c>
      <c r="P77" s="814" t="s">
        <v>42</v>
      </c>
      <c r="Q77" s="817"/>
      <c r="R77" s="935"/>
      <c r="S77" s="935"/>
      <c r="T77" s="935"/>
      <c r="U77" s="935"/>
      <c r="V77" s="935"/>
      <c r="W77" s="935"/>
      <c r="X77" s="935"/>
    </row>
    <row r="78" spans="1:24">
      <c r="A78" s="816"/>
      <c r="B78" s="874" t="s">
        <v>43</v>
      </c>
      <c r="C78" s="853">
        <v>0</v>
      </c>
      <c r="D78" s="853">
        <v>0</v>
      </c>
      <c r="E78" s="853">
        <v>0</v>
      </c>
      <c r="F78" s="853">
        <v>0</v>
      </c>
      <c r="G78" s="853">
        <v>0</v>
      </c>
      <c r="H78" s="853">
        <v>0</v>
      </c>
      <c r="I78" s="853">
        <v>0</v>
      </c>
      <c r="J78" s="853">
        <v>0</v>
      </c>
      <c r="K78" s="853">
        <v>0</v>
      </c>
      <c r="L78" s="853">
        <v>0</v>
      </c>
      <c r="M78" s="853">
        <f t="shared" si="6"/>
        <v>0</v>
      </c>
      <c r="N78" s="853">
        <f t="shared" si="6"/>
        <v>0</v>
      </c>
      <c r="O78" s="853">
        <f t="shared" si="7"/>
        <v>0</v>
      </c>
      <c r="P78" s="814" t="s">
        <v>44</v>
      </c>
      <c r="Q78" s="817"/>
      <c r="R78" s="935"/>
      <c r="S78" s="935"/>
      <c r="T78" s="935"/>
      <c r="U78" s="935"/>
      <c r="V78" s="935"/>
      <c r="W78" s="935"/>
      <c r="X78" s="935"/>
    </row>
    <row r="79" spans="1:24">
      <c r="A79" s="819"/>
      <c r="B79" s="874" t="s">
        <v>45</v>
      </c>
      <c r="C79" s="853">
        <v>5</v>
      </c>
      <c r="D79" s="853">
        <v>20</v>
      </c>
      <c r="E79" s="853">
        <v>3</v>
      </c>
      <c r="F79" s="853">
        <v>4</v>
      </c>
      <c r="G79" s="853">
        <v>2</v>
      </c>
      <c r="H79" s="853">
        <v>0</v>
      </c>
      <c r="I79" s="853">
        <v>2</v>
      </c>
      <c r="J79" s="853">
        <v>0</v>
      </c>
      <c r="K79" s="853">
        <v>0</v>
      </c>
      <c r="L79" s="853">
        <v>0</v>
      </c>
      <c r="M79" s="853">
        <f t="shared" si="6"/>
        <v>12</v>
      </c>
      <c r="N79" s="853">
        <f t="shared" si="6"/>
        <v>24</v>
      </c>
      <c r="O79" s="853">
        <f t="shared" si="7"/>
        <v>36</v>
      </c>
      <c r="P79" s="814" t="s">
        <v>46</v>
      </c>
      <c r="Q79" s="820"/>
      <c r="R79" s="935"/>
      <c r="S79" s="935"/>
      <c r="T79" s="935"/>
      <c r="U79" s="935"/>
      <c r="V79" s="935"/>
      <c r="W79" s="935"/>
      <c r="X79" s="935"/>
    </row>
    <row r="80" spans="1:24">
      <c r="A80" s="942" t="s">
        <v>47</v>
      </c>
      <c r="B80" s="942"/>
      <c r="C80" s="853">
        <v>0</v>
      </c>
      <c r="D80" s="853">
        <v>0</v>
      </c>
      <c r="E80" s="853">
        <v>0</v>
      </c>
      <c r="F80" s="853">
        <v>0</v>
      </c>
      <c r="G80" s="853">
        <v>0</v>
      </c>
      <c r="H80" s="853">
        <v>0</v>
      </c>
      <c r="I80" s="853">
        <v>0</v>
      </c>
      <c r="J80" s="853">
        <v>0</v>
      </c>
      <c r="K80" s="853">
        <v>0</v>
      </c>
      <c r="L80" s="853">
        <v>0</v>
      </c>
      <c r="M80" s="853">
        <f t="shared" si="6"/>
        <v>0</v>
      </c>
      <c r="N80" s="853">
        <f t="shared" si="6"/>
        <v>0</v>
      </c>
      <c r="O80" s="853">
        <f t="shared" si="7"/>
        <v>0</v>
      </c>
      <c r="P80" s="811" t="s">
        <v>48</v>
      </c>
      <c r="Q80" s="811"/>
      <c r="R80" s="935"/>
      <c r="S80" s="935"/>
      <c r="T80" s="935"/>
      <c r="U80" s="935"/>
      <c r="V80" s="935"/>
      <c r="W80" s="935"/>
      <c r="X80" s="935"/>
    </row>
    <row r="81" spans="1:24">
      <c r="A81" s="942" t="s">
        <v>49</v>
      </c>
      <c r="B81" s="942"/>
      <c r="C81" s="853">
        <v>0</v>
      </c>
      <c r="D81" s="853">
        <v>0</v>
      </c>
      <c r="E81" s="853">
        <v>0</v>
      </c>
      <c r="F81" s="853">
        <v>0</v>
      </c>
      <c r="G81" s="853">
        <v>0</v>
      </c>
      <c r="H81" s="853">
        <v>0</v>
      </c>
      <c r="I81" s="853">
        <v>0</v>
      </c>
      <c r="J81" s="853">
        <v>0</v>
      </c>
      <c r="K81" s="853">
        <v>0</v>
      </c>
      <c r="L81" s="853">
        <v>0</v>
      </c>
      <c r="M81" s="853">
        <f t="shared" si="6"/>
        <v>0</v>
      </c>
      <c r="N81" s="853">
        <f t="shared" si="6"/>
        <v>0</v>
      </c>
      <c r="O81" s="853">
        <f t="shared" si="7"/>
        <v>0</v>
      </c>
      <c r="P81" s="811" t="s">
        <v>50</v>
      </c>
      <c r="Q81" s="811"/>
      <c r="R81" s="935"/>
      <c r="S81" s="935"/>
      <c r="T81" s="935"/>
      <c r="U81" s="935"/>
      <c r="V81" s="935"/>
      <c r="W81" s="935"/>
      <c r="X81" s="935"/>
    </row>
    <row r="82" spans="1:24">
      <c r="A82" s="942" t="s">
        <v>51</v>
      </c>
      <c r="B82" s="942"/>
      <c r="C82" s="853">
        <v>0</v>
      </c>
      <c r="D82" s="853">
        <v>0</v>
      </c>
      <c r="E82" s="853">
        <v>0</v>
      </c>
      <c r="F82" s="853">
        <v>0</v>
      </c>
      <c r="G82" s="853">
        <v>0</v>
      </c>
      <c r="H82" s="853">
        <v>0</v>
      </c>
      <c r="I82" s="853">
        <v>0</v>
      </c>
      <c r="J82" s="853">
        <v>0</v>
      </c>
      <c r="K82" s="853">
        <v>0</v>
      </c>
      <c r="L82" s="853">
        <v>0</v>
      </c>
      <c r="M82" s="853">
        <f t="shared" si="6"/>
        <v>0</v>
      </c>
      <c r="N82" s="853">
        <f t="shared" si="6"/>
        <v>0</v>
      </c>
      <c r="O82" s="853">
        <f t="shared" si="7"/>
        <v>0</v>
      </c>
      <c r="P82" s="811" t="s">
        <v>52</v>
      </c>
      <c r="Q82" s="811"/>
      <c r="R82" s="935"/>
      <c r="S82" s="935"/>
      <c r="T82" s="935"/>
      <c r="U82" s="935"/>
      <c r="V82" s="935"/>
      <c r="W82" s="935"/>
      <c r="X82" s="935"/>
    </row>
    <row r="83" spans="1:24">
      <c r="A83" s="942" t="s">
        <v>53</v>
      </c>
      <c r="B83" s="942"/>
      <c r="C83" s="853">
        <v>0</v>
      </c>
      <c r="D83" s="853">
        <v>0</v>
      </c>
      <c r="E83" s="853">
        <v>0</v>
      </c>
      <c r="F83" s="853">
        <v>0</v>
      </c>
      <c r="G83" s="853">
        <v>0</v>
      </c>
      <c r="H83" s="853">
        <v>0</v>
      </c>
      <c r="I83" s="853">
        <v>0</v>
      </c>
      <c r="J83" s="853">
        <v>0</v>
      </c>
      <c r="K83" s="853">
        <v>0</v>
      </c>
      <c r="L83" s="853">
        <v>0</v>
      </c>
      <c r="M83" s="853">
        <f t="shared" si="6"/>
        <v>0</v>
      </c>
      <c r="N83" s="853">
        <f t="shared" si="6"/>
        <v>0</v>
      </c>
      <c r="O83" s="853">
        <f t="shared" si="7"/>
        <v>0</v>
      </c>
      <c r="P83" s="811" t="s">
        <v>54</v>
      </c>
      <c r="Q83" s="811"/>
      <c r="R83" s="935"/>
      <c r="S83" s="935"/>
      <c r="T83" s="935"/>
      <c r="U83" s="935"/>
      <c r="V83" s="935"/>
      <c r="W83" s="935"/>
      <c r="X83" s="935"/>
    </row>
    <row r="84" spans="1:24">
      <c r="A84" s="942" t="s">
        <v>84</v>
      </c>
      <c r="B84" s="942"/>
      <c r="C84" s="853">
        <v>13</v>
      </c>
      <c r="D84" s="853">
        <v>4</v>
      </c>
      <c r="E84" s="853">
        <v>13</v>
      </c>
      <c r="F84" s="853">
        <v>23</v>
      </c>
      <c r="G84" s="853">
        <v>12</v>
      </c>
      <c r="H84" s="853">
        <v>14</v>
      </c>
      <c r="I84" s="853">
        <v>6</v>
      </c>
      <c r="J84" s="853">
        <v>9</v>
      </c>
      <c r="K84" s="853">
        <v>7</v>
      </c>
      <c r="L84" s="853">
        <v>0</v>
      </c>
      <c r="M84" s="853">
        <f t="shared" si="6"/>
        <v>51</v>
      </c>
      <c r="N84" s="853">
        <f t="shared" si="6"/>
        <v>50</v>
      </c>
      <c r="O84" s="853">
        <f t="shared" si="7"/>
        <v>101</v>
      </c>
      <c r="P84" s="811" t="s">
        <v>56</v>
      </c>
      <c r="Q84" s="811"/>
      <c r="R84" s="935"/>
      <c r="S84" s="935"/>
      <c r="T84" s="935"/>
      <c r="U84" s="935"/>
      <c r="V84" s="935"/>
      <c r="W84" s="935"/>
      <c r="X84" s="935"/>
    </row>
    <row r="85" spans="1:24">
      <c r="A85" s="942" t="s">
        <v>57</v>
      </c>
      <c r="B85" s="942"/>
      <c r="C85" s="853">
        <v>3</v>
      </c>
      <c r="D85" s="853">
        <v>8</v>
      </c>
      <c r="E85" s="853">
        <v>6</v>
      </c>
      <c r="F85" s="853">
        <v>6</v>
      </c>
      <c r="G85" s="853">
        <v>4</v>
      </c>
      <c r="H85" s="853">
        <v>4</v>
      </c>
      <c r="I85" s="853">
        <v>3</v>
      </c>
      <c r="J85" s="853">
        <v>4</v>
      </c>
      <c r="K85" s="853">
        <v>0</v>
      </c>
      <c r="L85" s="853">
        <v>1</v>
      </c>
      <c r="M85" s="853">
        <f t="shared" si="6"/>
        <v>16</v>
      </c>
      <c r="N85" s="853">
        <f t="shared" si="6"/>
        <v>23</v>
      </c>
      <c r="O85" s="853">
        <f t="shared" si="7"/>
        <v>39</v>
      </c>
      <c r="P85" s="811" t="s">
        <v>58</v>
      </c>
      <c r="Q85" s="811"/>
      <c r="R85" s="935"/>
      <c r="S85" s="935"/>
      <c r="T85" s="935"/>
      <c r="U85" s="935"/>
      <c r="V85" s="935"/>
      <c r="W85" s="935"/>
      <c r="X85" s="935"/>
    </row>
    <row r="86" spans="1:24">
      <c r="A86" s="942" t="s">
        <v>59</v>
      </c>
      <c r="B86" s="942"/>
      <c r="C86" s="853">
        <v>0</v>
      </c>
      <c r="D86" s="853">
        <v>6</v>
      </c>
      <c r="E86" s="853">
        <v>0</v>
      </c>
      <c r="F86" s="853">
        <v>3</v>
      </c>
      <c r="G86" s="853">
        <v>0</v>
      </c>
      <c r="H86" s="853">
        <v>4</v>
      </c>
      <c r="I86" s="853">
        <v>0</v>
      </c>
      <c r="J86" s="853">
        <v>2</v>
      </c>
      <c r="K86" s="853">
        <v>0</v>
      </c>
      <c r="L86" s="853">
        <v>3</v>
      </c>
      <c r="M86" s="853">
        <f t="shared" si="6"/>
        <v>0</v>
      </c>
      <c r="N86" s="853">
        <f t="shared" si="6"/>
        <v>18</v>
      </c>
      <c r="O86" s="853">
        <f t="shared" si="7"/>
        <v>18</v>
      </c>
      <c r="P86" s="811" t="s">
        <v>60</v>
      </c>
      <c r="Q86" s="811"/>
      <c r="R86" s="935"/>
      <c r="S86" s="935"/>
      <c r="T86" s="935"/>
      <c r="U86" s="935"/>
      <c r="V86" s="935"/>
      <c r="W86" s="935"/>
      <c r="X86" s="935"/>
    </row>
    <row r="87" spans="1:24">
      <c r="A87" s="942" t="s">
        <v>61</v>
      </c>
      <c r="B87" s="942"/>
      <c r="C87" s="853">
        <v>0</v>
      </c>
      <c r="D87" s="853">
        <v>0</v>
      </c>
      <c r="E87" s="853">
        <v>0</v>
      </c>
      <c r="F87" s="853">
        <v>0</v>
      </c>
      <c r="G87" s="853">
        <v>0</v>
      </c>
      <c r="H87" s="853">
        <v>0</v>
      </c>
      <c r="I87" s="853">
        <v>0</v>
      </c>
      <c r="J87" s="853">
        <v>0</v>
      </c>
      <c r="K87" s="853">
        <v>0</v>
      </c>
      <c r="L87" s="853">
        <v>0</v>
      </c>
      <c r="M87" s="853">
        <f t="shared" si="6"/>
        <v>0</v>
      </c>
      <c r="N87" s="853">
        <f t="shared" si="6"/>
        <v>0</v>
      </c>
      <c r="O87" s="853">
        <f t="shared" si="7"/>
        <v>0</v>
      </c>
      <c r="P87" s="811" t="s">
        <v>62</v>
      </c>
      <c r="Q87" s="811"/>
      <c r="R87" s="935"/>
      <c r="S87" s="935"/>
      <c r="T87" s="935"/>
      <c r="U87" s="935"/>
      <c r="V87" s="935"/>
      <c r="W87" s="935"/>
      <c r="X87" s="935"/>
    </row>
    <row r="88" spans="1:24">
      <c r="A88" s="942" t="s">
        <v>63</v>
      </c>
      <c r="B88" s="942"/>
      <c r="C88" s="853">
        <v>0</v>
      </c>
      <c r="D88" s="853">
        <v>0</v>
      </c>
      <c r="E88" s="853">
        <v>0</v>
      </c>
      <c r="F88" s="853">
        <v>0</v>
      </c>
      <c r="G88" s="853">
        <v>0</v>
      </c>
      <c r="H88" s="853">
        <v>0</v>
      </c>
      <c r="I88" s="853">
        <v>0</v>
      </c>
      <c r="J88" s="853">
        <v>0</v>
      </c>
      <c r="K88" s="853">
        <v>0</v>
      </c>
      <c r="L88" s="853">
        <v>0</v>
      </c>
      <c r="M88" s="853">
        <f t="shared" si="6"/>
        <v>0</v>
      </c>
      <c r="N88" s="853">
        <f t="shared" si="6"/>
        <v>0</v>
      </c>
      <c r="O88" s="853">
        <f t="shared" si="7"/>
        <v>0</v>
      </c>
      <c r="P88" s="811" t="s">
        <v>64</v>
      </c>
      <c r="Q88" s="811"/>
      <c r="R88" s="935"/>
      <c r="S88" s="935"/>
      <c r="T88" s="935"/>
      <c r="U88" s="935"/>
      <c r="V88" s="935"/>
      <c r="W88" s="935"/>
      <c r="X88" s="935"/>
    </row>
    <row r="89" spans="1:24" ht="21" thickBot="1">
      <c r="A89" s="943" t="s">
        <v>65</v>
      </c>
      <c r="B89" s="943"/>
      <c r="C89" s="1124">
        <v>0</v>
      </c>
      <c r="D89" s="1124">
        <v>0</v>
      </c>
      <c r="E89" s="1124">
        <v>0</v>
      </c>
      <c r="F89" s="1124">
        <v>0</v>
      </c>
      <c r="G89" s="1124">
        <v>0</v>
      </c>
      <c r="H89" s="1124">
        <v>0</v>
      </c>
      <c r="I89" s="1124">
        <v>0</v>
      </c>
      <c r="J89" s="1124">
        <v>0</v>
      </c>
      <c r="K89" s="1124">
        <v>0</v>
      </c>
      <c r="L89" s="1124">
        <v>0</v>
      </c>
      <c r="M89" s="853">
        <f t="shared" si="6"/>
        <v>0</v>
      </c>
      <c r="N89" s="853">
        <f t="shared" si="6"/>
        <v>0</v>
      </c>
      <c r="O89" s="853">
        <f t="shared" si="7"/>
        <v>0</v>
      </c>
      <c r="P89" s="823" t="s">
        <v>66</v>
      </c>
      <c r="Q89" s="823"/>
      <c r="R89" s="935"/>
      <c r="S89" s="935"/>
      <c r="T89" s="935"/>
      <c r="U89" s="935"/>
      <c r="V89" s="935"/>
      <c r="W89" s="935"/>
      <c r="X89" s="935"/>
    </row>
    <row r="90" spans="1:24" ht="21" thickBot="1">
      <c r="A90" s="891" t="s">
        <v>19</v>
      </c>
      <c r="B90" s="891"/>
      <c r="C90" s="857">
        <f>SUM(C70:C89)</f>
        <v>26</v>
      </c>
      <c r="D90" s="857">
        <f t="shared" ref="D90:O90" si="8">SUM(D70:D89)</f>
        <v>47</v>
      </c>
      <c r="E90" s="857">
        <f t="shared" si="8"/>
        <v>27</v>
      </c>
      <c r="F90" s="857">
        <f t="shared" si="8"/>
        <v>38</v>
      </c>
      <c r="G90" s="857">
        <f t="shared" si="8"/>
        <v>18</v>
      </c>
      <c r="H90" s="857">
        <f t="shared" si="8"/>
        <v>23</v>
      </c>
      <c r="I90" s="857">
        <f t="shared" si="8"/>
        <v>11</v>
      </c>
      <c r="J90" s="857">
        <f t="shared" si="8"/>
        <v>16</v>
      </c>
      <c r="K90" s="857">
        <f t="shared" si="8"/>
        <v>7</v>
      </c>
      <c r="L90" s="857">
        <f t="shared" si="8"/>
        <v>4</v>
      </c>
      <c r="M90" s="857">
        <f t="shared" si="8"/>
        <v>89</v>
      </c>
      <c r="N90" s="857">
        <f t="shared" si="8"/>
        <v>128</v>
      </c>
      <c r="O90" s="857">
        <f t="shared" si="8"/>
        <v>217</v>
      </c>
      <c r="P90" s="826" t="s">
        <v>67</v>
      </c>
      <c r="Q90" s="826"/>
      <c r="R90" s="935"/>
      <c r="S90" s="935"/>
      <c r="T90" s="935"/>
      <c r="U90" s="935"/>
      <c r="V90" s="935"/>
      <c r="W90" s="935"/>
      <c r="X90" s="935"/>
    </row>
    <row r="91" spans="1:24" ht="21" thickTop="1">
      <c r="A91" s="935"/>
      <c r="B91" s="935"/>
      <c r="C91" s="935"/>
      <c r="D91" s="935"/>
      <c r="E91" s="935"/>
      <c r="F91" s="935"/>
      <c r="G91" s="935"/>
      <c r="H91" s="935"/>
      <c r="I91" s="935"/>
      <c r="J91" s="935"/>
      <c r="K91" s="935"/>
      <c r="L91" s="935"/>
      <c r="M91" s="935"/>
      <c r="N91" s="935"/>
      <c r="O91" s="935"/>
      <c r="P91" s="935"/>
      <c r="Q91" s="935"/>
      <c r="R91" s="935"/>
      <c r="S91" s="935"/>
      <c r="T91" s="935"/>
      <c r="U91" s="935"/>
      <c r="V91" s="935"/>
      <c r="W91" s="935"/>
      <c r="X91" s="935"/>
    </row>
    <row r="92" spans="1:24">
      <c r="A92" s="935"/>
      <c r="B92" s="845"/>
      <c r="C92" s="845"/>
      <c r="D92" s="845"/>
      <c r="E92" s="845"/>
      <c r="F92" s="935"/>
      <c r="G92" s="935"/>
      <c r="H92" s="935"/>
      <c r="I92" s="935"/>
      <c r="J92" s="935"/>
      <c r="K92" s="935"/>
      <c r="L92" s="935"/>
      <c r="M92" s="935"/>
      <c r="N92" s="935"/>
      <c r="O92" s="935"/>
      <c r="P92" s="935"/>
      <c r="Q92" s="935"/>
      <c r="R92" s="935"/>
      <c r="S92" s="935"/>
      <c r="T92" s="935"/>
      <c r="U92" s="935"/>
      <c r="V92" s="935"/>
      <c r="W92" s="935"/>
      <c r="X92" s="935"/>
    </row>
    <row r="93" spans="1:24">
      <c r="A93" s="935"/>
      <c r="B93" s="935"/>
      <c r="P93" s="935"/>
      <c r="Q93" s="935"/>
      <c r="R93" s="935"/>
      <c r="S93" s="935"/>
      <c r="T93" s="935"/>
      <c r="U93" s="935"/>
      <c r="V93" s="935"/>
      <c r="W93" s="935"/>
      <c r="X93" s="935"/>
    </row>
    <row r="94" spans="1:24">
      <c r="A94" s="935"/>
      <c r="B94" s="935"/>
      <c r="C94" s="935"/>
      <c r="D94" s="935"/>
      <c r="E94" s="935"/>
      <c r="F94" s="935"/>
      <c r="G94" s="935"/>
      <c r="H94" s="935"/>
      <c r="I94" s="935"/>
      <c r="J94" s="935"/>
      <c r="K94" s="935"/>
      <c r="L94" s="935"/>
      <c r="M94" s="935"/>
      <c r="N94" s="935"/>
      <c r="O94" s="935"/>
      <c r="P94" s="935"/>
      <c r="Q94" s="935"/>
      <c r="R94" s="935"/>
      <c r="S94" s="935"/>
      <c r="T94" s="935"/>
      <c r="U94" s="935"/>
      <c r="V94" s="935"/>
      <c r="W94" s="935"/>
      <c r="X94" s="935"/>
    </row>
    <row r="95" spans="1:24">
      <c r="A95" s="935"/>
      <c r="B95" s="935"/>
      <c r="C95" s="935"/>
      <c r="D95" s="935"/>
      <c r="E95" s="935"/>
      <c r="F95" s="935"/>
      <c r="G95" s="935"/>
      <c r="H95" s="935"/>
      <c r="I95" s="935"/>
      <c r="J95" s="935"/>
      <c r="K95" s="935"/>
      <c r="L95" s="935"/>
      <c r="M95" s="935"/>
      <c r="N95" s="935"/>
      <c r="O95" s="935"/>
      <c r="P95" s="935"/>
      <c r="Q95" s="935"/>
      <c r="R95" s="935"/>
      <c r="S95" s="935"/>
      <c r="T95" s="935"/>
      <c r="U95" s="935"/>
      <c r="V95" s="935"/>
      <c r="W95" s="935"/>
      <c r="X95" s="935"/>
    </row>
    <row r="96" spans="1:24">
      <c r="A96" s="935"/>
      <c r="B96" s="935"/>
      <c r="C96" s="935"/>
      <c r="D96" s="935"/>
      <c r="E96" s="935"/>
      <c r="F96" s="935"/>
      <c r="G96" s="935"/>
      <c r="H96" s="935"/>
      <c r="I96" s="935"/>
      <c r="J96" s="935"/>
      <c r="K96" s="935"/>
      <c r="L96" s="935"/>
      <c r="M96" s="935"/>
      <c r="N96" s="935"/>
      <c r="O96" s="935"/>
      <c r="P96" s="935"/>
      <c r="Q96" s="935"/>
      <c r="R96" s="935"/>
      <c r="S96" s="935"/>
      <c r="T96" s="935"/>
      <c r="U96" s="935"/>
      <c r="V96" s="935"/>
      <c r="W96" s="935"/>
      <c r="X96" s="935"/>
    </row>
    <row r="97" spans="1:24">
      <c r="A97" s="935"/>
      <c r="B97" s="935"/>
      <c r="C97" s="935"/>
      <c r="D97" s="935"/>
      <c r="E97" s="935"/>
      <c r="F97" s="935"/>
      <c r="G97" s="935"/>
      <c r="H97" s="935"/>
      <c r="I97" s="935"/>
      <c r="J97" s="935"/>
      <c r="K97" s="935"/>
      <c r="L97" s="935"/>
      <c r="M97" s="935"/>
      <c r="N97" s="935"/>
      <c r="O97" s="935"/>
      <c r="P97" s="935"/>
      <c r="Q97" s="935"/>
      <c r="R97" s="935"/>
      <c r="S97" s="935"/>
      <c r="T97" s="935"/>
      <c r="U97" s="935"/>
      <c r="V97" s="935"/>
      <c r="W97" s="935"/>
      <c r="X97" s="935"/>
    </row>
    <row r="98" spans="1:24">
      <c r="A98" s="935"/>
      <c r="B98" s="935"/>
      <c r="C98" s="935"/>
      <c r="D98" s="935"/>
      <c r="E98" s="935"/>
      <c r="F98" s="935"/>
      <c r="G98" s="935"/>
      <c r="H98" s="935"/>
      <c r="I98" s="935"/>
      <c r="J98" s="935"/>
      <c r="K98" s="935"/>
      <c r="L98" s="935"/>
      <c r="M98" s="935"/>
      <c r="N98" s="935"/>
      <c r="O98" s="935"/>
      <c r="P98" s="935"/>
      <c r="Q98" s="935"/>
      <c r="R98" s="935"/>
      <c r="S98" s="935"/>
      <c r="T98" s="935"/>
      <c r="U98" s="935"/>
      <c r="V98" s="935"/>
      <c r="W98" s="935"/>
      <c r="X98" s="935"/>
    </row>
    <row r="99" spans="1:24">
      <c r="A99" s="935"/>
      <c r="B99" s="935"/>
      <c r="C99" s="935"/>
      <c r="D99" s="935"/>
      <c r="E99" s="935"/>
      <c r="F99" s="935"/>
      <c r="G99" s="935"/>
      <c r="H99" s="935"/>
      <c r="I99" s="935"/>
      <c r="J99" s="935"/>
      <c r="K99" s="935"/>
      <c r="L99" s="935"/>
      <c r="M99" s="935"/>
      <c r="N99" s="935"/>
      <c r="O99" s="935"/>
      <c r="P99" s="935"/>
      <c r="Q99" s="935"/>
      <c r="R99" s="935"/>
      <c r="S99" s="935"/>
      <c r="T99" s="935"/>
      <c r="U99" s="935"/>
      <c r="V99" s="935"/>
      <c r="W99" s="935"/>
      <c r="X99" s="935"/>
    </row>
    <row r="100" spans="1:24">
      <c r="A100" s="935"/>
      <c r="B100" s="935"/>
      <c r="C100" s="935"/>
      <c r="D100" s="935"/>
      <c r="E100" s="935"/>
      <c r="F100" s="935"/>
      <c r="G100" s="935"/>
      <c r="H100" s="935"/>
      <c r="I100" s="935"/>
      <c r="J100" s="935"/>
      <c r="K100" s="935"/>
      <c r="L100" s="935"/>
      <c r="M100" s="935"/>
      <c r="N100" s="935"/>
      <c r="O100" s="935"/>
      <c r="P100" s="935"/>
      <c r="Q100" s="935"/>
      <c r="R100" s="935"/>
      <c r="S100" s="935"/>
      <c r="T100" s="935"/>
      <c r="U100" s="935"/>
      <c r="V100" s="935"/>
      <c r="W100" s="935"/>
      <c r="X100" s="935"/>
    </row>
    <row r="101" spans="1:24">
      <c r="A101" s="935"/>
      <c r="B101" s="935"/>
      <c r="C101" s="935"/>
      <c r="D101" s="935"/>
      <c r="E101" s="935"/>
      <c r="F101" s="935"/>
      <c r="G101" s="935"/>
      <c r="H101" s="935"/>
      <c r="I101" s="935"/>
      <c r="J101" s="935"/>
      <c r="K101" s="935"/>
      <c r="L101" s="935"/>
      <c r="M101" s="935"/>
      <c r="N101" s="935"/>
      <c r="O101" s="935"/>
      <c r="P101" s="935"/>
      <c r="Q101" s="935"/>
      <c r="R101" s="935"/>
      <c r="S101" s="935"/>
      <c r="T101" s="935"/>
      <c r="U101" s="935"/>
      <c r="V101" s="935"/>
      <c r="W101" s="935"/>
      <c r="X101" s="935"/>
    </row>
    <row r="102" spans="1:24">
      <c r="A102" s="935"/>
      <c r="B102" s="935"/>
      <c r="C102" s="935"/>
      <c r="D102" s="935"/>
      <c r="E102" s="935"/>
      <c r="F102" s="935"/>
      <c r="G102" s="935"/>
      <c r="H102" s="935"/>
      <c r="I102" s="935"/>
      <c r="J102" s="935"/>
      <c r="K102" s="935"/>
      <c r="L102" s="935"/>
      <c r="M102" s="935"/>
      <c r="N102" s="935"/>
      <c r="O102" s="935"/>
      <c r="P102" s="935"/>
      <c r="Q102" s="935"/>
      <c r="R102" s="935"/>
      <c r="S102" s="935"/>
      <c r="T102" s="935"/>
      <c r="U102" s="935"/>
      <c r="V102" s="935"/>
      <c r="W102" s="935"/>
      <c r="X102" s="935"/>
    </row>
    <row r="103" spans="1:24">
      <c r="A103" s="935"/>
      <c r="B103" s="935"/>
      <c r="C103" s="935"/>
      <c r="D103" s="935"/>
      <c r="E103" s="935"/>
      <c r="F103" s="935"/>
      <c r="G103" s="935"/>
      <c r="H103" s="935"/>
      <c r="I103" s="935"/>
      <c r="J103" s="935"/>
      <c r="K103" s="935"/>
      <c r="L103" s="935"/>
      <c r="M103" s="935"/>
      <c r="N103" s="935"/>
      <c r="O103" s="935"/>
      <c r="P103" s="935"/>
      <c r="Q103" s="935"/>
      <c r="R103" s="935"/>
      <c r="S103" s="935"/>
      <c r="T103" s="935"/>
      <c r="U103" s="935"/>
      <c r="V103" s="935"/>
      <c r="W103" s="935"/>
      <c r="X103" s="935"/>
    </row>
    <row r="104" spans="1:24">
      <c r="A104" s="935"/>
      <c r="B104" s="935"/>
      <c r="C104" s="935"/>
      <c r="D104" s="935"/>
      <c r="E104" s="935"/>
      <c r="F104" s="935"/>
      <c r="G104" s="935"/>
      <c r="H104" s="935"/>
      <c r="I104" s="935"/>
      <c r="J104" s="935"/>
      <c r="K104" s="935"/>
      <c r="L104" s="935"/>
      <c r="M104" s="935"/>
      <c r="N104" s="935"/>
      <c r="O104" s="935"/>
      <c r="P104" s="935"/>
      <c r="Q104" s="935"/>
      <c r="R104" s="935"/>
      <c r="S104" s="935"/>
      <c r="T104" s="935"/>
      <c r="U104" s="935"/>
      <c r="V104" s="935"/>
      <c r="W104" s="935"/>
      <c r="X104" s="935"/>
    </row>
    <row r="105" spans="1:24">
      <c r="A105" s="935"/>
      <c r="B105" s="935"/>
      <c r="C105" s="935"/>
      <c r="D105" s="935"/>
      <c r="E105" s="935"/>
      <c r="F105" s="935"/>
      <c r="G105" s="935"/>
      <c r="H105" s="935"/>
      <c r="I105" s="935"/>
      <c r="J105" s="935"/>
      <c r="K105" s="935"/>
      <c r="L105" s="935"/>
      <c r="M105" s="935"/>
      <c r="N105" s="935"/>
      <c r="O105" s="935"/>
      <c r="P105" s="935"/>
      <c r="Q105" s="935"/>
      <c r="R105" s="935"/>
      <c r="S105" s="935"/>
      <c r="T105" s="935"/>
      <c r="U105" s="935"/>
      <c r="V105" s="935"/>
      <c r="W105" s="935"/>
      <c r="X105" s="935"/>
    </row>
    <row r="106" spans="1:24">
      <c r="A106" s="935"/>
      <c r="B106" s="935"/>
      <c r="C106" s="935"/>
      <c r="D106" s="935"/>
      <c r="E106" s="935"/>
      <c r="F106" s="935"/>
      <c r="G106" s="935"/>
      <c r="H106" s="935"/>
      <c r="I106" s="935"/>
      <c r="J106" s="935"/>
      <c r="K106" s="935"/>
      <c r="L106" s="935"/>
      <c r="M106" s="935"/>
      <c r="N106" s="935"/>
      <c r="O106" s="935"/>
      <c r="P106" s="935"/>
      <c r="Q106" s="935"/>
      <c r="R106" s="935"/>
      <c r="S106" s="935"/>
      <c r="T106" s="935"/>
      <c r="U106" s="935"/>
      <c r="V106" s="935"/>
      <c r="W106" s="935"/>
      <c r="X106" s="935"/>
    </row>
    <row r="107" spans="1:24">
      <c r="A107" s="935"/>
      <c r="B107" s="935"/>
      <c r="C107" s="935"/>
      <c r="D107" s="935"/>
      <c r="E107" s="935"/>
      <c r="F107" s="935"/>
      <c r="G107" s="935"/>
      <c r="H107" s="935"/>
      <c r="I107" s="935"/>
      <c r="J107" s="935"/>
      <c r="K107" s="935"/>
      <c r="L107" s="935"/>
      <c r="M107" s="935"/>
      <c r="N107" s="935"/>
      <c r="O107" s="935"/>
      <c r="P107" s="935"/>
      <c r="Q107" s="935"/>
      <c r="R107" s="935"/>
      <c r="S107" s="935"/>
      <c r="T107" s="935"/>
      <c r="U107" s="935"/>
      <c r="V107" s="935"/>
      <c r="W107" s="935"/>
      <c r="X107" s="935"/>
    </row>
    <row r="108" spans="1:24">
      <c r="A108" s="935"/>
      <c r="B108" s="935"/>
      <c r="C108" s="935"/>
      <c r="D108" s="935"/>
      <c r="E108" s="935"/>
      <c r="F108" s="935"/>
      <c r="G108" s="935"/>
      <c r="H108" s="935"/>
      <c r="I108" s="935"/>
      <c r="J108" s="935"/>
      <c r="K108" s="935"/>
      <c r="L108" s="935"/>
      <c r="M108" s="935"/>
      <c r="N108" s="935"/>
      <c r="O108" s="935"/>
      <c r="P108" s="935"/>
      <c r="Q108" s="935"/>
      <c r="R108" s="935"/>
      <c r="S108" s="935"/>
      <c r="T108" s="935"/>
      <c r="U108" s="935"/>
      <c r="V108" s="935"/>
      <c r="W108" s="935"/>
      <c r="X108" s="935"/>
    </row>
    <row r="109" spans="1:24">
      <c r="A109" s="935"/>
      <c r="B109" s="935"/>
      <c r="C109" s="935"/>
      <c r="D109" s="935"/>
      <c r="E109" s="935"/>
      <c r="F109" s="935"/>
      <c r="G109" s="935"/>
      <c r="H109" s="935"/>
      <c r="I109" s="935"/>
      <c r="J109" s="935"/>
      <c r="K109" s="935"/>
      <c r="L109" s="935"/>
      <c r="M109" s="935"/>
      <c r="N109" s="935"/>
      <c r="O109" s="935"/>
      <c r="P109" s="935"/>
      <c r="Q109" s="935"/>
      <c r="R109" s="935"/>
      <c r="S109" s="935"/>
      <c r="T109" s="935"/>
      <c r="U109" s="935"/>
      <c r="V109" s="935"/>
      <c r="W109" s="935"/>
      <c r="X109" s="935"/>
    </row>
    <row r="110" spans="1:24">
      <c r="A110" s="935"/>
      <c r="B110" s="935"/>
      <c r="C110" s="935"/>
      <c r="D110" s="935"/>
      <c r="E110" s="935"/>
      <c r="F110" s="935"/>
      <c r="G110" s="935"/>
      <c r="H110" s="935"/>
      <c r="I110" s="935"/>
      <c r="J110" s="935"/>
      <c r="K110" s="935"/>
      <c r="L110" s="935"/>
      <c r="M110" s="935"/>
      <c r="N110" s="935"/>
      <c r="O110" s="935"/>
      <c r="P110" s="935"/>
      <c r="Q110" s="935"/>
      <c r="R110" s="935"/>
      <c r="S110" s="935"/>
      <c r="T110" s="935"/>
      <c r="U110" s="935"/>
      <c r="V110" s="935"/>
      <c r="W110" s="935"/>
      <c r="X110" s="935"/>
    </row>
    <row r="111" spans="1:24">
      <c r="A111" s="935"/>
      <c r="B111" s="935"/>
      <c r="C111" s="935"/>
      <c r="D111" s="935"/>
      <c r="E111" s="935"/>
      <c r="F111" s="935"/>
      <c r="G111" s="935"/>
      <c r="H111" s="935"/>
      <c r="I111" s="935"/>
      <c r="J111" s="935"/>
      <c r="K111" s="935"/>
      <c r="L111" s="935"/>
      <c r="M111" s="935"/>
      <c r="N111" s="935"/>
      <c r="O111" s="935"/>
      <c r="P111" s="935"/>
      <c r="Q111" s="935"/>
      <c r="R111" s="935"/>
      <c r="S111" s="935"/>
      <c r="T111" s="935"/>
      <c r="U111" s="935"/>
      <c r="V111" s="935"/>
      <c r="W111" s="935"/>
      <c r="X111" s="935"/>
    </row>
    <row r="112" spans="1:24">
      <c r="A112" s="935"/>
      <c r="B112" s="935"/>
      <c r="C112" s="935"/>
      <c r="D112" s="935"/>
      <c r="E112" s="935"/>
      <c r="F112" s="935"/>
      <c r="G112" s="935"/>
      <c r="H112" s="935"/>
      <c r="I112" s="935"/>
      <c r="J112" s="935"/>
      <c r="K112" s="935"/>
      <c r="L112" s="935"/>
      <c r="M112" s="935"/>
      <c r="N112" s="935"/>
      <c r="O112" s="935"/>
      <c r="P112" s="935"/>
      <c r="Q112" s="935"/>
      <c r="R112" s="935"/>
      <c r="S112" s="935"/>
      <c r="T112" s="935"/>
      <c r="U112" s="935"/>
      <c r="V112" s="935"/>
      <c r="W112" s="935"/>
      <c r="X112" s="935"/>
    </row>
    <row r="113" spans="1:24">
      <c r="A113" s="935"/>
      <c r="B113" s="935"/>
      <c r="C113" s="935"/>
      <c r="D113" s="935"/>
      <c r="E113" s="935"/>
      <c r="F113" s="935"/>
      <c r="G113" s="935"/>
      <c r="H113" s="935"/>
      <c r="I113" s="935"/>
      <c r="J113" s="935"/>
      <c r="K113" s="935"/>
      <c r="L113" s="935"/>
      <c r="M113" s="935"/>
      <c r="N113" s="935"/>
      <c r="O113" s="935"/>
      <c r="P113" s="935"/>
      <c r="Q113" s="935"/>
      <c r="R113" s="935"/>
      <c r="S113" s="935"/>
      <c r="T113" s="935"/>
      <c r="U113" s="935"/>
      <c r="V113" s="935"/>
      <c r="W113" s="935"/>
      <c r="X113" s="935"/>
    </row>
    <row r="114" spans="1:24">
      <c r="A114" s="935"/>
      <c r="B114" s="935"/>
      <c r="C114" s="935"/>
      <c r="D114" s="935"/>
      <c r="E114" s="935"/>
      <c r="F114" s="935"/>
      <c r="G114" s="935"/>
      <c r="H114" s="935"/>
      <c r="I114" s="935"/>
      <c r="J114" s="935"/>
      <c r="K114" s="935"/>
      <c r="L114" s="935"/>
      <c r="M114" s="935"/>
      <c r="N114" s="935"/>
      <c r="O114" s="935"/>
      <c r="P114" s="935"/>
      <c r="Q114" s="935"/>
      <c r="R114" s="935"/>
      <c r="S114" s="935"/>
      <c r="T114" s="935"/>
      <c r="U114" s="935"/>
      <c r="V114" s="935"/>
      <c r="W114" s="935"/>
      <c r="X114" s="935"/>
    </row>
    <row r="115" spans="1:24">
      <c r="A115" s="935"/>
      <c r="B115" s="935"/>
      <c r="C115" s="935"/>
      <c r="D115" s="935"/>
      <c r="E115" s="935"/>
      <c r="F115" s="935"/>
      <c r="G115" s="935"/>
      <c r="H115" s="935"/>
      <c r="I115" s="935"/>
      <c r="J115" s="935"/>
      <c r="K115" s="935"/>
      <c r="L115" s="935"/>
      <c r="M115" s="935"/>
      <c r="N115" s="935"/>
      <c r="O115" s="935"/>
      <c r="P115" s="935"/>
      <c r="Q115" s="935"/>
      <c r="R115" s="935"/>
      <c r="S115" s="935"/>
      <c r="T115" s="935"/>
      <c r="U115" s="935"/>
      <c r="V115" s="935"/>
      <c r="W115" s="935"/>
      <c r="X115" s="935"/>
    </row>
    <row r="116" spans="1:24">
      <c r="A116" s="935"/>
      <c r="B116" s="935"/>
      <c r="C116" s="935"/>
      <c r="D116" s="935"/>
      <c r="E116" s="935"/>
      <c r="F116" s="935"/>
      <c r="G116" s="935"/>
      <c r="H116" s="935"/>
      <c r="I116" s="935"/>
      <c r="J116" s="935"/>
      <c r="K116" s="935"/>
      <c r="L116" s="935"/>
      <c r="M116" s="935"/>
      <c r="N116" s="935"/>
      <c r="O116" s="935"/>
      <c r="P116" s="935"/>
      <c r="Q116" s="935"/>
      <c r="R116" s="935"/>
      <c r="S116" s="935"/>
      <c r="T116" s="935"/>
      <c r="U116" s="935"/>
      <c r="V116" s="935"/>
      <c r="W116" s="935"/>
      <c r="X116" s="935"/>
    </row>
    <row r="117" spans="1:24">
      <c r="A117" s="935"/>
      <c r="B117" s="935"/>
      <c r="C117" s="935"/>
      <c r="D117" s="935"/>
      <c r="E117" s="935"/>
      <c r="F117" s="935"/>
      <c r="G117" s="935"/>
      <c r="H117" s="935"/>
      <c r="I117" s="935"/>
      <c r="J117" s="935"/>
      <c r="K117" s="935"/>
      <c r="L117" s="935"/>
      <c r="M117" s="935"/>
      <c r="N117" s="935"/>
      <c r="O117" s="935"/>
      <c r="P117" s="935"/>
      <c r="Q117" s="935"/>
      <c r="R117" s="935"/>
      <c r="S117" s="935"/>
      <c r="T117" s="935"/>
      <c r="U117" s="935"/>
      <c r="V117" s="935"/>
      <c r="W117" s="935"/>
      <c r="X117" s="935"/>
    </row>
    <row r="118" spans="1:24">
      <c r="A118" s="935"/>
      <c r="B118" s="935"/>
      <c r="C118" s="935"/>
      <c r="D118" s="935"/>
      <c r="E118" s="935"/>
      <c r="F118" s="935"/>
      <c r="G118" s="935"/>
      <c r="H118" s="935"/>
      <c r="I118" s="935"/>
      <c r="J118" s="935"/>
      <c r="K118" s="935"/>
      <c r="L118" s="935"/>
      <c r="M118" s="935"/>
      <c r="N118" s="935"/>
      <c r="O118" s="935"/>
      <c r="P118" s="935"/>
      <c r="Q118" s="935"/>
      <c r="R118" s="935"/>
      <c r="S118" s="935"/>
      <c r="T118" s="935"/>
      <c r="U118" s="935"/>
      <c r="V118" s="935"/>
      <c r="W118" s="935"/>
      <c r="X118" s="935"/>
    </row>
    <row r="119" spans="1:24">
      <c r="A119" s="935"/>
      <c r="B119" s="935"/>
      <c r="C119" s="935"/>
      <c r="D119" s="935"/>
      <c r="E119" s="935"/>
      <c r="F119" s="935"/>
      <c r="G119" s="935"/>
      <c r="H119" s="935"/>
      <c r="I119" s="935"/>
      <c r="J119" s="935"/>
      <c r="K119" s="935"/>
      <c r="L119" s="935"/>
      <c r="M119" s="935"/>
      <c r="N119" s="935"/>
      <c r="O119" s="935"/>
      <c r="P119" s="935"/>
      <c r="Q119" s="935"/>
      <c r="R119" s="935"/>
      <c r="S119" s="935"/>
      <c r="T119" s="935"/>
      <c r="U119" s="935"/>
      <c r="V119" s="935"/>
      <c r="W119" s="935"/>
      <c r="X119" s="935"/>
    </row>
    <row r="120" spans="1:24">
      <c r="A120" s="935"/>
      <c r="B120" s="935"/>
      <c r="C120" s="935"/>
      <c r="D120" s="935"/>
      <c r="E120" s="935"/>
      <c r="F120" s="935"/>
      <c r="G120" s="935"/>
      <c r="H120" s="935"/>
      <c r="I120" s="935"/>
      <c r="J120" s="935"/>
      <c r="K120" s="935"/>
      <c r="L120" s="935"/>
      <c r="M120" s="935"/>
      <c r="N120" s="935"/>
      <c r="O120" s="935"/>
      <c r="P120" s="935"/>
      <c r="Q120" s="935"/>
      <c r="R120" s="935"/>
      <c r="S120" s="935"/>
      <c r="T120" s="935"/>
      <c r="U120" s="935"/>
      <c r="V120" s="935"/>
      <c r="W120" s="935"/>
      <c r="X120" s="935"/>
    </row>
    <row r="121" spans="1:24">
      <c r="A121" s="935"/>
      <c r="B121" s="935"/>
      <c r="C121" s="935"/>
      <c r="D121" s="935"/>
      <c r="E121" s="935"/>
      <c r="F121" s="935"/>
      <c r="G121" s="935"/>
      <c r="H121" s="935"/>
      <c r="I121" s="935"/>
      <c r="J121" s="935"/>
      <c r="K121" s="935"/>
      <c r="L121" s="935"/>
      <c r="M121" s="935"/>
      <c r="N121" s="935"/>
      <c r="O121" s="935"/>
      <c r="P121" s="935"/>
      <c r="Q121" s="935"/>
      <c r="R121" s="935"/>
      <c r="S121" s="935"/>
      <c r="T121" s="935"/>
      <c r="U121" s="935"/>
      <c r="V121" s="935"/>
      <c r="W121" s="935"/>
      <c r="X121" s="935"/>
    </row>
    <row r="122" spans="1:24">
      <c r="A122" s="935"/>
      <c r="B122" s="935"/>
      <c r="C122" s="935"/>
      <c r="D122" s="935"/>
      <c r="E122" s="935"/>
      <c r="F122" s="935"/>
      <c r="G122" s="935"/>
      <c r="H122" s="935"/>
      <c r="I122" s="935"/>
      <c r="J122" s="935"/>
      <c r="K122" s="935"/>
      <c r="L122" s="935"/>
      <c r="M122" s="935"/>
      <c r="N122" s="935"/>
      <c r="O122" s="935"/>
      <c r="P122" s="935"/>
      <c r="Q122" s="935"/>
      <c r="R122" s="935"/>
      <c r="S122" s="935"/>
      <c r="T122" s="935"/>
      <c r="U122" s="935"/>
      <c r="V122" s="935"/>
      <c r="W122" s="935"/>
      <c r="X122" s="935"/>
    </row>
    <row r="123" spans="1:24">
      <c r="A123" s="935"/>
      <c r="B123" s="935"/>
      <c r="C123" s="935"/>
      <c r="D123" s="935"/>
      <c r="E123" s="935"/>
      <c r="F123" s="935"/>
      <c r="G123" s="935"/>
      <c r="H123" s="935"/>
      <c r="I123" s="935"/>
      <c r="J123" s="935"/>
      <c r="K123" s="935"/>
      <c r="L123" s="935"/>
      <c r="M123" s="935"/>
      <c r="N123" s="935"/>
      <c r="O123" s="935"/>
      <c r="P123" s="935"/>
      <c r="Q123" s="935"/>
      <c r="R123" s="935"/>
      <c r="S123" s="935"/>
      <c r="T123" s="935"/>
      <c r="U123" s="935"/>
      <c r="V123" s="935"/>
      <c r="W123" s="935"/>
      <c r="X123" s="935"/>
    </row>
    <row r="124" spans="1:24">
      <c r="A124" s="935"/>
      <c r="B124" s="935"/>
      <c r="C124" s="935"/>
      <c r="D124" s="935"/>
      <c r="E124" s="935"/>
      <c r="F124" s="935"/>
      <c r="G124" s="935"/>
      <c r="H124" s="935"/>
      <c r="I124" s="935"/>
      <c r="J124" s="935"/>
      <c r="K124" s="935"/>
      <c r="L124" s="935"/>
      <c r="M124" s="935"/>
      <c r="N124" s="935"/>
      <c r="O124" s="935"/>
      <c r="P124" s="935"/>
      <c r="Q124" s="935"/>
      <c r="R124" s="935"/>
      <c r="S124" s="935"/>
      <c r="T124" s="935"/>
      <c r="U124" s="935"/>
      <c r="V124" s="935"/>
      <c r="W124" s="935"/>
      <c r="X124" s="935"/>
    </row>
    <row r="125" spans="1:24">
      <c r="A125" s="935"/>
      <c r="B125" s="935"/>
      <c r="C125" s="935"/>
      <c r="D125" s="935"/>
      <c r="E125" s="935"/>
      <c r="F125" s="935"/>
      <c r="G125" s="935"/>
      <c r="H125" s="935"/>
      <c r="I125" s="935"/>
      <c r="J125" s="935"/>
      <c r="K125" s="935"/>
      <c r="L125" s="935"/>
      <c r="M125" s="935"/>
      <c r="N125" s="935"/>
      <c r="O125" s="935"/>
      <c r="P125" s="935"/>
      <c r="Q125" s="935"/>
      <c r="R125" s="935"/>
      <c r="S125" s="935"/>
      <c r="T125" s="935"/>
      <c r="U125" s="935"/>
      <c r="V125" s="935"/>
      <c r="W125" s="935"/>
      <c r="X125" s="935"/>
    </row>
    <row r="126" spans="1:24">
      <c r="A126" s="935"/>
      <c r="B126" s="935"/>
      <c r="C126" s="935"/>
      <c r="D126" s="935"/>
      <c r="E126" s="935"/>
      <c r="F126" s="935"/>
      <c r="G126" s="935"/>
      <c r="H126" s="935"/>
      <c r="I126" s="935"/>
      <c r="J126" s="935"/>
      <c r="K126" s="935"/>
      <c r="L126" s="935"/>
      <c r="M126" s="935"/>
      <c r="N126" s="935"/>
      <c r="O126" s="935"/>
      <c r="P126" s="935"/>
      <c r="Q126" s="935"/>
      <c r="R126" s="935"/>
      <c r="S126" s="935"/>
      <c r="T126" s="935"/>
      <c r="U126" s="935"/>
      <c r="V126" s="935"/>
      <c r="W126" s="935"/>
      <c r="X126" s="935"/>
    </row>
    <row r="127" spans="1:24">
      <c r="A127" s="935"/>
      <c r="B127" s="935"/>
      <c r="C127" s="935"/>
      <c r="D127" s="935"/>
      <c r="E127" s="935"/>
      <c r="F127" s="935"/>
      <c r="G127" s="935"/>
      <c r="H127" s="935"/>
      <c r="I127" s="935"/>
      <c r="J127" s="935"/>
      <c r="K127" s="935"/>
      <c r="L127" s="935"/>
      <c r="M127" s="935"/>
      <c r="N127" s="935"/>
      <c r="O127" s="935"/>
      <c r="P127" s="935"/>
      <c r="Q127" s="935"/>
      <c r="R127" s="935"/>
      <c r="S127" s="935"/>
      <c r="T127" s="935"/>
      <c r="U127" s="935"/>
      <c r="V127" s="935"/>
      <c r="W127" s="935"/>
      <c r="X127" s="935"/>
    </row>
    <row r="128" spans="1:24">
      <c r="A128" s="935"/>
      <c r="B128" s="935"/>
      <c r="C128" s="935"/>
      <c r="D128" s="935"/>
      <c r="E128" s="935"/>
      <c r="F128" s="935"/>
      <c r="G128" s="935"/>
      <c r="H128" s="935"/>
      <c r="I128" s="935"/>
      <c r="J128" s="935"/>
      <c r="K128" s="935"/>
      <c r="L128" s="935"/>
      <c r="M128" s="935"/>
      <c r="N128" s="935"/>
      <c r="O128" s="935"/>
      <c r="P128" s="935"/>
      <c r="Q128" s="935"/>
      <c r="R128" s="935"/>
      <c r="S128" s="935"/>
      <c r="T128" s="935"/>
      <c r="U128" s="935"/>
      <c r="V128" s="935"/>
      <c r="W128" s="935"/>
      <c r="X128" s="935"/>
    </row>
    <row r="129" spans="1:24">
      <c r="A129" s="925"/>
      <c r="B129" s="925"/>
      <c r="R129" s="935"/>
      <c r="S129" s="935"/>
      <c r="T129" s="935"/>
      <c r="U129" s="935"/>
      <c r="V129" s="935"/>
      <c r="W129" s="935"/>
      <c r="X129" s="935"/>
    </row>
    <row r="130" spans="1:24">
      <c r="A130" s="925"/>
      <c r="B130" s="925"/>
      <c r="R130" s="935"/>
      <c r="S130" s="935"/>
      <c r="T130" s="935"/>
      <c r="U130" s="935"/>
      <c r="V130" s="935"/>
      <c r="W130" s="935"/>
      <c r="X130" s="935"/>
    </row>
    <row r="131" spans="1:24">
      <c r="A131" s="925"/>
      <c r="B131" s="925"/>
      <c r="R131" s="935"/>
      <c r="S131" s="935"/>
      <c r="T131" s="935"/>
      <c r="U131" s="935"/>
      <c r="V131" s="935"/>
      <c r="W131" s="935"/>
      <c r="X131" s="935"/>
    </row>
    <row r="132" spans="1:24">
      <c r="A132" s="925"/>
      <c r="B132" s="925"/>
      <c r="R132" s="935"/>
      <c r="S132" s="935"/>
      <c r="T132" s="935"/>
      <c r="U132" s="935"/>
      <c r="V132" s="935"/>
      <c r="W132" s="935"/>
      <c r="X132" s="935"/>
    </row>
    <row r="133" spans="1:24">
      <c r="A133" s="925"/>
      <c r="B133" s="925"/>
      <c r="R133" s="935"/>
      <c r="S133" s="935"/>
      <c r="T133" s="935"/>
      <c r="U133" s="935"/>
      <c r="V133" s="935"/>
      <c r="W133" s="935"/>
      <c r="X133" s="935"/>
    </row>
    <row r="134" spans="1:24">
      <c r="A134" s="925"/>
      <c r="B134" s="925"/>
      <c r="R134" s="935"/>
      <c r="S134" s="935"/>
      <c r="T134" s="935"/>
      <c r="U134" s="935"/>
      <c r="V134" s="935"/>
      <c r="W134" s="935"/>
      <c r="X134" s="935"/>
    </row>
    <row r="135" spans="1:24">
      <c r="A135" s="925"/>
      <c r="B135" s="925"/>
      <c r="R135" s="935"/>
      <c r="S135" s="935"/>
      <c r="T135" s="935"/>
      <c r="U135" s="935"/>
      <c r="V135" s="935"/>
      <c r="W135" s="935"/>
      <c r="X135" s="935"/>
    </row>
    <row r="136" spans="1:24">
      <c r="A136" s="925"/>
      <c r="B136" s="925"/>
      <c r="R136" s="935"/>
      <c r="S136" s="935"/>
      <c r="T136" s="935"/>
      <c r="U136" s="935"/>
      <c r="V136" s="935"/>
      <c r="W136" s="935"/>
      <c r="X136" s="935"/>
    </row>
    <row r="137" spans="1:24">
      <c r="A137" s="925"/>
      <c r="B137" s="925"/>
      <c r="R137" s="935"/>
      <c r="S137" s="935"/>
      <c r="T137" s="935"/>
      <c r="U137" s="935"/>
      <c r="V137" s="935"/>
      <c r="W137" s="935"/>
      <c r="X137" s="935"/>
    </row>
    <row r="138" spans="1:24">
      <c r="A138" s="925"/>
      <c r="B138" s="925"/>
      <c r="R138" s="935"/>
      <c r="S138" s="935"/>
      <c r="T138" s="935"/>
      <c r="U138" s="935"/>
      <c r="V138" s="935"/>
      <c r="W138" s="935"/>
      <c r="X138" s="935"/>
    </row>
    <row r="139" spans="1:24">
      <c r="A139" s="925"/>
      <c r="B139" s="925"/>
      <c r="R139" s="935"/>
      <c r="S139" s="935"/>
      <c r="T139" s="935"/>
      <c r="U139" s="935"/>
      <c r="V139" s="935"/>
      <c r="W139" s="935"/>
      <c r="X139" s="935"/>
    </row>
    <row r="140" spans="1:24">
      <c r="A140" s="925"/>
      <c r="B140" s="925"/>
      <c r="R140" s="935"/>
      <c r="S140" s="935"/>
      <c r="T140" s="935"/>
      <c r="U140" s="935"/>
      <c r="V140" s="935"/>
      <c r="W140" s="935"/>
      <c r="X140" s="935"/>
    </row>
    <row r="141" spans="1:24">
      <c r="A141" s="925"/>
      <c r="B141" s="925"/>
      <c r="R141" s="935"/>
      <c r="S141" s="935"/>
      <c r="T141" s="935"/>
      <c r="U141" s="935"/>
      <c r="V141" s="935"/>
      <c r="W141" s="935"/>
      <c r="X141" s="935"/>
    </row>
    <row r="142" spans="1:24">
      <c r="A142" s="925"/>
      <c r="B142" s="925"/>
      <c r="R142" s="935"/>
      <c r="S142" s="935"/>
      <c r="T142" s="935"/>
      <c r="U142" s="935"/>
      <c r="V142" s="935"/>
      <c r="W142" s="935"/>
      <c r="X142" s="935"/>
    </row>
    <row r="143" spans="1:24">
      <c r="A143" s="925"/>
      <c r="B143" s="925"/>
      <c r="R143" s="935"/>
      <c r="S143" s="935"/>
      <c r="T143" s="935"/>
      <c r="U143" s="935"/>
      <c r="V143" s="935"/>
      <c r="W143" s="935"/>
      <c r="X143" s="935"/>
    </row>
    <row r="144" spans="1:24">
      <c r="A144" s="925"/>
      <c r="B144" s="925"/>
      <c r="R144" s="935"/>
      <c r="S144" s="935"/>
      <c r="T144" s="935"/>
      <c r="U144" s="935"/>
      <c r="V144" s="935"/>
      <c r="W144" s="935"/>
      <c r="X144" s="935"/>
    </row>
    <row r="145" spans="1:24">
      <c r="A145" s="925"/>
      <c r="B145" s="925"/>
      <c r="R145" s="935"/>
      <c r="S145" s="935"/>
      <c r="T145" s="935"/>
      <c r="U145" s="935"/>
      <c r="V145" s="935"/>
      <c r="W145" s="935"/>
      <c r="X145" s="935"/>
    </row>
    <row r="146" spans="1:24">
      <c r="A146" s="925"/>
      <c r="B146" s="925"/>
      <c r="R146" s="935"/>
      <c r="S146" s="935"/>
      <c r="T146" s="935"/>
      <c r="U146" s="935"/>
      <c r="V146" s="935"/>
      <c r="W146" s="935"/>
      <c r="X146" s="935"/>
    </row>
    <row r="147" spans="1:24">
      <c r="A147" s="925"/>
      <c r="B147" s="925"/>
      <c r="R147" s="935"/>
      <c r="S147" s="935"/>
      <c r="T147" s="935"/>
      <c r="U147" s="935"/>
      <c r="V147" s="935"/>
      <c r="W147" s="935"/>
      <c r="X147" s="935"/>
    </row>
    <row r="148" spans="1:24">
      <c r="A148" s="925"/>
      <c r="B148" s="925"/>
      <c r="R148" s="935"/>
      <c r="S148" s="935"/>
      <c r="T148" s="935"/>
      <c r="U148" s="935"/>
      <c r="V148" s="935"/>
      <c r="W148" s="935"/>
      <c r="X148" s="935"/>
    </row>
    <row r="149" spans="1:24">
      <c r="A149" s="925"/>
      <c r="B149" s="925"/>
      <c r="R149" s="935"/>
      <c r="S149" s="935"/>
      <c r="T149" s="935"/>
      <c r="U149" s="935"/>
      <c r="V149" s="935"/>
      <c r="W149" s="935"/>
      <c r="X149" s="935"/>
    </row>
    <row r="150" spans="1:24">
      <c r="A150" s="925"/>
      <c r="B150" s="925"/>
      <c r="R150" s="935"/>
      <c r="S150" s="935"/>
      <c r="T150" s="935"/>
      <c r="U150" s="935"/>
      <c r="V150" s="935"/>
      <c r="W150" s="935"/>
      <c r="X150" s="935"/>
    </row>
    <row r="151" spans="1:24">
      <c r="A151" s="925"/>
      <c r="B151" s="925"/>
      <c r="R151" s="935"/>
      <c r="S151" s="935"/>
      <c r="T151" s="935"/>
      <c r="U151" s="935"/>
      <c r="V151" s="935"/>
      <c r="W151" s="935"/>
      <c r="X151" s="935"/>
    </row>
    <row r="152" spans="1:24">
      <c r="A152" s="925"/>
      <c r="B152" s="925"/>
      <c r="R152" s="935"/>
      <c r="S152" s="935"/>
      <c r="T152" s="935"/>
      <c r="U152" s="935"/>
      <c r="V152" s="935"/>
      <c r="W152" s="935"/>
      <c r="X152" s="935"/>
    </row>
    <row r="153" spans="1:24">
      <c r="A153" s="925"/>
      <c r="B153" s="925"/>
      <c r="R153" s="935"/>
      <c r="S153" s="935"/>
      <c r="T153" s="935"/>
      <c r="U153" s="935"/>
      <c r="V153" s="935"/>
      <c r="W153" s="935"/>
      <c r="X153" s="935"/>
    </row>
    <row r="154" spans="1:24">
      <c r="A154" s="925"/>
      <c r="B154" s="925"/>
      <c r="R154" s="935"/>
      <c r="S154" s="935"/>
      <c r="T154" s="935"/>
      <c r="U154" s="935"/>
      <c r="V154" s="935"/>
      <c r="W154" s="935"/>
      <c r="X154" s="935"/>
    </row>
    <row r="155" spans="1:24">
      <c r="A155" s="925"/>
      <c r="B155" s="925"/>
      <c r="R155" s="935"/>
      <c r="S155" s="935"/>
      <c r="T155" s="935"/>
      <c r="U155" s="935"/>
      <c r="V155" s="935"/>
      <c r="W155" s="935"/>
      <c r="X155" s="935"/>
    </row>
    <row r="156" spans="1:24">
      <c r="A156" s="925"/>
      <c r="B156" s="925"/>
      <c r="R156" s="935"/>
      <c r="S156" s="935"/>
      <c r="T156" s="935"/>
      <c r="U156" s="935"/>
      <c r="V156" s="935"/>
      <c r="W156" s="935"/>
      <c r="X156" s="935"/>
    </row>
    <row r="157" spans="1:24">
      <c r="A157" s="925"/>
      <c r="B157" s="925"/>
      <c r="R157" s="935"/>
      <c r="S157" s="935"/>
      <c r="T157" s="935"/>
      <c r="U157" s="935"/>
      <c r="V157" s="935"/>
      <c r="W157" s="935"/>
      <c r="X157" s="935"/>
    </row>
    <row r="158" spans="1:24">
      <c r="A158" s="925"/>
      <c r="B158" s="925"/>
      <c r="R158" s="935"/>
      <c r="S158" s="935"/>
      <c r="T158" s="935"/>
      <c r="U158" s="935"/>
      <c r="V158" s="935"/>
      <c r="W158" s="935"/>
      <c r="X158" s="935"/>
    </row>
    <row r="159" spans="1:24">
      <c r="A159" s="925"/>
      <c r="B159" s="925"/>
      <c r="R159" s="935"/>
      <c r="S159" s="935"/>
      <c r="T159" s="935"/>
      <c r="U159" s="935"/>
      <c r="V159" s="935"/>
      <c r="W159" s="935"/>
      <c r="X159" s="935"/>
    </row>
    <row r="160" spans="1:24">
      <c r="A160" s="925"/>
      <c r="B160" s="925"/>
      <c r="R160" s="935"/>
      <c r="S160" s="935"/>
      <c r="T160" s="935"/>
      <c r="U160" s="935"/>
      <c r="V160" s="935"/>
      <c r="W160" s="935"/>
      <c r="X160" s="935"/>
    </row>
    <row r="161" spans="1:24">
      <c r="A161" s="925"/>
      <c r="B161" s="925"/>
      <c r="R161" s="935"/>
      <c r="S161" s="935"/>
      <c r="T161" s="935"/>
      <c r="U161" s="935"/>
      <c r="V161" s="935"/>
      <c r="W161" s="935"/>
      <c r="X161" s="935"/>
    </row>
    <row r="162" spans="1:24">
      <c r="A162" s="925"/>
      <c r="B162" s="925"/>
      <c r="R162" s="935"/>
      <c r="S162" s="935"/>
      <c r="T162" s="935"/>
      <c r="U162" s="935"/>
      <c r="V162" s="935"/>
      <c r="W162" s="935"/>
      <c r="X162" s="935"/>
    </row>
    <row r="163" spans="1:24">
      <c r="A163" s="925"/>
      <c r="B163" s="925"/>
      <c r="R163" s="935"/>
      <c r="S163" s="935"/>
      <c r="T163" s="935"/>
      <c r="U163" s="935"/>
      <c r="V163" s="935"/>
      <c r="W163" s="935"/>
      <c r="X163" s="935"/>
    </row>
    <row r="164" spans="1:24">
      <c r="A164" s="925"/>
      <c r="B164" s="925"/>
      <c r="R164" s="935"/>
      <c r="S164" s="935"/>
      <c r="T164" s="935"/>
      <c r="U164" s="935"/>
      <c r="V164" s="935"/>
      <c r="W164" s="935"/>
      <c r="X164" s="935"/>
    </row>
    <row r="165" spans="1:24">
      <c r="A165" s="925"/>
      <c r="B165" s="925"/>
      <c r="R165" s="935"/>
      <c r="S165" s="935"/>
      <c r="T165" s="935"/>
      <c r="U165" s="935"/>
      <c r="V165" s="935"/>
      <c r="W165" s="935"/>
      <c r="X165" s="935"/>
    </row>
    <row r="166" spans="1:24">
      <c r="A166" s="925"/>
      <c r="B166" s="925"/>
      <c r="R166" s="935"/>
      <c r="S166" s="935"/>
      <c r="T166" s="935"/>
      <c r="U166" s="935"/>
      <c r="V166" s="935"/>
      <c r="W166" s="935"/>
      <c r="X166" s="935"/>
    </row>
    <row r="167" spans="1:24">
      <c r="A167" s="925"/>
      <c r="B167" s="925"/>
      <c r="R167" s="935"/>
      <c r="S167" s="935"/>
      <c r="T167" s="935"/>
      <c r="U167" s="935"/>
      <c r="V167" s="935"/>
      <c r="W167" s="935"/>
      <c r="X167" s="935"/>
    </row>
    <row r="168" spans="1:24">
      <c r="A168" s="925"/>
      <c r="B168" s="925"/>
      <c r="R168" s="935"/>
      <c r="S168" s="935"/>
      <c r="T168" s="935"/>
      <c r="U168" s="935"/>
      <c r="V168" s="935"/>
      <c r="W168" s="935"/>
      <c r="X168" s="935"/>
    </row>
    <row r="169" spans="1:24">
      <c r="A169" s="925"/>
      <c r="B169" s="925"/>
      <c r="R169" s="935"/>
      <c r="S169" s="935"/>
      <c r="T169" s="935"/>
      <c r="U169" s="935"/>
      <c r="V169" s="935"/>
      <c r="W169" s="935"/>
      <c r="X169" s="935"/>
    </row>
    <row r="170" spans="1:24">
      <c r="A170" s="925"/>
      <c r="B170" s="925"/>
      <c r="R170" s="935"/>
      <c r="S170" s="935"/>
      <c r="T170" s="935"/>
      <c r="U170" s="935"/>
      <c r="V170" s="935"/>
      <c r="W170" s="935"/>
      <c r="X170" s="935"/>
    </row>
    <row r="171" spans="1:24">
      <c r="A171" s="925"/>
      <c r="B171" s="925"/>
      <c r="R171" s="935"/>
      <c r="S171" s="935"/>
      <c r="T171" s="935"/>
      <c r="U171" s="935"/>
      <c r="V171" s="935"/>
      <c r="W171" s="935"/>
      <c r="X171" s="935"/>
    </row>
    <row r="172" spans="1:24">
      <c r="A172" s="925"/>
      <c r="B172" s="925"/>
      <c r="R172" s="935"/>
      <c r="S172" s="935"/>
      <c r="T172" s="935"/>
      <c r="U172" s="935"/>
      <c r="V172" s="935"/>
      <c r="W172" s="935"/>
      <c r="X172" s="935"/>
    </row>
    <row r="173" spans="1:24">
      <c r="A173" s="925"/>
      <c r="B173" s="925"/>
      <c r="R173" s="935"/>
      <c r="S173" s="935"/>
      <c r="T173" s="935"/>
      <c r="U173" s="935"/>
      <c r="V173" s="935"/>
      <c r="W173" s="935"/>
      <c r="X173" s="935"/>
    </row>
    <row r="174" spans="1:24">
      <c r="A174" s="925"/>
      <c r="B174" s="925"/>
      <c r="R174" s="935"/>
      <c r="S174" s="935"/>
      <c r="T174" s="935"/>
      <c r="U174" s="935"/>
      <c r="V174" s="935"/>
      <c r="W174" s="935"/>
      <c r="X174" s="935"/>
    </row>
    <row r="175" spans="1:24">
      <c r="A175" s="925"/>
      <c r="B175" s="925"/>
      <c r="R175" s="935"/>
      <c r="S175" s="935"/>
      <c r="T175" s="935"/>
      <c r="U175" s="935"/>
      <c r="V175" s="935"/>
      <c r="W175" s="935"/>
      <c r="X175" s="935"/>
    </row>
    <row r="176" spans="1:24">
      <c r="A176" s="925"/>
      <c r="B176" s="925"/>
      <c r="R176" s="935"/>
      <c r="S176" s="935"/>
      <c r="T176" s="935"/>
      <c r="U176" s="935"/>
      <c r="V176" s="935"/>
      <c r="W176" s="935"/>
      <c r="X176" s="935"/>
    </row>
    <row r="177" spans="1:24">
      <c r="A177" s="925"/>
      <c r="B177" s="925"/>
      <c r="R177" s="935"/>
      <c r="S177" s="935"/>
      <c r="T177" s="935"/>
      <c r="U177" s="935"/>
      <c r="V177" s="935"/>
      <c r="W177" s="935"/>
      <c r="X177" s="935"/>
    </row>
    <row r="178" spans="1:24">
      <c r="A178" s="925"/>
      <c r="B178" s="925"/>
      <c r="R178" s="935"/>
      <c r="S178" s="935"/>
      <c r="T178" s="935"/>
      <c r="U178" s="935"/>
      <c r="V178" s="935"/>
      <c r="W178" s="935"/>
      <c r="X178" s="935"/>
    </row>
    <row r="179" spans="1:24">
      <c r="A179" s="925"/>
      <c r="B179" s="925"/>
      <c r="R179" s="935"/>
      <c r="S179" s="935"/>
      <c r="T179" s="935"/>
      <c r="U179" s="935"/>
      <c r="V179" s="935"/>
      <c r="W179" s="935"/>
      <c r="X179" s="935"/>
    </row>
    <row r="180" spans="1:24">
      <c r="A180" s="925"/>
      <c r="B180" s="925"/>
      <c r="R180" s="935"/>
      <c r="S180" s="935"/>
      <c r="T180" s="935"/>
      <c r="U180" s="935"/>
      <c r="V180" s="935"/>
      <c r="W180" s="935"/>
      <c r="X180" s="935"/>
    </row>
    <row r="181" spans="1:24">
      <c r="A181" s="925"/>
      <c r="B181" s="925"/>
      <c r="R181" s="935"/>
      <c r="S181" s="935"/>
      <c r="T181" s="935"/>
      <c r="U181" s="935"/>
      <c r="V181" s="935"/>
      <c r="W181" s="935"/>
      <c r="X181" s="935"/>
    </row>
    <row r="182" spans="1:24">
      <c r="A182" s="925"/>
      <c r="B182" s="925"/>
      <c r="R182" s="935"/>
      <c r="S182" s="935"/>
      <c r="T182" s="935"/>
      <c r="U182" s="935"/>
      <c r="V182" s="935"/>
      <c r="W182" s="935"/>
      <c r="X182" s="935"/>
    </row>
    <row r="183" spans="1:24">
      <c r="A183" s="925"/>
      <c r="B183" s="925"/>
      <c r="R183" s="935"/>
      <c r="S183" s="935"/>
      <c r="T183" s="935"/>
      <c r="U183" s="935"/>
      <c r="V183" s="935"/>
      <c r="W183" s="935"/>
      <c r="X183" s="935"/>
    </row>
    <row r="184" spans="1:24">
      <c r="A184" s="925"/>
      <c r="B184" s="925"/>
      <c r="R184" s="935"/>
      <c r="S184" s="935"/>
      <c r="T184" s="935"/>
      <c r="U184" s="935"/>
      <c r="V184" s="935"/>
      <c r="W184" s="935"/>
      <c r="X184" s="935"/>
    </row>
    <row r="185" spans="1:24">
      <c r="A185" s="925"/>
      <c r="B185" s="925"/>
      <c r="R185" s="935"/>
      <c r="S185" s="935"/>
      <c r="T185" s="935"/>
      <c r="U185" s="935"/>
      <c r="V185" s="935"/>
      <c r="W185" s="935"/>
      <c r="X185" s="935"/>
    </row>
    <row r="186" spans="1:24">
      <c r="A186" s="925"/>
      <c r="B186" s="925"/>
      <c r="R186" s="935"/>
      <c r="S186" s="935"/>
      <c r="T186" s="935"/>
      <c r="U186" s="935"/>
      <c r="V186" s="935"/>
      <c r="W186" s="935"/>
      <c r="X186" s="935"/>
    </row>
    <row r="187" spans="1:24">
      <c r="A187" s="925"/>
      <c r="B187" s="925"/>
      <c r="R187" s="935"/>
      <c r="S187" s="935"/>
      <c r="T187" s="935"/>
      <c r="U187" s="935"/>
      <c r="V187" s="935"/>
      <c r="W187" s="935"/>
      <c r="X187" s="935"/>
    </row>
    <row r="188" spans="1:24">
      <c r="A188" s="925"/>
      <c r="B188" s="925"/>
      <c r="R188" s="935"/>
      <c r="S188" s="935"/>
      <c r="T188" s="935"/>
      <c r="U188" s="935"/>
      <c r="V188" s="935"/>
      <c r="W188" s="935"/>
      <c r="X188" s="935"/>
    </row>
    <row r="189" spans="1:24">
      <c r="A189" s="925"/>
      <c r="B189" s="925"/>
      <c r="R189" s="935"/>
      <c r="S189" s="935"/>
      <c r="T189" s="935"/>
      <c r="U189" s="935"/>
      <c r="V189" s="935"/>
      <c r="W189" s="935"/>
      <c r="X189" s="935"/>
    </row>
    <row r="190" spans="1:24">
      <c r="A190" s="925"/>
      <c r="B190" s="925"/>
      <c r="R190" s="935"/>
      <c r="S190" s="935"/>
      <c r="T190" s="935"/>
      <c r="U190" s="935"/>
      <c r="V190" s="935"/>
      <c r="W190" s="935"/>
      <c r="X190" s="935"/>
    </row>
    <row r="191" spans="1:24">
      <c r="A191" s="925"/>
      <c r="B191" s="925"/>
      <c r="R191" s="935"/>
      <c r="S191" s="935"/>
      <c r="T191" s="935"/>
      <c r="U191" s="935"/>
      <c r="V191" s="935"/>
      <c r="W191" s="935"/>
      <c r="X191" s="935"/>
    </row>
    <row r="192" spans="1:24">
      <c r="A192" s="925"/>
      <c r="B192" s="925"/>
      <c r="R192" s="935"/>
      <c r="S192" s="935"/>
      <c r="T192" s="935"/>
      <c r="U192" s="935"/>
      <c r="V192" s="935"/>
      <c r="W192" s="935"/>
      <c r="X192" s="935"/>
    </row>
    <row r="193" spans="1:24">
      <c r="A193" s="925"/>
      <c r="B193" s="925"/>
      <c r="R193" s="935"/>
      <c r="S193" s="935"/>
      <c r="T193" s="935"/>
      <c r="U193" s="935"/>
      <c r="V193" s="935"/>
      <c r="W193" s="935"/>
      <c r="X193" s="935"/>
    </row>
    <row r="194" spans="1:24">
      <c r="A194" s="925"/>
      <c r="B194" s="925"/>
      <c r="R194" s="935"/>
      <c r="S194" s="935"/>
      <c r="T194" s="935"/>
      <c r="U194" s="935"/>
      <c r="V194" s="935"/>
      <c r="W194" s="935"/>
      <c r="X194" s="935"/>
    </row>
    <row r="195" spans="1:24">
      <c r="A195" s="925"/>
      <c r="B195" s="925"/>
      <c r="R195" s="935"/>
      <c r="S195" s="935"/>
      <c r="T195" s="935"/>
      <c r="U195" s="935"/>
      <c r="V195" s="935"/>
      <c r="W195" s="935"/>
      <c r="X195" s="935"/>
    </row>
    <row r="196" spans="1:24">
      <c r="A196" s="925"/>
      <c r="B196" s="925"/>
      <c r="R196" s="935"/>
      <c r="S196" s="935"/>
      <c r="T196" s="935"/>
      <c r="U196" s="935"/>
      <c r="V196" s="935"/>
      <c r="W196" s="935"/>
      <c r="X196" s="935"/>
    </row>
    <row r="197" spans="1:24">
      <c r="A197" s="925"/>
      <c r="B197" s="925"/>
      <c r="R197" s="935"/>
      <c r="S197" s="935"/>
      <c r="T197" s="935"/>
      <c r="U197" s="935"/>
      <c r="V197" s="935"/>
      <c r="W197" s="935"/>
      <c r="X197" s="935"/>
    </row>
    <row r="198" spans="1:24">
      <c r="A198" s="925"/>
      <c r="B198" s="925"/>
      <c r="R198" s="935"/>
      <c r="S198" s="935"/>
      <c r="T198" s="935"/>
      <c r="U198" s="935"/>
      <c r="V198" s="935"/>
      <c r="W198" s="935"/>
      <c r="X198" s="935"/>
    </row>
    <row r="199" spans="1:24">
      <c r="A199" s="925"/>
      <c r="B199" s="925"/>
      <c r="R199" s="935"/>
      <c r="S199" s="935"/>
      <c r="T199" s="935"/>
      <c r="U199" s="935"/>
      <c r="V199" s="935"/>
      <c r="W199" s="935"/>
      <c r="X199" s="935"/>
    </row>
    <row r="200" spans="1:24">
      <c r="A200" s="925"/>
      <c r="B200" s="925"/>
      <c r="R200" s="935"/>
      <c r="S200" s="935"/>
      <c r="T200" s="935"/>
      <c r="U200" s="935"/>
      <c r="V200" s="935"/>
      <c r="W200" s="935"/>
      <c r="X200" s="935"/>
    </row>
    <row r="201" spans="1:24">
      <c r="A201" s="925"/>
      <c r="B201" s="925"/>
      <c r="R201" s="935"/>
      <c r="S201" s="935"/>
      <c r="T201" s="935"/>
      <c r="U201" s="935"/>
      <c r="V201" s="935"/>
      <c r="W201" s="935"/>
      <c r="X201" s="935"/>
    </row>
    <row r="202" spans="1:24">
      <c r="A202" s="925"/>
      <c r="B202" s="925"/>
      <c r="R202" s="935"/>
      <c r="S202" s="935"/>
      <c r="T202" s="935"/>
      <c r="U202" s="935"/>
      <c r="V202" s="935"/>
      <c r="W202" s="935"/>
      <c r="X202" s="935"/>
    </row>
    <row r="203" spans="1:24">
      <c r="A203" s="925"/>
      <c r="B203" s="925"/>
      <c r="R203" s="935"/>
      <c r="S203" s="935"/>
      <c r="T203" s="935"/>
      <c r="U203" s="935"/>
      <c r="V203" s="935"/>
      <c r="W203" s="935"/>
      <c r="X203" s="935"/>
    </row>
    <row r="204" spans="1:24">
      <c r="A204" s="925"/>
      <c r="B204" s="925"/>
      <c r="R204" s="935"/>
      <c r="S204" s="935"/>
      <c r="T204" s="935"/>
      <c r="U204" s="935"/>
      <c r="V204" s="935"/>
      <c r="W204" s="935"/>
      <c r="X204" s="935"/>
    </row>
    <row r="205" spans="1:24">
      <c r="A205" s="925"/>
      <c r="B205" s="925"/>
      <c r="R205" s="935"/>
      <c r="S205" s="935"/>
      <c r="T205" s="935"/>
      <c r="U205" s="935"/>
      <c r="V205" s="935"/>
      <c r="W205" s="935"/>
      <c r="X205" s="935"/>
    </row>
    <row r="206" spans="1:24">
      <c r="A206" s="925"/>
      <c r="B206" s="925"/>
      <c r="R206" s="935"/>
      <c r="S206" s="935"/>
      <c r="T206" s="935"/>
      <c r="U206" s="935"/>
      <c r="V206" s="935"/>
      <c r="W206" s="935"/>
      <c r="X206" s="935"/>
    </row>
    <row r="207" spans="1:24">
      <c r="A207" s="925"/>
      <c r="B207" s="925"/>
      <c r="R207" s="935"/>
      <c r="S207" s="935"/>
      <c r="T207" s="935"/>
      <c r="U207" s="935"/>
      <c r="V207" s="935"/>
      <c r="W207" s="935"/>
      <c r="X207" s="935"/>
    </row>
    <row r="208" spans="1:24">
      <c r="A208" s="925"/>
      <c r="B208" s="925"/>
      <c r="R208" s="935"/>
      <c r="S208" s="935"/>
      <c r="T208" s="935"/>
      <c r="U208" s="935"/>
      <c r="V208" s="935"/>
      <c r="W208" s="935"/>
      <c r="X208" s="935"/>
    </row>
    <row r="209" spans="1:24">
      <c r="A209" s="925"/>
      <c r="B209" s="925"/>
      <c r="R209" s="935"/>
      <c r="S209" s="935"/>
      <c r="T209" s="935"/>
      <c r="U209" s="935"/>
      <c r="V209" s="935"/>
      <c r="W209" s="935"/>
      <c r="X209" s="935"/>
    </row>
    <row r="210" spans="1:24">
      <c r="A210" s="925"/>
      <c r="B210" s="925"/>
      <c r="R210" s="935"/>
      <c r="S210" s="935"/>
      <c r="T210" s="935"/>
      <c r="U210" s="935"/>
      <c r="V210" s="935"/>
      <c r="W210" s="935"/>
      <c r="X210" s="935"/>
    </row>
    <row r="211" spans="1:24">
      <c r="A211" s="925"/>
      <c r="B211" s="925"/>
      <c r="R211" s="935"/>
      <c r="S211" s="935"/>
      <c r="T211" s="935"/>
      <c r="U211" s="935"/>
      <c r="V211" s="935"/>
      <c r="W211" s="935"/>
      <c r="X211" s="935"/>
    </row>
    <row r="212" spans="1:24">
      <c r="A212" s="925"/>
      <c r="B212" s="925"/>
      <c r="R212" s="935"/>
      <c r="S212" s="935"/>
      <c r="T212" s="935"/>
      <c r="U212" s="935"/>
      <c r="V212" s="935"/>
      <c r="W212" s="935"/>
      <c r="X212" s="935"/>
    </row>
    <row r="213" spans="1:24">
      <c r="A213" s="925"/>
      <c r="B213" s="925"/>
      <c r="R213" s="935"/>
      <c r="S213" s="935"/>
      <c r="T213" s="935"/>
      <c r="U213" s="935"/>
      <c r="V213" s="935"/>
      <c r="W213" s="935"/>
      <c r="X213" s="935"/>
    </row>
    <row r="214" spans="1:24">
      <c r="A214" s="925"/>
      <c r="B214" s="925"/>
      <c r="R214" s="935"/>
      <c r="S214" s="935"/>
      <c r="T214" s="935"/>
      <c r="U214" s="935"/>
      <c r="V214" s="935"/>
      <c r="W214" s="935"/>
      <c r="X214" s="935"/>
    </row>
    <row r="215" spans="1:24">
      <c r="A215" s="925"/>
      <c r="B215" s="925"/>
      <c r="R215" s="935"/>
      <c r="S215" s="935"/>
      <c r="T215" s="935"/>
      <c r="U215" s="935"/>
      <c r="V215" s="935"/>
      <c r="W215" s="935"/>
      <c r="X215" s="935"/>
    </row>
    <row r="216" spans="1:24">
      <c r="A216" s="925"/>
      <c r="B216" s="925"/>
      <c r="R216" s="935"/>
      <c r="S216" s="935"/>
      <c r="T216" s="935"/>
      <c r="U216" s="935"/>
      <c r="V216" s="935"/>
      <c r="W216" s="935"/>
      <c r="X216" s="935"/>
    </row>
    <row r="217" spans="1:24">
      <c r="A217" s="925"/>
      <c r="B217" s="925"/>
      <c r="R217" s="935"/>
      <c r="S217" s="935"/>
      <c r="T217" s="935"/>
      <c r="U217" s="935"/>
      <c r="V217" s="935"/>
      <c r="W217" s="935"/>
      <c r="X217" s="935"/>
    </row>
    <row r="218" spans="1:24">
      <c r="A218" s="925"/>
      <c r="B218" s="925"/>
      <c r="R218" s="935"/>
      <c r="S218" s="935"/>
      <c r="T218" s="935"/>
      <c r="U218" s="935"/>
      <c r="V218" s="935"/>
      <c r="W218" s="935"/>
      <c r="X218" s="935"/>
    </row>
    <row r="219" spans="1:24">
      <c r="A219" s="925"/>
      <c r="B219" s="925"/>
      <c r="R219" s="935"/>
      <c r="S219" s="935"/>
      <c r="T219" s="935"/>
      <c r="U219" s="935"/>
      <c r="V219" s="935"/>
      <c r="W219" s="935"/>
      <c r="X219" s="935"/>
    </row>
    <row r="220" spans="1:24">
      <c r="A220" s="925"/>
      <c r="B220" s="925"/>
      <c r="R220" s="935"/>
      <c r="S220" s="935"/>
      <c r="T220" s="935"/>
      <c r="U220" s="935"/>
      <c r="V220" s="935"/>
      <c r="W220" s="935"/>
      <c r="X220" s="935"/>
    </row>
    <row r="221" spans="1:24">
      <c r="A221" s="925"/>
      <c r="B221" s="925"/>
      <c r="R221" s="935"/>
      <c r="S221" s="935"/>
      <c r="T221" s="935"/>
      <c r="U221" s="935"/>
      <c r="V221" s="935"/>
      <c r="W221" s="935"/>
      <c r="X221" s="935"/>
    </row>
    <row r="222" spans="1:24">
      <c r="A222" s="925"/>
      <c r="B222" s="925"/>
      <c r="R222" s="935"/>
      <c r="S222" s="935"/>
      <c r="T222" s="935"/>
      <c r="U222" s="935"/>
      <c r="V222" s="935"/>
      <c r="W222" s="935"/>
      <c r="X222" s="935"/>
    </row>
    <row r="223" spans="1:24">
      <c r="A223" s="925"/>
      <c r="B223" s="925"/>
      <c r="R223" s="935"/>
      <c r="S223" s="935"/>
      <c r="T223" s="935"/>
      <c r="U223" s="935"/>
      <c r="V223" s="935"/>
      <c r="W223" s="935"/>
      <c r="X223" s="935"/>
    </row>
    <row r="224" spans="1:24">
      <c r="A224" s="925"/>
      <c r="B224" s="925"/>
      <c r="R224" s="935"/>
      <c r="S224" s="935"/>
      <c r="T224" s="935"/>
      <c r="U224" s="935"/>
      <c r="V224" s="935"/>
      <c r="W224" s="935"/>
      <c r="X224" s="935"/>
    </row>
    <row r="225" spans="1:24">
      <c r="A225" s="925"/>
      <c r="B225" s="925"/>
      <c r="R225" s="935"/>
      <c r="S225" s="935"/>
      <c r="T225" s="935"/>
      <c r="U225" s="935"/>
      <c r="V225" s="935"/>
      <c r="W225" s="935"/>
      <c r="X225" s="935"/>
    </row>
    <row r="226" spans="1:24">
      <c r="A226" s="925"/>
      <c r="B226" s="925"/>
      <c r="R226" s="935"/>
      <c r="S226" s="935"/>
      <c r="T226" s="935"/>
      <c r="U226" s="935"/>
      <c r="V226" s="935"/>
      <c r="W226" s="935"/>
      <c r="X226" s="935"/>
    </row>
    <row r="227" spans="1:24">
      <c r="A227" s="925"/>
      <c r="B227" s="925"/>
      <c r="R227" s="935"/>
      <c r="S227" s="935"/>
      <c r="T227" s="935"/>
      <c r="U227" s="935"/>
      <c r="V227" s="935"/>
      <c r="W227" s="935"/>
      <c r="X227" s="935"/>
    </row>
    <row r="228" spans="1:24">
      <c r="A228" s="925"/>
      <c r="B228" s="925"/>
      <c r="R228" s="935"/>
      <c r="S228" s="935"/>
      <c r="T228" s="935"/>
      <c r="U228" s="935"/>
      <c r="V228" s="935"/>
      <c r="W228" s="935"/>
      <c r="X228" s="935"/>
    </row>
    <row r="229" spans="1:24">
      <c r="A229" s="925"/>
      <c r="B229" s="925"/>
      <c r="R229" s="935"/>
      <c r="S229" s="935"/>
      <c r="T229" s="935"/>
      <c r="U229" s="935"/>
      <c r="V229" s="935"/>
      <c r="W229" s="935"/>
      <c r="X229" s="935"/>
    </row>
    <row r="230" spans="1:24">
      <c r="A230" s="925"/>
      <c r="B230" s="925"/>
      <c r="R230" s="935"/>
      <c r="S230" s="935"/>
      <c r="T230" s="935"/>
      <c r="U230" s="935"/>
      <c r="V230" s="935"/>
      <c r="W230" s="935"/>
      <c r="X230" s="935"/>
    </row>
    <row r="231" spans="1:24">
      <c r="A231" s="925"/>
      <c r="B231" s="925"/>
      <c r="R231" s="935"/>
      <c r="S231" s="935"/>
      <c r="T231" s="935"/>
      <c r="U231" s="935"/>
      <c r="V231" s="935"/>
      <c r="W231" s="935"/>
      <c r="X231" s="935"/>
    </row>
    <row r="232" spans="1:24">
      <c r="A232" s="925"/>
      <c r="B232" s="925"/>
      <c r="R232" s="935"/>
      <c r="S232" s="935"/>
      <c r="T232" s="935"/>
      <c r="U232" s="935"/>
      <c r="V232" s="935"/>
      <c r="W232" s="935"/>
      <c r="X232" s="935"/>
    </row>
    <row r="233" spans="1:24">
      <c r="A233" s="925"/>
      <c r="B233" s="925"/>
      <c r="R233" s="935"/>
      <c r="S233" s="935"/>
      <c r="T233" s="935"/>
      <c r="U233" s="935"/>
      <c r="V233" s="935"/>
      <c r="W233" s="935"/>
      <c r="X233" s="935"/>
    </row>
    <row r="234" spans="1:24">
      <c r="A234" s="925"/>
      <c r="B234" s="925"/>
      <c r="R234" s="935"/>
      <c r="S234" s="935"/>
      <c r="T234" s="935"/>
      <c r="U234" s="935"/>
      <c r="V234" s="935"/>
      <c r="W234" s="935"/>
      <c r="X234" s="935"/>
    </row>
    <row r="235" spans="1:24">
      <c r="A235" s="925"/>
      <c r="B235" s="925"/>
      <c r="R235" s="935"/>
      <c r="S235" s="935"/>
      <c r="T235" s="935"/>
      <c r="U235" s="935"/>
      <c r="V235" s="935"/>
      <c r="W235" s="935"/>
      <c r="X235" s="935"/>
    </row>
    <row r="236" spans="1:24">
      <c r="A236" s="925"/>
      <c r="B236" s="925"/>
      <c r="R236" s="935"/>
      <c r="S236" s="935"/>
      <c r="T236" s="935"/>
      <c r="U236" s="935"/>
      <c r="V236" s="935"/>
      <c r="W236" s="935"/>
      <c r="X236" s="935"/>
    </row>
    <row r="237" spans="1:24">
      <c r="A237" s="925"/>
      <c r="B237" s="925"/>
      <c r="R237" s="935"/>
      <c r="S237" s="935"/>
      <c r="T237" s="935"/>
      <c r="U237" s="935"/>
      <c r="V237" s="935"/>
      <c r="W237" s="935"/>
      <c r="X237" s="935"/>
    </row>
    <row r="238" spans="1:24">
      <c r="A238" s="925"/>
      <c r="B238" s="925"/>
      <c r="R238" s="935"/>
      <c r="S238" s="935"/>
      <c r="T238" s="935"/>
      <c r="U238" s="935"/>
      <c r="V238" s="935"/>
      <c r="W238" s="935"/>
      <c r="X238" s="935"/>
    </row>
    <row r="239" spans="1:24">
      <c r="A239" s="925"/>
      <c r="B239" s="925"/>
      <c r="R239" s="935"/>
      <c r="S239" s="935"/>
      <c r="T239" s="935"/>
      <c r="U239" s="935"/>
      <c r="V239" s="935"/>
      <c r="W239" s="935"/>
      <c r="X239" s="935"/>
    </row>
    <row r="240" spans="1:24">
      <c r="A240" s="925"/>
      <c r="B240" s="925"/>
      <c r="R240" s="935"/>
      <c r="S240" s="935"/>
      <c r="T240" s="935"/>
      <c r="U240" s="935"/>
      <c r="V240" s="935"/>
      <c r="W240" s="935"/>
      <c r="X240" s="935"/>
    </row>
    <row r="241" spans="1:24">
      <c r="A241" s="925"/>
      <c r="B241" s="925"/>
      <c r="R241" s="935"/>
      <c r="S241" s="935"/>
      <c r="T241" s="935"/>
      <c r="U241" s="935"/>
      <c r="V241" s="935"/>
      <c r="W241" s="935"/>
      <c r="X241" s="935"/>
    </row>
    <row r="242" spans="1:24">
      <c r="A242" s="925"/>
      <c r="B242" s="925"/>
      <c r="R242" s="935"/>
      <c r="S242" s="935"/>
      <c r="T242" s="935"/>
      <c r="U242" s="935"/>
      <c r="V242" s="935"/>
      <c r="W242" s="935"/>
      <c r="X242" s="935"/>
    </row>
    <row r="243" spans="1:24">
      <c r="A243" s="925"/>
      <c r="B243" s="925"/>
      <c r="R243" s="935"/>
      <c r="S243" s="935"/>
      <c r="T243" s="935"/>
      <c r="U243" s="935"/>
      <c r="V243" s="935"/>
      <c r="W243" s="935"/>
      <c r="X243" s="935"/>
    </row>
    <row r="244" spans="1:24">
      <c r="A244" s="925"/>
      <c r="B244" s="925"/>
      <c r="R244" s="935"/>
      <c r="S244" s="935"/>
      <c r="T244" s="935"/>
      <c r="U244" s="935"/>
      <c r="V244" s="935"/>
      <c r="W244" s="935"/>
      <c r="X244" s="935"/>
    </row>
    <row r="245" spans="1:24">
      <c r="A245" s="925"/>
      <c r="B245" s="925"/>
      <c r="R245" s="935"/>
      <c r="S245" s="935"/>
      <c r="T245" s="935"/>
      <c r="U245" s="935"/>
      <c r="V245" s="935"/>
      <c r="W245" s="935"/>
      <c r="X245" s="935"/>
    </row>
    <row r="246" spans="1:24">
      <c r="A246" s="925"/>
      <c r="B246" s="925"/>
      <c r="R246" s="935"/>
      <c r="S246" s="935"/>
      <c r="T246" s="935"/>
      <c r="U246" s="935"/>
      <c r="V246" s="935"/>
      <c r="W246" s="935"/>
      <c r="X246" s="935"/>
    </row>
    <row r="247" spans="1:24">
      <c r="A247" s="925"/>
      <c r="B247" s="925"/>
      <c r="R247" s="935"/>
      <c r="S247" s="935"/>
      <c r="T247" s="935"/>
      <c r="U247" s="935"/>
      <c r="V247" s="935"/>
      <c r="W247" s="935"/>
      <c r="X247" s="935"/>
    </row>
    <row r="248" spans="1:24">
      <c r="A248" s="925"/>
      <c r="B248" s="925"/>
      <c r="R248" s="935"/>
      <c r="S248" s="935"/>
      <c r="T248" s="935"/>
      <c r="U248" s="935"/>
      <c r="V248" s="935"/>
      <c r="W248" s="935"/>
      <c r="X248" s="935"/>
    </row>
    <row r="249" spans="1:24">
      <c r="A249" s="925"/>
      <c r="B249" s="925"/>
      <c r="R249" s="935"/>
      <c r="S249" s="935"/>
      <c r="T249" s="935"/>
      <c r="U249" s="935"/>
      <c r="V249" s="935"/>
      <c r="W249" s="935"/>
      <c r="X249" s="935"/>
    </row>
    <row r="250" spans="1:24">
      <c r="A250" s="925"/>
      <c r="B250" s="925"/>
      <c r="R250" s="935"/>
      <c r="S250" s="935"/>
      <c r="T250" s="935"/>
      <c r="U250" s="935"/>
      <c r="V250" s="935"/>
      <c r="W250" s="935"/>
      <c r="X250" s="935"/>
    </row>
    <row r="251" spans="1:24">
      <c r="A251" s="925"/>
      <c r="B251" s="925"/>
      <c r="R251" s="935"/>
      <c r="S251" s="935"/>
      <c r="T251" s="935"/>
      <c r="U251" s="935"/>
      <c r="V251" s="935"/>
      <c r="W251" s="935"/>
      <c r="X251" s="935"/>
    </row>
    <row r="252" spans="1:24">
      <c r="A252" s="925"/>
      <c r="B252" s="925"/>
      <c r="R252" s="935"/>
      <c r="S252" s="935"/>
      <c r="T252" s="935"/>
      <c r="U252" s="935"/>
      <c r="V252" s="935"/>
      <c r="W252" s="935"/>
      <c r="X252" s="935"/>
    </row>
    <row r="253" spans="1:24">
      <c r="A253" s="925"/>
      <c r="B253" s="925"/>
      <c r="R253" s="935"/>
      <c r="S253" s="935"/>
      <c r="T253" s="935"/>
      <c r="U253" s="935"/>
      <c r="V253" s="935"/>
      <c r="W253" s="935"/>
      <c r="X253" s="935"/>
    </row>
    <row r="254" spans="1:24">
      <c r="A254" s="925"/>
      <c r="B254" s="925"/>
      <c r="R254" s="935"/>
      <c r="S254" s="935"/>
      <c r="T254" s="935"/>
      <c r="U254" s="935"/>
      <c r="V254" s="935"/>
      <c r="W254" s="935"/>
      <c r="X254" s="935"/>
    </row>
    <row r="255" spans="1:24">
      <c r="A255" s="925"/>
      <c r="B255" s="925"/>
      <c r="R255" s="935"/>
      <c r="S255" s="935"/>
      <c r="T255" s="935"/>
      <c r="U255" s="935"/>
      <c r="V255" s="935"/>
      <c r="W255" s="935"/>
      <c r="X255" s="935"/>
    </row>
    <row r="256" spans="1:24">
      <c r="A256" s="925"/>
      <c r="B256" s="925"/>
      <c r="R256" s="935"/>
      <c r="S256" s="935"/>
      <c r="T256" s="935"/>
      <c r="U256" s="935"/>
      <c r="V256" s="935"/>
      <c r="W256" s="935"/>
      <c r="X256" s="935"/>
    </row>
    <row r="257" spans="1:24">
      <c r="A257" s="925"/>
      <c r="B257" s="925"/>
      <c r="R257" s="935"/>
      <c r="S257" s="935"/>
      <c r="T257" s="935"/>
      <c r="U257" s="935"/>
      <c r="V257" s="935"/>
      <c r="W257" s="935"/>
      <c r="X257" s="935"/>
    </row>
    <row r="258" spans="1:24">
      <c r="A258" s="925"/>
      <c r="B258" s="925"/>
      <c r="R258" s="935"/>
      <c r="S258" s="935"/>
      <c r="T258" s="935"/>
      <c r="U258" s="935"/>
      <c r="V258" s="935"/>
      <c r="W258" s="935"/>
      <c r="X258" s="935"/>
    </row>
    <row r="259" spans="1:24">
      <c r="A259" s="925"/>
      <c r="B259" s="925"/>
      <c r="R259" s="935"/>
      <c r="S259" s="935"/>
      <c r="T259" s="935"/>
      <c r="U259" s="935"/>
      <c r="V259" s="935"/>
      <c r="W259" s="935"/>
      <c r="X259" s="935"/>
    </row>
    <row r="260" spans="1:24">
      <c r="A260" s="925"/>
      <c r="B260" s="925"/>
      <c r="R260" s="935"/>
      <c r="S260" s="935"/>
      <c r="T260" s="935"/>
      <c r="U260" s="935"/>
      <c r="V260" s="935"/>
      <c r="W260" s="935"/>
      <c r="X260" s="935"/>
    </row>
    <row r="261" spans="1:24">
      <c r="A261" s="925"/>
      <c r="B261" s="925"/>
      <c r="R261" s="935"/>
      <c r="S261" s="935"/>
      <c r="T261" s="935"/>
      <c r="U261" s="935"/>
      <c r="V261" s="935"/>
      <c r="W261" s="935"/>
      <c r="X261" s="935"/>
    </row>
    <row r="262" spans="1:24">
      <c r="A262" s="925"/>
      <c r="B262" s="925"/>
      <c r="R262" s="935"/>
      <c r="S262" s="935"/>
      <c r="T262" s="935"/>
      <c r="U262" s="935"/>
      <c r="V262" s="935"/>
      <c r="W262" s="935"/>
      <c r="X262" s="935"/>
    </row>
    <row r="263" spans="1:24">
      <c r="A263" s="925"/>
      <c r="B263" s="925"/>
      <c r="R263" s="935"/>
      <c r="S263" s="935"/>
      <c r="T263" s="935"/>
      <c r="U263" s="935"/>
      <c r="V263" s="935"/>
      <c r="W263" s="935"/>
      <c r="X263" s="935"/>
    </row>
    <row r="264" spans="1:24">
      <c r="A264" s="925"/>
      <c r="B264" s="925"/>
      <c r="R264" s="935"/>
      <c r="S264" s="935"/>
      <c r="T264" s="935"/>
      <c r="U264" s="935"/>
      <c r="V264" s="935"/>
      <c r="W264" s="935"/>
      <c r="X264" s="935"/>
    </row>
    <row r="265" spans="1:24">
      <c r="A265" s="925"/>
      <c r="B265" s="925"/>
      <c r="R265" s="935"/>
      <c r="S265" s="935"/>
      <c r="T265" s="935"/>
      <c r="U265" s="935"/>
      <c r="V265" s="935"/>
      <c r="W265" s="935"/>
      <c r="X265" s="935"/>
    </row>
    <row r="266" spans="1:24">
      <c r="A266" s="925"/>
      <c r="B266" s="925"/>
      <c r="R266" s="935"/>
      <c r="S266" s="935"/>
      <c r="T266" s="935"/>
      <c r="U266" s="935"/>
      <c r="V266" s="935"/>
      <c r="W266" s="935"/>
      <c r="X266" s="935"/>
    </row>
    <row r="267" spans="1:24">
      <c r="A267" s="925"/>
      <c r="B267" s="925"/>
      <c r="R267" s="935"/>
      <c r="S267" s="935"/>
      <c r="T267" s="935"/>
      <c r="U267" s="935"/>
      <c r="V267" s="935"/>
      <c r="W267" s="935"/>
      <c r="X267" s="935"/>
    </row>
    <row r="268" spans="1:24">
      <c r="A268" s="925"/>
      <c r="B268" s="925"/>
      <c r="R268" s="935"/>
      <c r="S268" s="935"/>
      <c r="T268" s="935"/>
      <c r="U268" s="935"/>
      <c r="V268" s="935"/>
      <c r="W268" s="935"/>
      <c r="X268" s="935"/>
    </row>
    <row r="269" spans="1:24">
      <c r="A269" s="925"/>
      <c r="B269" s="925"/>
      <c r="R269" s="935"/>
      <c r="S269" s="935"/>
      <c r="T269" s="935"/>
      <c r="U269" s="935"/>
      <c r="V269" s="935"/>
      <c r="W269" s="935"/>
      <c r="X269" s="935"/>
    </row>
    <row r="270" spans="1:24">
      <c r="A270" s="925"/>
      <c r="B270" s="925"/>
      <c r="R270" s="935"/>
      <c r="S270" s="935"/>
      <c r="T270" s="935"/>
      <c r="U270" s="935"/>
      <c r="V270" s="935"/>
      <c r="W270" s="935"/>
      <c r="X270" s="935"/>
    </row>
    <row r="271" spans="1:24">
      <c r="A271" s="925"/>
      <c r="B271" s="925"/>
      <c r="R271" s="935"/>
      <c r="S271" s="935"/>
      <c r="T271" s="935"/>
      <c r="U271" s="935"/>
      <c r="V271" s="935"/>
      <c r="W271" s="935"/>
      <c r="X271" s="935"/>
    </row>
    <row r="272" spans="1:24">
      <c r="A272" s="925"/>
      <c r="B272" s="925"/>
      <c r="R272" s="935"/>
      <c r="S272" s="935"/>
      <c r="T272" s="935"/>
      <c r="U272" s="935"/>
      <c r="V272" s="935"/>
      <c r="W272" s="935"/>
      <c r="X272" s="935"/>
    </row>
    <row r="273" spans="1:24">
      <c r="A273" s="925"/>
      <c r="B273" s="925"/>
      <c r="R273" s="935"/>
      <c r="S273" s="935"/>
      <c r="T273" s="935"/>
      <c r="U273" s="935"/>
      <c r="V273" s="935"/>
      <c r="W273" s="935"/>
      <c r="X273" s="935"/>
    </row>
    <row r="274" spans="1:24">
      <c r="A274" s="925"/>
      <c r="B274" s="925"/>
      <c r="R274" s="935"/>
      <c r="S274" s="935"/>
      <c r="T274" s="935"/>
      <c r="U274" s="935"/>
      <c r="V274" s="935"/>
      <c r="W274" s="935"/>
      <c r="X274" s="935"/>
    </row>
    <row r="275" spans="1:24">
      <c r="A275" s="925"/>
      <c r="B275" s="925"/>
      <c r="R275" s="935"/>
      <c r="S275" s="935"/>
      <c r="T275" s="935"/>
      <c r="U275" s="935"/>
      <c r="V275" s="935"/>
      <c r="W275" s="935"/>
      <c r="X275" s="935"/>
    </row>
    <row r="276" spans="1:24">
      <c r="A276" s="925"/>
      <c r="B276" s="925"/>
      <c r="R276" s="935"/>
      <c r="S276" s="935"/>
      <c r="T276" s="935"/>
      <c r="U276" s="935"/>
      <c r="V276" s="935"/>
      <c r="W276" s="935"/>
      <c r="X276" s="935"/>
    </row>
    <row r="277" spans="1:24">
      <c r="A277" s="925"/>
      <c r="B277" s="925"/>
      <c r="R277" s="935"/>
      <c r="S277" s="935"/>
      <c r="T277" s="935"/>
      <c r="U277" s="935"/>
      <c r="V277" s="935"/>
      <c r="W277" s="935"/>
      <c r="X277" s="935"/>
    </row>
    <row r="278" spans="1:24">
      <c r="A278" s="925"/>
      <c r="B278" s="925"/>
      <c r="R278" s="935"/>
      <c r="S278" s="935"/>
      <c r="T278" s="935"/>
      <c r="U278" s="935"/>
      <c r="V278" s="935"/>
      <c r="W278" s="935"/>
      <c r="X278" s="935"/>
    </row>
    <row r="279" spans="1:24">
      <c r="A279" s="925"/>
      <c r="B279" s="925"/>
      <c r="R279" s="935"/>
      <c r="S279" s="935"/>
      <c r="T279" s="935"/>
      <c r="U279" s="935"/>
      <c r="V279" s="935"/>
      <c r="W279" s="935"/>
      <c r="X279" s="935"/>
    </row>
    <row r="280" spans="1:24">
      <c r="A280" s="925"/>
      <c r="B280" s="925"/>
      <c r="R280" s="935"/>
      <c r="S280" s="935"/>
      <c r="T280" s="935"/>
      <c r="U280" s="935"/>
      <c r="V280" s="935"/>
      <c r="W280" s="935"/>
      <c r="X280" s="935"/>
    </row>
    <row r="281" spans="1:24">
      <c r="A281" s="925"/>
      <c r="B281" s="925"/>
      <c r="R281" s="935"/>
      <c r="S281" s="935"/>
      <c r="T281" s="935"/>
      <c r="U281" s="935"/>
      <c r="V281" s="935"/>
      <c r="W281" s="935"/>
      <c r="X281" s="935"/>
    </row>
    <row r="282" spans="1:24">
      <c r="A282" s="925"/>
      <c r="B282" s="925"/>
      <c r="R282" s="935"/>
      <c r="S282" s="935"/>
      <c r="T282" s="935"/>
      <c r="U282" s="935"/>
      <c r="V282" s="935"/>
      <c r="W282" s="935"/>
      <c r="X282" s="935"/>
    </row>
    <row r="283" spans="1:24">
      <c r="A283" s="925"/>
      <c r="B283" s="925"/>
      <c r="R283" s="935"/>
      <c r="S283" s="935"/>
      <c r="T283" s="935"/>
      <c r="U283" s="935"/>
      <c r="V283" s="935"/>
      <c r="W283" s="935"/>
      <c r="X283" s="935"/>
    </row>
    <row r="284" spans="1:24">
      <c r="A284" s="925"/>
      <c r="B284" s="925"/>
      <c r="R284" s="935"/>
      <c r="S284" s="935"/>
      <c r="T284" s="935"/>
      <c r="U284" s="935"/>
      <c r="V284" s="935"/>
      <c r="W284" s="935"/>
      <c r="X284" s="935"/>
    </row>
    <row r="285" spans="1:24">
      <c r="A285" s="925"/>
      <c r="B285" s="925"/>
      <c r="R285" s="935"/>
      <c r="S285" s="935"/>
      <c r="T285" s="935"/>
      <c r="U285" s="935"/>
      <c r="V285" s="935"/>
      <c r="W285" s="935"/>
      <c r="X285" s="935"/>
    </row>
    <row r="286" spans="1:24">
      <c r="A286" s="925"/>
      <c r="B286" s="925"/>
      <c r="R286" s="935"/>
      <c r="S286" s="935"/>
      <c r="T286" s="935"/>
      <c r="U286" s="935"/>
      <c r="V286" s="935"/>
      <c r="W286" s="935"/>
      <c r="X286" s="935"/>
    </row>
    <row r="287" spans="1:24">
      <c r="A287" s="925"/>
      <c r="B287" s="925"/>
      <c r="R287" s="935"/>
      <c r="S287" s="935"/>
      <c r="T287" s="935"/>
      <c r="U287" s="935"/>
      <c r="V287" s="935"/>
      <c r="W287" s="935"/>
      <c r="X287" s="935"/>
    </row>
    <row r="288" spans="1:24">
      <c r="A288" s="925"/>
      <c r="B288" s="925"/>
      <c r="R288" s="935"/>
      <c r="S288" s="935"/>
      <c r="T288" s="935"/>
      <c r="U288" s="935"/>
      <c r="V288" s="935"/>
      <c r="W288" s="935"/>
      <c r="X288" s="935"/>
    </row>
    <row r="289" spans="1:24">
      <c r="A289" s="925"/>
      <c r="B289" s="925"/>
      <c r="R289" s="935"/>
      <c r="S289" s="935"/>
      <c r="T289" s="935"/>
      <c r="U289" s="935"/>
      <c r="V289" s="935"/>
      <c r="W289" s="935"/>
      <c r="X289" s="935"/>
    </row>
    <row r="290" spans="1:24">
      <c r="A290" s="925"/>
      <c r="B290" s="925"/>
      <c r="R290" s="935"/>
      <c r="S290" s="935"/>
      <c r="T290" s="935"/>
      <c r="U290" s="935"/>
      <c r="V290" s="935"/>
      <c r="W290" s="935"/>
      <c r="X290" s="935"/>
    </row>
    <row r="291" spans="1:24">
      <c r="A291" s="925"/>
      <c r="B291" s="925"/>
      <c r="R291" s="935"/>
      <c r="S291" s="935"/>
      <c r="T291" s="935"/>
      <c r="U291" s="935"/>
      <c r="V291" s="935"/>
      <c r="W291" s="935"/>
      <c r="X291" s="935"/>
    </row>
    <row r="292" spans="1:24">
      <c r="A292" s="925"/>
      <c r="B292" s="925"/>
      <c r="R292" s="935"/>
      <c r="S292" s="935"/>
      <c r="T292" s="935"/>
      <c r="U292" s="935"/>
      <c r="V292" s="935"/>
      <c r="W292" s="935"/>
      <c r="X292" s="935"/>
    </row>
    <row r="293" spans="1:24">
      <c r="A293" s="925"/>
      <c r="B293" s="925"/>
      <c r="R293" s="935"/>
      <c r="S293" s="935"/>
      <c r="T293" s="935"/>
      <c r="U293" s="935"/>
      <c r="V293" s="935"/>
      <c r="W293" s="935"/>
      <c r="X293" s="935"/>
    </row>
    <row r="294" spans="1:24">
      <c r="A294" s="925"/>
      <c r="B294" s="925"/>
      <c r="R294" s="935"/>
      <c r="S294" s="935"/>
      <c r="T294" s="935"/>
      <c r="U294" s="935"/>
      <c r="V294" s="935"/>
      <c r="W294" s="935"/>
      <c r="X294" s="935"/>
    </row>
    <row r="295" spans="1:24">
      <c r="A295" s="925"/>
      <c r="B295" s="925"/>
      <c r="R295" s="935"/>
      <c r="S295" s="935"/>
      <c r="T295" s="935"/>
      <c r="U295" s="935"/>
      <c r="V295" s="935"/>
      <c r="W295" s="935"/>
      <c r="X295" s="935"/>
    </row>
    <row r="296" spans="1:24">
      <c r="A296" s="925"/>
      <c r="B296" s="925"/>
      <c r="R296" s="935"/>
      <c r="S296" s="935"/>
      <c r="T296" s="935"/>
      <c r="U296" s="935"/>
      <c r="V296" s="935"/>
      <c r="W296" s="935"/>
      <c r="X296" s="935"/>
    </row>
    <row r="297" spans="1:24">
      <c r="A297" s="925"/>
      <c r="B297" s="925"/>
      <c r="R297" s="935"/>
      <c r="S297" s="935"/>
      <c r="T297" s="935"/>
      <c r="U297" s="935"/>
      <c r="V297" s="935"/>
      <c r="W297" s="935"/>
      <c r="X297" s="935"/>
    </row>
    <row r="298" spans="1:24">
      <c r="A298" s="925"/>
      <c r="B298" s="925"/>
      <c r="R298" s="935"/>
      <c r="S298" s="935"/>
      <c r="T298" s="935"/>
      <c r="U298" s="935"/>
      <c r="V298" s="935"/>
      <c r="W298" s="935"/>
      <c r="X298" s="935"/>
    </row>
    <row r="299" spans="1:24">
      <c r="A299" s="925"/>
      <c r="B299" s="925"/>
      <c r="R299" s="935"/>
      <c r="S299" s="935"/>
      <c r="T299" s="935"/>
      <c r="U299" s="935"/>
      <c r="V299" s="935"/>
      <c r="W299" s="935"/>
      <c r="X299" s="935"/>
    </row>
    <row r="300" spans="1:24">
      <c r="A300" s="925"/>
      <c r="B300" s="925"/>
      <c r="R300" s="935"/>
      <c r="S300" s="935"/>
      <c r="T300" s="935"/>
      <c r="U300" s="935"/>
      <c r="V300" s="935"/>
      <c r="W300" s="935"/>
      <c r="X300" s="935"/>
    </row>
    <row r="301" spans="1:24">
      <c r="A301" s="925"/>
      <c r="B301" s="925"/>
      <c r="R301" s="935"/>
      <c r="S301" s="935"/>
      <c r="T301" s="935"/>
      <c r="U301" s="935"/>
      <c r="V301" s="935"/>
      <c r="W301" s="935"/>
      <c r="X301" s="935"/>
    </row>
    <row r="302" spans="1:24">
      <c r="A302" s="925"/>
      <c r="B302" s="925"/>
      <c r="R302" s="935"/>
      <c r="S302" s="935"/>
      <c r="T302" s="935"/>
      <c r="U302" s="935"/>
      <c r="V302" s="935"/>
      <c r="W302" s="935"/>
      <c r="X302" s="935"/>
    </row>
    <row r="303" spans="1:24">
      <c r="A303" s="925"/>
      <c r="B303" s="925"/>
      <c r="R303" s="935"/>
      <c r="S303" s="935"/>
      <c r="T303" s="935"/>
      <c r="U303" s="935"/>
      <c r="V303" s="935"/>
      <c r="W303" s="935"/>
      <c r="X303" s="935"/>
    </row>
    <row r="304" spans="1:24">
      <c r="A304" s="925"/>
      <c r="B304" s="925"/>
      <c r="R304" s="935"/>
      <c r="S304" s="935"/>
      <c r="T304" s="935"/>
      <c r="U304" s="935"/>
      <c r="V304" s="935"/>
      <c r="W304" s="935"/>
      <c r="X304" s="935"/>
    </row>
    <row r="305" spans="1:24">
      <c r="A305" s="925"/>
      <c r="B305" s="925"/>
      <c r="R305" s="935"/>
      <c r="S305" s="935"/>
      <c r="T305" s="935"/>
      <c r="U305" s="935"/>
      <c r="V305" s="935"/>
      <c r="W305" s="935"/>
      <c r="X305" s="935"/>
    </row>
    <row r="306" spans="1:24">
      <c r="A306" s="925"/>
      <c r="B306" s="925"/>
      <c r="R306" s="935"/>
      <c r="S306" s="935"/>
      <c r="T306" s="935"/>
      <c r="U306" s="935"/>
      <c r="V306" s="935"/>
      <c r="W306" s="935"/>
      <c r="X306" s="935"/>
    </row>
    <row r="307" spans="1:24">
      <c r="A307" s="925"/>
      <c r="B307" s="925"/>
      <c r="R307" s="935"/>
      <c r="S307" s="935"/>
      <c r="T307" s="935"/>
      <c r="U307" s="935"/>
      <c r="V307" s="935"/>
      <c r="W307" s="935"/>
      <c r="X307" s="935"/>
    </row>
    <row r="308" spans="1:24">
      <c r="A308" s="925"/>
      <c r="B308" s="925"/>
      <c r="R308" s="935"/>
      <c r="S308" s="935"/>
      <c r="T308" s="935"/>
      <c r="U308" s="935"/>
      <c r="V308" s="935"/>
      <c r="W308" s="935"/>
      <c r="X308" s="935"/>
    </row>
    <row r="309" spans="1:24">
      <c r="A309" s="925"/>
      <c r="B309" s="925"/>
      <c r="R309" s="935"/>
      <c r="S309" s="935"/>
      <c r="T309" s="935"/>
      <c r="U309" s="935"/>
      <c r="V309" s="935"/>
      <c r="W309" s="935"/>
      <c r="X309" s="935"/>
    </row>
    <row r="310" spans="1:24">
      <c r="A310" s="925"/>
      <c r="B310" s="925"/>
      <c r="R310" s="935"/>
      <c r="S310" s="935"/>
      <c r="T310" s="935"/>
      <c r="U310" s="935"/>
      <c r="V310" s="935"/>
      <c r="W310" s="935"/>
      <c r="X310" s="935"/>
    </row>
    <row r="311" spans="1:24">
      <c r="A311" s="925"/>
      <c r="B311" s="925"/>
      <c r="R311" s="935"/>
      <c r="S311" s="935"/>
      <c r="T311" s="935"/>
      <c r="U311" s="935"/>
      <c r="V311" s="935"/>
      <c r="W311" s="935"/>
      <c r="X311" s="935"/>
    </row>
    <row r="312" spans="1:24">
      <c r="A312" s="925"/>
      <c r="B312" s="925"/>
      <c r="R312" s="935"/>
      <c r="S312" s="935"/>
      <c r="T312" s="935"/>
      <c r="U312" s="935"/>
      <c r="V312" s="935"/>
      <c r="W312" s="935"/>
      <c r="X312" s="935"/>
    </row>
    <row r="313" spans="1:24">
      <c r="A313" s="925"/>
      <c r="B313" s="925"/>
      <c r="R313" s="935"/>
      <c r="S313" s="935"/>
      <c r="T313" s="935"/>
      <c r="U313" s="935"/>
      <c r="V313" s="935"/>
      <c r="W313" s="935"/>
      <c r="X313" s="935"/>
    </row>
    <row r="314" spans="1:24">
      <c r="A314" s="925"/>
      <c r="B314" s="925"/>
      <c r="R314" s="935"/>
      <c r="S314" s="935"/>
      <c r="T314" s="935"/>
      <c r="U314" s="935"/>
      <c r="V314" s="935"/>
      <c r="W314" s="935"/>
      <c r="X314" s="935"/>
    </row>
    <row r="315" spans="1:24">
      <c r="A315" s="925"/>
      <c r="B315" s="925"/>
      <c r="R315" s="935"/>
      <c r="S315" s="935"/>
      <c r="T315" s="935"/>
      <c r="U315" s="935"/>
      <c r="V315" s="935"/>
      <c r="W315" s="935"/>
      <c r="X315" s="935"/>
    </row>
    <row r="316" spans="1:24">
      <c r="A316" s="925"/>
      <c r="B316" s="925"/>
      <c r="R316" s="935"/>
      <c r="S316" s="935"/>
      <c r="T316" s="935"/>
      <c r="U316" s="935"/>
      <c r="V316" s="935"/>
      <c r="W316" s="935"/>
      <c r="X316" s="935"/>
    </row>
    <row r="317" spans="1:24">
      <c r="A317" s="925"/>
      <c r="B317" s="925"/>
      <c r="R317" s="935"/>
      <c r="S317" s="935"/>
      <c r="T317" s="935"/>
      <c r="U317" s="935"/>
      <c r="V317" s="935"/>
      <c r="W317" s="935"/>
      <c r="X317" s="935"/>
    </row>
    <row r="318" spans="1:24">
      <c r="A318" s="925"/>
      <c r="B318" s="925"/>
      <c r="R318" s="935"/>
      <c r="S318" s="935"/>
      <c r="T318" s="935"/>
      <c r="U318" s="935"/>
      <c r="V318" s="935"/>
      <c r="W318" s="935"/>
      <c r="X318" s="935"/>
    </row>
    <row r="319" spans="1:24">
      <c r="A319" s="925"/>
      <c r="B319" s="925"/>
      <c r="R319" s="935"/>
      <c r="S319" s="935"/>
      <c r="T319" s="935"/>
      <c r="U319" s="935"/>
      <c r="V319" s="935"/>
      <c r="W319" s="935"/>
      <c r="X319" s="935"/>
    </row>
    <row r="320" spans="1:24">
      <c r="A320" s="925"/>
      <c r="B320" s="925"/>
      <c r="R320" s="935"/>
      <c r="S320" s="935"/>
      <c r="T320" s="935"/>
      <c r="U320" s="935"/>
      <c r="V320" s="935"/>
      <c r="W320" s="935"/>
      <c r="X320" s="935"/>
    </row>
    <row r="321" spans="1:24">
      <c r="A321" s="925"/>
      <c r="B321" s="925"/>
      <c r="R321" s="935"/>
      <c r="S321" s="935"/>
      <c r="T321" s="935"/>
      <c r="U321" s="935"/>
      <c r="V321" s="935"/>
      <c r="W321" s="935"/>
      <c r="X321" s="935"/>
    </row>
    <row r="322" spans="1:24">
      <c r="A322" s="925"/>
      <c r="B322" s="925"/>
      <c r="R322" s="935"/>
      <c r="S322" s="935"/>
      <c r="T322" s="935"/>
      <c r="U322" s="935"/>
      <c r="V322" s="935"/>
      <c r="W322" s="935"/>
      <c r="X322" s="935"/>
    </row>
    <row r="323" spans="1:24">
      <c r="A323" s="925"/>
      <c r="B323" s="925"/>
      <c r="R323" s="935"/>
      <c r="S323" s="935"/>
      <c r="T323" s="935"/>
      <c r="U323" s="935"/>
      <c r="V323" s="935"/>
      <c r="W323" s="935"/>
      <c r="X323" s="935"/>
    </row>
    <row r="324" spans="1:24">
      <c r="A324" s="925"/>
      <c r="B324" s="925"/>
      <c r="R324" s="935"/>
      <c r="S324" s="935"/>
      <c r="T324" s="935"/>
      <c r="U324" s="935"/>
      <c r="V324" s="935"/>
      <c r="W324" s="935"/>
      <c r="X324" s="935"/>
    </row>
    <row r="325" spans="1:24">
      <c r="A325" s="925"/>
      <c r="B325" s="925"/>
      <c r="R325" s="935"/>
      <c r="S325" s="935"/>
      <c r="T325" s="935"/>
      <c r="U325" s="935"/>
      <c r="V325" s="935"/>
      <c r="W325" s="935"/>
      <c r="X325" s="935"/>
    </row>
    <row r="326" spans="1:24">
      <c r="A326" s="925"/>
      <c r="B326" s="925"/>
      <c r="R326" s="935"/>
      <c r="S326" s="935"/>
      <c r="T326" s="935"/>
      <c r="U326" s="935"/>
      <c r="V326" s="935"/>
      <c r="W326" s="935"/>
      <c r="X326" s="935"/>
    </row>
    <row r="327" spans="1:24">
      <c r="A327" s="925"/>
      <c r="B327" s="925"/>
      <c r="R327" s="935"/>
      <c r="S327" s="935"/>
      <c r="T327" s="935"/>
      <c r="U327" s="935"/>
      <c r="V327" s="935"/>
      <c r="W327" s="935"/>
      <c r="X327" s="935"/>
    </row>
    <row r="328" spans="1:24">
      <c r="A328" s="925"/>
      <c r="B328" s="925"/>
      <c r="R328" s="935"/>
      <c r="S328" s="935"/>
      <c r="T328" s="935"/>
      <c r="U328" s="935"/>
      <c r="V328" s="935"/>
      <c r="W328" s="935"/>
      <c r="X328" s="935"/>
    </row>
    <row r="329" spans="1:24">
      <c r="A329" s="925"/>
      <c r="B329" s="925"/>
      <c r="R329" s="935"/>
      <c r="S329" s="935"/>
      <c r="T329" s="935"/>
      <c r="U329" s="935"/>
      <c r="V329" s="935"/>
      <c r="W329" s="935"/>
      <c r="X329" s="935"/>
    </row>
    <row r="330" spans="1:24">
      <c r="A330" s="925"/>
      <c r="B330" s="925"/>
      <c r="R330" s="935"/>
      <c r="S330" s="935"/>
      <c r="T330" s="935"/>
      <c r="U330" s="935"/>
      <c r="V330" s="935"/>
      <c r="W330" s="935"/>
      <c r="X330" s="935"/>
    </row>
    <row r="331" spans="1:24">
      <c r="A331" s="925"/>
      <c r="B331" s="925"/>
      <c r="R331" s="935"/>
      <c r="S331" s="935"/>
      <c r="T331" s="935"/>
      <c r="U331" s="935"/>
      <c r="V331" s="935"/>
      <c r="W331" s="935"/>
      <c r="X331" s="935"/>
    </row>
    <row r="332" spans="1:24">
      <c r="A332" s="925"/>
      <c r="B332" s="925"/>
      <c r="R332" s="935"/>
      <c r="S332" s="935"/>
      <c r="T332" s="935"/>
      <c r="U332" s="935"/>
      <c r="V332" s="935"/>
      <c r="W332" s="935"/>
      <c r="X332" s="935"/>
    </row>
    <row r="333" spans="1:24">
      <c r="A333" s="925"/>
      <c r="B333" s="925"/>
      <c r="R333" s="935"/>
      <c r="S333" s="935"/>
      <c r="T333" s="935"/>
      <c r="U333" s="935"/>
      <c r="V333" s="935"/>
      <c r="W333" s="935"/>
      <c r="X333" s="935"/>
    </row>
    <row r="334" spans="1:24">
      <c r="A334" s="925"/>
      <c r="B334" s="925"/>
      <c r="R334" s="935"/>
      <c r="S334" s="935"/>
      <c r="T334" s="935"/>
      <c r="U334" s="935"/>
      <c r="V334" s="935"/>
      <c r="W334" s="935"/>
      <c r="X334" s="935"/>
    </row>
    <row r="335" spans="1:24">
      <c r="A335" s="925"/>
      <c r="B335" s="925"/>
      <c r="R335" s="935"/>
      <c r="S335" s="935"/>
      <c r="T335" s="935"/>
      <c r="U335" s="935"/>
      <c r="V335" s="935"/>
      <c r="W335" s="935"/>
      <c r="X335" s="935"/>
    </row>
    <row r="336" spans="1:24">
      <c r="A336" s="925"/>
      <c r="B336" s="925"/>
      <c r="R336" s="935"/>
      <c r="S336" s="935"/>
      <c r="T336" s="935"/>
      <c r="U336" s="935"/>
      <c r="V336" s="935"/>
      <c r="W336" s="935"/>
      <c r="X336" s="935"/>
    </row>
    <row r="337" spans="1:24">
      <c r="A337" s="925"/>
      <c r="B337" s="925"/>
      <c r="R337" s="935"/>
      <c r="S337" s="935"/>
      <c r="T337" s="935"/>
      <c r="U337" s="935"/>
      <c r="V337" s="935"/>
      <c r="W337" s="935"/>
      <c r="X337" s="935"/>
    </row>
    <row r="338" spans="1:24">
      <c r="A338" s="925"/>
      <c r="B338" s="925"/>
      <c r="R338" s="935"/>
      <c r="S338" s="935"/>
      <c r="T338" s="935"/>
      <c r="U338" s="935"/>
      <c r="V338" s="935"/>
      <c r="W338" s="935"/>
      <c r="X338" s="935"/>
    </row>
    <row r="339" spans="1:24">
      <c r="A339" s="925"/>
      <c r="B339" s="925"/>
      <c r="R339" s="935"/>
      <c r="S339" s="935"/>
      <c r="T339" s="935"/>
      <c r="U339" s="935"/>
      <c r="V339" s="935"/>
      <c r="W339" s="935"/>
      <c r="X339" s="935"/>
    </row>
    <row r="340" spans="1:24">
      <c r="A340" s="925"/>
      <c r="B340" s="925"/>
      <c r="R340" s="935"/>
      <c r="S340" s="935"/>
      <c r="T340" s="935"/>
      <c r="U340" s="935"/>
      <c r="V340" s="935"/>
      <c r="W340" s="935"/>
      <c r="X340" s="935"/>
    </row>
    <row r="341" spans="1:24">
      <c r="A341" s="925"/>
      <c r="B341" s="925"/>
      <c r="R341" s="935"/>
      <c r="S341" s="935"/>
      <c r="T341" s="935"/>
      <c r="U341" s="935"/>
      <c r="V341" s="935"/>
      <c r="W341" s="935"/>
      <c r="X341" s="935"/>
    </row>
    <row r="342" spans="1:24">
      <c r="A342" s="925"/>
      <c r="B342" s="925"/>
      <c r="R342" s="935"/>
      <c r="S342" s="935"/>
      <c r="T342" s="935"/>
      <c r="U342" s="935"/>
      <c r="V342" s="935"/>
      <c r="W342" s="935"/>
      <c r="X342" s="935"/>
    </row>
    <row r="343" spans="1:24">
      <c r="A343" s="925"/>
      <c r="B343" s="925"/>
      <c r="R343" s="935"/>
      <c r="S343" s="935"/>
      <c r="T343" s="935"/>
      <c r="U343" s="935"/>
      <c r="V343" s="935"/>
      <c r="W343" s="935"/>
      <c r="X343" s="935"/>
    </row>
    <row r="344" spans="1:24">
      <c r="A344" s="925"/>
      <c r="B344" s="925"/>
      <c r="R344" s="935"/>
      <c r="S344" s="935"/>
      <c r="T344" s="935"/>
      <c r="U344" s="935"/>
      <c r="V344" s="935"/>
      <c r="W344" s="935"/>
      <c r="X344" s="935"/>
    </row>
    <row r="345" spans="1:24">
      <c r="A345" s="925"/>
      <c r="B345" s="925"/>
      <c r="R345" s="935"/>
      <c r="S345" s="935"/>
      <c r="T345" s="935"/>
      <c r="U345" s="935"/>
      <c r="V345" s="935"/>
      <c r="W345" s="935"/>
      <c r="X345" s="935"/>
    </row>
    <row r="346" spans="1:24">
      <c r="A346" s="925"/>
      <c r="B346" s="925"/>
      <c r="R346" s="935"/>
      <c r="S346" s="935"/>
      <c r="T346" s="935"/>
      <c r="U346" s="935"/>
      <c r="V346" s="935"/>
      <c r="W346" s="935"/>
      <c r="X346" s="935"/>
    </row>
    <row r="347" spans="1:24">
      <c r="A347" s="925"/>
      <c r="B347" s="925"/>
      <c r="R347" s="935"/>
      <c r="S347" s="935"/>
      <c r="T347" s="935"/>
      <c r="U347" s="935"/>
      <c r="V347" s="935"/>
      <c r="W347" s="935"/>
      <c r="X347" s="935"/>
    </row>
    <row r="348" spans="1:24">
      <c r="A348" s="925"/>
      <c r="B348" s="925"/>
      <c r="R348" s="935"/>
      <c r="S348" s="935"/>
      <c r="T348" s="935"/>
      <c r="U348" s="935"/>
      <c r="V348" s="935"/>
      <c r="W348" s="935"/>
      <c r="X348" s="935"/>
    </row>
    <row r="349" spans="1:24">
      <c r="A349" s="925"/>
      <c r="B349" s="925"/>
      <c r="R349" s="935"/>
      <c r="S349" s="935"/>
      <c r="T349" s="935"/>
      <c r="U349" s="935"/>
      <c r="V349" s="935"/>
      <c r="W349" s="935"/>
      <c r="X349" s="935"/>
    </row>
    <row r="350" spans="1:24">
      <c r="A350" s="925"/>
      <c r="B350" s="925"/>
      <c r="R350" s="935"/>
      <c r="S350" s="935"/>
      <c r="T350" s="935"/>
      <c r="U350" s="935"/>
      <c r="V350" s="935"/>
      <c r="W350" s="935"/>
      <c r="X350" s="935"/>
    </row>
    <row r="351" spans="1:24">
      <c r="A351" s="925"/>
      <c r="B351" s="925"/>
      <c r="R351" s="935"/>
      <c r="S351" s="935"/>
      <c r="T351" s="935"/>
      <c r="U351" s="935"/>
      <c r="V351" s="935"/>
      <c r="W351" s="935"/>
      <c r="X351" s="935"/>
    </row>
    <row r="352" spans="1:24">
      <c r="A352" s="925"/>
      <c r="B352" s="925"/>
      <c r="R352" s="935"/>
      <c r="S352" s="935"/>
      <c r="T352" s="935"/>
      <c r="U352" s="935"/>
      <c r="V352" s="935"/>
      <c r="W352" s="935"/>
      <c r="X352" s="935"/>
    </row>
    <row r="353" spans="1:24">
      <c r="A353" s="925"/>
      <c r="B353" s="925"/>
      <c r="R353" s="935"/>
      <c r="S353" s="935"/>
      <c r="T353" s="935"/>
      <c r="U353" s="935"/>
      <c r="V353" s="935"/>
      <c r="W353" s="935"/>
      <c r="X353" s="935"/>
    </row>
    <row r="354" spans="1:24">
      <c r="A354" s="925"/>
      <c r="B354" s="925"/>
      <c r="R354" s="935"/>
      <c r="S354" s="935"/>
      <c r="T354" s="935"/>
      <c r="U354" s="935"/>
      <c r="V354" s="935"/>
      <c r="W354" s="935"/>
      <c r="X354" s="935"/>
    </row>
    <row r="355" spans="1:24">
      <c r="A355" s="925"/>
      <c r="B355" s="925"/>
      <c r="R355" s="935"/>
      <c r="S355" s="935"/>
      <c r="T355" s="935"/>
      <c r="U355" s="935"/>
      <c r="V355" s="935"/>
      <c r="W355" s="935"/>
      <c r="X355" s="935"/>
    </row>
    <row r="356" spans="1:24">
      <c r="A356" s="925"/>
      <c r="B356" s="925"/>
      <c r="R356" s="935"/>
      <c r="S356" s="935"/>
      <c r="T356" s="935"/>
      <c r="U356" s="935"/>
      <c r="V356" s="935"/>
      <c r="W356" s="935"/>
      <c r="X356" s="935"/>
    </row>
    <row r="357" spans="1:24">
      <c r="A357" s="925"/>
      <c r="B357" s="925"/>
      <c r="R357" s="935"/>
      <c r="S357" s="935"/>
      <c r="T357" s="935"/>
      <c r="U357" s="935"/>
      <c r="V357" s="935"/>
      <c r="W357" s="935"/>
      <c r="X357" s="935"/>
    </row>
    <row r="358" spans="1:24">
      <c r="A358" s="925"/>
      <c r="B358" s="925"/>
      <c r="R358" s="935"/>
      <c r="S358" s="935"/>
      <c r="T358" s="935"/>
      <c r="U358" s="935"/>
      <c r="V358" s="935"/>
      <c r="W358" s="935"/>
      <c r="X358" s="935"/>
    </row>
    <row r="359" spans="1:24">
      <c r="A359" s="925"/>
      <c r="B359" s="925"/>
      <c r="R359" s="935"/>
      <c r="S359" s="935"/>
      <c r="T359" s="935"/>
      <c r="U359" s="935"/>
      <c r="V359" s="935"/>
      <c r="W359" s="935"/>
      <c r="X359" s="935"/>
    </row>
    <row r="360" spans="1:24">
      <c r="A360" s="925"/>
      <c r="B360" s="925"/>
      <c r="R360" s="935"/>
      <c r="S360" s="935"/>
      <c r="T360" s="935"/>
      <c r="U360" s="935"/>
      <c r="V360" s="935"/>
      <c r="W360" s="935"/>
      <c r="X360" s="935"/>
    </row>
    <row r="361" spans="1:24">
      <c r="A361" s="925"/>
      <c r="B361" s="925"/>
      <c r="R361" s="935"/>
      <c r="S361" s="935"/>
      <c r="T361" s="935"/>
      <c r="U361" s="935"/>
      <c r="V361" s="935"/>
      <c r="W361" s="935"/>
      <c r="X361" s="935"/>
    </row>
    <row r="362" spans="1:24">
      <c r="A362" s="925"/>
      <c r="B362" s="925"/>
      <c r="R362" s="935"/>
      <c r="S362" s="935"/>
      <c r="T362" s="935"/>
      <c r="U362" s="935"/>
      <c r="V362" s="935"/>
      <c r="W362" s="935"/>
      <c r="X362" s="935"/>
    </row>
    <row r="363" spans="1:24">
      <c r="A363" s="925"/>
      <c r="B363" s="925"/>
      <c r="R363" s="935"/>
      <c r="S363" s="935"/>
      <c r="T363" s="935"/>
      <c r="U363" s="935"/>
      <c r="V363" s="935"/>
      <c r="W363" s="935"/>
      <c r="X363" s="935"/>
    </row>
    <row r="364" spans="1:24">
      <c r="A364" s="925"/>
      <c r="B364" s="925"/>
      <c r="R364" s="935"/>
      <c r="S364" s="935"/>
      <c r="T364" s="935"/>
      <c r="U364" s="935"/>
      <c r="V364" s="935"/>
      <c r="W364" s="935"/>
      <c r="X364" s="935"/>
    </row>
    <row r="365" spans="1:24">
      <c r="A365" s="925"/>
      <c r="B365" s="925"/>
      <c r="R365" s="935"/>
      <c r="S365" s="935"/>
      <c r="T365" s="935"/>
      <c r="U365" s="935"/>
      <c r="V365" s="935"/>
      <c r="W365" s="935"/>
      <c r="X365" s="935"/>
    </row>
    <row r="366" spans="1:24">
      <c r="A366" s="925"/>
      <c r="B366" s="925"/>
      <c r="R366" s="935"/>
      <c r="S366" s="935"/>
      <c r="T366" s="935"/>
      <c r="U366" s="935"/>
      <c r="V366" s="935"/>
      <c r="W366" s="935"/>
      <c r="X366" s="935"/>
    </row>
    <row r="367" spans="1:24">
      <c r="A367" s="925"/>
      <c r="B367" s="925"/>
      <c r="R367" s="935"/>
      <c r="S367" s="935"/>
      <c r="T367" s="935"/>
      <c r="U367" s="935"/>
      <c r="V367" s="935"/>
      <c r="W367" s="935"/>
      <c r="X367" s="935"/>
    </row>
    <row r="368" spans="1:24">
      <c r="A368" s="925"/>
      <c r="B368" s="925"/>
      <c r="R368" s="935"/>
      <c r="S368" s="935"/>
      <c r="T368" s="935"/>
      <c r="U368" s="935"/>
      <c r="V368" s="935"/>
      <c r="W368" s="935"/>
      <c r="X368" s="935"/>
    </row>
    <row r="369" spans="1:24">
      <c r="A369" s="925"/>
      <c r="B369" s="925"/>
      <c r="R369" s="935"/>
      <c r="S369" s="935"/>
      <c r="T369" s="935"/>
      <c r="U369" s="935"/>
      <c r="V369" s="935"/>
      <c r="W369" s="935"/>
      <c r="X369" s="935"/>
    </row>
    <row r="370" spans="1:24">
      <c r="A370" s="925"/>
      <c r="B370" s="925"/>
      <c r="R370" s="935"/>
      <c r="S370" s="935"/>
      <c r="T370" s="935"/>
      <c r="U370" s="935"/>
      <c r="V370" s="935"/>
      <c r="W370" s="935"/>
      <c r="X370" s="935"/>
    </row>
    <row r="371" spans="1:24">
      <c r="A371" s="925"/>
      <c r="B371" s="925"/>
      <c r="R371" s="935"/>
      <c r="S371" s="935"/>
      <c r="T371" s="935"/>
      <c r="U371" s="935"/>
      <c r="V371" s="935"/>
      <c r="W371" s="935"/>
      <c r="X371" s="935"/>
    </row>
    <row r="372" spans="1:24">
      <c r="A372" s="925"/>
      <c r="B372" s="925"/>
      <c r="R372" s="935"/>
      <c r="S372" s="935"/>
      <c r="T372" s="935"/>
      <c r="U372" s="935"/>
      <c r="V372" s="935"/>
      <c r="W372" s="935"/>
      <c r="X372" s="935"/>
    </row>
    <row r="373" spans="1:24">
      <c r="A373" s="925"/>
      <c r="B373" s="925"/>
      <c r="R373" s="935"/>
      <c r="S373" s="935"/>
      <c r="T373" s="935"/>
      <c r="U373" s="935"/>
      <c r="V373" s="935"/>
      <c r="W373" s="935"/>
      <c r="X373" s="935"/>
    </row>
    <row r="374" spans="1:24">
      <c r="A374" s="925"/>
      <c r="B374" s="925"/>
      <c r="R374" s="935"/>
      <c r="S374" s="935"/>
      <c r="T374" s="935"/>
      <c r="U374" s="935"/>
      <c r="V374" s="935"/>
      <c r="W374" s="935"/>
      <c r="X374" s="935"/>
    </row>
    <row r="375" spans="1:24">
      <c r="A375" s="925"/>
      <c r="B375" s="925"/>
      <c r="R375" s="935"/>
      <c r="S375" s="935"/>
      <c r="T375" s="935"/>
      <c r="U375" s="935"/>
      <c r="V375" s="935"/>
      <c r="W375" s="935"/>
      <c r="X375" s="935"/>
    </row>
    <row r="376" spans="1:24">
      <c r="A376" s="925"/>
      <c r="B376" s="925"/>
      <c r="R376" s="935"/>
      <c r="S376" s="935"/>
      <c r="T376" s="935"/>
      <c r="U376" s="935"/>
      <c r="V376" s="935"/>
      <c r="W376" s="935"/>
      <c r="X376" s="935"/>
    </row>
    <row r="377" spans="1:24">
      <c r="A377" s="925"/>
      <c r="B377" s="925"/>
      <c r="R377" s="935"/>
      <c r="S377" s="935"/>
      <c r="T377" s="935"/>
      <c r="U377" s="935"/>
      <c r="V377" s="935"/>
      <c r="W377" s="935"/>
      <c r="X377" s="935"/>
    </row>
    <row r="378" spans="1:24">
      <c r="A378" s="925"/>
      <c r="B378" s="925"/>
      <c r="R378" s="935"/>
      <c r="S378" s="935"/>
      <c r="T378" s="935"/>
      <c r="U378" s="935"/>
      <c r="V378" s="935"/>
      <c r="W378" s="935"/>
      <c r="X378" s="935"/>
    </row>
    <row r="379" spans="1:24">
      <c r="A379" s="925"/>
      <c r="B379" s="925"/>
      <c r="R379" s="935"/>
      <c r="S379" s="935"/>
      <c r="T379" s="935"/>
      <c r="U379" s="935"/>
      <c r="V379" s="935"/>
      <c r="W379" s="935"/>
      <c r="X379" s="935"/>
    </row>
    <row r="380" spans="1:24">
      <c r="A380" s="925"/>
      <c r="B380" s="925"/>
      <c r="R380" s="935"/>
      <c r="S380" s="935"/>
      <c r="T380" s="935"/>
      <c r="U380" s="935"/>
      <c r="V380" s="935"/>
      <c r="W380" s="935"/>
      <c r="X380" s="935"/>
    </row>
    <row r="381" spans="1:24">
      <c r="A381" s="925"/>
      <c r="B381" s="925"/>
      <c r="R381" s="935"/>
      <c r="S381" s="935"/>
      <c r="T381" s="935"/>
      <c r="U381" s="935"/>
      <c r="V381" s="935"/>
      <c r="W381" s="935"/>
      <c r="X381" s="935"/>
    </row>
    <row r="382" spans="1:24">
      <c r="A382" s="925"/>
      <c r="B382" s="925"/>
      <c r="R382" s="935"/>
      <c r="S382" s="935"/>
      <c r="T382" s="935"/>
      <c r="U382" s="935"/>
      <c r="V382" s="935"/>
      <c r="W382" s="935"/>
      <c r="X382" s="935"/>
    </row>
    <row r="383" spans="1:24">
      <c r="A383" s="925"/>
      <c r="B383" s="925"/>
      <c r="R383" s="935"/>
      <c r="S383" s="935"/>
      <c r="T383" s="935"/>
      <c r="U383" s="935"/>
      <c r="V383" s="935"/>
      <c r="W383" s="935"/>
      <c r="X383" s="935"/>
    </row>
    <row r="384" spans="1:24">
      <c r="A384" s="925"/>
      <c r="B384" s="925"/>
      <c r="R384" s="935"/>
      <c r="S384" s="935"/>
      <c r="T384" s="935"/>
      <c r="U384" s="935"/>
      <c r="V384" s="935"/>
      <c r="W384" s="935"/>
      <c r="X384" s="935"/>
    </row>
    <row r="385" spans="1:24">
      <c r="A385" s="925"/>
      <c r="B385" s="925"/>
      <c r="R385" s="935"/>
      <c r="S385" s="935"/>
      <c r="T385" s="935"/>
      <c r="U385" s="935"/>
      <c r="V385" s="935"/>
      <c r="W385" s="935"/>
      <c r="X385" s="935"/>
    </row>
    <row r="386" spans="1:24">
      <c r="A386" s="925"/>
      <c r="B386" s="925"/>
      <c r="R386" s="935"/>
      <c r="S386" s="935"/>
      <c r="T386" s="935"/>
      <c r="U386" s="935"/>
      <c r="V386" s="935"/>
      <c r="W386" s="935"/>
      <c r="X386" s="935"/>
    </row>
    <row r="387" spans="1:24">
      <c r="A387" s="925"/>
      <c r="B387" s="925"/>
      <c r="R387" s="935"/>
      <c r="S387" s="935"/>
      <c r="T387" s="935"/>
      <c r="U387" s="935"/>
      <c r="V387" s="935"/>
      <c r="W387" s="935"/>
      <c r="X387" s="935"/>
    </row>
    <row r="388" spans="1:24">
      <c r="A388" s="925"/>
      <c r="B388" s="925"/>
      <c r="R388" s="935"/>
      <c r="S388" s="935"/>
      <c r="T388" s="935"/>
      <c r="U388" s="935"/>
      <c r="V388" s="935"/>
      <c r="W388" s="935"/>
      <c r="X388" s="935"/>
    </row>
    <row r="389" spans="1:24">
      <c r="A389" s="925"/>
      <c r="B389" s="925"/>
      <c r="R389" s="935"/>
      <c r="S389" s="935"/>
      <c r="T389" s="935"/>
      <c r="U389" s="935"/>
      <c r="V389" s="935"/>
      <c r="W389" s="935"/>
      <c r="X389" s="935"/>
    </row>
    <row r="390" spans="1:24">
      <c r="A390" s="925"/>
      <c r="B390" s="925"/>
      <c r="R390" s="935"/>
      <c r="S390" s="935"/>
      <c r="T390" s="935"/>
      <c r="U390" s="935"/>
      <c r="V390" s="935"/>
      <c r="W390" s="935"/>
      <c r="X390" s="935"/>
    </row>
    <row r="391" spans="1:24">
      <c r="A391" s="925"/>
      <c r="B391" s="925"/>
      <c r="R391" s="935"/>
      <c r="S391" s="935"/>
      <c r="T391" s="935"/>
      <c r="U391" s="935"/>
      <c r="V391" s="935"/>
      <c r="W391" s="935"/>
      <c r="X391" s="935"/>
    </row>
    <row r="392" spans="1:24">
      <c r="A392" s="925"/>
      <c r="B392" s="925"/>
      <c r="R392" s="935"/>
      <c r="S392" s="935"/>
      <c r="T392" s="935"/>
      <c r="U392" s="935"/>
      <c r="V392" s="935"/>
      <c r="W392" s="935"/>
      <c r="X392" s="935"/>
    </row>
    <row r="393" spans="1:24">
      <c r="A393" s="925"/>
      <c r="B393" s="925"/>
      <c r="R393" s="935"/>
      <c r="S393" s="935"/>
      <c r="T393" s="935"/>
      <c r="U393" s="935"/>
      <c r="V393" s="935"/>
      <c r="W393" s="935"/>
      <c r="X393" s="935"/>
    </row>
    <row r="394" spans="1:24">
      <c r="A394" s="925"/>
      <c r="B394" s="925"/>
      <c r="R394" s="935"/>
      <c r="S394" s="935"/>
      <c r="T394" s="935"/>
      <c r="U394" s="935"/>
      <c r="V394" s="935"/>
      <c r="W394" s="935"/>
      <c r="X394" s="935"/>
    </row>
    <row r="395" spans="1:24">
      <c r="A395" s="925"/>
      <c r="B395" s="925"/>
      <c r="R395" s="935"/>
      <c r="S395" s="935"/>
      <c r="T395" s="935"/>
      <c r="U395" s="935"/>
      <c r="V395" s="935"/>
      <c r="W395" s="935"/>
      <c r="X395" s="935"/>
    </row>
    <row r="396" spans="1:24">
      <c r="A396" s="925"/>
      <c r="B396" s="925"/>
      <c r="R396" s="935"/>
      <c r="S396" s="935"/>
      <c r="T396" s="935"/>
      <c r="U396" s="935"/>
      <c r="V396" s="935"/>
      <c r="W396" s="935"/>
      <c r="X396" s="935"/>
    </row>
    <row r="397" spans="1:24">
      <c r="A397" s="925"/>
      <c r="B397" s="925"/>
      <c r="R397" s="935"/>
      <c r="S397" s="935"/>
      <c r="T397" s="935"/>
      <c r="U397" s="935"/>
      <c r="V397" s="935"/>
      <c r="W397" s="935"/>
      <c r="X397" s="935"/>
    </row>
    <row r="398" spans="1:24">
      <c r="A398" s="925"/>
      <c r="B398" s="925"/>
      <c r="R398" s="935"/>
      <c r="S398" s="935"/>
      <c r="T398" s="935"/>
      <c r="U398" s="935"/>
      <c r="V398" s="935"/>
      <c r="W398" s="935"/>
      <c r="X398" s="935"/>
    </row>
    <row r="399" spans="1:24">
      <c r="A399" s="925"/>
      <c r="B399" s="925"/>
      <c r="R399" s="935"/>
      <c r="S399" s="935"/>
      <c r="T399" s="935"/>
      <c r="U399" s="935"/>
      <c r="V399" s="935"/>
      <c r="W399" s="935"/>
      <c r="X399" s="935"/>
    </row>
    <row r="400" spans="1:24">
      <c r="A400" s="925"/>
      <c r="B400" s="925"/>
      <c r="R400" s="935"/>
      <c r="S400" s="935"/>
      <c r="T400" s="935"/>
      <c r="U400" s="935"/>
      <c r="V400" s="935"/>
      <c r="W400" s="935"/>
      <c r="X400" s="935"/>
    </row>
    <row r="401" spans="1:24">
      <c r="A401" s="925"/>
      <c r="B401" s="925"/>
      <c r="R401" s="935"/>
      <c r="S401" s="935"/>
      <c r="T401" s="935"/>
      <c r="U401" s="935"/>
      <c r="V401" s="935"/>
      <c r="W401" s="935"/>
      <c r="X401" s="935"/>
    </row>
    <row r="402" spans="1:24">
      <c r="A402" s="925"/>
      <c r="B402" s="925"/>
      <c r="R402" s="935"/>
      <c r="S402" s="935"/>
      <c r="T402" s="935"/>
      <c r="U402" s="935"/>
      <c r="V402" s="935"/>
      <c r="W402" s="935"/>
      <c r="X402" s="935"/>
    </row>
    <row r="403" spans="1:24">
      <c r="A403" s="925"/>
      <c r="B403" s="925"/>
      <c r="R403" s="935"/>
      <c r="S403" s="935"/>
      <c r="T403" s="935"/>
      <c r="U403" s="935"/>
      <c r="V403" s="935"/>
      <c r="W403" s="935"/>
      <c r="X403" s="935"/>
    </row>
    <row r="404" spans="1:24">
      <c r="A404" s="925"/>
      <c r="B404" s="925"/>
      <c r="R404" s="935"/>
      <c r="S404" s="935"/>
      <c r="T404" s="935"/>
      <c r="U404" s="935"/>
      <c r="V404" s="935"/>
      <c r="W404" s="935"/>
      <c r="X404" s="935"/>
    </row>
    <row r="405" spans="1:24">
      <c r="A405" s="925"/>
      <c r="B405" s="925"/>
      <c r="R405" s="935"/>
      <c r="S405" s="935"/>
      <c r="T405" s="935"/>
      <c r="U405" s="935"/>
      <c r="V405" s="935"/>
      <c r="W405" s="935"/>
      <c r="X405" s="935"/>
    </row>
    <row r="406" spans="1:24">
      <c r="A406" s="925"/>
      <c r="B406" s="925"/>
      <c r="R406" s="935"/>
      <c r="S406" s="935"/>
      <c r="T406" s="935"/>
      <c r="U406" s="935"/>
      <c r="V406" s="935"/>
      <c r="W406" s="935"/>
      <c r="X406" s="935"/>
    </row>
    <row r="407" spans="1:24">
      <c r="A407" s="925"/>
      <c r="B407" s="925"/>
      <c r="R407" s="935"/>
      <c r="S407" s="935"/>
      <c r="T407" s="935"/>
      <c r="U407" s="935"/>
      <c r="V407" s="935"/>
      <c r="W407" s="935"/>
      <c r="X407" s="935"/>
    </row>
    <row r="408" spans="1:24">
      <c r="A408" s="925"/>
      <c r="B408" s="925"/>
      <c r="R408" s="935"/>
      <c r="S408" s="935"/>
      <c r="T408" s="935"/>
      <c r="U408" s="935"/>
      <c r="V408" s="935"/>
      <c r="W408" s="935"/>
      <c r="X408" s="935"/>
    </row>
    <row r="409" spans="1:24">
      <c r="A409" s="925"/>
      <c r="B409" s="925"/>
      <c r="R409" s="935"/>
      <c r="S409" s="935"/>
      <c r="T409" s="935"/>
      <c r="U409" s="935"/>
      <c r="V409" s="935"/>
      <c r="W409" s="935"/>
      <c r="X409" s="935"/>
    </row>
    <row r="410" spans="1:24">
      <c r="A410" s="925"/>
      <c r="B410" s="925"/>
      <c r="R410" s="935"/>
      <c r="S410" s="935"/>
      <c r="T410" s="935"/>
      <c r="U410" s="935"/>
      <c r="V410" s="935"/>
      <c r="W410" s="935"/>
      <c r="X410" s="935"/>
    </row>
    <row r="411" spans="1:24">
      <c r="A411" s="925"/>
      <c r="B411" s="925"/>
      <c r="R411" s="935"/>
      <c r="S411" s="935"/>
      <c r="T411" s="935"/>
      <c r="U411" s="935"/>
      <c r="V411" s="935"/>
      <c r="W411" s="935"/>
      <c r="X411" s="935"/>
    </row>
    <row r="412" spans="1:24">
      <c r="A412" s="925"/>
      <c r="B412" s="925"/>
      <c r="R412" s="935"/>
      <c r="S412" s="935"/>
      <c r="T412" s="935"/>
      <c r="U412" s="935"/>
      <c r="V412" s="935"/>
      <c r="W412" s="935"/>
      <c r="X412" s="935"/>
    </row>
    <row r="413" spans="1:24">
      <c r="A413" s="925"/>
      <c r="B413" s="925"/>
      <c r="R413" s="935"/>
      <c r="S413" s="935"/>
      <c r="T413" s="935"/>
      <c r="U413" s="935"/>
      <c r="V413" s="935"/>
      <c r="W413" s="935"/>
      <c r="X413" s="935"/>
    </row>
    <row r="414" spans="1:24">
      <c r="A414" s="925"/>
      <c r="B414" s="925"/>
      <c r="R414" s="935"/>
      <c r="S414" s="935"/>
      <c r="T414" s="935"/>
      <c r="U414" s="935"/>
      <c r="V414" s="935"/>
      <c r="W414" s="935"/>
      <c r="X414" s="935"/>
    </row>
    <row r="415" spans="1:24">
      <c r="A415" s="925"/>
      <c r="B415" s="925"/>
      <c r="R415" s="935"/>
      <c r="S415" s="935"/>
      <c r="T415" s="935"/>
      <c r="U415" s="935"/>
      <c r="V415" s="935"/>
      <c r="W415" s="935"/>
      <c r="X415" s="935"/>
    </row>
    <row r="416" spans="1:24">
      <c r="A416" s="925"/>
      <c r="B416" s="925"/>
      <c r="R416" s="935"/>
      <c r="S416" s="935"/>
      <c r="T416" s="935"/>
      <c r="U416" s="935"/>
      <c r="V416" s="935"/>
      <c r="W416" s="935"/>
      <c r="X416" s="935"/>
    </row>
    <row r="417" spans="1:24">
      <c r="A417" s="925"/>
      <c r="B417" s="925"/>
      <c r="R417" s="935"/>
      <c r="S417" s="935"/>
      <c r="T417" s="935"/>
      <c r="U417" s="935"/>
      <c r="V417" s="935"/>
      <c r="W417" s="935"/>
      <c r="X417" s="935"/>
    </row>
    <row r="418" spans="1:24">
      <c r="A418" s="925"/>
      <c r="B418" s="925"/>
      <c r="R418" s="935"/>
      <c r="S418" s="935"/>
      <c r="T418" s="935"/>
      <c r="U418" s="935"/>
      <c r="V418" s="935"/>
      <c r="W418" s="935"/>
      <c r="X418" s="935"/>
    </row>
    <row r="419" spans="1:24">
      <c r="A419" s="925"/>
      <c r="B419" s="925"/>
      <c r="R419" s="935"/>
      <c r="S419" s="935"/>
      <c r="T419" s="935"/>
      <c r="U419" s="935"/>
      <c r="V419" s="935"/>
      <c r="W419" s="935"/>
      <c r="X419" s="935"/>
    </row>
    <row r="420" spans="1:24">
      <c r="A420" s="925"/>
      <c r="B420" s="925"/>
      <c r="R420" s="935"/>
      <c r="S420" s="935"/>
      <c r="T420" s="935"/>
      <c r="U420" s="935"/>
      <c r="V420" s="935"/>
      <c r="W420" s="935"/>
      <c r="X420" s="935"/>
    </row>
    <row r="421" spans="1:24">
      <c r="A421" s="925"/>
      <c r="B421" s="925"/>
      <c r="R421" s="935"/>
      <c r="S421" s="935"/>
      <c r="T421" s="935"/>
      <c r="U421" s="935"/>
      <c r="V421" s="935"/>
      <c r="W421" s="935"/>
      <c r="X421" s="935"/>
    </row>
    <row r="422" spans="1:24">
      <c r="A422" s="925"/>
      <c r="B422" s="925"/>
      <c r="R422" s="935"/>
      <c r="S422" s="935"/>
      <c r="T422" s="935"/>
      <c r="U422" s="935"/>
      <c r="V422" s="935"/>
      <c r="W422" s="935"/>
      <c r="X422" s="935"/>
    </row>
    <row r="423" spans="1:24">
      <c r="A423" s="925"/>
      <c r="B423" s="925"/>
      <c r="R423" s="935"/>
      <c r="S423" s="935"/>
      <c r="T423" s="935"/>
      <c r="U423" s="935"/>
      <c r="V423" s="935"/>
      <c r="W423" s="935"/>
      <c r="X423" s="935"/>
    </row>
    <row r="424" spans="1:24">
      <c r="A424" s="925"/>
      <c r="B424" s="925"/>
      <c r="R424" s="935"/>
      <c r="S424" s="935"/>
      <c r="T424" s="935"/>
      <c r="U424" s="935"/>
      <c r="V424" s="935"/>
      <c r="W424" s="935"/>
      <c r="X424" s="935"/>
    </row>
    <row r="425" spans="1:24">
      <c r="A425" s="925"/>
      <c r="B425" s="925"/>
      <c r="R425" s="935"/>
      <c r="S425" s="935"/>
      <c r="T425" s="935"/>
      <c r="U425" s="935"/>
      <c r="V425" s="935"/>
      <c r="W425" s="935"/>
      <c r="X425" s="935"/>
    </row>
    <row r="426" spans="1:24">
      <c r="A426" s="925"/>
      <c r="B426" s="925"/>
      <c r="R426" s="935"/>
      <c r="S426" s="935"/>
      <c r="T426" s="935"/>
      <c r="U426" s="935"/>
      <c r="V426" s="935"/>
      <c r="W426" s="935"/>
      <c r="X426" s="935"/>
    </row>
    <row r="427" spans="1:24">
      <c r="A427" s="925"/>
      <c r="B427" s="925"/>
      <c r="R427" s="935"/>
      <c r="S427" s="935"/>
      <c r="T427" s="935"/>
      <c r="U427" s="935"/>
      <c r="V427" s="935"/>
      <c r="W427" s="935"/>
      <c r="X427" s="935"/>
    </row>
    <row r="428" spans="1:24">
      <c r="A428" s="925"/>
      <c r="B428" s="925"/>
      <c r="R428" s="935"/>
      <c r="S428" s="935"/>
      <c r="T428" s="935"/>
      <c r="U428" s="935"/>
      <c r="V428" s="935"/>
      <c r="W428" s="935"/>
      <c r="X428" s="935"/>
    </row>
    <row r="429" spans="1:24">
      <c r="A429" s="925"/>
      <c r="B429" s="925"/>
      <c r="R429" s="935"/>
      <c r="S429" s="935"/>
      <c r="T429" s="935"/>
      <c r="U429" s="935"/>
      <c r="V429" s="935"/>
      <c r="W429" s="935"/>
      <c r="X429" s="935"/>
    </row>
    <row r="430" spans="1:24">
      <c r="A430" s="925"/>
      <c r="B430" s="925"/>
      <c r="R430" s="935"/>
      <c r="S430" s="935"/>
      <c r="T430" s="935"/>
      <c r="U430" s="935"/>
      <c r="V430" s="935"/>
      <c r="W430" s="935"/>
      <c r="X430" s="935"/>
    </row>
    <row r="431" spans="1:24">
      <c r="A431" s="925"/>
      <c r="B431" s="925"/>
      <c r="R431" s="935"/>
      <c r="S431" s="935"/>
      <c r="T431" s="935"/>
      <c r="U431" s="935"/>
      <c r="V431" s="935"/>
      <c r="W431" s="935"/>
      <c r="X431" s="935"/>
    </row>
    <row r="432" spans="1:24">
      <c r="A432" s="925"/>
      <c r="B432" s="925"/>
      <c r="R432" s="935"/>
      <c r="S432" s="935"/>
      <c r="T432" s="935"/>
      <c r="U432" s="935"/>
      <c r="V432" s="935"/>
      <c r="W432" s="935"/>
      <c r="X432" s="935"/>
    </row>
    <row r="433" spans="1:24">
      <c r="A433" s="925"/>
      <c r="B433" s="925"/>
      <c r="R433" s="935"/>
      <c r="S433" s="935"/>
      <c r="T433" s="935"/>
      <c r="U433" s="935"/>
      <c r="V433" s="935"/>
      <c r="W433" s="935"/>
      <c r="X433" s="935"/>
    </row>
    <row r="434" spans="1:24">
      <c r="A434" s="925"/>
      <c r="B434" s="925"/>
      <c r="R434" s="935"/>
      <c r="S434" s="935"/>
      <c r="T434" s="935"/>
      <c r="U434" s="935"/>
      <c r="V434" s="935"/>
      <c r="W434" s="935"/>
      <c r="X434" s="935"/>
    </row>
    <row r="435" spans="1:24">
      <c r="A435" s="925"/>
      <c r="B435" s="925"/>
      <c r="R435" s="935"/>
      <c r="S435" s="935"/>
      <c r="T435" s="935"/>
      <c r="U435" s="935"/>
      <c r="V435" s="935"/>
      <c r="W435" s="935"/>
      <c r="X435" s="935"/>
    </row>
    <row r="436" spans="1:24">
      <c r="A436" s="925"/>
      <c r="B436" s="925"/>
      <c r="R436" s="935"/>
      <c r="S436" s="935"/>
      <c r="T436" s="935"/>
      <c r="U436" s="935"/>
      <c r="V436" s="935"/>
      <c r="W436" s="935"/>
      <c r="X436" s="935"/>
    </row>
    <row r="437" spans="1:24">
      <c r="A437" s="925"/>
      <c r="B437" s="925"/>
      <c r="R437" s="935"/>
      <c r="S437" s="935"/>
      <c r="T437" s="935"/>
      <c r="U437" s="935"/>
      <c r="V437" s="935"/>
      <c r="W437" s="935"/>
      <c r="X437" s="935"/>
    </row>
    <row r="438" spans="1:24">
      <c r="A438" s="925"/>
      <c r="B438" s="925"/>
      <c r="R438" s="935"/>
      <c r="S438" s="935"/>
      <c r="T438" s="935"/>
      <c r="U438" s="935"/>
      <c r="V438" s="935"/>
      <c r="W438" s="935"/>
      <c r="X438" s="935"/>
    </row>
    <row r="439" spans="1:24">
      <c r="A439" s="925"/>
      <c r="B439" s="925"/>
      <c r="R439" s="935"/>
      <c r="S439" s="935"/>
      <c r="T439" s="935"/>
      <c r="U439" s="935"/>
      <c r="V439" s="935"/>
      <c r="W439" s="935"/>
      <c r="X439" s="935"/>
    </row>
    <row r="440" spans="1:24">
      <c r="A440" s="925"/>
      <c r="B440" s="925"/>
      <c r="R440" s="935"/>
      <c r="S440" s="935"/>
      <c r="T440" s="935"/>
      <c r="U440" s="935"/>
      <c r="V440" s="935"/>
      <c r="W440" s="935"/>
      <c r="X440" s="935"/>
    </row>
    <row r="441" spans="1:24">
      <c r="A441" s="925"/>
      <c r="B441" s="925"/>
      <c r="R441" s="935"/>
      <c r="S441" s="935"/>
      <c r="T441" s="935"/>
      <c r="U441" s="935"/>
      <c r="V441" s="935"/>
      <c r="W441" s="935"/>
      <c r="X441" s="935"/>
    </row>
    <row r="442" spans="1:24">
      <c r="A442" s="925"/>
      <c r="B442" s="925"/>
      <c r="R442" s="935"/>
      <c r="S442" s="935"/>
      <c r="T442" s="935"/>
      <c r="U442" s="935"/>
      <c r="V442" s="935"/>
      <c r="W442" s="935"/>
      <c r="X442" s="935"/>
    </row>
    <row r="443" spans="1:24">
      <c r="A443" s="925"/>
      <c r="B443" s="925"/>
      <c r="R443" s="935"/>
      <c r="S443" s="935"/>
      <c r="T443" s="935"/>
      <c r="U443" s="935"/>
      <c r="V443" s="935"/>
      <c r="W443" s="935"/>
      <c r="X443" s="935"/>
    </row>
    <row r="444" spans="1:24">
      <c r="A444" s="925"/>
      <c r="B444" s="925"/>
      <c r="R444" s="935"/>
      <c r="S444" s="935"/>
      <c r="T444" s="935"/>
      <c r="U444" s="935"/>
      <c r="V444" s="935"/>
      <c r="W444" s="935"/>
      <c r="X444" s="935"/>
    </row>
    <row r="445" spans="1:24">
      <c r="A445" s="925"/>
      <c r="B445" s="925"/>
      <c r="R445" s="935"/>
      <c r="S445" s="935"/>
      <c r="T445" s="935"/>
      <c r="U445" s="935"/>
      <c r="V445" s="935"/>
      <c r="W445" s="935"/>
      <c r="X445" s="935"/>
    </row>
    <row r="446" spans="1:24">
      <c r="A446" s="925"/>
      <c r="B446" s="925"/>
      <c r="R446" s="935"/>
      <c r="S446" s="935"/>
      <c r="T446" s="935"/>
      <c r="U446" s="935"/>
      <c r="V446" s="935"/>
      <c r="W446" s="935"/>
      <c r="X446" s="935"/>
    </row>
    <row r="447" spans="1:24">
      <c r="A447" s="925"/>
      <c r="B447" s="925"/>
      <c r="R447" s="935"/>
      <c r="S447" s="935"/>
      <c r="T447" s="935"/>
      <c r="U447" s="935"/>
      <c r="V447" s="935"/>
      <c r="W447" s="935"/>
      <c r="X447" s="935"/>
    </row>
    <row r="448" spans="1:24">
      <c r="A448" s="925"/>
      <c r="B448" s="925"/>
      <c r="R448" s="935"/>
      <c r="S448" s="935"/>
      <c r="T448" s="935"/>
      <c r="U448" s="935"/>
      <c r="V448" s="935"/>
      <c r="W448" s="935"/>
      <c r="X448" s="935"/>
    </row>
    <row r="449" spans="1:24">
      <c r="A449" s="925"/>
      <c r="B449" s="925"/>
      <c r="R449" s="935"/>
      <c r="S449" s="935"/>
      <c r="T449" s="935"/>
      <c r="U449" s="935"/>
      <c r="V449" s="935"/>
      <c r="W449" s="935"/>
      <c r="X449" s="935"/>
    </row>
    <row r="450" spans="1:24">
      <c r="A450" s="925"/>
      <c r="B450" s="925"/>
      <c r="R450" s="935"/>
      <c r="S450" s="935"/>
      <c r="T450" s="935"/>
      <c r="U450" s="935"/>
      <c r="V450" s="935"/>
      <c r="W450" s="935"/>
      <c r="X450" s="935"/>
    </row>
    <row r="451" spans="1:24">
      <c r="A451" s="925"/>
      <c r="B451" s="925"/>
      <c r="R451" s="935"/>
      <c r="S451" s="935"/>
      <c r="T451" s="935"/>
      <c r="U451" s="935"/>
      <c r="V451" s="935"/>
      <c r="W451" s="935"/>
      <c r="X451" s="935"/>
    </row>
    <row r="452" spans="1:24">
      <c r="A452" s="925"/>
      <c r="B452" s="925"/>
      <c r="R452" s="935"/>
      <c r="S452" s="935"/>
      <c r="T452" s="935"/>
      <c r="U452" s="935"/>
      <c r="V452" s="935"/>
      <c r="W452" s="935"/>
      <c r="X452" s="935"/>
    </row>
    <row r="453" spans="1:24">
      <c r="A453" s="925"/>
      <c r="B453" s="925"/>
      <c r="R453" s="935"/>
      <c r="S453" s="935"/>
      <c r="T453" s="935"/>
      <c r="U453" s="935"/>
      <c r="V453" s="935"/>
      <c r="W453" s="935"/>
      <c r="X453" s="935"/>
    </row>
    <row r="454" spans="1:24">
      <c r="A454" s="925"/>
      <c r="B454" s="925"/>
      <c r="R454" s="935"/>
      <c r="S454" s="935"/>
      <c r="T454" s="935"/>
      <c r="U454" s="935"/>
      <c r="V454" s="935"/>
      <c r="W454" s="935"/>
      <c r="X454" s="935"/>
    </row>
    <row r="455" spans="1:24">
      <c r="A455" s="925"/>
      <c r="B455" s="925"/>
      <c r="R455" s="935"/>
      <c r="S455" s="935"/>
      <c r="T455" s="935"/>
      <c r="U455" s="935"/>
      <c r="V455" s="935"/>
      <c r="W455" s="935"/>
      <c r="X455" s="935"/>
    </row>
    <row r="456" spans="1:24">
      <c r="A456" s="925"/>
      <c r="B456" s="925"/>
      <c r="R456" s="935"/>
      <c r="S456" s="935"/>
      <c r="T456" s="935"/>
      <c r="U456" s="935"/>
      <c r="V456" s="935"/>
      <c r="W456" s="935"/>
      <c r="X456" s="935"/>
    </row>
    <row r="457" spans="1:24">
      <c r="A457" s="925"/>
      <c r="B457" s="925"/>
      <c r="R457" s="935"/>
      <c r="S457" s="935"/>
      <c r="T457" s="935"/>
      <c r="U457" s="935"/>
      <c r="V457" s="935"/>
      <c r="W457" s="935"/>
      <c r="X457" s="935"/>
    </row>
    <row r="458" spans="1:24">
      <c r="A458" s="925"/>
      <c r="B458" s="925"/>
      <c r="R458" s="935"/>
      <c r="S458" s="935"/>
      <c r="T458" s="935"/>
      <c r="U458" s="935"/>
      <c r="V458" s="935"/>
      <c r="W458" s="935"/>
      <c r="X458" s="935"/>
    </row>
    <row r="459" spans="1:24">
      <c r="A459" s="925"/>
      <c r="B459" s="925"/>
      <c r="R459" s="935"/>
      <c r="S459" s="935"/>
      <c r="T459" s="935"/>
      <c r="U459" s="935"/>
      <c r="V459" s="935"/>
      <c r="W459" s="935"/>
      <c r="X459" s="935"/>
    </row>
    <row r="460" spans="1:24">
      <c r="A460" s="925"/>
      <c r="B460" s="925"/>
      <c r="R460" s="935"/>
      <c r="S460" s="935"/>
      <c r="T460" s="935"/>
      <c r="U460" s="935"/>
      <c r="V460" s="935"/>
      <c r="W460" s="935"/>
      <c r="X460" s="935"/>
    </row>
    <row r="461" spans="1:24">
      <c r="A461" s="925"/>
      <c r="B461" s="925"/>
      <c r="R461" s="935"/>
      <c r="S461" s="935"/>
      <c r="T461" s="935"/>
      <c r="U461" s="935"/>
      <c r="V461" s="935"/>
      <c r="W461" s="935"/>
      <c r="X461" s="935"/>
    </row>
    <row r="462" spans="1:24">
      <c r="A462" s="925"/>
      <c r="B462" s="925"/>
      <c r="R462" s="935"/>
      <c r="S462" s="935"/>
      <c r="T462" s="935"/>
      <c r="U462" s="935"/>
      <c r="V462" s="935"/>
      <c r="W462" s="935"/>
      <c r="X462" s="935"/>
    </row>
    <row r="463" spans="1:24">
      <c r="A463" s="925"/>
      <c r="B463" s="925"/>
      <c r="R463" s="935"/>
      <c r="S463" s="935"/>
      <c r="T463" s="935"/>
      <c r="U463" s="935"/>
      <c r="V463" s="935"/>
      <c r="W463" s="935"/>
      <c r="X463" s="935"/>
    </row>
    <row r="464" spans="1:24">
      <c r="A464" s="925"/>
      <c r="B464" s="925"/>
      <c r="R464" s="935"/>
      <c r="S464" s="935"/>
      <c r="T464" s="935"/>
      <c r="U464" s="935"/>
      <c r="V464" s="935"/>
      <c r="W464" s="935"/>
      <c r="X464" s="935"/>
    </row>
    <row r="465" spans="1:24">
      <c r="A465" s="925"/>
      <c r="B465" s="925"/>
      <c r="R465" s="935"/>
      <c r="S465" s="935"/>
      <c r="T465" s="935"/>
      <c r="U465" s="935"/>
      <c r="V465" s="935"/>
      <c r="W465" s="935"/>
      <c r="X465" s="935"/>
    </row>
    <row r="466" spans="1:24">
      <c r="A466" s="925"/>
      <c r="B466" s="925"/>
      <c r="R466" s="935"/>
      <c r="S466" s="935"/>
      <c r="T466" s="935"/>
      <c r="U466" s="935"/>
      <c r="V466" s="935"/>
      <c r="W466" s="935"/>
      <c r="X466" s="935"/>
    </row>
    <row r="467" spans="1:24">
      <c r="A467" s="925"/>
      <c r="B467" s="925"/>
      <c r="R467" s="935"/>
      <c r="S467" s="935"/>
      <c r="T467" s="935"/>
      <c r="U467" s="935"/>
      <c r="V467" s="935"/>
      <c r="W467" s="935"/>
      <c r="X467" s="935"/>
    </row>
    <row r="468" spans="1:24">
      <c r="A468" s="925"/>
      <c r="B468" s="925"/>
      <c r="R468" s="935"/>
      <c r="S468" s="935"/>
      <c r="T468" s="935"/>
      <c r="U468" s="935"/>
      <c r="V468" s="935"/>
      <c r="W468" s="935"/>
      <c r="X468" s="935"/>
    </row>
    <row r="469" spans="1:24">
      <c r="A469" s="925"/>
      <c r="B469" s="925"/>
      <c r="R469" s="935"/>
      <c r="S469" s="935"/>
      <c r="T469" s="935"/>
      <c r="U469" s="935"/>
      <c r="V469" s="935"/>
      <c r="W469" s="935"/>
      <c r="X469" s="935"/>
    </row>
    <row r="470" spans="1:24">
      <c r="A470" s="925"/>
      <c r="B470" s="925"/>
      <c r="R470" s="935"/>
      <c r="S470" s="935"/>
      <c r="T470" s="935"/>
      <c r="U470" s="935"/>
      <c r="V470" s="935"/>
      <c r="W470" s="935"/>
      <c r="X470" s="935"/>
    </row>
    <row r="471" spans="1:24">
      <c r="A471" s="925"/>
      <c r="B471" s="925"/>
      <c r="R471" s="935"/>
      <c r="S471" s="935"/>
      <c r="T471" s="935"/>
      <c r="U471" s="935"/>
      <c r="V471" s="935"/>
      <c r="W471" s="935"/>
      <c r="X471" s="935"/>
    </row>
    <row r="472" spans="1:24">
      <c r="A472" s="925"/>
      <c r="B472" s="925"/>
      <c r="R472" s="935"/>
      <c r="S472" s="935"/>
      <c r="T472" s="935"/>
      <c r="U472" s="935"/>
      <c r="V472" s="935"/>
      <c r="W472" s="935"/>
      <c r="X472" s="935"/>
    </row>
    <row r="473" spans="1:24">
      <c r="A473" s="925"/>
      <c r="B473" s="925"/>
      <c r="R473" s="935"/>
      <c r="S473" s="935"/>
      <c r="T473" s="935"/>
      <c r="U473" s="935"/>
      <c r="V473" s="935"/>
      <c r="W473" s="935"/>
      <c r="X473" s="935"/>
    </row>
    <row r="474" spans="1:24">
      <c r="A474" s="925"/>
      <c r="B474" s="925"/>
      <c r="R474" s="935"/>
      <c r="S474" s="935"/>
      <c r="T474" s="935"/>
      <c r="U474" s="935"/>
      <c r="V474" s="935"/>
      <c r="W474" s="935"/>
      <c r="X474" s="935"/>
    </row>
    <row r="475" spans="1:24">
      <c r="A475" s="925"/>
      <c r="B475" s="925"/>
      <c r="R475" s="935"/>
      <c r="S475" s="935"/>
      <c r="T475" s="935"/>
      <c r="U475" s="935"/>
      <c r="V475" s="935"/>
      <c r="W475" s="935"/>
      <c r="X475" s="935"/>
    </row>
    <row r="476" spans="1:24">
      <c r="A476" s="925"/>
      <c r="B476" s="925"/>
      <c r="R476" s="935"/>
      <c r="S476" s="935"/>
      <c r="T476" s="935"/>
      <c r="U476" s="935"/>
      <c r="V476" s="935"/>
      <c r="W476" s="935"/>
      <c r="X476" s="935"/>
    </row>
    <row r="477" spans="1:24">
      <c r="A477" s="925"/>
      <c r="B477" s="925"/>
      <c r="R477" s="935"/>
      <c r="S477" s="935"/>
      <c r="T477" s="935"/>
      <c r="U477" s="935"/>
      <c r="V477" s="935"/>
      <c r="W477" s="935"/>
      <c r="X477" s="935"/>
    </row>
    <row r="478" spans="1:24">
      <c r="A478" s="925"/>
      <c r="B478" s="925"/>
      <c r="R478" s="935"/>
      <c r="S478" s="935"/>
      <c r="T478" s="935"/>
      <c r="U478" s="935"/>
      <c r="V478" s="935"/>
      <c r="W478" s="935"/>
      <c r="X478" s="935"/>
    </row>
    <row r="479" spans="1:24">
      <c r="A479" s="925"/>
      <c r="B479" s="925"/>
      <c r="R479" s="935"/>
      <c r="S479" s="935"/>
      <c r="T479" s="935"/>
      <c r="U479" s="935"/>
      <c r="V479" s="935"/>
      <c r="W479" s="935"/>
      <c r="X479" s="935"/>
    </row>
    <row r="480" spans="1:24">
      <c r="A480" s="925"/>
      <c r="B480" s="925"/>
      <c r="R480" s="935"/>
      <c r="S480" s="935"/>
      <c r="T480" s="935"/>
      <c r="U480" s="935"/>
      <c r="V480" s="935"/>
      <c r="W480" s="935"/>
      <c r="X480" s="935"/>
    </row>
    <row r="481" spans="1:24">
      <c r="A481" s="925"/>
      <c r="B481" s="925"/>
      <c r="R481" s="935"/>
      <c r="S481" s="935"/>
      <c r="T481" s="935"/>
      <c r="U481" s="935"/>
      <c r="V481" s="935"/>
      <c r="W481" s="935"/>
      <c r="X481" s="935"/>
    </row>
    <row r="482" spans="1:24">
      <c r="A482" s="925"/>
      <c r="B482" s="925"/>
      <c r="R482" s="935"/>
      <c r="S482" s="935"/>
      <c r="T482" s="935"/>
      <c r="U482" s="935"/>
      <c r="V482" s="935"/>
      <c r="W482" s="935"/>
      <c r="X482" s="935"/>
    </row>
    <row r="483" spans="1:24">
      <c r="A483" s="925"/>
      <c r="B483" s="925"/>
      <c r="R483" s="935"/>
      <c r="S483" s="935"/>
      <c r="T483" s="935"/>
      <c r="U483" s="935"/>
      <c r="V483" s="935"/>
      <c r="W483" s="935"/>
      <c r="X483" s="935"/>
    </row>
    <row r="484" spans="1:24">
      <c r="A484" s="925"/>
      <c r="B484" s="925"/>
      <c r="R484" s="935"/>
      <c r="S484" s="935"/>
      <c r="T484" s="935"/>
      <c r="U484" s="935"/>
      <c r="V484" s="935"/>
      <c r="W484" s="935"/>
      <c r="X484" s="935"/>
    </row>
    <row r="485" spans="1:24">
      <c r="A485" s="925"/>
      <c r="B485" s="925"/>
      <c r="R485" s="935"/>
      <c r="S485" s="935"/>
      <c r="T485" s="935"/>
      <c r="U485" s="935"/>
      <c r="V485" s="935"/>
      <c r="W485" s="935"/>
      <c r="X485" s="935"/>
    </row>
    <row r="486" spans="1:24">
      <c r="A486" s="925"/>
      <c r="B486" s="925"/>
      <c r="R486" s="935"/>
      <c r="S486" s="935"/>
      <c r="T486" s="935"/>
      <c r="U486" s="935"/>
      <c r="V486" s="935"/>
      <c r="W486" s="935"/>
      <c r="X486" s="935"/>
    </row>
    <row r="487" spans="1:24">
      <c r="A487" s="925"/>
      <c r="B487" s="925"/>
      <c r="R487" s="935"/>
      <c r="S487" s="935"/>
      <c r="T487" s="935"/>
      <c r="U487" s="935"/>
      <c r="V487" s="935"/>
      <c r="W487" s="935"/>
      <c r="X487" s="935"/>
    </row>
    <row r="488" spans="1:24">
      <c r="A488" s="925"/>
      <c r="B488" s="925"/>
      <c r="R488" s="935"/>
      <c r="S488" s="935"/>
      <c r="T488" s="935"/>
      <c r="U488" s="935"/>
      <c r="V488" s="935"/>
      <c r="W488" s="935"/>
      <c r="X488" s="935"/>
    </row>
    <row r="489" spans="1:24">
      <c r="A489" s="925"/>
      <c r="B489" s="925"/>
      <c r="R489" s="935"/>
      <c r="S489" s="935"/>
      <c r="T489" s="935"/>
      <c r="U489" s="935"/>
      <c r="V489" s="935"/>
      <c r="W489" s="935"/>
      <c r="X489" s="935"/>
    </row>
    <row r="490" spans="1:24">
      <c r="A490" s="925"/>
      <c r="B490" s="925"/>
      <c r="R490" s="935"/>
      <c r="S490" s="935"/>
      <c r="T490" s="935"/>
      <c r="U490" s="935"/>
      <c r="V490" s="935"/>
      <c r="W490" s="935"/>
      <c r="X490" s="935"/>
    </row>
    <row r="491" spans="1:24">
      <c r="A491" s="925"/>
      <c r="B491" s="925"/>
      <c r="R491" s="935"/>
      <c r="S491" s="935"/>
      <c r="T491" s="935"/>
      <c r="U491" s="935"/>
      <c r="V491" s="935"/>
      <c r="W491" s="935"/>
      <c r="X491" s="935"/>
    </row>
    <row r="492" spans="1:24">
      <c r="A492" s="925"/>
      <c r="B492" s="925"/>
      <c r="R492" s="935"/>
      <c r="S492" s="935"/>
      <c r="T492" s="935"/>
      <c r="U492" s="935"/>
      <c r="V492" s="935"/>
      <c r="W492" s="935"/>
      <c r="X492" s="935"/>
    </row>
    <row r="493" spans="1:24">
      <c r="A493" s="925"/>
      <c r="B493" s="925"/>
      <c r="R493" s="935"/>
      <c r="S493" s="935"/>
      <c r="T493" s="935"/>
      <c r="U493" s="935"/>
      <c r="V493" s="935"/>
      <c r="W493" s="935"/>
      <c r="X493" s="935"/>
    </row>
    <row r="494" spans="1:24">
      <c r="A494" s="925"/>
      <c r="B494" s="925"/>
      <c r="R494" s="935"/>
      <c r="S494" s="935"/>
      <c r="T494" s="935"/>
      <c r="U494" s="935"/>
      <c r="V494" s="935"/>
      <c r="W494" s="935"/>
      <c r="X494" s="935"/>
    </row>
    <row r="495" spans="1:24">
      <c r="A495" s="925"/>
      <c r="B495" s="925"/>
      <c r="R495" s="935"/>
      <c r="S495" s="935"/>
      <c r="T495" s="935"/>
      <c r="U495" s="935"/>
      <c r="V495" s="935"/>
      <c r="W495" s="935"/>
      <c r="X495" s="935"/>
    </row>
    <row r="496" spans="1:24">
      <c r="A496" s="925"/>
      <c r="B496" s="925"/>
      <c r="R496" s="935"/>
      <c r="S496" s="935"/>
      <c r="T496" s="935"/>
      <c r="U496" s="935"/>
      <c r="V496" s="935"/>
      <c r="W496" s="935"/>
      <c r="X496" s="935"/>
    </row>
    <row r="497" spans="1:24">
      <c r="A497" s="925"/>
      <c r="B497" s="925"/>
      <c r="R497" s="935"/>
      <c r="S497" s="935"/>
      <c r="T497" s="935"/>
      <c r="U497" s="935"/>
      <c r="V497" s="935"/>
      <c r="W497" s="935"/>
      <c r="X497" s="935"/>
    </row>
    <row r="498" spans="1:24">
      <c r="A498" s="925"/>
      <c r="B498" s="925"/>
      <c r="R498" s="935"/>
      <c r="S498" s="935"/>
      <c r="T498" s="935"/>
      <c r="U498" s="935"/>
      <c r="V498" s="935"/>
      <c r="W498" s="935"/>
      <c r="X498" s="935"/>
    </row>
    <row r="499" spans="1:24">
      <c r="A499" s="925"/>
      <c r="B499" s="925"/>
      <c r="R499" s="935"/>
      <c r="S499" s="935"/>
      <c r="T499" s="935"/>
      <c r="U499" s="935"/>
      <c r="V499" s="935"/>
      <c r="W499" s="935"/>
      <c r="X499" s="935"/>
    </row>
    <row r="500" spans="1:24">
      <c r="A500" s="925"/>
      <c r="B500" s="925"/>
      <c r="R500" s="935"/>
      <c r="S500" s="935"/>
      <c r="T500" s="935"/>
      <c r="U500" s="935"/>
      <c r="V500" s="935"/>
      <c r="W500" s="935"/>
      <c r="X500" s="935"/>
    </row>
    <row r="501" spans="1:24">
      <c r="A501" s="925"/>
      <c r="B501" s="925"/>
      <c r="R501" s="935"/>
      <c r="S501" s="935"/>
      <c r="T501" s="935"/>
      <c r="U501" s="935"/>
      <c r="V501" s="935"/>
      <c r="W501" s="935"/>
      <c r="X501" s="935"/>
    </row>
    <row r="502" spans="1:24">
      <c r="A502" s="925"/>
      <c r="B502" s="925"/>
      <c r="R502" s="935"/>
      <c r="S502" s="935"/>
      <c r="T502" s="935"/>
      <c r="U502" s="935"/>
      <c r="V502" s="935"/>
      <c r="W502" s="935"/>
      <c r="X502" s="935"/>
    </row>
    <row r="503" spans="1:24">
      <c r="A503" s="925"/>
      <c r="B503" s="925"/>
      <c r="R503" s="935"/>
      <c r="S503" s="935"/>
      <c r="T503" s="935"/>
      <c r="U503" s="935"/>
      <c r="V503" s="935"/>
      <c r="W503" s="935"/>
      <c r="X503" s="935"/>
    </row>
    <row r="504" spans="1:24">
      <c r="A504" s="925"/>
      <c r="B504" s="925"/>
      <c r="R504" s="935"/>
      <c r="S504" s="935"/>
      <c r="T504" s="935"/>
      <c r="U504" s="935"/>
      <c r="V504" s="935"/>
      <c r="W504" s="935"/>
      <c r="X504" s="935"/>
    </row>
    <row r="505" spans="1:24">
      <c r="A505" s="925"/>
      <c r="B505" s="925"/>
      <c r="R505" s="935"/>
      <c r="S505" s="935"/>
      <c r="T505" s="935"/>
      <c r="U505" s="935"/>
      <c r="V505" s="935"/>
      <c r="W505" s="935"/>
      <c r="X505" s="935"/>
    </row>
    <row r="506" spans="1:24">
      <c r="A506" s="925"/>
      <c r="B506" s="925"/>
      <c r="R506" s="935"/>
      <c r="S506" s="935"/>
      <c r="T506" s="935"/>
      <c r="U506" s="935"/>
      <c r="V506" s="935"/>
      <c r="W506" s="935"/>
      <c r="X506" s="935"/>
    </row>
    <row r="507" spans="1:24">
      <c r="A507" s="925"/>
      <c r="B507" s="925"/>
      <c r="R507" s="935"/>
      <c r="S507" s="935"/>
      <c r="T507" s="935"/>
      <c r="U507" s="935"/>
      <c r="V507" s="935"/>
      <c r="W507" s="935"/>
      <c r="X507" s="935"/>
    </row>
    <row r="508" spans="1:24">
      <c r="A508" s="925"/>
      <c r="B508" s="925"/>
      <c r="R508" s="935"/>
      <c r="S508" s="935"/>
      <c r="T508" s="935"/>
      <c r="U508" s="935"/>
      <c r="V508" s="935"/>
      <c r="W508" s="935"/>
      <c r="X508" s="935"/>
    </row>
    <row r="509" spans="1:24">
      <c r="A509" s="925"/>
      <c r="B509" s="925"/>
      <c r="R509" s="935"/>
      <c r="S509" s="935"/>
      <c r="T509" s="935"/>
      <c r="U509" s="935"/>
      <c r="V509" s="935"/>
      <c r="W509" s="935"/>
      <c r="X509" s="935"/>
    </row>
    <row r="510" spans="1:24">
      <c r="A510" s="925"/>
      <c r="B510" s="925"/>
      <c r="R510" s="935"/>
      <c r="S510" s="935"/>
      <c r="T510" s="935"/>
      <c r="U510" s="935"/>
      <c r="V510" s="935"/>
      <c r="W510" s="935"/>
      <c r="X510" s="935"/>
    </row>
    <row r="511" spans="1:24">
      <c r="A511" s="925"/>
      <c r="B511" s="925"/>
      <c r="R511" s="935"/>
      <c r="S511" s="935"/>
      <c r="T511" s="935"/>
      <c r="U511" s="935"/>
      <c r="V511" s="935"/>
      <c r="W511" s="935"/>
      <c r="X511" s="935"/>
    </row>
    <row r="512" spans="1:24">
      <c r="A512" s="925"/>
      <c r="B512" s="925"/>
      <c r="R512" s="935"/>
      <c r="S512" s="935"/>
      <c r="T512" s="935"/>
      <c r="U512" s="935"/>
      <c r="V512" s="935"/>
      <c r="W512" s="935"/>
      <c r="X512" s="935"/>
    </row>
    <row r="513" spans="1:24">
      <c r="A513" s="925"/>
      <c r="B513" s="925"/>
      <c r="R513" s="935"/>
      <c r="S513" s="935"/>
      <c r="T513" s="935"/>
      <c r="U513" s="935"/>
      <c r="V513" s="935"/>
      <c r="W513" s="935"/>
      <c r="X513" s="935"/>
    </row>
    <row r="514" spans="1:24">
      <c r="A514" s="925"/>
      <c r="B514" s="925"/>
      <c r="R514" s="935"/>
      <c r="S514" s="935"/>
      <c r="T514" s="935"/>
      <c r="U514" s="935"/>
      <c r="V514" s="935"/>
      <c r="W514" s="935"/>
      <c r="X514" s="935"/>
    </row>
    <row r="515" spans="1:24">
      <c r="A515" s="925"/>
      <c r="B515" s="925"/>
      <c r="R515" s="935"/>
      <c r="S515" s="935"/>
      <c r="T515" s="935"/>
      <c r="U515" s="935"/>
      <c r="V515" s="935"/>
      <c r="W515" s="935"/>
      <c r="X515" s="935"/>
    </row>
    <row r="516" spans="1:24">
      <c r="A516" s="925"/>
      <c r="B516" s="925"/>
      <c r="R516" s="935"/>
      <c r="S516" s="935"/>
      <c r="T516" s="935"/>
      <c r="U516" s="935"/>
      <c r="V516" s="935"/>
      <c r="W516" s="935"/>
      <c r="X516" s="935"/>
    </row>
    <row r="517" spans="1:24">
      <c r="A517" s="925"/>
      <c r="B517" s="925"/>
      <c r="R517" s="935"/>
      <c r="S517" s="935"/>
      <c r="T517" s="935"/>
      <c r="U517" s="935"/>
      <c r="V517" s="935"/>
      <c r="W517" s="935"/>
      <c r="X517" s="935"/>
    </row>
    <row r="518" spans="1:24">
      <c r="A518" s="925"/>
      <c r="B518" s="925"/>
      <c r="R518" s="935"/>
      <c r="S518" s="935"/>
      <c r="T518" s="935"/>
      <c r="U518" s="935"/>
      <c r="V518" s="935"/>
      <c r="W518" s="935"/>
      <c r="X518" s="935"/>
    </row>
    <row r="519" spans="1:24">
      <c r="A519" s="925"/>
      <c r="B519" s="925"/>
      <c r="R519" s="935"/>
      <c r="S519" s="935"/>
      <c r="T519" s="935"/>
      <c r="U519" s="935"/>
      <c r="V519" s="935"/>
      <c r="W519" s="935"/>
      <c r="X519" s="935"/>
    </row>
    <row r="520" spans="1:24">
      <c r="A520" s="925"/>
      <c r="B520" s="925"/>
      <c r="R520" s="935"/>
      <c r="S520" s="935"/>
      <c r="T520" s="935"/>
      <c r="U520" s="935"/>
      <c r="V520" s="935"/>
      <c r="W520" s="935"/>
      <c r="X520" s="935"/>
    </row>
    <row r="521" spans="1:24">
      <c r="A521" s="925"/>
      <c r="B521" s="925"/>
      <c r="R521" s="935"/>
      <c r="S521" s="935"/>
      <c r="T521" s="935"/>
      <c r="U521" s="935"/>
      <c r="V521" s="935"/>
      <c r="W521" s="935"/>
      <c r="X521" s="935"/>
    </row>
    <row r="522" spans="1:24">
      <c r="A522" s="925"/>
      <c r="B522" s="925"/>
      <c r="R522" s="935"/>
      <c r="S522" s="935"/>
      <c r="T522" s="935"/>
      <c r="U522" s="935"/>
      <c r="V522" s="935"/>
      <c r="W522" s="935"/>
      <c r="X522" s="935"/>
    </row>
    <row r="523" spans="1:24">
      <c r="A523" s="925"/>
      <c r="B523" s="925"/>
      <c r="R523" s="935"/>
      <c r="S523" s="935"/>
      <c r="T523" s="935"/>
      <c r="U523" s="935"/>
      <c r="V523" s="935"/>
      <c r="W523" s="935"/>
      <c r="X523" s="935"/>
    </row>
    <row r="524" spans="1:24">
      <c r="A524" s="925"/>
      <c r="B524" s="925"/>
      <c r="R524" s="935"/>
      <c r="S524" s="935"/>
      <c r="T524" s="935"/>
      <c r="U524" s="935"/>
      <c r="V524" s="935"/>
      <c r="W524" s="935"/>
      <c r="X524" s="935"/>
    </row>
    <row r="525" spans="1:24">
      <c r="A525" s="925"/>
      <c r="B525" s="925"/>
      <c r="R525" s="935"/>
      <c r="S525" s="935"/>
      <c r="T525" s="935"/>
      <c r="U525" s="935"/>
      <c r="V525" s="935"/>
      <c r="W525" s="935"/>
      <c r="X525" s="935"/>
    </row>
    <row r="526" spans="1:24">
      <c r="A526" s="925"/>
      <c r="B526" s="925"/>
      <c r="R526" s="935"/>
      <c r="S526" s="935"/>
      <c r="T526" s="935"/>
      <c r="U526" s="935"/>
      <c r="V526" s="935"/>
      <c r="W526" s="935"/>
      <c r="X526" s="935"/>
    </row>
    <row r="527" spans="1:24">
      <c r="A527" s="925"/>
      <c r="B527" s="925"/>
      <c r="R527" s="935"/>
      <c r="S527" s="935"/>
      <c r="T527" s="935"/>
      <c r="U527" s="935"/>
      <c r="V527" s="935"/>
      <c r="W527" s="935"/>
      <c r="X527" s="935"/>
    </row>
    <row r="528" spans="1:24">
      <c r="A528" s="925"/>
      <c r="B528" s="925"/>
      <c r="R528" s="935"/>
      <c r="S528" s="935"/>
      <c r="T528" s="935"/>
      <c r="U528" s="935"/>
      <c r="V528" s="935"/>
      <c r="W528" s="935"/>
      <c r="X528" s="935"/>
    </row>
    <row r="529" spans="1:24">
      <c r="A529" s="925"/>
      <c r="B529" s="925"/>
      <c r="R529" s="935"/>
      <c r="S529" s="935"/>
      <c r="T529" s="935"/>
      <c r="U529" s="935"/>
      <c r="V529" s="935"/>
      <c r="W529" s="935"/>
      <c r="X529" s="935"/>
    </row>
    <row r="530" spans="1:24">
      <c r="A530" s="925"/>
      <c r="B530" s="925"/>
      <c r="R530" s="935"/>
      <c r="S530" s="935"/>
      <c r="T530" s="935"/>
      <c r="U530" s="935"/>
      <c r="V530" s="935"/>
      <c r="W530" s="935"/>
      <c r="X530" s="935"/>
    </row>
    <row r="531" spans="1:24">
      <c r="A531" s="925"/>
      <c r="B531" s="925"/>
      <c r="R531" s="935"/>
      <c r="S531" s="935"/>
      <c r="T531" s="935"/>
      <c r="U531" s="935"/>
      <c r="V531" s="935"/>
      <c r="W531" s="935"/>
      <c r="X531" s="935"/>
    </row>
    <row r="532" spans="1:24">
      <c r="A532" s="925"/>
      <c r="B532" s="925"/>
      <c r="R532" s="935"/>
      <c r="S532" s="935"/>
      <c r="T532" s="935"/>
      <c r="U532" s="935"/>
      <c r="V532" s="935"/>
      <c r="W532" s="935"/>
      <c r="X532" s="935"/>
    </row>
    <row r="533" spans="1:24">
      <c r="A533" s="925"/>
      <c r="B533" s="925"/>
      <c r="R533" s="935"/>
      <c r="S533" s="935"/>
      <c r="T533" s="935"/>
      <c r="U533" s="935"/>
      <c r="V533" s="935"/>
      <c r="W533" s="935"/>
      <c r="X533" s="935"/>
    </row>
    <row r="534" spans="1:24">
      <c r="A534" s="925"/>
      <c r="B534" s="925"/>
      <c r="R534" s="935"/>
      <c r="S534" s="935"/>
      <c r="T534" s="935"/>
      <c r="U534" s="935"/>
      <c r="V534" s="935"/>
      <c r="W534" s="935"/>
      <c r="X534" s="935"/>
    </row>
    <row r="535" spans="1:24">
      <c r="A535" s="925"/>
      <c r="B535" s="925"/>
      <c r="R535" s="935"/>
      <c r="S535" s="935"/>
      <c r="T535" s="935"/>
      <c r="U535" s="935"/>
      <c r="V535" s="935"/>
      <c r="W535" s="935"/>
      <c r="X535" s="935"/>
    </row>
    <row r="536" spans="1:24">
      <c r="A536" s="925"/>
      <c r="B536" s="925"/>
      <c r="R536" s="935"/>
      <c r="S536" s="935"/>
      <c r="T536" s="935"/>
      <c r="U536" s="935"/>
      <c r="V536" s="935"/>
      <c r="W536" s="935"/>
      <c r="X536" s="935"/>
    </row>
    <row r="537" spans="1:24">
      <c r="A537" s="925"/>
      <c r="B537" s="925"/>
      <c r="R537" s="935"/>
      <c r="S537" s="935"/>
      <c r="T537" s="935"/>
      <c r="U537" s="935"/>
      <c r="V537" s="935"/>
      <c r="W537" s="935"/>
      <c r="X537" s="935"/>
    </row>
    <row r="538" spans="1:24">
      <c r="A538" s="925"/>
      <c r="B538" s="925"/>
      <c r="R538" s="935"/>
      <c r="S538" s="935"/>
      <c r="T538" s="935"/>
      <c r="U538" s="935"/>
      <c r="V538" s="935"/>
      <c r="W538" s="935"/>
      <c r="X538" s="935"/>
    </row>
    <row r="539" spans="1:24">
      <c r="A539" s="925"/>
      <c r="B539" s="925"/>
      <c r="R539" s="935"/>
      <c r="S539" s="935"/>
      <c r="T539" s="935"/>
      <c r="U539" s="935"/>
      <c r="V539" s="935"/>
      <c r="W539" s="935"/>
      <c r="X539" s="935"/>
    </row>
    <row r="540" spans="1:24">
      <c r="A540" s="925"/>
      <c r="B540" s="925"/>
      <c r="R540" s="935"/>
      <c r="S540" s="935"/>
      <c r="T540" s="935"/>
      <c r="U540" s="935"/>
      <c r="V540" s="935"/>
      <c r="W540" s="935"/>
      <c r="X540" s="935"/>
    </row>
    <row r="541" spans="1:24">
      <c r="A541" s="925"/>
      <c r="B541" s="925"/>
      <c r="R541" s="935"/>
      <c r="S541" s="935"/>
      <c r="T541" s="935"/>
      <c r="U541" s="935"/>
      <c r="V541" s="935"/>
      <c r="W541" s="935"/>
      <c r="X541" s="935"/>
    </row>
    <row r="542" spans="1:24">
      <c r="A542" s="925"/>
      <c r="B542" s="925"/>
      <c r="R542" s="935"/>
      <c r="S542" s="935"/>
      <c r="T542" s="935"/>
      <c r="U542" s="935"/>
      <c r="V542" s="935"/>
      <c r="W542" s="935"/>
      <c r="X542" s="935"/>
    </row>
    <row r="543" spans="1:24">
      <c r="A543" s="925"/>
      <c r="B543" s="925"/>
      <c r="R543" s="935"/>
      <c r="S543" s="935"/>
      <c r="T543" s="935"/>
      <c r="U543" s="935"/>
      <c r="V543" s="935"/>
      <c r="W543" s="935"/>
      <c r="X543" s="935"/>
    </row>
    <row r="544" spans="1:24">
      <c r="A544" s="925"/>
      <c r="B544" s="925"/>
      <c r="R544" s="935"/>
      <c r="S544" s="935"/>
      <c r="T544" s="935"/>
      <c r="U544" s="935"/>
      <c r="V544" s="935"/>
      <c r="W544" s="935"/>
      <c r="X544" s="935"/>
    </row>
    <row r="545" spans="1:24">
      <c r="A545" s="925"/>
      <c r="B545" s="925"/>
      <c r="R545" s="935"/>
      <c r="S545" s="935"/>
      <c r="T545" s="935"/>
      <c r="U545" s="935"/>
      <c r="V545" s="935"/>
      <c r="W545" s="935"/>
      <c r="X545" s="935"/>
    </row>
    <row r="546" spans="1:24">
      <c r="A546" s="925"/>
      <c r="B546" s="925"/>
      <c r="R546" s="935"/>
      <c r="S546" s="935"/>
      <c r="T546" s="935"/>
      <c r="U546" s="935"/>
      <c r="V546" s="935"/>
      <c r="W546" s="935"/>
      <c r="X546" s="935"/>
    </row>
    <row r="547" spans="1:24">
      <c r="A547" s="925"/>
      <c r="B547" s="925"/>
      <c r="R547" s="935"/>
      <c r="S547" s="935"/>
      <c r="T547" s="935"/>
      <c r="U547" s="935"/>
      <c r="V547" s="935"/>
      <c r="W547" s="935"/>
      <c r="X547" s="935"/>
    </row>
    <row r="548" spans="1:24">
      <c r="A548" s="925"/>
      <c r="B548" s="925"/>
      <c r="R548" s="935"/>
      <c r="S548" s="935"/>
      <c r="T548" s="935"/>
      <c r="U548" s="935"/>
      <c r="V548" s="935"/>
      <c r="W548" s="935"/>
      <c r="X548" s="935"/>
    </row>
    <row r="549" spans="1:24">
      <c r="A549" s="925"/>
      <c r="B549" s="925"/>
      <c r="R549" s="935"/>
      <c r="S549" s="935"/>
      <c r="T549" s="935"/>
      <c r="U549" s="935"/>
      <c r="V549" s="935"/>
      <c r="W549" s="935"/>
      <c r="X549" s="935"/>
    </row>
    <row r="550" spans="1:24">
      <c r="A550" s="925"/>
      <c r="B550" s="925"/>
      <c r="R550" s="935"/>
      <c r="S550" s="935"/>
      <c r="T550" s="935"/>
      <c r="U550" s="935"/>
      <c r="V550" s="935"/>
      <c r="W550" s="935"/>
      <c r="X550" s="935"/>
    </row>
    <row r="551" spans="1:24">
      <c r="A551" s="925"/>
      <c r="B551" s="925"/>
      <c r="R551" s="935"/>
      <c r="S551" s="935"/>
      <c r="T551" s="935"/>
      <c r="U551" s="935"/>
      <c r="V551" s="935"/>
      <c r="W551" s="935"/>
      <c r="X551" s="935"/>
    </row>
    <row r="552" spans="1:24">
      <c r="A552" s="925"/>
      <c r="B552" s="925"/>
      <c r="R552" s="935"/>
      <c r="S552" s="935"/>
      <c r="T552" s="935"/>
      <c r="U552" s="935"/>
      <c r="V552" s="935"/>
      <c r="W552" s="935"/>
      <c r="X552" s="935"/>
    </row>
    <row r="553" spans="1:24">
      <c r="A553" s="925"/>
      <c r="B553" s="925"/>
      <c r="R553" s="935"/>
      <c r="S553" s="935"/>
      <c r="T553" s="935"/>
      <c r="U553" s="935"/>
      <c r="V553" s="935"/>
      <c r="W553" s="935"/>
      <c r="X553" s="935"/>
    </row>
    <row r="554" spans="1:24">
      <c r="A554" s="925"/>
      <c r="B554" s="925"/>
      <c r="R554" s="935"/>
      <c r="S554" s="935"/>
      <c r="T554" s="935"/>
      <c r="U554" s="935"/>
      <c r="V554" s="935"/>
      <c r="W554" s="935"/>
      <c r="X554" s="935"/>
    </row>
    <row r="555" spans="1:24">
      <c r="A555" s="925"/>
      <c r="B555" s="925"/>
      <c r="R555" s="935"/>
      <c r="S555" s="935"/>
      <c r="T555" s="935"/>
      <c r="U555" s="935"/>
      <c r="V555" s="935"/>
      <c r="W555" s="935"/>
      <c r="X555" s="935"/>
    </row>
    <row r="556" spans="1:24">
      <c r="A556" s="925"/>
      <c r="B556" s="925"/>
      <c r="R556" s="935"/>
      <c r="S556" s="935"/>
      <c r="T556" s="935"/>
      <c r="U556" s="935"/>
      <c r="V556" s="935"/>
      <c r="W556" s="935"/>
      <c r="X556" s="935"/>
    </row>
    <row r="557" spans="1:24">
      <c r="A557" s="925"/>
      <c r="B557" s="925"/>
      <c r="R557" s="935"/>
      <c r="S557" s="935"/>
      <c r="T557" s="935"/>
      <c r="U557" s="935"/>
      <c r="V557" s="935"/>
      <c r="W557" s="935"/>
      <c r="X557" s="935"/>
    </row>
    <row r="558" spans="1:24">
      <c r="A558" s="925"/>
      <c r="B558" s="925"/>
      <c r="R558" s="935"/>
      <c r="S558" s="935"/>
      <c r="T558" s="935"/>
      <c r="U558" s="935"/>
      <c r="V558" s="935"/>
      <c r="W558" s="935"/>
      <c r="X558" s="935"/>
    </row>
    <row r="559" spans="1:24">
      <c r="A559" s="925"/>
      <c r="B559" s="925"/>
      <c r="R559" s="935"/>
      <c r="S559" s="935"/>
      <c r="T559" s="935"/>
      <c r="U559" s="935"/>
      <c r="V559" s="935"/>
      <c r="W559" s="935"/>
      <c r="X559" s="935"/>
    </row>
    <row r="560" spans="1:24">
      <c r="A560" s="925"/>
      <c r="B560" s="925"/>
      <c r="R560" s="935"/>
      <c r="S560" s="935"/>
      <c r="T560" s="935"/>
      <c r="U560" s="935"/>
      <c r="V560" s="935"/>
      <c r="W560" s="935"/>
      <c r="X560" s="935"/>
    </row>
    <row r="561" spans="1:24">
      <c r="A561" s="925"/>
      <c r="B561" s="925"/>
      <c r="R561" s="935"/>
      <c r="S561" s="935"/>
      <c r="T561" s="935"/>
      <c r="U561" s="935"/>
      <c r="V561" s="935"/>
      <c r="W561" s="935"/>
      <c r="X561" s="935"/>
    </row>
    <row r="562" spans="1:24">
      <c r="A562" s="925"/>
      <c r="B562" s="925"/>
      <c r="R562" s="935"/>
      <c r="S562" s="935"/>
      <c r="T562" s="935"/>
      <c r="U562" s="935"/>
      <c r="V562" s="935"/>
      <c r="W562" s="935"/>
      <c r="X562" s="935"/>
    </row>
    <row r="563" spans="1:24">
      <c r="A563" s="925"/>
      <c r="B563" s="925"/>
      <c r="R563" s="935"/>
      <c r="S563" s="935"/>
      <c r="T563" s="935"/>
      <c r="U563" s="935"/>
      <c r="V563" s="935"/>
      <c r="W563" s="935"/>
      <c r="X563" s="935"/>
    </row>
    <row r="564" spans="1:24">
      <c r="A564" s="925"/>
      <c r="B564" s="925"/>
      <c r="R564" s="935"/>
      <c r="S564" s="935"/>
      <c r="T564" s="935"/>
      <c r="U564" s="935"/>
      <c r="V564" s="935"/>
      <c r="W564" s="935"/>
      <c r="X564" s="935"/>
    </row>
    <row r="565" spans="1:24">
      <c r="A565" s="925"/>
      <c r="B565" s="925"/>
      <c r="R565" s="935"/>
      <c r="S565" s="935"/>
      <c r="T565" s="935"/>
      <c r="U565" s="935"/>
      <c r="V565" s="935"/>
      <c r="W565" s="935"/>
      <c r="X565" s="935"/>
    </row>
    <row r="566" spans="1:24">
      <c r="A566" s="925"/>
      <c r="B566" s="925"/>
      <c r="R566" s="935"/>
      <c r="S566" s="935"/>
      <c r="T566" s="935"/>
      <c r="U566" s="935"/>
      <c r="V566" s="935"/>
      <c r="W566" s="935"/>
      <c r="X566" s="935"/>
    </row>
    <row r="567" spans="1:24">
      <c r="A567" s="925"/>
      <c r="B567" s="925"/>
      <c r="R567" s="935"/>
      <c r="S567" s="935"/>
      <c r="T567" s="935"/>
      <c r="U567" s="935"/>
      <c r="V567" s="935"/>
      <c r="W567" s="935"/>
      <c r="X567" s="935"/>
    </row>
    <row r="568" spans="1:24">
      <c r="A568" s="925"/>
      <c r="B568" s="925"/>
      <c r="R568" s="935"/>
      <c r="S568" s="935"/>
      <c r="T568" s="935"/>
      <c r="U568" s="935"/>
      <c r="V568" s="935"/>
      <c r="W568" s="935"/>
      <c r="X568" s="935"/>
    </row>
    <row r="569" spans="1:24">
      <c r="A569" s="925"/>
      <c r="B569" s="925"/>
      <c r="R569" s="935"/>
      <c r="S569" s="935"/>
      <c r="T569" s="935"/>
      <c r="U569" s="935"/>
      <c r="V569" s="935"/>
      <c r="W569" s="935"/>
      <c r="X569" s="935"/>
    </row>
    <row r="570" spans="1:24">
      <c r="A570" s="925"/>
      <c r="B570" s="925"/>
      <c r="R570" s="935"/>
      <c r="S570" s="935"/>
      <c r="T570" s="935"/>
      <c r="U570" s="935"/>
      <c r="V570" s="935"/>
      <c r="W570" s="935"/>
      <c r="X570" s="935"/>
    </row>
    <row r="571" spans="1:24">
      <c r="A571" s="925"/>
      <c r="B571" s="925"/>
      <c r="R571" s="935"/>
      <c r="S571" s="935"/>
      <c r="T571" s="935"/>
      <c r="U571" s="935"/>
      <c r="V571" s="935"/>
      <c r="W571" s="935"/>
      <c r="X571" s="935"/>
    </row>
    <row r="572" spans="1:24">
      <c r="A572" s="925"/>
      <c r="B572" s="925"/>
      <c r="R572" s="935"/>
      <c r="S572" s="935"/>
      <c r="T572" s="935"/>
      <c r="U572" s="935"/>
      <c r="V572" s="935"/>
      <c r="W572" s="935"/>
      <c r="X572" s="935"/>
    </row>
    <row r="573" spans="1:24">
      <c r="A573" s="925"/>
      <c r="B573" s="925"/>
      <c r="R573" s="935"/>
      <c r="S573" s="935"/>
      <c r="T573" s="935"/>
      <c r="U573" s="935"/>
      <c r="V573" s="935"/>
      <c r="W573" s="935"/>
      <c r="X573" s="935"/>
    </row>
    <row r="574" spans="1:24">
      <c r="A574" s="925"/>
      <c r="B574" s="925"/>
      <c r="R574" s="935"/>
      <c r="S574" s="935"/>
      <c r="T574" s="935"/>
      <c r="U574" s="935"/>
      <c r="V574" s="935"/>
      <c r="W574" s="935"/>
      <c r="X574" s="935"/>
    </row>
    <row r="575" spans="1:24">
      <c r="A575" s="925"/>
      <c r="B575" s="925"/>
      <c r="R575" s="935"/>
      <c r="S575" s="935"/>
      <c r="T575" s="935"/>
      <c r="U575" s="935"/>
      <c r="V575" s="935"/>
      <c r="W575" s="935"/>
      <c r="X575" s="935"/>
    </row>
    <row r="576" spans="1:24">
      <c r="A576" s="925"/>
      <c r="B576" s="925"/>
      <c r="R576" s="935"/>
      <c r="S576" s="935"/>
      <c r="T576" s="935"/>
      <c r="U576" s="935"/>
      <c r="V576" s="935"/>
      <c r="W576" s="935"/>
      <c r="X576" s="935"/>
    </row>
    <row r="577" spans="1:24">
      <c r="A577" s="925"/>
      <c r="B577" s="925"/>
      <c r="R577" s="935"/>
      <c r="S577" s="935"/>
      <c r="T577" s="935"/>
      <c r="U577" s="935"/>
      <c r="V577" s="935"/>
      <c r="W577" s="935"/>
      <c r="X577" s="935"/>
    </row>
    <row r="578" spans="1:24">
      <c r="A578" s="925"/>
      <c r="B578" s="925"/>
      <c r="R578" s="935"/>
      <c r="S578" s="935"/>
      <c r="T578" s="935"/>
      <c r="U578" s="935"/>
      <c r="V578" s="935"/>
      <c r="W578" s="935"/>
      <c r="X578" s="935"/>
    </row>
    <row r="579" spans="1:24">
      <c r="A579" s="925"/>
      <c r="B579" s="925"/>
      <c r="R579" s="935"/>
      <c r="S579" s="935"/>
      <c r="T579" s="935"/>
      <c r="U579" s="935"/>
      <c r="V579" s="935"/>
      <c r="W579" s="935"/>
      <c r="X579" s="935"/>
    </row>
    <row r="580" spans="1:24">
      <c r="A580" s="925"/>
      <c r="B580" s="925"/>
      <c r="R580" s="935"/>
      <c r="S580" s="935"/>
      <c r="T580" s="935"/>
      <c r="U580" s="935"/>
      <c r="V580" s="935"/>
      <c r="W580" s="935"/>
      <c r="X580" s="935"/>
    </row>
    <row r="581" spans="1:24">
      <c r="A581" s="925"/>
      <c r="B581" s="925"/>
      <c r="R581" s="935"/>
      <c r="S581" s="935"/>
      <c r="T581" s="935"/>
      <c r="U581" s="935"/>
      <c r="V581" s="935"/>
      <c r="W581" s="935"/>
      <c r="X581" s="935"/>
    </row>
    <row r="582" spans="1:24">
      <c r="A582" s="925"/>
      <c r="B582" s="925"/>
      <c r="R582" s="935"/>
      <c r="S582" s="935"/>
      <c r="T582" s="935"/>
      <c r="U582" s="935"/>
      <c r="V582" s="935"/>
      <c r="W582" s="935"/>
      <c r="X582" s="935"/>
    </row>
    <row r="583" spans="1:24">
      <c r="A583" s="925"/>
      <c r="B583" s="925"/>
      <c r="R583" s="935"/>
      <c r="S583" s="935"/>
      <c r="T583" s="935"/>
      <c r="U583" s="935"/>
      <c r="V583" s="935"/>
      <c r="W583" s="935"/>
      <c r="X583" s="935"/>
    </row>
    <row r="584" spans="1:24">
      <c r="A584" s="925"/>
      <c r="B584" s="925"/>
      <c r="R584" s="935"/>
      <c r="S584" s="935"/>
      <c r="T584" s="935"/>
      <c r="U584" s="935"/>
      <c r="V584" s="935"/>
      <c r="W584" s="935"/>
      <c r="X584" s="935"/>
    </row>
    <row r="585" spans="1:24">
      <c r="A585" s="925"/>
      <c r="B585" s="925"/>
      <c r="R585" s="935"/>
      <c r="S585" s="935"/>
      <c r="T585" s="935"/>
      <c r="U585" s="935"/>
      <c r="V585" s="935"/>
      <c r="W585" s="935"/>
      <c r="X585" s="935"/>
    </row>
    <row r="586" spans="1:24">
      <c r="A586" s="925"/>
      <c r="B586" s="925"/>
      <c r="R586" s="935"/>
      <c r="S586" s="935"/>
      <c r="T586" s="935"/>
      <c r="U586" s="935"/>
      <c r="V586" s="935"/>
      <c r="W586" s="935"/>
      <c r="X586" s="935"/>
    </row>
    <row r="587" spans="1:24">
      <c r="A587" s="925"/>
      <c r="B587" s="925"/>
      <c r="R587" s="935"/>
      <c r="S587" s="935"/>
      <c r="T587" s="935"/>
      <c r="U587" s="935"/>
      <c r="V587" s="935"/>
      <c r="W587" s="935"/>
      <c r="X587" s="935"/>
    </row>
    <row r="588" spans="1:24">
      <c r="A588" s="925"/>
      <c r="B588" s="925"/>
      <c r="R588" s="935"/>
      <c r="S588" s="935"/>
      <c r="T588" s="935"/>
      <c r="U588" s="935"/>
      <c r="V588" s="935"/>
      <c r="W588" s="935"/>
      <c r="X588" s="935"/>
    </row>
    <row r="589" spans="1:24">
      <c r="A589" s="925"/>
      <c r="B589" s="925"/>
      <c r="R589" s="935"/>
      <c r="S589" s="935"/>
      <c r="T589" s="935"/>
      <c r="U589" s="935"/>
      <c r="V589" s="935"/>
      <c r="W589" s="935"/>
      <c r="X589" s="935"/>
    </row>
    <row r="590" spans="1:24">
      <c r="A590" s="925"/>
      <c r="B590" s="925"/>
      <c r="R590" s="935"/>
      <c r="S590" s="935"/>
      <c r="T590" s="935"/>
      <c r="U590" s="935"/>
      <c r="V590" s="935"/>
      <c r="W590" s="935"/>
      <c r="X590" s="935"/>
    </row>
    <row r="591" spans="1:24">
      <c r="A591" s="925"/>
      <c r="B591" s="925"/>
      <c r="R591" s="935"/>
      <c r="S591" s="935"/>
      <c r="T591" s="935"/>
      <c r="U591" s="935"/>
      <c r="V591" s="935"/>
      <c r="W591" s="935"/>
      <c r="X591" s="935"/>
    </row>
    <row r="592" spans="1:24">
      <c r="A592" s="925"/>
      <c r="B592" s="925"/>
      <c r="R592" s="935"/>
      <c r="S592" s="935"/>
      <c r="T592" s="935"/>
      <c r="U592" s="935"/>
      <c r="V592" s="935"/>
      <c r="W592" s="935"/>
      <c r="X592" s="935"/>
    </row>
    <row r="593" spans="1:24">
      <c r="A593" s="925"/>
      <c r="B593" s="925"/>
      <c r="R593" s="935"/>
      <c r="S593" s="935"/>
      <c r="T593" s="935"/>
      <c r="U593" s="935"/>
      <c r="V593" s="935"/>
      <c r="W593" s="935"/>
      <c r="X593" s="935"/>
    </row>
    <row r="594" spans="1:24">
      <c r="A594" s="925"/>
      <c r="B594" s="925"/>
      <c r="R594" s="935"/>
      <c r="S594" s="935"/>
      <c r="T594" s="935"/>
      <c r="U594" s="935"/>
      <c r="V594" s="935"/>
      <c r="W594" s="935"/>
      <c r="X594" s="935"/>
    </row>
    <row r="595" spans="1:24">
      <c r="A595" s="925"/>
      <c r="B595" s="925"/>
      <c r="R595" s="935"/>
      <c r="S595" s="935"/>
      <c r="T595" s="935"/>
      <c r="U595" s="935"/>
      <c r="V595" s="935"/>
      <c r="W595" s="935"/>
      <c r="X595" s="935"/>
    </row>
    <row r="596" spans="1:24">
      <c r="A596" s="925"/>
      <c r="B596" s="925"/>
      <c r="R596" s="935"/>
      <c r="S596" s="935"/>
      <c r="T596" s="935"/>
      <c r="U596" s="935"/>
      <c r="V596" s="935"/>
      <c r="W596" s="935"/>
      <c r="X596" s="935"/>
    </row>
    <row r="597" spans="1:24">
      <c r="A597" s="925"/>
      <c r="B597" s="925"/>
      <c r="R597" s="935"/>
      <c r="S597" s="935"/>
      <c r="T597" s="935"/>
      <c r="U597" s="935"/>
      <c r="V597" s="935"/>
      <c r="W597" s="935"/>
      <c r="X597" s="935"/>
    </row>
    <row r="598" spans="1:24">
      <c r="A598" s="925"/>
      <c r="B598" s="925"/>
      <c r="R598" s="935"/>
      <c r="S598" s="935"/>
      <c r="T598" s="935"/>
      <c r="U598" s="935"/>
      <c r="V598" s="935"/>
      <c r="W598" s="935"/>
      <c r="X598" s="935"/>
    </row>
    <row r="599" spans="1:24">
      <c r="A599" s="925"/>
      <c r="B599" s="925"/>
      <c r="R599" s="935"/>
      <c r="S599" s="935"/>
      <c r="T599" s="935"/>
      <c r="U599" s="935"/>
      <c r="V599" s="935"/>
      <c r="W599" s="935"/>
      <c r="X599" s="935"/>
    </row>
    <row r="600" spans="1:24">
      <c r="A600" s="925"/>
      <c r="B600" s="925"/>
      <c r="R600" s="935"/>
      <c r="S600" s="935"/>
      <c r="T600" s="935"/>
      <c r="U600" s="935"/>
      <c r="V600" s="935"/>
      <c r="W600" s="935"/>
      <c r="X600" s="935"/>
    </row>
    <row r="601" spans="1:24">
      <c r="A601" s="925"/>
      <c r="B601" s="925"/>
      <c r="R601" s="935"/>
      <c r="S601" s="935"/>
      <c r="T601" s="935"/>
      <c r="U601" s="935"/>
      <c r="V601" s="935"/>
      <c r="W601" s="935"/>
      <c r="X601" s="935"/>
    </row>
    <row r="602" spans="1:24">
      <c r="A602" s="925"/>
      <c r="B602" s="925"/>
      <c r="R602" s="935"/>
      <c r="S602" s="935"/>
      <c r="T602" s="935"/>
      <c r="U602" s="935"/>
      <c r="V602" s="935"/>
      <c r="W602" s="935"/>
      <c r="X602" s="935"/>
    </row>
    <row r="603" spans="1:24">
      <c r="A603" s="925"/>
      <c r="B603" s="925"/>
      <c r="R603" s="935"/>
      <c r="S603" s="935"/>
      <c r="T603" s="935"/>
      <c r="U603" s="935"/>
      <c r="V603" s="935"/>
      <c r="W603" s="935"/>
      <c r="X603" s="935"/>
    </row>
    <row r="604" spans="1:24">
      <c r="A604" s="925"/>
      <c r="B604" s="925"/>
      <c r="R604" s="935"/>
      <c r="S604" s="935"/>
      <c r="T604" s="935"/>
      <c r="U604" s="935"/>
      <c r="V604" s="935"/>
      <c r="W604" s="935"/>
      <c r="X604" s="935"/>
    </row>
    <row r="605" spans="1:24">
      <c r="A605" s="925"/>
      <c r="B605" s="925"/>
      <c r="R605" s="935"/>
      <c r="S605" s="935"/>
      <c r="T605" s="935"/>
      <c r="U605" s="935"/>
      <c r="V605" s="935"/>
      <c r="W605" s="935"/>
      <c r="X605" s="935"/>
    </row>
    <row r="606" spans="1:24">
      <c r="A606" s="925"/>
      <c r="B606" s="925"/>
      <c r="R606" s="935"/>
      <c r="S606" s="935"/>
      <c r="T606" s="935"/>
      <c r="U606" s="935"/>
      <c r="V606" s="935"/>
      <c r="W606" s="935"/>
      <c r="X606" s="935"/>
    </row>
    <row r="607" spans="1:24">
      <c r="A607" s="925"/>
      <c r="B607" s="925"/>
      <c r="R607" s="935"/>
      <c r="S607" s="935"/>
      <c r="T607" s="935"/>
      <c r="U607" s="935"/>
      <c r="V607" s="935"/>
      <c r="W607" s="935"/>
      <c r="X607" s="935"/>
    </row>
    <row r="608" spans="1:24">
      <c r="A608" s="925"/>
      <c r="B608" s="925"/>
      <c r="R608" s="935"/>
      <c r="S608" s="935"/>
      <c r="T608" s="935"/>
      <c r="U608" s="935"/>
      <c r="V608" s="935"/>
      <c r="W608" s="935"/>
      <c r="X608" s="935"/>
    </row>
    <row r="609" spans="1:24">
      <c r="A609" s="925"/>
      <c r="B609" s="925"/>
      <c r="R609" s="935"/>
      <c r="S609" s="935"/>
      <c r="T609" s="935"/>
      <c r="U609" s="935"/>
      <c r="V609" s="935"/>
      <c r="W609" s="935"/>
      <c r="X609" s="935"/>
    </row>
    <row r="610" spans="1:24">
      <c r="A610" s="925"/>
      <c r="B610" s="925"/>
      <c r="R610" s="935"/>
      <c r="S610" s="935"/>
      <c r="T610" s="935"/>
      <c r="U610" s="935"/>
      <c r="V610" s="935"/>
      <c r="W610" s="935"/>
      <c r="X610" s="935"/>
    </row>
    <row r="611" spans="1:24">
      <c r="A611" s="925"/>
      <c r="B611" s="925"/>
      <c r="R611" s="935"/>
      <c r="S611" s="935"/>
      <c r="T611" s="935"/>
      <c r="U611" s="935"/>
      <c r="V611" s="935"/>
      <c r="W611" s="935"/>
      <c r="X611" s="935"/>
    </row>
    <row r="612" spans="1:24">
      <c r="A612" s="925"/>
      <c r="B612" s="925"/>
      <c r="R612" s="935"/>
      <c r="S612" s="935"/>
      <c r="T612" s="935"/>
      <c r="U612" s="935"/>
      <c r="V612" s="935"/>
      <c r="W612" s="935"/>
      <c r="X612" s="935"/>
    </row>
    <row r="613" spans="1:24">
      <c r="A613" s="925"/>
      <c r="B613" s="925"/>
      <c r="R613" s="935"/>
      <c r="S613" s="935"/>
      <c r="T613" s="935"/>
      <c r="U613" s="935"/>
      <c r="V613" s="935"/>
      <c r="W613" s="935"/>
      <c r="X613" s="935"/>
    </row>
    <row r="614" spans="1:24">
      <c r="A614" s="925"/>
      <c r="B614" s="925"/>
      <c r="R614" s="935"/>
      <c r="S614" s="935"/>
      <c r="T614" s="935"/>
      <c r="U614" s="935"/>
      <c r="V614" s="935"/>
      <c r="W614" s="935"/>
      <c r="X614" s="935"/>
    </row>
    <row r="615" spans="1:24">
      <c r="A615" s="925"/>
      <c r="B615" s="925"/>
      <c r="R615" s="935"/>
      <c r="S615" s="935"/>
      <c r="T615" s="935"/>
      <c r="U615" s="935"/>
      <c r="V615" s="935"/>
      <c r="W615" s="935"/>
      <c r="X615" s="935"/>
    </row>
    <row r="616" spans="1:24">
      <c r="A616" s="925"/>
      <c r="B616" s="925"/>
      <c r="R616" s="935"/>
      <c r="S616" s="935"/>
      <c r="T616" s="935"/>
      <c r="U616" s="935"/>
      <c r="V616" s="935"/>
      <c r="W616" s="935"/>
      <c r="X616" s="935"/>
    </row>
    <row r="617" spans="1:24">
      <c r="A617" s="925"/>
      <c r="B617" s="925"/>
      <c r="R617" s="935"/>
      <c r="S617" s="935"/>
      <c r="T617" s="935"/>
      <c r="U617" s="935"/>
      <c r="V617" s="935"/>
      <c r="W617" s="935"/>
      <c r="X617" s="935"/>
    </row>
    <row r="618" spans="1:24">
      <c r="A618" s="925"/>
      <c r="B618" s="925"/>
      <c r="R618" s="935"/>
      <c r="S618" s="935"/>
      <c r="T618" s="935"/>
      <c r="U618" s="935"/>
      <c r="V618" s="935"/>
      <c r="W618" s="935"/>
      <c r="X618" s="935"/>
    </row>
    <row r="619" spans="1:24">
      <c r="A619" s="925"/>
      <c r="B619" s="925"/>
      <c r="R619" s="935"/>
      <c r="S619" s="935"/>
      <c r="T619" s="935"/>
      <c r="U619" s="935"/>
      <c r="V619" s="935"/>
      <c r="W619" s="935"/>
      <c r="X619" s="935"/>
    </row>
    <row r="620" spans="1:24">
      <c r="A620" s="925"/>
      <c r="B620" s="925"/>
      <c r="R620" s="935"/>
      <c r="S620" s="935"/>
      <c r="T620" s="935"/>
      <c r="U620" s="935"/>
      <c r="V620" s="935"/>
      <c r="W620" s="935"/>
      <c r="X620" s="935"/>
    </row>
    <row r="621" spans="1:24">
      <c r="A621" s="925"/>
      <c r="B621" s="925"/>
      <c r="R621" s="935"/>
      <c r="S621" s="935"/>
      <c r="T621" s="935"/>
      <c r="U621" s="935"/>
      <c r="V621" s="935"/>
      <c r="W621" s="935"/>
      <c r="X621" s="935"/>
    </row>
    <row r="622" spans="1:24">
      <c r="A622" s="925"/>
      <c r="B622" s="925"/>
      <c r="R622" s="935"/>
      <c r="S622" s="935"/>
      <c r="T622" s="935"/>
      <c r="U622" s="935"/>
      <c r="V622" s="935"/>
      <c r="W622" s="935"/>
      <c r="X622" s="935"/>
    </row>
    <row r="623" spans="1:24">
      <c r="A623" s="925"/>
      <c r="B623" s="925"/>
      <c r="R623" s="935"/>
      <c r="S623" s="935"/>
      <c r="T623" s="935"/>
      <c r="U623" s="935"/>
      <c r="V623" s="935"/>
      <c r="W623" s="935"/>
      <c r="X623" s="935"/>
    </row>
    <row r="624" spans="1:24">
      <c r="A624" s="925"/>
      <c r="B624" s="925"/>
      <c r="R624" s="935"/>
      <c r="S624" s="935"/>
      <c r="T624" s="935"/>
      <c r="U624" s="935"/>
      <c r="V624" s="935"/>
      <c r="W624" s="935"/>
      <c r="X624" s="935"/>
    </row>
    <row r="625" spans="1:24">
      <c r="A625" s="925"/>
      <c r="B625" s="925"/>
      <c r="R625" s="935"/>
      <c r="S625" s="935"/>
      <c r="T625" s="935"/>
      <c r="U625" s="935"/>
      <c r="V625" s="935"/>
      <c r="W625" s="935"/>
      <c r="X625" s="935"/>
    </row>
    <row r="626" spans="1:24">
      <c r="A626" s="925"/>
      <c r="B626" s="925"/>
      <c r="R626" s="935"/>
      <c r="S626" s="935"/>
      <c r="T626" s="935"/>
      <c r="U626" s="935"/>
      <c r="V626" s="935"/>
      <c r="W626" s="935"/>
      <c r="X626" s="935"/>
    </row>
    <row r="627" spans="1:24">
      <c r="A627" s="925"/>
      <c r="B627" s="925"/>
      <c r="R627" s="935"/>
      <c r="S627" s="935"/>
      <c r="T627" s="935"/>
      <c r="U627" s="935"/>
      <c r="V627" s="935"/>
      <c r="W627" s="935"/>
      <c r="X627" s="935"/>
    </row>
    <row r="628" spans="1:24">
      <c r="A628" s="925"/>
      <c r="B628" s="925"/>
      <c r="R628" s="935"/>
      <c r="S628" s="935"/>
      <c r="T628" s="935"/>
      <c r="U628" s="935"/>
      <c r="V628" s="935"/>
      <c r="W628" s="935"/>
      <c r="X628" s="935"/>
    </row>
    <row r="629" spans="1:24">
      <c r="A629" s="925"/>
      <c r="B629" s="925"/>
      <c r="R629" s="935"/>
      <c r="S629" s="935"/>
      <c r="T629" s="935"/>
      <c r="U629" s="935"/>
      <c r="V629" s="935"/>
      <c r="W629" s="935"/>
      <c r="X629" s="935"/>
    </row>
    <row r="630" spans="1:24">
      <c r="A630" s="925"/>
      <c r="B630" s="925"/>
      <c r="R630" s="935"/>
      <c r="S630" s="935"/>
      <c r="T630" s="935"/>
      <c r="U630" s="935"/>
      <c r="V630" s="935"/>
      <c r="W630" s="935"/>
      <c r="X630" s="935"/>
    </row>
    <row r="631" spans="1:24">
      <c r="A631" s="925"/>
      <c r="B631" s="925"/>
      <c r="R631" s="935"/>
      <c r="S631" s="935"/>
      <c r="T631" s="935"/>
      <c r="U631" s="935"/>
      <c r="V631" s="935"/>
      <c r="W631" s="935"/>
      <c r="X631" s="935"/>
    </row>
    <row r="632" spans="1:24">
      <c r="A632" s="925"/>
      <c r="B632" s="925"/>
      <c r="R632" s="935"/>
      <c r="S632" s="935"/>
      <c r="T632" s="935"/>
      <c r="U632" s="935"/>
      <c r="V632" s="935"/>
      <c r="W632" s="935"/>
      <c r="X632" s="935"/>
    </row>
    <row r="633" spans="1:24">
      <c r="A633" s="925"/>
      <c r="B633" s="925"/>
      <c r="R633" s="935"/>
      <c r="S633" s="935"/>
      <c r="T633" s="935"/>
      <c r="U633" s="935"/>
      <c r="V633" s="935"/>
      <c r="W633" s="935"/>
      <c r="X633" s="935"/>
    </row>
    <row r="634" spans="1:24">
      <c r="A634" s="925"/>
      <c r="B634" s="925"/>
      <c r="R634" s="935"/>
      <c r="S634" s="935"/>
      <c r="T634" s="935"/>
      <c r="U634" s="935"/>
      <c r="V634" s="935"/>
      <c r="W634" s="935"/>
      <c r="X634" s="935"/>
    </row>
    <row r="635" spans="1:24">
      <c r="A635" s="925"/>
      <c r="B635" s="925"/>
      <c r="R635" s="935"/>
      <c r="S635" s="935"/>
      <c r="T635" s="935"/>
      <c r="U635" s="935"/>
      <c r="V635" s="935"/>
      <c r="W635" s="935"/>
      <c r="X635" s="935"/>
    </row>
    <row r="636" spans="1:24">
      <c r="A636" s="925"/>
      <c r="B636" s="925"/>
      <c r="R636" s="935"/>
      <c r="S636" s="935"/>
      <c r="T636" s="935"/>
      <c r="U636" s="935"/>
      <c r="V636" s="935"/>
      <c r="W636" s="935"/>
      <c r="X636" s="935"/>
    </row>
    <row r="637" spans="1:24">
      <c r="A637" s="925"/>
      <c r="B637" s="925"/>
      <c r="R637" s="935"/>
      <c r="S637" s="935"/>
      <c r="T637" s="935"/>
      <c r="U637" s="935"/>
      <c r="V637" s="935"/>
      <c r="W637" s="935"/>
      <c r="X637" s="935"/>
    </row>
    <row r="638" spans="1:24">
      <c r="A638" s="925"/>
      <c r="B638" s="925"/>
      <c r="R638" s="935"/>
      <c r="S638" s="935"/>
      <c r="T638" s="935"/>
      <c r="U638" s="935"/>
      <c r="V638" s="935"/>
      <c r="W638" s="935"/>
      <c r="X638" s="935"/>
    </row>
    <row r="639" spans="1:24">
      <c r="A639" s="925"/>
      <c r="B639" s="925"/>
      <c r="R639" s="935"/>
      <c r="S639" s="935"/>
      <c r="T639" s="935"/>
      <c r="U639" s="935"/>
      <c r="V639" s="935"/>
      <c r="W639" s="935"/>
      <c r="X639" s="935"/>
    </row>
    <row r="640" spans="1:24">
      <c r="A640" s="925"/>
      <c r="B640" s="925"/>
      <c r="R640" s="935"/>
      <c r="S640" s="935"/>
      <c r="T640" s="935"/>
      <c r="U640" s="935"/>
      <c r="V640" s="935"/>
      <c r="W640" s="935"/>
      <c r="X640" s="935"/>
    </row>
    <row r="641" spans="1:24">
      <c r="A641" s="925"/>
      <c r="B641" s="925"/>
      <c r="R641" s="935"/>
      <c r="S641" s="935"/>
      <c r="T641" s="935"/>
      <c r="U641" s="935"/>
      <c r="V641" s="935"/>
      <c r="W641" s="935"/>
      <c r="X641" s="935"/>
    </row>
    <row r="642" spans="1:24">
      <c r="A642" s="925"/>
      <c r="B642" s="925"/>
      <c r="R642" s="935"/>
      <c r="S642" s="935"/>
      <c r="T642" s="935"/>
      <c r="U642" s="935"/>
      <c r="V642" s="935"/>
      <c r="W642" s="935"/>
      <c r="X642" s="935"/>
    </row>
    <row r="643" spans="1:24">
      <c r="A643" s="925"/>
      <c r="B643" s="925"/>
      <c r="R643" s="935"/>
      <c r="S643" s="935"/>
      <c r="T643" s="935"/>
      <c r="U643" s="935"/>
      <c r="V643" s="935"/>
      <c r="W643" s="935"/>
      <c r="X643" s="935"/>
    </row>
    <row r="644" spans="1:24">
      <c r="A644" s="925"/>
      <c r="B644" s="925"/>
      <c r="R644" s="935"/>
      <c r="S644" s="935"/>
      <c r="T644" s="935"/>
      <c r="U644" s="935"/>
      <c r="V644" s="935"/>
      <c r="W644" s="935"/>
      <c r="X644" s="935"/>
    </row>
    <row r="645" spans="1:24">
      <c r="A645" s="925"/>
      <c r="B645" s="925"/>
      <c r="R645" s="935"/>
      <c r="S645" s="935"/>
      <c r="T645" s="935"/>
      <c r="U645" s="935"/>
      <c r="V645" s="935"/>
      <c r="W645" s="935"/>
      <c r="X645" s="935"/>
    </row>
    <row r="646" spans="1:24">
      <c r="A646" s="925"/>
      <c r="B646" s="925"/>
      <c r="R646" s="935"/>
      <c r="S646" s="935"/>
      <c r="T646" s="935"/>
      <c r="U646" s="935"/>
      <c r="V646" s="935"/>
      <c r="W646" s="935"/>
      <c r="X646" s="935"/>
    </row>
    <row r="647" spans="1:24">
      <c r="A647" s="925"/>
      <c r="B647" s="925"/>
      <c r="R647" s="935"/>
      <c r="S647" s="935"/>
      <c r="T647" s="935"/>
      <c r="U647" s="935"/>
      <c r="V647" s="935"/>
      <c r="W647" s="935"/>
      <c r="X647" s="935"/>
    </row>
    <row r="648" spans="1:24">
      <c r="A648" s="925"/>
      <c r="B648" s="925"/>
      <c r="R648" s="935"/>
      <c r="S648" s="935"/>
      <c r="T648" s="935"/>
      <c r="U648" s="935"/>
      <c r="V648" s="935"/>
      <c r="W648" s="935"/>
      <c r="X648" s="935"/>
    </row>
    <row r="649" spans="1:24">
      <c r="A649" s="925"/>
      <c r="B649" s="925"/>
      <c r="R649" s="935"/>
      <c r="S649" s="935"/>
      <c r="T649" s="935"/>
      <c r="U649" s="935"/>
      <c r="V649" s="935"/>
      <c r="W649" s="935"/>
      <c r="X649" s="935"/>
    </row>
    <row r="650" spans="1:24">
      <c r="A650" s="925"/>
      <c r="B650" s="925"/>
      <c r="R650" s="935"/>
      <c r="S650" s="935"/>
      <c r="T650" s="935"/>
      <c r="U650" s="935"/>
      <c r="V650" s="935"/>
      <c r="W650" s="935"/>
      <c r="X650" s="935"/>
    </row>
    <row r="651" spans="1:24">
      <c r="A651" s="925"/>
      <c r="B651" s="925"/>
      <c r="R651" s="935"/>
      <c r="S651" s="935"/>
      <c r="T651" s="935"/>
      <c r="U651" s="935"/>
      <c r="V651" s="935"/>
      <c r="W651" s="935"/>
      <c r="X651" s="935"/>
    </row>
    <row r="652" spans="1:24">
      <c r="A652" s="925"/>
      <c r="B652" s="925"/>
      <c r="R652" s="935"/>
      <c r="S652" s="935"/>
      <c r="T652" s="935"/>
      <c r="U652" s="935"/>
      <c r="V652" s="935"/>
      <c r="W652" s="935"/>
      <c r="X652" s="935"/>
    </row>
    <row r="653" spans="1:24">
      <c r="A653" s="925"/>
      <c r="B653" s="925"/>
      <c r="R653" s="935"/>
      <c r="S653" s="935"/>
      <c r="T653" s="935"/>
      <c r="U653" s="935"/>
      <c r="V653" s="935"/>
      <c r="W653" s="935"/>
      <c r="X653" s="935"/>
    </row>
    <row r="654" spans="1:24">
      <c r="A654" s="925"/>
      <c r="B654" s="925"/>
      <c r="R654" s="935"/>
      <c r="S654" s="935"/>
      <c r="T654" s="935"/>
      <c r="U654" s="935"/>
      <c r="V654" s="935"/>
      <c r="W654" s="935"/>
      <c r="X654" s="935"/>
    </row>
    <row r="655" spans="1:24">
      <c r="A655" s="925"/>
      <c r="B655" s="925"/>
      <c r="R655" s="935"/>
      <c r="S655" s="935"/>
      <c r="T655" s="935"/>
      <c r="U655" s="935"/>
      <c r="V655" s="935"/>
      <c r="W655" s="935"/>
      <c r="X655" s="935"/>
    </row>
    <row r="656" spans="1:24">
      <c r="A656" s="925"/>
      <c r="B656" s="925"/>
      <c r="R656" s="935"/>
      <c r="S656" s="935"/>
      <c r="T656" s="935"/>
      <c r="U656" s="935"/>
      <c r="V656" s="935"/>
      <c r="W656" s="935"/>
      <c r="X656" s="935"/>
    </row>
    <row r="657" spans="1:24">
      <c r="A657" s="925"/>
      <c r="B657" s="925"/>
      <c r="R657" s="935"/>
      <c r="S657" s="935"/>
      <c r="T657" s="935"/>
      <c r="U657" s="935"/>
      <c r="V657" s="935"/>
      <c r="W657" s="935"/>
      <c r="X657" s="935"/>
    </row>
    <row r="658" spans="1:24">
      <c r="A658" s="925"/>
      <c r="B658" s="925"/>
      <c r="R658" s="935"/>
      <c r="S658" s="935"/>
      <c r="T658" s="935"/>
      <c r="U658" s="935"/>
      <c r="V658" s="935"/>
      <c r="W658" s="935"/>
      <c r="X658" s="935"/>
    </row>
    <row r="659" spans="1:24">
      <c r="A659" s="925"/>
      <c r="B659" s="925"/>
      <c r="R659" s="935"/>
      <c r="S659" s="935"/>
      <c r="T659" s="935"/>
      <c r="U659" s="935"/>
      <c r="V659" s="935"/>
      <c r="W659" s="935"/>
      <c r="X659" s="935"/>
    </row>
    <row r="660" spans="1:24">
      <c r="A660" s="925"/>
      <c r="B660" s="925"/>
      <c r="R660" s="935"/>
      <c r="S660" s="935"/>
      <c r="T660" s="935"/>
      <c r="U660" s="935"/>
      <c r="V660" s="935"/>
      <c r="W660" s="935"/>
      <c r="X660" s="935"/>
    </row>
    <row r="661" spans="1:24">
      <c r="A661" s="925"/>
      <c r="B661" s="925"/>
      <c r="R661" s="935"/>
      <c r="S661" s="935"/>
      <c r="T661" s="935"/>
      <c r="U661" s="935"/>
      <c r="V661" s="935"/>
      <c r="W661" s="935"/>
      <c r="X661" s="935"/>
    </row>
    <row r="662" spans="1:24">
      <c r="A662" s="925"/>
      <c r="B662" s="925"/>
      <c r="R662" s="935"/>
      <c r="S662" s="935"/>
      <c r="T662" s="935"/>
      <c r="U662" s="935"/>
      <c r="V662" s="935"/>
      <c r="W662" s="935"/>
      <c r="X662" s="935"/>
    </row>
    <row r="663" spans="1:24">
      <c r="A663" s="925"/>
      <c r="B663" s="925"/>
      <c r="R663" s="935"/>
      <c r="S663" s="935"/>
      <c r="T663" s="935"/>
      <c r="U663" s="935"/>
      <c r="V663" s="935"/>
      <c r="W663" s="935"/>
      <c r="X663" s="935"/>
    </row>
    <row r="664" spans="1:24">
      <c r="A664" s="925"/>
      <c r="B664" s="925"/>
      <c r="R664" s="935"/>
      <c r="S664" s="935"/>
      <c r="T664" s="935"/>
      <c r="U664" s="935"/>
      <c r="V664" s="935"/>
      <c r="W664" s="935"/>
      <c r="X664" s="935"/>
    </row>
    <row r="665" spans="1:24">
      <c r="A665" s="925"/>
      <c r="B665" s="925"/>
      <c r="R665" s="935"/>
      <c r="S665" s="935"/>
      <c r="T665" s="935"/>
      <c r="U665" s="935"/>
      <c r="V665" s="935"/>
      <c r="W665" s="935"/>
      <c r="X665" s="935"/>
    </row>
    <row r="666" spans="1:24">
      <c r="A666" s="925"/>
      <c r="B666" s="925"/>
      <c r="R666" s="935"/>
      <c r="S666" s="935"/>
      <c r="T666" s="935"/>
      <c r="U666" s="935"/>
      <c r="V666" s="935"/>
      <c r="W666" s="935"/>
      <c r="X666" s="935"/>
    </row>
    <row r="667" spans="1:24">
      <c r="A667" s="925"/>
      <c r="B667" s="925"/>
      <c r="R667" s="935"/>
      <c r="S667" s="935"/>
      <c r="T667" s="935"/>
      <c r="U667" s="935"/>
      <c r="V667" s="935"/>
      <c r="W667" s="935"/>
      <c r="X667" s="935"/>
    </row>
    <row r="668" spans="1:24">
      <c r="A668" s="925"/>
      <c r="B668" s="925"/>
      <c r="R668" s="935"/>
      <c r="S668" s="935"/>
      <c r="T668" s="935"/>
      <c r="U668" s="935"/>
      <c r="V668" s="935"/>
      <c r="W668" s="935"/>
      <c r="X668" s="935"/>
    </row>
    <row r="669" spans="1:24">
      <c r="A669" s="925"/>
      <c r="B669" s="925"/>
      <c r="R669" s="935"/>
      <c r="S669" s="935"/>
      <c r="T669" s="935"/>
      <c r="U669" s="935"/>
      <c r="V669" s="935"/>
      <c r="W669" s="935"/>
      <c r="X669" s="935"/>
    </row>
    <row r="670" spans="1:24">
      <c r="A670" s="925"/>
      <c r="B670" s="925"/>
      <c r="R670" s="935"/>
      <c r="S670" s="935"/>
      <c r="T670" s="935"/>
      <c r="U670" s="935"/>
      <c r="V670" s="935"/>
      <c r="W670" s="935"/>
      <c r="X670" s="935"/>
    </row>
    <row r="671" spans="1:24">
      <c r="A671" s="925"/>
      <c r="B671" s="925"/>
      <c r="R671" s="935"/>
      <c r="S671" s="935"/>
      <c r="T671" s="935"/>
      <c r="U671" s="935"/>
      <c r="V671" s="935"/>
      <c r="W671" s="935"/>
      <c r="X671" s="935"/>
    </row>
    <row r="672" spans="1:24">
      <c r="A672" s="925"/>
      <c r="B672" s="925"/>
      <c r="R672" s="935"/>
      <c r="S672" s="935"/>
      <c r="T672" s="935"/>
      <c r="U672" s="935"/>
      <c r="V672" s="935"/>
      <c r="W672" s="935"/>
      <c r="X672" s="935"/>
    </row>
    <row r="673" spans="1:24">
      <c r="A673" s="925"/>
      <c r="B673" s="925"/>
      <c r="R673" s="935"/>
      <c r="S673" s="935"/>
      <c r="T673" s="935"/>
      <c r="U673" s="935"/>
      <c r="V673" s="935"/>
      <c r="W673" s="935"/>
      <c r="X673" s="935"/>
    </row>
    <row r="674" spans="1:24">
      <c r="A674" s="925"/>
      <c r="B674" s="925"/>
      <c r="R674" s="935"/>
      <c r="S674" s="935"/>
      <c r="T674" s="935"/>
      <c r="U674" s="935"/>
      <c r="V674" s="935"/>
      <c r="W674" s="935"/>
      <c r="X674" s="935"/>
    </row>
    <row r="675" spans="1:24">
      <c r="A675" s="925"/>
      <c r="B675" s="925"/>
      <c r="R675" s="935"/>
      <c r="S675" s="935"/>
      <c r="T675" s="935"/>
      <c r="U675" s="935"/>
      <c r="V675" s="935"/>
      <c r="W675" s="935"/>
      <c r="X675" s="935"/>
    </row>
    <row r="676" spans="1:24">
      <c r="A676" s="925"/>
      <c r="B676" s="925"/>
      <c r="R676" s="935"/>
      <c r="S676" s="935"/>
      <c r="T676" s="935"/>
      <c r="U676" s="935"/>
      <c r="V676" s="935"/>
      <c r="W676" s="935"/>
      <c r="X676" s="935"/>
    </row>
    <row r="677" spans="1:24">
      <c r="A677" s="925"/>
      <c r="B677" s="925"/>
      <c r="R677" s="935"/>
      <c r="S677" s="935"/>
      <c r="T677" s="935"/>
      <c r="U677" s="935"/>
      <c r="V677" s="935"/>
      <c r="W677" s="935"/>
      <c r="X677" s="935"/>
    </row>
    <row r="678" spans="1:24">
      <c r="A678" s="925"/>
      <c r="B678" s="925"/>
      <c r="R678" s="935"/>
      <c r="S678" s="935"/>
      <c r="T678" s="935"/>
      <c r="U678" s="935"/>
      <c r="V678" s="935"/>
      <c r="W678" s="935"/>
      <c r="X678" s="935"/>
    </row>
    <row r="679" spans="1:24">
      <c r="A679" s="925"/>
      <c r="B679" s="925"/>
      <c r="R679" s="935"/>
      <c r="S679" s="935"/>
      <c r="T679" s="935"/>
      <c r="U679" s="935"/>
      <c r="V679" s="935"/>
      <c r="W679" s="935"/>
      <c r="X679" s="935"/>
    </row>
    <row r="680" spans="1:24">
      <c r="A680" s="925"/>
      <c r="B680" s="925"/>
      <c r="R680" s="935"/>
      <c r="S680" s="935"/>
      <c r="T680" s="935"/>
      <c r="U680" s="935"/>
      <c r="V680" s="935"/>
      <c r="W680" s="935"/>
      <c r="X680" s="935"/>
    </row>
    <row r="681" spans="1:24">
      <c r="A681" s="925"/>
      <c r="B681" s="925"/>
      <c r="R681" s="935"/>
      <c r="S681" s="935"/>
      <c r="T681" s="935"/>
      <c r="U681" s="935"/>
      <c r="V681" s="935"/>
      <c r="W681" s="935"/>
      <c r="X681" s="935"/>
    </row>
    <row r="682" spans="1:24">
      <c r="A682" s="925"/>
      <c r="B682" s="925"/>
      <c r="R682" s="935"/>
      <c r="S682" s="935"/>
      <c r="T682" s="935"/>
      <c r="U682" s="935"/>
      <c r="V682" s="935"/>
      <c r="W682" s="935"/>
      <c r="X682" s="935"/>
    </row>
    <row r="683" spans="1:24">
      <c r="A683" s="925"/>
      <c r="B683" s="925"/>
      <c r="R683" s="935"/>
      <c r="S683" s="935"/>
      <c r="T683" s="935"/>
      <c r="U683" s="935"/>
      <c r="V683" s="935"/>
      <c r="W683" s="935"/>
      <c r="X683" s="935"/>
    </row>
    <row r="684" spans="1:24">
      <c r="A684" s="925"/>
      <c r="B684" s="925"/>
      <c r="R684" s="935"/>
      <c r="S684" s="935"/>
      <c r="T684" s="935"/>
      <c r="U684" s="935"/>
      <c r="V684" s="935"/>
      <c r="W684" s="935"/>
      <c r="X684" s="935"/>
    </row>
    <row r="685" spans="1:24">
      <c r="A685" s="925"/>
      <c r="B685" s="925"/>
      <c r="R685" s="935"/>
      <c r="S685" s="935"/>
      <c r="T685" s="935"/>
      <c r="U685" s="935"/>
      <c r="V685" s="935"/>
      <c r="W685" s="935"/>
      <c r="X685" s="935"/>
    </row>
    <row r="686" spans="1:24">
      <c r="A686" s="925"/>
      <c r="B686" s="925"/>
      <c r="R686" s="935"/>
      <c r="S686" s="935"/>
      <c r="T686" s="935"/>
      <c r="U686" s="935"/>
      <c r="V686" s="935"/>
      <c r="W686" s="935"/>
      <c r="X686" s="935"/>
    </row>
    <row r="687" spans="1:24">
      <c r="A687" s="925"/>
      <c r="B687" s="925"/>
      <c r="R687" s="935"/>
      <c r="S687" s="935"/>
      <c r="T687" s="935"/>
      <c r="U687" s="935"/>
      <c r="V687" s="935"/>
      <c r="W687" s="935"/>
      <c r="X687" s="935"/>
    </row>
    <row r="688" spans="1:24">
      <c r="A688" s="925"/>
      <c r="B688" s="925"/>
      <c r="R688" s="935"/>
      <c r="S688" s="935"/>
      <c r="T688" s="935"/>
      <c r="U688" s="935"/>
      <c r="V688" s="935"/>
      <c r="W688" s="935"/>
      <c r="X688" s="935"/>
    </row>
    <row r="689" spans="1:24">
      <c r="A689" s="925"/>
      <c r="B689" s="925"/>
      <c r="R689" s="935"/>
      <c r="S689" s="935"/>
      <c r="T689" s="935"/>
      <c r="U689" s="935"/>
      <c r="V689" s="935"/>
      <c r="W689" s="935"/>
      <c r="X689" s="935"/>
    </row>
    <row r="690" spans="1:24">
      <c r="A690" s="925"/>
      <c r="B690" s="925"/>
      <c r="R690" s="935"/>
      <c r="S690" s="935"/>
      <c r="T690" s="935"/>
      <c r="U690" s="935"/>
      <c r="V690" s="935"/>
      <c r="W690" s="935"/>
      <c r="X690" s="935"/>
    </row>
    <row r="691" spans="1:24">
      <c r="A691" s="925"/>
      <c r="B691" s="925"/>
      <c r="R691" s="935"/>
      <c r="S691" s="935"/>
      <c r="T691" s="935"/>
      <c r="U691" s="935"/>
      <c r="V691" s="935"/>
      <c r="W691" s="935"/>
      <c r="X691" s="935"/>
    </row>
    <row r="692" spans="1:24">
      <c r="A692" s="925"/>
      <c r="B692" s="925"/>
      <c r="R692" s="935"/>
      <c r="S692" s="935"/>
      <c r="T692" s="935"/>
      <c r="U692" s="935"/>
      <c r="V692" s="935"/>
      <c r="W692" s="935"/>
      <c r="X692" s="935"/>
    </row>
    <row r="693" spans="1:24">
      <c r="A693" s="925"/>
      <c r="B693" s="925"/>
      <c r="R693" s="935"/>
      <c r="S693" s="935"/>
      <c r="T693" s="935"/>
      <c r="U693" s="935"/>
      <c r="V693" s="935"/>
      <c r="W693" s="935"/>
      <c r="X693" s="935"/>
    </row>
    <row r="694" spans="1:24">
      <c r="A694" s="925"/>
      <c r="B694" s="925"/>
      <c r="R694" s="935"/>
      <c r="S694" s="935"/>
      <c r="T694" s="935"/>
      <c r="U694" s="935"/>
      <c r="V694" s="935"/>
      <c r="W694" s="935"/>
      <c r="X694" s="935"/>
    </row>
    <row r="695" spans="1:24">
      <c r="A695" s="925"/>
      <c r="B695" s="925"/>
      <c r="R695" s="935"/>
      <c r="S695" s="935"/>
      <c r="T695" s="935"/>
      <c r="U695" s="935"/>
      <c r="V695" s="935"/>
      <c r="W695" s="935"/>
      <c r="X695" s="935"/>
    </row>
    <row r="696" spans="1:24">
      <c r="A696" s="925"/>
      <c r="B696" s="925"/>
      <c r="R696" s="935"/>
      <c r="S696" s="935"/>
      <c r="T696" s="935"/>
      <c r="U696" s="935"/>
      <c r="V696" s="935"/>
      <c r="W696" s="935"/>
      <c r="X696" s="935"/>
    </row>
    <row r="697" spans="1:24">
      <c r="A697" s="925"/>
      <c r="B697" s="925"/>
      <c r="R697" s="935"/>
      <c r="S697" s="935"/>
      <c r="T697" s="935"/>
      <c r="U697" s="935"/>
      <c r="V697" s="935"/>
      <c r="W697" s="935"/>
      <c r="X697" s="935"/>
    </row>
    <row r="698" spans="1:24">
      <c r="A698" s="925"/>
      <c r="B698" s="925"/>
      <c r="R698" s="935"/>
      <c r="S698" s="935"/>
      <c r="T698" s="935"/>
      <c r="U698" s="935"/>
      <c r="V698" s="935"/>
      <c r="W698" s="935"/>
      <c r="X698" s="935"/>
    </row>
    <row r="699" spans="1:24">
      <c r="A699" s="925"/>
      <c r="B699" s="925"/>
      <c r="R699" s="935"/>
      <c r="S699" s="935"/>
      <c r="T699" s="935"/>
      <c r="U699" s="935"/>
      <c r="V699" s="935"/>
      <c r="W699" s="935"/>
      <c r="X699" s="935"/>
    </row>
    <row r="700" spans="1:24">
      <c r="A700" s="925"/>
      <c r="B700" s="925"/>
      <c r="R700" s="935"/>
      <c r="S700" s="935"/>
      <c r="T700" s="935"/>
      <c r="U700" s="935"/>
      <c r="V700" s="935"/>
      <c r="W700" s="935"/>
      <c r="X700" s="935"/>
    </row>
    <row r="701" spans="1:24">
      <c r="A701" s="925"/>
      <c r="B701" s="925"/>
      <c r="R701" s="935"/>
      <c r="S701" s="935"/>
      <c r="T701" s="935"/>
      <c r="U701" s="935"/>
      <c r="V701" s="935"/>
      <c r="W701" s="935"/>
      <c r="X701" s="935"/>
    </row>
    <row r="702" spans="1:24">
      <c r="A702" s="925"/>
      <c r="B702" s="925"/>
      <c r="R702" s="935"/>
      <c r="S702" s="935"/>
      <c r="T702" s="935"/>
      <c r="U702" s="935"/>
      <c r="V702" s="935"/>
      <c r="W702" s="935"/>
      <c r="X702" s="935"/>
    </row>
    <row r="703" spans="1:24">
      <c r="A703" s="925"/>
      <c r="B703" s="925"/>
      <c r="R703" s="935"/>
      <c r="S703" s="935"/>
      <c r="T703" s="935"/>
      <c r="U703" s="935"/>
      <c r="V703" s="935"/>
      <c r="W703" s="935"/>
      <c r="X703" s="935"/>
    </row>
    <row r="704" spans="1:24">
      <c r="A704" s="925"/>
      <c r="B704" s="925"/>
      <c r="R704" s="935"/>
      <c r="S704" s="935"/>
      <c r="T704" s="935"/>
      <c r="U704" s="935"/>
      <c r="V704" s="935"/>
      <c r="W704" s="935"/>
      <c r="X704" s="935"/>
    </row>
    <row r="705" spans="1:24">
      <c r="A705" s="925"/>
      <c r="B705" s="925"/>
      <c r="R705" s="935"/>
      <c r="S705" s="935"/>
      <c r="T705" s="935"/>
      <c r="U705" s="935"/>
      <c r="V705" s="935"/>
      <c r="W705" s="935"/>
      <c r="X705" s="935"/>
    </row>
    <row r="706" spans="1:24">
      <c r="A706" s="925"/>
      <c r="B706" s="925"/>
      <c r="R706" s="935"/>
      <c r="S706" s="935"/>
      <c r="T706" s="935"/>
      <c r="U706" s="935"/>
      <c r="V706" s="935"/>
      <c r="W706" s="935"/>
      <c r="X706" s="935"/>
    </row>
    <row r="707" spans="1:24">
      <c r="A707" s="925"/>
      <c r="B707" s="925"/>
      <c r="R707" s="935"/>
      <c r="S707" s="935"/>
      <c r="T707" s="935"/>
      <c r="U707" s="935"/>
      <c r="V707" s="935"/>
      <c r="W707" s="935"/>
      <c r="X707" s="935"/>
    </row>
    <row r="708" spans="1:24">
      <c r="A708" s="925"/>
      <c r="B708" s="925"/>
      <c r="R708" s="935"/>
      <c r="S708" s="935"/>
      <c r="T708" s="935"/>
      <c r="U708" s="935"/>
      <c r="V708" s="935"/>
      <c r="W708" s="935"/>
      <c r="X708" s="935"/>
    </row>
    <row r="709" spans="1:24">
      <c r="A709" s="925"/>
      <c r="B709" s="925"/>
      <c r="R709" s="935"/>
      <c r="S709" s="935"/>
      <c r="T709" s="935"/>
      <c r="U709" s="935"/>
      <c r="V709" s="935"/>
      <c r="W709" s="935"/>
      <c r="X709" s="935"/>
    </row>
    <row r="710" spans="1:24">
      <c r="A710" s="925"/>
      <c r="B710" s="925"/>
      <c r="R710" s="935"/>
      <c r="S710" s="935"/>
      <c r="T710" s="935"/>
      <c r="U710" s="935"/>
      <c r="V710" s="935"/>
      <c r="W710" s="935"/>
      <c r="X710" s="935"/>
    </row>
    <row r="711" spans="1:24">
      <c r="A711" s="925"/>
      <c r="B711" s="925"/>
      <c r="R711" s="935"/>
      <c r="S711" s="935"/>
      <c r="T711" s="935"/>
      <c r="U711" s="935"/>
      <c r="V711" s="935"/>
      <c r="W711" s="935"/>
      <c r="X711" s="935"/>
    </row>
    <row r="712" spans="1:24">
      <c r="A712" s="925"/>
      <c r="B712" s="925"/>
      <c r="R712" s="935"/>
      <c r="S712" s="935"/>
      <c r="T712" s="935"/>
      <c r="U712" s="935"/>
      <c r="V712" s="935"/>
      <c r="W712" s="935"/>
      <c r="X712" s="935"/>
    </row>
    <row r="713" spans="1:24">
      <c r="A713" s="925"/>
      <c r="B713" s="925"/>
      <c r="R713" s="935"/>
      <c r="S713" s="935"/>
      <c r="T713" s="935"/>
      <c r="U713" s="935"/>
      <c r="V713" s="935"/>
      <c r="W713" s="935"/>
      <c r="X713" s="935"/>
    </row>
    <row r="714" spans="1:24">
      <c r="A714" s="925"/>
      <c r="B714" s="925"/>
      <c r="R714" s="935"/>
      <c r="S714" s="935"/>
      <c r="T714" s="935"/>
      <c r="U714" s="935"/>
      <c r="V714" s="935"/>
      <c r="W714" s="935"/>
      <c r="X714" s="935"/>
    </row>
    <row r="715" spans="1:24">
      <c r="A715" s="925"/>
      <c r="B715" s="925"/>
      <c r="R715" s="935"/>
      <c r="S715" s="935"/>
      <c r="T715" s="935"/>
      <c r="U715" s="935"/>
      <c r="V715" s="935"/>
      <c r="W715" s="935"/>
      <c r="X715" s="935"/>
    </row>
    <row r="716" spans="1:24">
      <c r="A716" s="925"/>
      <c r="B716" s="925"/>
      <c r="R716" s="935"/>
      <c r="S716" s="935"/>
      <c r="T716" s="935"/>
      <c r="U716" s="935"/>
      <c r="V716" s="935"/>
      <c r="W716" s="935"/>
      <c r="X716" s="935"/>
    </row>
    <row r="717" spans="1:24">
      <c r="A717" s="925"/>
      <c r="B717" s="925"/>
      <c r="R717" s="935"/>
      <c r="S717" s="935"/>
      <c r="T717" s="935"/>
      <c r="U717" s="935"/>
      <c r="V717" s="935"/>
      <c r="W717" s="935"/>
      <c r="X717" s="935"/>
    </row>
    <row r="718" spans="1:24">
      <c r="A718" s="925"/>
      <c r="B718" s="925"/>
      <c r="R718" s="935"/>
      <c r="S718" s="935"/>
      <c r="T718" s="935"/>
      <c r="U718" s="935"/>
      <c r="V718" s="935"/>
      <c r="W718" s="935"/>
      <c r="X718" s="935"/>
    </row>
    <row r="719" spans="1:24">
      <c r="A719" s="925"/>
      <c r="B719" s="925"/>
      <c r="R719" s="935"/>
      <c r="S719" s="935"/>
      <c r="T719" s="935"/>
      <c r="U719" s="935"/>
      <c r="V719" s="935"/>
      <c r="W719" s="935"/>
      <c r="X719" s="935"/>
    </row>
    <row r="720" spans="1:24">
      <c r="A720" s="925"/>
      <c r="B720" s="925"/>
      <c r="R720" s="935"/>
      <c r="S720" s="935"/>
      <c r="T720" s="935"/>
      <c r="U720" s="935"/>
      <c r="V720" s="935"/>
      <c r="W720" s="935"/>
      <c r="X720" s="935"/>
    </row>
    <row r="721" spans="1:24">
      <c r="A721" s="925"/>
      <c r="B721" s="925"/>
      <c r="R721" s="935"/>
      <c r="S721" s="935"/>
      <c r="T721" s="935"/>
      <c r="U721" s="935"/>
      <c r="V721" s="935"/>
      <c r="W721" s="935"/>
      <c r="X721" s="935"/>
    </row>
    <row r="722" spans="1:24">
      <c r="A722" s="925"/>
      <c r="B722" s="925"/>
      <c r="R722" s="935"/>
      <c r="S722" s="935"/>
      <c r="T722" s="935"/>
      <c r="U722" s="935"/>
      <c r="V722" s="935"/>
      <c r="W722" s="935"/>
      <c r="X722" s="935"/>
    </row>
    <row r="723" spans="1:24">
      <c r="A723" s="925"/>
      <c r="B723" s="925"/>
      <c r="R723" s="935"/>
      <c r="S723" s="935"/>
      <c r="T723" s="935"/>
      <c r="U723" s="935"/>
      <c r="V723" s="935"/>
      <c r="W723" s="935"/>
      <c r="X723" s="935"/>
    </row>
    <row r="724" spans="1:24">
      <c r="A724" s="925"/>
      <c r="B724" s="925"/>
      <c r="R724" s="935"/>
      <c r="S724" s="935"/>
      <c r="T724" s="935"/>
      <c r="U724" s="935"/>
      <c r="V724" s="935"/>
      <c r="W724" s="935"/>
      <c r="X724" s="935"/>
    </row>
    <row r="725" spans="1:24">
      <c r="A725" s="925"/>
      <c r="B725" s="925"/>
      <c r="R725" s="935"/>
      <c r="S725" s="935"/>
      <c r="T725" s="935"/>
      <c r="U725" s="935"/>
      <c r="V725" s="935"/>
      <c r="W725" s="935"/>
      <c r="X725" s="935"/>
    </row>
    <row r="726" spans="1:24">
      <c r="A726" s="925"/>
      <c r="B726" s="925"/>
      <c r="R726" s="935"/>
      <c r="S726" s="935"/>
      <c r="T726" s="935"/>
      <c r="U726" s="935"/>
      <c r="V726" s="935"/>
      <c r="W726" s="935"/>
      <c r="X726" s="935"/>
    </row>
    <row r="727" spans="1:24">
      <c r="A727" s="925"/>
      <c r="B727" s="925"/>
      <c r="R727" s="935"/>
      <c r="S727" s="935"/>
      <c r="T727" s="935"/>
      <c r="U727" s="935"/>
      <c r="V727" s="935"/>
      <c r="W727" s="935"/>
      <c r="X727" s="935"/>
    </row>
    <row r="728" spans="1:24">
      <c r="A728" s="925"/>
      <c r="B728" s="925"/>
      <c r="R728" s="935"/>
      <c r="S728" s="935"/>
      <c r="T728" s="935"/>
      <c r="U728" s="935"/>
      <c r="V728" s="935"/>
      <c r="W728" s="935"/>
      <c r="X728" s="935"/>
    </row>
    <row r="729" spans="1:24">
      <c r="A729" s="925"/>
      <c r="B729" s="925"/>
      <c r="R729" s="935"/>
      <c r="S729" s="935"/>
      <c r="T729" s="935"/>
      <c r="U729" s="935"/>
      <c r="V729" s="935"/>
      <c r="W729" s="935"/>
      <c r="X729" s="935"/>
    </row>
    <row r="730" spans="1:24">
      <c r="A730" s="925"/>
      <c r="B730" s="925"/>
      <c r="R730" s="935"/>
      <c r="S730" s="935"/>
      <c r="T730" s="935"/>
      <c r="U730" s="935"/>
      <c r="V730" s="935"/>
      <c r="W730" s="935"/>
      <c r="X730" s="935"/>
    </row>
    <row r="731" spans="1:24">
      <c r="A731" s="925"/>
      <c r="B731" s="925"/>
      <c r="R731" s="935"/>
      <c r="S731" s="935"/>
      <c r="T731" s="935"/>
      <c r="U731" s="935"/>
      <c r="V731" s="935"/>
      <c r="W731" s="935"/>
      <c r="X731" s="935"/>
    </row>
    <row r="732" spans="1:24">
      <c r="A732" s="925"/>
      <c r="B732" s="925"/>
      <c r="R732" s="935"/>
      <c r="S732" s="935"/>
      <c r="T732" s="935"/>
      <c r="U732" s="935"/>
      <c r="V732" s="935"/>
      <c r="W732" s="935"/>
      <c r="X732" s="935"/>
    </row>
    <row r="733" spans="1:24">
      <c r="A733" s="925"/>
      <c r="B733" s="925"/>
      <c r="R733" s="935"/>
      <c r="S733" s="935"/>
      <c r="T733" s="935"/>
      <c r="U733" s="935"/>
      <c r="V733" s="935"/>
      <c r="W733" s="935"/>
      <c r="X733" s="935"/>
    </row>
    <row r="734" spans="1:24">
      <c r="A734" s="925"/>
      <c r="B734" s="925"/>
      <c r="R734" s="935"/>
      <c r="S734" s="935"/>
      <c r="T734" s="935"/>
      <c r="U734" s="935"/>
      <c r="V734" s="935"/>
      <c r="W734" s="935"/>
      <c r="X734" s="935"/>
    </row>
    <row r="735" spans="1:24">
      <c r="A735" s="925"/>
      <c r="B735" s="925"/>
      <c r="R735" s="935"/>
      <c r="S735" s="935"/>
      <c r="T735" s="935"/>
      <c r="U735" s="935"/>
      <c r="V735" s="935"/>
      <c r="W735" s="935"/>
      <c r="X735" s="935"/>
    </row>
    <row r="736" spans="1:24">
      <c r="A736" s="925"/>
      <c r="B736" s="925"/>
      <c r="R736" s="935"/>
      <c r="S736" s="935"/>
      <c r="T736" s="935"/>
      <c r="U736" s="935"/>
      <c r="V736" s="935"/>
      <c r="W736" s="935"/>
      <c r="X736" s="935"/>
    </row>
    <row r="737" spans="1:24">
      <c r="A737" s="925"/>
      <c r="B737" s="925"/>
      <c r="R737" s="935"/>
      <c r="S737" s="935"/>
      <c r="T737" s="935"/>
      <c r="U737" s="935"/>
      <c r="V737" s="935"/>
      <c r="W737" s="935"/>
      <c r="X737" s="935"/>
    </row>
    <row r="738" spans="1:24">
      <c r="A738" s="925"/>
      <c r="B738" s="925"/>
      <c r="R738" s="935"/>
      <c r="S738" s="935"/>
      <c r="T738" s="935"/>
      <c r="U738" s="935"/>
      <c r="V738" s="935"/>
      <c r="W738" s="935"/>
      <c r="X738" s="935"/>
    </row>
    <row r="739" spans="1:24">
      <c r="A739" s="925"/>
      <c r="B739" s="925"/>
      <c r="R739" s="935"/>
      <c r="S739" s="935"/>
      <c r="T739" s="935"/>
      <c r="U739" s="935"/>
      <c r="V739" s="935"/>
      <c r="W739" s="935"/>
      <c r="X739" s="935"/>
    </row>
    <row r="740" spans="1:24">
      <c r="A740" s="925"/>
      <c r="B740" s="925"/>
      <c r="R740" s="935"/>
      <c r="S740" s="935"/>
      <c r="T740" s="935"/>
      <c r="U740" s="935"/>
      <c r="V740" s="935"/>
      <c r="W740" s="935"/>
      <c r="X740" s="935"/>
    </row>
    <row r="741" spans="1:24">
      <c r="A741" s="925"/>
      <c r="B741" s="925"/>
      <c r="R741" s="935"/>
      <c r="S741" s="935"/>
      <c r="T741" s="935"/>
      <c r="U741" s="935"/>
      <c r="V741" s="935"/>
      <c r="W741" s="935"/>
      <c r="X741" s="935"/>
    </row>
    <row r="742" spans="1:24">
      <c r="A742" s="925"/>
      <c r="B742" s="925"/>
      <c r="R742" s="935"/>
      <c r="S742" s="935"/>
      <c r="T742" s="935"/>
      <c r="U742" s="935"/>
      <c r="V742" s="935"/>
      <c r="W742" s="935"/>
      <c r="X742" s="935"/>
    </row>
    <row r="743" spans="1:24">
      <c r="A743" s="925"/>
      <c r="B743" s="925"/>
      <c r="R743" s="935"/>
      <c r="S743" s="935"/>
      <c r="T743" s="935"/>
      <c r="U743" s="935"/>
      <c r="V743" s="935"/>
      <c r="W743" s="935"/>
      <c r="X743" s="935"/>
    </row>
    <row r="744" spans="1:24">
      <c r="A744" s="925"/>
      <c r="B744" s="925"/>
      <c r="R744" s="935"/>
      <c r="S744" s="935"/>
      <c r="T744" s="935"/>
      <c r="U744" s="935"/>
      <c r="V744" s="935"/>
      <c r="W744" s="935"/>
      <c r="X744" s="935"/>
    </row>
    <row r="745" spans="1:24">
      <c r="A745" s="925"/>
      <c r="B745" s="925"/>
      <c r="R745" s="935"/>
      <c r="S745" s="935"/>
      <c r="T745" s="935"/>
      <c r="U745" s="935"/>
      <c r="V745" s="935"/>
      <c r="W745" s="935"/>
      <c r="X745" s="935"/>
    </row>
    <row r="746" spans="1:24">
      <c r="A746" s="925"/>
      <c r="B746" s="925"/>
      <c r="R746" s="935"/>
      <c r="S746" s="935"/>
      <c r="T746" s="935"/>
      <c r="U746" s="935"/>
      <c r="V746" s="935"/>
      <c r="W746" s="935"/>
      <c r="X746" s="935"/>
    </row>
    <row r="747" spans="1:24">
      <c r="A747" s="925"/>
      <c r="B747" s="925"/>
      <c r="R747" s="935"/>
      <c r="S747" s="935"/>
      <c r="T747" s="935"/>
      <c r="U747" s="935"/>
      <c r="V747" s="935"/>
      <c r="W747" s="935"/>
      <c r="X747" s="935"/>
    </row>
    <row r="748" spans="1:24">
      <c r="A748" s="925"/>
      <c r="B748" s="925"/>
      <c r="R748" s="935"/>
      <c r="S748" s="935"/>
      <c r="T748" s="935"/>
      <c r="U748" s="935"/>
      <c r="V748" s="935"/>
      <c r="W748" s="935"/>
      <c r="X748" s="935"/>
    </row>
    <row r="749" spans="1:24">
      <c r="A749" s="925"/>
      <c r="B749" s="925"/>
      <c r="R749" s="935"/>
      <c r="S749" s="935"/>
      <c r="T749" s="935"/>
      <c r="U749" s="935"/>
      <c r="V749" s="935"/>
      <c r="W749" s="935"/>
      <c r="X749" s="935"/>
    </row>
    <row r="750" spans="1:24">
      <c r="A750" s="925"/>
      <c r="B750" s="925"/>
      <c r="R750" s="935"/>
      <c r="S750" s="935"/>
      <c r="T750" s="935"/>
      <c r="U750" s="935"/>
      <c r="V750" s="935"/>
      <c r="W750" s="935"/>
      <c r="X750" s="935"/>
    </row>
    <row r="751" spans="1:24">
      <c r="A751" s="925"/>
      <c r="B751" s="925"/>
      <c r="R751" s="935"/>
      <c r="S751" s="935"/>
      <c r="T751" s="935"/>
      <c r="U751" s="935"/>
      <c r="V751" s="935"/>
      <c r="W751" s="935"/>
      <c r="X751" s="935"/>
    </row>
    <row r="752" spans="1:24">
      <c r="A752" s="925"/>
      <c r="B752" s="925"/>
      <c r="R752" s="935"/>
      <c r="S752" s="935"/>
      <c r="T752" s="935"/>
      <c r="U752" s="935"/>
      <c r="V752" s="935"/>
      <c r="W752" s="935"/>
      <c r="X752" s="935"/>
    </row>
    <row r="753" spans="1:24">
      <c r="A753" s="925"/>
      <c r="B753" s="925"/>
      <c r="R753" s="935"/>
      <c r="S753" s="935"/>
      <c r="T753" s="935"/>
      <c r="U753" s="935"/>
      <c r="V753" s="935"/>
      <c r="W753" s="935"/>
      <c r="X753" s="935"/>
    </row>
    <row r="754" spans="1:24">
      <c r="A754" s="925"/>
      <c r="B754" s="925"/>
      <c r="R754" s="935"/>
      <c r="S754" s="935"/>
      <c r="T754" s="935"/>
      <c r="U754" s="935"/>
      <c r="V754" s="935"/>
      <c r="W754" s="935"/>
      <c r="X754" s="935"/>
    </row>
    <row r="755" spans="1:24">
      <c r="A755" s="925"/>
      <c r="B755" s="925"/>
      <c r="R755" s="935"/>
      <c r="S755" s="935"/>
      <c r="T755" s="935"/>
      <c r="U755" s="935"/>
      <c r="V755" s="935"/>
      <c r="W755" s="935"/>
      <c r="X755" s="935"/>
    </row>
    <row r="756" spans="1:24">
      <c r="A756" s="925"/>
      <c r="B756" s="925"/>
      <c r="R756" s="935"/>
      <c r="S756" s="935"/>
      <c r="T756" s="935"/>
      <c r="U756" s="935"/>
      <c r="V756" s="935"/>
      <c r="W756" s="935"/>
      <c r="X756" s="935"/>
    </row>
    <row r="757" spans="1:24">
      <c r="A757" s="925"/>
      <c r="B757" s="925"/>
      <c r="R757" s="935"/>
      <c r="S757" s="935"/>
      <c r="T757" s="935"/>
      <c r="U757" s="935"/>
      <c r="V757" s="935"/>
      <c r="W757" s="935"/>
      <c r="X757" s="935"/>
    </row>
    <row r="758" spans="1:24">
      <c r="A758" s="925"/>
      <c r="B758" s="925"/>
      <c r="R758" s="935"/>
      <c r="S758" s="935"/>
      <c r="T758" s="935"/>
      <c r="U758" s="935"/>
      <c r="V758" s="935"/>
      <c r="W758" s="935"/>
      <c r="X758" s="935"/>
    </row>
    <row r="759" spans="1:24">
      <c r="A759" s="925"/>
      <c r="B759" s="925"/>
      <c r="R759" s="935"/>
      <c r="S759" s="935"/>
      <c r="T759" s="935"/>
      <c r="U759" s="935"/>
      <c r="V759" s="935"/>
      <c r="W759" s="935"/>
      <c r="X759" s="935"/>
    </row>
    <row r="760" spans="1:24">
      <c r="A760" s="925"/>
      <c r="B760" s="925"/>
      <c r="R760" s="935"/>
      <c r="S760" s="935"/>
      <c r="T760" s="935"/>
      <c r="U760" s="935"/>
      <c r="V760" s="935"/>
      <c r="W760" s="935"/>
      <c r="X760" s="935"/>
    </row>
    <row r="761" spans="1:24">
      <c r="A761" s="925"/>
      <c r="B761" s="925"/>
      <c r="R761" s="935"/>
      <c r="S761" s="935"/>
      <c r="T761" s="935"/>
      <c r="U761" s="935"/>
      <c r="V761" s="935"/>
      <c r="W761" s="935"/>
      <c r="X761" s="935"/>
    </row>
    <row r="762" spans="1:24">
      <c r="A762" s="925"/>
      <c r="B762" s="925"/>
      <c r="R762" s="935"/>
      <c r="S762" s="935"/>
      <c r="T762" s="935"/>
      <c r="U762" s="935"/>
      <c r="V762" s="935"/>
      <c r="W762" s="935"/>
      <c r="X762" s="935"/>
    </row>
    <row r="763" spans="1:24">
      <c r="A763" s="925"/>
      <c r="B763" s="925"/>
      <c r="R763" s="935"/>
      <c r="S763" s="935"/>
      <c r="T763" s="935"/>
      <c r="U763" s="935"/>
      <c r="V763" s="935"/>
      <c r="W763" s="935"/>
      <c r="X763" s="935"/>
    </row>
    <row r="764" spans="1:24">
      <c r="A764" s="925"/>
      <c r="B764" s="925"/>
      <c r="R764" s="935"/>
      <c r="S764" s="935"/>
      <c r="T764" s="935"/>
      <c r="U764" s="935"/>
      <c r="V764" s="935"/>
      <c r="W764" s="935"/>
      <c r="X764" s="935"/>
    </row>
    <row r="765" spans="1:24">
      <c r="A765" s="925"/>
      <c r="B765" s="925"/>
      <c r="R765" s="935"/>
      <c r="S765" s="935"/>
      <c r="T765" s="935"/>
      <c r="U765" s="935"/>
      <c r="V765" s="935"/>
      <c r="W765" s="935"/>
      <c r="X765" s="935"/>
    </row>
    <row r="766" spans="1:24">
      <c r="A766" s="925"/>
      <c r="B766" s="925"/>
      <c r="R766" s="935"/>
      <c r="S766" s="935"/>
      <c r="T766" s="935"/>
      <c r="U766" s="935"/>
      <c r="V766" s="935"/>
      <c r="W766" s="935"/>
      <c r="X766" s="935"/>
    </row>
    <row r="767" spans="1:24">
      <c r="A767" s="925"/>
      <c r="B767" s="925"/>
      <c r="R767" s="935"/>
      <c r="S767" s="935"/>
      <c r="T767" s="935"/>
      <c r="U767" s="935"/>
      <c r="V767" s="935"/>
      <c r="W767" s="935"/>
      <c r="X767" s="935"/>
    </row>
    <row r="768" spans="1:24">
      <c r="A768" s="925"/>
      <c r="B768" s="925"/>
      <c r="R768" s="935"/>
      <c r="S768" s="935"/>
      <c r="T768" s="935"/>
      <c r="U768" s="935"/>
      <c r="V768" s="935"/>
      <c r="W768" s="935"/>
      <c r="X768" s="935"/>
    </row>
    <row r="769" spans="1:24">
      <c r="A769" s="925"/>
      <c r="B769" s="925"/>
      <c r="R769" s="935"/>
      <c r="S769" s="935"/>
      <c r="T769" s="935"/>
      <c r="U769" s="935"/>
      <c r="V769" s="935"/>
      <c r="W769" s="935"/>
      <c r="X769" s="935"/>
    </row>
    <row r="770" spans="1:24">
      <c r="A770" s="925"/>
      <c r="B770" s="925"/>
      <c r="R770" s="935"/>
      <c r="S770" s="935"/>
      <c r="T770" s="935"/>
      <c r="U770" s="935"/>
      <c r="V770" s="935"/>
      <c r="W770" s="935"/>
      <c r="X770" s="935"/>
    </row>
    <row r="771" spans="1:24">
      <c r="A771" s="925"/>
      <c r="B771" s="925"/>
      <c r="R771" s="935"/>
      <c r="S771" s="935"/>
      <c r="T771" s="935"/>
      <c r="U771" s="935"/>
      <c r="V771" s="935"/>
      <c r="W771" s="935"/>
      <c r="X771" s="935"/>
    </row>
    <row r="772" spans="1:24">
      <c r="A772" s="925"/>
      <c r="B772" s="925"/>
      <c r="R772" s="935"/>
      <c r="S772" s="935"/>
      <c r="T772" s="935"/>
      <c r="U772" s="935"/>
      <c r="V772" s="935"/>
      <c r="W772" s="935"/>
      <c r="X772" s="935"/>
    </row>
    <row r="773" spans="1:24">
      <c r="A773" s="925"/>
      <c r="B773" s="925"/>
      <c r="R773" s="935"/>
      <c r="S773" s="935"/>
      <c r="T773" s="935"/>
      <c r="U773" s="935"/>
      <c r="V773" s="935"/>
      <c r="W773" s="935"/>
      <c r="X773" s="935"/>
    </row>
    <row r="774" spans="1:24">
      <c r="A774" s="925"/>
      <c r="B774" s="925"/>
      <c r="R774" s="935"/>
      <c r="S774" s="935"/>
      <c r="T774" s="935"/>
      <c r="U774" s="935"/>
      <c r="V774" s="935"/>
      <c r="W774" s="935"/>
      <c r="X774" s="935"/>
    </row>
    <row r="775" spans="1:24">
      <c r="A775" s="925"/>
      <c r="B775" s="925"/>
      <c r="R775" s="935"/>
      <c r="S775" s="935"/>
      <c r="T775" s="935"/>
      <c r="U775" s="935"/>
      <c r="V775" s="935"/>
      <c r="W775" s="935"/>
      <c r="X775" s="935"/>
    </row>
    <row r="776" spans="1:24">
      <c r="A776" s="925"/>
      <c r="B776" s="925"/>
      <c r="R776" s="935"/>
      <c r="S776" s="935"/>
      <c r="T776" s="935"/>
      <c r="U776" s="935"/>
      <c r="V776" s="935"/>
      <c r="W776" s="935"/>
      <c r="X776" s="935"/>
    </row>
    <row r="777" spans="1:24">
      <c r="A777" s="925"/>
      <c r="B777" s="925"/>
      <c r="R777" s="935"/>
      <c r="S777" s="935"/>
      <c r="T777" s="935"/>
      <c r="U777" s="935"/>
      <c r="V777" s="935"/>
      <c r="W777" s="935"/>
      <c r="X777" s="935"/>
    </row>
    <row r="778" spans="1:24">
      <c r="A778" s="925"/>
      <c r="B778" s="925"/>
      <c r="R778" s="935"/>
      <c r="S778" s="935"/>
      <c r="T778" s="935"/>
      <c r="U778" s="935"/>
      <c r="V778" s="935"/>
      <c r="W778" s="935"/>
      <c r="X778" s="935"/>
    </row>
    <row r="779" spans="1:24">
      <c r="A779" s="925"/>
      <c r="B779" s="925"/>
      <c r="R779" s="935"/>
      <c r="S779" s="935"/>
      <c r="T779" s="935"/>
      <c r="U779" s="935"/>
      <c r="V779" s="935"/>
      <c r="W779" s="935"/>
      <c r="X779" s="935"/>
    </row>
    <row r="780" spans="1:24">
      <c r="A780" s="925"/>
      <c r="B780" s="925"/>
      <c r="R780" s="935"/>
      <c r="S780" s="935"/>
      <c r="T780" s="935"/>
      <c r="U780" s="935"/>
      <c r="V780" s="935"/>
      <c r="W780" s="935"/>
      <c r="X780" s="935"/>
    </row>
    <row r="781" spans="1:24">
      <c r="A781" s="925"/>
      <c r="B781" s="925"/>
      <c r="R781" s="935"/>
      <c r="S781" s="935"/>
      <c r="T781" s="935"/>
      <c r="U781" s="935"/>
      <c r="V781" s="935"/>
      <c r="W781" s="935"/>
      <c r="X781" s="935"/>
    </row>
    <row r="782" spans="1:24">
      <c r="A782" s="925"/>
      <c r="B782" s="925"/>
      <c r="R782" s="935"/>
      <c r="S782" s="935"/>
      <c r="T782" s="935"/>
      <c r="U782" s="935"/>
      <c r="V782" s="935"/>
      <c r="W782" s="935"/>
      <c r="X782" s="935"/>
    </row>
    <row r="783" spans="1:24">
      <c r="A783" s="925"/>
      <c r="B783" s="925"/>
      <c r="R783" s="935"/>
      <c r="S783" s="935"/>
      <c r="T783" s="935"/>
      <c r="U783" s="935"/>
      <c r="V783" s="935"/>
      <c r="W783" s="935"/>
      <c r="X783" s="935"/>
    </row>
    <row r="784" spans="1:24">
      <c r="A784" s="925"/>
      <c r="B784" s="925"/>
      <c r="R784" s="935"/>
      <c r="S784" s="935"/>
      <c r="T784" s="935"/>
      <c r="U784" s="935"/>
      <c r="V784" s="935"/>
      <c r="W784" s="935"/>
      <c r="X784" s="935"/>
    </row>
    <row r="785" spans="1:24">
      <c r="A785" s="925"/>
      <c r="B785" s="925"/>
      <c r="R785" s="935"/>
      <c r="S785" s="935"/>
      <c r="T785" s="935"/>
      <c r="U785" s="935"/>
      <c r="V785" s="935"/>
      <c r="W785" s="935"/>
      <c r="X785" s="935"/>
    </row>
    <row r="786" spans="1:24">
      <c r="A786" s="925"/>
      <c r="B786" s="925"/>
      <c r="R786" s="935"/>
      <c r="S786" s="935"/>
      <c r="T786" s="935"/>
      <c r="U786" s="935"/>
      <c r="V786" s="935"/>
      <c r="W786" s="935"/>
      <c r="X786" s="935"/>
    </row>
    <row r="787" spans="1:24">
      <c r="A787" s="925"/>
      <c r="B787" s="925"/>
      <c r="R787" s="935"/>
      <c r="S787" s="935"/>
      <c r="T787" s="935"/>
      <c r="U787" s="935"/>
      <c r="V787" s="935"/>
      <c r="W787" s="935"/>
      <c r="X787" s="935"/>
    </row>
    <row r="788" spans="1:24">
      <c r="A788" s="925"/>
      <c r="B788" s="925"/>
      <c r="R788" s="935"/>
      <c r="S788" s="935"/>
      <c r="T788" s="935"/>
      <c r="U788" s="935"/>
      <c r="V788" s="935"/>
      <c r="W788" s="935"/>
      <c r="X788" s="935"/>
    </row>
    <row r="789" spans="1:24">
      <c r="A789" s="925"/>
      <c r="B789" s="925"/>
      <c r="R789" s="935"/>
      <c r="S789" s="935"/>
      <c r="T789" s="935"/>
      <c r="U789" s="935"/>
      <c r="V789" s="935"/>
      <c r="W789" s="935"/>
      <c r="X789" s="935"/>
    </row>
    <row r="790" spans="1:24">
      <c r="A790" s="925"/>
      <c r="B790" s="925"/>
      <c r="R790" s="935"/>
      <c r="S790" s="935"/>
      <c r="T790" s="935"/>
      <c r="U790" s="935"/>
      <c r="V790" s="935"/>
      <c r="W790" s="935"/>
      <c r="X790" s="935"/>
    </row>
    <row r="791" spans="1:24">
      <c r="A791" s="925"/>
      <c r="B791" s="925"/>
      <c r="R791" s="935"/>
      <c r="S791" s="935"/>
      <c r="T791" s="935"/>
      <c r="U791" s="935"/>
      <c r="V791" s="935"/>
      <c r="W791" s="935"/>
      <c r="X791" s="935"/>
    </row>
    <row r="792" spans="1:24">
      <c r="A792" s="925"/>
      <c r="B792" s="925"/>
      <c r="R792" s="935"/>
      <c r="S792" s="935"/>
      <c r="T792" s="935"/>
      <c r="U792" s="935"/>
      <c r="V792" s="935"/>
      <c r="W792" s="935"/>
      <c r="X792" s="935"/>
    </row>
    <row r="793" spans="1:24">
      <c r="A793" s="925"/>
      <c r="B793" s="925"/>
      <c r="R793" s="935"/>
      <c r="S793" s="935"/>
      <c r="T793" s="935"/>
      <c r="U793" s="935"/>
      <c r="V793" s="935"/>
      <c r="W793" s="935"/>
      <c r="X793" s="935"/>
    </row>
    <row r="794" spans="1:24">
      <c r="A794" s="925"/>
      <c r="B794" s="925"/>
      <c r="R794" s="935"/>
      <c r="S794" s="935"/>
      <c r="T794" s="935"/>
      <c r="U794" s="935"/>
      <c r="V794" s="935"/>
      <c r="W794" s="935"/>
      <c r="X794" s="935"/>
    </row>
    <row r="795" spans="1:24">
      <c r="A795" s="925"/>
      <c r="B795" s="925"/>
      <c r="R795" s="935"/>
      <c r="S795" s="935"/>
      <c r="T795" s="935"/>
      <c r="U795" s="935"/>
      <c r="V795" s="935"/>
      <c r="W795" s="935"/>
      <c r="X795" s="935"/>
    </row>
    <row r="796" spans="1:24">
      <c r="A796" s="925"/>
      <c r="B796" s="925"/>
      <c r="R796" s="935"/>
      <c r="S796" s="935"/>
      <c r="T796" s="935"/>
      <c r="U796" s="935"/>
      <c r="V796" s="935"/>
      <c r="W796" s="935"/>
      <c r="X796" s="935"/>
    </row>
    <row r="797" spans="1:24">
      <c r="A797" s="925"/>
      <c r="B797" s="925"/>
      <c r="R797" s="935"/>
      <c r="S797" s="935"/>
      <c r="T797" s="935"/>
      <c r="U797" s="935"/>
      <c r="V797" s="935"/>
      <c r="W797" s="935"/>
      <c r="X797" s="935"/>
    </row>
    <row r="798" spans="1:24">
      <c r="A798" s="925"/>
      <c r="B798" s="925"/>
      <c r="R798" s="935"/>
      <c r="S798" s="935"/>
      <c r="T798" s="935"/>
      <c r="U798" s="935"/>
      <c r="V798" s="935"/>
      <c r="W798" s="935"/>
      <c r="X798" s="935"/>
    </row>
    <row r="799" spans="1:24">
      <c r="A799" s="925"/>
      <c r="B799" s="925"/>
      <c r="R799" s="935"/>
      <c r="S799" s="935"/>
      <c r="T799" s="935"/>
      <c r="U799" s="935"/>
      <c r="V799" s="935"/>
      <c r="W799" s="935"/>
      <c r="X799" s="935"/>
    </row>
    <row r="800" spans="1:24">
      <c r="A800" s="925"/>
      <c r="B800" s="925"/>
      <c r="R800" s="935"/>
      <c r="S800" s="935"/>
      <c r="T800" s="935"/>
      <c r="U800" s="935"/>
      <c r="V800" s="935"/>
      <c r="W800" s="935"/>
      <c r="X800" s="935"/>
    </row>
    <row r="801" spans="1:24">
      <c r="A801" s="925"/>
      <c r="B801" s="925"/>
      <c r="R801" s="935"/>
      <c r="S801" s="935"/>
      <c r="T801" s="935"/>
      <c r="U801" s="935"/>
      <c r="V801" s="935"/>
      <c r="W801" s="935"/>
      <c r="X801" s="935"/>
    </row>
    <row r="802" spans="1:24">
      <c r="A802" s="925"/>
      <c r="B802" s="925"/>
      <c r="R802" s="935"/>
      <c r="S802" s="935"/>
      <c r="T802" s="935"/>
      <c r="U802" s="935"/>
      <c r="V802" s="935"/>
      <c r="W802" s="935"/>
      <c r="X802" s="935"/>
    </row>
    <row r="803" spans="1:24">
      <c r="A803" s="925"/>
      <c r="B803" s="925"/>
      <c r="R803" s="935"/>
      <c r="S803" s="935"/>
      <c r="T803" s="935"/>
      <c r="U803" s="935"/>
      <c r="V803" s="935"/>
      <c r="W803" s="935"/>
      <c r="X803" s="935"/>
    </row>
    <row r="804" spans="1:24">
      <c r="A804" s="925"/>
      <c r="B804" s="925"/>
      <c r="R804" s="935"/>
      <c r="S804" s="935"/>
      <c r="T804" s="935"/>
      <c r="U804" s="935"/>
      <c r="V804" s="935"/>
      <c r="W804" s="935"/>
      <c r="X804" s="935"/>
    </row>
    <row r="805" spans="1:24">
      <c r="A805" s="925"/>
      <c r="B805" s="925"/>
      <c r="R805" s="935"/>
      <c r="S805" s="935"/>
      <c r="T805" s="935"/>
      <c r="U805" s="935"/>
      <c r="V805" s="935"/>
      <c r="W805" s="935"/>
      <c r="X805" s="935"/>
    </row>
    <row r="806" spans="1:24">
      <c r="A806" s="925"/>
      <c r="B806" s="925"/>
      <c r="R806" s="935"/>
      <c r="S806" s="935"/>
      <c r="T806" s="935"/>
      <c r="U806" s="935"/>
      <c r="V806" s="935"/>
      <c r="W806" s="935"/>
      <c r="X806" s="935"/>
    </row>
    <row r="807" spans="1:24">
      <c r="A807" s="925"/>
      <c r="B807" s="925"/>
      <c r="R807" s="935"/>
      <c r="S807" s="935"/>
      <c r="T807" s="935"/>
      <c r="U807" s="935"/>
      <c r="V807" s="935"/>
      <c r="W807" s="935"/>
      <c r="X807" s="935"/>
    </row>
    <row r="808" spans="1:24">
      <c r="A808" s="925"/>
      <c r="B808" s="925"/>
      <c r="R808" s="935"/>
      <c r="S808" s="935"/>
      <c r="T808" s="935"/>
      <c r="U808" s="935"/>
      <c r="V808" s="935"/>
      <c r="W808" s="935"/>
      <c r="X808" s="935"/>
    </row>
    <row r="809" spans="1:24">
      <c r="A809" s="925"/>
      <c r="B809" s="925"/>
      <c r="R809" s="935"/>
      <c r="S809" s="935"/>
      <c r="T809" s="935"/>
      <c r="U809" s="935"/>
      <c r="V809" s="935"/>
      <c r="W809" s="935"/>
      <c r="X809" s="935"/>
    </row>
    <row r="810" spans="1:24">
      <c r="A810" s="925"/>
      <c r="B810" s="925"/>
      <c r="R810" s="935"/>
      <c r="S810" s="935"/>
      <c r="T810" s="935"/>
      <c r="U810" s="935"/>
      <c r="V810" s="935"/>
      <c r="W810" s="935"/>
      <c r="X810" s="935"/>
    </row>
    <row r="811" spans="1:24">
      <c r="A811" s="925"/>
      <c r="B811" s="925"/>
      <c r="R811" s="935"/>
      <c r="S811" s="935"/>
      <c r="T811" s="935"/>
      <c r="U811" s="935"/>
      <c r="V811" s="935"/>
      <c r="W811" s="935"/>
      <c r="X811" s="935"/>
    </row>
    <row r="812" spans="1:24">
      <c r="A812" s="925"/>
      <c r="B812" s="925"/>
      <c r="R812" s="935"/>
      <c r="S812" s="935"/>
      <c r="T812" s="935"/>
      <c r="U812" s="935"/>
      <c r="V812" s="935"/>
      <c r="W812" s="935"/>
      <c r="X812" s="935"/>
    </row>
    <row r="813" spans="1:24">
      <c r="A813" s="925"/>
      <c r="B813" s="925"/>
      <c r="R813" s="935"/>
      <c r="S813" s="935"/>
      <c r="T813" s="935"/>
      <c r="U813" s="935"/>
      <c r="V813" s="935"/>
      <c r="W813" s="935"/>
      <c r="X813" s="935"/>
    </row>
    <row r="814" spans="1:24">
      <c r="A814" s="925"/>
      <c r="B814" s="925"/>
      <c r="R814" s="935"/>
      <c r="S814" s="935"/>
      <c r="T814" s="935"/>
      <c r="U814" s="935"/>
      <c r="V814" s="935"/>
      <c r="W814" s="935"/>
      <c r="X814" s="935"/>
    </row>
    <row r="815" spans="1:24">
      <c r="A815" s="925"/>
      <c r="B815" s="925"/>
      <c r="R815" s="935"/>
      <c r="S815" s="935"/>
      <c r="T815" s="935"/>
      <c r="U815" s="935"/>
      <c r="V815" s="935"/>
      <c r="W815" s="935"/>
      <c r="X815" s="935"/>
    </row>
    <row r="816" spans="1:24">
      <c r="A816" s="925"/>
      <c r="B816" s="925"/>
      <c r="R816" s="935"/>
      <c r="S816" s="935"/>
      <c r="T816" s="935"/>
      <c r="U816" s="935"/>
      <c r="V816" s="935"/>
      <c r="W816" s="935"/>
      <c r="X816" s="935"/>
    </row>
    <row r="817" spans="1:24">
      <c r="A817" s="925"/>
      <c r="B817" s="925"/>
      <c r="R817" s="935"/>
      <c r="S817" s="935"/>
      <c r="T817" s="935"/>
      <c r="U817" s="935"/>
      <c r="V817" s="935"/>
      <c r="W817" s="935"/>
      <c r="X817" s="935"/>
    </row>
    <row r="818" spans="1:24">
      <c r="A818" s="925"/>
      <c r="B818" s="925"/>
      <c r="R818" s="935"/>
      <c r="S818" s="935"/>
      <c r="T818" s="935"/>
      <c r="U818" s="935"/>
      <c r="V818" s="935"/>
      <c r="W818" s="935"/>
      <c r="X818" s="935"/>
    </row>
    <row r="819" spans="1:24">
      <c r="A819" s="925"/>
      <c r="B819" s="925"/>
      <c r="R819" s="935"/>
      <c r="S819" s="935"/>
      <c r="T819" s="935"/>
      <c r="U819" s="935"/>
      <c r="V819" s="935"/>
      <c r="W819" s="935"/>
      <c r="X819" s="935"/>
    </row>
    <row r="820" spans="1:24">
      <c r="A820" s="925"/>
      <c r="B820" s="925"/>
      <c r="R820" s="935"/>
      <c r="S820" s="935"/>
      <c r="T820" s="935"/>
      <c r="U820" s="935"/>
      <c r="V820" s="935"/>
      <c r="W820" s="935"/>
      <c r="X820" s="935"/>
    </row>
    <row r="821" spans="1:24">
      <c r="A821" s="925"/>
      <c r="B821" s="925"/>
      <c r="R821" s="935"/>
      <c r="S821" s="935"/>
      <c r="T821" s="935"/>
      <c r="U821" s="935"/>
      <c r="V821" s="935"/>
      <c r="W821" s="935"/>
      <c r="X821" s="935"/>
    </row>
    <row r="822" spans="1:24">
      <c r="A822" s="925"/>
      <c r="B822" s="925"/>
      <c r="R822" s="935"/>
      <c r="S822" s="935"/>
      <c r="T822" s="935"/>
      <c r="U822" s="935"/>
      <c r="V822" s="935"/>
      <c r="W822" s="935"/>
      <c r="X822" s="935"/>
    </row>
    <row r="823" spans="1:24">
      <c r="A823" s="925"/>
      <c r="B823" s="925"/>
      <c r="R823" s="935"/>
      <c r="S823" s="935"/>
      <c r="T823" s="935"/>
      <c r="U823" s="935"/>
      <c r="V823" s="935"/>
      <c r="W823" s="935"/>
      <c r="X823" s="935"/>
    </row>
    <row r="824" spans="1:24">
      <c r="A824" s="925"/>
      <c r="B824" s="925"/>
      <c r="R824" s="935"/>
      <c r="S824" s="935"/>
      <c r="T824" s="935"/>
      <c r="U824" s="935"/>
      <c r="V824" s="935"/>
      <c r="W824" s="935"/>
      <c r="X824" s="935"/>
    </row>
    <row r="825" spans="1:24">
      <c r="A825" s="925"/>
      <c r="B825" s="925"/>
      <c r="R825" s="935"/>
      <c r="S825" s="935"/>
      <c r="T825" s="935"/>
      <c r="U825" s="935"/>
      <c r="V825" s="935"/>
      <c r="W825" s="935"/>
      <c r="X825" s="935"/>
    </row>
    <row r="826" spans="1:24">
      <c r="A826" s="925"/>
      <c r="B826" s="925"/>
      <c r="R826" s="935"/>
      <c r="S826" s="935"/>
      <c r="T826" s="935"/>
      <c r="U826" s="935"/>
      <c r="V826" s="935"/>
      <c r="W826" s="935"/>
      <c r="X826" s="935"/>
    </row>
    <row r="827" spans="1:24">
      <c r="A827" s="925"/>
      <c r="B827" s="925"/>
      <c r="R827" s="935"/>
      <c r="S827" s="935"/>
      <c r="T827" s="935"/>
      <c r="U827" s="935"/>
      <c r="V827" s="935"/>
      <c r="W827" s="935"/>
      <c r="X827" s="935"/>
    </row>
    <row r="828" spans="1:24">
      <c r="A828" s="925"/>
      <c r="B828" s="925"/>
      <c r="R828" s="935"/>
      <c r="S828" s="935"/>
      <c r="T828" s="935"/>
      <c r="U828" s="935"/>
      <c r="V828" s="935"/>
      <c r="W828" s="935"/>
      <c r="X828" s="935"/>
    </row>
    <row r="829" spans="1:24">
      <c r="A829" s="925"/>
      <c r="B829" s="925"/>
      <c r="R829" s="935"/>
      <c r="S829" s="935"/>
      <c r="T829" s="935"/>
      <c r="U829" s="935"/>
      <c r="V829" s="935"/>
      <c r="W829" s="935"/>
      <c r="X829" s="935"/>
    </row>
    <row r="830" spans="1:24">
      <c r="A830" s="925"/>
      <c r="B830" s="925"/>
      <c r="R830" s="935"/>
      <c r="S830" s="935"/>
      <c r="T830" s="935"/>
      <c r="U830" s="935"/>
      <c r="V830" s="935"/>
      <c r="W830" s="935"/>
      <c r="X830" s="935"/>
    </row>
    <row r="831" spans="1:24">
      <c r="A831" s="925"/>
      <c r="B831" s="925"/>
      <c r="R831" s="935"/>
      <c r="S831" s="935"/>
      <c r="T831" s="935"/>
      <c r="U831" s="935"/>
      <c r="V831" s="935"/>
      <c r="W831" s="935"/>
      <c r="X831" s="935"/>
    </row>
    <row r="832" spans="1:24">
      <c r="A832" s="925"/>
      <c r="B832" s="925"/>
      <c r="R832" s="935"/>
      <c r="S832" s="935"/>
      <c r="T832" s="935"/>
      <c r="U832" s="935"/>
      <c r="V832" s="935"/>
      <c r="W832" s="935"/>
      <c r="X832" s="935"/>
    </row>
    <row r="833" spans="1:24">
      <c r="A833" s="925"/>
      <c r="B833" s="925"/>
      <c r="R833" s="935"/>
      <c r="S833" s="935"/>
      <c r="T833" s="935"/>
      <c r="U833" s="935"/>
      <c r="V833" s="935"/>
      <c r="W833" s="935"/>
      <c r="X833" s="935"/>
    </row>
    <row r="834" spans="1:24">
      <c r="A834" s="925"/>
      <c r="B834" s="925"/>
      <c r="R834" s="935"/>
      <c r="S834" s="935"/>
      <c r="T834" s="935"/>
      <c r="U834" s="935"/>
      <c r="V834" s="935"/>
      <c r="W834" s="935"/>
      <c r="X834" s="935"/>
    </row>
    <row r="835" spans="1:24">
      <c r="A835" s="925"/>
      <c r="B835" s="925"/>
      <c r="R835" s="935"/>
      <c r="S835" s="935"/>
      <c r="T835" s="935"/>
      <c r="U835" s="935"/>
      <c r="V835" s="935"/>
      <c r="W835" s="935"/>
      <c r="X835" s="935"/>
    </row>
    <row r="836" spans="1:24">
      <c r="A836" s="925"/>
      <c r="B836" s="925"/>
      <c r="R836" s="935"/>
      <c r="S836" s="935"/>
      <c r="T836" s="935"/>
      <c r="U836" s="935"/>
      <c r="V836" s="935"/>
      <c r="W836" s="935"/>
      <c r="X836" s="935"/>
    </row>
    <row r="837" spans="1:24">
      <c r="A837" s="925"/>
      <c r="B837" s="925"/>
      <c r="R837" s="935"/>
      <c r="S837" s="935"/>
      <c r="T837" s="935"/>
      <c r="U837" s="935"/>
      <c r="V837" s="935"/>
      <c r="W837" s="935"/>
      <c r="X837" s="935"/>
    </row>
    <row r="838" spans="1:24">
      <c r="A838" s="925"/>
      <c r="B838" s="925"/>
      <c r="R838" s="935"/>
      <c r="S838" s="935"/>
      <c r="T838" s="935"/>
      <c r="U838" s="935"/>
      <c r="V838" s="935"/>
      <c r="W838" s="935"/>
      <c r="X838" s="935"/>
    </row>
    <row r="839" spans="1:24">
      <c r="A839" s="925"/>
      <c r="B839" s="925"/>
      <c r="R839" s="935"/>
      <c r="S839" s="935"/>
      <c r="T839" s="935"/>
      <c r="U839" s="935"/>
      <c r="V839" s="935"/>
      <c r="W839" s="935"/>
      <c r="X839" s="935"/>
    </row>
    <row r="840" spans="1:24">
      <c r="A840" s="925"/>
      <c r="B840" s="925"/>
      <c r="R840" s="935"/>
      <c r="S840" s="935"/>
      <c r="T840" s="935"/>
      <c r="U840" s="935"/>
      <c r="V840" s="935"/>
      <c r="W840" s="935"/>
      <c r="X840" s="935"/>
    </row>
    <row r="841" spans="1:24">
      <c r="A841" s="925"/>
      <c r="B841" s="925"/>
      <c r="R841" s="935"/>
      <c r="S841" s="935"/>
      <c r="T841" s="935"/>
      <c r="U841" s="935"/>
      <c r="V841" s="935"/>
      <c r="W841" s="935"/>
      <c r="X841" s="935"/>
    </row>
    <row r="842" spans="1:24">
      <c r="A842" s="925"/>
      <c r="B842" s="925"/>
      <c r="R842" s="935"/>
      <c r="S842" s="935"/>
      <c r="T842" s="935"/>
      <c r="U842" s="935"/>
      <c r="V842" s="935"/>
      <c r="W842" s="935"/>
      <c r="X842" s="935"/>
    </row>
    <row r="843" spans="1:24">
      <c r="A843" s="925"/>
      <c r="B843" s="925"/>
      <c r="R843" s="935"/>
      <c r="S843" s="935"/>
      <c r="T843" s="935"/>
      <c r="U843" s="935"/>
      <c r="V843" s="935"/>
      <c r="W843" s="935"/>
      <c r="X843" s="935"/>
    </row>
    <row r="844" spans="1:24">
      <c r="A844" s="925"/>
      <c r="B844" s="925"/>
      <c r="R844" s="935"/>
      <c r="S844" s="935"/>
      <c r="T844" s="935"/>
      <c r="U844" s="935"/>
      <c r="V844" s="935"/>
      <c r="W844" s="935"/>
      <c r="X844" s="935"/>
    </row>
    <row r="845" spans="1:24">
      <c r="A845" s="925"/>
      <c r="B845" s="925"/>
      <c r="R845" s="935"/>
      <c r="S845" s="935"/>
      <c r="T845" s="935"/>
      <c r="U845" s="935"/>
      <c r="V845" s="935"/>
      <c r="W845" s="935"/>
      <c r="X845" s="935"/>
    </row>
    <row r="846" spans="1:24">
      <c r="A846" s="925"/>
      <c r="B846" s="925"/>
      <c r="R846" s="935"/>
      <c r="S846" s="935"/>
      <c r="T846" s="935"/>
      <c r="U846" s="935"/>
      <c r="V846" s="935"/>
      <c r="W846" s="935"/>
      <c r="X846" s="935"/>
    </row>
    <row r="847" spans="1:24">
      <c r="A847" s="925"/>
      <c r="B847" s="925"/>
      <c r="R847" s="935"/>
      <c r="S847" s="935"/>
      <c r="T847" s="935"/>
      <c r="U847" s="935"/>
      <c r="V847" s="935"/>
      <c r="W847" s="935"/>
      <c r="X847" s="935"/>
    </row>
    <row r="848" spans="1:24">
      <c r="A848" s="925"/>
      <c r="B848" s="925"/>
      <c r="R848" s="935"/>
      <c r="S848" s="935"/>
      <c r="T848" s="935"/>
      <c r="U848" s="935"/>
      <c r="V848" s="935"/>
      <c r="W848" s="935"/>
      <c r="X848" s="935"/>
    </row>
    <row r="849" spans="1:24">
      <c r="A849" s="925"/>
      <c r="B849" s="925"/>
      <c r="R849" s="935"/>
      <c r="S849" s="935"/>
      <c r="T849" s="935"/>
      <c r="U849" s="935"/>
      <c r="V849" s="935"/>
      <c r="W849" s="935"/>
      <c r="X849" s="935"/>
    </row>
    <row r="850" spans="1:24">
      <c r="A850" s="925"/>
      <c r="B850" s="925"/>
      <c r="R850" s="935"/>
      <c r="S850" s="935"/>
      <c r="T850" s="935"/>
      <c r="U850" s="935"/>
      <c r="V850" s="935"/>
      <c r="W850" s="935"/>
      <c r="X850" s="935"/>
    </row>
    <row r="851" spans="1:24">
      <c r="A851" s="925"/>
      <c r="B851" s="925"/>
      <c r="R851" s="935"/>
      <c r="S851" s="935"/>
      <c r="T851" s="935"/>
      <c r="U851" s="935"/>
      <c r="V851" s="935"/>
      <c r="W851" s="935"/>
      <c r="X851" s="935"/>
    </row>
    <row r="852" spans="1:24">
      <c r="A852" s="925"/>
      <c r="B852" s="925"/>
      <c r="R852" s="935"/>
      <c r="S852" s="935"/>
      <c r="T852" s="935"/>
      <c r="U852" s="935"/>
      <c r="V852" s="935"/>
      <c r="W852" s="935"/>
      <c r="X852" s="935"/>
    </row>
    <row r="853" spans="1:24">
      <c r="A853" s="925"/>
      <c r="B853" s="925"/>
      <c r="R853" s="935"/>
      <c r="S853" s="935"/>
      <c r="T853" s="935"/>
      <c r="U853" s="935"/>
      <c r="V853" s="935"/>
      <c r="W853" s="935"/>
      <c r="X853" s="935"/>
    </row>
    <row r="854" spans="1:24">
      <c r="A854" s="925"/>
      <c r="B854" s="925"/>
      <c r="R854" s="935"/>
      <c r="S854" s="935"/>
      <c r="T854" s="935"/>
      <c r="U854" s="935"/>
      <c r="V854" s="935"/>
      <c r="W854" s="935"/>
      <c r="X854" s="935"/>
    </row>
    <row r="855" spans="1:24">
      <c r="A855" s="925"/>
      <c r="B855" s="925"/>
      <c r="R855" s="935"/>
      <c r="S855" s="935"/>
      <c r="T855" s="935"/>
      <c r="U855" s="935"/>
      <c r="V855" s="935"/>
      <c r="W855" s="935"/>
      <c r="X855" s="935"/>
    </row>
    <row r="856" spans="1:24">
      <c r="A856" s="925"/>
      <c r="B856" s="925"/>
      <c r="R856" s="935"/>
      <c r="S856" s="935"/>
      <c r="T856" s="935"/>
      <c r="U856" s="935"/>
      <c r="V856" s="935"/>
      <c r="W856" s="935"/>
      <c r="X856" s="935"/>
    </row>
    <row r="857" spans="1:24">
      <c r="A857" s="925"/>
      <c r="B857" s="925"/>
      <c r="R857" s="935"/>
      <c r="S857" s="935"/>
      <c r="T857" s="935"/>
      <c r="U857" s="935"/>
      <c r="V857" s="935"/>
      <c r="W857" s="935"/>
      <c r="X857" s="935"/>
    </row>
    <row r="858" spans="1:24">
      <c r="A858" s="925"/>
      <c r="B858" s="925"/>
      <c r="R858" s="935"/>
      <c r="S858" s="935"/>
      <c r="T858" s="935"/>
      <c r="U858" s="935"/>
      <c r="V858" s="935"/>
      <c r="W858" s="935"/>
      <c r="X858" s="935"/>
    </row>
    <row r="859" spans="1:24">
      <c r="A859" s="925"/>
      <c r="B859" s="925"/>
      <c r="R859" s="935"/>
      <c r="S859" s="935"/>
      <c r="T859" s="935"/>
      <c r="U859" s="935"/>
      <c r="V859" s="935"/>
      <c r="W859" s="935"/>
      <c r="X859" s="935"/>
    </row>
    <row r="860" spans="1:24">
      <c r="A860" s="925"/>
      <c r="B860" s="925"/>
      <c r="R860" s="935"/>
      <c r="S860" s="935"/>
      <c r="T860" s="935"/>
      <c r="U860" s="935"/>
      <c r="V860" s="935"/>
      <c r="W860" s="935"/>
      <c r="X860" s="935"/>
    </row>
    <row r="861" spans="1:24">
      <c r="A861" s="925"/>
      <c r="B861" s="925"/>
      <c r="R861" s="935"/>
      <c r="S861" s="935"/>
      <c r="T861" s="935"/>
      <c r="U861" s="935"/>
      <c r="V861" s="935"/>
      <c r="W861" s="935"/>
      <c r="X861" s="935"/>
    </row>
    <row r="862" spans="1:24">
      <c r="A862" s="925"/>
      <c r="B862" s="925"/>
      <c r="R862" s="935"/>
      <c r="S862" s="935"/>
      <c r="T862" s="935"/>
      <c r="U862" s="935"/>
      <c r="V862" s="935"/>
      <c r="W862" s="935"/>
      <c r="X862" s="935"/>
    </row>
    <row r="863" spans="1:24">
      <c r="A863" s="925"/>
      <c r="B863" s="925"/>
      <c r="R863" s="935"/>
      <c r="S863" s="935"/>
      <c r="T863" s="935"/>
      <c r="U863" s="935"/>
      <c r="V863" s="935"/>
      <c r="W863" s="935"/>
      <c r="X863" s="935"/>
    </row>
    <row r="864" spans="1:24">
      <c r="A864" s="925"/>
      <c r="B864" s="925"/>
      <c r="R864" s="935"/>
      <c r="S864" s="935"/>
      <c r="T864" s="935"/>
      <c r="U864" s="935"/>
      <c r="V864" s="935"/>
      <c r="W864" s="935"/>
      <c r="X864" s="935"/>
    </row>
    <row r="865" spans="1:24">
      <c r="A865" s="925"/>
      <c r="B865" s="925"/>
      <c r="R865" s="935"/>
      <c r="S865" s="935"/>
      <c r="T865" s="935"/>
      <c r="U865" s="935"/>
      <c r="V865" s="935"/>
      <c r="W865" s="935"/>
      <c r="X865" s="935"/>
    </row>
    <row r="866" spans="1:24">
      <c r="A866" s="925"/>
      <c r="B866" s="925"/>
      <c r="R866" s="935"/>
      <c r="S866" s="935"/>
      <c r="T866" s="935"/>
      <c r="U866" s="935"/>
      <c r="V866" s="935"/>
      <c r="W866" s="935"/>
      <c r="X866" s="935"/>
    </row>
    <row r="867" spans="1:24">
      <c r="A867" s="925"/>
      <c r="B867" s="925"/>
      <c r="R867" s="935"/>
      <c r="S867" s="935"/>
      <c r="T867" s="935"/>
      <c r="U867" s="935"/>
      <c r="V867" s="935"/>
      <c r="W867" s="935"/>
      <c r="X867" s="935"/>
    </row>
    <row r="868" spans="1:24">
      <c r="A868" s="925"/>
      <c r="B868" s="925"/>
      <c r="R868" s="935"/>
      <c r="S868" s="935"/>
      <c r="T868" s="935"/>
      <c r="U868" s="935"/>
      <c r="V868" s="935"/>
      <c r="W868" s="935"/>
      <c r="X868" s="935"/>
    </row>
    <row r="869" spans="1:24">
      <c r="A869" s="925"/>
      <c r="B869" s="925"/>
      <c r="R869" s="935"/>
      <c r="S869" s="935"/>
      <c r="T869" s="935"/>
      <c r="U869" s="935"/>
      <c r="V869" s="935"/>
      <c r="W869" s="935"/>
      <c r="X869" s="935"/>
    </row>
    <row r="870" spans="1:24">
      <c r="A870" s="925"/>
      <c r="B870" s="925"/>
      <c r="R870" s="935"/>
      <c r="S870" s="935"/>
      <c r="T870" s="935"/>
      <c r="U870" s="935"/>
      <c r="V870" s="935"/>
      <c r="W870" s="935"/>
      <c r="X870" s="935"/>
    </row>
    <row r="871" spans="1:24">
      <c r="A871" s="925"/>
      <c r="B871" s="925"/>
      <c r="R871" s="935"/>
      <c r="S871" s="935"/>
      <c r="T871" s="935"/>
      <c r="U871" s="935"/>
      <c r="V871" s="935"/>
      <c r="W871" s="935"/>
      <c r="X871" s="935"/>
    </row>
    <row r="872" spans="1:24">
      <c r="A872" s="925"/>
      <c r="B872" s="925"/>
      <c r="R872" s="935"/>
      <c r="S872" s="935"/>
      <c r="T872" s="935"/>
      <c r="U872" s="935"/>
      <c r="V872" s="935"/>
      <c r="W872" s="935"/>
      <c r="X872" s="935"/>
    </row>
    <row r="873" spans="1:24">
      <c r="A873" s="925"/>
      <c r="B873" s="925"/>
      <c r="R873" s="935"/>
      <c r="S873" s="935"/>
      <c r="T873" s="935"/>
      <c r="U873" s="935"/>
      <c r="V873" s="935"/>
      <c r="W873" s="935"/>
      <c r="X873" s="935"/>
    </row>
    <row r="874" spans="1:24">
      <c r="A874" s="925"/>
      <c r="B874" s="925"/>
      <c r="R874" s="935"/>
      <c r="S874" s="935"/>
      <c r="T874" s="935"/>
      <c r="U874" s="935"/>
      <c r="V874" s="935"/>
      <c r="W874" s="935"/>
      <c r="X874" s="935"/>
    </row>
    <row r="875" spans="1:24">
      <c r="A875" s="925"/>
      <c r="B875" s="925"/>
      <c r="R875" s="935"/>
      <c r="S875" s="935"/>
      <c r="T875" s="935"/>
      <c r="U875" s="935"/>
      <c r="V875" s="935"/>
      <c r="W875" s="935"/>
      <c r="X875" s="935"/>
    </row>
    <row r="876" spans="1:24">
      <c r="A876" s="925"/>
      <c r="B876" s="925"/>
      <c r="R876" s="935"/>
      <c r="S876" s="935"/>
      <c r="T876" s="935"/>
      <c r="U876" s="935"/>
      <c r="V876" s="935"/>
      <c r="W876" s="935"/>
      <c r="X876" s="935"/>
    </row>
    <row r="877" spans="1:24">
      <c r="A877" s="925"/>
      <c r="B877" s="925"/>
      <c r="R877" s="935"/>
      <c r="S877" s="935"/>
      <c r="T877" s="935"/>
      <c r="U877" s="935"/>
      <c r="V877" s="935"/>
      <c r="W877" s="935"/>
      <c r="X877" s="935"/>
    </row>
    <row r="878" spans="1:24">
      <c r="A878" s="925"/>
      <c r="B878" s="925"/>
      <c r="R878" s="935"/>
      <c r="S878" s="935"/>
      <c r="T878" s="935"/>
      <c r="U878" s="935"/>
      <c r="V878" s="935"/>
      <c r="W878" s="935"/>
      <c r="X878" s="935"/>
    </row>
    <row r="879" spans="1:24">
      <c r="A879" s="925"/>
      <c r="B879" s="925"/>
      <c r="R879" s="935"/>
      <c r="S879" s="935"/>
      <c r="T879" s="935"/>
      <c r="U879" s="935"/>
      <c r="V879" s="935"/>
      <c r="W879" s="935"/>
      <c r="X879" s="935"/>
    </row>
    <row r="880" spans="1:24">
      <c r="A880" s="925"/>
      <c r="B880" s="925"/>
      <c r="R880" s="935"/>
      <c r="S880" s="935"/>
      <c r="T880" s="935"/>
      <c r="U880" s="935"/>
      <c r="V880" s="935"/>
      <c r="W880" s="935"/>
      <c r="X880" s="935"/>
    </row>
    <row r="881" spans="1:24">
      <c r="A881" s="925"/>
      <c r="B881" s="925"/>
      <c r="R881" s="935"/>
      <c r="S881" s="935"/>
      <c r="T881" s="935"/>
      <c r="U881" s="935"/>
      <c r="V881" s="935"/>
      <c r="W881" s="935"/>
      <c r="X881" s="935"/>
    </row>
    <row r="882" spans="1:24">
      <c r="A882" s="925"/>
      <c r="B882" s="925"/>
      <c r="R882" s="935"/>
      <c r="S882" s="935"/>
      <c r="T882" s="935"/>
      <c r="U882" s="935"/>
      <c r="V882" s="935"/>
      <c r="W882" s="935"/>
      <c r="X882" s="935"/>
    </row>
    <row r="883" spans="1:24">
      <c r="A883" s="925"/>
      <c r="B883" s="925"/>
      <c r="R883" s="935"/>
      <c r="S883" s="935"/>
      <c r="T883" s="935"/>
      <c r="U883" s="935"/>
      <c r="V883" s="935"/>
      <c r="W883" s="935"/>
      <c r="X883" s="935"/>
    </row>
    <row r="884" spans="1:24">
      <c r="A884" s="925"/>
      <c r="B884" s="925"/>
      <c r="R884" s="935"/>
      <c r="S884" s="935"/>
      <c r="T884" s="935"/>
      <c r="U884" s="935"/>
      <c r="V884" s="935"/>
      <c r="W884" s="935"/>
      <c r="X884" s="935"/>
    </row>
    <row r="885" spans="1:24">
      <c r="A885" s="925"/>
      <c r="B885" s="925"/>
      <c r="R885" s="935"/>
      <c r="S885" s="935"/>
      <c r="T885" s="935"/>
      <c r="U885" s="935"/>
      <c r="V885" s="935"/>
      <c r="W885" s="935"/>
      <c r="X885" s="935"/>
    </row>
    <row r="886" spans="1:24">
      <c r="A886" s="925"/>
      <c r="B886" s="925"/>
      <c r="R886" s="935"/>
      <c r="S886" s="935"/>
      <c r="T886" s="935"/>
      <c r="U886" s="935"/>
      <c r="V886" s="935"/>
      <c r="W886" s="935"/>
      <c r="X886" s="935"/>
    </row>
    <row r="887" spans="1:24">
      <c r="A887" s="925"/>
      <c r="B887" s="925"/>
      <c r="R887" s="935"/>
      <c r="S887" s="935"/>
      <c r="T887" s="935"/>
      <c r="U887" s="935"/>
      <c r="V887" s="935"/>
      <c r="W887" s="935"/>
      <c r="X887" s="935"/>
    </row>
    <row r="888" spans="1:24">
      <c r="A888" s="925"/>
      <c r="B888" s="925"/>
      <c r="R888" s="935"/>
      <c r="S888" s="935"/>
      <c r="T888" s="935"/>
      <c r="U888" s="935"/>
      <c r="V888" s="935"/>
      <c r="W888" s="935"/>
      <c r="X888" s="935"/>
    </row>
    <row r="889" spans="1:24">
      <c r="A889" s="925"/>
      <c r="B889" s="925"/>
      <c r="R889" s="935"/>
      <c r="S889" s="935"/>
      <c r="T889" s="935"/>
      <c r="U889" s="935"/>
      <c r="V889" s="935"/>
      <c r="W889" s="935"/>
      <c r="X889" s="935"/>
    </row>
    <row r="890" spans="1:24">
      <c r="A890" s="925"/>
      <c r="B890" s="925"/>
      <c r="R890" s="935"/>
      <c r="S890" s="935"/>
      <c r="T890" s="935"/>
      <c r="U890" s="935"/>
      <c r="V890" s="935"/>
      <c r="W890" s="935"/>
      <c r="X890" s="935"/>
    </row>
    <row r="891" spans="1:24">
      <c r="A891" s="925"/>
      <c r="B891" s="925"/>
      <c r="R891" s="935"/>
      <c r="S891" s="935"/>
      <c r="T891" s="935"/>
      <c r="U891" s="935"/>
      <c r="V891" s="935"/>
      <c r="W891" s="935"/>
      <c r="X891" s="935"/>
    </row>
    <row r="892" spans="1:24">
      <c r="A892" s="925"/>
      <c r="B892" s="925"/>
      <c r="R892" s="935"/>
      <c r="S892" s="935"/>
      <c r="T892" s="935"/>
      <c r="U892" s="935"/>
      <c r="V892" s="935"/>
      <c r="W892" s="935"/>
      <c r="X892" s="935"/>
    </row>
    <row r="893" spans="1:24">
      <c r="A893" s="925"/>
      <c r="B893" s="925"/>
      <c r="R893" s="935"/>
      <c r="S893" s="935"/>
      <c r="T893" s="935"/>
      <c r="U893" s="935"/>
      <c r="V893" s="935"/>
      <c r="W893" s="935"/>
      <c r="X893" s="935"/>
    </row>
    <row r="894" spans="1:24">
      <c r="A894" s="925"/>
      <c r="B894" s="925"/>
      <c r="R894" s="935"/>
      <c r="S894" s="935"/>
      <c r="T894" s="935"/>
      <c r="U894" s="935"/>
      <c r="V894" s="935"/>
      <c r="W894" s="935"/>
      <c r="X894" s="935"/>
    </row>
    <row r="895" spans="1:24">
      <c r="A895" s="925"/>
      <c r="B895" s="925"/>
      <c r="R895" s="935"/>
      <c r="S895" s="935"/>
      <c r="T895" s="935"/>
      <c r="U895" s="935"/>
      <c r="V895" s="935"/>
      <c r="W895" s="935"/>
      <c r="X895" s="935"/>
    </row>
    <row r="896" spans="1:24">
      <c r="A896" s="925"/>
      <c r="B896" s="925"/>
      <c r="R896" s="935"/>
      <c r="S896" s="935"/>
      <c r="T896" s="935"/>
      <c r="U896" s="935"/>
      <c r="V896" s="935"/>
      <c r="W896" s="935"/>
      <c r="X896" s="935"/>
    </row>
    <row r="897" spans="1:24">
      <c r="A897" s="925"/>
      <c r="B897" s="925"/>
      <c r="R897" s="935"/>
      <c r="S897" s="935"/>
      <c r="T897" s="935"/>
      <c r="U897" s="935"/>
      <c r="V897" s="935"/>
      <c r="W897" s="935"/>
      <c r="X897" s="935"/>
    </row>
    <row r="898" spans="1:24">
      <c r="A898" s="925"/>
      <c r="B898" s="925"/>
      <c r="R898" s="935"/>
      <c r="S898" s="935"/>
      <c r="T898" s="935"/>
      <c r="U898" s="935"/>
      <c r="V898" s="935"/>
      <c r="W898" s="935"/>
      <c r="X898" s="935"/>
    </row>
    <row r="899" spans="1:24">
      <c r="A899" s="925"/>
      <c r="B899" s="925"/>
      <c r="R899" s="935"/>
      <c r="S899" s="935"/>
      <c r="T899" s="935"/>
      <c r="U899" s="935"/>
      <c r="V899" s="935"/>
      <c r="W899" s="935"/>
      <c r="X899" s="935"/>
    </row>
    <row r="900" spans="1:24">
      <c r="A900" s="925"/>
      <c r="B900" s="925"/>
      <c r="R900" s="935"/>
      <c r="S900" s="935"/>
      <c r="T900" s="935"/>
      <c r="U900" s="935"/>
      <c r="V900" s="935"/>
      <c r="W900" s="935"/>
      <c r="X900" s="935"/>
    </row>
    <row r="901" spans="1:24">
      <c r="A901" s="925"/>
      <c r="B901" s="925"/>
      <c r="R901" s="935"/>
      <c r="S901" s="935"/>
      <c r="T901" s="935"/>
      <c r="U901" s="935"/>
      <c r="V901" s="935"/>
      <c r="W901" s="935"/>
      <c r="X901" s="935"/>
    </row>
    <row r="902" spans="1:24">
      <c r="A902" s="925"/>
      <c r="B902" s="925"/>
      <c r="R902" s="935"/>
      <c r="S902" s="935"/>
      <c r="T902" s="935"/>
      <c r="U902" s="935"/>
      <c r="V902" s="935"/>
      <c r="W902" s="935"/>
      <c r="X902" s="935"/>
    </row>
    <row r="903" spans="1:24">
      <c r="A903" s="925"/>
      <c r="B903" s="925"/>
      <c r="R903" s="935"/>
      <c r="S903" s="935"/>
      <c r="T903" s="935"/>
      <c r="U903" s="935"/>
      <c r="V903" s="935"/>
      <c r="W903" s="935"/>
      <c r="X903" s="935"/>
    </row>
    <row r="904" spans="1:24">
      <c r="A904" s="925"/>
      <c r="B904" s="925"/>
      <c r="R904" s="935"/>
      <c r="S904" s="935"/>
      <c r="T904" s="935"/>
      <c r="U904" s="935"/>
      <c r="V904" s="935"/>
      <c r="W904" s="935"/>
      <c r="X904" s="935"/>
    </row>
    <row r="905" spans="1:24">
      <c r="A905" s="925"/>
      <c r="B905" s="925"/>
      <c r="R905" s="935"/>
      <c r="S905" s="935"/>
      <c r="T905" s="935"/>
      <c r="U905" s="935"/>
      <c r="V905" s="935"/>
      <c r="W905" s="935"/>
      <c r="X905" s="935"/>
    </row>
    <row r="906" spans="1:24">
      <c r="A906" s="925"/>
      <c r="B906" s="925"/>
      <c r="R906" s="935"/>
      <c r="S906" s="935"/>
      <c r="T906" s="935"/>
      <c r="U906" s="935"/>
      <c r="V906" s="935"/>
      <c r="W906" s="935"/>
      <c r="X906" s="935"/>
    </row>
    <row r="907" spans="1:24">
      <c r="A907" s="925"/>
      <c r="B907" s="925"/>
      <c r="R907" s="935"/>
      <c r="S907" s="935"/>
      <c r="T907" s="935"/>
      <c r="U907" s="935"/>
      <c r="V907" s="935"/>
      <c r="W907" s="935"/>
      <c r="X907" s="935"/>
    </row>
    <row r="908" spans="1:24">
      <c r="A908" s="925"/>
      <c r="B908" s="925"/>
      <c r="R908" s="935"/>
      <c r="S908" s="935"/>
      <c r="T908" s="935"/>
      <c r="U908" s="935"/>
      <c r="V908" s="935"/>
      <c r="W908" s="935"/>
      <c r="X908" s="935"/>
    </row>
    <row r="909" spans="1:24">
      <c r="A909" s="925"/>
      <c r="B909" s="925"/>
      <c r="R909" s="935"/>
      <c r="S909" s="935"/>
      <c r="T909" s="935"/>
      <c r="U909" s="935"/>
      <c r="V909" s="935"/>
      <c r="W909" s="935"/>
      <c r="X909" s="935"/>
    </row>
    <row r="910" spans="1:24">
      <c r="A910" s="925"/>
      <c r="B910" s="925"/>
      <c r="R910" s="935"/>
      <c r="S910" s="935"/>
      <c r="T910" s="935"/>
      <c r="U910" s="935"/>
      <c r="V910" s="935"/>
      <c r="W910" s="935"/>
      <c r="X910" s="935"/>
    </row>
    <row r="911" spans="1:24">
      <c r="A911" s="925"/>
      <c r="B911" s="925"/>
      <c r="R911" s="935"/>
      <c r="S911" s="935"/>
      <c r="T911" s="935"/>
      <c r="U911" s="935"/>
      <c r="V911" s="935"/>
      <c r="W911" s="935"/>
      <c r="X911" s="935"/>
    </row>
    <row r="912" spans="1:24">
      <c r="A912" s="925"/>
      <c r="B912" s="925"/>
      <c r="R912" s="935"/>
      <c r="S912" s="935"/>
      <c r="T912" s="935"/>
      <c r="U912" s="935"/>
      <c r="V912" s="935"/>
      <c r="W912" s="935"/>
      <c r="X912" s="935"/>
    </row>
    <row r="913" spans="1:24">
      <c r="A913" s="925"/>
      <c r="B913" s="925"/>
      <c r="R913" s="935"/>
      <c r="S913" s="935"/>
      <c r="T913" s="935"/>
      <c r="U913" s="935"/>
      <c r="V913" s="935"/>
      <c r="W913" s="935"/>
      <c r="X913" s="935"/>
    </row>
    <row r="914" spans="1:24">
      <c r="A914" s="925"/>
      <c r="B914" s="925"/>
      <c r="R914" s="935"/>
      <c r="S914" s="935"/>
      <c r="T914" s="935"/>
      <c r="U914" s="935"/>
      <c r="V914" s="935"/>
      <c r="W914" s="935"/>
      <c r="X914" s="935"/>
    </row>
    <row r="915" spans="1:24">
      <c r="A915" s="925"/>
      <c r="B915" s="925"/>
      <c r="R915" s="935"/>
      <c r="S915" s="935"/>
      <c r="T915" s="935"/>
      <c r="U915" s="935"/>
      <c r="V915" s="935"/>
      <c r="W915" s="935"/>
      <c r="X915" s="935"/>
    </row>
    <row r="916" spans="1:24">
      <c r="A916" s="925"/>
      <c r="B916" s="925"/>
      <c r="R916" s="935"/>
      <c r="S916" s="935"/>
      <c r="T916" s="935"/>
      <c r="U916" s="935"/>
      <c r="V916" s="935"/>
      <c r="W916" s="935"/>
      <c r="X916" s="935"/>
    </row>
    <row r="917" spans="1:24">
      <c r="A917" s="925"/>
      <c r="B917" s="925"/>
      <c r="R917" s="935"/>
      <c r="S917" s="935"/>
      <c r="T917" s="935"/>
      <c r="U917" s="935"/>
      <c r="V917" s="935"/>
      <c r="W917" s="935"/>
      <c r="X917" s="935"/>
    </row>
    <row r="918" spans="1:24">
      <c r="A918" s="925"/>
      <c r="B918" s="925"/>
      <c r="R918" s="935"/>
      <c r="S918" s="935"/>
      <c r="T918" s="935"/>
      <c r="U918" s="935"/>
      <c r="V918" s="935"/>
      <c r="W918" s="935"/>
      <c r="X918" s="935"/>
    </row>
    <row r="919" spans="1:24">
      <c r="A919" s="925"/>
      <c r="B919" s="925"/>
      <c r="R919" s="935"/>
      <c r="S919" s="935"/>
      <c r="T919" s="935"/>
      <c r="U919" s="935"/>
      <c r="V919" s="935"/>
      <c r="W919" s="935"/>
      <c r="X919" s="935"/>
    </row>
    <row r="920" spans="1:24">
      <c r="A920" s="925"/>
      <c r="B920" s="925"/>
      <c r="R920" s="935"/>
      <c r="S920" s="935"/>
      <c r="T920" s="935"/>
      <c r="U920" s="935"/>
      <c r="V920" s="935"/>
      <c r="W920" s="935"/>
      <c r="X920" s="935"/>
    </row>
    <row r="921" spans="1:24">
      <c r="A921" s="925"/>
      <c r="B921" s="925"/>
      <c r="R921" s="935"/>
      <c r="S921" s="935"/>
      <c r="T921" s="935"/>
      <c r="U921" s="935"/>
      <c r="V921" s="935"/>
      <c r="W921" s="935"/>
      <c r="X921" s="935"/>
    </row>
    <row r="922" spans="1:24">
      <c r="A922" s="925"/>
      <c r="B922" s="925"/>
      <c r="R922" s="935"/>
      <c r="S922" s="935"/>
      <c r="T922" s="935"/>
      <c r="U922" s="935"/>
      <c r="V922" s="935"/>
      <c r="W922" s="935"/>
      <c r="X922" s="935"/>
    </row>
    <row r="923" spans="1:24">
      <c r="A923" s="925"/>
      <c r="B923" s="925"/>
      <c r="R923" s="935"/>
      <c r="S923" s="935"/>
      <c r="T923" s="935"/>
      <c r="U923" s="935"/>
      <c r="V923" s="935"/>
      <c r="W923" s="935"/>
      <c r="X923" s="935"/>
    </row>
    <row r="924" spans="1:24">
      <c r="A924" s="925"/>
      <c r="B924" s="925"/>
      <c r="R924" s="935"/>
      <c r="S924" s="935"/>
      <c r="T924" s="935"/>
      <c r="U924" s="935"/>
      <c r="V924" s="935"/>
      <c r="W924" s="935"/>
      <c r="X924" s="935"/>
    </row>
    <row r="925" spans="1:24">
      <c r="A925" s="925"/>
      <c r="B925" s="925"/>
      <c r="R925" s="935"/>
      <c r="S925" s="935"/>
      <c r="T925" s="935"/>
      <c r="U925" s="935"/>
      <c r="V925" s="935"/>
      <c r="W925" s="935"/>
      <c r="X925" s="935"/>
    </row>
    <row r="926" spans="1:24">
      <c r="A926" s="925"/>
      <c r="B926" s="925"/>
      <c r="R926" s="935"/>
      <c r="S926" s="935"/>
      <c r="T926" s="935"/>
      <c r="U926" s="935"/>
      <c r="V926" s="935"/>
      <c r="W926" s="935"/>
      <c r="X926" s="935"/>
    </row>
    <row r="927" spans="1:24">
      <c r="A927" s="925"/>
      <c r="B927" s="925"/>
      <c r="R927" s="935"/>
      <c r="S927" s="935"/>
      <c r="T927" s="935"/>
      <c r="U927" s="935"/>
      <c r="V927" s="935"/>
      <c r="W927" s="935"/>
      <c r="X927" s="935"/>
    </row>
    <row r="928" spans="1:24">
      <c r="A928" s="925"/>
      <c r="B928" s="925"/>
      <c r="R928" s="935"/>
      <c r="S928" s="935"/>
      <c r="T928" s="935"/>
      <c r="U928" s="935"/>
      <c r="V928" s="935"/>
      <c r="W928" s="935"/>
      <c r="X928" s="935"/>
    </row>
    <row r="929" spans="1:24">
      <c r="A929" s="925"/>
      <c r="B929" s="925"/>
      <c r="R929" s="935"/>
      <c r="S929" s="935"/>
      <c r="T929" s="935"/>
      <c r="U929" s="935"/>
      <c r="V929" s="935"/>
      <c r="W929" s="935"/>
      <c r="X929" s="935"/>
    </row>
    <row r="930" spans="1:24">
      <c r="A930" s="925"/>
      <c r="B930" s="925"/>
      <c r="R930" s="935"/>
      <c r="S930" s="935"/>
      <c r="T930" s="935"/>
      <c r="U930" s="935"/>
      <c r="V930" s="935"/>
      <c r="W930" s="935"/>
      <c r="X930" s="935"/>
    </row>
    <row r="931" spans="1:24">
      <c r="A931" s="925"/>
      <c r="B931" s="925"/>
      <c r="R931" s="935"/>
      <c r="S931" s="935"/>
      <c r="T931" s="935"/>
      <c r="U931" s="935"/>
      <c r="V931" s="935"/>
      <c r="W931" s="935"/>
      <c r="X931" s="935"/>
    </row>
    <row r="932" spans="1:24">
      <c r="A932" s="925"/>
      <c r="B932" s="925"/>
      <c r="R932" s="935"/>
      <c r="S932" s="935"/>
      <c r="T932" s="935"/>
      <c r="U932" s="935"/>
      <c r="V932" s="935"/>
      <c r="W932" s="935"/>
      <c r="X932" s="935"/>
    </row>
    <row r="933" spans="1:24">
      <c r="A933" s="925"/>
      <c r="B933" s="925"/>
      <c r="R933" s="935"/>
      <c r="S933" s="935"/>
      <c r="T933" s="935"/>
      <c r="U933" s="935"/>
      <c r="V933" s="935"/>
      <c r="W933" s="935"/>
      <c r="X933" s="935"/>
    </row>
    <row r="934" spans="1:24">
      <c r="A934" s="925"/>
      <c r="B934" s="925"/>
      <c r="R934" s="935"/>
      <c r="S934" s="935"/>
      <c r="T934" s="935"/>
      <c r="U934" s="935"/>
      <c r="V934" s="935"/>
      <c r="W934" s="935"/>
      <c r="X934" s="935"/>
    </row>
    <row r="935" spans="1:24">
      <c r="A935" s="925"/>
      <c r="B935" s="925"/>
      <c r="R935" s="935"/>
      <c r="S935" s="935"/>
      <c r="T935" s="935"/>
      <c r="U935" s="935"/>
      <c r="V935" s="935"/>
      <c r="W935" s="935"/>
      <c r="X935" s="935"/>
    </row>
    <row r="936" spans="1:24">
      <c r="A936" s="925"/>
      <c r="B936" s="925"/>
      <c r="R936" s="935"/>
      <c r="S936" s="935"/>
      <c r="T936" s="935"/>
      <c r="U936" s="935"/>
      <c r="V936" s="935"/>
      <c r="W936" s="935"/>
      <c r="X936" s="935"/>
    </row>
    <row r="937" spans="1:24">
      <c r="A937" s="925"/>
      <c r="B937" s="925"/>
      <c r="R937" s="935"/>
      <c r="S937" s="935"/>
      <c r="T937" s="935"/>
      <c r="U937" s="935"/>
      <c r="V937" s="935"/>
      <c r="W937" s="935"/>
      <c r="X937" s="935"/>
    </row>
    <row r="938" spans="1:24">
      <c r="A938" s="925"/>
      <c r="B938" s="925"/>
      <c r="R938" s="935"/>
      <c r="S938" s="935"/>
      <c r="T938" s="935"/>
      <c r="U938" s="935"/>
      <c r="V938" s="935"/>
      <c r="W938" s="935"/>
      <c r="X938" s="935"/>
    </row>
    <row r="939" spans="1:24">
      <c r="A939" s="925"/>
      <c r="B939" s="925"/>
      <c r="R939" s="935"/>
      <c r="S939" s="935"/>
      <c r="T939" s="935"/>
      <c r="U939" s="935"/>
      <c r="V939" s="935"/>
      <c r="W939" s="935"/>
      <c r="X939" s="935"/>
    </row>
    <row r="940" spans="1:24">
      <c r="A940" s="925"/>
      <c r="B940" s="925"/>
      <c r="R940" s="935"/>
      <c r="S940" s="935"/>
      <c r="T940" s="935"/>
      <c r="U940" s="935"/>
      <c r="V940" s="935"/>
      <c r="W940" s="935"/>
      <c r="X940" s="935"/>
    </row>
    <row r="941" spans="1:24">
      <c r="A941" s="925"/>
      <c r="B941" s="925"/>
      <c r="R941" s="935"/>
      <c r="S941" s="935"/>
      <c r="T941" s="935"/>
      <c r="U941" s="935"/>
      <c r="V941" s="935"/>
      <c r="W941" s="935"/>
      <c r="X941" s="935"/>
    </row>
    <row r="942" spans="1:24">
      <c r="A942" s="925"/>
      <c r="B942" s="925"/>
      <c r="R942" s="935"/>
      <c r="S942" s="935"/>
      <c r="T942" s="935"/>
      <c r="U942" s="935"/>
      <c r="V942" s="935"/>
      <c r="W942" s="935"/>
      <c r="X942" s="935"/>
    </row>
    <row r="943" spans="1:24">
      <c r="A943" s="925"/>
      <c r="B943" s="925"/>
      <c r="R943" s="935"/>
      <c r="S943" s="935"/>
      <c r="T943" s="935"/>
      <c r="U943" s="935"/>
      <c r="V943" s="935"/>
      <c r="W943" s="935"/>
      <c r="X943" s="935"/>
    </row>
    <row r="944" spans="1:24">
      <c r="A944" s="925"/>
      <c r="B944" s="925"/>
      <c r="R944" s="935"/>
      <c r="S944" s="935"/>
      <c r="T944" s="935"/>
      <c r="U944" s="935"/>
      <c r="V944" s="935"/>
      <c r="W944" s="935"/>
      <c r="X944" s="935"/>
    </row>
    <row r="945" spans="1:24">
      <c r="A945" s="925"/>
      <c r="B945" s="925"/>
      <c r="R945" s="935"/>
      <c r="S945" s="935"/>
      <c r="T945" s="935"/>
      <c r="U945" s="935"/>
      <c r="V945" s="935"/>
      <c r="W945" s="935"/>
      <c r="X945" s="935"/>
    </row>
    <row r="946" spans="1:24">
      <c r="A946" s="925"/>
      <c r="B946" s="925"/>
      <c r="R946" s="935"/>
      <c r="S946" s="935"/>
      <c r="T946" s="935"/>
      <c r="U946" s="935"/>
      <c r="V946" s="935"/>
      <c r="W946" s="935"/>
      <c r="X946" s="935"/>
    </row>
    <row r="947" spans="1:24">
      <c r="A947" s="925"/>
      <c r="B947" s="925"/>
      <c r="R947" s="935"/>
      <c r="S947" s="935"/>
      <c r="T947" s="935"/>
      <c r="U947" s="935"/>
      <c r="V947" s="935"/>
      <c r="W947" s="935"/>
      <c r="X947" s="935"/>
    </row>
    <row r="948" spans="1:24">
      <c r="A948" s="925"/>
      <c r="B948" s="925"/>
      <c r="R948" s="935"/>
      <c r="S948" s="935"/>
      <c r="T948" s="935"/>
      <c r="U948" s="935"/>
      <c r="V948" s="935"/>
      <c r="W948" s="935"/>
      <c r="X948" s="935"/>
    </row>
    <row r="949" spans="1:24">
      <c r="A949" s="925"/>
      <c r="B949" s="925"/>
      <c r="R949" s="935"/>
      <c r="S949" s="935"/>
      <c r="T949" s="935"/>
      <c r="U949" s="935"/>
      <c r="V949" s="935"/>
      <c r="W949" s="935"/>
      <c r="X949" s="935"/>
    </row>
    <row r="950" spans="1:24">
      <c r="A950" s="925"/>
      <c r="B950" s="925"/>
      <c r="R950" s="935"/>
      <c r="S950" s="935"/>
      <c r="T950" s="935"/>
      <c r="U950" s="935"/>
      <c r="V950" s="935"/>
      <c r="W950" s="935"/>
      <c r="X950" s="935"/>
    </row>
    <row r="951" spans="1:24">
      <c r="A951" s="925"/>
      <c r="B951" s="925"/>
      <c r="R951" s="935"/>
      <c r="S951" s="935"/>
      <c r="T951" s="935"/>
      <c r="U951" s="935"/>
      <c r="V951" s="935"/>
      <c r="W951" s="935"/>
      <c r="X951" s="935"/>
    </row>
    <row r="952" spans="1:24">
      <c r="A952" s="925"/>
      <c r="B952" s="925"/>
      <c r="R952" s="935"/>
      <c r="S952" s="935"/>
      <c r="T952" s="935"/>
      <c r="U952" s="935"/>
      <c r="V952" s="935"/>
      <c r="W952" s="935"/>
      <c r="X952" s="935"/>
    </row>
    <row r="953" spans="1:24">
      <c r="A953" s="925"/>
      <c r="B953" s="925"/>
      <c r="R953" s="935"/>
      <c r="S953" s="935"/>
      <c r="T953" s="935"/>
      <c r="U953" s="935"/>
      <c r="V953" s="935"/>
      <c r="W953" s="935"/>
      <c r="X953" s="935"/>
    </row>
    <row r="954" spans="1:24">
      <c r="A954" s="925"/>
      <c r="B954" s="925"/>
      <c r="R954" s="935"/>
      <c r="S954" s="935"/>
      <c r="T954" s="935"/>
      <c r="U954" s="935"/>
      <c r="V954" s="935"/>
      <c r="W954" s="935"/>
      <c r="X954" s="935"/>
    </row>
    <row r="955" spans="1:24">
      <c r="A955" s="925"/>
      <c r="B955" s="925"/>
      <c r="R955" s="935"/>
      <c r="S955" s="935"/>
      <c r="T955" s="935"/>
      <c r="U955" s="935"/>
      <c r="V955" s="935"/>
      <c r="W955" s="935"/>
      <c r="X955" s="935"/>
    </row>
    <row r="956" spans="1:24">
      <c r="A956" s="925"/>
      <c r="B956" s="925"/>
      <c r="R956" s="935"/>
      <c r="S956" s="935"/>
      <c r="T956" s="935"/>
      <c r="U956" s="935"/>
      <c r="V956" s="935"/>
      <c r="W956" s="935"/>
      <c r="X956" s="935"/>
    </row>
    <row r="957" spans="1:24">
      <c r="A957" s="925"/>
      <c r="B957" s="925"/>
      <c r="R957" s="935"/>
      <c r="S957" s="935"/>
      <c r="T957" s="935"/>
      <c r="U957" s="935"/>
      <c r="V957" s="935"/>
      <c r="W957" s="935"/>
      <c r="X957" s="935"/>
    </row>
    <row r="958" spans="1:24">
      <c r="A958" s="925"/>
      <c r="B958" s="925"/>
      <c r="R958" s="935"/>
      <c r="S958" s="935"/>
      <c r="T958" s="935"/>
      <c r="U958" s="935"/>
      <c r="V958" s="935"/>
      <c r="W958" s="935"/>
      <c r="X958" s="935"/>
    </row>
    <row r="959" spans="1:24">
      <c r="A959" s="925"/>
      <c r="B959" s="925"/>
      <c r="R959" s="935"/>
      <c r="S959" s="935"/>
      <c r="T959" s="935"/>
      <c r="U959" s="935"/>
      <c r="V959" s="935"/>
      <c r="W959" s="935"/>
      <c r="X959" s="935"/>
    </row>
    <row r="960" spans="1:24">
      <c r="A960" s="925"/>
      <c r="B960" s="925"/>
      <c r="R960" s="935"/>
      <c r="S960" s="935"/>
      <c r="T960" s="935"/>
      <c r="U960" s="935"/>
      <c r="V960" s="935"/>
      <c r="W960" s="935"/>
      <c r="X960" s="935"/>
    </row>
    <row r="961" spans="1:24">
      <c r="A961" s="925"/>
      <c r="B961" s="925"/>
      <c r="R961" s="935"/>
      <c r="S961" s="935"/>
      <c r="T961" s="935"/>
      <c r="U961" s="935"/>
      <c r="V961" s="935"/>
      <c r="W961" s="935"/>
      <c r="X961" s="935"/>
    </row>
    <row r="962" spans="1:24">
      <c r="A962" s="925"/>
      <c r="B962" s="925"/>
      <c r="R962" s="935"/>
      <c r="S962" s="935"/>
      <c r="T962" s="935"/>
      <c r="U962" s="935"/>
      <c r="V962" s="935"/>
      <c r="W962" s="935"/>
      <c r="X962" s="935"/>
    </row>
    <row r="963" spans="1:24">
      <c r="A963" s="925"/>
      <c r="B963" s="925"/>
      <c r="R963" s="935"/>
      <c r="S963" s="935"/>
      <c r="T963" s="935"/>
      <c r="U963" s="935"/>
      <c r="V963" s="935"/>
      <c r="W963" s="935"/>
      <c r="X963" s="935"/>
    </row>
    <row r="964" spans="1:24">
      <c r="A964" s="925"/>
      <c r="B964" s="925"/>
      <c r="R964" s="935"/>
      <c r="S964" s="935"/>
      <c r="T964" s="935"/>
      <c r="U964" s="935"/>
      <c r="V964" s="935"/>
      <c r="W964" s="935"/>
      <c r="X964" s="935"/>
    </row>
    <row r="965" spans="1:24">
      <c r="A965" s="925"/>
      <c r="B965" s="925"/>
      <c r="R965" s="935"/>
      <c r="S965" s="935"/>
      <c r="T965" s="935"/>
      <c r="U965" s="935"/>
      <c r="V965" s="935"/>
      <c r="W965" s="935"/>
      <c r="X965" s="935"/>
    </row>
    <row r="966" spans="1:24">
      <c r="A966" s="925"/>
      <c r="B966" s="925"/>
      <c r="R966" s="935"/>
      <c r="S966" s="935"/>
      <c r="T966" s="935"/>
      <c r="U966" s="935"/>
      <c r="V966" s="935"/>
      <c r="W966" s="935"/>
      <c r="X966" s="935"/>
    </row>
    <row r="967" spans="1:24">
      <c r="A967" s="925"/>
      <c r="B967" s="925"/>
      <c r="R967" s="935"/>
      <c r="S967" s="935"/>
      <c r="T967" s="935"/>
      <c r="U967" s="935"/>
      <c r="V967" s="935"/>
      <c r="W967" s="935"/>
      <c r="X967" s="935"/>
    </row>
    <row r="968" spans="1:24">
      <c r="A968" s="925"/>
      <c r="B968" s="925"/>
      <c r="R968" s="935"/>
      <c r="S968" s="935"/>
      <c r="T968" s="935"/>
      <c r="U968" s="935"/>
      <c r="V968" s="935"/>
      <c r="W968" s="935"/>
      <c r="X968" s="935"/>
    </row>
    <row r="969" spans="1:24">
      <c r="A969" s="925"/>
      <c r="B969" s="925"/>
      <c r="R969" s="935"/>
      <c r="S969" s="935"/>
      <c r="T969" s="935"/>
      <c r="U969" s="935"/>
      <c r="V969" s="935"/>
      <c r="W969" s="935"/>
      <c r="X969" s="935"/>
    </row>
    <row r="970" spans="1:24">
      <c r="A970" s="925"/>
      <c r="B970" s="925"/>
      <c r="R970" s="935"/>
      <c r="S970" s="935"/>
      <c r="T970" s="935"/>
      <c r="U970" s="935"/>
      <c r="V970" s="935"/>
      <c r="W970" s="935"/>
      <c r="X970" s="935"/>
    </row>
    <row r="971" spans="1:24">
      <c r="A971" s="925"/>
      <c r="B971" s="925"/>
      <c r="R971" s="935"/>
      <c r="S971" s="935"/>
      <c r="T971" s="935"/>
      <c r="U971" s="935"/>
      <c r="V971" s="935"/>
      <c r="W971" s="935"/>
      <c r="X971" s="935"/>
    </row>
    <row r="972" spans="1:24">
      <c r="A972" s="925"/>
      <c r="B972" s="925"/>
      <c r="R972" s="935"/>
      <c r="S972" s="935"/>
      <c r="T972" s="935"/>
      <c r="U972" s="935"/>
      <c r="V972" s="935"/>
      <c r="W972" s="935"/>
      <c r="X972" s="935"/>
    </row>
    <row r="973" spans="1:24">
      <c r="A973" s="925"/>
      <c r="B973" s="925"/>
      <c r="R973" s="935"/>
      <c r="S973" s="935"/>
      <c r="T973" s="935"/>
      <c r="U973" s="935"/>
      <c r="V973" s="935"/>
      <c r="W973" s="935"/>
      <c r="X973" s="935"/>
    </row>
    <row r="974" spans="1:24">
      <c r="A974" s="925"/>
      <c r="B974" s="925"/>
      <c r="R974" s="935"/>
      <c r="S974" s="935"/>
      <c r="T974" s="935"/>
      <c r="U974" s="935"/>
      <c r="V974" s="935"/>
      <c r="W974" s="935"/>
      <c r="X974" s="935"/>
    </row>
    <row r="975" spans="1:24">
      <c r="A975" s="925"/>
      <c r="B975" s="925"/>
      <c r="R975" s="935"/>
      <c r="S975" s="935"/>
      <c r="T975" s="935"/>
      <c r="U975" s="935"/>
      <c r="V975" s="935"/>
      <c r="W975" s="935"/>
      <c r="X975" s="935"/>
    </row>
    <row r="976" spans="1:24">
      <c r="A976" s="925"/>
      <c r="B976" s="925"/>
      <c r="R976" s="935"/>
      <c r="S976" s="935"/>
      <c r="T976" s="935"/>
      <c r="U976" s="935"/>
      <c r="V976" s="935"/>
      <c r="W976" s="935"/>
      <c r="X976" s="935"/>
    </row>
    <row r="977" spans="1:24">
      <c r="A977" s="925"/>
      <c r="B977" s="925"/>
      <c r="R977" s="935"/>
      <c r="S977" s="935"/>
      <c r="T977" s="935"/>
      <c r="U977" s="935"/>
      <c r="V977" s="935"/>
      <c r="W977" s="935"/>
      <c r="X977" s="935"/>
    </row>
    <row r="978" spans="1:24">
      <c r="A978" s="925"/>
      <c r="B978" s="925"/>
      <c r="R978" s="935"/>
      <c r="S978" s="935"/>
      <c r="T978" s="935"/>
      <c r="U978" s="935"/>
      <c r="V978" s="935"/>
      <c r="W978" s="935"/>
      <c r="X978" s="935"/>
    </row>
    <row r="979" spans="1:24">
      <c r="A979" s="925"/>
      <c r="B979" s="925"/>
      <c r="R979" s="935"/>
      <c r="S979" s="935"/>
      <c r="T979" s="935"/>
      <c r="U979" s="935"/>
      <c r="V979" s="935"/>
      <c r="W979" s="935"/>
      <c r="X979" s="935"/>
    </row>
    <row r="980" spans="1:24">
      <c r="A980" s="925"/>
      <c r="B980" s="925"/>
      <c r="R980" s="935"/>
      <c r="S980" s="935"/>
      <c r="T980" s="935"/>
      <c r="U980" s="935"/>
      <c r="V980" s="935"/>
      <c r="W980" s="935"/>
      <c r="X980" s="935"/>
    </row>
    <row r="981" spans="1:24">
      <c r="A981" s="925"/>
      <c r="B981" s="925"/>
      <c r="R981" s="935"/>
      <c r="S981" s="935"/>
      <c r="T981" s="935"/>
      <c r="U981" s="935"/>
      <c r="V981" s="935"/>
      <c r="W981" s="935"/>
      <c r="X981" s="935"/>
    </row>
    <row r="982" spans="1:24">
      <c r="A982" s="925"/>
      <c r="B982" s="925"/>
      <c r="R982" s="935"/>
      <c r="S982" s="935"/>
      <c r="T982" s="935"/>
      <c r="U982" s="935"/>
      <c r="V982" s="935"/>
      <c r="W982" s="935"/>
      <c r="X982" s="935"/>
    </row>
    <row r="983" spans="1:24">
      <c r="A983" s="925"/>
      <c r="B983" s="925"/>
      <c r="R983" s="935"/>
      <c r="S983" s="935"/>
      <c r="T983" s="935"/>
      <c r="U983" s="935"/>
      <c r="V983" s="935"/>
      <c r="W983" s="935"/>
      <c r="X983" s="935"/>
    </row>
    <row r="984" spans="1:24">
      <c r="A984" s="925"/>
      <c r="B984" s="925"/>
      <c r="R984" s="935"/>
      <c r="S984" s="935"/>
      <c r="T984" s="935"/>
      <c r="U984" s="935"/>
      <c r="V984" s="935"/>
      <c r="W984" s="935"/>
      <c r="X984" s="935"/>
    </row>
    <row r="985" spans="1:24">
      <c r="A985" s="925"/>
      <c r="B985" s="925"/>
      <c r="R985" s="935"/>
      <c r="S985" s="935"/>
      <c r="T985" s="935"/>
      <c r="U985" s="935"/>
      <c r="V985" s="935"/>
      <c r="W985" s="935"/>
      <c r="X985" s="935"/>
    </row>
    <row r="986" spans="1:24">
      <c r="A986" s="925"/>
      <c r="B986" s="925"/>
      <c r="R986" s="935"/>
      <c r="S986" s="935"/>
      <c r="T986" s="935"/>
      <c r="U986" s="935"/>
      <c r="V986" s="935"/>
      <c r="W986" s="935"/>
      <c r="X986" s="935"/>
    </row>
    <row r="987" spans="1:24">
      <c r="A987" s="925"/>
      <c r="B987" s="925"/>
      <c r="R987" s="935"/>
      <c r="S987" s="935"/>
      <c r="T987" s="935"/>
      <c r="U987" s="935"/>
      <c r="V987" s="935"/>
      <c r="W987" s="935"/>
      <c r="X987" s="935"/>
    </row>
    <row r="988" spans="1:24">
      <c r="A988" s="925"/>
      <c r="B988" s="925"/>
      <c r="R988" s="935"/>
      <c r="S988" s="935"/>
      <c r="T988" s="935"/>
      <c r="U988" s="935"/>
      <c r="V988" s="935"/>
      <c r="W988" s="935"/>
      <c r="X988" s="935"/>
    </row>
    <row r="989" spans="1:24">
      <c r="A989" s="925"/>
      <c r="B989" s="925"/>
      <c r="R989" s="935"/>
      <c r="S989" s="935"/>
      <c r="T989" s="935"/>
      <c r="U989" s="935"/>
      <c r="V989" s="935"/>
      <c r="W989" s="935"/>
      <c r="X989" s="935"/>
    </row>
    <row r="990" spans="1:24">
      <c r="A990" s="925"/>
      <c r="B990" s="925"/>
      <c r="R990" s="935"/>
      <c r="S990" s="935"/>
      <c r="T990" s="935"/>
      <c r="U990" s="935"/>
      <c r="V990" s="935"/>
      <c r="W990" s="935"/>
      <c r="X990" s="935"/>
    </row>
    <row r="991" spans="1:24">
      <c r="A991" s="925"/>
      <c r="B991" s="925"/>
      <c r="R991" s="935"/>
      <c r="S991" s="935"/>
      <c r="T991" s="935"/>
      <c r="U991" s="935"/>
      <c r="V991" s="935"/>
      <c r="W991" s="935"/>
      <c r="X991" s="935"/>
    </row>
    <row r="992" spans="1:24">
      <c r="A992" s="925"/>
      <c r="B992" s="925"/>
      <c r="R992" s="935"/>
      <c r="S992" s="935"/>
      <c r="T992" s="935"/>
      <c r="U992" s="935"/>
      <c r="V992" s="935"/>
      <c r="W992" s="935"/>
      <c r="X992" s="935"/>
    </row>
    <row r="993" spans="1:24">
      <c r="A993" s="925"/>
      <c r="B993" s="925"/>
      <c r="R993" s="935"/>
      <c r="S993" s="935"/>
      <c r="T993" s="935"/>
      <c r="U993" s="935"/>
      <c r="V993" s="935"/>
      <c r="W993" s="935"/>
      <c r="X993" s="935"/>
    </row>
    <row r="994" spans="1:24">
      <c r="A994" s="925"/>
      <c r="B994" s="925"/>
      <c r="R994" s="935"/>
      <c r="S994" s="935"/>
      <c r="T994" s="935"/>
      <c r="U994" s="935"/>
      <c r="V994" s="935"/>
      <c r="W994" s="935"/>
      <c r="X994" s="935"/>
    </row>
    <row r="995" spans="1:24">
      <c r="A995" s="925"/>
      <c r="B995" s="925"/>
      <c r="R995" s="935"/>
      <c r="S995" s="935"/>
      <c r="T995" s="935"/>
      <c r="U995" s="935"/>
      <c r="V995" s="935"/>
      <c r="W995" s="935"/>
      <c r="X995" s="935"/>
    </row>
    <row r="996" spans="1:24">
      <c r="A996" s="925"/>
      <c r="B996" s="925"/>
      <c r="R996" s="935"/>
      <c r="S996" s="935"/>
      <c r="T996" s="935"/>
      <c r="U996" s="935"/>
      <c r="V996" s="935"/>
      <c r="W996" s="935"/>
      <c r="X996" s="935"/>
    </row>
    <row r="997" spans="1:24">
      <c r="A997" s="925"/>
      <c r="B997" s="925"/>
      <c r="R997" s="935"/>
      <c r="S997" s="935"/>
      <c r="T997" s="935"/>
      <c r="U997" s="935"/>
      <c r="V997" s="935"/>
      <c r="W997" s="935"/>
      <c r="X997" s="935"/>
    </row>
    <row r="998" spans="1:24">
      <c r="A998" s="925"/>
      <c r="B998" s="925"/>
      <c r="R998" s="935"/>
      <c r="S998" s="935"/>
      <c r="T998" s="935"/>
      <c r="U998" s="935"/>
      <c r="V998" s="935"/>
      <c r="W998" s="935"/>
      <c r="X998" s="935"/>
    </row>
    <row r="999" spans="1:24">
      <c r="A999" s="925"/>
      <c r="B999" s="925"/>
      <c r="R999" s="935"/>
      <c r="S999" s="935"/>
      <c r="T999" s="935"/>
      <c r="U999" s="935"/>
      <c r="V999" s="935"/>
      <c r="W999" s="935"/>
      <c r="X999" s="935"/>
    </row>
    <row r="1000" spans="1:24">
      <c r="A1000" s="925"/>
      <c r="B1000" s="925"/>
      <c r="R1000" s="935"/>
      <c r="S1000" s="935"/>
      <c r="T1000" s="935"/>
      <c r="U1000" s="935"/>
      <c r="V1000" s="935"/>
      <c r="W1000" s="935"/>
      <c r="X1000" s="935"/>
    </row>
    <row r="1001" spans="1:24">
      <c r="A1001" s="925"/>
      <c r="B1001" s="925"/>
      <c r="R1001" s="935"/>
      <c r="S1001" s="935"/>
      <c r="T1001" s="935"/>
      <c r="U1001" s="935"/>
      <c r="V1001" s="935"/>
      <c r="W1001" s="935"/>
      <c r="X1001" s="935"/>
    </row>
    <row r="1002" spans="1:24">
      <c r="A1002" s="925"/>
      <c r="B1002" s="925"/>
      <c r="R1002" s="935"/>
      <c r="S1002" s="935"/>
      <c r="T1002" s="935"/>
      <c r="U1002" s="935"/>
      <c r="V1002" s="935"/>
      <c r="W1002" s="935"/>
      <c r="X1002" s="935"/>
    </row>
    <row r="1003" spans="1:24">
      <c r="A1003" s="925"/>
      <c r="B1003" s="925"/>
      <c r="R1003" s="935"/>
      <c r="S1003" s="935"/>
      <c r="T1003" s="935"/>
      <c r="U1003" s="935"/>
      <c r="V1003" s="935"/>
      <c r="W1003" s="935"/>
      <c r="X1003" s="935"/>
    </row>
    <row r="1004" spans="1:24">
      <c r="A1004" s="925"/>
      <c r="B1004" s="925"/>
      <c r="R1004" s="935"/>
      <c r="S1004" s="935"/>
      <c r="T1004" s="935"/>
      <c r="U1004" s="935"/>
      <c r="V1004" s="935"/>
      <c r="W1004" s="935"/>
      <c r="X1004" s="935"/>
    </row>
    <row r="1005" spans="1:24">
      <c r="A1005" s="925"/>
      <c r="B1005" s="925"/>
      <c r="R1005" s="935"/>
      <c r="S1005" s="935"/>
      <c r="T1005" s="935"/>
      <c r="U1005" s="935"/>
      <c r="V1005" s="935"/>
      <c r="W1005" s="935"/>
      <c r="X1005" s="935"/>
    </row>
    <row r="1006" spans="1:24">
      <c r="A1006" s="925"/>
      <c r="B1006" s="925"/>
      <c r="R1006" s="935"/>
      <c r="S1006" s="935"/>
      <c r="T1006" s="935"/>
      <c r="U1006" s="935"/>
      <c r="V1006" s="935"/>
      <c r="W1006" s="935"/>
      <c r="X1006" s="935"/>
    </row>
    <row r="1007" spans="1:24">
      <c r="A1007" s="925"/>
      <c r="B1007" s="925"/>
      <c r="R1007" s="935"/>
      <c r="S1007" s="935"/>
      <c r="T1007" s="935"/>
      <c r="U1007" s="935"/>
      <c r="V1007" s="935"/>
      <c r="W1007" s="935"/>
      <c r="X1007" s="935"/>
    </row>
    <row r="1008" spans="1:24">
      <c r="A1008" s="925"/>
      <c r="B1008" s="925"/>
      <c r="R1008" s="935"/>
      <c r="S1008" s="935"/>
      <c r="T1008" s="935"/>
      <c r="U1008" s="935"/>
      <c r="V1008" s="935"/>
      <c r="W1008" s="935"/>
      <c r="X1008" s="935"/>
    </row>
    <row r="1009" spans="1:24">
      <c r="A1009" s="925"/>
      <c r="B1009" s="925"/>
      <c r="R1009" s="935"/>
      <c r="S1009" s="935"/>
      <c r="T1009" s="935"/>
      <c r="U1009" s="935"/>
      <c r="V1009" s="935"/>
      <c r="W1009" s="935"/>
      <c r="X1009" s="935"/>
    </row>
    <row r="1010" spans="1:24">
      <c r="A1010" s="925"/>
      <c r="B1010" s="925"/>
      <c r="R1010" s="935"/>
      <c r="S1010" s="935"/>
      <c r="T1010" s="935"/>
      <c r="U1010" s="935"/>
      <c r="V1010" s="935"/>
      <c r="W1010" s="935"/>
      <c r="X1010" s="935"/>
    </row>
    <row r="1011" spans="1:24">
      <c r="A1011" s="925"/>
      <c r="B1011" s="925"/>
      <c r="R1011" s="935"/>
      <c r="S1011" s="935"/>
      <c r="T1011" s="935"/>
      <c r="U1011" s="935"/>
      <c r="V1011" s="935"/>
      <c r="W1011" s="935"/>
      <c r="X1011" s="935"/>
    </row>
    <row r="1012" spans="1:24">
      <c r="A1012" s="925"/>
      <c r="B1012" s="925"/>
      <c r="R1012" s="935"/>
      <c r="S1012" s="935"/>
      <c r="T1012" s="935"/>
      <c r="U1012" s="935"/>
      <c r="V1012" s="935"/>
      <c r="W1012" s="935"/>
      <c r="X1012" s="935"/>
    </row>
    <row r="1013" spans="1:24">
      <c r="A1013" s="925"/>
      <c r="B1013" s="925"/>
      <c r="R1013" s="935"/>
      <c r="S1013" s="935"/>
      <c r="T1013" s="935"/>
      <c r="U1013" s="935"/>
      <c r="V1013" s="935"/>
      <c r="W1013" s="935"/>
      <c r="X1013" s="935"/>
    </row>
    <row r="1014" spans="1:24">
      <c r="A1014" s="925"/>
      <c r="B1014" s="925"/>
      <c r="R1014" s="935"/>
      <c r="S1014" s="935"/>
      <c r="T1014" s="935"/>
      <c r="U1014" s="935"/>
      <c r="V1014" s="935"/>
      <c r="W1014" s="935"/>
      <c r="X1014" s="935"/>
    </row>
    <row r="1015" spans="1:24">
      <c r="A1015" s="925"/>
      <c r="B1015" s="925"/>
      <c r="R1015" s="935"/>
      <c r="S1015" s="935"/>
      <c r="T1015" s="935"/>
      <c r="U1015" s="935"/>
      <c r="V1015" s="935"/>
      <c r="W1015" s="935"/>
      <c r="X1015" s="935"/>
    </row>
    <row r="1016" spans="1:24">
      <c r="A1016" s="925"/>
      <c r="B1016" s="925"/>
      <c r="R1016" s="935"/>
      <c r="S1016" s="935"/>
      <c r="T1016" s="935"/>
      <c r="U1016" s="935"/>
      <c r="V1016" s="935"/>
      <c r="W1016" s="935"/>
      <c r="X1016" s="935"/>
    </row>
    <row r="1017" spans="1:24">
      <c r="A1017" s="925"/>
      <c r="B1017" s="925"/>
      <c r="R1017" s="935"/>
      <c r="S1017" s="935"/>
      <c r="T1017" s="935"/>
      <c r="U1017" s="935"/>
      <c r="V1017" s="935"/>
      <c r="W1017" s="935"/>
      <c r="X1017" s="935"/>
    </row>
    <row r="1018" spans="1:24">
      <c r="A1018" s="925"/>
      <c r="B1018" s="925"/>
      <c r="R1018" s="935"/>
      <c r="S1018" s="935"/>
      <c r="T1018" s="935"/>
      <c r="U1018" s="935"/>
      <c r="V1018" s="935"/>
      <c r="W1018" s="935"/>
      <c r="X1018" s="935"/>
    </row>
    <row r="1019" spans="1:24">
      <c r="A1019" s="925"/>
      <c r="B1019" s="925"/>
      <c r="R1019" s="935"/>
      <c r="S1019" s="935"/>
      <c r="T1019" s="935"/>
      <c r="U1019" s="935"/>
      <c r="V1019" s="935"/>
      <c r="W1019" s="935"/>
      <c r="X1019" s="935"/>
    </row>
    <row r="1020" spans="1:24">
      <c r="A1020" s="925"/>
      <c r="B1020" s="925"/>
      <c r="R1020" s="935"/>
      <c r="S1020" s="935"/>
      <c r="T1020" s="935"/>
      <c r="U1020" s="935"/>
      <c r="V1020" s="935"/>
      <c r="W1020" s="935"/>
      <c r="X1020" s="935"/>
    </row>
    <row r="1021" spans="1:24">
      <c r="A1021" s="925"/>
      <c r="B1021" s="925"/>
      <c r="R1021" s="935"/>
      <c r="S1021" s="935"/>
      <c r="T1021" s="935"/>
      <c r="U1021" s="935"/>
      <c r="V1021" s="935"/>
      <c r="W1021" s="935"/>
      <c r="X1021" s="935"/>
    </row>
    <row r="1022" spans="1:24">
      <c r="A1022" s="925"/>
      <c r="B1022" s="925"/>
      <c r="R1022" s="935"/>
      <c r="S1022" s="935"/>
      <c r="T1022" s="935"/>
      <c r="U1022" s="935"/>
      <c r="V1022" s="935"/>
      <c r="W1022" s="935"/>
      <c r="X1022" s="935"/>
    </row>
    <row r="1023" spans="1:24">
      <c r="A1023" s="925"/>
      <c r="B1023" s="925"/>
      <c r="R1023" s="935"/>
      <c r="S1023" s="935"/>
      <c r="T1023" s="935"/>
      <c r="U1023" s="935"/>
      <c r="V1023" s="935"/>
      <c r="W1023" s="935"/>
      <c r="X1023" s="935"/>
    </row>
    <row r="1024" spans="1:24">
      <c r="A1024" s="925"/>
      <c r="B1024" s="925"/>
      <c r="R1024" s="935"/>
      <c r="S1024" s="935"/>
      <c r="T1024" s="935"/>
      <c r="U1024" s="935"/>
      <c r="V1024" s="935"/>
      <c r="W1024" s="935"/>
      <c r="X1024" s="935"/>
    </row>
    <row r="1025" spans="1:24">
      <c r="A1025" s="925"/>
      <c r="B1025" s="925"/>
      <c r="R1025" s="935"/>
      <c r="S1025" s="935"/>
      <c r="T1025" s="935"/>
      <c r="U1025" s="935"/>
      <c r="V1025" s="935"/>
      <c r="W1025" s="935"/>
      <c r="X1025" s="935"/>
    </row>
    <row r="1026" spans="1:24">
      <c r="A1026" s="925"/>
      <c r="B1026" s="925"/>
      <c r="R1026" s="935"/>
      <c r="S1026" s="935"/>
      <c r="T1026" s="935"/>
      <c r="U1026" s="935"/>
      <c r="V1026" s="935"/>
      <c r="W1026" s="935"/>
      <c r="X1026" s="935"/>
    </row>
    <row r="1027" spans="1:24">
      <c r="A1027" s="925"/>
      <c r="B1027" s="925"/>
      <c r="R1027" s="935"/>
      <c r="S1027" s="935"/>
      <c r="T1027" s="935"/>
      <c r="U1027" s="935"/>
      <c r="V1027" s="935"/>
      <c r="W1027" s="935"/>
      <c r="X1027" s="935"/>
    </row>
    <row r="1028" spans="1:24">
      <c r="A1028" s="925"/>
      <c r="B1028" s="925"/>
      <c r="R1028" s="935"/>
      <c r="S1028" s="935"/>
      <c r="T1028" s="935"/>
      <c r="U1028" s="935"/>
      <c r="V1028" s="935"/>
      <c r="W1028" s="935"/>
      <c r="X1028" s="935"/>
    </row>
    <row r="1029" spans="1:24">
      <c r="A1029" s="925"/>
      <c r="B1029" s="925"/>
      <c r="R1029" s="935"/>
      <c r="S1029" s="935"/>
      <c r="T1029" s="935"/>
      <c r="U1029" s="935"/>
      <c r="V1029" s="935"/>
      <c r="W1029" s="935"/>
      <c r="X1029" s="935"/>
    </row>
    <row r="1030" spans="1:24">
      <c r="A1030" s="925"/>
      <c r="B1030" s="925"/>
      <c r="R1030" s="935"/>
      <c r="S1030" s="935"/>
      <c r="T1030" s="935"/>
      <c r="U1030" s="935"/>
      <c r="V1030" s="935"/>
      <c r="W1030" s="935"/>
      <c r="X1030" s="935"/>
    </row>
    <row r="1031" spans="1:24">
      <c r="A1031" s="925"/>
      <c r="B1031" s="925"/>
      <c r="R1031" s="935"/>
      <c r="S1031" s="935"/>
      <c r="T1031" s="935"/>
      <c r="U1031" s="935"/>
      <c r="V1031" s="935"/>
      <c r="W1031" s="935"/>
      <c r="X1031" s="935"/>
    </row>
    <row r="1032" spans="1:24">
      <c r="A1032" s="925"/>
      <c r="B1032" s="925"/>
      <c r="R1032" s="935"/>
      <c r="S1032" s="935"/>
      <c r="T1032" s="935"/>
      <c r="U1032" s="935"/>
      <c r="V1032" s="935"/>
      <c r="W1032" s="935"/>
      <c r="X1032" s="935"/>
    </row>
    <row r="1033" spans="1:24">
      <c r="A1033" s="925"/>
      <c r="B1033" s="925"/>
      <c r="R1033" s="935"/>
      <c r="S1033" s="935"/>
      <c r="T1033" s="935"/>
      <c r="U1033" s="935"/>
      <c r="V1033" s="935"/>
      <c r="W1033" s="935"/>
      <c r="X1033" s="935"/>
    </row>
    <row r="1034" spans="1:24">
      <c r="A1034" s="925"/>
      <c r="B1034" s="925"/>
      <c r="R1034" s="935"/>
      <c r="S1034" s="935"/>
      <c r="T1034" s="935"/>
      <c r="U1034" s="935"/>
      <c r="V1034" s="935"/>
      <c r="W1034" s="935"/>
      <c r="X1034" s="935"/>
    </row>
    <row r="1035" spans="1:24">
      <c r="A1035" s="925"/>
      <c r="B1035" s="925"/>
      <c r="R1035" s="935"/>
      <c r="S1035" s="935"/>
      <c r="T1035" s="935"/>
      <c r="U1035" s="935"/>
      <c r="V1035" s="935"/>
      <c r="W1035" s="935"/>
      <c r="X1035" s="935"/>
    </row>
    <row r="1036" spans="1:24">
      <c r="A1036" s="925"/>
      <c r="B1036" s="925"/>
      <c r="R1036" s="935"/>
      <c r="S1036" s="935"/>
      <c r="T1036" s="935"/>
      <c r="U1036" s="935"/>
      <c r="V1036" s="935"/>
      <c r="W1036" s="935"/>
      <c r="X1036" s="935"/>
    </row>
    <row r="1037" spans="1:24">
      <c r="A1037" s="925"/>
      <c r="B1037" s="925"/>
      <c r="R1037" s="935"/>
      <c r="S1037" s="935"/>
      <c r="T1037" s="935"/>
      <c r="U1037" s="935"/>
      <c r="V1037" s="935"/>
      <c r="W1037" s="935"/>
      <c r="X1037" s="935"/>
    </row>
    <row r="1038" spans="1:24">
      <c r="A1038" s="925"/>
      <c r="B1038" s="925"/>
      <c r="R1038" s="935"/>
      <c r="S1038" s="935"/>
      <c r="T1038" s="935"/>
      <c r="U1038" s="935"/>
      <c r="V1038" s="935"/>
      <c r="W1038" s="935"/>
      <c r="X1038" s="935"/>
    </row>
    <row r="1039" spans="1:24">
      <c r="A1039" s="925"/>
      <c r="B1039" s="925"/>
      <c r="R1039" s="935"/>
      <c r="S1039" s="935"/>
      <c r="T1039" s="935"/>
      <c r="U1039" s="935"/>
      <c r="V1039" s="935"/>
      <c r="W1039" s="935"/>
      <c r="X1039" s="935"/>
    </row>
    <row r="1040" spans="1:24">
      <c r="A1040" s="925"/>
      <c r="B1040" s="925"/>
      <c r="R1040" s="935"/>
      <c r="S1040" s="935"/>
      <c r="T1040" s="935"/>
      <c r="U1040" s="935"/>
      <c r="V1040" s="935"/>
      <c r="W1040" s="935"/>
      <c r="X1040" s="935"/>
    </row>
    <row r="1041" spans="1:24">
      <c r="A1041" s="925"/>
      <c r="B1041" s="925"/>
      <c r="R1041" s="935"/>
      <c r="S1041" s="935"/>
      <c r="T1041" s="935"/>
      <c r="U1041" s="935"/>
      <c r="V1041" s="935"/>
      <c r="W1041" s="935"/>
      <c r="X1041" s="935"/>
    </row>
    <row r="1042" spans="1:24">
      <c r="A1042" s="925"/>
      <c r="B1042" s="925"/>
      <c r="R1042" s="935"/>
      <c r="S1042" s="935"/>
      <c r="T1042" s="935"/>
      <c r="U1042" s="935"/>
      <c r="V1042" s="935"/>
      <c r="W1042" s="935"/>
      <c r="X1042" s="935"/>
    </row>
    <row r="1043" spans="1:24">
      <c r="A1043" s="925"/>
      <c r="B1043" s="925"/>
      <c r="R1043" s="935"/>
      <c r="S1043" s="935"/>
      <c r="T1043" s="935"/>
      <c r="U1043" s="935"/>
      <c r="V1043" s="935"/>
      <c r="W1043" s="935"/>
      <c r="X1043" s="935"/>
    </row>
    <row r="1044" spans="1:24">
      <c r="A1044" s="925"/>
      <c r="B1044" s="925"/>
      <c r="R1044" s="935"/>
      <c r="S1044" s="935"/>
      <c r="T1044" s="935"/>
      <c r="U1044" s="935"/>
      <c r="V1044" s="935"/>
      <c r="W1044" s="935"/>
      <c r="X1044" s="935"/>
    </row>
    <row r="1045" spans="1:24">
      <c r="A1045" s="925"/>
      <c r="B1045" s="925"/>
      <c r="R1045" s="935"/>
      <c r="S1045" s="935"/>
      <c r="T1045" s="935"/>
      <c r="U1045" s="935"/>
      <c r="V1045" s="935"/>
      <c r="W1045" s="935"/>
      <c r="X1045" s="935"/>
    </row>
    <row r="1046" spans="1:24">
      <c r="A1046" s="925"/>
      <c r="B1046" s="925"/>
      <c r="R1046" s="935"/>
      <c r="S1046" s="935"/>
      <c r="T1046" s="935"/>
      <c r="U1046" s="935"/>
      <c r="V1046" s="935"/>
      <c r="W1046" s="935"/>
      <c r="X1046" s="935"/>
    </row>
    <row r="1047" spans="1:24">
      <c r="A1047" s="925"/>
      <c r="B1047" s="925"/>
      <c r="R1047" s="935"/>
      <c r="S1047" s="935"/>
      <c r="T1047" s="935"/>
      <c r="U1047" s="935"/>
      <c r="V1047" s="935"/>
      <c r="W1047" s="935"/>
      <c r="X1047" s="935"/>
    </row>
    <row r="1048" spans="1:24">
      <c r="A1048" s="925"/>
      <c r="B1048" s="925"/>
      <c r="R1048" s="935"/>
      <c r="S1048" s="935"/>
      <c r="T1048" s="935"/>
      <c r="U1048" s="935"/>
      <c r="V1048" s="935"/>
      <c r="W1048" s="935"/>
      <c r="X1048" s="935"/>
    </row>
    <row r="1049" spans="1:24">
      <c r="A1049" s="925"/>
      <c r="B1049" s="925"/>
      <c r="R1049" s="935"/>
      <c r="S1049" s="935"/>
      <c r="T1049" s="935"/>
      <c r="U1049" s="935"/>
      <c r="V1049" s="935"/>
      <c r="W1049" s="935"/>
      <c r="X1049" s="935"/>
    </row>
    <row r="1050" spans="1:24">
      <c r="A1050" s="925"/>
      <c r="B1050" s="925"/>
      <c r="R1050" s="935"/>
      <c r="S1050" s="935"/>
      <c r="T1050" s="935"/>
      <c r="U1050" s="935"/>
      <c r="V1050" s="935"/>
      <c r="W1050" s="935"/>
      <c r="X1050" s="935"/>
    </row>
    <row r="1051" spans="1:24">
      <c r="A1051" s="925"/>
      <c r="B1051" s="925"/>
      <c r="R1051" s="935"/>
      <c r="S1051" s="935"/>
      <c r="T1051" s="935"/>
      <c r="U1051" s="935"/>
      <c r="V1051" s="935"/>
      <c r="W1051" s="935"/>
      <c r="X1051" s="935"/>
    </row>
    <row r="1052" spans="1:24">
      <c r="A1052" s="925"/>
      <c r="B1052" s="925"/>
      <c r="R1052" s="935"/>
      <c r="S1052" s="935"/>
      <c r="T1052" s="935"/>
      <c r="U1052" s="935"/>
      <c r="V1052" s="935"/>
      <c r="W1052" s="935"/>
      <c r="X1052" s="935"/>
    </row>
    <row r="1053" spans="1:24">
      <c r="A1053" s="925"/>
      <c r="B1053" s="925"/>
      <c r="R1053" s="935"/>
      <c r="S1053" s="935"/>
      <c r="T1053" s="935"/>
      <c r="U1053" s="935"/>
      <c r="V1053" s="935"/>
      <c r="W1053" s="935"/>
      <c r="X1053" s="935"/>
    </row>
    <row r="1054" spans="1:24">
      <c r="A1054" s="925"/>
      <c r="B1054" s="925"/>
      <c r="R1054" s="935"/>
      <c r="S1054" s="935"/>
      <c r="T1054" s="935"/>
      <c r="U1054" s="935"/>
      <c r="V1054" s="935"/>
      <c r="W1054" s="935"/>
      <c r="X1054" s="935"/>
    </row>
    <row r="1055" spans="1:24">
      <c r="A1055" s="925"/>
      <c r="B1055" s="925"/>
      <c r="R1055" s="935"/>
      <c r="S1055" s="935"/>
      <c r="T1055" s="935"/>
      <c r="U1055" s="935"/>
      <c r="V1055" s="935"/>
      <c r="W1055" s="935"/>
      <c r="X1055" s="935"/>
    </row>
    <row r="1056" spans="1:24">
      <c r="A1056" s="925"/>
      <c r="B1056" s="925"/>
      <c r="R1056" s="935"/>
      <c r="S1056" s="935"/>
      <c r="T1056" s="935"/>
      <c r="U1056" s="935"/>
      <c r="V1056" s="935"/>
      <c r="W1056" s="935"/>
      <c r="X1056" s="935"/>
    </row>
    <row r="1057" spans="1:24">
      <c r="A1057" s="925"/>
      <c r="B1057" s="925"/>
      <c r="R1057" s="935"/>
      <c r="S1057" s="935"/>
      <c r="T1057" s="935"/>
      <c r="U1057" s="935"/>
      <c r="V1057" s="935"/>
      <c r="W1057" s="935"/>
      <c r="X1057" s="935"/>
    </row>
    <row r="1058" spans="1:24">
      <c r="A1058" s="925"/>
      <c r="B1058" s="925"/>
      <c r="R1058" s="935"/>
      <c r="S1058" s="935"/>
      <c r="T1058" s="935"/>
      <c r="U1058" s="935"/>
      <c r="V1058" s="935"/>
      <c r="W1058" s="935"/>
      <c r="X1058" s="935"/>
    </row>
    <row r="1059" spans="1:24">
      <c r="A1059" s="925"/>
      <c r="B1059" s="925"/>
      <c r="R1059" s="935"/>
      <c r="S1059" s="935"/>
      <c r="T1059" s="935"/>
      <c r="U1059" s="935"/>
      <c r="V1059" s="935"/>
      <c r="W1059" s="935"/>
      <c r="X1059" s="935"/>
    </row>
    <row r="1060" spans="1:24">
      <c r="A1060" s="925"/>
      <c r="B1060" s="925"/>
      <c r="R1060" s="935"/>
      <c r="S1060" s="935"/>
      <c r="T1060" s="935"/>
      <c r="U1060" s="935"/>
      <c r="V1060" s="935"/>
      <c r="W1060" s="935"/>
      <c r="X1060" s="935"/>
    </row>
    <row r="1061" spans="1:24">
      <c r="A1061" s="925"/>
      <c r="B1061" s="925"/>
      <c r="R1061" s="935"/>
      <c r="S1061" s="935"/>
      <c r="T1061" s="935"/>
      <c r="U1061" s="935"/>
      <c r="V1061" s="935"/>
      <c r="W1061" s="935"/>
      <c r="X1061" s="935"/>
    </row>
    <row r="1062" spans="1:24">
      <c r="A1062" s="925"/>
      <c r="B1062" s="925"/>
      <c r="R1062" s="935"/>
      <c r="S1062" s="935"/>
      <c r="T1062" s="935"/>
      <c r="U1062" s="935"/>
      <c r="V1062" s="935"/>
      <c r="W1062" s="935"/>
      <c r="X1062" s="935"/>
    </row>
    <row r="1063" spans="1:24">
      <c r="A1063" s="925"/>
      <c r="B1063" s="925"/>
      <c r="R1063" s="935"/>
      <c r="S1063" s="935"/>
      <c r="T1063" s="935"/>
      <c r="U1063" s="935"/>
      <c r="V1063" s="935"/>
      <c r="W1063" s="935"/>
      <c r="X1063" s="935"/>
    </row>
    <row r="1064" spans="1:24">
      <c r="A1064" s="925"/>
      <c r="B1064" s="925"/>
      <c r="R1064" s="935"/>
      <c r="S1064" s="935"/>
      <c r="T1064" s="935"/>
      <c r="U1064" s="935"/>
      <c r="V1064" s="935"/>
      <c r="W1064" s="935"/>
      <c r="X1064" s="935"/>
    </row>
    <row r="1065" spans="1:24">
      <c r="A1065" s="925"/>
      <c r="B1065" s="925"/>
      <c r="R1065" s="935"/>
      <c r="S1065" s="935"/>
      <c r="T1065" s="935"/>
      <c r="U1065" s="935"/>
      <c r="V1065" s="935"/>
      <c r="W1065" s="935"/>
      <c r="X1065" s="935"/>
    </row>
    <row r="1066" spans="1:24">
      <c r="A1066" s="925"/>
      <c r="B1066" s="925"/>
      <c r="R1066" s="935"/>
      <c r="S1066" s="935"/>
      <c r="T1066" s="935"/>
      <c r="U1066" s="935"/>
      <c r="V1066" s="935"/>
      <c r="W1066" s="935"/>
      <c r="X1066" s="935"/>
    </row>
    <row r="1067" spans="1:24">
      <c r="A1067" s="925"/>
      <c r="B1067" s="925"/>
      <c r="R1067" s="935"/>
      <c r="S1067" s="935"/>
      <c r="T1067" s="935"/>
      <c r="U1067" s="935"/>
      <c r="V1067" s="935"/>
      <c r="W1067" s="935"/>
      <c r="X1067" s="935"/>
    </row>
    <row r="1068" spans="1:24">
      <c r="A1068" s="925"/>
      <c r="B1068" s="925"/>
      <c r="R1068" s="935"/>
      <c r="S1068" s="935"/>
      <c r="T1068" s="935"/>
      <c r="U1068" s="935"/>
      <c r="V1068" s="935"/>
      <c r="W1068" s="935"/>
      <c r="X1068" s="935"/>
    </row>
    <row r="1069" spans="1:24">
      <c r="A1069" s="925"/>
      <c r="B1069" s="925"/>
      <c r="R1069" s="935"/>
      <c r="S1069" s="935"/>
      <c r="T1069" s="935"/>
      <c r="U1069" s="935"/>
      <c r="V1069" s="935"/>
      <c r="W1069" s="935"/>
      <c r="X1069" s="935"/>
    </row>
    <row r="1070" spans="1:24">
      <c r="A1070" s="925"/>
      <c r="B1070" s="925"/>
      <c r="R1070" s="935"/>
      <c r="S1070" s="935"/>
      <c r="T1070" s="935"/>
      <c r="U1070" s="935"/>
      <c r="V1070" s="935"/>
      <c r="W1070" s="935"/>
      <c r="X1070" s="935"/>
    </row>
    <row r="1071" spans="1:24">
      <c r="A1071" s="925"/>
      <c r="B1071" s="925"/>
      <c r="R1071" s="935"/>
      <c r="S1071" s="935"/>
      <c r="T1071" s="935"/>
      <c r="U1071" s="935"/>
      <c r="V1071" s="935"/>
      <c r="W1071" s="935"/>
      <c r="X1071" s="935"/>
    </row>
    <row r="1072" spans="1:24">
      <c r="A1072" s="925"/>
      <c r="B1072" s="925"/>
      <c r="R1072" s="935"/>
      <c r="S1072" s="935"/>
      <c r="T1072" s="935"/>
      <c r="U1072" s="935"/>
      <c r="V1072" s="935"/>
      <c r="W1072" s="935"/>
      <c r="X1072" s="935"/>
    </row>
    <row r="1073" spans="1:24">
      <c r="A1073" s="925"/>
      <c r="B1073" s="925"/>
      <c r="R1073" s="935"/>
      <c r="S1073" s="935"/>
      <c r="T1073" s="935"/>
      <c r="U1073" s="935"/>
      <c r="V1073" s="935"/>
      <c r="W1073" s="935"/>
      <c r="X1073" s="935"/>
    </row>
    <row r="1074" spans="1:24">
      <c r="A1074" s="925"/>
      <c r="B1074" s="925"/>
      <c r="R1074" s="935"/>
      <c r="S1074" s="935"/>
      <c r="T1074" s="935"/>
      <c r="U1074" s="935"/>
      <c r="V1074" s="935"/>
      <c r="W1074" s="935"/>
      <c r="X1074" s="935"/>
    </row>
    <row r="1075" spans="1:24">
      <c r="A1075" s="925"/>
      <c r="B1075" s="925"/>
      <c r="R1075" s="935"/>
      <c r="S1075" s="935"/>
      <c r="T1075" s="935"/>
      <c r="U1075" s="935"/>
      <c r="V1075" s="935"/>
      <c r="W1075" s="935"/>
      <c r="X1075" s="935"/>
    </row>
    <row r="1076" spans="1:24">
      <c r="A1076" s="925"/>
      <c r="B1076" s="925"/>
      <c r="R1076" s="935"/>
      <c r="S1076" s="935"/>
      <c r="T1076" s="935"/>
      <c r="U1076" s="935"/>
      <c r="V1076" s="935"/>
      <c r="W1076" s="935"/>
      <c r="X1076" s="935"/>
    </row>
    <row r="1077" spans="1:24">
      <c r="A1077" s="925"/>
      <c r="B1077" s="925"/>
      <c r="R1077" s="935"/>
      <c r="S1077" s="935"/>
      <c r="T1077" s="935"/>
      <c r="U1077" s="935"/>
      <c r="V1077" s="935"/>
      <c r="W1077" s="935"/>
      <c r="X1077" s="935"/>
    </row>
    <row r="1078" spans="1:24">
      <c r="A1078" s="925"/>
      <c r="B1078" s="925"/>
      <c r="R1078" s="935"/>
      <c r="S1078" s="935"/>
      <c r="T1078" s="935"/>
      <c r="U1078" s="935"/>
      <c r="V1078" s="935"/>
      <c r="W1078" s="935"/>
      <c r="X1078" s="935"/>
    </row>
    <row r="1079" spans="1:24">
      <c r="A1079" s="925"/>
      <c r="B1079" s="925"/>
      <c r="R1079" s="935"/>
      <c r="S1079" s="935"/>
      <c r="T1079" s="935"/>
      <c r="U1079" s="935"/>
      <c r="V1079" s="935"/>
      <c r="W1079" s="935"/>
      <c r="X1079" s="935"/>
    </row>
    <row r="1080" spans="1:24">
      <c r="A1080" s="925"/>
      <c r="B1080" s="925"/>
      <c r="R1080" s="935"/>
      <c r="S1080" s="935"/>
      <c r="T1080" s="935"/>
      <c r="U1080" s="935"/>
      <c r="V1080" s="935"/>
      <c r="W1080" s="935"/>
      <c r="X1080" s="935"/>
    </row>
    <row r="1081" spans="1:24">
      <c r="A1081" s="925"/>
      <c r="B1081" s="925"/>
      <c r="R1081" s="935"/>
      <c r="S1081" s="935"/>
      <c r="T1081" s="935"/>
      <c r="U1081" s="935"/>
      <c r="V1081" s="935"/>
      <c r="W1081" s="935"/>
      <c r="X1081" s="935"/>
    </row>
    <row r="1082" spans="1:24">
      <c r="A1082" s="925"/>
      <c r="B1082" s="925"/>
      <c r="R1082" s="935"/>
      <c r="S1082" s="935"/>
      <c r="T1082" s="935"/>
      <c r="U1082" s="935"/>
      <c r="V1082" s="935"/>
      <c r="W1082" s="935"/>
      <c r="X1082" s="935"/>
    </row>
    <row r="1083" spans="1:24">
      <c r="A1083" s="925"/>
      <c r="B1083" s="925"/>
      <c r="R1083" s="935"/>
      <c r="S1083" s="935"/>
      <c r="T1083" s="935"/>
      <c r="U1083" s="935"/>
      <c r="V1083" s="935"/>
      <c r="W1083" s="935"/>
      <c r="X1083" s="935"/>
    </row>
    <row r="1084" spans="1:24">
      <c r="A1084" s="925"/>
      <c r="B1084" s="925"/>
      <c r="R1084" s="935"/>
      <c r="S1084" s="935"/>
      <c r="T1084" s="935"/>
      <c r="U1084" s="935"/>
      <c r="V1084" s="935"/>
      <c r="W1084" s="935"/>
      <c r="X1084" s="935"/>
    </row>
    <row r="1085" spans="1:24">
      <c r="A1085" s="925"/>
      <c r="B1085" s="925"/>
      <c r="R1085" s="935"/>
      <c r="S1085" s="935"/>
      <c r="T1085" s="935"/>
      <c r="U1085" s="935"/>
      <c r="V1085" s="935"/>
      <c r="W1085" s="935"/>
      <c r="X1085" s="935"/>
    </row>
    <row r="1086" spans="1:24">
      <c r="A1086" s="925"/>
      <c r="B1086" s="925"/>
      <c r="R1086" s="935"/>
      <c r="S1086" s="935"/>
      <c r="T1086" s="935"/>
      <c r="U1086" s="935"/>
      <c r="V1086" s="935"/>
      <c r="W1086" s="935"/>
      <c r="X1086" s="935"/>
    </row>
    <row r="1087" spans="1:24">
      <c r="A1087" s="925"/>
      <c r="B1087" s="925"/>
      <c r="R1087" s="935"/>
      <c r="S1087" s="935"/>
      <c r="T1087" s="935"/>
      <c r="U1087" s="935"/>
      <c r="V1087" s="935"/>
      <c r="W1087" s="935"/>
      <c r="X1087" s="935"/>
    </row>
    <row r="1088" spans="1:24">
      <c r="A1088" s="925"/>
      <c r="B1088" s="925"/>
      <c r="R1088" s="935"/>
      <c r="S1088" s="935"/>
      <c r="T1088" s="935"/>
      <c r="U1088" s="935"/>
      <c r="V1088" s="935"/>
      <c r="W1088" s="935"/>
      <c r="X1088" s="935"/>
    </row>
    <row r="1089" spans="1:24">
      <c r="A1089" s="925"/>
      <c r="B1089" s="925"/>
      <c r="R1089" s="935"/>
      <c r="S1089" s="935"/>
      <c r="T1089" s="935"/>
      <c r="U1089" s="935"/>
      <c r="V1089" s="935"/>
      <c r="W1089" s="935"/>
      <c r="X1089" s="935"/>
    </row>
    <row r="1090" spans="1:24">
      <c r="A1090" s="925"/>
      <c r="B1090" s="925"/>
      <c r="R1090" s="935"/>
      <c r="S1090" s="935"/>
      <c r="T1090" s="935"/>
      <c r="U1090" s="935"/>
      <c r="V1090" s="935"/>
      <c r="W1090" s="935"/>
      <c r="X1090" s="935"/>
    </row>
    <row r="1091" spans="1:24">
      <c r="A1091" s="925"/>
      <c r="B1091" s="925"/>
      <c r="R1091" s="935"/>
      <c r="S1091" s="935"/>
      <c r="T1091" s="935"/>
      <c r="U1091" s="935"/>
      <c r="V1091" s="935"/>
      <c r="W1091" s="935"/>
      <c r="X1091" s="935"/>
    </row>
    <row r="1092" spans="1:24">
      <c r="A1092" s="925"/>
      <c r="B1092" s="925"/>
      <c r="R1092" s="935"/>
      <c r="S1092" s="935"/>
      <c r="T1092" s="935"/>
      <c r="U1092" s="935"/>
      <c r="V1092" s="935"/>
      <c r="W1092" s="935"/>
      <c r="X1092" s="935"/>
    </row>
    <row r="1093" spans="1:24">
      <c r="A1093" s="925"/>
      <c r="B1093" s="925"/>
      <c r="R1093" s="935"/>
      <c r="S1093" s="935"/>
      <c r="T1093" s="935"/>
      <c r="U1093" s="935"/>
      <c r="V1093" s="935"/>
      <c r="W1093" s="935"/>
      <c r="X1093" s="935"/>
    </row>
    <row r="1094" spans="1:24">
      <c r="A1094" s="925"/>
      <c r="B1094" s="925"/>
      <c r="R1094" s="935"/>
      <c r="S1094" s="935"/>
      <c r="T1094" s="935"/>
      <c r="U1094" s="935"/>
      <c r="V1094" s="935"/>
      <c r="W1094" s="935"/>
      <c r="X1094" s="935"/>
    </row>
    <row r="1095" spans="1:24">
      <c r="A1095" s="925"/>
      <c r="B1095" s="925"/>
      <c r="R1095" s="935"/>
      <c r="S1095" s="935"/>
      <c r="T1095" s="935"/>
      <c r="U1095" s="935"/>
      <c r="V1095" s="935"/>
      <c r="W1095" s="935"/>
      <c r="X1095" s="935"/>
    </row>
    <row r="1096" spans="1:24">
      <c r="A1096" s="925"/>
      <c r="B1096" s="925"/>
      <c r="R1096" s="935"/>
      <c r="S1096" s="935"/>
      <c r="T1096" s="935"/>
      <c r="U1096" s="935"/>
      <c r="V1096" s="935"/>
      <c r="W1096" s="935"/>
      <c r="X1096" s="935"/>
    </row>
    <row r="1097" spans="1:24">
      <c r="A1097" s="925"/>
      <c r="B1097" s="925"/>
      <c r="R1097" s="935"/>
      <c r="S1097" s="935"/>
      <c r="T1097" s="935"/>
      <c r="U1097" s="935"/>
      <c r="V1097" s="935"/>
      <c r="W1097" s="935"/>
      <c r="X1097" s="935"/>
    </row>
    <row r="1098" spans="1:24">
      <c r="A1098" s="925"/>
      <c r="B1098" s="925"/>
      <c r="R1098" s="935"/>
      <c r="S1098" s="935"/>
      <c r="T1098" s="935"/>
      <c r="U1098" s="935"/>
      <c r="V1098" s="935"/>
      <c r="W1098" s="935"/>
      <c r="X1098" s="935"/>
    </row>
    <row r="1099" spans="1:24">
      <c r="A1099" s="925"/>
      <c r="B1099" s="925"/>
      <c r="R1099" s="935"/>
      <c r="S1099" s="935"/>
      <c r="T1099" s="935"/>
      <c r="U1099" s="935"/>
      <c r="V1099" s="935"/>
      <c r="W1099" s="935"/>
      <c r="X1099" s="935"/>
    </row>
    <row r="1100" spans="1:24">
      <c r="A1100" s="925"/>
      <c r="B1100" s="925"/>
      <c r="R1100" s="935"/>
      <c r="S1100" s="935"/>
      <c r="T1100" s="935"/>
      <c r="U1100" s="935"/>
      <c r="V1100" s="935"/>
      <c r="W1100" s="935"/>
      <c r="X1100" s="935"/>
    </row>
    <row r="1101" spans="1:24">
      <c r="A1101" s="925"/>
      <c r="B1101" s="925"/>
      <c r="R1101" s="935"/>
      <c r="S1101" s="935"/>
      <c r="T1101" s="935"/>
      <c r="U1101" s="935"/>
      <c r="V1101" s="935"/>
      <c r="W1101" s="935"/>
      <c r="X1101" s="935"/>
    </row>
    <row r="1102" spans="1:24">
      <c r="A1102" s="925"/>
      <c r="B1102" s="925"/>
      <c r="R1102" s="935"/>
      <c r="S1102" s="935"/>
      <c r="T1102" s="935"/>
      <c r="U1102" s="935"/>
      <c r="V1102" s="935"/>
      <c r="W1102" s="935"/>
      <c r="X1102" s="935"/>
    </row>
    <row r="1103" spans="1:24">
      <c r="A1103" s="925"/>
      <c r="B1103" s="925"/>
      <c r="R1103" s="935"/>
      <c r="S1103" s="935"/>
      <c r="T1103" s="935"/>
      <c r="U1103" s="935"/>
      <c r="V1103" s="935"/>
      <c r="W1103" s="935"/>
      <c r="X1103" s="935"/>
    </row>
    <row r="1104" spans="1:24">
      <c r="A1104" s="925"/>
      <c r="B1104" s="925"/>
      <c r="R1104" s="935"/>
      <c r="S1104" s="935"/>
      <c r="T1104" s="935"/>
      <c r="U1104" s="935"/>
      <c r="V1104" s="935"/>
      <c r="W1104" s="935"/>
      <c r="X1104" s="935"/>
    </row>
    <row r="1105" spans="1:24">
      <c r="A1105" s="925"/>
      <c r="B1105" s="925"/>
      <c r="R1105" s="935"/>
      <c r="S1105" s="935"/>
      <c r="T1105" s="935"/>
      <c r="U1105" s="935"/>
      <c r="V1105" s="935"/>
      <c r="W1105" s="935"/>
      <c r="X1105" s="935"/>
    </row>
    <row r="1106" spans="1:24">
      <c r="A1106" s="925"/>
      <c r="B1106" s="925"/>
      <c r="R1106" s="935"/>
      <c r="S1106" s="935"/>
      <c r="T1106" s="935"/>
      <c r="U1106" s="935"/>
      <c r="V1106" s="935"/>
      <c r="W1106" s="935"/>
      <c r="X1106" s="935"/>
    </row>
    <row r="1107" spans="1:24">
      <c r="A1107" s="925"/>
      <c r="B1107" s="925"/>
      <c r="R1107" s="935"/>
      <c r="S1107" s="935"/>
      <c r="T1107" s="935"/>
      <c r="U1107" s="935"/>
      <c r="V1107" s="935"/>
      <c r="W1107" s="935"/>
      <c r="X1107" s="935"/>
    </row>
    <row r="1108" spans="1:24">
      <c r="A1108" s="925"/>
      <c r="B1108" s="925"/>
      <c r="R1108" s="935"/>
      <c r="S1108" s="935"/>
      <c r="T1108" s="935"/>
      <c r="U1108" s="935"/>
      <c r="V1108" s="935"/>
      <c r="W1108" s="935"/>
      <c r="X1108" s="935"/>
    </row>
    <row r="1109" spans="1:24">
      <c r="A1109" s="925"/>
      <c r="B1109" s="925"/>
      <c r="R1109" s="935"/>
      <c r="S1109" s="935"/>
      <c r="T1109" s="935"/>
      <c r="U1109" s="935"/>
      <c r="V1109" s="935"/>
      <c r="W1109" s="935"/>
      <c r="X1109" s="935"/>
    </row>
    <row r="1110" spans="1:24">
      <c r="A1110" s="925"/>
      <c r="B1110" s="925"/>
      <c r="R1110" s="935"/>
      <c r="S1110" s="935"/>
      <c r="T1110" s="935"/>
      <c r="U1110" s="935"/>
      <c r="V1110" s="935"/>
      <c r="W1110" s="935"/>
      <c r="X1110" s="935"/>
    </row>
    <row r="1111" spans="1:24">
      <c r="A1111" s="925"/>
      <c r="B1111" s="925"/>
      <c r="R1111" s="935"/>
      <c r="S1111" s="935"/>
      <c r="T1111" s="935"/>
      <c r="U1111" s="935"/>
      <c r="V1111" s="935"/>
      <c r="W1111" s="935"/>
      <c r="X1111" s="935"/>
    </row>
    <row r="1112" spans="1:24">
      <c r="A1112" s="925"/>
      <c r="B1112" s="925"/>
      <c r="R1112" s="935"/>
      <c r="S1112" s="935"/>
      <c r="T1112" s="935"/>
      <c r="U1112" s="935"/>
      <c r="V1112" s="935"/>
      <c r="W1112" s="935"/>
      <c r="X1112" s="935"/>
    </row>
    <row r="1113" spans="1:24">
      <c r="A1113" s="925"/>
      <c r="B1113" s="925"/>
      <c r="R1113" s="935"/>
      <c r="S1113" s="935"/>
      <c r="T1113" s="935"/>
      <c r="U1113" s="935"/>
      <c r="V1113" s="935"/>
      <c r="W1113" s="935"/>
      <c r="X1113" s="935"/>
    </row>
    <row r="1114" spans="1:24">
      <c r="A1114" s="925"/>
      <c r="B1114" s="925"/>
      <c r="R1114" s="935"/>
      <c r="S1114" s="935"/>
      <c r="T1114" s="935"/>
      <c r="U1114" s="935"/>
      <c r="V1114" s="935"/>
      <c r="W1114" s="935"/>
      <c r="X1114" s="935"/>
    </row>
    <row r="1115" spans="1:24">
      <c r="A1115" s="925"/>
      <c r="B1115" s="925"/>
      <c r="R1115" s="935"/>
      <c r="S1115" s="935"/>
      <c r="T1115" s="935"/>
      <c r="U1115" s="935"/>
      <c r="V1115" s="935"/>
      <c r="W1115" s="935"/>
      <c r="X1115" s="935"/>
    </row>
    <row r="1116" spans="1:24">
      <c r="A1116" s="925"/>
      <c r="B1116" s="925"/>
      <c r="R1116" s="935"/>
      <c r="S1116" s="935"/>
      <c r="T1116" s="935"/>
      <c r="U1116" s="935"/>
      <c r="V1116" s="935"/>
      <c r="W1116" s="935"/>
      <c r="X1116" s="935"/>
    </row>
    <row r="1117" spans="1:24">
      <c r="A1117" s="925"/>
      <c r="B1117" s="925"/>
      <c r="R1117" s="935"/>
      <c r="S1117" s="935"/>
      <c r="T1117" s="935"/>
      <c r="U1117" s="935"/>
      <c r="V1117" s="935"/>
      <c r="W1117" s="935"/>
      <c r="X1117" s="935"/>
    </row>
    <row r="1118" spans="1:24">
      <c r="A1118" s="925"/>
      <c r="B1118" s="925"/>
      <c r="R1118" s="935"/>
      <c r="S1118" s="935"/>
      <c r="T1118" s="935"/>
      <c r="U1118" s="935"/>
      <c r="V1118" s="935"/>
      <c r="W1118" s="935"/>
      <c r="X1118" s="935"/>
    </row>
    <row r="1119" spans="1:24">
      <c r="A1119" s="925"/>
      <c r="B1119" s="925"/>
      <c r="R1119" s="935"/>
      <c r="S1119" s="935"/>
      <c r="T1119" s="935"/>
      <c r="U1119" s="935"/>
      <c r="V1119" s="935"/>
      <c r="W1119" s="935"/>
      <c r="X1119" s="935"/>
    </row>
    <row r="1120" spans="1:24">
      <c r="A1120" s="925"/>
      <c r="B1120" s="925"/>
      <c r="R1120" s="935"/>
      <c r="S1120" s="935"/>
      <c r="T1120" s="935"/>
      <c r="U1120" s="935"/>
      <c r="V1120" s="935"/>
      <c r="W1120" s="935"/>
      <c r="X1120" s="935"/>
    </row>
    <row r="1121" spans="1:24">
      <c r="A1121" s="925"/>
      <c r="B1121" s="925"/>
      <c r="R1121" s="935"/>
      <c r="S1121" s="935"/>
      <c r="T1121" s="935"/>
      <c r="U1121" s="935"/>
      <c r="V1121" s="935"/>
      <c r="W1121" s="935"/>
      <c r="X1121" s="935"/>
    </row>
    <row r="1122" spans="1:24">
      <c r="A1122" s="925"/>
      <c r="B1122" s="925"/>
      <c r="R1122" s="935"/>
      <c r="S1122" s="935"/>
      <c r="T1122" s="935"/>
      <c r="U1122" s="935"/>
      <c r="V1122" s="935"/>
      <c r="W1122" s="935"/>
      <c r="X1122" s="935"/>
    </row>
    <row r="1123" spans="1:24">
      <c r="A1123" s="925"/>
      <c r="B1123" s="925"/>
      <c r="R1123" s="935"/>
      <c r="S1123" s="935"/>
      <c r="T1123" s="935"/>
      <c r="U1123" s="935"/>
      <c r="V1123" s="935"/>
      <c r="W1123" s="935"/>
      <c r="X1123" s="935"/>
    </row>
    <row r="1124" spans="1:24">
      <c r="A1124" s="925"/>
      <c r="B1124" s="925"/>
      <c r="R1124" s="935"/>
      <c r="S1124" s="935"/>
      <c r="T1124" s="935"/>
      <c r="U1124" s="935"/>
      <c r="V1124" s="935"/>
      <c r="W1124" s="935"/>
      <c r="X1124" s="935"/>
    </row>
    <row r="1125" spans="1:24">
      <c r="A1125" s="925"/>
      <c r="B1125" s="925"/>
      <c r="R1125" s="935"/>
      <c r="S1125" s="935"/>
      <c r="T1125" s="935"/>
      <c r="U1125" s="935"/>
      <c r="V1125" s="935"/>
      <c r="W1125" s="935"/>
      <c r="X1125" s="935"/>
    </row>
    <row r="1126" spans="1:24">
      <c r="A1126" s="925"/>
      <c r="B1126" s="925"/>
      <c r="R1126" s="935"/>
      <c r="S1126" s="935"/>
      <c r="T1126" s="935"/>
      <c r="U1126" s="935"/>
      <c r="V1126" s="935"/>
      <c r="W1126" s="935"/>
      <c r="X1126" s="935"/>
    </row>
    <row r="1127" spans="1:24">
      <c r="A1127" s="925"/>
      <c r="B1127" s="925"/>
      <c r="R1127" s="935"/>
      <c r="S1127" s="935"/>
      <c r="T1127" s="935"/>
      <c r="U1127" s="935"/>
      <c r="V1127" s="935"/>
      <c r="W1127" s="935"/>
      <c r="X1127" s="935"/>
    </row>
    <row r="1128" spans="1:24">
      <c r="A1128" s="925"/>
      <c r="B1128" s="925"/>
      <c r="R1128" s="935"/>
      <c r="S1128" s="935"/>
      <c r="T1128" s="935"/>
      <c r="U1128" s="935"/>
      <c r="V1128" s="935"/>
      <c r="W1128" s="935"/>
      <c r="X1128" s="935"/>
    </row>
    <row r="1129" spans="1:24">
      <c r="A1129" s="925"/>
      <c r="B1129" s="925"/>
      <c r="R1129" s="935"/>
      <c r="S1129" s="935"/>
      <c r="T1129" s="935"/>
      <c r="U1129" s="935"/>
      <c r="V1129" s="935"/>
      <c r="W1129" s="935"/>
      <c r="X1129" s="935"/>
    </row>
    <row r="1130" spans="1:24">
      <c r="A1130" s="925"/>
      <c r="B1130" s="925"/>
      <c r="R1130" s="935"/>
      <c r="S1130" s="935"/>
      <c r="T1130" s="935"/>
      <c r="U1130" s="935"/>
      <c r="V1130" s="935"/>
      <c r="W1130" s="935"/>
      <c r="X1130" s="935"/>
    </row>
    <row r="1131" spans="1:24">
      <c r="A1131" s="925"/>
      <c r="B1131" s="925"/>
      <c r="R1131" s="935"/>
      <c r="S1131" s="935"/>
      <c r="T1131" s="935"/>
      <c r="U1131" s="935"/>
      <c r="V1131" s="935"/>
      <c r="W1131" s="935"/>
      <c r="X1131" s="935"/>
    </row>
    <row r="1132" spans="1:24">
      <c r="A1132" s="925"/>
      <c r="B1132" s="925"/>
      <c r="R1132" s="935"/>
      <c r="S1132" s="935"/>
      <c r="T1132" s="935"/>
      <c r="U1132" s="935"/>
      <c r="V1132" s="935"/>
      <c r="W1132" s="935"/>
      <c r="X1132" s="935"/>
    </row>
    <row r="1133" spans="1:24">
      <c r="A1133" s="925"/>
      <c r="B1133" s="925"/>
      <c r="R1133" s="935"/>
      <c r="S1133" s="935"/>
      <c r="T1133" s="935"/>
      <c r="U1133" s="935"/>
      <c r="V1133" s="935"/>
      <c r="W1133" s="935"/>
      <c r="X1133" s="935"/>
    </row>
    <row r="1134" spans="1:24">
      <c r="A1134" s="925"/>
      <c r="B1134" s="925"/>
      <c r="R1134" s="935"/>
      <c r="S1134" s="935"/>
      <c r="T1134" s="935"/>
      <c r="U1134" s="935"/>
      <c r="V1134" s="935"/>
      <c r="W1134" s="935"/>
      <c r="X1134" s="935"/>
    </row>
    <row r="1135" spans="1:24">
      <c r="A1135" s="925"/>
      <c r="B1135" s="925"/>
      <c r="R1135" s="935"/>
      <c r="S1135" s="935"/>
      <c r="T1135" s="935"/>
      <c r="U1135" s="935"/>
      <c r="V1135" s="935"/>
      <c r="W1135" s="935"/>
      <c r="X1135" s="935"/>
    </row>
    <row r="1136" spans="1:24">
      <c r="A1136" s="925"/>
      <c r="B1136" s="925"/>
      <c r="R1136" s="935"/>
      <c r="S1136" s="935"/>
      <c r="T1136" s="935"/>
      <c r="U1136" s="935"/>
      <c r="V1136" s="935"/>
      <c r="W1136" s="935"/>
      <c r="X1136" s="935"/>
    </row>
    <row r="1137" spans="1:24">
      <c r="A1137" s="925"/>
      <c r="B1137" s="925"/>
      <c r="R1137" s="935"/>
      <c r="S1137" s="935"/>
      <c r="T1137" s="935"/>
      <c r="U1137" s="935"/>
      <c r="V1137" s="935"/>
      <c r="W1137" s="935"/>
      <c r="X1137" s="935"/>
    </row>
    <row r="1138" spans="1:24">
      <c r="A1138" s="925"/>
      <c r="B1138" s="925"/>
      <c r="R1138" s="935"/>
      <c r="S1138" s="935"/>
      <c r="T1138" s="935"/>
      <c r="U1138" s="935"/>
      <c r="V1138" s="935"/>
      <c r="W1138" s="935"/>
      <c r="X1138" s="935"/>
    </row>
    <row r="1139" spans="1:24">
      <c r="A1139" s="925"/>
      <c r="B1139" s="925"/>
      <c r="R1139" s="935"/>
      <c r="S1139" s="935"/>
      <c r="T1139" s="935"/>
      <c r="U1139" s="935"/>
      <c r="V1139" s="935"/>
      <c r="W1139" s="935"/>
      <c r="X1139" s="935"/>
    </row>
    <row r="1140" spans="1:24">
      <c r="A1140" s="925"/>
      <c r="B1140" s="925"/>
      <c r="R1140" s="935"/>
      <c r="S1140" s="935"/>
      <c r="T1140" s="935"/>
      <c r="U1140" s="935"/>
      <c r="V1140" s="935"/>
      <c r="W1140" s="935"/>
      <c r="X1140" s="935"/>
    </row>
    <row r="1141" spans="1:24">
      <c r="A1141" s="925"/>
      <c r="B1141" s="925"/>
      <c r="R1141" s="935"/>
      <c r="S1141" s="935"/>
      <c r="T1141" s="935"/>
      <c r="U1141" s="935"/>
      <c r="V1141" s="935"/>
      <c r="W1141" s="935"/>
      <c r="X1141" s="935"/>
    </row>
    <row r="1142" spans="1:24">
      <c r="A1142" s="925"/>
      <c r="B1142" s="925"/>
      <c r="R1142" s="935"/>
      <c r="S1142" s="935"/>
      <c r="T1142" s="935"/>
      <c r="U1142" s="935"/>
      <c r="V1142" s="935"/>
      <c r="W1142" s="935"/>
      <c r="X1142" s="935"/>
    </row>
    <row r="1143" spans="1:24">
      <c r="A1143" s="925"/>
      <c r="B1143" s="925"/>
      <c r="R1143" s="935"/>
      <c r="S1143" s="935"/>
      <c r="T1143" s="935"/>
      <c r="U1143" s="935"/>
      <c r="V1143" s="935"/>
      <c r="W1143" s="935"/>
      <c r="X1143" s="935"/>
    </row>
    <row r="1144" spans="1:24">
      <c r="A1144" s="925"/>
      <c r="B1144" s="925"/>
      <c r="R1144" s="935"/>
      <c r="S1144" s="935"/>
      <c r="T1144" s="935"/>
      <c r="U1144" s="935"/>
      <c r="V1144" s="935"/>
      <c r="W1144" s="935"/>
      <c r="X1144" s="935"/>
    </row>
    <row r="1145" spans="1:24">
      <c r="A1145" s="925"/>
      <c r="B1145" s="925"/>
      <c r="R1145" s="935"/>
      <c r="S1145" s="935"/>
      <c r="T1145" s="935"/>
      <c r="U1145" s="935"/>
      <c r="V1145" s="935"/>
      <c r="W1145" s="935"/>
      <c r="X1145" s="935"/>
    </row>
    <row r="1146" spans="1:24">
      <c r="A1146" s="925"/>
      <c r="B1146" s="925"/>
      <c r="R1146" s="935"/>
      <c r="S1146" s="935"/>
      <c r="T1146" s="935"/>
      <c r="U1146" s="935"/>
      <c r="V1146" s="935"/>
      <c r="W1146" s="935"/>
      <c r="X1146" s="935"/>
    </row>
    <row r="1147" spans="1:24">
      <c r="A1147" s="925"/>
      <c r="B1147" s="925"/>
      <c r="R1147" s="935"/>
      <c r="S1147" s="935"/>
      <c r="T1147" s="935"/>
      <c r="U1147" s="935"/>
      <c r="V1147" s="935"/>
      <c r="W1147" s="935"/>
      <c r="X1147" s="935"/>
    </row>
    <row r="1148" spans="1:24">
      <c r="A1148" s="925"/>
      <c r="B1148" s="925"/>
      <c r="R1148" s="935"/>
      <c r="S1148" s="935"/>
      <c r="T1148" s="935"/>
      <c r="U1148" s="935"/>
      <c r="V1148" s="935"/>
      <c r="W1148" s="935"/>
      <c r="X1148" s="935"/>
    </row>
    <row r="1149" spans="1:24">
      <c r="A1149" s="925"/>
      <c r="B1149" s="925"/>
      <c r="R1149" s="935"/>
      <c r="S1149" s="935"/>
      <c r="T1149" s="935"/>
      <c r="U1149" s="935"/>
      <c r="V1149" s="935"/>
      <c r="W1149" s="935"/>
      <c r="X1149" s="935"/>
    </row>
    <row r="1150" spans="1:24">
      <c r="A1150" s="925"/>
      <c r="B1150" s="925"/>
      <c r="R1150" s="935"/>
      <c r="S1150" s="935"/>
      <c r="T1150" s="935"/>
      <c r="U1150" s="935"/>
      <c r="V1150" s="935"/>
      <c r="W1150" s="935"/>
      <c r="X1150" s="935"/>
    </row>
    <row r="1151" spans="1:24">
      <c r="A1151" s="925"/>
      <c r="B1151" s="925"/>
      <c r="R1151" s="935"/>
      <c r="S1151" s="935"/>
      <c r="T1151" s="935"/>
      <c r="U1151" s="935"/>
      <c r="V1151" s="935"/>
      <c r="W1151" s="935"/>
      <c r="X1151" s="935"/>
    </row>
    <row r="1152" spans="1:24">
      <c r="A1152" s="925"/>
      <c r="B1152" s="925"/>
      <c r="R1152" s="935"/>
      <c r="S1152" s="935"/>
      <c r="T1152" s="935"/>
      <c r="U1152" s="935"/>
      <c r="V1152" s="935"/>
      <c r="W1152" s="935"/>
      <c r="X1152" s="935"/>
    </row>
    <row r="1153" spans="1:24">
      <c r="A1153" s="925"/>
      <c r="B1153" s="925"/>
      <c r="R1153" s="935"/>
      <c r="S1153" s="935"/>
      <c r="T1153" s="935"/>
      <c r="U1153" s="935"/>
      <c r="V1153" s="935"/>
      <c r="W1153" s="935"/>
      <c r="X1153" s="935"/>
    </row>
    <row r="1154" spans="1:24">
      <c r="A1154" s="925"/>
      <c r="B1154" s="925"/>
      <c r="R1154" s="935"/>
      <c r="S1154" s="935"/>
      <c r="T1154" s="935"/>
      <c r="U1154" s="935"/>
      <c r="V1154" s="935"/>
      <c r="W1154" s="935"/>
      <c r="X1154" s="935"/>
    </row>
    <row r="1155" spans="1:24">
      <c r="A1155" s="925"/>
      <c r="B1155" s="925"/>
      <c r="R1155" s="935"/>
      <c r="S1155" s="935"/>
      <c r="T1155" s="935"/>
      <c r="U1155" s="935"/>
      <c r="V1155" s="935"/>
      <c r="W1155" s="935"/>
      <c r="X1155" s="935"/>
    </row>
    <row r="1156" spans="1:24">
      <c r="A1156" s="925"/>
      <c r="B1156" s="925"/>
      <c r="R1156" s="935"/>
      <c r="S1156" s="935"/>
      <c r="T1156" s="935"/>
      <c r="U1156" s="935"/>
      <c r="V1156" s="935"/>
      <c r="W1156" s="935"/>
      <c r="X1156" s="935"/>
    </row>
    <row r="1157" spans="1:24">
      <c r="A1157" s="925"/>
      <c r="B1157" s="925"/>
      <c r="R1157" s="935"/>
      <c r="S1157" s="935"/>
      <c r="T1157" s="935"/>
      <c r="U1157" s="935"/>
      <c r="V1157" s="935"/>
      <c r="W1157" s="935"/>
      <c r="X1157" s="935"/>
    </row>
    <row r="1158" spans="1:24">
      <c r="A1158" s="925"/>
      <c r="B1158" s="925"/>
      <c r="R1158" s="935"/>
      <c r="S1158" s="935"/>
      <c r="T1158" s="935"/>
      <c r="U1158" s="935"/>
      <c r="V1158" s="935"/>
      <c r="W1158" s="935"/>
      <c r="X1158" s="935"/>
    </row>
    <row r="1159" spans="1:24">
      <c r="A1159" s="925"/>
      <c r="B1159" s="925"/>
      <c r="R1159" s="935"/>
      <c r="S1159" s="935"/>
      <c r="T1159" s="935"/>
      <c r="U1159" s="935"/>
      <c r="V1159" s="935"/>
      <c r="W1159" s="935"/>
      <c r="X1159" s="935"/>
    </row>
    <row r="1160" spans="1:24">
      <c r="A1160" s="925"/>
      <c r="B1160" s="925"/>
      <c r="R1160" s="935"/>
      <c r="S1160" s="935"/>
      <c r="T1160" s="935"/>
      <c r="U1160" s="935"/>
      <c r="V1160" s="935"/>
      <c r="W1160" s="935"/>
      <c r="X1160" s="935"/>
    </row>
    <row r="1161" spans="1:24">
      <c r="A1161" s="925"/>
      <c r="B1161" s="925"/>
      <c r="R1161" s="935"/>
      <c r="S1161" s="935"/>
      <c r="T1161" s="935"/>
      <c r="U1161" s="935"/>
      <c r="V1161" s="935"/>
      <c r="W1161" s="935"/>
      <c r="X1161" s="935"/>
    </row>
    <row r="1162" spans="1:24">
      <c r="A1162" s="925"/>
      <c r="B1162" s="925"/>
      <c r="R1162" s="935"/>
      <c r="S1162" s="935"/>
      <c r="T1162" s="935"/>
      <c r="U1162" s="935"/>
      <c r="V1162" s="935"/>
      <c r="W1162" s="935"/>
      <c r="X1162" s="935"/>
    </row>
    <row r="1163" spans="1:24">
      <c r="A1163" s="925"/>
      <c r="B1163" s="925"/>
      <c r="R1163" s="935"/>
      <c r="S1163" s="935"/>
      <c r="T1163" s="935"/>
      <c r="U1163" s="935"/>
      <c r="V1163" s="935"/>
      <c r="W1163" s="935"/>
      <c r="X1163" s="935"/>
    </row>
    <row r="1164" spans="1:24">
      <c r="A1164" s="925"/>
      <c r="B1164" s="925"/>
      <c r="R1164" s="935"/>
      <c r="S1164" s="935"/>
      <c r="T1164" s="935"/>
      <c r="U1164" s="935"/>
      <c r="V1164" s="935"/>
      <c r="W1164" s="935"/>
      <c r="X1164" s="935"/>
    </row>
    <row r="1165" spans="1:24">
      <c r="A1165" s="925"/>
      <c r="B1165" s="925"/>
      <c r="R1165" s="935"/>
      <c r="S1165" s="935"/>
      <c r="T1165" s="935"/>
      <c r="U1165" s="935"/>
      <c r="V1165" s="935"/>
      <c r="W1165" s="935"/>
      <c r="X1165" s="935"/>
    </row>
    <row r="1166" spans="1:24">
      <c r="A1166" s="925"/>
      <c r="B1166" s="925"/>
      <c r="R1166" s="935"/>
      <c r="S1166" s="935"/>
      <c r="T1166" s="935"/>
      <c r="U1166" s="935"/>
      <c r="V1166" s="935"/>
      <c r="W1166" s="935"/>
      <c r="X1166" s="935"/>
    </row>
    <row r="1167" spans="1:24">
      <c r="A1167" s="925"/>
      <c r="B1167" s="925"/>
      <c r="R1167" s="935"/>
      <c r="S1167" s="935"/>
      <c r="T1167" s="935"/>
      <c r="U1167" s="935"/>
      <c r="V1167" s="935"/>
      <c r="W1167" s="935"/>
      <c r="X1167" s="935"/>
    </row>
    <row r="1168" spans="1:24">
      <c r="A1168" s="925"/>
      <c r="B1168" s="925"/>
      <c r="R1168" s="935"/>
      <c r="S1168" s="935"/>
      <c r="T1168" s="935"/>
      <c r="U1168" s="935"/>
      <c r="V1168" s="935"/>
      <c r="W1168" s="935"/>
      <c r="X1168" s="935"/>
    </row>
    <row r="1169" spans="1:24">
      <c r="A1169" s="925"/>
      <c r="B1169" s="925"/>
      <c r="R1169" s="935"/>
      <c r="S1169" s="935"/>
      <c r="T1169" s="935"/>
      <c r="U1169" s="935"/>
      <c r="V1169" s="935"/>
      <c r="W1169" s="935"/>
      <c r="X1169" s="935"/>
    </row>
    <row r="1170" spans="1:24">
      <c r="A1170" s="925"/>
      <c r="B1170" s="925"/>
      <c r="R1170" s="935"/>
      <c r="S1170" s="935"/>
      <c r="T1170" s="935"/>
      <c r="U1170" s="935"/>
      <c r="V1170" s="935"/>
      <c r="W1170" s="935"/>
      <c r="X1170" s="935"/>
    </row>
    <row r="1171" spans="1:24">
      <c r="A1171" s="925"/>
      <c r="B1171" s="925"/>
      <c r="R1171" s="935"/>
      <c r="S1171" s="935"/>
      <c r="T1171" s="935"/>
      <c r="U1171" s="935"/>
      <c r="V1171" s="935"/>
      <c r="W1171" s="935"/>
      <c r="X1171" s="935"/>
    </row>
    <row r="1172" spans="1:24">
      <c r="A1172" s="925"/>
      <c r="B1172" s="925"/>
      <c r="R1172" s="935"/>
      <c r="S1172" s="935"/>
      <c r="T1172" s="935"/>
      <c r="U1172" s="935"/>
      <c r="V1172" s="935"/>
      <c r="W1172" s="935"/>
      <c r="X1172" s="935"/>
    </row>
    <row r="1173" spans="1:24">
      <c r="A1173" s="925"/>
      <c r="B1173" s="925"/>
      <c r="R1173" s="935"/>
      <c r="S1173" s="935"/>
      <c r="T1173" s="935"/>
      <c r="U1173" s="935"/>
      <c r="V1173" s="935"/>
      <c r="W1173" s="935"/>
      <c r="X1173" s="935"/>
    </row>
    <row r="1174" spans="1:24">
      <c r="A1174" s="925"/>
      <c r="B1174" s="925"/>
      <c r="R1174" s="935"/>
      <c r="S1174" s="935"/>
      <c r="T1174" s="935"/>
      <c r="U1174" s="935"/>
      <c r="V1174" s="935"/>
      <c r="W1174" s="935"/>
      <c r="X1174" s="935"/>
    </row>
    <row r="1175" spans="1:24">
      <c r="A1175" s="925"/>
      <c r="B1175" s="925"/>
      <c r="R1175" s="935"/>
      <c r="S1175" s="935"/>
      <c r="T1175" s="935"/>
      <c r="U1175" s="935"/>
      <c r="V1175" s="935"/>
      <c r="W1175" s="935"/>
      <c r="X1175" s="935"/>
    </row>
    <row r="1176" spans="1:24">
      <c r="A1176" s="925"/>
      <c r="B1176" s="925"/>
      <c r="R1176" s="935"/>
      <c r="S1176" s="935"/>
      <c r="T1176" s="935"/>
      <c r="U1176" s="935"/>
      <c r="V1176" s="935"/>
      <c r="W1176" s="935"/>
      <c r="X1176" s="935"/>
    </row>
    <row r="1177" spans="1:24">
      <c r="A1177" s="925"/>
      <c r="B1177" s="925"/>
      <c r="R1177" s="935"/>
      <c r="S1177" s="935"/>
      <c r="T1177" s="935"/>
      <c r="U1177" s="935"/>
      <c r="V1177" s="935"/>
      <c r="W1177" s="935"/>
      <c r="X1177" s="935"/>
    </row>
    <row r="1178" spans="1:24">
      <c r="A1178" s="925"/>
      <c r="B1178" s="925"/>
      <c r="R1178" s="935"/>
      <c r="S1178" s="935"/>
      <c r="T1178" s="935"/>
      <c r="U1178" s="935"/>
      <c r="V1178" s="935"/>
      <c r="W1178" s="935"/>
      <c r="X1178" s="935"/>
    </row>
    <row r="1179" spans="1:24">
      <c r="A1179" s="925"/>
      <c r="B1179" s="925"/>
      <c r="R1179" s="935"/>
      <c r="S1179" s="935"/>
      <c r="T1179" s="935"/>
      <c r="U1179" s="935"/>
      <c r="V1179" s="935"/>
      <c r="W1179" s="935"/>
      <c r="X1179" s="935"/>
    </row>
    <row r="1180" spans="1:24">
      <c r="A1180" s="925"/>
      <c r="B1180" s="925"/>
      <c r="R1180" s="935"/>
      <c r="S1180" s="935"/>
      <c r="T1180" s="935"/>
      <c r="U1180" s="935"/>
      <c r="V1180" s="935"/>
      <c r="W1180" s="935"/>
      <c r="X1180" s="935"/>
    </row>
    <row r="1181" spans="1:24">
      <c r="A1181" s="925"/>
      <c r="B1181" s="925"/>
      <c r="R1181" s="935"/>
      <c r="S1181" s="935"/>
      <c r="T1181" s="935"/>
      <c r="U1181" s="935"/>
      <c r="V1181" s="935"/>
      <c r="W1181" s="935"/>
      <c r="X1181" s="935"/>
    </row>
    <row r="1182" spans="1:24">
      <c r="A1182" s="925"/>
      <c r="B1182" s="925"/>
      <c r="R1182" s="935"/>
      <c r="S1182" s="935"/>
      <c r="T1182" s="935"/>
      <c r="U1182" s="935"/>
      <c r="V1182" s="935"/>
      <c r="W1182" s="935"/>
      <c r="X1182" s="935"/>
    </row>
    <row r="1183" spans="1:24">
      <c r="A1183" s="925"/>
      <c r="B1183" s="925"/>
      <c r="R1183" s="935"/>
      <c r="S1183" s="935"/>
      <c r="T1183" s="935"/>
      <c r="U1183" s="935"/>
      <c r="V1183" s="935"/>
      <c r="W1183" s="935"/>
      <c r="X1183" s="935"/>
    </row>
    <row r="1184" spans="1:24">
      <c r="A1184" s="925"/>
      <c r="B1184" s="925"/>
      <c r="R1184" s="935"/>
      <c r="S1184" s="935"/>
      <c r="T1184" s="935"/>
      <c r="U1184" s="935"/>
      <c r="V1184" s="935"/>
      <c r="W1184" s="935"/>
      <c r="X1184" s="935"/>
    </row>
    <row r="1185" spans="1:24">
      <c r="A1185" s="925"/>
      <c r="B1185" s="925"/>
      <c r="R1185" s="935"/>
      <c r="S1185" s="935"/>
      <c r="T1185" s="935"/>
      <c r="U1185" s="935"/>
      <c r="V1185" s="935"/>
      <c r="W1185" s="935"/>
      <c r="X1185" s="935"/>
    </row>
    <row r="1186" spans="1:24">
      <c r="A1186" s="925"/>
      <c r="B1186" s="925"/>
      <c r="R1186" s="935"/>
      <c r="S1186" s="935"/>
      <c r="T1186" s="935"/>
      <c r="U1186" s="935"/>
      <c r="V1186" s="935"/>
      <c r="W1186" s="935"/>
      <c r="X1186" s="935"/>
    </row>
    <row r="1187" spans="1:24">
      <c r="A1187" s="925"/>
      <c r="B1187" s="925"/>
      <c r="R1187" s="935"/>
      <c r="S1187" s="935"/>
      <c r="T1187" s="935"/>
      <c r="U1187" s="935"/>
      <c r="V1187" s="935"/>
      <c r="W1187" s="935"/>
      <c r="X1187" s="935"/>
    </row>
    <row r="1188" spans="1:24">
      <c r="A1188" s="925"/>
      <c r="B1188" s="925"/>
      <c r="R1188" s="935"/>
      <c r="S1188" s="935"/>
      <c r="T1188" s="935"/>
      <c r="U1188" s="935"/>
      <c r="V1188" s="935"/>
      <c r="W1188" s="935"/>
      <c r="X1188" s="935"/>
    </row>
    <row r="1189" spans="1:24">
      <c r="A1189" s="925"/>
      <c r="B1189" s="925"/>
      <c r="R1189" s="935"/>
      <c r="S1189" s="935"/>
      <c r="T1189" s="935"/>
      <c r="U1189" s="935"/>
      <c r="V1189" s="935"/>
      <c r="W1189" s="935"/>
      <c r="X1189" s="935"/>
    </row>
    <row r="1190" spans="1:24">
      <c r="A1190" s="925"/>
      <c r="B1190" s="925"/>
      <c r="R1190" s="935"/>
      <c r="S1190" s="935"/>
      <c r="T1190" s="935"/>
      <c r="U1190" s="935"/>
      <c r="V1190" s="935"/>
      <c r="W1190" s="935"/>
      <c r="X1190" s="935"/>
    </row>
    <row r="1191" spans="1:24">
      <c r="A1191" s="925"/>
      <c r="B1191" s="925"/>
      <c r="R1191" s="935"/>
      <c r="S1191" s="935"/>
      <c r="T1191" s="935"/>
      <c r="U1191" s="935"/>
      <c r="V1191" s="935"/>
      <c r="W1191" s="935"/>
      <c r="X1191" s="935"/>
    </row>
    <row r="1192" spans="1:24">
      <c r="A1192" s="925"/>
      <c r="B1192" s="925"/>
      <c r="R1192" s="935"/>
      <c r="S1192" s="935"/>
      <c r="T1192" s="935"/>
      <c r="U1192" s="935"/>
      <c r="V1192" s="935"/>
      <c r="W1192" s="935"/>
      <c r="X1192" s="935"/>
    </row>
    <row r="1193" spans="1:24">
      <c r="A1193" s="925"/>
      <c r="B1193" s="925"/>
      <c r="R1193" s="935"/>
      <c r="S1193" s="935"/>
      <c r="T1193" s="935"/>
      <c r="U1193" s="935"/>
      <c r="V1193" s="935"/>
      <c r="W1193" s="935"/>
      <c r="X1193" s="935"/>
    </row>
    <row r="1194" spans="1:24">
      <c r="A1194" s="925"/>
      <c r="B1194" s="925"/>
      <c r="R1194" s="935"/>
      <c r="S1194" s="935"/>
      <c r="T1194" s="935"/>
      <c r="U1194" s="935"/>
      <c r="V1194" s="935"/>
      <c r="W1194" s="935"/>
      <c r="X1194" s="935"/>
    </row>
    <row r="1195" spans="1:24">
      <c r="A1195" s="925"/>
      <c r="B1195" s="925"/>
      <c r="R1195" s="935"/>
      <c r="S1195" s="935"/>
      <c r="T1195" s="935"/>
      <c r="U1195" s="935"/>
      <c r="V1195" s="935"/>
      <c r="W1195" s="935"/>
      <c r="X1195" s="935"/>
    </row>
    <row r="1196" spans="1:24">
      <c r="A1196" s="925"/>
      <c r="B1196" s="925"/>
      <c r="R1196" s="935"/>
      <c r="S1196" s="935"/>
      <c r="T1196" s="935"/>
      <c r="U1196" s="935"/>
      <c r="V1196" s="935"/>
      <c r="W1196" s="935"/>
      <c r="X1196" s="935"/>
    </row>
    <row r="1197" spans="1:24">
      <c r="A1197" s="925"/>
      <c r="B1197" s="925"/>
      <c r="R1197" s="935"/>
      <c r="S1197" s="935"/>
      <c r="T1197" s="935"/>
      <c r="U1197" s="935"/>
      <c r="V1197" s="935"/>
      <c r="W1197" s="935"/>
      <c r="X1197" s="935"/>
    </row>
    <row r="1198" spans="1:24">
      <c r="A1198" s="925"/>
      <c r="B1198" s="925"/>
      <c r="R1198" s="935"/>
      <c r="S1198" s="935"/>
      <c r="T1198" s="935"/>
      <c r="U1198" s="935"/>
      <c r="V1198" s="935"/>
      <c r="W1198" s="935"/>
      <c r="X1198" s="935"/>
    </row>
    <row r="1199" spans="1:24">
      <c r="A1199" s="925"/>
      <c r="B1199" s="925"/>
      <c r="R1199" s="935"/>
      <c r="S1199" s="935"/>
      <c r="T1199" s="935"/>
      <c r="U1199" s="935"/>
      <c r="V1199" s="935"/>
      <c r="W1199" s="935"/>
      <c r="X1199" s="935"/>
    </row>
    <row r="1200" spans="1:24">
      <c r="A1200" s="925"/>
      <c r="B1200" s="925"/>
      <c r="R1200" s="935"/>
      <c r="S1200" s="935"/>
      <c r="T1200" s="935"/>
      <c r="U1200" s="935"/>
      <c r="V1200" s="935"/>
      <c r="W1200" s="935"/>
      <c r="X1200" s="935"/>
    </row>
    <row r="1201" spans="1:24">
      <c r="A1201" s="925"/>
      <c r="B1201" s="925"/>
      <c r="R1201" s="935"/>
      <c r="S1201" s="935"/>
      <c r="T1201" s="935"/>
      <c r="U1201" s="935"/>
      <c r="V1201" s="935"/>
      <c r="W1201" s="935"/>
      <c r="X1201" s="935"/>
    </row>
    <row r="1202" spans="1:24">
      <c r="A1202" s="925"/>
      <c r="B1202" s="925"/>
      <c r="R1202" s="935"/>
      <c r="S1202" s="935"/>
      <c r="T1202" s="935"/>
      <c r="U1202" s="935"/>
      <c r="V1202" s="935"/>
      <c r="W1202" s="935"/>
      <c r="X1202" s="935"/>
    </row>
    <row r="1203" spans="1:24">
      <c r="A1203" s="925"/>
      <c r="B1203" s="925"/>
      <c r="R1203" s="935"/>
      <c r="S1203" s="935"/>
      <c r="T1203" s="935"/>
      <c r="U1203" s="935"/>
      <c r="V1203" s="935"/>
      <c r="W1203" s="935"/>
      <c r="X1203" s="935"/>
    </row>
    <row r="1204" spans="1:24">
      <c r="A1204" s="925"/>
      <c r="B1204" s="925"/>
      <c r="R1204" s="935"/>
      <c r="S1204" s="935"/>
      <c r="T1204" s="935"/>
      <c r="U1204" s="935"/>
      <c r="V1204" s="935"/>
      <c r="W1204" s="935"/>
      <c r="X1204" s="935"/>
    </row>
    <row r="1205" spans="1:24">
      <c r="A1205" s="925"/>
      <c r="B1205" s="925"/>
      <c r="R1205" s="935"/>
      <c r="S1205" s="935"/>
      <c r="T1205" s="935"/>
      <c r="U1205" s="935"/>
      <c r="V1205" s="935"/>
      <c r="W1205" s="935"/>
      <c r="X1205" s="935"/>
    </row>
    <row r="1206" spans="1:24">
      <c r="A1206" s="925"/>
      <c r="B1206" s="925"/>
      <c r="R1206" s="935"/>
      <c r="S1206" s="935"/>
      <c r="T1206" s="935"/>
      <c r="U1206" s="935"/>
      <c r="V1206" s="935"/>
      <c r="W1206" s="935"/>
      <c r="X1206" s="935"/>
    </row>
    <row r="1207" spans="1:24">
      <c r="A1207" s="925"/>
      <c r="B1207" s="925"/>
      <c r="R1207" s="935"/>
      <c r="S1207" s="935"/>
      <c r="T1207" s="935"/>
      <c r="U1207" s="935"/>
      <c r="V1207" s="935"/>
      <c r="W1207" s="935"/>
      <c r="X1207" s="935"/>
    </row>
    <row r="1208" spans="1:24">
      <c r="A1208" s="925"/>
      <c r="B1208" s="925"/>
      <c r="R1208" s="935"/>
      <c r="S1208" s="935"/>
      <c r="T1208" s="935"/>
      <c r="U1208" s="935"/>
      <c r="V1208" s="935"/>
      <c r="W1208" s="935"/>
      <c r="X1208" s="935"/>
    </row>
    <row r="1209" spans="1:24">
      <c r="A1209" s="925"/>
      <c r="B1209" s="925"/>
      <c r="R1209" s="935"/>
      <c r="S1209" s="935"/>
      <c r="T1209" s="935"/>
      <c r="U1209" s="935"/>
      <c r="V1209" s="935"/>
      <c r="W1209" s="935"/>
      <c r="X1209" s="935"/>
    </row>
    <row r="1210" spans="1:24">
      <c r="A1210" s="925"/>
      <c r="B1210" s="925"/>
      <c r="R1210" s="935"/>
      <c r="S1210" s="935"/>
      <c r="T1210" s="935"/>
      <c r="U1210" s="935"/>
      <c r="V1210" s="935"/>
      <c r="W1210" s="935"/>
      <c r="X1210" s="935"/>
    </row>
    <row r="1211" spans="1:24">
      <c r="A1211" s="925"/>
      <c r="B1211" s="925"/>
      <c r="R1211" s="935"/>
      <c r="S1211" s="935"/>
      <c r="T1211" s="935"/>
      <c r="U1211" s="935"/>
      <c r="V1211" s="935"/>
      <c r="W1211" s="935"/>
      <c r="X1211" s="935"/>
    </row>
    <row r="1212" spans="1:24">
      <c r="A1212" s="925"/>
      <c r="B1212" s="925"/>
      <c r="R1212" s="935"/>
      <c r="S1212" s="935"/>
      <c r="T1212" s="935"/>
      <c r="U1212" s="935"/>
      <c r="V1212" s="935"/>
      <c r="W1212" s="935"/>
      <c r="X1212" s="935"/>
    </row>
    <row r="1213" spans="1:24">
      <c r="A1213" s="925"/>
      <c r="B1213" s="925"/>
      <c r="R1213" s="935"/>
      <c r="S1213" s="935"/>
      <c r="T1213" s="935"/>
      <c r="U1213" s="935"/>
      <c r="V1213" s="935"/>
      <c r="W1213" s="935"/>
      <c r="X1213" s="935"/>
    </row>
    <row r="1214" spans="1:24">
      <c r="A1214" s="925"/>
      <c r="B1214" s="925"/>
      <c r="R1214" s="935"/>
      <c r="S1214" s="935"/>
      <c r="T1214" s="935"/>
      <c r="U1214" s="935"/>
      <c r="V1214" s="935"/>
      <c r="W1214" s="935"/>
      <c r="X1214" s="935"/>
    </row>
    <row r="1215" spans="1:24">
      <c r="A1215" s="925"/>
      <c r="B1215" s="925"/>
      <c r="R1215" s="935"/>
      <c r="S1215" s="935"/>
      <c r="T1215" s="935"/>
      <c r="U1215" s="935"/>
      <c r="V1215" s="935"/>
      <c r="W1215" s="935"/>
      <c r="X1215" s="935"/>
    </row>
    <row r="1216" spans="1:24">
      <c r="A1216" s="925"/>
      <c r="B1216" s="925"/>
      <c r="R1216" s="935"/>
      <c r="S1216" s="935"/>
      <c r="T1216" s="935"/>
      <c r="U1216" s="935"/>
      <c r="V1216" s="935"/>
      <c r="W1216" s="935"/>
      <c r="X1216" s="935"/>
    </row>
    <row r="1217" spans="1:24">
      <c r="A1217" s="925"/>
      <c r="B1217" s="925"/>
      <c r="R1217" s="935"/>
      <c r="S1217" s="935"/>
      <c r="T1217" s="935"/>
      <c r="U1217" s="935"/>
      <c r="V1217" s="935"/>
      <c r="W1217" s="935"/>
      <c r="X1217" s="935"/>
    </row>
    <row r="1218" spans="1:24">
      <c r="A1218" s="925"/>
      <c r="B1218" s="925"/>
      <c r="R1218" s="935"/>
      <c r="S1218" s="935"/>
      <c r="T1218" s="935"/>
      <c r="U1218" s="935"/>
      <c r="V1218" s="935"/>
      <c r="W1218" s="935"/>
      <c r="X1218" s="935"/>
    </row>
    <row r="1219" spans="1:24">
      <c r="A1219" s="925"/>
      <c r="B1219" s="925"/>
      <c r="R1219" s="935"/>
      <c r="S1219" s="935"/>
      <c r="T1219" s="935"/>
      <c r="U1219" s="935"/>
      <c r="V1219" s="935"/>
      <c r="W1219" s="935"/>
      <c r="X1219" s="935"/>
    </row>
    <row r="1220" spans="1:24">
      <c r="A1220" s="925"/>
      <c r="B1220" s="925"/>
      <c r="R1220" s="935"/>
      <c r="S1220" s="935"/>
      <c r="T1220" s="935"/>
      <c r="U1220" s="935"/>
      <c r="V1220" s="935"/>
      <c r="W1220" s="935"/>
      <c r="X1220" s="935"/>
    </row>
    <row r="1221" spans="1:24">
      <c r="A1221" s="925"/>
      <c r="B1221" s="925"/>
      <c r="R1221" s="935"/>
      <c r="S1221" s="935"/>
      <c r="T1221" s="935"/>
      <c r="U1221" s="935"/>
      <c r="V1221" s="935"/>
      <c r="W1221" s="935"/>
      <c r="X1221" s="935"/>
    </row>
    <row r="1222" spans="1:24">
      <c r="A1222" s="925"/>
      <c r="B1222" s="925"/>
      <c r="R1222" s="935"/>
      <c r="S1222" s="935"/>
      <c r="T1222" s="935"/>
      <c r="U1222" s="935"/>
      <c r="V1222" s="935"/>
      <c r="W1222" s="935"/>
      <c r="X1222" s="935"/>
    </row>
    <row r="1223" spans="1:24">
      <c r="A1223" s="925"/>
      <c r="B1223" s="925"/>
      <c r="R1223" s="935"/>
      <c r="S1223" s="935"/>
      <c r="T1223" s="935"/>
      <c r="U1223" s="935"/>
      <c r="V1223" s="935"/>
      <c r="W1223" s="935"/>
      <c r="X1223" s="935"/>
    </row>
    <row r="1224" spans="1:24">
      <c r="A1224" s="925"/>
      <c r="B1224" s="925"/>
      <c r="R1224" s="935"/>
      <c r="S1224" s="935"/>
      <c r="T1224" s="935"/>
      <c r="U1224" s="935"/>
      <c r="V1224" s="935"/>
      <c r="W1224" s="935"/>
      <c r="X1224" s="935"/>
    </row>
    <row r="1225" spans="1:24">
      <c r="A1225" s="925"/>
      <c r="B1225" s="925"/>
      <c r="R1225" s="935"/>
      <c r="S1225" s="935"/>
      <c r="T1225" s="935"/>
      <c r="U1225" s="935"/>
      <c r="V1225" s="935"/>
      <c r="W1225" s="935"/>
      <c r="X1225" s="935"/>
    </row>
    <row r="1226" spans="1:24">
      <c r="A1226" s="925"/>
      <c r="B1226" s="925"/>
      <c r="R1226" s="935"/>
      <c r="S1226" s="935"/>
      <c r="T1226" s="935"/>
      <c r="U1226" s="935"/>
      <c r="V1226" s="935"/>
      <c r="W1226" s="935"/>
      <c r="X1226" s="935"/>
    </row>
    <row r="1227" spans="1:24">
      <c r="A1227" s="925"/>
      <c r="B1227" s="925"/>
      <c r="R1227" s="935"/>
      <c r="S1227" s="935"/>
      <c r="T1227" s="935"/>
      <c r="U1227" s="935"/>
      <c r="V1227" s="935"/>
      <c r="W1227" s="935"/>
      <c r="X1227" s="935"/>
    </row>
    <row r="1228" spans="1:24">
      <c r="A1228" s="925"/>
      <c r="B1228" s="925"/>
      <c r="R1228" s="935"/>
      <c r="S1228" s="935"/>
      <c r="T1228" s="935"/>
      <c r="U1228" s="935"/>
      <c r="V1228" s="935"/>
      <c r="W1228" s="935"/>
      <c r="X1228" s="935"/>
    </row>
    <row r="1229" spans="1:24">
      <c r="A1229" s="925"/>
      <c r="B1229" s="925"/>
      <c r="R1229" s="935"/>
      <c r="S1229" s="935"/>
      <c r="T1229" s="935"/>
      <c r="U1229" s="935"/>
      <c r="V1229" s="935"/>
      <c r="W1229" s="935"/>
      <c r="X1229" s="935"/>
    </row>
    <row r="1230" spans="1:24">
      <c r="A1230" s="925"/>
      <c r="B1230" s="925"/>
      <c r="R1230" s="935"/>
      <c r="S1230" s="935"/>
      <c r="T1230" s="935"/>
      <c r="U1230" s="935"/>
      <c r="V1230" s="935"/>
      <c r="W1230" s="935"/>
      <c r="X1230" s="935"/>
    </row>
    <row r="1231" spans="1:24">
      <c r="A1231" s="925"/>
      <c r="B1231" s="925"/>
      <c r="R1231" s="935"/>
      <c r="S1231" s="935"/>
      <c r="T1231" s="935"/>
      <c r="U1231" s="935"/>
      <c r="V1231" s="935"/>
      <c r="W1231" s="935"/>
      <c r="X1231" s="935"/>
    </row>
    <row r="1232" spans="1:24">
      <c r="A1232" s="925"/>
      <c r="B1232" s="925"/>
      <c r="R1232" s="935"/>
      <c r="S1232" s="935"/>
      <c r="T1232" s="935"/>
      <c r="U1232" s="935"/>
      <c r="V1232" s="935"/>
      <c r="W1232" s="935"/>
      <c r="X1232" s="935"/>
    </row>
    <row r="1233" spans="1:24">
      <c r="A1233" s="925"/>
      <c r="B1233" s="925"/>
      <c r="R1233" s="935"/>
      <c r="S1233" s="935"/>
      <c r="T1233" s="935"/>
      <c r="U1233" s="935"/>
      <c r="V1233" s="935"/>
      <c r="W1233" s="935"/>
      <c r="X1233" s="935"/>
    </row>
    <row r="1234" spans="1:24">
      <c r="A1234" s="925"/>
      <c r="B1234" s="925"/>
      <c r="R1234" s="935"/>
      <c r="S1234" s="935"/>
      <c r="T1234" s="935"/>
      <c r="U1234" s="935"/>
      <c r="V1234" s="935"/>
      <c r="W1234" s="935"/>
      <c r="X1234" s="935"/>
    </row>
    <row r="1235" spans="1:24">
      <c r="A1235" s="925"/>
      <c r="B1235" s="925"/>
      <c r="R1235" s="935"/>
      <c r="S1235" s="935"/>
      <c r="T1235" s="935"/>
      <c r="U1235" s="935"/>
      <c r="V1235" s="935"/>
      <c r="W1235" s="935"/>
      <c r="X1235" s="935"/>
    </row>
    <row r="1236" spans="1:24">
      <c r="A1236" s="925"/>
      <c r="B1236" s="925"/>
      <c r="R1236" s="935"/>
      <c r="S1236" s="935"/>
      <c r="T1236" s="935"/>
      <c r="U1236" s="935"/>
      <c r="V1236" s="935"/>
      <c r="W1236" s="935"/>
      <c r="X1236" s="935"/>
    </row>
    <row r="1237" spans="1:24">
      <c r="A1237" s="925"/>
      <c r="B1237" s="925"/>
      <c r="R1237" s="935"/>
      <c r="S1237" s="935"/>
      <c r="T1237" s="935"/>
      <c r="U1237" s="935"/>
      <c r="V1237" s="935"/>
      <c r="W1237" s="935"/>
      <c r="X1237" s="935"/>
    </row>
    <row r="1238" spans="1:24">
      <c r="A1238" s="925"/>
      <c r="B1238" s="925"/>
      <c r="R1238" s="935"/>
      <c r="S1238" s="935"/>
      <c r="T1238" s="935"/>
      <c r="U1238" s="935"/>
      <c r="V1238" s="935"/>
      <c r="W1238" s="935"/>
      <c r="X1238" s="935"/>
    </row>
    <row r="1239" spans="1:24">
      <c r="A1239" s="925"/>
      <c r="B1239" s="925"/>
      <c r="R1239" s="935"/>
      <c r="S1239" s="935"/>
      <c r="T1239" s="935"/>
      <c r="U1239" s="935"/>
      <c r="V1239" s="935"/>
      <c r="W1239" s="935"/>
      <c r="X1239" s="935"/>
    </row>
    <row r="1240" spans="1:24">
      <c r="A1240" s="925"/>
      <c r="B1240" s="925"/>
      <c r="R1240" s="935"/>
      <c r="S1240" s="935"/>
      <c r="T1240" s="935"/>
      <c r="U1240" s="935"/>
      <c r="V1240" s="935"/>
      <c r="W1240" s="935"/>
      <c r="X1240" s="935"/>
    </row>
    <row r="1241" spans="1:24">
      <c r="A1241" s="925"/>
      <c r="B1241" s="925"/>
      <c r="R1241" s="935"/>
      <c r="S1241" s="935"/>
      <c r="T1241" s="935"/>
      <c r="U1241" s="935"/>
      <c r="V1241" s="935"/>
      <c r="W1241" s="935"/>
      <c r="X1241" s="935"/>
    </row>
    <row r="1242" spans="1:24">
      <c r="A1242" s="925"/>
      <c r="B1242" s="925"/>
      <c r="R1242" s="935"/>
      <c r="S1242" s="935"/>
      <c r="T1242" s="935"/>
      <c r="U1242" s="935"/>
      <c r="V1242" s="935"/>
      <c r="W1242" s="935"/>
      <c r="X1242" s="935"/>
    </row>
    <row r="1243" spans="1:24">
      <c r="A1243" s="925"/>
      <c r="B1243" s="925"/>
      <c r="R1243" s="935"/>
      <c r="S1243" s="935"/>
      <c r="T1243" s="935"/>
      <c r="U1243" s="935"/>
      <c r="V1243" s="935"/>
      <c r="W1243" s="935"/>
      <c r="X1243" s="935"/>
    </row>
    <row r="1244" spans="1:24">
      <c r="A1244" s="925"/>
      <c r="B1244" s="925"/>
      <c r="R1244" s="935"/>
      <c r="S1244" s="935"/>
      <c r="T1244" s="935"/>
      <c r="U1244" s="935"/>
      <c r="V1244" s="935"/>
      <c r="W1244" s="935"/>
      <c r="X1244" s="935"/>
    </row>
    <row r="1245" spans="1:24">
      <c r="A1245" s="925"/>
      <c r="B1245" s="925"/>
      <c r="R1245" s="935"/>
      <c r="S1245" s="935"/>
      <c r="T1245" s="935"/>
      <c r="U1245" s="935"/>
      <c r="V1245" s="935"/>
      <c r="W1245" s="935"/>
      <c r="X1245" s="935"/>
    </row>
    <row r="1246" spans="1:24">
      <c r="A1246" s="925"/>
      <c r="B1246" s="925"/>
      <c r="R1246" s="935"/>
      <c r="S1246" s="935"/>
      <c r="T1246" s="935"/>
      <c r="U1246" s="935"/>
      <c r="V1246" s="935"/>
      <c r="W1246" s="935"/>
      <c r="X1246" s="935"/>
    </row>
    <row r="1247" spans="1:24">
      <c r="A1247" s="925"/>
      <c r="B1247" s="925"/>
      <c r="R1247" s="935"/>
      <c r="S1247" s="935"/>
      <c r="T1247" s="935"/>
      <c r="U1247" s="935"/>
      <c r="V1247" s="935"/>
      <c r="W1247" s="935"/>
      <c r="X1247" s="935"/>
    </row>
    <row r="1248" spans="1:24">
      <c r="A1248" s="925"/>
      <c r="B1248" s="925"/>
      <c r="R1248" s="935"/>
      <c r="S1248" s="935"/>
      <c r="T1248" s="935"/>
      <c r="U1248" s="935"/>
      <c r="V1248" s="935"/>
      <c r="W1248" s="935"/>
      <c r="X1248" s="935"/>
    </row>
    <row r="1249" spans="1:24">
      <c r="A1249" s="925"/>
      <c r="B1249" s="925"/>
      <c r="R1249" s="935"/>
      <c r="S1249" s="935"/>
      <c r="T1249" s="935"/>
      <c r="U1249" s="935"/>
      <c r="V1249" s="935"/>
      <c r="W1249" s="935"/>
      <c r="X1249" s="935"/>
    </row>
    <row r="1250" spans="1:24">
      <c r="A1250" s="925"/>
      <c r="B1250" s="925"/>
      <c r="R1250" s="935"/>
      <c r="S1250" s="935"/>
      <c r="T1250" s="935"/>
      <c r="U1250" s="935"/>
      <c r="V1250" s="935"/>
      <c r="W1250" s="935"/>
      <c r="X1250" s="935"/>
    </row>
    <row r="1251" spans="1:24">
      <c r="A1251" s="925"/>
      <c r="B1251" s="925"/>
      <c r="R1251" s="935"/>
      <c r="S1251" s="935"/>
      <c r="T1251" s="935"/>
      <c r="U1251" s="935"/>
      <c r="V1251" s="935"/>
      <c r="W1251" s="935"/>
      <c r="X1251" s="935"/>
    </row>
    <row r="1252" spans="1:24">
      <c r="A1252" s="925"/>
      <c r="B1252" s="925"/>
      <c r="R1252" s="935"/>
      <c r="S1252" s="935"/>
      <c r="T1252" s="935"/>
      <c r="U1252" s="935"/>
      <c r="V1252" s="935"/>
      <c r="W1252" s="935"/>
      <c r="X1252" s="935"/>
    </row>
    <row r="1253" spans="1:24">
      <c r="A1253" s="925"/>
      <c r="B1253" s="925"/>
      <c r="R1253" s="935"/>
      <c r="S1253" s="935"/>
      <c r="T1253" s="935"/>
      <c r="U1253" s="935"/>
      <c r="V1253" s="935"/>
      <c r="W1253" s="935"/>
      <c r="X1253" s="935"/>
    </row>
    <row r="1254" spans="1:24">
      <c r="A1254" s="925"/>
      <c r="B1254" s="925"/>
      <c r="R1254" s="935"/>
      <c r="S1254" s="935"/>
      <c r="T1254" s="935"/>
      <c r="U1254" s="935"/>
      <c r="V1254" s="935"/>
      <c r="W1254" s="935"/>
      <c r="X1254" s="935"/>
    </row>
    <row r="1255" spans="1:24">
      <c r="A1255" s="925"/>
      <c r="B1255" s="925"/>
      <c r="R1255" s="935"/>
      <c r="S1255" s="935"/>
      <c r="T1255" s="935"/>
      <c r="U1255" s="935"/>
      <c r="V1255" s="935"/>
      <c r="W1255" s="935"/>
      <c r="X1255" s="935"/>
    </row>
    <row r="1256" spans="1:24">
      <c r="A1256" s="925"/>
      <c r="B1256" s="925"/>
      <c r="R1256" s="935"/>
      <c r="S1256" s="935"/>
      <c r="T1256" s="935"/>
      <c r="U1256" s="935"/>
      <c r="V1256" s="935"/>
      <c r="W1256" s="935"/>
      <c r="X1256" s="935"/>
    </row>
    <row r="1257" spans="1:24">
      <c r="A1257" s="925"/>
      <c r="B1257" s="925"/>
      <c r="R1257" s="935"/>
      <c r="S1257" s="935"/>
      <c r="T1257" s="935"/>
      <c r="U1257" s="935"/>
      <c r="V1257" s="935"/>
      <c r="W1257" s="935"/>
      <c r="X1257" s="935"/>
    </row>
    <row r="1258" spans="1:24">
      <c r="A1258" s="925"/>
      <c r="B1258" s="925"/>
      <c r="R1258" s="935"/>
      <c r="S1258" s="935"/>
      <c r="T1258" s="935"/>
      <c r="U1258" s="935"/>
      <c r="V1258" s="935"/>
      <c r="W1258" s="935"/>
      <c r="X1258" s="935"/>
    </row>
    <row r="1259" spans="1:24">
      <c r="A1259" s="925"/>
      <c r="B1259" s="925"/>
      <c r="R1259" s="935"/>
      <c r="S1259" s="935"/>
      <c r="T1259" s="935"/>
      <c r="U1259" s="935"/>
      <c r="V1259" s="935"/>
      <c r="W1259" s="935"/>
      <c r="X1259" s="935"/>
    </row>
    <row r="1260" spans="1:24">
      <c r="A1260" s="925"/>
      <c r="B1260" s="925"/>
      <c r="R1260" s="935"/>
      <c r="S1260" s="935"/>
      <c r="T1260" s="935"/>
      <c r="U1260" s="935"/>
      <c r="V1260" s="935"/>
      <c r="W1260" s="935"/>
      <c r="X1260" s="935"/>
    </row>
    <row r="1261" spans="1:24">
      <c r="A1261" s="925"/>
      <c r="B1261" s="925"/>
      <c r="R1261" s="935"/>
      <c r="S1261" s="935"/>
      <c r="T1261" s="935"/>
      <c r="U1261" s="935"/>
      <c r="V1261" s="935"/>
      <c r="W1261" s="935"/>
      <c r="X1261" s="935"/>
    </row>
    <row r="1262" spans="1:24">
      <c r="A1262" s="925"/>
      <c r="B1262" s="925"/>
      <c r="R1262" s="935"/>
      <c r="S1262" s="935"/>
      <c r="T1262" s="935"/>
      <c r="U1262" s="935"/>
      <c r="V1262" s="935"/>
      <c r="W1262" s="935"/>
      <c r="X1262" s="935"/>
    </row>
    <row r="1263" spans="1:24">
      <c r="A1263" s="925"/>
      <c r="B1263" s="925"/>
      <c r="R1263" s="935"/>
      <c r="S1263" s="935"/>
      <c r="T1263" s="935"/>
      <c r="U1263" s="935"/>
      <c r="V1263" s="935"/>
      <c r="W1263" s="935"/>
      <c r="X1263" s="935"/>
    </row>
    <row r="1264" spans="1:24">
      <c r="A1264" s="925"/>
      <c r="B1264" s="925"/>
      <c r="R1264" s="935"/>
      <c r="S1264" s="935"/>
      <c r="T1264" s="935"/>
      <c r="U1264" s="935"/>
      <c r="V1264" s="935"/>
      <c r="W1264" s="935"/>
      <c r="X1264" s="935"/>
    </row>
    <row r="1265" spans="1:24">
      <c r="A1265" s="925"/>
      <c r="B1265" s="925"/>
      <c r="R1265" s="935"/>
      <c r="S1265" s="935"/>
      <c r="T1265" s="935"/>
      <c r="U1265" s="935"/>
      <c r="V1265" s="935"/>
      <c r="W1265" s="935"/>
      <c r="X1265" s="935"/>
    </row>
    <row r="1266" spans="1:24">
      <c r="A1266" s="925"/>
      <c r="B1266" s="925"/>
      <c r="R1266" s="935"/>
      <c r="S1266" s="935"/>
      <c r="T1266" s="935"/>
      <c r="U1266" s="935"/>
      <c r="V1266" s="935"/>
      <c r="W1266" s="935"/>
      <c r="X1266" s="935"/>
    </row>
    <row r="1267" spans="1:24">
      <c r="A1267" s="925"/>
      <c r="B1267" s="925"/>
      <c r="R1267" s="935"/>
      <c r="S1267" s="935"/>
      <c r="T1267" s="935"/>
      <c r="U1267" s="935"/>
      <c r="V1267" s="935"/>
      <c r="W1267" s="935"/>
      <c r="X1267" s="935"/>
    </row>
    <row r="1268" spans="1:24">
      <c r="A1268" s="925"/>
      <c r="B1268" s="925"/>
      <c r="R1268" s="935"/>
      <c r="S1268" s="935"/>
      <c r="T1268" s="935"/>
      <c r="U1268" s="935"/>
      <c r="V1268" s="935"/>
      <c r="W1268" s="935"/>
      <c r="X1268" s="935"/>
    </row>
    <row r="1269" spans="1:24">
      <c r="A1269" s="925"/>
      <c r="B1269" s="925"/>
      <c r="R1269" s="935"/>
      <c r="S1269" s="935"/>
      <c r="T1269" s="935"/>
      <c r="U1269" s="935"/>
      <c r="V1269" s="935"/>
      <c r="W1269" s="935"/>
      <c r="X1269" s="935"/>
    </row>
    <row r="1270" spans="1:24">
      <c r="A1270" s="925"/>
      <c r="B1270" s="925"/>
      <c r="R1270" s="935"/>
      <c r="S1270" s="935"/>
      <c r="T1270" s="935"/>
      <c r="U1270" s="935"/>
      <c r="V1270" s="935"/>
      <c r="W1270" s="935"/>
      <c r="X1270" s="935"/>
    </row>
    <row r="1271" spans="1:24">
      <c r="A1271" s="925"/>
      <c r="B1271" s="925"/>
      <c r="R1271" s="935"/>
      <c r="S1271" s="935"/>
      <c r="T1271" s="935"/>
      <c r="U1271" s="935"/>
      <c r="V1271" s="935"/>
      <c r="W1271" s="935"/>
      <c r="X1271" s="935"/>
    </row>
    <row r="1272" spans="1:24">
      <c r="A1272" s="925"/>
      <c r="B1272" s="925"/>
      <c r="R1272" s="935"/>
      <c r="S1272" s="935"/>
      <c r="T1272" s="935"/>
      <c r="U1272" s="935"/>
      <c r="V1272" s="935"/>
      <c r="W1272" s="935"/>
      <c r="X1272" s="935"/>
    </row>
    <row r="1273" spans="1:24">
      <c r="A1273" s="925"/>
      <c r="B1273" s="925"/>
      <c r="R1273" s="935"/>
      <c r="S1273" s="935"/>
      <c r="T1273" s="935"/>
      <c r="U1273" s="935"/>
      <c r="V1273" s="935"/>
      <c r="W1273" s="935"/>
      <c r="X1273" s="935"/>
    </row>
    <row r="1274" spans="1:24">
      <c r="A1274" s="925"/>
      <c r="B1274" s="925"/>
      <c r="R1274" s="935"/>
      <c r="S1274" s="935"/>
      <c r="T1274" s="935"/>
      <c r="U1274" s="935"/>
      <c r="V1274" s="935"/>
      <c r="W1274" s="935"/>
      <c r="X1274" s="935"/>
    </row>
    <row r="1275" spans="1:24">
      <c r="A1275" s="925"/>
      <c r="B1275" s="925"/>
      <c r="R1275" s="935"/>
      <c r="S1275" s="935"/>
      <c r="T1275" s="935"/>
      <c r="U1275" s="935"/>
      <c r="V1275" s="935"/>
      <c r="W1275" s="935"/>
      <c r="X1275" s="935"/>
    </row>
    <row r="1276" spans="1:24">
      <c r="A1276" s="925"/>
      <c r="B1276" s="925"/>
      <c r="R1276" s="935"/>
      <c r="S1276" s="935"/>
      <c r="T1276" s="935"/>
      <c r="U1276" s="935"/>
      <c r="V1276" s="935"/>
      <c r="W1276" s="935"/>
      <c r="X1276" s="935"/>
    </row>
    <row r="1277" spans="1:24">
      <c r="A1277" s="925"/>
      <c r="B1277" s="925"/>
      <c r="R1277" s="935"/>
      <c r="S1277" s="935"/>
      <c r="T1277" s="935"/>
      <c r="U1277" s="935"/>
      <c r="V1277" s="935"/>
      <c r="W1277" s="935"/>
      <c r="X1277" s="935"/>
    </row>
    <row r="1278" spans="1:24">
      <c r="A1278" s="925"/>
      <c r="B1278" s="925"/>
      <c r="R1278" s="935"/>
      <c r="S1278" s="935"/>
      <c r="T1278" s="935"/>
      <c r="U1278" s="935"/>
      <c r="V1278" s="935"/>
      <c r="W1278" s="935"/>
      <c r="X1278" s="935"/>
    </row>
    <row r="1279" spans="1:24">
      <c r="A1279" s="925"/>
      <c r="B1279" s="925"/>
      <c r="R1279" s="935"/>
      <c r="S1279" s="935"/>
      <c r="T1279" s="935"/>
      <c r="U1279" s="935"/>
      <c r="V1279" s="935"/>
      <c r="W1279" s="935"/>
      <c r="X1279" s="935"/>
    </row>
    <row r="1280" spans="1:24">
      <c r="A1280" s="925"/>
      <c r="B1280" s="925"/>
      <c r="R1280" s="935"/>
      <c r="S1280" s="935"/>
      <c r="T1280" s="935"/>
      <c r="U1280" s="935"/>
      <c r="V1280" s="935"/>
      <c r="W1280" s="935"/>
      <c r="X1280" s="935"/>
    </row>
    <row r="1281" spans="1:24">
      <c r="A1281" s="925"/>
      <c r="B1281" s="925"/>
      <c r="R1281" s="935"/>
      <c r="S1281" s="935"/>
      <c r="T1281" s="935"/>
      <c r="U1281" s="935"/>
      <c r="V1281" s="935"/>
      <c r="W1281" s="935"/>
      <c r="X1281" s="935"/>
    </row>
    <row r="1282" spans="1:24">
      <c r="A1282" s="925"/>
      <c r="B1282" s="925"/>
      <c r="R1282" s="935"/>
      <c r="S1282" s="935"/>
      <c r="T1282" s="935"/>
      <c r="U1282" s="935"/>
      <c r="V1282" s="935"/>
      <c r="W1282" s="935"/>
      <c r="X1282" s="935"/>
    </row>
    <row r="1283" spans="1:24">
      <c r="A1283" s="925"/>
      <c r="B1283" s="925"/>
      <c r="R1283" s="935"/>
      <c r="S1283" s="935"/>
      <c r="T1283" s="935"/>
      <c r="U1283" s="935"/>
      <c r="V1283" s="935"/>
      <c r="W1283" s="935"/>
      <c r="X1283" s="935"/>
    </row>
    <row r="1284" spans="1:24">
      <c r="A1284" s="925"/>
      <c r="B1284" s="925"/>
      <c r="R1284" s="935"/>
      <c r="S1284" s="935"/>
      <c r="T1284" s="935"/>
      <c r="U1284" s="935"/>
      <c r="V1284" s="935"/>
      <c r="W1284" s="935"/>
      <c r="X1284" s="935"/>
    </row>
    <row r="1285" spans="1:24">
      <c r="A1285" s="925"/>
      <c r="B1285" s="925"/>
      <c r="R1285" s="935"/>
      <c r="S1285" s="935"/>
      <c r="T1285" s="935"/>
      <c r="U1285" s="935"/>
      <c r="V1285" s="935"/>
      <c r="W1285" s="935"/>
      <c r="X1285" s="935"/>
    </row>
    <row r="1286" spans="1:24">
      <c r="A1286" s="925"/>
      <c r="B1286" s="925"/>
      <c r="R1286" s="935"/>
      <c r="S1286" s="935"/>
      <c r="T1286" s="935"/>
      <c r="U1286" s="935"/>
      <c r="V1286" s="935"/>
      <c r="W1286" s="935"/>
      <c r="X1286" s="935"/>
    </row>
    <row r="1287" spans="1:24">
      <c r="A1287" s="925"/>
      <c r="B1287" s="925"/>
      <c r="R1287" s="935"/>
      <c r="S1287" s="935"/>
      <c r="T1287" s="935"/>
      <c r="U1287" s="935"/>
      <c r="V1287" s="935"/>
      <c r="W1287" s="935"/>
      <c r="X1287" s="935"/>
    </row>
    <row r="1288" spans="1:24">
      <c r="A1288" s="925"/>
      <c r="B1288" s="925"/>
      <c r="R1288" s="935"/>
      <c r="S1288" s="935"/>
      <c r="T1288" s="935"/>
      <c r="U1288" s="935"/>
      <c r="V1288" s="935"/>
      <c r="W1288" s="935"/>
      <c r="X1288" s="935"/>
    </row>
    <row r="1289" spans="1:24">
      <c r="A1289" s="925"/>
      <c r="B1289" s="925"/>
      <c r="R1289" s="935"/>
      <c r="S1289" s="935"/>
      <c r="T1289" s="935"/>
      <c r="U1289" s="935"/>
      <c r="V1289" s="935"/>
      <c r="W1289" s="935"/>
      <c r="X1289" s="935"/>
    </row>
    <row r="1290" spans="1:24">
      <c r="A1290" s="925"/>
      <c r="B1290" s="925"/>
      <c r="R1290" s="935"/>
      <c r="S1290" s="935"/>
      <c r="T1290" s="935"/>
      <c r="U1290" s="935"/>
      <c r="V1290" s="935"/>
      <c r="W1290" s="935"/>
      <c r="X1290" s="935"/>
    </row>
    <row r="1291" spans="1:24">
      <c r="A1291" s="925"/>
      <c r="B1291" s="925"/>
      <c r="R1291" s="935"/>
      <c r="S1291" s="935"/>
      <c r="T1291" s="935"/>
      <c r="U1291" s="935"/>
      <c r="V1291" s="935"/>
      <c r="W1291" s="935"/>
      <c r="X1291" s="935"/>
    </row>
    <row r="1292" spans="1:24">
      <c r="A1292" s="925"/>
      <c r="B1292" s="925"/>
      <c r="R1292" s="935"/>
      <c r="S1292" s="935"/>
      <c r="T1292" s="935"/>
      <c r="U1292" s="935"/>
      <c r="V1292" s="935"/>
      <c r="W1292" s="935"/>
      <c r="X1292" s="935"/>
    </row>
    <row r="1293" spans="1:24">
      <c r="A1293" s="925"/>
      <c r="B1293" s="925"/>
      <c r="R1293" s="935"/>
      <c r="S1293" s="935"/>
      <c r="T1293" s="935"/>
      <c r="U1293" s="935"/>
      <c r="V1293" s="935"/>
      <c r="W1293" s="935"/>
      <c r="X1293" s="935"/>
    </row>
    <row r="1294" spans="1:24">
      <c r="A1294" s="925"/>
      <c r="B1294" s="925"/>
      <c r="R1294" s="935"/>
      <c r="S1294" s="935"/>
      <c r="T1294" s="935"/>
      <c r="U1294" s="935"/>
      <c r="V1294" s="935"/>
      <c r="W1294" s="935"/>
      <c r="X1294" s="935"/>
    </row>
    <row r="1295" spans="1:24">
      <c r="A1295" s="925"/>
      <c r="B1295" s="925"/>
      <c r="R1295" s="935"/>
      <c r="S1295" s="935"/>
      <c r="T1295" s="935"/>
      <c r="U1295" s="935"/>
      <c r="V1295" s="935"/>
      <c r="W1295" s="935"/>
      <c r="X1295" s="935"/>
    </row>
    <row r="1296" spans="1:24">
      <c r="A1296" s="925"/>
      <c r="B1296" s="925"/>
      <c r="R1296" s="935"/>
      <c r="S1296" s="935"/>
      <c r="T1296" s="935"/>
      <c r="U1296" s="935"/>
      <c r="V1296" s="935"/>
      <c r="W1296" s="935"/>
      <c r="X1296" s="935"/>
    </row>
    <row r="1297" spans="1:24">
      <c r="A1297" s="925"/>
      <c r="B1297" s="925"/>
      <c r="R1297" s="935"/>
      <c r="S1297" s="935"/>
      <c r="T1297" s="935"/>
      <c r="U1297" s="935"/>
      <c r="V1297" s="935"/>
      <c r="W1297" s="935"/>
      <c r="X1297" s="935"/>
    </row>
    <row r="1298" spans="1:24">
      <c r="A1298" s="925"/>
      <c r="B1298" s="925"/>
      <c r="R1298" s="935"/>
      <c r="S1298" s="935"/>
      <c r="T1298" s="935"/>
      <c r="U1298" s="935"/>
      <c r="V1298" s="935"/>
      <c r="W1298" s="935"/>
      <c r="X1298" s="935"/>
    </row>
    <row r="1299" spans="1:24">
      <c r="A1299" s="925"/>
      <c r="B1299" s="925"/>
      <c r="R1299" s="935"/>
      <c r="S1299" s="935"/>
      <c r="T1299" s="935"/>
      <c r="U1299" s="935"/>
      <c r="V1299" s="935"/>
      <c r="W1299" s="935"/>
      <c r="X1299" s="935"/>
    </row>
    <row r="1300" spans="1:24">
      <c r="A1300" s="925"/>
      <c r="B1300" s="925"/>
      <c r="R1300" s="935"/>
      <c r="S1300" s="935"/>
      <c r="T1300" s="935"/>
      <c r="U1300" s="935"/>
      <c r="V1300" s="935"/>
      <c r="W1300" s="935"/>
      <c r="X1300" s="935"/>
    </row>
    <row r="1301" spans="1:24">
      <c r="A1301" s="925"/>
      <c r="B1301" s="925"/>
      <c r="R1301" s="935"/>
      <c r="S1301" s="935"/>
      <c r="T1301" s="935"/>
      <c r="U1301" s="935"/>
      <c r="V1301" s="935"/>
      <c r="W1301" s="935"/>
      <c r="X1301" s="935"/>
    </row>
    <row r="1302" spans="1:24">
      <c r="A1302" s="925"/>
      <c r="B1302" s="925"/>
      <c r="R1302" s="935"/>
      <c r="S1302" s="935"/>
      <c r="T1302" s="935"/>
      <c r="U1302" s="935"/>
      <c r="V1302" s="935"/>
      <c r="W1302" s="935"/>
      <c r="X1302" s="935"/>
    </row>
    <row r="1303" spans="1:24">
      <c r="A1303" s="925"/>
      <c r="B1303" s="925"/>
      <c r="R1303" s="935"/>
      <c r="S1303" s="935"/>
      <c r="T1303" s="935"/>
      <c r="U1303" s="935"/>
      <c r="V1303" s="935"/>
      <c r="W1303" s="935"/>
      <c r="X1303" s="935"/>
    </row>
    <row r="1304" spans="1:24">
      <c r="A1304" s="925"/>
      <c r="B1304" s="925"/>
      <c r="R1304" s="935"/>
      <c r="S1304" s="935"/>
      <c r="T1304" s="935"/>
      <c r="U1304" s="935"/>
      <c r="V1304" s="935"/>
      <c r="W1304" s="935"/>
      <c r="X1304" s="935"/>
    </row>
    <row r="1305" spans="1:24">
      <c r="A1305" s="925"/>
      <c r="B1305" s="925"/>
      <c r="R1305" s="935"/>
      <c r="S1305" s="935"/>
      <c r="T1305" s="935"/>
      <c r="U1305" s="935"/>
      <c r="V1305" s="935"/>
      <c r="W1305" s="935"/>
      <c r="X1305" s="935"/>
    </row>
    <row r="1306" spans="1:24">
      <c r="A1306" s="925"/>
      <c r="B1306" s="925"/>
      <c r="R1306" s="935"/>
      <c r="S1306" s="935"/>
      <c r="T1306" s="935"/>
      <c r="U1306" s="935"/>
      <c r="V1306" s="935"/>
      <c r="W1306" s="935"/>
      <c r="X1306" s="935"/>
    </row>
    <row r="1307" spans="1:24">
      <c r="A1307" s="925"/>
      <c r="B1307" s="925"/>
      <c r="R1307" s="935"/>
      <c r="S1307" s="935"/>
      <c r="T1307" s="935"/>
      <c r="U1307" s="935"/>
      <c r="V1307" s="935"/>
      <c r="W1307" s="935"/>
      <c r="X1307" s="935"/>
    </row>
    <row r="1308" spans="1:24">
      <c r="A1308" s="925"/>
      <c r="B1308" s="925"/>
      <c r="R1308" s="935"/>
      <c r="S1308" s="935"/>
      <c r="T1308" s="935"/>
      <c r="U1308" s="935"/>
      <c r="V1308" s="935"/>
      <c r="W1308" s="935"/>
      <c r="X1308" s="935"/>
    </row>
    <row r="1309" spans="1:24">
      <c r="A1309" s="925"/>
      <c r="B1309" s="925"/>
      <c r="R1309" s="935"/>
      <c r="S1309" s="935"/>
      <c r="T1309" s="935"/>
      <c r="U1309" s="935"/>
      <c r="V1309" s="935"/>
      <c r="W1309" s="935"/>
      <c r="X1309" s="935"/>
    </row>
    <row r="1310" spans="1:24">
      <c r="A1310" s="925"/>
      <c r="B1310" s="925"/>
      <c r="R1310" s="935"/>
      <c r="S1310" s="935"/>
      <c r="T1310" s="935"/>
      <c r="U1310" s="935"/>
      <c r="V1310" s="935"/>
      <c r="W1310" s="935"/>
      <c r="X1310" s="935"/>
    </row>
    <row r="1311" spans="1:24">
      <c r="A1311" s="925"/>
      <c r="B1311" s="925"/>
      <c r="R1311" s="935"/>
      <c r="S1311" s="935"/>
      <c r="T1311" s="935"/>
      <c r="U1311" s="935"/>
      <c r="V1311" s="935"/>
      <c r="W1311" s="935"/>
      <c r="X1311" s="935"/>
    </row>
    <row r="1312" spans="1:24">
      <c r="A1312" s="925"/>
      <c r="B1312" s="925"/>
      <c r="R1312" s="935"/>
      <c r="S1312" s="935"/>
      <c r="T1312" s="935"/>
      <c r="U1312" s="935"/>
      <c r="V1312" s="935"/>
      <c r="W1312" s="935"/>
      <c r="X1312" s="935"/>
    </row>
    <row r="1313" spans="1:24">
      <c r="A1313" s="925"/>
      <c r="B1313" s="925"/>
      <c r="R1313" s="935"/>
      <c r="S1313" s="935"/>
      <c r="T1313" s="935"/>
      <c r="U1313" s="935"/>
      <c r="V1313" s="935"/>
      <c r="W1313" s="935"/>
      <c r="X1313" s="935"/>
    </row>
    <row r="1314" spans="1:24">
      <c r="A1314" s="925"/>
      <c r="B1314" s="925"/>
      <c r="R1314" s="935"/>
      <c r="S1314" s="935"/>
      <c r="T1314" s="935"/>
      <c r="U1314" s="935"/>
      <c r="V1314" s="935"/>
      <c r="W1314" s="935"/>
      <c r="X1314" s="935"/>
    </row>
    <row r="1315" spans="1:24">
      <c r="A1315" s="925"/>
      <c r="B1315" s="925"/>
      <c r="R1315" s="935"/>
      <c r="S1315" s="935"/>
      <c r="T1315" s="935"/>
      <c r="U1315" s="935"/>
      <c r="V1315" s="935"/>
      <c r="W1315" s="935"/>
      <c r="X1315" s="935"/>
    </row>
    <row r="1316" spans="1:24">
      <c r="A1316" s="925"/>
      <c r="B1316" s="925"/>
      <c r="R1316" s="935"/>
      <c r="S1316" s="935"/>
      <c r="T1316" s="935"/>
      <c r="U1316" s="935"/>
      <c r="V1316" s="935"/>
      <c r="W1316" s="935"/>
      <c r="X1316" s="935"/>
    </row>
    <row r="1317" spans="1:24">
      <c r="A1317" s="925"/>
      <c r="B1317" s="925"/>
      <c r="R1317" s="935"/>
      <c r="S1317" s="935"/>
      <c r="T1317" s="935"/>
      <c r="U1317" s="935"/>
      <c r="V1317" s="935"/>
      <c r="W1317" s="935"/>
      <c r="X1317" s="935"/>
    </row>
    <row r="1318" spans="1:24">
      <c r="A1318" s="925"/>
      <c r="B1318" s="925"/>
      <c r="R1318" s="935"/>
      <c r="S1318" s="935"/>
      <c r="T1318" s="935"/>
      <c r="U1318" s="935"/>
      <c r="V1318" s="935"/>
      <c r="W1318" s="935"/>
      <c r="X1318" s="935"/>
    </row>
    <row r="1319" spans="1:24">
      <c r="A1319" s="925"/>
      <c r="B1319" s="925"/>
      <c r="R1319" s="935"/>
      <c r="S1319" s="935"/>
      <c r="T1319" s="935"/>
      <c r="U1319" s="935"/>
      <c r="V1319" s="935"/>
      <c r="W1319" s="935"/>
      <c r="X1319" s="935"/>
    </row>
    <row r="1320" spans="1:24">
      <c r="A1320" s="925"/>
      <c r="B1320" s="925"/>
      <c r="R1320" s="935"/>
      <c r="S1320" s="935"/>
      <c r="T1320" s="935"/>
      <c r="U1320" s="935"/>
      <c r="V1320" s="935"/>
      <c r="W1320" s="935"/>
      <c r="X1320" s="935"/>
    </row>
    <row r="1321" spans="1:24">
      <c r="A1321" s="925"/>
      <c r="B1321" s="925"/>
      <c r="R1321" s="935"/>
      <c r="S1321" s="935"/>
      <c r="T1321" s="935"/>
      <c r="U1321" s="935"/>
      <c r="V1321" s="935"/>
      <c r="W1321" s="935"/>
      <c r="X1321" s="935"/>
    </row>
    <row r="1322" spans="1:24">
      <c r="A1322" s="925"/>
      <c r="B1322" s="925"/>
      <c r="R1322" s="935"/>
      <c r="S1322" s="935"/>
      <c r="T1322" s="935"/>
      <c r="U1322" s="935"/>
      <c r="V1322" s="935"/>
      <c r="W1322" s="935"/>
      <c r="X1322" s="935"/>
    </row>
    <row r="1323" spans="1:24">
      <c r="A1323" s="925"/>
      <c r="B1323" s="925"/>
      <c r="R1323" s="935"/>
      <c r="S1323" s="935"/>
      <c r="T1323" s="935"/>
      <c r="U1323" s="935"/>
      <c r="V1323" s="935"/>
      <c r="W1323" s="935"/>
      <c r="X1323" s="935"/>
    </row>
    <row r="1324" spans="1:24">
      <c r="A1324" s="925"/>
      <c r="B1324" s="925"/>
      <c r="R1324" s="935"/>
      <c r="S1324" s="935"/>
      <c r="T1324" s="935"/>
      <c r="U1324" s="935"/>
      <c r="V1324" s="935"/>
      <c r="W1324" s="935"/>
      <c r="X1324" s="935"/>
    </row>
    <row r="1325" spans="1:24">
      <c r="A1325" s="925"/>
      <c r="B1325" s="925"/>
      <c r="R1325" s="935"/>
      <c r="S1325" s="935"/>
      <c r="T1325" s="935"/>
      <c r="U1325" s="935"/>
      <c r="V1325" s="935"/>
      <c r="W1325" s="935"/>
      <c r="X1325" s="935"/>
    </row>
    <row r="1326" spans="1:24">
      <c r="A1326" s="925"/>
      <c r="B1326" s="925"/>
      <c r="R1326" s="935"/>
      <c r="S1326" s="935"/>
      <c r="T1326" s="935"/>
      <c r="U1326" s="935"/>
      <c r="V1326" s="935"/>
      <c r="W1326" s="935"/>
      <c r="X1326" s="935"/>
    </row>
    <row r="1327" spans="1:24">
      <c r="A1327" s="925"/>
      <c r="B1327" s="925"/>
      <c r="R1327" s="935"/>
      <c r="S1327" s="935"/>
      <c r="T1327" s="935"/>
      <c r="U1327" s="935"/>
      <c r="V1327" s="935"/>
      <c r="W1327" s="935"/>
      <c r="X1327" s="935"/>
    </row>
    <row r="1328" spans="1:24">
      <c r="A1328" s="925"/>
      <c r="B1328" s="925"/>
      <c r="R1328" s="935"/>
      <c r="S1328" s="935"/>
      <c r="T1328" s="935"/>
      <c r="U1328" s="935"/>
      <c r="V1328" s="935"/>
      <c r="W1328" s="935"/>
      <c r="X1328" s="935"/>
    </row>
    <row r="1329" spans="1:24">
      <c r="A1329" s="925"/>
      <c r="B1329" s="925"/>
      <c r="R1329" s="935"/>
      <c r="S1329" s="935"/>
      <c r="T1329" s="935"/>
      <c r="U1329" s="935"/>
      <c r="V1329" s="935"/>
      <c r="W1329" s="935"/>
      <c r="X1329" s="935"/>
    </row>
    <row r="1330" spans="1:24">
      <c r="A1330" s="925"/>
      <c r="B1330" s="925"/>
      <c r="R1330" s="935"/>
      <c r="S1330" s="935"/>
      <c r="T1330" s="935"/>
      <c r="U1330" s="935"/>
      <c r="V1330" s="935"/>
      <c r="W1330" s="935"/>
      <c r="X1330" s="935"/>
    </row>
    <row r="1331" spans="1:24">
      <c r="A1331" s="925"/>
      <c r="B1331" s="925"/>
      <c r="R1331" s="935"/>
      <c r="S1331" s="935"/>
      <c r="T1331" s="935"/>
      <c r="U1331" s="935"/>
      <c r="V1331" s="935"/>
      <c r="W1331" s="935"/>
      <c r="X1331" s="935"/>
    </row>
    <row r="1332" spans="1:24">
      <c r="A1332" s="925"/>
      <c r="B1332" s="925"/>
      <c r="R1332" s="935"/>
      <c r="S1332" s="935"/>
      <c r="T1332" s="935"/>
      <c r="U1332" s="935"/>
      <c r="V1332" s="935"/>
      <c r="W1332" s="935"/>
      <c r="X1332" s="935"/>
    </row>
    <row r="1333" spans="1:24">
      <c r="A1333" s="925"/>
      <c r="B1333" s="925"/>
      <c r="R1333" s="935"/>
      <c r="S1333" s="935"/>
      <c r="T1333" s="935"/>
      <c r="U1333" s="935"/>
      <c r="V1333" s="935"/>
      <c r="W1333" s="935"/>
      <c r="X1333" s="935"/>
    </row>
    <row r="1334" spans="1:24">
      <c r="A1334" s="925"/>
      <c r="B1334" s="925"/>
      <c r="R1334" s="935"/>
      <c r="S1334" s="935"/>
      <c r="T1334" s="935"/>
      <c r="U1334" s="935"/>
      <c r="V1334" s="935"/>
      <c r="W1334" s="935"/>
      <c r="X1334" s="935"/>
    </row>
    <row r="1335" spans="1:24">
      <c r="A1335" s="925"/>
      <c r="B1335" s="925"/>
      <c r="R1335" s="935"/>
      <c r="S1335" s="935"/>
      <c r="T1335" s="935"/>
      <c r="U1335" s="935"/>
      <c r="V1335" s="935"/>
      <c r="W1335" s="935"/>
      <c r="X1335" s="935"/>
    </row>
    <row r="1336" spans="1:24">
      <c r="A1336" s="925"/>
      <c r="B1336" s="925"/>
      <c r="R1336" s="935"/>
      <c r="S1336" s="935"/>
      <c r="T1336" s="935"/>
      <c r="U1336" s="935"/>
      <c r="V1336" s="935"/>
      <c r="W1336" s="935"/>
      <c r="X1336" s="935"/>
    </row>
    <row r="1337" spans="1:24">
      <c r="A1337" s="925"/>
      <c r="B1337" s="925"/>
      <c r="R1337" s="935"/>
      <c r="S1337" s="935"/>
      <c r="T1337" s="935"/>
      <c r="U1337" s="935"/>
      <c r="V1337" s="935"/>
      <c r="W1337" s="935"/>
      <c r="X1337" s="935"/>
    </row>
    <row r="1338" spans="1:24">
      <c r="A1338" s="925"/>
      <c r="B1338" s="925"/>
      <c r="R1338" s="935"/>
      <c r="S1338" s="935"/>
      <c r="T1338" s="935"/>
      <c r="U1338" s="935"/>
      <c r="V1338" s="935"/>
      <c r="W1338" s="935"/>
      <c r="X1338" s="935"/>
    </row>
    <row r="1339" spans="1:24">
      <c r="A1339" s="925"/>
      <c r="B1339" s="925"/>
      <c r="R1339" s="935"/>
      <c r="S1339" s="935"/>
      <c r="T1339" s="935"/>
      <c r="U1339" s="935"/>
      <c r="V1339" s="935"/>
      <c r="W1339" s="935"/>
      <c r="X1339" s="935"/>
    </row>
    <row r="1340" spans="1:24">
      <c r="A1340" s="925"/>
      <c r="B1340" s="925"/>
      <c r="R1340" s="935"/>
      <c r="S1340" s="935"/>
      <c r="T1340" s="935"/>
      <c r="U1340" s="935"/>
      <c r="V1340" s="935"/>
      <c r="W1340" s="935"/>
      <c r="X1340" s="935"/>
    </row>
    <row r="1341" spans="1:24">
      <c r="A1341" s="925"/>
      <c r="B1341" s="925"/>
      <c r="R1341" s="935"/>
      <c r="S1341" s="935"/>
      <c r="T1341" s="935"/>
      <c r="U1341" s="935"/>
      <c r="V1341" s="935"/>
      <c r="W1341" s="935"/>
      <c r="X1341" s="935"/>
    </row>
    <row r="1342" spans="1:24">
      <c r="A1342" s="925"/>
      <c r="B1342" s="925"/>
      <c r="R1342" s="935"/>
      <c r="S1342" s="935"/>
      <c r="T1342" s="935"/>
      <c r="U1342" s="935"/>
      <c r="V1342" s="935"/>
      <c r="W1342" s="935"/>
      <c r="X1342" s="935"/>
    </row>
    <row r="1343" spans="1:24">
      <c r="A1343" s="925"/>
      <c r="B1343" s="925"/>
      <c r="R1343" s="935"/>
      <c r="S1343" s="935"/>
      <c r="T1343" s="935"/>
      <c r="U1343" s="935"/>
      <c r="V1343" s="935"/>
      <c r="W1343" s="935"/>
      <c r="X1343" s="935"/>
    </row>
    <row r="1344" spans="1:24">
      <c r="A1344" s="925"/>
      <c r="B1344" s="925"/>
      <c r="R1344" s="935"/>
      <c r="S1344" s="935"/>
      <c r="T1344" s="935"/>
      <c r="U1344" s="935"/>
      <c r="V1344" s="935"/>
      <c r="W1344" s="935"/>
      <c r="X1344" s="935"/>
    </row>
    <row r="1345" spans="1:24">
      <c r="A1345" s="925"/>
      <c r="B1345" s="925"/>
      <c r="R1345" s="935"/>
      <c r="S1345" s="935"/>
      <c r="T1345" s="935"/>
      <c r="U1345" s="935"/>
      <c r="V1345" s="935"/>
      <c r="W1345" s="935"/>
      <c r="X1345" s="935"/>
    </row>
    <row r="1346" spans="1:24">
      <c r="A1346" s="925"/>
      <c r="B1346" s="925"/>
      <c r="R1346" s="935"/>
      <c r="S1346" s="935"/>
      <c r="T1346" s="935"/>
      <c r="U1346" s="935"/>
      <c r="V1346" s="935"/>
      <c r="W1346" s="935"/>
      <c r="X1346" s="935"/>
    </row>
    <row r="1347" spans="1:24">
      <c r="A1347" s="925"/>
      <c r="B1347" s="925"/>
      <c r="R1347" s="935"/>
      <c r="S1347" s="935"/>
      <c r="T1347" s="935"/>
      <c r="U1347" s="935"/>
      <c r="V1347" s="935"/>
      <c r="W1347" s="935"/>
      <c r="X1347" s="935"/>
    </row>
    <row r="1348" spans="1:24">
      <c r="A1348" s="925"/>
      <c r="B1348" s="925"/>
      <c r="R1348" s="935"/>
      <c r="S1348" s="935"/>
      <c r="T1348" s="935"/>
      <c r="U1348" s="935"/>
      <c r="V1348" s="935"/>
      <c r="W1348" s="935"/>
      <c r="X1348" s="935"/>
    </row>
    <row r="1349" spans="1:24">
      <c r="A1349" s="925"/>
      <c r="B1349" s="925"/>
      <c r="R1349" s="935"/>
      <c r="S1349" s="935"/>
      <c r="T1349" s="935"/>
      <c r="U1349" s="935"/>
      <c r="V1349" s="935"/>
      <c r="W1349" s="935"/>
      <c r="X1349" s="935"/>
    </row>
    <row r="1350" spans="1:24">
      <c r="A1350" s="925"/>
      <c r="B1350" s="925"/>
      <c r="R1350" s="935"/>
      <c r="S1350" s="935"/>
      <c r="T1350" s="935"/>
      <c r="U1350" s="935"/>
      <c r="V1350" s="935"/>
      <c r="W1350" s="935"/>
      <c r="X1350" s="935"/>
    </row>
    <row r="1351" spans="1:24">
      <c r="A1351" s="925"/>
      <c r="B1351" s="925"/>
      <c r="R1351" s="935"/>
      <c r="S1351" s="935"/>
      <c r="T1351" s="935"/>
      <c r="U1351" s="935"/>
      <c r="V1351" s="935"/>
      <c r="W1351" s="935"/>
      <c r="X1351" s="935"/>
    </row>
    <row r="1352" spans="1:24">
      <c r="A1352" s="925"/>
      <c r="B1352" s="925"/>
      <c r="R1352" s="935"/>
      <c r="S1352" s="935"/>
      <c r="T1352" s="935"/>
      <c r="U1352" s="935"/>
      <c r="V1352" s="935"/>
      <c r="W1352" s="935"/>
      <c r="X1352" s="935"/>
    </row>
    <row r="1353" spans="1:24">
      <c r="A1353" s="925"/>
      <c r="B1353" s="925"/>
      <c r="R1353" s="935"/>
      <c r="S1353" s="935"/>
      <c r="T1353" s="935"/>
      <c r="U1353" s="935"/>
      <c r="V1353" s="935"/>
      <c r="W1353" s="935"/>
      <c r="X1353" s="935"/>
    </row>
    <row r="1354" spans="1:24">
      <c r="A1354" s="925"/>
      <c r="B1354" s="925"/>
      <c r="R1354" s="935"/>
      <c r="S1354" s="935"/>
      <c r="T1354" s="935"/>
      <c r="U1354" s="935"/>
      <c r="V1354" s="935"/>
      <c r="W1354" s="935"/>
      <c r="X1354" s="935"/>
    </row>
    <row r="1355" spans="1:24">
      <c r="A1355" s="925"/>
      <c r="B1355" s="925"/>
      <c r="R1355" s="935"/>
      <c r="S1355" s="935"/>
      <c r="T1355" s="935"/>
      <c r="U1355" s="935"/>
      <c r="V1355" s="935"/>
      <c r="W1355" s="935"/>
      <c r="X1355" s="935"/>
    </row>
    <row r="1356" spans="1:24">
      <c r="A1356" s="925"/>
      <c r="B1356" s="925"/>
      <c r="R1356" s="935"/>
      <c r="S1356" s="935"/>
      <c r="T1356" s="935"/>
      <c r="U1356" s="935"/>
      <c r="V1356" s="935"/>
      <c r="W1356" s="935"/>
      <c r="X1356" s="935"/>
    </row>
    <row r="1357" spans="1:24">
      <c r="A1357" s="925"/>
      <c r="B1357" s="925"/>
      <c r="R1357" s="935"/>
      <c r="S1357" s="935"/>
      <c r="T1357" s="935"/>
      <c r="U1357" s="935"/>
      <c r="V1357" s="935"/>
      <c r="W1357" s="935"/>
      <c r="X1357" s="935"/>
    </row>
    <row r="1358" spans="1:24">
      <c r="A1358" s="925"/>
      <c r="B1358" s="925"/>
      <c r="R1358" s="935"/>
      <c r="S1358" s="935"/>
      <c r="T1358" s="935"/>
      <c r="U1358" s="935"/>
      <c r="V1358" s="935"/>
      <c r="W1358" s="935"/>
      <c r="X1358" s="935"/>
    </row>
    <row r="1359" spans="1:24">
      <c r="A1359" s="925"/>
      <c r="B1359" s="925"/>
      <c r="R1359" s="935"/>
      <c r="S1359" s="935"/>
      <c r="T1359" s="935"/>
      <c r="U1359" s="935"/>
      <c r="V1359" s="935"/>
      <c r="W1359" s="935"/>
      <c r="X1359" s="935"/>
    </row>
    <row r="1360" spans="1:24">
      <c r="A1360" s="925"/>
      <c r="B1360" s="925"/>
      <c r="R1360" s="935"/>
      <c r="S1360" s="935"/>
      <c r="T1360" s="935"/>
      <c r="U1360" s="935"/>
      <c r="V1360" s="935"/>
      <c r="W1360" s="935"/>
      <c r="X1360" s="935"/>
    </row>
    <row r="1361" spans="1:24">
      <c r="A1361" s="925"/>
      <c r="B1361" s="925"/>
      <c r="R1361" s="935"/>
      <c r="S1361" s="935"/>
      <c r="T1361" s="935"/>
      <c r="U1361" s="935"/>
      <c r="V1361" s="935"/>
      <c r="W1361" s="935"/>
      <c r="X1361" s="935"/>
    </row>
    <row r="1362" spans="1:24">
      <c r="A1362" s="925"/>
      <c r="B1362" s="925"/>
      <c r="R1362" s="935"/>
      <c r="S1362" s="935"/>
      <c r="T1362" s="935"/>
      <c r="U1362" s="935"/>
      <c r="V1362" s="935"/>
      <c r="W1362" s="935"/>
      <c r="X1362" s="935"/>
    </row>
    <row r="1363" spans="1:24">
      <c r="A1363" s="925"/>
      <c r="B1363" s="925"/>
      <c r="R1363" s="935"/>
      <c r="S1363" s="935"/>
      <c r="T1363" s="935"/>
      <c r="U1363" s="935"/>
      <c r="V1363" s="935"/>
      <c r="W1363" s="935"/>
      <c r="X1363" s="935"/>
    </row>
    <row r="1364" spans="1:24">
      <c r="A1364" s="925"/>
      <c r="B1364" s="925"/>
      <c r="R1364" s="935"/>
      <c r="S1364" s="935"/>
      <c r="T1364" s="935"/>
      <c r="U1364" s="935"/>
      <c r="V1364" s="935"/>
      <c r="W1364" s="935"/>
      <c r="X1364" s="935"/>
    </row>
    <row r="1365" spans="1:24">
      <c r="A1365" s="925"/>
      <c r="B1365" s="925"/>
      <c r="R1365" s="935"/>
      <c r="S1365" s="935"/>
      <c r="T1365" s="935"/>
      <c r="U1365" s="935"/>
      <c r="V1365" s="935"/>
      <c r="W1365" s="935"/>
      <c r="X1365" s="935"/>
    </row>
    <row r="1366" spans="1:24">
      <c r="A1366" s="925"/>
      <c r="B1366" s="925"/>
      <c r="R1366" s="935"/>
      <c r="S1366" s="935"/>
      <c r="T1366" s="935"/>
      <c r="U1366" s="935"/>
      <c r="V1366" s="935"/>
      <c r="W1366" s="935"/>
      <c r="X1366" s="935"/>
    </row>
    <row r="1367" spans="1:24">
      <c r="A1367" s="925"/>
      <c r="B1367" s="925"/>
      <c r="R1367" s="935"/>
      <c r="S1367" s="935"/>
      <c r="T1367" s="935"/>
      <c r="U1367" s="935"/>
      <c r="V1367" s="935"/>
      <c r="W1367" s="935"/>
      <c r="X1367" s="935"/>
    </row>
    <row r="1368" spans="1:24">
      <c r="A1368" s="925"/>
      <c r="B1368" s="925"/>
      <c r="R1368" s="935"/>
      <c r="S1368" s="935"/>
      <c r="T1368" s="935"/>
      <c r="U1368" s="935"/>
      <c r="V1368" s="935"/>
      <c r="W1368" s="935"/>
      <c r="X1368" s="935"/>
    </row>
    <row r="1369" spans="1:24">
      <c r="A1369" s="925"/>
      <c r="B1369" s="925"/>
      <c r="R1369" s="935"/>
      <c r="S1369" s="935"/>
      <c r="T1369" s="935"/>
      <c r="U1369" s="935"/>
      <c r="V1369" s="935"/>
      <c r="W1369" s="935"/>
      <c r="X1369" s="935"/>
    </row>
    <row r="1370" spans="1:24">
      <c r="A1370" s="925"/>
      <c r="B1370" s="925"/>
      <c r="R1370" s="935"/>
      <c r="S1370" s="935"/>
      <c r="T1370" s="935"/>
      <c r="U1370" s="935"/>
      <c r="V1370" s="935"/>
      <c r="W1370" s="935"/>
      <c r="X1370" s="935"/>
    </row>
    <row r="1371" spans="1:24">
      <c r="A1371" s="925"/>
      <c r="B1371" s="925"/>
      <c r="R1371" s="935"/>
      <c r="S1371" s="935"/>
      <c r="T1371" s="935"/>
      <c r="U1371" s="935"/>
      <c r="V1371" s="935"/>
      <c r="W1371" s="935"/>
      <c r="X1371" s="935"/>
    </row>
    <row r="1372" spans="1:24">
      <c r="A1372" s="925"/>
      <c r="B1372" s="925"/>
      <c r="R1372" s="935"/>
      <c r="S1372" s="935"/>
      <c r="T1372" s="935"/>
      <c r="U1372" s="935"/>
      <c r="V1372" s="935"/>
      <c r="W1372" s="935"/>
      <c r="X1372" s="935"/>
    </row>
    <row r="1373" spans="1:24">
      <c r="A1373" s="925"/>
      <c r="B1373" s="925"/>
      <c r="R1373" s="935"/>
      <c r="S1373" s="935"/>
      <c r="T1373" s="935"/>
      <c r="U1373" s="935"/>
      <c r="V1373" s="935"/>
      <c r="W1373" s="935"/>
      <c r="X1373" s="935"/>
    </row>
    <row r="1374" spans="1:24">
      <c r="A1374" s="925"/>
      <c r="B1374" s="925"/>
      <c r="R1374" s="935"/>
      <c r="S1374" s="935"/>
      <c r="T1374" s="935"/>
      <c r="U1374" s="935"/>
      <c r="V1374" s="935"/>
      <c r="W1374" s="935"/>
      <c r="X1374" s="935"/>
    </row>
    <row r="1375" spans="1:24">
      <c r="A1375" s="925"/>
      <c r="B1375" s="925"/>
      <c r="R1375" s="935"/>
      <c r="S1375" s="935"/>
      <c r="T1375" s="935"/>
      <c r="U1375" s="935"/>
      <c r="V1375" s="935"/>
      <c r="W1375" s="935"/>
      <c r="X1375" s="935"/>
    </row>
    <row r="1376" spans="1:24">
      <c r="A1376" s="925"/>
      <c r="B1376" s="925"/>
      <c r="R1376" s="935"/>
      <c r="S1376" s="935"/>
      <c r="T1376" s="935"/>
      <c r="U1376" s="935"/>
      <c r="V1376" s="935"/>
      <c r="W1376" s="935"/>
      <c r="X1376" s="935"/>
    </row>
    <row r="1377" spans="1:24">
      <c r="A1377" s="925"/>
      <c r="B1377" s="925"/>
      <c r="R1377" s="935"/>
      <c r="S1377" s="935"/>
      <c r="T1377" s="935"/>
      <c r="U1377" s="935"/>
      <c r="V1377" s="935"/>
      <c r="W1377" s="935"/>
      <c r="X1377" s="935"/>
    </row>
    <row r="1378" spans="1:24">
      <c r="A1378" s="925"/>
      <c r="B1378" s="925"/>
      <c r="R1378" s="935"/>
      <c r="S1378" s="935"/>
      <c r="T1378" s="935"/>
      <c r="U1378" s="935"/>
      <c r="V1378" s="935"/>
      <c r="W1378" s="935"/>
      <c r="X1378" s="935"/>
    </row>
    <row r="1379" spans="1:24">
      <c r="A1379" s="925"/>
      <c r="B1379" s="925"/>
      <c r="R1379" s="935"/>
      <c r="S1379" s="935"/>
      <c r="T1379" s="935"/>
      <c r="U1379" s="935"/>
      <c r="V1379" s="935"/>
      <c r="W1379" s="935"/>
      <c r="X1379" s="935"/>
    </row>
    <row r="1380" spans="1:24">
      <c r="A1380" s="925"/>
      <c r="B1380" s="925"/>
      <c r="R1380" s="935"/>
      <c r="S1380" s="935"/>
      <c r="T1380" s="935"/>
      <c r="U1380" s="935"/>
      <c r="V1380" s="935"/>
      <c r="W1380" s="935"/>
      <c r="X1380" s="935"/>
    </row>
    <row r="1381" spans="1:24">
      <c r="A1381" s="925"/>
      <c r="B1381" s="925"/>
      <c r="R1381" s="935"/>
      <c r="S1381" s="935"/>
      <c r="T1381" s="935"/>
      <c r="U1381" s="935"/>
      <c r="V1381" s="935"/>
      <c r="W1381" s="935"/>
      <c r="X1381" s="935"/>
    </row>
    <row r="1382" spans="1:24">
      <c r="A1382" s="925"/>
      <c r="B1382" s="925"/>
      <c r="R1382" s="935"/>
      <c r="S1382" s="935"/>
      <c r="T1382" s="935"/>
      <c r="U1382" s="935"/>
      <c r="V1382" s="935"/>
      <c r="W1382" s="935"/>
      <c r="X1382" s="935"/>
    </row>
    <row r="1383" spans="1:24">
      <c r="A1383" s="925"/>
      <c r="B1383" s="925"/>
      <c r="R1383" s="935"/>
      <c r="S1383" s="935"/>
      <c r="T1383" s="935"/>
      <c r="U1383" s="935"/>
      <c r="V1383" s="935"/>
      <c r="W1383" s="935"/>
      <c r="X1383" s="935"/>
    </row>
    <row r="1384" spans="1:24">
      <c r="A1384" s="925"/>
      <c r="B1384" s="925"/>
      <c r="R1384" s="935"/>
      <c r="S1384" s="935"/>
      <c r="T1384" s="935"/>
      <c r="U1384" s="935"/>
      <c r="V1384" s="935"/>
      <c r="W1384" s="935"/>
      <c r="X1384" s="935"/>
    </row>
    <row r="1385" spans="1:24">
      <c r="A1385" s="925"/>
      <c r="B1385" s="925"/>
      <c r="R1385" s="935"/>
      <c r="S1385" s="935"/>
      <c r="T1385" s="935"/>
      <c r="U1385" s="935"/>
      <c r="V1385" s="935"/>
      <c r="W1385" s="935"/>
      <c r="X1385" s="935"/>
    </row>
    <row r="1386" spans="1:24">
      <c r="A1386" s="925"/>
      <c r="B1386" s="925"/>
      <c r="R1386" s="935"/>
      <c r="S1386" s="935"/>
      <c r="T1386" s="935"/>
      <c r="U1386" s="935"/>
      <c r="V1386" s="935"/>
      <c r="W1386" s="935"/>
      <c r="X1386" s="935"/>
    </row>
    <row r="1387" spans="1:24">
      <c r="A1387" s="925"/>
      <c r="B1387" s="925"/>
      <c r="R1387" s="935"/>
      <c r="S1387" s="935"/>
      <c r="T1387" s="935"/>
      <c r="U1387" s="935"/>
      <c r="V1387" s="935"/>
      <c r="W1387" s="935"/>
      <c r="X1387" s="935"/>
    </row>
    <row r="1388" spans="1:24">
      <c r="A1388" s="925"/>
      <c r="B1388" s="925"/>
      <c r="R1388" s="935"/>
      <c r="S1388" s="935"/>
      <c r="T1388" s="935"/>
      <c r="U1388" s="935"/>
      <c r="V1388" s="935"/>
      <c r="W1388" s="935"/>
      <c r="X1388" s="935"/>
    </row>
    <row r="1389" spans="1:24">
      <c r="A1389" s="925"/>
      <c r="B1389" s="925"/>
      <c r="R1389" s="935"/>
      <c r="S1389" s="935"/>
      <c r="T1389" s="935"/>
      <c r="U1389" s="935"/>
      <c r="V1389" s="935"/>
      <c r="W1389" s="935"/>
      <c r="X1389" s="935"/>
    </row>
    <row r="1390" spans="1:24">
      <c r="A1390" s="925"/>
      <c r="B1390" s="925"/>
      <c r="R1390" s="935"/>
      <c r="S1390" s="935"/>
      <c r="T1390" s="935"/>
      <c r="U1390" s="935"/>
      <c r="V1390" s="935"/>
      <c r="W1390" s="935"/>
      <c r="X1390" s="935"/>
    </row>
    <row r="1391" spans="1:24">
      <c r="A1391" s="925"/>
      <c r="B1391" s="925"/>
      <c r="R1391" s="935"/>
      <c r="S1391" s="935"/>
      <c r="T1391" s="935"/>
      <c r="U1391" s="935"/>
      <c r="V1391" s="935"/>
      <c r="W1391" s="935"/>
      <c r="X1391" s="935"/>
    </row>
    <row r="1392" spans="1:24">
      <c r="A1392" s="925"/>
      <c r="B1392" s="925"/>
      <c r="R1392" s="935"/>
      <c r="S1392" s="935"/>
      <c r="T1392" s="935"/>
      <c r="U1392" s="935"/>
      <c r="V1392" s="935"/>
      <c r="W1392" s="935"/>
      <c r="X1392" s="935"/>
    </row>
    <row r="1393" spans="1:24">
      <c r="A1393" s="925"/>
      <c r="B1393" s="925"/>
      <c r="R1393" s="935"/>
      <c r="S1393" s="935"/>
      <c r="T1393" s="935"/>
      <c r="U1393" s="935"/>
      <c r="V1393" s="935"/>
      <c r="W1393" s="935"/>
      <c r="X1393" s="935"/>
    </row>
    <row r="1394" spans="1:24">
      <c r="A1394" s="925"/>
      <c r="B1394" s="925"/>
      <c r="R1394" s="935"/>
      <c r="S1394" s="935"/>
      <c r="T1394" s="935"/>
      <c r="U1394" s="935"/>
      <c r="V1394" s="935"/>
      <c r="W1394" s="935"/>
      <c r="X1394" s="935"/>
    </row>
    <row r="1395" spans="1:24">
      <c r="A1395" s="925"/>
      <c r="B1395" s="925"/>
      <c r="R1395" s="935"/>
      <c r="S1395" s="935"/>
      <c r="T1395" s="935"/>
      <c r="U1395" s="935"/>
      <c r="V1395" s="935"/>
      <c r="W1395" s="935"/>
      <c r="X1395" s="935"/>
    </row>
    <row r="1396" spans="1:24">
      <c r="A1396" s="925"/>
      <c r="B1396" s="925"/>
      <c r="R1396" s="935"/>
      <c r="S1396" s="935"/>
      <c r="T1396" s="935"/>
      <c r="U1396" s="935"/>
      <c r="V1396" s="935"/>
      <c r="W1396" s="935"/>
      <c r="X1396" s="935"/>
    </row>
    <row r="1397" spans="1:24">
      <c r="A1397" s="925"/>
      <c r="B1397" s="925"/>
      <c r="R1397" s="935"/>
      <c r="S1397" s="935"/>
      <c r="T1397" s="935"/>
      <c r="U1397" s="935"/>
      <c r="V1397" s="935"/>
      <c r="W1397" s="935"/>
      <c r="X1397" s="935"/>
    </row>
    <row r="1398" spans="1:24">
      <c r="A1398" s="925"/>
      <c r="B1398" s="925"/>
      <c r="R1398" s="935"/>
      <c r="S1398" s="935"/>
      <c r="T1398" s="935"/>
      <c r="U1398" s="935"/>
      <c r="V1398" s="935"/>
      <c r="W1398" s="935"/>
      <c r="X1398" s="935"/>
    </row>
    <row r="1399" spans="1:24">
      <c r="A1399" s="925"/>
      <c r="B1399" s="925"/>
      <c r="R1399" s="935"/>
      <c r="S1399" s="935"/>
      <c r="T1399" s="935"/>
      <c r="U1399" s="935"/>
      <c r="V1399" s="935"/>
      <c r="W1399" s="935"/>
      <c r="X1399" s="935"/>
    </row>
    <row r="1400" spans="1:24">
      <c r="A1400" s="925"/>
      <c r="B1400" s="925"/>
      <c r="R1400" s="935"/>
      <c r="S1400" s="935"/>
      <c r="T1400" s="935"/>
      <c r="U1400" s="935"/>
      <c r="V1400" s="935"/>
      <c r="W1400" s="935"/>
      <c r="X1400" s="935"/>
    </row>
    <row r="1401" spans="1:24">
      <c r="A1401" s="925"/>
      <c r="B1401" s="925"/>
      <c r="R1401" s="935"/>
      <c r="S1401" s="935"/>
      <c r="T1401" s="935"/>
      <c r="U1401" s="935"/>
      <c r="V1401" s="935"/>
      <c r="W1401" s="935"/>
      <c r="X1401" s="935"/>
    </row>
    <row r="1402" spans="1:24">
      <c r="A1402" s="925"/>
      <c r="B1402" s="925"/>
      <c r="R1402" s="935"/>
      <c r="S1402" s="935"/>
      <c r="T1402" s="935"/>
      <c r="U1402" s="935"/>
      <c r="V1402" s="935"/>
      <c r="W1402" s="935"/>
      <c r="X1402" s="935"/>
    </row>
    <row r="1403" spans="1:24">
      <c r="A1403" s="925"/>
      <c r="B1403" s="925"/>
      <c r="R1403" s="935"/>
      <c r="S1403" s="935"/>
      <c r="T1403" s="935"/>
      <c r="U1403" s="935"/>
      <c r="V1403" s="935"/>
      <c r="W1403" s="935"/>
      <c r="X1403" s="935"/>
    </row>
    <row r="1404" spans="1:24">
      <c r="A1404" s="925"/>
      <c r="B1404" s="925"/>
      <c r="R1404" s="935"/>
      <c r="S1404" s="935"/>
      <c r="T1404" s="935"/>
      <c r="U1404" s="935"/>
      <c r="V1404" s="935"/>
      <c r="W1404" s="935"/>
      <c r="X1404" s="935"/>
    </row>
    <row r="1405" spans="1:24">
      <c r="A1405" s="925"/>
      <c r="B1405" s="925"/>
      <c r="R1405" s="935"/>
      <c r="S1405" s="935"/>
      <c r="T1405" s="935"/>
      <c r="U1405" s="935"/>
      <c r="V1405" s="935"/>
      <c r="W1405" s="935"/>
      <c r="X1405" s="935"/>
    </row>
    <row r="1406" spans="1:24">
      <c r="A1406" s="925"/>
      <c r="B1406" s="925"/>
      <c r="R1406" s="935"/>
      <c r="S1406" s="935"/>
      <c r="T1406" s="935"/>
      <c r="U1406" s="935"/>
      <c r="V1406" s="935"/>
      <c r="W1406" s="935"/>
      <c r="X1406" s="935"/>
    </row>
    <row r="1407" spans="1:24">
      <c r="A1407" s="925"/>
      <c r="B1407" s="925"/>
      <c r="R1407" s="935"/>
      <c r="S1407" s="935"/>
      <c r="T1407" s="935"/>
      <c r="U1407" s="935"/>
      <c r="V1407" s="935"/>
      <c r="W1407" s="935"/>
      <c r="X1407" s="935"/>
    </row>
    <row r="1408" spans="1:24">
      <c r="A1408" s="925"/>
      <c r="B1408" s="925"/>
      <c r="R1408" s="935"/>
      <c r="S1408" s="935"/>
      <c r="T1408" s="935"/>
      <c r="U1408" s="935"/>
      <c r="V1408" s="935"/>
      <c r="W1408" s="935"/>
      <c r="X1408" s="935"/>
    </row>
    <row r="1409" spans="1:24">
      <c r="A1409" s="925"/>
      <c r="B1409" s="925"/>
      <c r="R1409" s="935"/>
      <c r="S1409" s="935"/>
      <c r="T1409" s="935"/>
      <c r="U1409" s="935"/>
      <c r="V1409" s="935"/>
      <c r="W1409" s="935"/>
      <c r="X1409" s="935"/>
    </row>
    <row r="1410" spans="1:24">
      <c r="A1410" s="925"/>
      <c r="B1410" s="925"/>
      <c r="R1410" s="935"/>
      <c r="S1410" s="935"/>
      <c r="T1410" s="935"/>
      <c r="U1410" s="935"/>
      <c r="V1410" s="935"/>
      <c r="W1410" s="935"/>
      <c r="X1410" s="935"/>
    </row>
    <row r="1411" spans="1:24">
      <c r="A1411" s="925"/>
      <c r="B1411" s="925"/>
      <c r="R1411" s="935"/>
      <c r="S1411" s="935"/>
      <c r="T1411" s="935"/>
      <c r="U1411" s="935"/>
      <c r="V1411" s="935"/>
      <c r="W1411" s="935"/>
      <c r="X1411" s="935"/>
    </row>
    <row r="1412" spans="1:24">
      <c r="A1412" s="925"/>
      <c r="B1412" s="925"/>
      <c r="R1412" s="935"/>
      <c r="S1412" s="935"/>
      <c r="T1412" s="935"/>
      <c r="U1412" s="935"/>
      <c r="V1412" s="935"/>
      <c r="W1412" s="935"/>
      <c r="X1412" s="935"/>
    </row>
    <row r="1413" spans="1:24">
      <c r="A1413" s="925"/>
      <c r="B1413" s="925"/>
      <c r="R1413" s="935"/>
      <c r="S1413" s="935"/>
      <c r="T1413" s="935"/>
      <c r="U1413" s="935"/>
      <c r="V1413" s="935"/>
      <c r="W1413" s="935"/>
      <c r="X1413" s="935"/>
    </row>
    <row r="1414" spans="1:24">
      <c r="A1414" s="925"/>
      <c r="B1414" s="925"/>
      <c r="R1414" s="935"/>
      <c r="S1414" s="935"/>
      <c r="T1414" s="935"/>
      <c r="U1414" s="935"/>
      <c r="V1414" s="935"/>
      <c r="W1414" s="935"/>
      <c r="X1414" s="935"/>
    </row>
    <row r="1415" spans="1:24">
      <c r="A1415" s="925"/>
      <c r="B1415" s="925"/>
      <c r="R1415" s="935"/>
      <c r="S1415" s="935"/>
      <c r="T1415" s="935"/>
      <c r="U1415" s="935"/>
      <c r="V1415" s="935"/>
      <c r="W1415" s="935"/>
      <c r="X1415" s="935"/>
    </row>
    <row r="1416" spans="1:24">
      <c r="A1416" s="925"/>
      <c r="B1416" s="925"/>
      <c r="R1416" s="935"/>
      <c r="S1416" s="935"/>
      <c r="T1416" s="935"/>
      <c r="U1416" s="935"/>
      <c r="V1416" s="935"/>
      <c r="W1416" s="935"/>
      <c r="X1416" s="935"/>
    </row>
    <row r="1417" spans="1:24">
      <c r="A1417" s="925"/>
      <c r="B1417" s="925"/>
      <c r="R1417" s="935"/>
      <c r="S1417" s="935"/>
      <c r="T1417" s="935"/>
      <c r="U1417" s="935"/>
      <c r="V1417" s="935"/>
      <c r="W1417" s="935"/>
      <c r="X1417" s="935"/>
    </row>
    <row r="1418" spans="1:24">
      <c r="A1418" s="925"/>
      <c r="B1418" s="925"/>
      <c r="R1418" s="935"/>
      <c r="S1418" s="935"/>
      <c r="T1418" s="935"/>
      <c r="U1418" s="935"/>
      <c r="V1418" s="935"/>
      <c r="W1418" s="935"/>
      <c r="X1418" s="935"/>
    </row>
    <row r="1419" spans="1:24">
      <c r="A1419" s="925"/>
      <c r="B1419" s="925"/>
      <c r="R1419" s="935"/>
      <c r="S1419" s="935"/>
      <c r="T1419" s="935"/>
      <c r="U1419" s="935"/>
      <c r="V1419" s="935"/>
      <c r="W1419" s="935"/>
      <c r="X1419" s="935"/>
    </row>
    <row r="1420" spans="1:24">
      <c r="A1420" s="925"/>
      <c r="B1420" s="925"/>
      <c r="R1420" s="935"/>
      <c r="S1420" s="935"/>
      <c r="T1420" s="935"/>
      <c r="U1420" s="935"/>
      <c r="V1420" s="935"/>
      <c r="W1420" s="935"/>
      <c r="X1420" s="935"/>
    </row>
    <row r="1421" spans="1:24">
      <c r="A1421" s="925"/>
      <c r="B1421" s="925"/>
      <c r="R1421" s="935"/>
      <c r="S1421" s="935"/>
      <c r="T1421" s="935"/>
      <c r="U1421" s="935"/>
      <c r="V1421" s="935"/>
      <c r="W1421" s="935"/>
      <c r="X1421" s="935"/>
    </row>
    <row r="1422" spans="1:24">
      <c r="A1422" s="925"/>
      <c r="B1422" s="925"/>
      <c r="R1422" s="935"/>
      <c r="S1422" s="935"/>
      <c r="T1422" s="935"/>
      <c r="U1422" s="935"/>
      <c r="V1422" s="935"/>
      <c r="W1422" s="935"/>
      <c r="X1422" s="935"/>
    </row>
    <row r="1423" spans="1:24">
      <c r="A1423" s="925"/>
      <c r="B1423" s="925"/>
      <c r="R1423" s="935"/>
      <c r="S1423" s="935"/>
      <c r="T1423" s="935"/>
      <c r="U1423" s="935"/>
      <c r="V1423" s="935"/>
      <c r="W1423" s="935"/>
      <c r="X1423" s="935"/>
    </row>
  </sheetData>
  <mergeCells count="151">
    <mergeCell ref="A90:B90"/>
    <mergeCell ref="P90:Q90"/>
    <mergeCell ref="B92:E92"/>
    <mergeCell ref="A87:B87"/>
    <mergeCell ref="P87:Q87"/>
    <mergeCell ref="A88:B88"/>
    <mergeCell ref="P88:Q88"/>
    <mergeCell ref="A89:B89"/>
    <mergeCell ref="P89:Q89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  <mergeCell ref="A73:B73"/>
    <mergeCell ref="P73:Q73"/>
    <mergeCell ref="A74:A79"/>
    <mergeCell ref="Q74:Q79"/>
    <mergeCell ref="A80:B80"/>
    <mergeCell ref="P80:Q80"/>
    <mergeCell ref="A70:B70"/>
    <mergeCell ref="P70:Q70"/>
    <mergeCell ref="A71:B71"/>
    <mergeCell ref="P71:Q71"/>
    <mergeCell ref="A72:B72"/>
    <mergeCell ref="P72:Q72"/>
    <mergeCell ref="M66:O66"/>
    <mergeCell ref="P66:Q69"/>
    <mergeCell ref="C67:D67"/>
    <mergeCell ref="E67:F67"/>
    <mergeCell ref="G67:H67"/>
    <mergeCell ref="I67:J67"/>
    <mergeCell ref="K67:L67"/>
    <mergeCell ref="M67:O67"/>
    <mergeCell ref="A66:B69"/>
    <mergeCell ref="C66:D66"/>
    <mergeCell ref="E66:F66"/>
    <mergeCell ref="G66:H66"/>
    <mergeCell ref="I66:J66"/>
    <mergeCell ref="K66:L66"/>
    <mergeCell ref="A60:B60"/>
    <mergeCell ref="P60:Q60"/>
    <mergeCell ref="A63:Q63"/>
    <mergeCell ref="A64:Q64"/>
    <mergeCell ref="A65:C65"/>
    <mergeCell ref="P65:Q65"/>
    <mergeCell ref="A57:B57"/>
    <mergeCell ref="P57:Q57"/>
    <mergeCell ref="A58:B58"/>
    <mergeCell ref="P58:Q58"/>
    <mergeCell ref="A59:B59"/>
    <mergeCell ref="P59:Q59"/>
    <mergeCell ref="A54:B54"/>
    <mergeCell ref="P54:Q54"/>
    <mergeCell ref="A55:B55"/>
    <mergeCell ref="P55:Q55"/>
    <mergeCell ref="A56:B56"/>
    <mergeCell ref="P56:Q56"/>
    <mergeCell ref="A51:B51"/>
    <mergeCell ref="P51:Q51"/>
    <mergeCell ref="A52:B52"/>
    <mergeCell ref="P52:Q52"/>
    <mergeCell ref="A53:B53"/>
    <mergeCell ref="P53:Q53"/>
    <mergeCell ref="A43:B43"/>
    <mergeCell ref="P43:Q43"/>
    <mergeCell ref="A44:A49"/>
    <mergeCell ref="Q44:Q49"/>
    <mergeCell ref="A50:B50"/>
    <mergeCell ref="P50:Q50"/>
    <mergeCell ref="A40:B40"/>
    <mergeCell ref="P40:Q40"/>
    <mergeCell ref="A41:B41"/>
    <mergeCell ref="P41:Q41"/>
    <mergeCell ref="A42:B42"/>
    <mergeCell ref="P42:Q42"/>
    <mergeCell ref="M36:O36"/>
    <mergeCell ref="P36:Q39"/>
    <mergeCell ref="C37:D37"/>
    <mergeCell ref="E37:F37"/>
    <mergeCell ref="G37:H37"/>
    <mergeCell ref="I37:J37"/>
    <mergeCell ref="K37:L37"/>
    <mergeCell ref="M37:O37"/>
    <mergeCell ref="A36:B39"/>
    <mergeCell ref="C36:D36"/>
    <mergeCell ref="E36:F36"/>
    <mergeCell ref="G36:H36"/>
    <mergeCell ref="I36:J36"/>
    <mergeCell ref="K36:L36"/>
    <mergeCell ref="A28:B28"/>
    <mergeCell ref="P28:Q28"/>
    <mergeCell ref="A33:Q33"/>
    <mergeCell ref="A34:Q34"/>
    <mergeCell ref="A35:C35"/>
    <mergeCell ref="P35:Q35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C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52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H31"/>
  <sheetViews>
    <sheetView rightToLeft="1" view="pageBreakPreview" zoomScale="80" zoomScaleNormal="75" zoomScaleSheetLayoutView="80" workbookViewId="0">
      <selection sqref="A1:Q17"/>
    </sheetView>
  </sheetViews>
  <sheetFormatPr defaultRowHeight="20.25"/>
  <cols>
    <col min="1" max="1" width="2.9140625" style="969" customWidth="1"/>
    <col min="2" max="2" width="8" style="969" customWidth="1"/>
    <col min="3" max="3" width="5.9140625" style="969" customWidth="1"/>
    <col min="4" max="4" width="6.1640625" style="969" customWidth="1"/>
    <col min="5" max="7" width="6.25" style="969" customWidth="1"/>
    <col min="8" max="8" width="6.6640625" style="969" customWidth="1"/>
    <col min="9" max="9" width="5.6640625" style="969" customWidth="1"/>
    <col min="10" max="10" width="6" style="969" customWidth="1"/>
    <col min="11" max="11" width="5.9140625" style="969" customWidth="1"/>
    <col min="12" max="12" width="5.83203125" style="969" customWidth="1"/>
    <col min="13" max="13" width="7.58203125" style="969" customWidth="1"/>
    <col min="14" max="14" width="5.83203125" style="969" customWidth="1"/>
    <col min="15" max="15" width="5.6640625" style="969" customWidth="1"/>
    <col min="16" max="16" width="10.9140625" style="969" customWidth="1"/>
    <col min="17" max="17" width="3.5" style="969" customWidth="1"/>
    <col min="18" max="18" width="3.33203125" style="969" customWidth="1"/>
    <col min="19" max="19" width="6.83203125" style="969" customWidth="1"/>
    <col min="20" max="20" width="4.4140625" style="969" customWidth="1"/>
    <col min="21" max="21" width="5.4140625" style="969" customWidth="1"/>
    <col min="22" max="22" width="4.4140625" style="969" customWidth="1"/>
    <col min="23" max="23" width="5.58203125" style="969" customWidth="1"/>
    <col min="24" max="24" width="4.33203125" style="969" customWidth="1"/>
    <col min="25" max="25" width="5.58203125" style="969" customWidth="1"/>
    <col min="26" max="26" width="4.33203125" style="969" customWidth="1"/>
    <col min="27" max="27" width="6.75" style="969" customWidth="1"/>
    <col min="28" max="28" width="4.33203125" style="969" customWidth="1"/>
    <col min="29" max="29" width="4.75" style="969" customWidth="1"/>
    <col min="30" max="30" width="4.4140625" style="969" customWidth="1"/>
    <col min="31" max="31" width="4.9140625" style="969" customWidth="1"/>
    <col min="32" max="32" width="4.5" style="969" customWidth="1"/>
    <col min="33" max="33" width="5.9140625" style="969" customWidth="1"/>
    <col min="34" max="34" width="5.08203125" style="969" customWidth="1"/>
    <col min="35" max="35" width="5.4140625" style="969" customWidth="1"/>
    <col min="36" max="36" width="5.9140625" style="969" customWidth="1"/>
    <col min="37" max="37" width="5.1640625" style="969" customWidth="1"/>
    <col min="38" max="38" width="10.58203125" style="969" customWidth="1"/>
    <col min="39" max="39" width="2.08203125" style="969" customWidth="1"/>
    <col min="40" max="40" width="8.75" style="969" customWidth="1"/>
    <col min="41" max="46" width="10.83203125" style="969" customWidth="1"/>
    <col min="47" max="16384" width="8.6640625" style="969"/>
  </cols>
  <sheetData>
    <row r="1" spans="1:60" s="949" customFormat="1" ht="24" customHeight="1">
      <c r="A1" s="794" t="s">
        <v>1280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946"/>
      <c r="S1" s="946"/>
      <c r="T1" s="946"/>
      <c r="U1" s="946"/>
      <c r="V1" s="946"/>
      <c r="W1" s="946"/>
      <c r="X1" s="946"/>
      <c r="Y1" s="946"/>
      <c r="Z1" s="946"/>
      <c r="AA1" s="946"/>
      <c r="AB1" s="946"/>
      <c r="AC1" s="946"/>
      <c r="AD1" s="946"/>
      <c r="AE1" s="946"/>
      <c r="AF1" s="946"/>
      <c r="AG1" s="946"/>
      <c r="AH1" s="946"/>
      <c r="AI1" s="946"/>
      <c r="AJ1" s="946"/>
      <c r="AK1" s="946"/>
      <c r="AL1" s="947"/>
      <c r="AM1" s="947"/>
      <c r="AN1" s="947"/>
      <c r="AO1" s="947"/>
      <c r="AP1" s="947"/>
      <c r="AQ1" s="947"/>
      <c r="AR1" s="947"/>
      <c r="AS1" s="947"/>
      <c r="AT1" s="947"/>
      <c r="AU1" s="948"/>
    </row>
    <row r="2" spans="1:60" s="949" customFormat="1" ht="21.75" customHeight="1">
      <c r="A2" s="936" t="s">
        <v>1281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50"/>
      <c r="S2" s="950"/>
      <c r="T2" s="950"/>
      <c r="U2" s="950"/>
      <c r="V2" s="950"/>
      <c r="W2" s="946"/>
      <c r="X2" s="946"/>
      <c r="Y2" s="946"/>
      <c r="Z2" s="946"/>
      <c r="AA2" s="946"/>
      <c r="AB2" s="946"/>
      <c r="AC2" s="946"/>
      <c r="AD2" s="946"/>
      <c r="AE2" s="946"/>
      <c r="AF2" s="946"/>
      <c r="AG2" s="946"/>
      <c r="AH2" s="946"/>
      <c r="AI2" s="946"/>
      <c r="AJ2" s="946"/>
      <c r="AK2" s="946"/>
      <c r="AL2" s="947"/>
      <c r="AM2" s="947"/>
      <c r="AN2" s="947"/>
      <c r="AO2" s="947"/>
      <c r="AP2" s="947"/>
      <c r="AQ2" s="947"/>
      <c r="AR2" s="947"/>
      <c r="AS2" s="947"/>
      <c r="AT2" s="947"/>
      <c r="AU2" s="948"/>
    </row>
    <row r="3" spans="1:60" s="1188" customFormat="1" ht="27.75" customHeight="1" thickBot="1">
      <c r="A3" s="951" t="s">
        <v>1282</v>
      </c>
      <c r="B3" s="951"/>
      <c r="C3" s="951"/>
      <c r="D3" s="951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937" t="s">
        <v>1283</v>
      </c>
      <c r="Q3" s="937"/>
      <c r="R3" s="795" t="s">
        <v>1284</v>
      </c>
      <c r="S3" s="795"/>
      <c r="T3" s="795"/>
      <c r="U3" s="795"/>
      <c r="V3" s="914"/>
      <c r="W3" s="914"/>
      <c r="X3" s="914"/>
      <c r="Y3" s="914"/>
      <c r="Z3" s="914"/>
      <c r="AA3" s="914"/>
      <c r="AB3" s="914"/>
      <c r="AC3" s="914"/>
      <c r="AD3" s="914"/>
      <c r="AE3" s="914"/>
      <c r="AF3" s="914"/>
      <c r="AG3" s="914"/>
      <c r="AH3" s="914"/>
      <c r="AI3" s="914"/>
      <c r="AJ3" s="914"/>
      <c r="AK3" s="937" t="s">
        <v>1285</v>
      </c>
      <c r="AL3" s="937"/>
      <c r="AM3" s="937"/>
      <c r="AN3" s="911"/>
      <c r="AO3" s="911"/>
      <c r="AP3" s="911"/>
      <c r="AQ3" s="911"/>
      <c r="AR3" s="911"/>
      <c r="AS3" s="911"/>
      <c r="AT3" s="911"/>
      <c r="AU3" s="947"/>
    </row>
    <row r="4" spans="1:60" s="956" customFormat="1" ht="38.25" customHeight="1" thickTop="1">
      <c r="A4" s="864" t="s">
        <v>4</v>
      </c>
      <c r="B4" s="864"/>
      <c r="C4" s="798" t="s">
        <v>217</v>
      </c>
      <c r="D4" s="798"/>
      <c r="E4" s="798" t="s">
        <v>218</v>
      </c>
      <c r="F4" s="798"/>
      <c r="G4" s="798" t="s">
        <v>219</v>
      </c>
      <c r="H4" s="798"/>
      <c r="I4" s="798" t="s">
        <v>220</v>
      </c>
      <c r="J4" s="798"/>
      <c r="K4" s="798"/>
      <c r="L4" s="798" t="s">
        <v>75</v>
      </c>
      <c r="M4" s="798"/>
      <c r="N4" s="798" t="s">
        <v>76</v>
      </c>
      <c r="O4" s="798"/>
      <c r="P4" s="864" t="s">
        <v>10</v>
      </c>
      <c r="Q4" s="864"/>
      <c r="R4" s="798" t="s">
        <v>4</v>
      </c>
      <c r="S4" s="798"/>
      <c r="T4" s="798" t="s">
        <v>222</v>
      </c>
      <c r="U4" s="798"/>
      <c r="V4" s="798" t="s">
        <v>223</v>
      </c>
      <c r="W4" s="798"/>
      <c r="X4" s="798" t="s">
        <v>224</v>
      </c>
      <c r="Y4" s="798"/>
      <c r="Z4" s="798" t="s">
        <v>225</v>
      </c>
      <c r="AA4" s="798"/>
      <c r="AB4" s="798" t="s">
        <v>226</v>
      </c>
      <c r="AC4" s="798"/>
      <c r="AD4" s="798" t="s">
        <v>227</v>
      </c>
      <c r="AE4" s="798"/>
      <c r="AF4" s="798" t="s">
        <v>228</v>
      </c>
      <c r="AG4" s="798"/>
      <c r="AH4" s="798"/>
      <c r="AI4" s="798" t="s">
        <v>229</v>
      </c>
      <c r="AJ4" s="798"/>
      <c r="AK4" s="798"/>
      <c r="AL4" s="798" t="s">
        <v>10</v>
      </c>
      <c r="AM4" s="798"/>
      <c r="AN4" s="954"/>
      <c r="AO4" s="954"/>
      <c r="AP4" s="954"/>
      <c r="AQ4" s="954"/>
      <c r="AR4" s="954"/>
      <c r="AS4" s="954"/>
      <c r="AT4" s="954"/>
      <c r="AU4" s="955"/>
    </row>
    <row r="5" spans="1:60" s="956" customFormat="1" ht="59.25" customHeight="1">
      <c r="A5" s="867"/>
      <c r="B5" s="867"/>
      <c r="C5" s="800" t="s">
        <v>78</v>
      </c>
      <c r="D5" s="800"/>
      <c r="E5" s="800" t="s">
        <v>230</v>
      </c>
      <c r="F5" s="800"/>
      <c r="G5" s="800" t="s">
        <v>231</v>
      </c>
      <c r="H5" s="800"/>
      <c r="I5" s="800" t="s">
        <v>232</v>
      </c>
      <c r="J5" s="800"/>
      <c r="K5" s="800"/>
      <c r="L5" s="800" t="s">
        <v>88</v>
      </c>
      <c r="M5" s="800"/>
      <c r="N5" s="800" t="s">
        <v>89</v>
      </c>
      <c r="O5" s="800"/>
      <c r="P5" s="867"/>
      <c r="Q5" s="867"/>
      <c r="R5" s="800"/>
      <c r="S5" s="800"/>
      <c r="T5" s="800" t="s">
        <v>233</v>
      </c>
      <c r="U5" s="800"/>
      <c r="V5" s="800" t="s">
        <v>257</v>
      </c>
      <c r="W5" s="800"/>
      <c r="X5" s="800" t="s">
        <v>249</v>
      </c>
      <c r="Y5" s="800"/>
      <c r="Z5" s="800" t="s">
        <v>250</v>
      </c>
      <c r="AA5" s="800"/>
      <c r="AB5" s="800" t="s">
        <v>258</v>
      </c>
      <c r="AC5" s="800"/>
      <c r="AD5" s="800" t="s">
        <v>251</v>
      </c>
      <c r="AE5" s="800"/>
      <c r="AF5" s="800" t="s">
        <v>1286</v>
      </c>
      <c r="AG5" s="800"/>
      <c r="AH5" s="800"/>
      <c r="AI5" s="800" t="s">
        <v>1287</v>
      </c>
      <c r="AJ5" s="800"/>
      <c r="AK5" s="800"/>
      <c r="AL5" s="800"/>
      <c r="AM5" s="800"/>
      <c r="AN5" s="954"/>
      <c r="AO5" s="954"/>
      <c r="AP5" s="954"/>
      <c r="AQ5" s="954"/>
      <c r="AR5" s="954"/>
      <c r="AS5" s="954"/>
      <c r="AT5" s="954"/>
      <c r="AU5" s="955"/>
    </row>
    <row r="6" spans="1:60" s="956" customFormat="1" ht="20.25" customHeight="1">
      <c r="A6" s="867"/>
      <c r="B6" s="867"/>
      <c r="C6" s="954" t="s">
        <v>16</v>
      </c>
      <c r="D6" s="954" t="s">
        <v>82</v>
      </c>
      <c r="E6" s="954" t="s">
        <v>16</v>
      </c>
      <c r="F6" s="954" t="s">
        <v>82</v>
      </c>
      <c r="G6" s="954" t="s">
        <v>16</v>
      </c>
      <c r="H6" s="954" t="s">
        <v>82</v>
      </c>
      <c r="I6" s="954" t="s">
        <v>16</v>
      </c>
      <c r="J6" s="954" t="s">
        <v>17</v>
      </c>
      <c r="K6" s="954" t="s">
        <v>19</v>
      </c>
      <c r="L6" s="954" t="s">
        <v>16</v>
      </c>
      <c r="M6" s="954" t="s">
        <v>82</v>
      </c>
      <c r="N6" s="954" t="s">
        <v>16</v>
      </c>
      <c r="O6" s="954" t="s">
        <v>82</v>
      </c>
      <c r="P6" s="867"/>
      <c r="Q6" s="867"/>
      <c r="R6" s="800"/>
      <c r="S6" s="800"/>
      <c r="T6" s="954" t="s">
        <v>16</v>
      </c>
      <c r="U6" s="954" t="s">
        <v>82</v>
      </c>
      <c r="V6" s="954" t="s">
        <v>16</v>
      </c>
      <c r="W6" s="954" t="s">
        <v>82</v>
      </c>
      <c r="X6" s="954" t="s">
        <v>16</v>
      </c>
      <c r="Y6" s="954" t="s">
        <v>82</v>
      </c>
      <c r="Z6" s="954" t="s">
        <v>16</v>
      </c>
      <c r="AA6" s="954" t="s">
        <v>82</v>
      </c>
      <c r="AB6" s="954" t="s">
        <v>16</v>
      </c>
      <c r="AC6" s="954" t="s">
        <v>17</v>
      </c>
      <c r="AD6" s="954" t="s">
        <v>16</v>
      </c>
      <c r="AE6" s="954" t="s">
        <v>17</v>
      </c>
      <c r="AF6" s="954" t="s">
        <v>16</v>
      </c>
      <c r="AG6" s="954" t="s">
        <v>17</v>
      </c>
      <c r="AH6" s="954" t="s">
        <v>19</v>
      </c>
      <c r="AI6" s="954" t="s">
        <v>16</v>
      </c>
      <c r="AJ6" s="954" t="s">
        <v>17</v>
      </c>
      <c r="AK6" s="954" t="s">
        <v>19</v>
      </c>
      <c r="AL6" s="800"/>
      <c r="AM6" s="800"/>
      <c r="AN6" s="954"/>
      <c r="AO6" s="954"/>
      <c r="AP6" s="954"/>
      <c r="AQ6" s="954"/>
      <c r="AR6" s="954"/>
      <c r="AS6" s="954"/>
      <c r="AT6" s="954"/>
      <c r="AU6" s="955"/>
    </row>
    <row r="7" spans="1:60" s="956" customFormat="1" ht="30.75" customHeight="1" thickBot="1">
      <c r="A7" s="870"/>
      <c r="B7" s="870"/>
      <c r="C7" s="1189" t="s">
        <v>20</v>
      </c>
      <c r="D7" s="1189" t="s">
        <v>21</v>
      </c>
      <c r="E7" s="1189" t="s">
        <v>20</v>
      </c>
      <c r="F7" s="1189" t="s">
        <v>21</v>
      </c>
      <c r="G7" s="1189" t="s">
        <v>20</v>
      </c>
      <c r="H7" s="1189" t="s">
        <v>21</v>
      </c>
      <c r="I7" s="1190" t="s">
        <v>20</v>
      </c>
      <c r="J7" s="1190" t="s">
        <v>21</v>
      </c>
      <c r="K7" s="1190" t="s">
        <v>23</v>
      </c>
      <c r="L7" s="1189" t="s">
        <v>20</v>
      </c>
      <c r="M7" s="1189" t="s">
        <v>21</v>
      </c>
      <c r="N7" s="1189" t="s">
        <v>20</v>
      </c>
      <c r="O7" s="1189" t="s">
        <v>21</v>
      </c>
      <c r="P7" s="870"/>
      <c r="Q7" s="870"/>
      <c r="R7" s="885"/>
      <c r="S7" s="885"/>
      <c r="T7" s="985" t="s">
        <v>20</v>
      </c>
      <c r="U7" s="985" t="s">
        <v>21</v>
      </c>
      <c r="V7" s="985" t="s">
        <v>20</v>
      </c>
      <c r="W7" s="985" t="s">
        <v>21</v>
      </c>
      <c r="X7" s="985" t="s">
        <v>20</v>
      </c>
      <c r="Y7" s="985" t="s">
        <v>21</v>
      </c>
      <c r="Z7" s="985" t="s">
        <v>20</v>
      </c>
      <c r="AA7" s="985" t="s">
        <v>21</v>
      </c>
      <c r="AB7" s="986" t="s">
        <v>20</v>
      </c>
      <c r="AC7" s="986" t="s">
        <v>21</v>
      </c>
      <c r="AD7" s="986" t="s">
        <v>20</v>
      </c>
      <c r="AE7" s="986" t="s">
        <v>21</v>
      </c>
      <c r="AF7" s="986" t="s">
        <v>20</v>
      </c>
      <c r="AG7" s="986" t="s">
        <v>21</v>
      </c>
      <c r="AH7" s="986" t="s">
        <v>23</v>
      </c>
      <c r="AI7" s="986" t="s">
        <v>20</v>
      </c>
      <c r="AJ7" s="986" t="s">
        <v>21</v>
      </c>
      <c r="AK7" s="986" t="s">
        <v>23</v>
      </c>
      <c r="AL7" s="885"/>
      <c r="AM7" s="885"/>
      <c r="AN7" s="954"/>
      <c r="AO7" s="954"/>
      <c r="AP7" s="954"/>
      <c r="AQ7" s="954"/>
      <c r="AR7" s="954"/>
      <c r="AS7" s="954"/>
      <c r="AT7" s="954"/>
      <c r="AU7" s="955"/>
    </row>
    <row r="8" spans="1:60" ht="21" customHeight="1">
      <c r="A8" s="962" t="s">
        <v>241</v>
      </c>
      <c r="B8" s="962"/>
      <c r="C8" s="1191">
        <v>0</v>
      </c>
      <c r="D8" s="1191">
        <v>0</v>
      </c>
      <c r="E8" s="1191">
        <v>0</v>
      </c>
      <c r="F8" s="1191">
        <v>0</v>
      </c>
      <c r="G8" s="1191">
        <v>0</v>
      </c>
      <c r="H8" s="1191">
        <v>0</v>
      </c>
      <c r="I8" s="1191">
        <f>SUM(C8,E8,G8)</f>
        <v>0</v>
      </c>
      <c r="J8" s="1191">
        <f>SUM(D8,F8,H8)</f>
        <v>0</v>
      </c>
      <c r="K8" s="1191">
        <f>SUM(I8:J8)</f>
        <v>0</v>
      </c>
      <c r="L8" s="1191">
        <v>0</v>
      </c>
      <c r="M8" s="1191">
        <v>0</v>
      </c>
      <c r="N8" s="1191">
        <v>0</v>
      </c>
      <c r="O8" s="1191">
        <v>0</v>
      </c>
      <c r="P8" s="807" t="s">
        <v>26</v>
      </c>
      <c r="Q8" s="807"/>
      <c r="R8" s="962" t="s">
        <v>241</v>
      </c>
      <c r="S8" s="962"/>
      <c r="T8" s="1192">
        <v>0</v>
      </c>
      <c r="U8" s="1192">
        <v>0</v>
      </c>
      <c r="V8" s="1192">
        <v>0</v>
      </c>
      <c r="W8" s="1192">
        <v>0</v>
      </c>
      <c r="X8" s="1192">
        <v>0</v>
      </c>
      <c r="Y8" s="1192">
        <v>0</v>
      </c>
      <c r="Z8" s="1192">
        <v>0</v>
      </c>
      <c r="AA8" s="1192">
        <v>0</v>
      </c>
      <c r="AB8" s="1192">
        <v>0</v>
      </c>
      <c r="AC8" s="1192">
        <v>0</v>
      </c>
      <c r="AD8" s="1192">
        <v>0</v>
      </c>
      <c r="AE8" s="1192">
        <v>0</v>
      </c>
      <c r="AF8" s="1192">
        <f>SUM(L8,N8,T8,V8,X8,Z8,AB8,AD8)</f>
        <v>0</v>
      </c>
      <c r="AG8" s="1192">
        <f>SUM(M8,O8,U8,W8,Y8,AA8,AC8,AE8)</f>
        <v>0</v>
      </c>
      <c r="AH8" s="1192">
        <f>SUM(AF8:AG8)</f>
        <v>0</v>
      </c>
      <c r="AI8" s="1192">
        <f>SUM(I8,AF8)</f>
        <v>0</v>
      </c>
      <c r="AJ8" s="1192">
        <f t="shared" ref="AJ8:AK23" si="0">SUM(J8,AG8)</f>
        <v>0</v>
      </c>
      <c r="AK8" s="1192">
        <f t="shared" si="0"/>
        <v>0</v>
      </c>
      <c r="AL8" s="807" t="s">
        <v>26</v>
      </c>
      <c r="AM8" s="807"/>
      <c r="AN8" s="978"/>
      <c r="AO8" s="974"/>
      <c r="AP8" s="974"/>
      <c r="AQ8" s="974"/>
      <c r="AR8" s="974"/>
      <c r="AS8" s="974"/>
      <c r="AT8" s="974"/>
      <c r="AU8" s="984"/>
    </row>
    <row r="9" spans="1:60" ht="21" customHeight="1">
      <c r="A9" s="926" t="s">
        <v>27</v>
      </c>
      <c r="B9" s="926"/>
      <c r="C9" s="1192">
        <v>22</v>
      </c>
      <c r="D9" s="1192">
        <v>25</v>
      </c>
      <c r="E9" s="1192">
        <v>15</v>
      </c>
      <c r="F9" s="1192">
        <v>11</v>
      </c>
      <c r="G9" s="1192">
        <v>33</v>
      </c>
      <c r="H9" s="1192">
        <v>9</v>
      </c>
      <c r="I9" s="1193">
        <f t="shared" ref="I9:J27" si="1">SUM(C9,E9,G9)</f>
        <v>70</v>
      </c>
      <c r="J9" s="1193">
        <f t="shared" si="1"/>
        <v>45</v>
      </c>
      <c r="K9" s="1193">
        <f t="shared" ref="K9:K27" si="2">SUM(I9:J9)</f>
        <v>115</v>
      </c>
      <c r="L9" s="1192">
        <v>0</v>
      </c>
      <c r="M9" s="1192">
        <v>0</v>
      </c>
      <c r="N9" s="1192">
        <v>0</v>
      </c>
      <c r="O9" s="1192">
        <v>0</v>
      </c>
      <c r="P9" s="811" t="s">
        <v>28</v>
      </c>
      <c r="Q9" s="811"/>
      <c r="R9" s="926" t="s">
        <v>27</v>
      </c>
      <c r="S9" s="926"/>
      <c r="T9" s="1192">
        <v>0</v>
      </c>
      <c r="U9" s="1192">
        <v>0</v>
      </c>
      <c r="V9" s="1192">
        <v>0</v>
      </c>
      <c r="W9" s="1192">
        <v>0</v>
      </c>
      <c r="X9" s="1192">
        <v>0</v>
      </c>
      <c r="Y9" s="1192">
        <v>0</v>
      </c>
      <c r="Z9" s="1192">
        <v>0</v>
      </c>
      <c r="AA9" s="1192">
        <v>0</v>
      </c>
      <c r="AB9" s="1192">
        <v>0</v>
      </c>
      <c r="AC9" s="1192">
        <v>0</v>
      </c>
      <c r="AD9" s="1192">
        <v>0</v>
      </c>
      <c r="AE9" s="1192">
        <v>0</v>
      </c>
      <c r="AF9" s="1192">
        <f t="shared" ref="AF9:AG27" si="3">SUM(L9,N9,T9,V9,X9,Z9,AB9,AD9)</f>
        <v>0</v>
      </c>
      <c r="AG9" s="1192">
        <f t="shared" si="3"/>
        <v>0</v>
      </c>
      <c r="AH9" s="1192">
        <f t="shared" ref="AH9:AH27" si="4">SUM(AF9:AG9)</f>
        <v>0</v>
      </c>
      <c r="AI9" s="1192">
        <f t="shared" ref="AI9:AK27" si="5">SUM(I9,AF9)</f>
        <v>70</v>
      </c>
      <c r="AJ9" s="1192">
        <f t="shared" si="0"/>
        <v>45</v>
      </c>
      <c r="AK9" s="1192">
        <f t="shared" si="0"/>
        <v>115</v>
      </c>
      <c r="AL9" s="811" t="s">
        <v>28</v>
      </c>
      <c r="AM9" s="811"/>
      <c r="AN9" s="989"/>
      <c r="AO9" s="989"/>
      <c r="AP9" s="989"/>
      <c r="AQ9" s="989"/>
      <c r="AR9" s="989"/>
      <c r="AS9" s="989"/>
      <c r="AT9" s="989"/>
      <c r="AU9" s="989"/>
      <c r="AV9" s="989"/>
      <c r="AW9" s="989"/>
      <c r="AX9" s="989"/>
      <c r="AY9" s="989"/>
      <c r="AZ9" s="989"/>
      <c r="BA9" s="989"/>
      <c r="BB9" s="989"/>
      <c r="BC9" s="989"/>
      <c r="BD9" s="989"/>
      <c r="BE9" s="989"/>
      <c r="BF9" s="989"/>
      <c r="BG9" s="989"/>
      <c r="BH9" s="989"/>
    </row>
    <row r="10" spans="1:60" ht="21" customHeight="1">
      <c r="A10" s="926" t="s">
        <v>83</v>
      </c>
      <c r="B10" s="926"/>
      <c r="C10" s="1192">
        <v>0</v>
      </c>
      <c r="D10" s="1192">
        <v>69</v>
      </c>
      <c r="E10" s="1192">
        <v>0</v>
      </c>
      <c r="F10" s="1192">
        <v>62</v>
      </c>
      <c r="G10" s="1192">
        <v>0</v>
      </c>
      <c r="H10" s="1192">
        <v>26</v>
      </c>
      <c r="I10" s="1193">
        <f t="shared" si="1"/>
        <v>0</v>
      </c>
      <c r="J10" s="1193">
        <f t="shared" si="1"/>
        <v>157</v>
      </c>
      <c r="K10" s="1193">
        <f t="shared" si="2"/>
        <v>157</v>
      </c>
      <c r="L10" s="1192">
        <v>0</v>
      </c>
      <c r="M10" s="1192">
        <v>0</v>
      </c>
      <c r="N10" s="1192">
        <v>0</v>
      </c>
      <c r="O10" s="1192">
        <v>0</v>
      </c>
      <c r="P10" s="811" t="s">
        <v>30</v>
      </c>
      <c r="Q10" s="811"/>
      <c r="R10" s="926" t="s">
        <v>83</v>
      </c>
      <c r="S10" s="926"/>
      <c r="T10" s="1192">
        <v>0</v>
      </c>
      <c r="U10" s="1192">
        <v>0</v>
      </c>
      <c r="V10" s="1192">
        <v>0</v>
      </c>
      <c r="W10" s="1192">
        <v>0</v>
      </c>
      <c r="X10" s="1192">
        <v>0</v>
      </c>
      <c r="Y10" s="1192">
        <v>0</v>
      </c>
      <c r="Z10" s="1192">
        <v>0</v>
      </c>
      <c r="AA10" s="1192">
        <v>0</v>
      </c>
      <c r="AB10" s="1192">
        <v>0</v>
      </c>
      <c r="AC10" s="1192">
        <v>0</v>
      </c>
      <c r="AD10" s="1192">
        <v>0</v>
      </c>
      <c r="AE10" s="1192">
        <v>0</v>
      </c>
      <c r="AF10" s="1192">
        <f t="shared" si="3"/>
        <v>0</v>
      </c>
      <c r="AG10" s="1192">
        <f t="shared" si="3"/>
        <v>0</v>
      </c>
      <c r="AH10" s="1192">
        <f t="shared" si="4"/>
        <v>0</v>
      </c>
      <c r="AI10" s="1192">
        <f t="shared" si="5"/>
        <v>0</v>
      </c>
      <c r="AJ10" s="1192">
        <f t="shared" si="0"/>
        <v>157</v>
      </c>
      <c r="AK10" s="1192">
        <f t="shared" si="0"/>
        <v>157</v>
      </c>
      <c r="AL10" s="811" t="s">
        <v>30</v>
      </c>
      <c r="AM10" s="811"/>
      <c r="AN10" s="990"/>
      <c r="AO10" s="991"/>
      <c r="AP10" s="991"/>
      <c r="AQ10" s="990"/>
      <c r="AR10" s="990"/>
      <c r="AS10" s="990"/>
      <c r="AT10" s="990"/>
      <c r="AU10" s="990"/>
      <c r="AV10" s="990"/>
      <c r="AW10" s="990"/>
      <c r="AX10" s="990"/>
      <c r="AY10" s="990"/>
      <c r="AZ10" s="990"/>
      <c r="BA10" s="991"/>
      <c r="BB10" s="991"/>
      <c r="BC10" s="990"/>
      <c r="BD10" s="990"/>
      <c r="BE10" s="990"/>
      <c r="BF10" s="990"/>
      <c r="BG10" s="990"/>
      <c r="BH10" s="990"/>
    </row>
    <row r="11" spans="1:60" ht="21" customHeight="1">
      <c r="A11" s="926" t="s">
        <v>31</v>
      </c>
      <c r="B11" s="926"/>
      <c r="C11" s="1192">
        <v>25</v>
      </c>
      <c r="D11" s="1192">
        <v>28</v>
      </c>
      <c r="E11" s="1192">
        <v>20</v>
      </c>
      <c r="F11" s="1192">
        <v>19</v>
      </c>
      <c r="G11" s="1192">
        <v>25</v>
      </c>
      <c r="H11" s="1192">
        <v>38</v>
      </c>
      <c r="I11" s="1193">
        <f t="shared" si="1"/>
        <v>70</v>
      </c>
      <c r="J11" s="1193">
        <f t="shared" si="1"/>
        <v>85</v>
      </c>
      <c r="K11" s="1193">
        <f t="shared" si="2"/>
        <v>155</v>
      </c>
      <c r="L11" s="1192">
        <v>0</v>
      </c>
      <c r="M11" s="1192">
        <v>0</v>
      </c>
      <c r="N11" s="1192">
        <v>0</v>
      </c>
      <c r="O11" s="1192">
        <v>0</v>
      </c>
      <c r="P11" s="811" t="s">
        <v>32</v>
      </c>
      <c r="Q11" s="811"/>
      <c r="R11" s="926" t="s">
        <v>31</v>
      </c>
      <c r="S11" s="926"/>
      <c r="T11" s="1192">
        <v>0</v>
      </c>
      <c r="U11" s="1192">
        <v>0</v>
      </c>
      <c r="V11" s="1192">
        <v>0</v>
      </c>
      <c r="W11" s="1192">
        <v>0</v>
      </c>
      <c r="X11" s="1192">
        <v>0</v>
      </c>
      <c r="Y11" s="1192">
        <v>0</v>
      </c>
      <c r="Z11" s="1192">
        <v>0</v>
      </c>
      <c r="AA11" s="1192">
        <v>0</v>
      </c>
      <c r="AB11" s="1192">
        <v>0</v>
      </c>
      <c r="AC11" s="1192">
        <v>0</v>
      </c>
      <c r="AD11" s="1192">
        <v>0</v>
      </c>
      <c r="AE11" s="1192">
        <v>0</v>
      </c>
      <c r="AF11" s="1192">
        <f t="shared" si="3"/>
        <v>0</v>
      </c>
      <c r="AG11" s="1192">
        <f t="shared" si="3"/>
        <v>0</v>
      </c>
      <c r="AH11" s="1192">
        <f t="shared" si="4"/>
        <v>0</v>
      </c>
      <c r="AI11" s="1192">
        <f t="shared" si="5"/>
        <v>70</v>
      </c>
      <c r="AJ11" s="1192">
        <f t="shared" si="0"/>
        <v>85</v>
      </c>
      <c r="AK11" s="1192">
        <f t="shared" si="0"/>
        <v>155</v>
      </c>
      <c r="AL11" s="811" t="s">
        <v>32</v>
      </c>
      <c r="AM11" s="811"/>
      <c r="AN11" s="990"/>
      <c r="AO11" s="991"/>
      <c r="AP11" s="991"/>
      <c r="AQ11" s="990"/>
      <c r="AR11" s="990"/>
      <c r="AS11" s="990"/>
      <c r="AT11" s="990"/>
      <c r="AU11" s="990"/>
      <c r="AV11" s="990"/>
      <c r="AW11" s="990"/>
      <c r="AX11" s="990"/>
      <c r="AY11" s="990"/>
      <c r="AZ11" s="990"/>
      <c r="BA11" s="991"/>
      <c r="BB11" s="991"/>
      <c r="BC11" s="990"/>
      <c r="BD11" s="990"/>
      <c r="BE11" s="990"/>
      <c r="BF11" s="990"/>
      <c r="BG11" s="990"/>
      <c r="BH11" s="990"/>
    </row>
    <row r="12" spans="1:60" ht="21" customHeight="1">
      <c r="A12" s="812" t="s">
        <v>33</v>
      </c>
      <c r="B12" s="874" t="s">
        <v>34</v>
      </c>
      <c r="C12" s="1192">
        <v>58</v>
      </c>
      <c r="D12" s="1192">
        <v>148</v>
      </c>
      <c r="E12" s="1192">
        <v>86</v>
      </c>
      <c r="F12" s="1192">
        <v>123</v>
      </c>
      <c r="G12" s="1192">
        <v>118</v>
      </c>
      <c r="H12" s="1192">
        <v>127</v>
      </c>
      <c r="I12" s="1193">
        <f t="shared" si="1"/>
        <v>262</v>
      </c>
      <c r="J12" s="1193">
        <f t="shared" si="1"/>
        <v>398</v>
      </c>
      <c r="K12" s="1193">
        <f t="shared" si="2"/>
        <v>660</v>
      </c>
      <c r="L12" s="1192">
        <v>0</v>
      </c>
      <c r="M12" s="1192">
        <v>40</v>
      </c>
      <c r="N12" s="1192">
        <v>0</v>
      </c>
      <c r="O12" s="1192">
        <v>13</v>
      </c>
      <c r="P12" s="814" t="s">
        <v>35</v>
      </c>
      <c r="Q12" s="815" t="s">
        <v>36</v>
      </c>
      <c r="R12" s="812" t="s">
        <v>33</v>
      </c>
      <c r="S12" s="874" t="s">
        <v>34</v>
      </c>
      <c r="T12" s="1192">
        <v>0</v>
      </c>
      <c r="U12" s="1192">
        <v>44</v>
      </c>
      <c r="V12" s="1192">
        <v>0</v>
      </c>
      <c r="W12" s="1192">
        <v>0</v>
      </c>
      <c r="X12" s="1192">
        <v>0</v>
      </c>
      <c r="Y12" s="1192">
        <v>24</v>
      </c>
      <c r="Z12" s="1192">
        <v>0</v>
      </c>
      <c r="AA12" s="1192">
        <v>44</v>
      </c>
      <c r="AB12" s="1192">
        <v>0</v>
      </c>
      <c r="AC12" s="1192">
        <v>0</v>
      </c>
      <c r="AD12" s="1192">
        <v>0</v>
      </c>
      <c r="AE12" s="1192">
        <v>38</v>
      </c>
      <c r="AF12" s="1192">
        <f t="shared" si="3"/>
        <v>0</v>
      </c>
      <c r="AG12" s="1192">
        <f t="shared" si="3"/>
        <v>203</v>
      </c>
      <c r="AH12" s="1192">
        <f t="shared" si="4"/>
        <v>203</v>
      </c>
      <c r="AI12" s="1192">
        <f t="shared" si="5"/>
        <v>262</v>
      </c>
      <c r="AJ12" s="1192">
        <f t="shared" si="0"/>
        <v>601</v>
      </c>
      <c r="AK12" s="1192">
        <f t="shared" si="0"/>
        <v>863</v>
      </c>
      <c r="AL12" s="814" t="s">
        <v>35</v>
      </c>
      <c r="AM12" s="815" t="s">
        <v>36</v>
      </c>
      <c r="AN12" s="975"/>
      <c r="AO12" s="991"/>
      <c r="AP12" s="991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91"/>
      <c r="BB12" s="991"/>
      <c r="BC12" s="975"/>
      <c r="BD12" s="975"/>
      <c r="BE12" s="975"/>
      <c r="BF12" s="975"/>
      <c r="BG12" s="975"/>
      <c r="BH12" s="975"/>
    </row>
    <row r="13" spans="1:60" ht="21" customHeight="1">
      <c r="A13" s="816"/>
      <c r="B13" s="874" t="s">
        <v>37</v>
      </c>
      <c r="C13" s="1192">
        <v>50</v>
      </c>
      <c r="D13" s="1192">
        <v>136</v>
      </c>
      <c r="E13" s="1192">
        <v>50</v>
      </c>
      <c r="F13" s="1192">
        <v>155</v>
      </c>
      <c r="G13" s="1192">
        <v>40</v>
      </c>
      <c r="H13" s="1192">
        <v>138</v>
      </c>
      <c r="I13" s="1193">
        <f t="shared" si="1"/>
        <v>140</v>
      </c>
      <c r="J13" s="1193">
        <f t="shared" si="1"/>
        <v>429</v>
      </c>
      <c r="K13" s="1193">
        <f t="shared" si="2"/>
        <v>569</v>
      </c>
      <c r="L13" s="1192">
        <v>10</v>
      </c>
      <c r="M13" s="1192">
        <v>25</v>
      </c>
      <c r="N13" s="1192">
        <v>10</v>
      </c>
      <c r="O13" s="1192">
        <v>0</v>
      </c>
      <c r="P13" s="814" t="s">
        <v>38</v>
      </c>
      <c r="Q13" s="817"/>
      <c r="R13" s="816"/>
      <c r="S13" s="874" t="s">
        <v>37</v>
      </c>
      <c r="T13" s="1192">
        <v>10</v>
      </c>
      <c r="U13" s="1192">
        <v>24</v>
      </c>
      <c r="V13" s="1192">
        <v>10</v>
      </c>
      <c r="W13" s="1192">
        <v>18</v>
      </c>
      <c r="X13" s="1192">
        <v>10</v>
      </c>
      <c r="Y13" s="1192">
        <v>0</v>
      </c>
      <c r="Z13" s="1192">
        <v>15</v>
      </c>
      <c r="AA13" s="1192">
        <v>30</v>
      </c>
      <c r="AB13" s="1192">
        <v>15</v>
      </c>
      <c r="AC13" s="1192">
        <v>15</v>
      </c>
      <c r="AD13" s="1192">
        <v>10</v>
      </c>
      <c r="AE13" s="1192">
        <v>16</v>
      </c>
      <c r="AF13" s="1192">
        <f t="shared" si="3"/>
        <v>90</v>
      </c>
      <c r="AG13" s="1192">
        <f t="shared" si="3"/>
        <v>128</v>
      </c>
      <c r="AH13" s="1192">
        <f t="shared" si="4"/>
        <v>218</v>
      </c>
      <c r="AI13" s="1192">
        <f t="shared" si="5"/>
        <v>230</v>
      </c>
      <c r="AJ13" s="1192">
        <f t="shared" si="0"/>
        <v>557</v>
      </c>
      <c r="AK13" s="1192">
        <f t="shared" si="0"/>
        <v>787</v>
      </c>
      <c r="AL13" s="814" t="s">
        <v>38</v>
      </c>
      <c r="AM13" s="817"/>
      <c r="AN13" s="975"/>
      <c r="AO13" s="991"/>
      <c r="AP13" s="991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91"/>
      <c r="BB13" s="991"/>
      <c r="BC13" s="975"/>
      <c r="BD13" s="975"/>
      <c r="BE13" s="975"/>
      <c r="BF13" s="975"/>
      <c r="BG13" s="975"/>
      <c r="BH13" s="975"/>
    </row>
    <row r="14" spans="1:60" ht="21" customHeight="1">
      <c r="A14" s="816"/>
      <c r="B14" s="874" t="s">
        <v>39</v>
      </c>
      <c r="C14" s="1192">
        <v>131</v>
      </c>
      <c r="D14" s="1192">
        <v>0</v>
      </c>
      <c r="E14" s="1192">
        <v>147</v>
      </c>
      <c r="F14" s="1192">
        <v>0</v>
      </c>
      <c r="G14" s="1192">
        <v>172</v>
      </c>
      <c r="H14" s="1192">
        <v>0</v>
      </c>
      <c r="I14" s="1193">
        <f t="shared" si="1"/>
        <v>450</v>
      </c>
      <c r="J14" s="1193">
        <f t="shared" si="1"/>
        <v>0</v>
      </c>
      <c r="K14" s="1193">
        <f t="shared" si="2"/>
        <v>450</v>
      </c>
      <c r="L14" s="1192">
        <v>22</v>
      </c>
      <c r="M14" s="1192">
        <v>0</v>
      </c>
      <c r="N14" s="1192">
        <v>0</v>
      </c>
      <c r="O14" s="1192">
        <v>0</v>
      </c>
      <c r="P14" s="814" t="s">
        <v>40</v>
      </c>
      <c r="Q14" s="817"/>
      <c r="R14" s="816"/>
      <c r="S14" s="874" t="s">
        <v>39</v>
      </c>
      <c r="T14" s="1192">
        <v>19</v>
      </c>
      <c r="U14" s="1192">
        <v>0</v>
      </c>
      <c r="V14" s="1192">
        <v>0</v>
      </c>
      <c r="W14" s="1192">
        <v>0</v>
      </c>
      <c r="X14" s="1192">
        <v>0</v>
      </c>
      <c r="Y14" s="1192">
        <v>0</v>
      </c>
      <c r="Z14" s="1192">
        <v>15</v>
      </c>
      <c r="AA14" s="1192">
        <v>0</v>
      </c>
      <c r="AB14" s="1192">
        <v>0</v>
      </c>
      <c r="AC14" s="1192">
        <v>0</v>
      </c>
      <c r="AD14" s="1192">
        <v>0</v>
      </c>
      <c r="AE14" s="1192">
        <v>0</v>
      </c>
      <c r="AF14" s="1192">
        <f t="shared" si="3"/>
        <v>56</v>
      </c>
      <c r="AG14" s="1192">
        <f t="shared" si="3"/>
        <v>0</v>
      </c>
      <c r="AH14" s="1192">
        <f t="shared" si="4"/>
        <v>56</v>
      </c>
      <c r="AI14" s="1192">
        <f t="shared" si="5"/>
        <v>506</v>
      </c>
      <c r="AJ14" s="1192">
        <f t="shared" si="0"/>
        <v>0</v>
      </c>
      <c r="AK14" s="1192">
        <f t="shared" si="0"/>
        <v>506</v>
      </c>
      <c r="AL14" s="814" t="s">
        <v>40</v>
      </c>
      <c r="AM14" s="817"/>
      <c r="AN14" s="975"/>
      <c r="AO14" s="991"/>
      <c r="AP14" s="991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91"/>
      <c r="BB14" s="991"/>
      <c r="BC14" s="975"/>
      <c r="BD14" s="975"/>
      <c r="BE14" s="975"/>
      <c r="BF14" s="975"/>
      <c r="BG14" s="975"/>
      <c r="BH14" s="975"/>
    </row>
    <row r="15" spans="1:60" ht="21" customHeight="1">
      <c r="A15" s="816"/>
      <c r="B15" s="874" t="s">
        <v>41</v>
      </c>
      <c r="C15" s="1192">
        <v>0</v>
      </c>
      <c r="D15" s="1192">
        <v>0</v>
      </c>
      <c r="E15" s="1192">
        <v>0</v>
      </c>
      <c r="F15" s="1192">
        <v>0</v>
      </c>
      <c r="G15" s="1192">
        <v>0</v>
      </c>
      <c r="H15" s="1192">
        <v>0</v>
      </c>
      <c r="I15" s="1193">
        <f t="shared" si="1"/>
        <v>0</v>
      </c>
      <c r="J15" s="1193">
        <f t="shared" si="1"/>
        <v>0</v>
      </c>
      <c r="K15" s="1193">
        <f t="shared" si="2"/>
        <v>0</v>
      </c>
      <c r="L15" s="1192">
        <v>0</v>
      </c>
      <c r="M15" s="1192">
        <v>0</v>
      </c>
      <c r="N15" s="1192">
        <v>0</v>
      </c>
      <c r="O15" s="1192">
        <v>0</v>
      </c>
      <c r="P15" s="814" t="s">
        <v>42</v>
      </c>
      <c r="Q15" s="817"/>
      <c r="R15" s="816"/>
      <c r="S15" s="874" t="s">
        <v>41</v>
      </c>
      <c r="T15" s="1192">
        <v>0</v>
      </c>
      <c r="U15" s="1192">
        <v>0</v>
      </c>
      <c r="V15" s="1192">
        <v>0</v>
      </c>
      <c r="W15" s="1192">
        <v>0</v>
      </c>
      <c r="X15" s="1192">
        <v>0</v>
      </c>
      <c r="Y15" s="1192">
        <v>0</v>
      </c>
      <c r="Z15" s="1192">
        <v>0</v>
      </c>
      <c r="AA15" s="1192">
        <v>0</v>
      </c>
      <c r="AB15" s="1192">
        <v>0</v>
      </c>
      <c r="AC15" s="1192">
        <v>0</v>
      </c>
      <c r="AD15" s="1192">
        <v>0</v>
      </c>
      <c r="AE15" s="1192">
        <v>0</v>
      </c>
      <c r="AF15" s="1192">
        <f t="shared" si="3"/>
        <v>0</v>
      </c>
      <c r="AG15" s="1192">
        <f t="shared" si="3"/>
        <v>0</v>
      </c>
      <c r="AH15" s="1192">
        <f t="shared" si="4"/>
        <v>0</v>
      </c>
      <c r="AI15" s="1192">
        <f t="shared" si="5"/>
        <v>0</v>
      </c>
      <c r="AJ15" s="1192">
        <f t="shared" si="0"/>
        <v>0</v>
      </c>
      <c r="AK15" s="1192">
        <f t="shared" si="0"/>
        <v>0</v>
      </c>
      <c r="AL15" s="814" t="s">
        <v>42</v>
      </c>
      <c r="AM15" s="817"/>
      <c r="AN15" s="975"/>
      <c r="AO15" s="991"/>
      <c r="AP15" s="991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91"/>
      <c r="BB15" s="991"/>
      <c r="BC15" s="975"/>
      <c r="BD15" s="975"/>
      <c r="BE15" s="975"/>
      <c r="BF15" s="975"/>
      <c r="BG15" s="975"/>
      <c r="BH15" s="975"/>
    </row>
    <row r="16" spans="1:60" ht="21" customHeight="1">
      <c r="A16" s="816"/>
      <c r="B16" s="874" t="s">
        <v>43</v>
      </c>
      <c r="C16" s="1192">
        <v>60</v>
      </c>
      <c r="D16" s="1192">
        <v>13</v>
      </c>
      <c r="E16" s="1192">
        <v>55</v>
      </c>
      <c r="F16" s="1192">
        <v>20</v>
      </c>
      <c r="G16" s="1192">
        <v>60</v>
      </c>
      <c r="H16" s="1192">
        <v>27</v>
      </c>
      <c r="I16" s="1193">
        <f t="shared" si="1"/>
        <v>175</v>
      </c>
      <c r="J16" s="1193">
        <f t="shared" si="1"/>
        <v>60</v>
      </c>
      <c r="K16" s="1193">
        <f t="shared" si="2"/>
        <v>235</v>
      </c>
      <c r="L16" s="1192">
        <v>0</v>
      </c>
      <c r="M16" s="1192">
        <v>0</v>
      </c>
      <c r="N16" s="1192">
        <v>0</v>
      </c>
      <c r="O16" s="1192">
        <v>0</v>
      </c>
      <c r="P16" s="814" t="s">
        <v>44</v>
      </c>
      <c r="Q16" s="817"/>
      <c r="R16" s="816"/>
      <c r="S16" s="874" t="s">
        <v>43</v>
      </c>
      <c r="T16" s="1192">
        <v>0</v>
      </c>
      <c r="U16" s="1192">
        <v>0</v>
      </c>
      <c r="V16" s="1192">
        <v>0</v>
      </c>
      <c r="W16" s="1192">
        <v>0</v>
      </c>
      <c r="X16" s="1192">
        <v>0</v>
      </c>
      <c r="Y16" s="1192">
        <v>0</v>
      </c>
      <c r="Z16" s="1192">
        <v>0</v>
      </c>
      <c r="AA16" s="1192">
        <v>0</v>
      </c>
      <c r="AB16" s="1192">
        <v>0</v>
      </c>
      <c r="AC16" s="1192">
        <v>0</v>
      </c>
      <c r="AD16" s="1192">
        <v>0</v>
      </c>
      <c r="AE16" s="1192">
        <v>0</v>
      </c>
      <c r="AF16" s="1192">
        <f t="shared" si="3"/>
        <v>0</v>
      </c>
      <c r="AG16" s="1192">
        <f t="shared" si="3"/>
        <v>0</v>
      </c>
      <c r="AH16" s="1192">
        <f t="shared" si="4"/>
        <v>0</v>
      </c>
      <c r="AI16" s="1192">
        <f t="shared" si="5"/>
        <v>175</v>
      </c>
      <c r="AJ16" s="1192">
        <f t="shared" si="0"/>
        <v>60</v>
      </c>
      <c r="AK16" s="1192">
        <f t="shared" si="0"/>
        <v>235</v>
      </c>
      <c r="AL16" s="814" t="s">
        <v>44</v>
      </c>
      <c r="AM16" s="817"/>
      <c r="AN16" s="975"/>
      <c r="AO16" s="983"/>
      <c r="AP16" s="991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83"/>
      <c r="BB16" s="991"/>
      <c r="BC16" s="975"/>
      <c r="BD16" s="975"/>
      <c r="BE16" s="975"/>
      <c r="BF16" s="975"/>
      <c r="BG16" s="975"/>
      <c r="BH16" s="975"/>
    </row>
    <row r="17" spans="1:60" ht="21" customHeight="1">
      <c r="A17" s="819"/>
      <c r="B17" s="874" t="s">
        <v>45</v>
      </c>
      <c r="C17" s="1192">
        <v>94</v>
      </c>
      <c r="D17" s="1192">
        <v>126</v>
      </c>
      <c r="E17" s="1192">
        <v>153</v>
      </c>
      <c r="F17" s="1192">
        <v>114</v>
      </c>
      <c r="G17" s="1192">
        <v>152</v>
      </c>
      <c r="H17" s="1192">
        <v>143</v>
      </c>
      <c r="I17" s="1193">
        <f t="shared" si="1"/>
        <v>399</v>
      </c>
      <c r="J17" s="1193">
        <f t="shared" si="1"/>
        <v>383</v>
      </c>
      <c r="K17" s="1193">
        <f t="shared" si="2"/>
        <v>782</v>
      </c>
      <c r="L17" s="1192">
        <v>5</v>
      </c>
      <c r="M17" s="1192">
        <v>71</v>
      </c>
      <c r="N17" s="1192">
        <v>12</v>
      </c>
      <c r="O17" s="1192">
        <v>25</v>
      </c>
      <c r="P17" s="814" t="s">
        <v>46</v>
      </c>
      <c r="Q17" s="820"/>
      <c r="R17" s="819"/>
      <c r="S17" s="874" t="s">
        <v>45</v>
      </c>
      <c r="T17" s="1192">
        <v>4</v>
      </c>
      <c r="U17" s="1192">
        <v>39</v>
      </c>
      <c r="V17" s="1192">
        <v>5</v>
      </c>
      <c r="W17" s="1192">
        <v>11</v>
      </c>
      <c r="X17" s="1192">
        <v>8</v>
      </c>
      <c r="Y17" s="1192">
        <v>16</v>
      </c>
      <c r="Z17" s="1192">
        <v>0</v>
      </c>
      <c r="AA17" s="1192">
        <v>0</v>
      </c>
      <c r="AB17" s="1192">
        <v>10</v>
      </c>
      <c r="AC17" s="1192">
        <v>0</v>
      </c>
      <c r="AD17" s="1192">
        <v>21</v>
      </c>
      <c r="AE17" s="1192">
        <v>0</v>
      </c>
      <c r="AF17" s="1192">
        <f t="shared" si="3"/>
        <v>65</v>
      </c>
      <c r="AG17" s="1192">
        <f t="shared" si="3"/>
        <v>162</v>
      </c>
      <c r="AH17" s="1192">
        <f t="shared" si="4"/>
        <v>227</v>
      </c>
      <c r="AI17" s="1192">
        <f t="shared" si="5"/>
        <v>464</v>
      </c>
      <c r="AJ17" s="1192">
        <f t="shared" si="0"/>
        <v>545</v>
      </c>
      <c r="AK17" s="1192">
        <f t="shared" si="0"/>
        <v>1009</v>
      </c>
      <c r="AL17" s="814" t="s">
        <v>46</v>
      </c>
      <c r="AM17" s="820"/>
      <c r="AN17" s="975"/>
      <c r="AO17" s="983"/>
      <c r="AP17" s="991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83"/>
      <c r="BB17" s="991"/>
      <c r="BC17" s="975"/>
      <c r="BD17" s="975"/>
      <c r="BE17" s="975"/>
      <c r="BF17" s="975"/>
      <c r="BG17" s="975"/>
      <c r="BH17" s="975"/>
    </row>
    <row r="18" spans="1:60" ht="21" customHeight="1">
      <c r="A18" s="942" t="s">
        <v>47</v>
      </c>
      <c r="B18" s="942"/>
      <c r="C18" s="1192">
        <v>0</v>
      </c>
      <c r="D18" s="1192">
        <v>0</v>
      </c>
      <c r="E18" s="1192">
        <v>0</v>
      </c>
      <c r="F18" s="1192">
        <v>0</v>
      </c>
      <c r="G18" s="1192">
        <v>0</v>
      </c>
      <c r="H18" s="1192">
        <v>0</v>
      </c>
      <c r="I18" s="1193">
        <f t="shared" si="1"/>
        <v>0</v>
      </c>
      <c r="J18" s="1193">
        <f t="shared" si="1"/>
        <v>0</v>
      </c>
      <c r="K18" s="1193">
        <f t="shared" si="2"/>
        <v>0</v>
      </c>
      <c r="L18" s="1192">
        <v>0</v>
      </c>
      <c r="M18" s="1192">
        <v>0</v>
      </c>
      <c r="N18" s="1192">
        <v>0</v>
      </c>
      <c r="O18" s="1192">
        <v>0</v>
      </c>
      <c r="P18" s="811" t="s">
        <v>48</v>
      </c>
      <c r="Q18" s="811"/>
      <c r="R18" s="942" t="s">
        <v>47</v>
      </c>
      <c r="S18" s="942"/>
      <c r="T18" s="1192">
        <v>0</v>
      </c>
      <c r="U18" s="1192">
        <v>0</v>
      </c>
      <c r="V18" s="1192">
        <v>0</v>
      </c>
      <c r="W18" s="1192">
        <v>0</v>
      </c>
      <c r="X18" s="1192">
        <v>0</v>
      </c>
      <c r="Y18" s="1192">
        <v>0</v>
      </c>
      <c r="Z18" s="1192">
        <v>0</v>
      </c>
      <c r="AA18" s="1192">
        <v>0</v>
      </c>
      <c r="AB18" s="1192">
        <v>0</v>
      </c>
      <c r="AC18" s="1192">
        <v>0</v>
      </c>
      <c r="AD18" s="1192">
        <v>0</v>
      </c>
      <c r="AE18" s="1192">
        <v>0</v>
      </c>
      <c r="AF18" s="1192">
        <f t="shared" si="3"/>
        <v>0</v>
      </c>
      <c r="AG18" s="1192">
        <f t="shared" si="3"/>
        <v>0</v>
      </c>
      <c r="AH18" s="1192">
        <f t="shared" si="4"/>
        <v>0</v>
      </c>
      <c r="AI18" s="1192">
        <f t="shared" si="5"/>
        <v>0</v>
      </c>
      <c r="AJ18" s="1192">
        <f t="shared" si="0"/>
        <v>0</v>
      </c>
      <c r="AK18" s="1192">
        <f t="shared" si="0"/>
        <v>0</v>
      </c>
      <c r="AL18" s="811" t="s">
        <v>48</v>
      </c>
      <c r="AM18" s="811"/>
      <c r="AO18" s="877"/>
      <c r="AP18" s="877"/>
      <c r="AQ18" s="877"/>
      <c r="AR18" s="877"/>
      <c r="AS18" s="877"/>
      <c r="AT18" s="877"/>
      <c r="AU18" s="877"/>
      <c r="AV18" s="877"/>
      <c r="AW18" s="877"/>
      <c r="AX18" s="877"/>
      <c r="AY18" s="877"/>
      <c r="AZ18" s="877"/>
      <c r="BA18" s="877"/>
      <c r="BB18" s="877"/>
      <c r="BC18" s="877"/>
      <c r="BD18" s="964"/>
      <c r="BE18" s="964"/>
      <c r="BF18" s="975"/>
      <c r="BG18" s="975"/>
      <c r="BH18" s="975"/>
    </row>
    <row r="19" spans="1:60" ht="21" customHeight="1">
      <c r="A19" s="926" t="s">
        <v>49</v>
      </c>
      <c r="B19" s="926"/>
      <c r="C19" s="1192">
        <v>164</v>
      </c>
      <c r="D19" s="1192">
        <v>58</v>
      </c>
      <c r="E19" s="1192">
        <v>126</v>
      </c>
      <c r="F19" s="1192">
        <v>48</v>
      </c>
      <c r="G19" s="1192">
        <v>141</v>
      </c>
      <c r="H19" s="1192">
        <v>50</v>
      </c>
      <c r="I19" s="1193">
        <f t="shared" si="1"/>
        <v>431</v>
      </c>
      <c r="J19" s="1193">
        <f t="shared" si="1"/>
        <v>156</v>
      </c>
      <c r="K19" s="1193">
        <f t="shared" si="2"/>
        <v>587</v>
      </c>
      <c r="L19" s="1192">
        <v>54</v>
      </c>
      <c r="M19" s="1192">
        <v>0</v>
      </c>
      <c r="N19" s="1192">
        <v>0</v>
      </c>
      <c r="O19" s="1192">
        <v>0</v>
      </c>
      <c r="P19" s="811" t="s">
        <v>50</v>
      </c>
      <c r="Q19" s="811"/>
      <c r="R19" s="926" t="s">
        <v>49</v>
      </c>
      <c r="S19" s="926"/>
      <c r="T19" s="1192">
        <v>48</v>
      </c>
      <c r="U19" s="1192">
        <v>0</v>
      </c>
      <c r="V19" s="1192">
        <v>15</v>
      </c>
      <c r="W19" s="1192">
        <v>0</v>
      </c>
      <c r="X19" s="1192">
        <v>0</v>
      </c>
      <c r="Y19" s="1192">
        <v>0</v>
      </c>
      <c r="Z19" s="1192">
        <v>55</v>
      </c>
      <c r="AA19" s="1192">
        <v>0</v>
      </c>
      <c r="AB19" s="1192">
        <v>34</v>
      </c>
      <c r="AC19" s="1192">
        <v>0</v>
      </c>
      <c r="AD19" s="1192">
        <v>0</v>
      </c>
      <c r="AE19" s="1192">
        <v>0</v>
      </c>
      <c r="AF19" s="1192">
        <f t="shared" si="3"/>
        <v>206</v>
      </c>
      <c r="AG19" s="1192">
        <f t="shared" si="3"/>
        <v>0</v>
      </c>
      <c r="AH19" s="1192">
        <f t="shared" si="4"/>
        <v>206</v>
      </c>
      <c r="AI19" s="1192">
        <f t="shared" si="5"/>
        <v>637</v>
      </c>
      <c r="AJ19" s="1192">
        <f t="shared" si="0"/>
        <v>156</v>
      </c>
      <c r="AK19" s="1192">
        <f t="shared" si="0"/>
        <v>793</v>
      </c>
      <c r="AL19" s="811" t="s">
        <v>50</v>
      </c>
      <c r="AM19" s="811"/>
      <c r="AN19" s="975"/>
      <c r="AO19" s="983"/>
      <c r="AP19" s="991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83"/>
      <c r="BB19" s="991"/>
      <c r="BC19" s="975"/>
      <c r="BD19" s="975"/>
      <c r="BE19" s="975"/>
      <c r="BF19" s="975"/>
      <c r="BG19" s="975"/>
      <c r="BH19" s="975"/>
    </row>
    <row r="20" spans="1:60" ht="21" customHeight="1">
      <c r="A20" s="926" t="s">
        <v>51</v>
      </c>
      <c r="B20" s="926"/>
      <c r="C20" s="1192">
        <v>61</v>
      </c>
      <c r="D20" s="1192">
        <v>47</v>
      </c>
      <c r="E20" s="1192">
        <v>127</v>
      </c>
      <c r="F20" s="1192">
        <v>43</v>
      </c>
      <c r="G20" s="1192">
        <v>120</v>
      </c>
      <c r="H20" s="1192">
        <v>40</v>
      </c>
      <c r="I20" s="1193">
        <f t="shared" si="1"/>
        <v>308</v>
      </c>
      <c r="J20" s="1193">
        <f t="shared" si="1"/>
        <v>130</v>
      </c>
      <c r="K20" s="1193">
        <f t="shared" si="2"/>
        <v>438</v>
      </c>
      <c r="L20" s="1192">
        <v>43</v>
      </c>
      <c r="M20" s="1192">
        <v>28</v>
      </c>
      <c r="N20" s="1192">
        <v>0</v>
      </c>
      <c r="O20" s="1192">
        <v>0</v>
      </c>
      <c r="P20" s="811" t="s">
        <v>52</v>
      </c>
      <c r="Q20" s="811"/>
      <c r="R20" s="926" t="s">
        <v>51</v>
      </c>
      <c r="S20" s="926"/>
      <c r="T20" s="1192">
        <v>0</v>
      </c>
      <c r="U20" s="1192">
        <v>13</v>
      </c>
      <c r="V20" s="1192">
        <v>0</v>
      </c>
      <c r="W20" s="1192">
        <v>0</v>
      </c>
      <c r="X20" s="1192">
        <v>0</v>
      </c>
      <c r="Y20" s="1192">
        <v>0</v>
      </c>
      <c r="Z20" s="1192">
        <v>0</v>
      </c>
      <c r="AA20" s="1192">
        <v>0</v>
      </c>
      <c r="AB20" s="1192">
        <v>0</v>
      </c>
      <c r="AC20" s="1192">
        <v>0</v>
      </c>
      <c r="AD20" s="1192">
        <v>0</v>
      </c>
      <c r="AE20" s="1192">
        <v>0</v>
      </c>
      <c r="AF20" s="1192">
        <f t="shared" si="3"/>
        <v>43</v>
      </c>
      <c r="AG20" s="1192">
        <f t="shared" si="3"/>
        <v>41</v>
      </c>
      <c r="AH20" s="1192">
        <f t="shared" si="4"/>
        <v>84</v>
      </c>
      <c r="AI20" s="1192">
        <f t="shared" si="5"/>
        <v>351</v>
      </c>
      <c r="AJ20" s="1192">
        <f t="shared" si="0"/>
        <v>171</v>
      </c>
      <c r="AK20" s="1192">
        <f t="shared" si="0"/>
        <v>522</v>
      </c>
      <c r="AL20" s="811" t="s">
        <v>52</v>
      </c>
      <c r="AM20" s="811"/>
      <c r="AN20" s="975"/>
      <c r="AO20" s="983"/>
      <c r="AP20" s="991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83"/>
      <c r="BB20" s="991"/>
      <c r="BC20" s="975"/>
      <c r="BD20" s="975"/>
      <c r="BE20" s="975"/>
      <c r="BF20" s="975"/>
      <c r="BG20" s="975"/>
      <c r="BH20" s="975"/>
    </row>
    <row r="21" spans="1:60" ht="21" customHeight="1">
      <c r="A21" s="926" t="s">
        <v>53</v>
      </c>
      <c r="B21" s="926"/>
      <c r="C21" s="1192">
        <v>217</v>
      </c>
      <c r="D21" s="1192">
        <v>262</v>
      </c>
      <c r="E21" s="1192">
        <v>245</v>
      </c>
      <c r="F21" s="1192">
        <v>268</v>
      </c>
      <c r="G21" s="1192">
        <v>243</v>
      </c>
      <c r="H21" s="1192">
        <v>202</v>
      </c>
      <c r="I21" s="1193">
        <f t="shared" si="1"/>
        <v>705</v>
      </c>
      <c r="J21" s="1193">
        <f t="shared" si="1"/>
        <v>732</v>
      </c>
      <c r="K21" s="1193">
        <f t="shared" si="2"/>
        <v>1437</v>
      </c>
      <c r="L21" s="1192">
        <v>156</v>
      </c>
      <c r="M21" s="1192">
        <v>0</v>
      </c>
      <c r="N21" s="1192">
        <v>0</v>
      </c>
      <c r="O21" s="1192">
        <v>0</v>
      </c>
      <c r="P21" s="811" t="s">
        <v>54</v>
      </c>
      <c r="Q21" s="811"/>
      <c r="R21" s="926" t="s">
        <v>53</v>
      </c>
      <c r="S21" s="926"/>
      <c r="T21" s="1192">
        <v>114</v>
      </c>
      <c r="U21" s="1192">
        <v>0</v>
      </c>
      <c r="V21" s="1192">
        <v>0</v>
      </c>
      <c r="W21" s="1192">
        <v>0</v>
      </c>
      <c r="X21" s="1192">
        <v>0</v>
      </c>
      <c r="Y21" s="1192">
        <v>0</v>
      </c>
      <c r="Z21" s="1192">
        <v>62</v>
      </c>
      <c r="AA21" s="1192">
        <v>0</v>
      </c>
      <c r="AB21" s="1192">
        <v>14</v>
      </c>
      <c r="AC21" s="1192">
        <v>0</v>
      </c>
      <c r="AD21" s="1192">
        <v>0</v>
      </c>
      <c r="AE21" s="1192">
        <v>0</v>
      </c>
      <c r="AF21" s="1192">
        <f t="shared" si="3"/>
        <v>346</v>
      </c>
      <c r="AG21" s="1192">
        <f t="shared" si="3"/>
        <v>0</v>
      </c>
      <c r="AH21" s="1192">
        <f t="shared" si="4"/>
        <v>346</v>
      </c>
      <c r="AI21" s="1192">
        <f t="shared" si="5"/>
        <v>1051</v>
      </c>
      <c r="AJ21" s="1192">
        <f t="shared" si="0"/>
        <v>732</v>
      </c>
      <c r="AK21" s="1192">
        <f t="shared" si="0"/>
        <v>1783</v>
      </c>
      <c r="AL21" s="811" t="s">
        <v>54</v>
      </c>
      <c r="AM21" s="811"/>
      <c r="AN21" s="975"/>
      <c r="AO21" s="983"/>
      <c r="AP21" s="991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83"/>
      <c r="BB21" s="991"/>
      <c r="BC21" s="975"/>
      <c r="BD21" s="975"/>
      <c r="BE21" s="975"/>
      <c r="BF21" s="975"/>
      <c r="BG21" s="975"/>
      <c r="BH21" s="975"/>
    </row>
    <row r="22" spans="1:60" ht="21" customHeight="1">
      <c r="A22" s="926" t="s">
        <v>84</v>
      </c>
      <c r="B22" s="926"/>
      <c r="C22" s="1192">
        <v>582</v>
      </c>
      <c r="D22" s="1192">
        <v>130</v>
      </c>
      <c r="E22" s="1192">
        <v>528</v>
      </c>
      <c r="F22" s="1192">
        <v>100</v>
      </c>
      <c r="G22" s="1192">
        <v>494</v>
      </c>
      <c r="H22" s="1192">
        <v>109</v>
      </c>
      <c r="I22" s="1193">
        <f t="shared" si="1"/>
        <v>1604</v>
      </c>
      <c r="J22" s="1193">
        <f t="shared" si="1"/>
        <v>339</v>
      </c>
      <c r="K22" s="1193">
        <f t="shared" si="2"/>
        <v>1943</v>
      </c>
      <c r="L22" s="1192">
        <v>164</v>
      </c>
      <c r="M22" s="1192">
        <v>70</v>
      </c>
      <c r="N22" s="1192">
        <v>52</v>
      </c>
      <c r="O22" s="1192">
        <v>50</v>
      </c>
      <c r="P22" s="811" t="s">
        <v>56</v>
      </c>
      <c r="Q22" s="811"/>
      <c r="R22" s="926" t="s">
        <v>84</v>
      </c>
      <c r="S22" s="926"/>
      <c r="T22" s="1192">
        <v>95</v>
      </c>
      <c r="U22" s="1192">
        <v>66</v>
      </c>
      <c r="V22" s="1192">
        <v>11</v>
      </c>
      <c r="W22" s="1192">
        <v>36</v>
      </c>
      <c r="X22" s="1192">
        <v>49</v>
      </c>
      <c r="Y22" s="1192">
        <v>39</v>
      </c>
      <c r="Z22" s="1192">
        <v>111</v>
      </c>
      <c r="AA22" s="1192">
        <v>110</v>
      </c>
      <c r="AB22" s="1192">
        <v>43</v>
      </c>
      <c r="AC22" s="1192">
        <v>0</v>
      </c>
      <c r="AD22" s="1192">
        <v>79</v>
      </c>
      <c r="AE22" s="1192">
        <v>60</v>
      </c>
      <c r="AF22" s="1192">
        <f t="shared" si="3"/>
        <v>604</v>
      </c>
      <c r="AG22" s="1192">
        <f t="shared" si="3"/>
        <v>431</v>
      </c>
      <c r="AH22" s="1192">
        <f t="shared" si="4"/>
        <v>1035</v>
      </c>
      <c r="AI22" s="1192">
        <f t="shared" si="5"/>
        <v>2208</v>
      </c>
      <c r="AJ22" s="1192">
        <f t="shared" si="0"/>
        <v>770</v>
      </c>
      <c r="AK22" s="1192">
        <f t="shared" si="0"/>
        <v>2978</v>
      </c>
      <c r="AL22" s="811" t="s">
        <v>56</v>
      </c>
      <c r="AM22" s="811"/>
      <c r="AN22" s="975"/>
      <c r="AO22" s="991"/>
      <c r="AP22" s="991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91"/>
      <c r="BB22" s="991"/>
      <c r="BC22" s="975"/>
      <c r="BD22" s="975"/>
      <c r="BE22" s="975"/>
      <c r="BF22" s="975"/>
      <c r="BG22" s="975"/>
      <c r="BH22" s="975"/>
    </row>
    <row r="23" spans="1:60" ht="21" customHeight="1">
      <c r="A23" s="926" t="s">
        <v>57</v>
      </c>
      <c r="B23" s="926"/>
      <c r="C23" s="1192">
        <v>129</v>
      </c>
      <c r="D23" s="1192">
        <v>168</v>
      </c>
      <c r="E23" s="1192">
        <v>124</v>
      </c>
      <c r="F23" s="1192">
        <v>151</v>
      </c>
      <c r="G23" s="1192">
        <v>198</v>
      </c>
      <c r="H23" s="1192">
        <v>177</v>
      </c>
      <c r="I23" s="1193">
        <f t="shared" si="1"/>
        <v>451</v>
      </c>
      <c r="J23" s="1193">
        <f t="shared" si="1"/>
        <v>496</v>
      </c>
      <c r="K23" s="1193">
        <f t="shared" si="2"/>
        <v>947</v>
      </c>
      <c r="L23" s="1192">
        <v>0</v>
      </c>
      <c r="M23" s="1192">
        <v>23</v>
      </c>
      <c r="N23" s="1192">
        <v>16</v>
      </c>
      <c r="O23" s="1192">
        <v>23</v>
      </c>
      <c r="P23" s="811" t="s">
        <v>58</v>
      </c>
      <c r="Q23" s="811"/>
      <c r="R23" s="926" t="s">
        <v>57</v>
      </c>
      <c r="S23" s="926"/>
      <c r="T23" s="1192">
        <v>0</v>
      </c>
      <c r="U23" s="1192">
        <v>34</v>
      </c>
      <c r="V23" s="1192">
        <v>0</v>
      </c>
      <c r="W23" s="1192">
        <v>0</v>
      </c>
      <c r="X23" s="1192">
        <v>22</v>
      </c>
      <c r="Y23" s="1192">
        <v>32</v>
      </c>
      <c r="Z23" s="1192">
        <v>0</v>
      </c>
      <c r="AA23" s="1192">
        <v>21</v>
      </c>
      <c r="AB23" s="1192">
        <v>0</v>
      </c>
      <c r="AC23" s="1192">
        <v>0</v>
      </c>
      <c r="AD23" s="1192">
        <v>43</v>
      </c>
      <c r="AE23" s="1192">
        <v>27</v>
      </c>
      <c r="AF23" s="1192">
        <f t="shared" si="3"/>
        <v>81</v>
      </c>
      <c r="AG23" s="1192">
        <f t="shared" si="3"/>
        <v>160</v>
      </c>
      <c r="AH23" s="1192">
        <f t="shared" si="4"/>
        <v>241</v>
      </c>
      <c r="AI23" s="1192">
        <f t="shared" si="5"/>
        <v>532</v>
      </c>
      <c r="AJ23" s="1192">
        <f t="shared" si="0"/>
        <v>656</v>
      </c>
      <c r="AK23" s="1192">
        <f t="shared" si="0"/>
        <v>1188</v>
      </c>
      <c r="AL23" s="811" t="s">
        <v>58</v>
      </c>
      <c r="AM23" s="811"/>
      <c r="AN23" s="975"/>
      <c r="AO23" s="991"/>
      <c r="AP23" s="991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91"/>
      <c r="BB23" s="991"/>
      <c r="BC23" s="975"/>
      <c r="BD23" s="975"/>
      <c r="BE23" s="975"/>
      <c r="BF23" s="975"/>
      <c r="BG23" s="975"/>
      <c r="BH23" s="975"/>
    </row>
    <row r="24" spans="1:60" ht="21" customHeight="1">
      <c r="A24" s="926" t="s">
        <v>59</v>
      </c>
      <c r="B24" s="926"/>
      <c r="C24" s="1192">
        <v>52</v>
      </c>
      <c r="D24" s="1192">
        <v>66</v>
      </c>
      <c r="E24" s="1192">
        <v>48</v>
      </c>
      <c r="F24" s="1192">
        <v>46</v>
      </c>
      <c r="G24" s="1192">
        <v>46</v>
      </c>
      <c r="H24" s="1192">
        <v>63</v>
      </c>
      <c r="I24" s="1193">
        <f t="shared" si="1"/>
        <v>146</v>
      </c>
      <c r="J24" s="1193">
        <f t="shared" si="1"/>
        <v>175</v>
      </c>
      <c r="K24" s="1193">
        <f t="shared" si="2"/>
        <v>321</v>
      </c>
      <c r="L24" s="1192">
        <v>15</v>
      </c>
      <c r="M24" s="1192">
        <v>15</v>
      </c>
      <c r="N24" s="1192">
        <v>0</v>
      </c>
      <c r="O24" s="1192">
        <v>18</v>
      </c>
      <c r="P24" s="811" t="s">
        <v>60</v>
      </c>
      <c r="Q24" s="811"/>
      <c r="R24" s="926" t="s">
        <v>59</v>
      </c>
      <c r="S24" s="926"/>
      <c r="T24" s="1192">
        <v>14</v>
      </c>
      <c r="U24" s="1192">
        <v>0</v>
      </c>
      <c r="V24" s="1192">
        <v>0</v>
      </c>
      <c r="W24" s="1192">
        <v>0</v>
      </c>
      <c r="X24" s="1192">
        <v>0</v>
      </c>
      <c r="Y24" s="1192">
        <v>9</v>
      </c>
      <c r="Z24" s="1192">
        <v>6</v>
      </c>
      <c r="AA24" s="1192">
        <v>0</v>
      </c>
      <c r="AB24" s="1192">
        <v>0</v>
      </c>
      <c r="AC24" s="1192">
        <v>0</v>
      </c>
      <c r="AD24" s="1192">
        <v>0</v>
      </c>
      <c r="AE24" s="1192">
        <v>16</v>
      </c>
      <c r="AF24" s="1192">
        <f t="shared" si="3"/>
        <v>35</v>
      </c>
      <c r="AG24" s="1192">
        <f t="shared" si="3"/>
        <v>58</v>
      </c>
      <c r="AH24" s="1192">
        <f t="shared" si="4"/>
        <v>93</v>
      </c>
      <c r="AI24" s="1192">
        <f t="shared" si="5"/>
        <v>181</v>
      </c>
      <c r="AJ24" s="1192">
        <f t="shared" si="5"/>
        <v>233</v>
      </c>
      <c r="AK24" s="1192">
        <f t="shared" si="5"/>
        <v>414</v>
      </c>
      <c r="AL24" s="811" t="s">
        <v>60</v>
      </c>
      <c r="AM24" s="811"/>
      <c r="AN24" s="975"/>
      <c r="AO24" s="991"/>
      <c r="AP24" s="991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91"/>
      <c r="BB24" s="991"/>
      <c r="BC24" s="975"/>
      <c r="BD24" s="975"/>
      <c r="BE24" s="975"/>
      <c r="BF24" s="975"/>
      <c r="BG24" s="975"/>
      <c r="BH24" s="975"/>
    </row>
    <row r="25" spans="1:60" ht="21" customHeight="1">
      <c r="A25" s="926" t="s">
        <v>61</v>
      </c>
      <c r="B25" s="926"/>
      <c r="C25" s="1192">
        <v>90</v>
      </c>
      <c r="D25" s="1192">
        <v>67</v>
      </c>
      <c r="E25" s="1192">
        <v>40</v>
      </c>
      <c r="F25" s="1192">
        <v>55</v>
      </c>
      <c r="G25" s="1192">
        <v>38</v>
      </c>
      <c r="H25" s="1192">
        <v>88</v>
      </c>
      <c r="I25" s="1193">
        <f t="shared" si="1"/>
        <v>168</v>
      </c>
      <c r="J25" s="1193">
        <f t="shared" si="1"/>
        <v>210</v>
      </c>
      <c r="K25" s="1193">
        <f t="shared" si="2"/>
        <v>378</v>
      </c>
      <c r="L25" s="1192">
        <v>21</v>
      </c>
      <c r="M25" s="1192">
        <v>81</v>
      </c>
      <c r="N25" s="1192">
        <v>0</v>
      </c>
      <c r="O25" s="1192">
        <v>0</v>
      </c>
      <c r="P25" s="811" t="s">
        <v>62</v>
      </c>
      <c r="Q25" s="811"/>
      <c r="R25" s="926" t="s">
        <v>61</v>
      </c>
      <c r="S25" s="926"/>
      <c r="T25" s="1192">
        <v>32</v>
      </c>
      <c r="U25" s="1192">
        <v>85</v>
      </c>
      <c r="V25" s="1192">
        <v>0</v>
      </c>
      <c r="W25" s="1192">
        <v>0</v>
      </c>
      <c r="X25" s="1192">
        <v>0</v>
      </c>
      <c r="Y25" s="1192">
        <v>0</v>
      </c>
      <c r="Z25" s="1192">
        <v>0</v>
      </c>
      <c r="AA25" s="1192">
        <v>109</v>
      </c>
      <c r="AB25" s="1192">
        <v>0</v>
      </c>
      <c r="AC25" s="1192">
        <v>0</v>
      </c>
      <c r="AD25" s="1192">
        <v>0</v>
      </c>
      <c r="AE25" s="1192">
        <v>0</v>
      </c>
      <c r="AF25" s="1192">
        <f t="shared" si="3"/>
        <v>53</v>
      </c>
      <c r="AG25" s="1192">
        <f t="shared" si="3"/>
        <v>275</v>
      </c>
      <c r="AH25" s="1192">
        <f t="shared" si="4"/>
        <v>328</v>
      </c>
      <c r="AI25" s="1192">
        <f t="shared" si="5"/>
        <v>221</v>
      </c>
      <c r="AJ25" s="1192">
        <f t="shared" si="5"/>
        <v>485</v>
      </c>
      <c r="AK25" s="1192">
        <f t="shared" si="5"/>
        <v>706</v>
      </c>
      <c r="AL25" s="811" t="s">
        <v>62</v>
      </c>
      <c r="AM25" s="811"/>
      <c r="AN25" s="975"/>
      <c r="AO25" s="991"/>
      <c r="AP25" s="991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91"/>
      <c r="BB25" s="991"/>
      <c r="BC25" s="975"/>
      <c r="BD25" s="975"/>
      <c r="BE25" s="975"/>
      <c r="BF25" s="975"/>
      <c r="BG25" s="975"/>
      <c r="BH25" s="975"/>
    </row>
    <row r="26" spans="1:60" ht="21" customHeight="1">
      <c r="A26" s="926" t="s">
        <v>63</v>
      </c>
      <c r="B26" s="926"/>
      <c r="C26" s="1192">
        <v>141</v>
      </c>
      <c r="D26" s="1192">
        <v>126</v>
      </c>
      <c r="E26" s="1192">
        <v>125</v>
      </c>
      <c r="F26" s="1192">
        <v>120</v>
      </c>
      <c r="G26" s="1192">
        <v>90</v>
      </c>
      <c r="H26" s="1192">
        <v>118</v>
      </c>
      <c r="I26" s="1193">
        <f t="shared" si="1"/>
        <v>356</v>
      </c>
      <c r="J26" s="1193">
        <f t="shared" si="1"/>
        <v>364</v>
      </c>
      <c r="K26" s="1193">
        <f t="shared" si="2"/>
        <v>720</v>
      </c>
      <c r="L26" s="1192">
        <v>0</v>
      </c>
      <c r="M26" s="1192">
        <v>0</v>
      </c>
      <c r="N26" s="1192">
        <v>0</v>
      </c>
      <c r="O26" s="1192">
        <v>0</v>
      </c>
      <c r="P26" s="811" t="s">
        <v>64</v>
      </c>
      <c r="Q26" s="811"/>
      <c r="R26" s="926" t="s">
        <v>63</v>
      </c>
      <c r="S26" s="926"/>
      <c r="T26" s="1192">
        <v>0</v>
      </c>
      <c r="U26" s="1192">
        <v>0</v>
      </c>
      <c r="V26" s="1192">
        <v>0</v>
      </c>
      <c r="W26" s="1192">
        <v>0</v>
      </c>
      <c r="X26" s="1192">
        <v>0</v>
      </c>
      <c r="Y26" s="1192">
        <v>0</v>
      </c>
      <c r="Z26" s="1192">
        <v>0</v>
      </c>
      <c r="AA26" s="1192">
        <v>0</v>
      </c>
      <c r="AB26" s="1192">
        <v>0</v>
      </c>
      <c r="AC26" s="1192">
        <v>0</v>
      </c>
      <c r="AD26" s="1192">
        <v>0</v>
      </c>
      <c r="AE26" s="1192">
        <v>0</v>
      </c>
      <c r="AF26" s="1192">
        <f t="shared" si="3"/>
        <v>0</v>
      </c>
      <c r="AG26" s="1192">
        <f t="shared" si="3"/>
        <v>0</v>
      </c>
      <c r="AH26" s="1192">
        <f t="shared" si="4"/>
        <v>0</v>
      </c>
      <c r="AI26" s="1192">
        <f t="shared" si="5"/>
        <v>356</v>
      </c>
      <c r="AJ26" s="1192">
        <f t="shared" si="5"/>
        <v>364</v>
      </c>
      <c r="AK26" s="1192">
        <f t="shared" si="5"/>
        <v>720</v>
      </c>
      <c r="AL26" s="811" t="s">
        <v>64</v>
      </c>
      <c r="AM26" s="811"/>
      <c r="AN26" s="975"/>
      <c r="AO26" s="976"/>
      <c r="AP26" s="976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6"/>
      <c r="BB26" s="976"/>
      <c r="BC26" s="975"/>
      <c r="BD26" s="975"/>
      <c r="BE26" s="975"/>
      <c r="BF26" s="975"/>
      <c r="BG26" s="975"/>
      <c r="BH26" s="975"/>
    </row>
    <row r="27" spans="1:60" ht="18" customHeight="1" thickBot="1">
      <c r="A27" s="966" t="s">
        <v>65</v>
      </c>
      <c r="B27" s="966"/>
      <c r="C27" s="1194">
        <v>75</v>
      </c>
      <c r="D27" s="1194">
        <v>55</v>
      </c>
      <c r="E27" s="1194">
        <v>72</v>
      </c>
      <c r="F27" s="1194">
        <v>34</v>
      </c>
      <c r="G27" s="1194">
        <v>83</v>
      </c>
      <c r="H27" s="1194">
        <v>48</v>
      </c>
      <c r="I27" s="1191">
        <f t="shared" si="1"/>
        <v>230</v>
      </c>
      <c r="J27" s="1191">
        <f t="shared" si="1"/>
        <v>137</v>
      </c>
      <c r="K27" s="1191">
        <f t="shared" si="2"/>
        <v>367</v>
      </c>
      <c r="L27" s="1194">
        <v>0</v>
      </c>
      <c r="M27" s="1194">
        <v>0</v>
      </c>
      <c r="N27" s="1194">
        <v>0</v>
      </c>
      <c r="O27" s="1194">
        <v>0</v>
      </c>
      <c r="P27" s="823" t="s">
        <v>66</v>
      </c>
      <c r="Q27" s="823"/>
      <c r="R27" s="966" t="s">
        <v>65</v>
      </c>
      <c r="S27" s="966"/>
      <c r="T27" s="1194">
        <v>0</v>
      </c>
      <c r="U27" s="1194">
        <v>0</v>
      </c>
      <c r="V27" s="1194">
        <v>0</v>
      </c>
      <c r="W27" s="1194">
        <v>0</v>
      </c>
      <c r="X27" s="1194">
        <v>0</v>
      </c>
      <c r="Y27" s="1194">
        <v>0</v>
      </c>
      <c r="Z27" s="1194">
        <v>0</v>
      </c>
      <c r="AA27" s="1194">
        <v>0</v>
      </c>
      <c r="AB27" s="1194">
        <v>0</v>
      </c>
      <c r="AC27" s="1194">
        <v>0</v>
      </c>
      <c r="AD27" s="1194">
        <v>0</v>
      </c>
      <c r="AE27" s="1194">
        <v>0</v>
      </c>
      <c r="AF27" s="1192">
        <f t="shared" si="3"/>
        <v>0</v>
      </c>
      <c r="AG27" s="1192">
        <f t="shared" si="3"/>
        <v>0</v>
      </c>
      <c r="AH27" s="1192">
        <f t="shared" si="4"/>
        <v>0</v>
      </c>
      <c r="AI27" s="1192">
        <f t="shared" si="5"/>
        <v>230</v>
      </c>
      <c r="AJ27" s="1192">
        <f t="shared" si="5"/>
        <v>137</v>
      </c>
      <c r="AK27" s="1192">
        <f t="shared" si="5"/>
        <v>367</v>
      </c>
      <c r="AL27" s="823" t="s">
        <v>66</v>
      </c>
      <c r="AM27" s="823"/>
      <c r="AN27" s="975"/>
      <c r="AO27" s="976"/>
      <c r="AP27" s="976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6"/>
      <c r="BB27" s="976"/>
      <c r="BC27" s="975"/>
      <c r="BD27" s="975"/>
      <c r="BE27" s="975"/>
      <c r="BF27" s="975"/>
      <c r="BG27" s="975"/>
      <c r="BH27" s="975"/>
    </row>
    <row r="28" spans="1:60" ht="21" customHeight="1" thickBot="1">
      <c r="A28" s="930" t="s">
        <v>19</v>
      </c>
      <c r="B28" s="930"/>
      <c r="C28" s="1195">
        <f>SUM(C8:C27)</f>
        <v>1951</v>
      </c>
      <c r="D28" s="1195">
        <f t="shared" ref="D28:O28" si="6">SUM(D8:D27)</f>
        <v>1524</v>
      </c>
      <c r="E28" s="1195">
        <f t="shared" si="6"/>
        <v>1961</v>
      </c>
      <c r="F28" s="1195">
        <f t="shared" si="6"/>
        <v>1369</v>
      </c>
      <c r="G28" s="1195">
        <f t="shared" si="6"/>
        <v>2053</v>
      </c>
      <c r="H28" s="1195">
        <f t="shared" si="6"/>
        <v>1403</v>
      </c>
      <c r="I28" s="1195">
        <f t="shared" si="6"/>
        <v>5965</v>
      </c>
      <c r="J28" s="1195">
        <f t="shared" si="6"/>
        <v>4296</v>
      </c>
      <c r="K28" s="1195">
        <f t="shared" si="6"/>
        <v>10261</v>
      </c>
      <c r="L28" s="1195">
        <f t="shared" si="6"/>
        <v>490</v>
      </c>
      <c r="M28" s="1195">
        <f t="shared" si="6"/>
        <v>353</v>
      </c>
      <c r="N28" s="1195">
        <f t="shared" si="6"/>
        <v>90</v>
      </c>
      <c r="O28" s="1195">
        <f t="shared" si="6"/>
        <v>129</v>
      </c>
      <c r="P28" s="826" t="s">
        <v>67</v>
      </c>
      <c r="Q28" s="826"/>
      <c r="R28" s="930" t="s">
        <v>19</v>
      </c>
      <c r="S28" s="930"/>
      <c r="T28" s="1195">
        <f>SUM(T8:T27)</f>
        <v>336</v>
      </c>
      <c r="U28" s="1195">
        <f t="shared" ref="U28:AK28" si="7">SUM(U8:U27)</f>
        <v>305</v>
      </c>
      <c r="V28" s="1195">
        <f t="shared" si="7"/>
        <v>41</v>
      </c>
      <c r="W28" s="1195">
        <f t="shared" si="7"/>
        <v>65</v>
      </c>
      <c r="X28" s="1195">
        <f t="shared" si="7"/>
        <v>89</v>
      </c>
      <c r="Y28" s="1195">
        <f t="shared" si="7"/>
        <v>120</v>
      </c>
      <c r="Z28" s="1195">
        <f t="shared" si="7"/>
        <v>264</v>
      </c>
      <c r="AA28" s="1195">
        <f t="shared" si="7"/>
        <v>314</v>
      </c>
      <c r="AB28" s="1195">
        <f t="shared" si="7"/>
        <v>116</v>
      </c>
      <c r="AC28" s="1195">
        <f t="shared" si="7"/>
        <v>15</v>
      </c>
      <c r="AD28" s="1195">
        <f t="shared" si="7"/>
        <v>153</v>
      </c>
      <c r="AE28" s="1195">
        <f t="shared" si="7"/>
        <v>157</v>
      </c>
      <c r="AF28" s="1195">
        <f t="shared" si="7"/>
        <v>1579</v>
      </c>
      <c r="AG28" s="1195">
        <f t="shared" si="7"/>
        <v>1458</v>
      </c>
      <c r="AH28" s="1195">
        <f t="shared" si="7"/>
        <v>3037</v>
      </c>
      <c r="AI28" s="1195">
        <f t="shared" si="7"/>
        <v>7544</v>
      </c>
      <c r="AJ28" s="1195">
        <f t="shared" si="7"/>
        <v>5754</v>
      </c>
      <c r="AK28" s="1195">
        <f t="shared" si="7"/>
        <v>13298</v>
      </c>
      <c r="AL28" s="826" t="s">
        <v>67</v>
      </c>
      <c r="AM28" s="826"/>
      <c r="AN28" s="975"/>
      <c r="AO28" s="976"/>
      <c r="AP28" s="976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6"/>
      <c r="BB28" s="976"/>
      <c r="BC28" s="975"/>
      <c r="BD28" s="975"/>
      <c r="BE28" s="975"/>
      <c r="BF28" s="975"/>
      <c r="BG28" s="975"/>
      <c r="BH28" s="975"/>
    </row>
    <row r="29" spans="1:60" ht="27.75" customHeight="1" thickTop="1">
      <c r="A29" s="989"/>
      <c r="B29" s="989"/>
      <c r="C29" s="977"/>
      <c r="D29" s="977"/>
      <c r="E29" s="977"/>
      <c r="F29" s="977"/>
      <c r="G29" s="977"/>
      <c r="H29" s="977"/>
      <c r="I29" s="978"/>
      <c r="J29" s="978"/>
      <c r="K29" s="978"/>
      <c r="L29" s="978"/>
      <c r="M29" s="978"/>
      <c r="N29" s="978"/>
      <c r="O29" s="978"/>
      <c r="P29" s="978"/>
      <c r="Q29" s="978"/>
      <c r="R29" s="989"/>
      <c r="S29" s="989"/>
      <c r="T29" s="989"/>
      <c r="U29" s="989"/>
      <c r="V29" s="978"/>
      <c r="W29" s="978"/>
      <c r="X29" s="978"/>
      <c r="Y29" s="978"/>
      <c r="Z29" s="978"/>
      <c r="AA29" s="978"/>
      <c r="AB29" s="978"/>
      <c r="AC29" s="978"/>
      <c r="AD29" s="978"/>
      <c r="AE29" s="978"/>
      <c r="AF29" s="978"/>
      <c r="AG29" s="976"/>
      <c r="AH29" s="976"/>
      <c r="AI29" s="975"/>
      <c r="AJ29" s="975"/>
      <c r="AK29" s="975"/>
      <c r="AL29" s="975"/>
      <c r="AM29" s="975"/>
      <c r="AN29" s="975"/>
      <c r="AO29" s="976"/>
      <c r="AP29" s="976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6"/>
      <c r="BB29" s="976"/>
      <c r="BC29" s="975"/>
      <c r="BD29" s="975"/>
      <c r="BE29" s="975"/>
      <c r="BF29" s="975"/>
      <c r="BG29" s="975"/>
      <c r="BH29" s="975"/>
    </row>
    <row r="30" spans="1:60" ht="27" customHeight="1">
      <c r="T30" s="956"/>
      <c r="U30" s="956"/>
      <c r="V30" s="956"/>
      <c r="W30" s="956"/>
      <c r="X30" s="956"/>
      <c r="Y30" s="956"/>
      <c r="Z30" s="956"/>
      <c r="AA30" s="956"/>
      <c r="AB30" s="956"/>
      <c r="AC30" s="956"/>
      <c r="AD30" s="956"/>
      <c r="AE30" s="956"/>
      <c r="AI30" s="956"/>
      <c r="AJ30" s="956"/>
      <c r="AK30" s="956"/>
    </row>
    <row r="31" spans="1:60"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I31" s="980"/>
      <c r="AJ31" s="980"/>
      <c r="AK31" s="980"/>
    </row>
  </sheetData>
  <mergeCells count="112"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BD18:BE18"/>
    <mergeCell ref="A19:B19"/>
    <mergeCell ref="P19:Q19"/>
    <mergeCell ref="R19:S19"/>
    <mergeCell ref="AL19:AM19"/>
    <mergeCell ref="A20:B20"/>
    <mergeCell ref="P20:Q20"/>
    <mergeCell ref="R20:S20"/>
    <mergeCell ref="AL20:AM20"/>
    <mergeCell ref="A12:A17"/>
    <mergeCell ref="Q12:Q17"/>
    <mergeCell ref="R12:R17"/>
    <mergeCell ref="AM12:AM17"/>
    <mergeCell ref="A18:B18"/>
    <mergeCell ref="P18:Q18"/>
    <mergeCell ref="R18:S18"/>
    <mergeCell ref="AL18:AM18"/>
    <mergeCell ref="A10:B10"/>
    <mergeCell ref="P10:Q10"/>
    <mergeCell ref="R10:S10"/>
    <mergeCell ref="AL10:AM10"/>
    <mergeCell ref="A11:B11"/>
    <mergeCell ref="P11:Q11"/>
    <mergeCell ref="R11:S11"/>
    <mergeCell ref="AL11:AM11"/>
    <mergeCell ref="A8:B8"/>
    <mergeCell ref="P8:Q8"/>
    <mergeCell ref="R8:S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A1:Q1"/>
    <mergeCell ref="A2:Q2"/>
    <mergeCell ref="A3:D3"/>
    <mergeCell ref="P3:Q3"/>
    <mergeCell ref="R3:U3"/>
    <mergeCell ref="AK3:AM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4" firstPageNumber="53" orientation="landscape" r:id="rId1"/>
  <colBreaks count="1" manualBreakCount="1">
    <brk id="17" max="28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I22"/>
  <sheetViews>
    <sheetView rightToLeft="1" view="pageBreakPreview" topLeftCell="N13" zoomScale="80" zoomScaleNormal="75" zoomScaleSheetLayoutView="80" workbookViewId="0">
      <selection sqref="A1:O17"/>
    </sheetView>
  </sheetViews>
  <sheetFormatPr defaultRowHeight="20.25"/>
  <cols>
    <col min="1" max="1" width="7.83203125" style="818" customWidth="1"/>
    <col min="2" max="5" width="6" style="818" customWidth="1"/>
    <col min="6" max="6" width="6.1640625" style="818" customWidth="1"/>
    <col min="7" max="7" width="6.5" style="818" customWidth="1"/>
    <col min="8" max="8" width="6.6640625" style="818" customWidth="1"/>
    <col min="9" max="9" width="6.25" style="818" customWidth="1"/>
    <col min="10" max="10" width="6.6640625" style="818" customWidth="1"/>
    <col min="11" max="11" width="6.9140625" style="818" customWidth="1"/>
    <col min="12" max="12" width="7.1640625" style="818" customWidth="1"/>
    <col min="13" max="13" width="6.9140625" style="818" customWidth="1"/>
    <col min="14" max="14" width="7.1640625" style="818" customWidth="1"/>
    <col min="15" max="15" width="8.9140625" style="818" customWidth="1"/>
    <col min="16" max="16" width="6.33203125" style="818" customWidth="1"/>
    <col min="17" max="17" width="5.25" style="818" customWidth="1"/>
    <col min="18" max="18" width="5.08203125" style="818" customWidth="1"/>
    <col min="19" max="19" width="4.25" style="818" customWidth="1"/>
    <col min="20" max="20" width="5.08203125" style="818" customWidth="1"/>
    <col min="21" max="22" width="5.4140625" style="818" customWidth="1"/>
    <col min="23" max="23" width="5.58203125" style="818" customWidth="1"/>
    <col min="24" max="24" width="6.33203125" style="818" customWidth="1"/>
    <col min="25" max="25" width="5.6640625" style="818" customWidth="1"/>
    <col min="26" max="26" width="5.25" style="818" customWidth="1"/>
    <col min="27" max="29" width="6.33203125" style="818" customWidth="1"/>
    <col min="30" max="30" width="5.6640625" style="818" customWidth="1"/>
    <col min="31" max="31" width="6.33203125" style="818" customWidth="1"/>
    <col min="32" max="32" width="5.6640625" style="818" customWidth="1"/>
    <col min="33" max="33" width="5.9140625" style="818" customWidth="1"/>
    <col min="34" max="34" width="7.25" style="818" customWidth="1"/>
    <col min="35" max="35" width="7.9140625" style="818" customWidth="1"/>
    <col min="36" max="36" width="8.4140625" style="818" customWidth="1"/>
    <col min="37" max="16384" width="8.6640625" style="818"/>
  </cols>
  <sheetData>
    <row r="1" spans="1:35" ht="33" customHeight="1">
      <c r="A1" s="794" t="s">
        <v>1288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994"/>
      <c r="Q1" s="995"/>
      <c r="R1" s="995"/>
      <c r="S1" s="995"/>
      <c r="T1" s="995"/>
      <c r="U1" s="995"/>
      <c r="V1" s="995"/>
      <c r="W1" s="995"/>
      <c r="X1" s="995"/>
      <c r="Y1" s="995"/>
      <c r="Z1" s="995"/>
      <c r="AA1" s="995"/>
      <c r="AB1" s="995"/>
      <c r="AC1" s="995"/>
      <c r="AD1" s="995"/>
      <c r="AE1" s="995"/>
      <c r="AF1" s="995"/>
      <c r="AG1" s="995"/>
      <c r="AH1" s="995"/>
    </row>
    <row r="2" spans="1:35" ht="39" customHeight="1">
      <c r="A2" s="936" t="s">
        <v>1289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94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</row>
    <row r="3" spans="1:35" s="1006" customFormat="1" ht="36" customHeight="1" thickBot="1">
      <c r="A3" s="996" t="s">
        <v>1290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  <c r="L3" s="996"/>
      <c r="M3" s="996"/>
      <c r="N3" s="996"/>
      <c r="O3" s="997" t="s">
        <v>1291</v>
      </c>
      <c r="P3" s="795" t="s">
        <v>1292</v>
      </c>
      <c r="Q3" s="795"/>
      <c r="R3" s="914"/>
      <c r="S3" s="914"/>
      <c r="T3" s="914"/>
      <c r="U3" s="914"/>
      <c r="V3" s="914"/>
      <c r="W3" s="914"/>
      <c r="X3" s="914"/>
      <c r="Y3" s="914"/>
      <c r="Z3" s="914"/>
      <c r="AA3" s="914"/>
      <c r="AB3" s="914"/>
      <c r="AC3" s="914"/>
      <c r="AD3" s="914"/>
      <c r="AE3" s="914"/>
      <c r="AF3" s="914"/>
      <c r="AG3" s="914"/>
      <c r="AH3" s="937" t="s">
        <v>1293</v>
      </c>
      <c r="AI3" s="937"/>
    </row>
    <row r="4" spans="1:35" ht="45.75" customHeight="1" thickTop="1">
      <c r="A4" s="864" t="s">
        <v>261</v>
      </c>
      <c r="B4" s="798" t="s">
        <v>831</v>
      </c>
      <c r="C4" s="798"/>
      <c r="D4" s="798" t="s">
        <v>832</v>
      </c>
      <c r="E4" s="798"/>
      <c r="F4" s="798" t="s">
        <v>833</v>
      </c>
      <c r="G4" s="798"/>
      <c r="H4" s="798" t="s">
        <v>220</v>
      </c>
      <c r="I4" s="798"/>
      <c r="J4" s="798"/>
      <c r="K4" s="798" t="s">
        <v>834</v>
      </c>
      <c r="L4" s="798"/>
      <c r="M4" s="798" t="s">
        <v>835</v>
      </c>
      <c r="N4" s="798"/>
      <c r="O4" s="864" t="s">
        <v>266</v>
      </c>
      <c r="P4" s="864" t="s">
        <v>261</v>
      </c>
      <c r="Q4" s="798" t="s">
        <v>222</v>
      </c>
      <c r="R4" s="798"/>
      <c r="S4" s="798" t="s">
        <v>223</v>
      </c>
      <c r="T4" s="798"/>
      <c r="U4" s="798" t="s">
        <v>836</v>
      </c>
      <c r="V4" s="798"/>
      <c r="W4" s="798" t="s">
        <v>225</v>
      </c>
      <c r="X4" s="798"/>
      <c r="Y4" s="798" t="s">
        <v>226</v>
      </c>
      <c r="Z4" s="798"/>
      <c r="AA4" s="798" t="s">
        <v>837</v>
      </c>
      <c r="AB4" s="798"/>
      <c r="AC4" s="798" t="s">
        <v>269</v>
      </c>
      <c r="AD4" s="798"/>
      <c r="AE4" s="798"/>
      <c r="AF4" s="798" t="s">
        <v>838</v>
      </c>
      <c r="AG4" s="798"/>
      <c r="AH4" s="798"/>
      <c r="AI4" s="864" t="s">
        <v>266</v>
      </c>
    </row>
    <row r="5" spans="1:35" ht="57.75" customHeight="1">
      <c r="A5" s="867"/>
      <c r="B5" s="800" t="s">
        <v>839</v>
      </c>
      <c r="C5" s="800"/>
      <c r="D5" s="800" t="s">
        <v>840</v>
      </c>
      <c r="E5" s="800"/>
      <c r="F5" s="800" t="s">
        <v>841</v>
      </c>
      <c r="G5" s="800"/>
      <c r="H5" s="800" t="s">
        <v>232</v>
      </c>
      <c r="I5" s="800"/>
      <c r="J5" s="800"/>
      <c r="K5" s="800" t="s">
        <v>842</v>
      </c>
      <c r="L5" s="800"/>
      <c r="M5" s="800" t="s">
        <v>843</v>
      </c>
      <c r="N5" s="800"/>
      <c r="O5" s="867"/>
      <c r="P5" s="867"/>
      <c r="Q5" s="800" t="s">
        <v>322</v>
      </c>
      <c r="R5" s="800"/>
      <c r="S5" s="800" t="s">
        <v>248</v>
      </c>
      <c r="T5" s="800"/>
      <c r="U5" s="800" t="s">
        <v>235</v>
      </c>
      <c r="V5" s="800"/>
      <c r="W5" s="800" t="s">
        <v>250</v>
      </c>
      <c r="X5" s="800"/>
      <c r="Y5" s="800" t="s">
        <v>258</v>
      </c>
      <c r="Z5" s="800"/>
      <c r="AA5" s="800" t="s">
        <v>251</v>
      </c>
      <c r="AB5" s="800"/>
      <c r="AC5" s="800" t="s">
        <v>1070</v>
      </c>
      <c r="AD5" s="800"/>
      <c r="AE5" s="800"/>
      <c r="AF5" s="800" t="s">
        <v>23</v>
      </c>
      <c r="AG5" s="800"/>
      <c r="AH5" s="800"/>
      <c r="AI5" s="867"/>
    </row>
    <row r="6" spans="1:35" ht="29.25" customHeight="1">
      <c r="A6" s="867"/>
      <c r="B6" s="954" t="s">
        <v>16</v>
      </c>
      <c r="C6" s="954" t="s">
        <v>17</v>
      </c>
      <c r="D6" s="954" t="s">
        <v>16</v>
      </c>
      <c r="E6" s="954" t="s">
        <v>17</v>
      </c>
      <c r="F6" s="954" t="s">
        <v>16</v>
      </c>
      <c r="G6" s="954" t="s">
        <v>17</v>
      </c>
      <c r="H6" s="954" t="s">
        <v>16</v>
      </c>
      <c r="I6" s="954" t="s">
        <v>17</v>
      </c>
      <c r="J6" s="954" t="s">
        <v>19</v>
      </c>
      <c r="K6" s="954" t="s">
        <v>16</v>
      </c>
      <c r="L6" s="954" t="s">
        <v>17</v>
      </c>
      <c r="M6" s="954" t="s">
        <v>16</v>
      </c>
      <c r="N6" s="954" t="s">
        <v>17</v>
      </c>
      <c r="O6" s="867"/>
      <c r="P6" s="867"/>
      <c r="Q6" s="954" t="s">
        <v>16</v>
      </c>
      <c r="R6" s="954" t="s">
        <v>17</v>
      </c>
      <c r="S6" s="954" t="s">
        <v>16</v>
      </c>
      <c r="T6" s="954" t="s">
        <v>17</v>
      </c>
      <c r="U6" s="954" t="s">
        <v>16</v>
      </c>
      <c r="V6" s="954" t="s">
        <v>17</v>
      </c>
      <c r="W6" s="954" t="s">
        <v>16</v>
      </c>
      <c r="X6" s="954" t="s">
        <v>17</v>
      </c>
      <c r="Y6" s="954" t="s">
        <v>16</v>
      </c>
      <c r="Z6" s="954" t="s">
        <v>17</v>
      </c>
      <c r="AA6" s="954" t="s">
        <v>16</v>
      </c>
      <c r="AB6" s="954" t="s">
        <v>17</v>
      </c>
      <c r="AC6" s="954" t="s">
        <v>16</v>
      </c>
      <c r="AD6" s="954" t="s">
        <v>17</v>
      </c>
      <c r="AE6" s="954" t="s">
        <v>19</v>
      </c>
      <c r="AF6" s="954" t="s">
        <v>16</v>
      </c>
      <c r="AG6" s="954" t="s">
        <v>17</v>
      </c>
      <c r="AH6" s="954" t="s">
        <v>19</v>
      </c>
      <c r="AI6" s="867"/>
    </row>
    <row r="7" spans="1:35" s="1196" customFormat="1" ht="34.5" customHeight="1" thickBot="1">
      <c r="A7" s="870"/>
      <c r="B7" s="986" t="s">
        <v>20</v>
      </c>
      <c r="C7" s="986" t="s">
        <v>21</v>
      </c>
      <c r="D7" s="986" t="s">
        <v>845</v>
      </c>
      <c r="E7" s="986" t="s">
        <v>21</v>
      </c>
      <c r="F7" s="986" t="s">
        <v>20</v>
      </c>
      <c r="G7" s="986" t="s">
        <v>21</v>
      </c>
      <c r="H7" s="986" t="s">
        <v>20</v>
      </c>
      <c r="I7" s="986" t="s">
        <v>21</v>
      </c>
      <c r="J7" s="986" t="s">
        <v>23</v>
      </c>
      <c r="K7" s="986" t="s">
        <v>20</v>
      </c>
      <c r="L7" s="986" t="s">
        <v>21</v>
      </c>
      <c r="M7" s="986" t="s">
        <v>20</v>
      </c>
      <c r="N7" s="986" t="s">
        <v>21</v>
      </c>
      <c r="O7" s="870"/>
      <c r="P7" s="870"/>
      <c r="Q7" s="986" t="s">
        <v>20</v>
      </c>
      <c r="R7" s="986" t="s">
        <v>21</v>
      </c>
      <c r="S7" s="986" t="s">
        <v>20</v>
      </c>
      <c r="T7" s="986" t="s">
        <v>21</v>
      </c>
      <c r="U7" s="986" t="s">
        <v>845</v>
      </c>
      <c r="V7" s="986" t="s">
        <v>21</v>
      </c>
      <c r="W7" s="986" t="s">
        <v>20</v>
      </c>
      <c r="X7" s="986" t="s">
        <v>21</v>
      </c>
      <c r="Y7" s="986" t="s">
        <v>20</v>
      </c>
      <c r="Z7" s="986" t="s">
        <v>21</v>
      </c>
      <c r="AA7" s="986" t="s">
        <v>20</v>
      </c>
      <c r="AB7" s="986" t="s">
        <v>21</v>
      </c>
      <c r="AC7" s="986" t="s">
        <v>20</v>
      </c>
      <c r="AD7" s="986" t="s">
        <v>21</v>
      </c>
      <c r="AE7" s="986" t="s">
        <v>23</v>
      </c>
      <c r="AF7" s="986" t="s">
        <v>20</v>
      </c>
      <c r="AG7" s="986" t="s">
        <v>21</v>
      </c>
      <c r="AH7" s="986" t="s">
        <v>23</v>
      </c>
      <c r="AI7" s="870"/>
    </row>
    <row r="8" spans="1:35" ht="30" customHeight="1">
      <c r="A8" s="998" t="s">
        <v>283</v>
      </c>
      <c r="B8" s="1197">
        <v>1155</v>
      </c>
      <c r="C8" s="1197">
        <v>897</v>
      </c>
      <c r="D8" s="1197">
        <v>0</v>
      </c>
      <c r="E8" s="1197">
        <v>0</v>
      </c>
      <c r="F8" s="1197">
        <v>0</v>
      </c>
      <c r="G8" s="1197">
        <v>0</v>
      </c>
      <c r="H8" s="1149">
        <f>SUM(B8,D8,F8)</f>
        <v>1155</v>
      </c>
      <c r="I8" s="1149">
        <f>SUM(C8,E8,G8)</f>
        <v>897</v>
      </c>
      <c r="J8" s="1149">
        <f>SUM(H8:I8)</f>
        <v>2052</v>
      </c>
      <c r="K8" s="1197">
        <v>0</v>
      </c>
      <c r="L8" s="1197">
        <v>0</v>
      </c>
      <c r="M8" s="1197">
        <v>0</v>
      </c>
      <c r="N8" s="1197">
        <v>0</v>
      </c>
      <c r="O8" s="998" t="s">
        <v>284</v>
      </c>
      <c r="P8" s="998" t="s">
        <v>283</v>
      </c>
      <c r="Q8" s="853">
        <v>0</v>
      </c>
      <c r="R8" s="853">
        <v>0</v>
      </c>
      <c r="S8" s="853">
        <v>0</v>
      </c>
      <c r="T8" s="853">
        <v>0</v>
      </c>
      <c r="U8" s="853">
        <v>0</v>
      </c>
      <c r="V8" s="853">
        <v>0</v>
      </c>
      <c r="W8" s="853">
        <v>0</v>
      </c>
      <c r="X8" s="853">
        <v>0</v>
      </c>
      <c r="Y8" s="853">
        <v>0</v>
      </c>
      <c r="Z8" s="853">
        <v>0</v>
      </c>
      <c r="AA8" s="853">
        <v>0</v>
      </c>
      <c r="AB8" s="853">
        <v>0</v>
      </c>
      <c r="AC8" s="853">
        <f>SUM(K8,M8,Q8,S8,U8,W8,Y8,AA8)</f>
        <v>0</v>
      </c>
      <c r="AD8" s="853">
        <f>SUM(L8,N8,R8,T8,V8,X8,Z8,AB8)</f>
        <v>0</v>
      </c>
      <c r="AE8" s="853">
        <f>SUM(AC8:AD8)</f>
        <v>0</v>
      </c>
      <c r="AF8" s="1149">
        <f>SUM(AC8,H8)</f>
        <v>1155</v>
      </c>
      <c r="AG8" s="1149">
        <f>SUM(AD8,I8)</f>
        <v>897</v>
      </c>
      <c r="AH8" s="1149">
        <f t="shared" ref="AH8:AH17" si="0">SUM(AE8,J8)</f>
        <v>2052</v>
      </c>
      <c r="AI8" s="998" t="s">
        <v>284</v>
      </c>
    </row>
    <row r="9" spans="1:35" ht="30" customHeight="1">
      <c r="A9" s="1001" t="s">
        <v>285</v>
      </c>
      <c r="B9" s="853">
        <v>562</v>
      </c>
      <c r="C9" s="853">
        <v>425</v>
      </c>
      <c r="D9" s="853">
        <v>1140</v>
      </c>
      <c r="E9" s="853">
        <v>855</v>
      </c>
      <c r="F9" s="1198">
        <v>0</v>
      </c>
      <c r="G9" s="1198">
        <v>0</v>
      </c>
      <c r="H9" s="853">
        <f t="shared" ref="H9:I17" si="1">SUM(B9,D9,F9)</f>
        <v>1702</v>
      </c>
      <c r="I9" s="853">
        <f t="shared" si="1"/>
        <v>1280</v>
      </c>
      <c r="J9" s="853">
        <f t="shared" ref="J9:J17" si="2">SUM(H9:I9)</f>
        <v>2982</v>
      </c>
      <c r="K9" s="853">
        <v>0</v>
      </c>
      <c r="L9" s="853">
        <v>0</v>
      </c>
      <c r="M9" s="853">
        <v>0</v>
      </c>
      <c r="N9" s="853">
        <v>0</v>
      </c>
      <c r="O9" s="1001" t="s">
        <v>286</v>
      </c>
      <c r="P9" s="1001" t="s">
        <v>285</v>
      </c>
      <c r="Q9" s="853">
        <v>0</v>
      </c>
      <c r="R9" s="853">
        <v>0</v>
      </c>
      <c r="S9" s="853">
        <v>0</v>
      </c>
      <c r="T9" s="853">
        <v>0</v>
      </c>
      <c r="U9" s="853">
        <v>0</v>
      </c>
      <c r="V9" s="853">
        <v>0</v>
      </c>
      <c r="W9" s="853">
        <v>0</v>
      </c>
      <c r="X9" s="853">
        <v>0</v>
      </c>
      <c r="Y9" s="853">
        <v>0</v>
      </c>
      <c r="Z9" s="853">
        <v>0</v>
      </c>
      <c r="AA9" s="853">
        <v>0</v>
      </c>
      <c r="AB9" s="853">
        <v>0</v>
      </c>
      <c r="AC9" s="853">
        <f t="shared" ref="AC9:AD17" si="3">SUM(K9,M9,Q9,S9,U9,W9,Y9,AA9)</f>
        <v>0</v>
      </c>
      <c r="AD9" s="853">
        <f t="shared" si="3"/>
        <v>0</v>
      </c>
      <c r="AE9" s="853">
        <f t="shared" ref="AE9:AE17" si="4">SUM(AC9:AD9)</f>
        <v>0</v>
      </c>
      <c r="AF9" s="853">
        <f t="shared" ref="AF9:AG17" si="5">SUM(AC9,H9)</f>
        <v>1702</v>
      </c>
      <c r="AG9" s="853">
        <f t="shared" si="5"/>
        <v>1280</v>
      </c>
      <c r="AH9" s="853">
        <f t="shared" si="0"/>
        <v>2982</v>
      </c>
      <c r="AI9" s="1001" t="s">
        <v>286</v>
      </c>
    </row>
    <row r="10" spans="1:35" ht="30" customHeight="1">
      <c r="A10" s="1001" t="s">
        <v>287</v>
      </c>
      <c r="B10" s="853">
        <v>155</v>
      </c>
      <c r="C10" s="853">
        <v>131</v>
      </c>
      <c r="D10" s="853">
        <v>583</v>
      </c>
      <c r="E10" s="853">
        <v>333</v>
      </c>
      <c r="F10" s="1199">
        <v>961</v>
      </c>
      <c r="G10" s="1199">
        <v>769</v>
      </c>
      <c r="H10" s="853">
        <f t="shared" si="1"/>
        <v>1699</v>
      </c>
      <c r="I10" s="853">
        <f t="shared" si="1"/>
        <v>1233</v>
      </c>
      <c r="J10" s="853">
        <f t="shared" si="2"/>
        <v>2932</v>
      </c>
      <c r="K10" s="853">
        <v>0</v>
      </c>
      <c r="L10" s="853">
        <v>0</v>
      </c>
      <c r="M10" s="853">
        <v>0</v>
      </c>
      <c r="N10" s="853">
        <v>0</v>
      </c>
      <c r="O10" s="1001" t="s">
        <v>288</v>
      </c>
      <c r="P10" s="1001" t="s">
        <v>287</v>
      </c>
      <c r="Q10" s="853">
        <v>0</v>
      </c>
      <c r="R10" s="853">
        <v>0</v>
      </c>
      <c r="S10" s="853">
        <v>0</v>
      </c>
      <c r="T10" s="853">
        <v>0</v>
      </c>
      <c r="U10" s="853">
        <v>0</v>
      </c>
      <c r="V10" s="853">
        <v>0</v>
      </c>
      <c r="W10" s="853">
        <v>0</v>
      </c>
      <c r="X10" s="853">
        <v>0</v>
      </c>
      <c r="Y10" s="853">
        <v>0</v>
      </c>
      <c r="Z10" s="853">
        <v>0</v>
      </c>
      <c r="AA10" s="853">
        <v>0</v>
      </c>
      <c r="AB10" s="853">
        <v>0</v>
      </c>
      <c r="AC10" s="853">
        <f t="shared" si="3"/>
        <v>0</v>
      </c>
      <c r="AD10" s="853">
        <f t="shared" si="3"/>
        <v>0</v>
      </c>
      <c r="AE10" s="853">
        <f t="shared" si="4"/>
        <v>0</v>
      </c>
      <c r="AF10" s="853">
        <f t="shared" si="5"/>
        <v>1699</v>
      </c>
      <c r="AG10" s="853">
        <f t="shared" si="5"/>
        <v>1233</v>
      </c>
      <c r="AH10" s="853">
        <f t="shared" si="0"/>
        <v>2932</v>
      </c>
      <c r="AI10" s="1001" t="s">
        <v>288</v>
      </c>
    </row>
    <row r="11" spans="1:35" ht="30" customHeight="1">
      <c r="A11" s="1001" t="s">
        <v>289</v>
      </c>
      <c r="B11" s="853">
        <v>59</v>
      </c>
      <c r="C11" s="853">
        <v>60</v>
      </c>
      <c r="D11" s="853">
        <v>124</v>
      </c>
      <c r="E11" s="853">
        <v>123</v>
      </c>
      <c r="F11" s="1199">
        <v>688</v>
      </c>
      <c r="G11" s="1199">
        <v>373</v>
      </c>
      <c r="H11" s="853">
        <f t="shared" si="1"/>
        <v>871</v>
      </c>
      <c r="I11" s="853">
        <f t="shared" si="1"/>
        <v>556</v>
      </c>
      <c r="J11" s="853">
        <f t="shared" si="2"/>
        <v>1427</v>
      </c>
      <c r="K11" s="853">
        <v>217</v>
      </c>
      <c r="L11" s="853">
        <v>171</v>
      </c>
      <c r="M11" s="853">
        <v>26</v>
      </c>
      <c r="N11" s="853">
        <v>47</v>
      </c>
      <c r="O11" s="1001" t="s">
        <v>290</v>
      </c>
      <c r="P11" s="1001" t="s">
        <v>289</v>
      </c>
      <c r="Q11" s="853">
        <v>0</v>
      </c>
      <c r="R11" s="853">
        <v>0</v>
      </c>
      <c r="S11" s="853">
        <v>0</v>
      </c>
      <c r="T11" s="853">
        <v>0</v>
      </c>
      <c r="U11" s="853">
        <v>0</v>
      </c>
      <c r="V11" s="853">
        <v>0</v>
      </c>
      <c r="W11" s="853">
        <v>0</v>
      </c>
      <c r="X11" s="853">
        <v>0</v>
      </c>
      <c r="Y11" s="853">
        <v>0</v>
      </c>
      <c r="Z11" s="853">
        <v>0</v>
      </c>
      <c r="AA11" s="853">
        <v>0</v>
      </c>
      <c r="AB11" s="853">
        <v>0</v>
      </c>
      <c r="AC11" s="853">
        <f t="shared" si="3"/>
        <v>243</v>
      </c>
      <c r="AD11" s="853">
        <f t="shared" si="3"/>
        <v>218</v>
      </c>
      <c r="AE11" s="853">
        <f t="shared" si="4"/>
        <v>461</v>
      </c>
      <c r="AF11" s="853">
        <f t="shared" si="5"/>
        <v>1114</v>
      </c>
      <c r="AG11" s="853">
        <f t="shared" si="5"/>
        <v>774</v>
      </c>
      <c r="AH11" s="853">
        <f t="shared" si="0"/>
        <v>1888</v>
      </c>
      <c r="AI11" s="1001" t="s">
        <v>290</v>
      </c>
    </row>
    <row r="12" spans="1:35" ht="30" customHeight="1">
      <c r="A12" s="1001" t="s">
        <v>291</v>
      </c>
      <c r="B12" s="853">
        <v>20</v>
      </c>
      <c r="C12" s="853">
        <v>11</v>
      </c>
      <c r="D12" s="853">
        <v>106</v>
      </c>
      <c r="E12" s="853">
        <v>44</v>
      </c>
      <c r="F12" s="1199">
        <v>270</v>
      </c>
      <c r="G12" s="1199">
        <v>145</v>
      </c>
      <c r="H12" s="853">
        <f t="shared" si="1"/>
        <v>396</v>
      </c>
      <c r="I12" s="853">
        <f t="shared" si="1"/>
        <v>200</v>
      </c>
      <c r="J12" s="853">
        <f t="shared" si="2"/>
        <v>596</v>
      </c>
      <c r="K12" s="853">
        <v>197</v>
      </c>
      <c r="L12" s="853">
        <v>138</v>
      </c>
      <c r="M12" s="853">
        <v>27</v>
      </c>
      <c r="N12" s="853">
        <v>38</v>
      </c>
      <c r="O12" s="1001" t="s">
        <v>292</v>
      </c>
      <c r="P12" s="1001" t="s">
        <v>291</v>
      </c>
      <c r="Q12" s="853">
        <v>122</v>
      </c>
      <c r="R12" s="853">
        <v>125</v>
      </c>
      <c r="S12" s="853">
        <v>23</v>
      </c>
      <c r="T12" s="853">
        <v>26</v>
      </c>
      <c r="U12" s="853">
        <v>20</v>
      </c>
      <c r="V12" s="853">
        <v>42</v>
      </c>
      <c r="W12" s="853">
        <v>0</v>
      </c>
      <c r="X12" s="853">
        <v>0</v>
      </c>
      <c r="Y12" s="853">
        <v>0</v>
      </c>
      <c r="Z12" s="853">
        <v>0</v>
      </c>
      <c r="AA12" s="853">
        <v>0</v>
      </c>
      <c r="AB12" s="853">
        <v>0</v>
      </c>
      <c r="AC12" s="853">
        <f t="shared" si="3"/>
        <v>389</v>
      </c>
      <c r="AD12" s="853">
        <f t="shared" si="3"/>
        <v>369</v>
      </c>
      <c r="AE12" s="853">
        <f t="shared" si="4"/>
        <v>758</v>
      </c>
      <c r="AF12" s="853">
        <f t="shared" si="5"/>
        <v>785</v>
      </c>
      <c r="AG12" s="853">
        <f t="shared" si="5"/>
        <v>569</v>
      </c>
      <c r="AH12" s="853">
        <f t="shared" si="0"/>
        <v>1354</v>
      </c>
      <c r="AI12" s="1001" t="s">
        <v>292</v>
      </c>
    </row>
    <row r="13" spans="1:35" ht="30" customHeight="1">
      <c r="A13" s="1001" t="s">
        <v>293</v>
      </c>
      <c r="B13" s="853">
        <v>0</v>
      </c>
      <c r="C13" s="853">
        <v>0</v>
      </c>
      <c r="D13" s="853">
        <v>8</v>
      </c>
      <c r="E13" s="853">
        <v>14</v>
      </c>
      <c r="F13" s="1199">
        <v>108</v>
      </c>
      <c r="G13" s="1199">
        <v>76</v>
      </c>
      <c r="H13" s="853">
        <f t="shared" si="1"/>
        <v>116</v>
      </c>
      <c r="I13" s="853">
        <f t="shared" si="1"/>
        <v>90</v>
      </c>
      <c r="J13" s="853">
        <f t="shared" si="2"/>
        <v>206</v>
      </c>
      <c r="K13" s="853">
        <v>49</v>
      </c>
      <c r="L13" s="853">
        <v>28</v>
      </c>
      <c r="M13" s="853">
        <v>19</v>
      </c>
      <c r="N13" s="853">
        <v>24</v>
      </c>
      <c r="O13" s="1001" t="s">
        <v>294</v>
      </c>
      <c r="P13" s="1001" t="s">
        <v>293</v>
      </c>
      <c r="Q13" s="853">
        <v>156</v>
      </c>
      <c r="R13" s="853">
        <v>140</v>
      </c>
      <c r="S13" s="853">
        <v>15</v>
      </c>
      <c r="T13" s="853">
        <v>23</v>
      </c>
      <c r="U13" s="853">
        <v>23</v>
      </c>
      <c r="V13" s="853">
        <v>41</v>
      </c>
      <c r="W13" s="853">
        <v>79</v>
      </c>
      <c r="X13" s="853">
        <v>83</v>
      </c>
      <c r="Y13" s="853">
        <v>21</v>
      </c>
      <c r="Z13" s="853">
        <v>10</v>
      </c>
      <c r="AA13" s="853">
        <v>22</v>
      </c>
      <c r="AB13" s="853">
        <v>49</v>
      </c>
      <c r="AC13" s="853">
        <f t="shared" si="3"/>
        <v>384</v>
      </c>
      <c r="AD13" s="853">
        <f t="shared" si="3"/>
        <v>398</v>
      </c>
      <c r="AE13" s="853">
        <f t="shared" si="4"/>
        <v>782</v>
      </c>
      <c r="AF13" s="853">
        <f t="shared" si="5"/>
        <v>500</v>
      </c>
      <c r="AG13" s="853">
        <f t="shared" si="5"/>
        <v>488</v>
      </c>
      <c r="AH13" s="853">
        <f t="shared" si="0"/>
        <v>988</v>
      </c>
      <c r="AI13" s="1001" t="s">
        <v>294</v>
      </c>
    </row>
    <row r="14" spans="1:35" ht="30" customHeight="1">
      <c r="A14" s="1001" t="s">
        <v>295</v>
      </c>
      <c r="B14" s="853">
        <v>0</v>
      </c>
      <c r="C14" s="853">
        <v>0</v>
      </c>
      <c r="D14" s="853">
        <v>0</v>
      </c>
      <c r="E14" s="853">
        <v>0</v>
      </c>
      <c r="F14" s="1199">
        <v>26</v>
      </c>
      <c r="G14" s="1199">
        <v>40</v>
      </c>
      <c r="H14" s="1124">
        <f t="shared" si="1"/>
        <v>26</v>
      </c>
      <c r="I14" s="1124">
        <f t="shared" si="1"/>
        <v>40</v>
      </c>
      <c r="J14" s="1124">
        <f t="shared" si="2"/>
        <v>66</v>
      </c>
      <c r="K14" s="853">
        <v>20</v>
      </c>
      <c r="L14" s="853">
        <v>13</v>
      </c>
      <c r="M14" s="853">
        <v>11</v>
      </c>
      <c r="N14" s="853">
        <v>16</v>
      </c>
      <c r="O14" s="1001" t="s">
        <v>296</v>
      </c>
      <c r="P14" s="1001" t="s">
        <v>295</v>
      </c>
      <c r="Q14" s="853">
        <v>22</v>
      </c>
      <c r="R14" s="853">
        <v>35</v>
      </c>
      <c r="S14" s="853">
        <v>3</v>
      </c>
      <c r="T14" s="853">
        <v>15</v>
      </c>
      <c r="U14" s="853">
        <v>18</v>
      </c>
      <c r="V14" s="853">
        <v>26</v>
      </c>
      <c r="W14" s="853">
        <v>92</v>
      </c>
      <c r="X14" s="853">
        <v>157</v>
      </c>
      <c r="Y14" s="853">
        <v>48</v>
      </c>
      <c r="Z14" s="853">
        <v>4</v>
      </c>
      <c r="AA14" s="853">
        <v>40</v>
      </c>
      <c r="AB14" s="853">
        <v>47</v>
      </c>
      <c r="AC14" s="853">
        <f t="shared" si="3"/>
        <v>254</v>
      </c>
      <c r="AD14" s="853">
        <f t="shared" si="3"/>
        <v>313</v>
      </c>
      <c r="AE14" s="853">
        <f t="shared" si="4"/>
        <v>567</v>
      </c>
      <c r="AF14" s="853">
        <f t="shared" si="5"/>
        <v>280</v>
      </c>
      <c r="AG14" s="853">
        <f t="shared" si="5"/>
        <v>353</v>
      </c>
      <c r="AH14" s="853">
        <f t="shared" si="0"/>
        <v>633</v>
      </c>
      <c r="AI14" s="1001" t="s">
        <v>296</v>
      </c>
    </row>
    <row r="15" spans="1:35" ht="30" customHeight="1">
      <c r="A15" s="1001" t="s">
        <v>297</v>
      </c>
      <c r="B15" s="853">
        <v>0</v>
      </c>
      <c r="C15" s="853">
        <v>0</v>
      </c>
      <c r="D15" s="853">
        <v>0</v>
      </c>
      <c r="E15" s="853">
        <v>0</v>
      </c>
      <c r="F15" s="851">
        <v>0</v>
      </c>
      <c r="G15" s="851">
        <v>0</v>
      </c>
      <c r="H15" s="853">
        <f t="shared" si="1"/>
        <v>0</v>
      </c>
      <c r="I15" s="853">
        <f t="shared" si="1"/>
        <v>0</v>
      </c>
      <c r="J15" s="853">
        <f t="shared" si="2"/>
        <v>0</v>
      </c>
      <c r="K15" s="853">
        <v>7</v>
      </c>
      <c r="L15" s="853">
        <v>3</v>
      </c>
      <c r="M15" s="853">
        <v>7</v>
      </c>
      <c r="N15" s="853">
        <v>4</v>
      </c>
      <c r="O15" s="1001" t="s">
        <v>298</v>
      </c>
      <c r="P15" s="1001" t="s">
        <v>297</v>
      </c>
      <c r="Q15" s="853">
        <v>29</v>
      </c>
      <c r="R15" s="853">
        <v>5</v>
      </c>
      <c r="S15" s="853">
        <v>0</v>
      </c>
      <c r="T15" s="853">
        <v>1</v>
      </c>
      <c r="U15" s="853">
        <v>18</v>
      </c>
      <c r="V15" s="853">
        <v>7</v>
      </c>
      <c r="W15" s="853">
        <v>58</v>
      </c>
      <c r="X15" s="853">
        <v>54</v>
      </c>
      <c r="Y15" s="853">
        <v>30</v>
      </c>
      <c r="Z15" s="853">
        <v>1</v>
      </c>
      <c r="AA15" s="853">
        <v>33</v>
      </c>
      <c r="AB15" s="853">
        <v>35</v>
      </c>
      <c r="AC15" s="853">
        <f t="shared" si="3"/>
        <v>182</v>
      </c>
      <c r="AD15" s="853">
        <f t="shared" si="3"/>
        <v>110</v>
      </c>
      <c r="AE15" s="853">
        <f t="shared" si="4"/>
        <v>292</v>
      </c>
      <c r="AF15" s="853">
        <f t="shared" si="5"/>
        <v>182</v>
      </c>
      <c r="AG15" s="853">
        <f t="shared" si="5"/>
        <v>110</v>
      </c>
      <c r="AH15" s="853">
        <f t="shared" si="0"/>
        <v>292</v>
      </c>
      <c r="AI15" s="1001" t="s">
        <v>298</v>
      </c>
    </row>
    <row r="16" spans="1:35" ht="30" customHeight="1">
      <c r="A16" s="1001" t="s">
        <v>299</v>
      </c>
      <c r="B16" s="853">
        <v>0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f t="shared" si="1"/>
        <v>0</v>
      </c>
      <c r="I16" s="853">
        <f t="shared" si="1"/>
        <v>0</v>
      </c>
      <c r="J16" s="853">
        <f t="shared" si="2"/>
        <v>0</v>
      </c>
      <c r="K16" s="853">
        <v>0</v>
      </c>
      <c r="L16" s="853">
        <v>0</v>
      </c>
      <c r="M16" s="853">
        <v>0</v>
      </c>
      <c r="N16" s="853">
        <v>0</v>
      </c>
      <c r="O16" s="1001" t="s">
        <v>300</v>
      </c>
      <c r="P16" s="1002" t="s">
        <v>299</v>
      </c>
      <c r="Q16" s="1198">
        <v>7</v>
      </c>
      <c r="R16" s="1198">
        <v>0</v>
      </c>
      <c r="S16" s="1198">
        <v>0</v>
      </c>
      <c r="T16" s="1198">
        <v>0</v>
      </c>
      <c r="U16" s="1198">
        <v>10</v>
      </c>
      <c r="V16" s="1198">
        <v>4</v>
      </c>
      <c r="W16" s="1198">
        <v>21</v>
      </c>
      <c r="X16" s="1198">
        <v>15</v>
      </c>
      <c r="Y16" s="1198">
        <v>16</v>
      </c>
      <c r="Z16" s="1198">
        <v>0</v>
      </c>
      <c r="AA16" s="1198">
        <v>38</v>
      </c>
      <c r="AB16" s="1198">
        <v>17</v>
      </c>
      <c r="AC16" s="853">
        <f t="shared" si="3"/>
        <v>92</v>
      </c>
      <c r="AD16" s="853">
        <f t="shared" si="3"/>
        <v>36</v>
      </c>
      <c r="AE16" s="853">
        <f t="shared" si="4"/>
        <v>128</v>
      </c>
      <c r="AF16" s="853">
        <f t="shared" si="5"/>
        <v>92</v>
      </c>
      <c r="AG16" s="853">
        <f t="shared" si="5"/>
        <v>36</v>
      </c>
      <c r="AH16" s="853">
        <f t="shared" si="0"/>
        <v>128</v>
      </c>
      <c r="AI16" s="1002" t="s">
        <v>300</v>
      </c>
    </row>
    <row r="17" spans="1:35" ht="41.25" customHeight="1" thickBot="1">
      <c r="A17" s="1003" t="s">
        <v>846</v>
      </c>
      <c r="B17" s="853">
        <v>0</v>
      </c>
      <c r="C17" s="853">
        <v>0</v>
      </c>
      <c r="D17" s="853">
        <v>0</v>
      </c>
      <c r="E17" s="853">
        <v>0</v>
      </c>
      <c r="F17" s="853">
        <v>0</v>
      </c>
      <c r="G17" s="853">
        <v>0</v>
      </c>
      <c r="H17" s="1124">
        <f t="shared" si="1"/>
        <v>0</v>
      </c>
      <c r="I17" s="1124">
        <f t="shared" si="1"/>
        <v>0</v>
      </c>
      <c r="J17" s="1124">
        <f t="shared" si="2"/>
        <v>0</v>
      </c>
      <c r="K17" s="853">
        <v>0</v>
      </c>
      <c r="L17" s="853">
        <v>0</v>
      </c>
      <c r="M17" s="853">
        <v>0</v>
      </c>
      <c r="N17" s="853">
        <v>0</v>
      </c>
      <c r="O17" s="985" t="s">
        <v>302</v>
      </c>
      <c r="P17" s="1002" t="s">
        <v>846</v>
      </c>
      <c r="Q17" s="1198">
        <v>0</v>
      </c>
      <c r="R17" s="1198">
        <v>0</v>
      </c>
      <c r="S17" s="1198">
        <v>0</v>
      </c>
      <c r="T17" s="1198">
        <v>0</v>
      </c>
      <c r="U17" s="1198">
        <v>0</v>
      </c>
      <c r="V17" s="1198">
        <v>0</v>
      </c>
      <c r="W17" s="1198">
        <v>14</v>
      </c>
      <c r="X17" s="1198">
        <v>5</v>
      </c>
      <c r="Y17" s="1198">
        <v>1</v>
      </c>
      <c r="Z17" s="1198">
        <v>0</v>
      </c>
      <c r="AA17" s="1198">
        <v>20</v>
      </c>
      <c r="AB17" s="1198">
        <v>9</v>
      </c>
      <c r="AC17" s="853">
        <f t="shared" si="3"/>
        <v>35</v>
      </c>
      <c r="AD17" s="853">
        <f t="shared" si="3"/>
        <v>14</v>
      </c>
      <c r="AE17" s="853">
        <f t="shared" si="4"/>
        <v>49</v>
      </c>
      <c r="AF17" s="1124">
        <f t="shared" si="5"/>
        <v>35</v>
      </c>
      <c r="AG17" s="1124">
        <f t="shared" si="5"/>
        <v>14</v>
      </c>
      <c r="AH17" s="1124">
        <f t="shared" si="0"/>
        <v>49</v>
      </c>
      <c r="AI17" s="1004" t="s">
        <v>302</v>
      </c>
    </row>
    <row r="18" spans="1:35" ht="33" customHeight="1" thickBot="1">
      <c r="A18" s="1005" t="s">
        <v>270</v>
      </c>
      <c r="B18" s="857">
        <f>SUM(B8:B17)</f>
        <v>1951</v>
      </c>
      <c r="C18" s="857">
        <f t="shared" ref="C18:N18" si="6">SUM(C8:C17)</f>
        <v>1524</v>
      </c>
      <c r="D18" s="857">
        <f t="shared" si="6"/>
        <v>1961</v>
      </c>
      <c r="E18" s="857">
        <f t="shared" si="6"/>
        <v>1369</v>
      </c>
      <c r="F18" s="857">
        <f t="shared" si="6"/>
        <v>2053</v>
      </c>
      <c r="G18" s="857">
        <f t="shared" si="6"/>
        <v>1403</v>
      </c>
      <c r="H18" s="857">
        <f t="shared" si="6"/>
        <v>5965</v>
      </c>
      <c r="I18" s="857">
        <f t="shared" si="6"/>
        <v>4296</v>
      </c>
      <c r="J18" s="857">
        <f t="shared" si="6"/>
        <v>10261</v>
      </c>
      <c r="K18" s="857">
        <f t="shared" si="6"/>
        <v>490</v>
      </c>
      <c r="L18" s="857">
        <f t="shared" si="6"/>
        <v>353</v>
      </c>
      <c r="M18" s="857">
        <f t="shared" si="6"/>
        <v>90</v>
      </c>
      <c r="N18" s="857">
        <f t="shared" si="6"/>
        <v>129</v>
      </c>
      <c r="O18" s="1200" t="s">
        <v>67</v>
      </c>
      <c r="P18" s="1005" t="s">
        <v>270</v>
      </c>
      <c r="Q18" s="857">
        <f>SUM(Q8:Q17)</f>
        <v>336</v>
      </c>
      <c r="R18" s="857">
        <f t="shared" ref="R18:AH18" si="7">SUM(R8:R17)</f>
        <v>305</v>
      </c>
      <c r="S18" s="857">
        <f t="shared" si="7"/>
        <v>41</v>
      </c>
      <c r="T18" s="857">
        <f t="shared" si="7"/>
        <v>65</v>
      </c>
      <c r="U18" s="857">
        <f t="shared" si="7"/>
        <v>89</v>
      </c>
      <c r="V18" s="857">
        <f t="shared" si="7"/>
        <v>120</v>
      </c>
      <c r="W18" s="857">
        <f t="shared" si="7"/>
        <v>264</v>
      </c>
      <c r="X18" s="857">
        <f t="shared" si="7"/>
        <v>314</v>
      </c>
      <c r="Y18" s="857">
        <f t="shared" si="7"/>
        <v>116</v>
      </c>
      <c r="Z18" s="857">
        <f t="shared" si="7"/>
        <v>15</v>
      </c>
      <c r="AA18" s="857">
        <f t="shared" si="7"/>
        <v>153</v>
      </c>
      <c r="AB18" s="857">
        <f t="shared" si="7"/>
        <v>157</v>
      </c>
      <c r="AC18" s="857">
        <f t="shared" si="7"/>
        <v>1579</v>
      </c>
      <c r="AD18" s="857">
        <f t="shared" si="7"/>
        <v>1458</v>
      </c>
      <c r="AE18" s="857">
        <f t="shared" si="7"/>
        <v>3037</v>
      </c>
      <c r="AF18" s="857">
        <f t="shared" si="7"/>
        <v>7544</v>
      </c>
      <c r="AG18" s="857">
        <f t="shared" si="7"/>
        <v>5754</v>
      </c>
      <c r="AH18" s="857">
        <f t="shared" si="7"/>
        <v>13298</v>
      </c>
      <c r="AI18" s="1005" t="s">
        <v>67</v>
      </c>
    </row>
    <row r="19" spans="1:35" ht="37.5" customHeight="1" thickTop="1">
      <c r="C19" s="877"/>
      <c r="D19" s="877"/>
      <c r="E19" s="877"/>
      <c r="F19" s="877"/>
      <c r="G19" s="877"/>
      <c r="H19" s="877"/>
      <c r="I19" s="877"/>
      <c r="J19" s="877"/>
      <c r="K19" s="877"/>
      <c r="L19" s="877"/>
      <c r="M19" s="877"/>
      <c r="N19" s="877"/>
      <c r="O19" s="869"/>
      <c r="P19" s="869"/>
      <c r="Q19" s="877"/>
      <c r="R19" s="877"/>
      <c r="S19" s="877"/>
      <c r="T19" s="877"/>
      <c r="U19" s="916"/>
      <c r="V19" s="916"/>
      <c r="W19" s="877"/>
      <c r="X19" s="877"/>
      <c r="Y19" s="877"/>
      <c r="Z19" s="877"/>
      <c r="AA19" s="877"/>
      <c r="AB19" s="877"/>
      <c r="AC19" s="877"/>
      <c r="AD19" s="877"/>
      <c r="AE19" s="877"/>
      <c r="AF19" s="877"/>
      <c r="AG19" s="877"/>
      <c r="AH19" s="877"/>
      <c r="AI19" s="869"/>
    </row>
    <row r="20" spans="1:35">
      <c r="G20" s="906"/>
      <c r="K20" s="906"/>
      <c r="L20" s="906"/>
    </row>
    <row r="22" spans="1:35">
      <c r="AE22" s="1007"/>
    </row>
  </sheetData>
  <mergeCells count="38">
    <mergeCell ref="W5:X5"/>
    <mergeCell ref="Y5:Z5"/>
    <mergeCell ref="AA5:AB5"/>
    <mergeCell ref="AC5:AE5"/>
    <mergeCell ref="AF5:AH5"/>
    <mergeCell ref="U19:V19"/>
    <mergeCell ref="AI4:AI7"/>
    <mergeCell ref="B5:C5"/>
    <mergeCell ref="D5:E5"/>
    <mergeCell ref="F5:G5"/>
    <mergeCell ref="H5:J5"/>
    <mergeCell ref="K5:L5"/>
    <mergeCell ref="M5:N5"/>
    <mergeCell ref="Q5:R5"/>
    <mergeCell ref="S5:T5"/>
    <mergeCell ref="U5:V5"/>
    <mergeCell ref="U4:V4"/>
    <mergeCell ref="W4:X4"/>
    <mergeCell ref="Y4:Z4"/>
    <mergeCell ref="AA4:AB4"/>
    <mergeCell ref="AC4:AE4"/>
    <mergeCell ref="AF4:AH4"/>
    <mergeCell ref="K4:L4"/>
    <mergeCell ref="M4:N4"/>
    <mergeCell ref="O4:O7"/>
    <mergeCell ref="P4:P7"/>
    <mergeCell ref="Q4:R4"/>
    <mergeCell ref="S4:T4"/>
    <mergeCell ref="A1:O1"/>
    <mergeCell ref="A2:O2"/>
    <mergeCell ref="A3:N3"/>
    <mergeCell ref="P3:Q3"/>
    <mergeCell ref="AH3:AI3"/>
    <mergeCell ref="A4:A7"/>
    <mergeCell ref="B4:C4"/>
    <mergeCell ref="D4:E4"/>
    <mergeCell ref="F4:G4"/>
    <mergeCell ref="H4:J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59" orientation="landscape" r:id="rId1"/>
  <colBreaks count="1" manualBreakCount="1">
    <brk id="15" max="2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29"/>
  <sheetViews>
    <sheetView rightToLeft="1" view="pageBreakPreview" zoomScale="75" zoomScaleNormal="75" zoomScaleSheetLayoutView="75" workbookViewId="0">
      <selection sqref="A1:L17"/>
    </sheetView>
  </sheetViews>
  <sheetFormatPr defaultRowHeight="20.25"/>
  <cols>
    <col min="1" max="1" width="2.9140625" style="969" customWidth="1"/>
    <col min="2" max="2" width="7.9140625" style="969" customWidth="1"/>
    <col min="3" max="4" width="6.9140625" style="969" customWidth="1"/>
    <col min="5" max="5" width="7.08203125" style="969" customWidth="1"/>
    <col min="6" max="8" width="6.9140625" style="969" customWidth="1"/>
    <col min="9" max="10" width="7.25" style="969" customWidth="1"/>
    <col min="11" max="11" width="6.5" style="969" customWidth="1"/>
    <col min="12" max="12" width="6.9140625" style="969" customWidth="1"/>
    <col min="13" max="14" width="7" style="969" customWidth="1"/>
    <col min="15" max="15" width="12.08203125" style="969" customWidth="1"/>
    <col min="16" max="16" width="3.6640625" style="969" customWidth="1"/>
    <col min="17" max="17" width="3.4140625" style="969" customWidth="1"/>
    <col min="18" max="18" width="8.9140625" style="969" customWidth="1"/>
    <col min="19" max="19" width="6.1640625" style="969" customWidth="1"/>
    <col min="20" max="20" width="8.1640625" style="969" customWidth="1"/>
    <col min="21" max="21" width="6.08203125" style="969" customWidth="1"/>
    <col min="22" max="22" width="8.1640625" style="969" customWidth="1"/>
    <col min="23" max="23" width="6.25" style="969" customWidth="1"/>
    <col min="24" max="24" width="8.1640625" style="969" customWidth="1"/>
    <col min="25" max="25" width="6.08203125" style="969" customWidth="1"/>
    <col min="26" max="28" width="8.1640625" style="969" customWidth="1"/>
    <col min="29" max="29" width="8.25" style="969" customWidth="1"/>
    <col min="30" max="30" width="11.75" style="969" customWidth="1"/>
    <col min="31" max="31" width="3.83203125" style="969" customWidth="1"/>
    <col min="32" max="16384" width="8.6640625" style="969"/>
  </cols>
  <sheetData>
    <row r="1" spans="1:31" s="1188" customFormat="1" ht="27.75" customHeight="1">
      <c r="A1" s="1201" t="s">
        <v>1294</v>
      </c>
      <c r="B1" s="1201"/>
      <c r="C1" s="1201"/>
      <c r="D1" s="1201"/>
      <c r="E1" s="1201"/>
      <c r="F1" s="1201"/>
      <c r="G1" s="1201"/>
      <c r="H1" s="1201"/>
      <c r="I1" s="1201"/>
      <c r="J1" s="1201"/>
      <c r="K1" s="1201"/>
      <c r="L1" s="1201"/>
      <c r="M1" s="1201"/>
      <c r="N1" s="1201"/>
      <c r="O1" s="1201"/>
      <c r="P1" s="1201"/>
      <c r="AD1" s="1202"/>
    </row>
    <row r="2" spans="1:31" s="1188" customFormat="1" ht="29.25" customHeight="1">
      <c r="A2" s="936" t="s">
        <v>1295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AD2" s="1202"/>
    </row>
    <row r="3" spans="1:31" s="1188" customFormat="1" ht="23.25" customHeight="1" thickBot="1">
      <c r="A3" s="951" t="s">
        <v>1296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37" t="s">
        <v>1297</v>
      </c>
      <c r="P3" s="937"/>
      <c r="Q3" s="1203" t="s">
        <v>1298</v>
      </c>
      <c r="R3" s="1203"/>
      <c r="S3" s="1203"/>
      <c r="T3" s="1203"/>
      <c r="U3" s="1203"/>
      <c r="V3" s="1203"/>
      <c r="W3" s="1203"/>
      <c r="X3" s="1203"/>
      <c r="Y3" s="1203"/>
      <c r="Z3" s="1203"/>
      <c r="AA3" s="1203"/>
      <c r="AB3" s="1203"/>
      <c r="AC3" s="1203"/>
      <c r="AD3" s="1204" t="s">
        <v>1299</v>
      </c>
      <c r="AE3" s="1204"/>
    </row>
    <row r="4" spans="1:31" s="1208" customFormat="1" ht="30.75" customHeight="1" thickTop="1">
      <c r="A4" s="1205" t="s">
        <v>4</v>
      </c>
      <c r="B4" s="1205"/>
      <c r="C4" s="866" t="s">
        <v>138</v>
      </c>
      <c r="D4" s="866"/>
      <c r="E4" s="866" t="s">
        <v>167</v>
      </c>
      <c r="F4" s="866"/>
      <c r="G4" s="866" t="s">
        <v>168</v>
      </c>
      <c r="H4" s="866"/>
      <c r="I4" s="866" t="s">
        <v>169</v>
      </c>
      <c r="J4" s="866"/>
      <c r="K4" s="866" t="s">
        <v>170</v>
      </c>
      <c r="L4" s="866"/>
      <c r="M4" s="866" t="s">
        <v>171</v>
      </c>
      <c r="N4" s="866"/>
      <c r="O4" s="1205" t="s">
        <v>10</v>
      </c>
      <c r="P4" s="1205"/>
      <c r="Q4" s="1206" t="s">
        <v>4</v>
      </c>
      <c r="R4" s="1206"/>
      <c r="S4" s="866" t="s">
        <v>153</v>
      </c>
      <c r="T4" s="866"/>
      <c r="U4" s="866" t="s">
        <v>853</v>
      </c>
      <c r="V4" s="866"/>
      <c r="W4" s="866" t="s">
        <v>172</v>
      </c>
      <c r="X4" s="866"/>
      <c r="Y4" s="866" t="s">
        <v>854</v>
      </c>
      <c r="Z4" s="866"/>
      <c r="AA4" s="881" t="s">
        <v>19</v>
      </c>
      <c r="AB4" s="881"/>
      <c r="AC4" s="881"/>
      <c r="AD4" s="1207" t="s">
        <v>10</v>
      </c>
      <c r="AE4" s="1207"/>
    </row>
    <row r="5" spans="1:31" s="1208" customFormat="1" ht="21.75" customHeight="1">
      <c r="A5" s="1209"/>
      <c r="B5" s="1209"/>
      <c r="C5" s="1210" t="s">
        <v>143</v>
      </c>
      <c r="D5" s="1210"/>
      <c r="E5" s="1210" t="s">
        <v>174</v>
      </c>
      <c r="F5" s="1210"/>
      <c r="G5" s="1210" t="s">
        <v>175</v>
      </c>
      <c r="H5" s="1210"/>
      <c r="I5" s="1210" t="s">
        <v>176</v>
      </c>
      <c r="J5" s="1210"/>
      <c r="K5" s="1210" t="s">
        <v>177</v>
      </c>
      <c r="L5" s="1210"/>
      <c r="M5" s="1210" t="s">
        <v>178</v>
      </c>
      <c r="N5" s="1210"/>
      <c r="O5" s="1209"/>
      <c r="P5" s="1209"/>
      <c r="Q5" s="1211"/>
      <c r="R5" s="1211"/>
      <c r="S5" s="1210" t="s">
        <v>156</v>
      </c>
      <c r="T5" s="1210"/>
      <c r="U5" s="1210" t="s">
        <v>157</v>
      </c>
      <c r="V5" s="1210"/>
      <c r="W5" s="1210" t="s">
        <v>179</v>
      </c>
      <c r="X5" s="1210"/>
      <c r="Y5" s="1210" t="s">
        <v>180</v>
      </c>
      <c r="Z5" s="1210"/>
      <c r="AA5" s="882" t="s">
        <v>23</v>
      </c>
      <c r="AB5" s="882"/>
      <c r="AC5" s="882"/>
      <c r="AD5" s="1123"/>
      <c r="AE5" s="1123"/>
    </row>
    <row r="6" spans="1:31" s="1208" customFormat="1" ht="18.75" customHeight="1">
      <c r="A6" s="1209"/>
      <c r="B6" s="1209"/>
      <c r="C6" s="1212" t="s">
        <v>148</v>
      </c>
      <c r="D6" s="1212" t="s">
        <v>17</v>
      </c>
      <c r="E6" s="1212" t="s">
        <v>148</v>
      </c>
      <c r="F6" s="1212" t="s">
        <v>17</v>
      </c>
      <c r="G6" s="1212" t="s">
        <v>148</v>
      </c>
      <c r="H6" s="1212" t="s">
        <v>17</v>
      </c>
      <c r="I6" s="1212" t="s">
        <v>148</v>
      </c>
      <c r="J6" s="1212" t="s">
        <v>17</v>
      </c>
      <c r="K6" s="1212" t="s">
        <v>148</v>
      </c>
      <c r="L6" s="1212" t="s">
        <v>17</v>
      </c>
      <c r="M6" s="1212" t="s">
        <v>148</v>
      </c>
      <c r="N6" s="1212" t="s">
        <v>17</v>
      </c>
      <c r="O6" s="1209"/>
      <c r="P6" s="1209"/>
      <c r="Q6" s="1211"/>
      <c r="R6" s="1211"/>
      <c r="S6" s="1212" t="s">
        <v>148</v>
      </c>
      <c r="T6" s="1212" t="s">
        <v>17</v>
      </c>
      <c r="U6" s="1212" t="s">
        <v>148</v>
      </c>
      <c r="V6" s="1212" t="s">
        <v>17</v>
      </c>
      <c r="W6" s="1212" t="s">
        <v>148</v>
      </c>
      <c r="X6" s="1212" t="s">
        <v>17</v>
      </c>
      <c r="Y6" s="1212" t="s">
        <v>148</v>
      </c>
      <c r="Z6" s="1212" t="s">
        <v>17</v>
      </c>
      <c r="AA6" s="1212" t="s">
        <v>148</v>
      </c>
      <c r="AB6" s="1212" t="s">
        <v>17</v>
      </c>
      <c r="AC6" s="801" t="s">
        <v>107</v>
      </c>
      <c r="AD6" s="1123"/>
      <c r="AE6" s="1123"/>
    </row>
    <row r="7" spans="1:31" s="1208" customFormat="1" ht="22.5" customHeight="1" thickBot="1">
      <c r="A7" s="1213"/>
      <c r="B7" s="1213"/>
      <c r="C7" s="1214" t="s">
        <v>24</v>
      </c>
      <c r="D7" s="1214" t="s">
        <v>21</v>
      </c>
      <c r="E7" s="1214" t="s">
        <v>24</v>
      </c>
      <c r="F7" s="1214" t="s">
        <v>21</v>
      </c>
      <c r="G7" s="1214" t="s">
        <v>24</v>
      </c>
      <c r="H7" s="1214" t="s">
        <v>21</v>
      </c>
      <c r="I7" s="1214" t="s">
        <v>24</v>
      </c>
      <c r="J7" s="1214" t="s">
        <v>21</v>
      </c>
      <c r="K7" s="1214" t="s">
        <v>24</v>
      </c>
      <c r="L7" s="1214" t="s">
        <v>21</v>
      </c>
      <c r="M7" s="1214" t="s">
        <v>24</v>
      </c>
      <c r="N7" s="1214" t="s">
        <v>21</v>
      </c>
      <c r="O7" s="1213"/>
      <c r="P7" s="1213"/>
      <c r="Q7" s="1215"/>
      <c r="R7" s="1215"/>
      <c r="S7" s="986" t="s">
        <v>24</v>
      </c>
      <c r="T7" s="1216" t="s">
        <v>21</v>
      </c>
      <c r="U7" s="1216" t="s">
        <v>24</v>
      </c>
      <c r="V7" s="1216" t="s">
        <v>21</v>
      </c>
      <c r="W7" s="1216" t="s">
        <v>24</v>
      </c>
      <c r="X7" s="1216" t="s">
        <v>21</v>
      </c>
      <c r="Y7" s="1216" t="s">
        <v>24</v>
      </c>
      <c r="Z7" s="1216" t="s">
        <v>21</v>
      </c>
      <c r="AA7" s="801" t="s">
        <v>24</v>
      </c>
      <c r="AB7" s="801" t="s">
        <v>21</v>
      </c>
      <c r="AC7" s="1216" t="s">
        <v>23</v>
      </c>
      <c r="AD7" s="1217"/>
      <c r="AE7" s="1217"/>
    </row>
    <row r="8" spans="1:31" s="1208" customFormat="1" ht="26.25" customHeight="1">
      <c r="A8" s="1218" t="s">
        <v>198</v>
      </c>
      <c r="B8" s="1218"/>
      <c r="C8" s="887">
        <v>0</v>
      </c>
      <c r="D8" s="887">
        <v>0</v>
      </c>
      <c r="E8" s="887">
        <v>0</v>
      </c>
      <c r="F8" s="887">
        <v>0</v>
      </c>
      <c r="G8" s="887">
        <v>0</v>
      </c>
      <c r="H8" s="887">
        <v>0</v>
      </c>
      <c r="I8" s="887">
        <v>0</v>
      </c>
      <c r="J8" s="887">
        <v>0</v>
      </c>
      <c r="K8" s="887">
        <v>0</v>
      </c>
      <c r="L8" s="887">
        <v>0</v>
      </c>
      <c r="M8" s="887">
        <v>0</v>
      </c>
      <c r="N8" s="887">
        <v>0</v>
      </c>
      <c r="O8" s="807" t="s">
        <v>26</v>
      </c>
      <c r="P8" s="807"/>
      <c r="Q8" s="1218" t="s">
        <v>198</v>
      </c>
      <c r="R8" s="1218"/>
      <c r="S8" s="1197">
        <v>0</v>
      </c>
      <c r="T8" s="887">
        <v>0</v>
      </c>
      <c r="U8" s="887">
        <v>0</v>
      </c>
      <c r="V8" s="887">
        <v>0</v>
      </c>
      <c r="W8" s="887">
        <v>0</v>
      </c>
      <c r="X8" s="887">
        <v>0</v>
      </c>
      <c r="Y8" s="887">
        <v>0</v>
      </c>
      <c r="Z8" s="887">
        <v>0</v>
      </c>
      <c r="AA8" s="887">
        <f>SUM(C8,E8,G8,I8,K8,M8,S8,U8,W8,Y8)</f>
        <v>0</v>
      </c>
      <c r="AB8" s="887">
        <f>SUM(D8,F8,H8,J8,L8,N8,T8,V8,X8,Z8)</f>
        <v>0</v>
      </c>
      <c r="AC8" s="887">
        <f>SUM(AA8:AB8)</f>
        <v>0</v>
      </c>
      <c r="AD8" s="807" t="s">
        <v>26</v>
      </c>
      <c r="AE8" s="807"/>
    </row>
    <row r="9" spans="1:31" s="984" customFormat="1" ht="22.5" customHeight="1">
      <c r="A9" s="715" t="s">
        <v>27</v>
      </c>
      <c r="B9" s="715"/>
      <c r="C9" s="851">
        <v>11</v>
      </c>
      <c r="D9" s="851">
        <v>25</v>
      </c>
      <c r="E9" s="851">
        <v>11</v>
      </c>
      <c r="F9" s="851">
        <v>11</v>
      </c>
      <c r="G9" s="851">
        <v>24</v>
      </c>
      <c r="H9" s="851">
        <v>9</v>
      </c>
      <c r="I9" s="851">
        <v>14</v>
      </c>
      <c r="J9" s="851">
        <v>0</v>
      </c>
      <c r="K9" s="851">
        <v>7</v>
      </c>
      <c r="L9" s="851">
        <v>0</v>
      </c>
      <c r="M9" s="851">
        <v>3</v>
      </c>
      <c r="N9" s="851">
        <v>0</v>
      </c>
      <c r="O9" s="809" t="s">
        <v>28</v>
      </c>
      <c r="P9" s="809"/>
      <c r="Q9" s="715" t="s">
        <v>27</v>
      </c>
      <c r="R9" s="715"/>
      <c r="S9" s="851">
        <v>0</v>
      </c>
      <c r="T9" s="851">
        <v>0</v>
      </c>
      <c r="U9" s="851">
        <v>0</v>
      </c>
      <c r="V9" s="851">
        <v>0</v>
      </c>
      <c r="W9" s="851">
        <v>0</v>
      </c>
      <c r="X9" s="851">
        <v>0</v>
      </c>
      <c r="Y9" s="851">
        <v>0</v>
      </c>
      <c r="Z9" s="851">
        <v>0</v>
      </c>
      <c r="AA9" s="888">
        <f t="shared" ref="AA9:AB27" si="0">SUM(C9,E9,G9,I9,K9,M9,S9,U9,W9,Y9)</f>
        <v>70</v>
      </c>
      <c r="AB9" s="888">
        <f t="shared" si="0"/>
        <v>45</v>
      </c>
      <c r="AC9" s="888">
        <f t="shared" ref="AC9:AC27" si="1">SUM(AA9:AB9)</f>
        <v>115</v>
      </c>
      <c r="AD9" s="809" t="s">
        <v>28</v>
      </c>
      <c r="AE9" s="809"/>
    </row>
    <row r="10" spans="1:31" ht="22.5" customHeight="1">
      <c r="A10" s="716" t="s">
        <v>83</v>
      </c>
      <c r="B10" s="716"/>
      <c r="C10" s="853">
        <v>0</v>
      </c>
      <c r="D10" s="853">
        <v>21</v>
      </c>
      <c r="E10" s="853">
        <v>0</v>
      </c>
      <c r="F10" s="853">
        <v>39</v>
      </c>
      <c r="G10" s="853">
        <v>0</v>
      </c>
      <c r="H10" s="853">
        <v>50</v>
      </c>
      <c r="I10" s="853">
        <v>0</v>
      </c>
      <c r="J10" s="853">
        <v>22</v>
      </c>
      <c r="K10" s="853">
        <v>0</v>
      </c>
      <c r="L10" s="853">
        <v>13</v>
      </c>
      <c r="M10" s="853">
        <v>0</v>
      </c>
      <c r="N10" s="853">
        <v>6</v>
      </c>
      <c r="O10" s="811" t="s">
        <v>30</v>
      </c>
      <c r="P10" s="811"/>
      <c r="Q10" s="716" t="s">
        <v>83</v>
      </c>
      <c r="R10" s="716"/>
      <c r="S10" s="853">
        <v>0</v>
      </c>
      <c r="T10" s="853">
        <v>6</v>
      </c>
      <c r="U10" s="853">
        <v>0</v>
      </c>
      <c r="V10" s="853">
        <v>0</v>
      </c>
      <c r="W10" s="853">
        <v>0</v>
      </c>
      <c r="X10" s="853">
        <v>0</v>
      </c>
      <c r="Y10" s="853">
        <v>0</v>
      </c>
      <c r="Z10" s="853">
        <v>0</v>
      </c>
      <c r="AA10" s="888">
        <f t="shared" si="0"/>
        <v>0</v>
      </c>
      <c r="AB10" s="888">
        <f t="shared" si="0"/>
        <v>157</v>
      </c>
      <c r="AC10" s="888">
        <f t="shared" si="1"/>
        <v>157</v>
      </c>
      <c r="AD10" s="811" t="s">
        <v>30</v>
      </c>
      <c r="AE10" s="811"/>
    </row>
    <row r="11" spans="1:31" ht="22.5" customHeight="1">
      <c r="A11" s="716" t="s">
        <v>31</v>
      </c>
      <c r="B11" s="716"/>
      <c r="C11" s="853">
        <v>15</v>
      </c>
      <c r="D11" s="853">
        <v>9</v>
      </c>
      <c r="E11" s="853">
        <v>20</v>
      </c>
      <c r="F11" s="853">
        <v>24</v>
      </c>
      <c r="G11" s="853">
        <v>25</v>
      </c>
      <c r="H11" s="853">
        <v>27</v>
      </c>
      <c r="I11" s="853">
        <v>10</v>
      </c>
      <c r="J11" s="853">
        <v>11</v>
      </c>
      <c r="K11" s="853">
        <v>0</v>
      </c>
      <c r="L11" s="853">
        <v>7</v>
      </c>
      <c r="M11" s="853">
        <v>0</v>
      </c>
      <c r="N11" s="853">
        <v>5</v>
      </c>
      <c r="O11" s="811" t="s">
        <v>32</v>
      </c>
      <c r="P11" s="811"/>
      <c r="Q11" s="716" t="s">
        <v>31</v>
      </c>
      <c r="R11" s="716"/>
      <c r="S11" s="853">
        <v>0</v>
      </c>
      <c r="T11" s="853">
        <v>2</v>
      </c>
      <c r="U11" s="853">
        <v>0</v>
      </c>
      <c r="V11" s="853">
        <v>0</v>
      </c>
      <c r="W11" s="853">
        <v>0</v>
      </c>
      <c r="X11" s="853">
        <v>0</v>
      </c>
      <c r="Y11" s="853">
        <v>0</v>
      </c>
      <c r="Z11" s="853">
        <v>0</v>
      </c>
      <c r="AA11" s="888">
        <f t="shared" si="0"/>
        <v>70</v>
      </c>
      <c r="AB11" s="888">
        <f t="shared" si="0"/>
        <v>85</v>
      </c>
      <c r="AC11" s="888">
        <f t="shared" si="1"/>
        <v>155</v>
      </c>
      <c r="AD11" s="811" t="s">
        <v>32</v>
      </c>
      <c r="AE11" s="811"/>
    </row>
    <row r="12" spans="1:31" ht="22.5" customHeight="1">
      <c r="A12" s="812" t="s">
        <v>33</v>
      </c>
      <c r="B12" s="927" t="s">
        <v>34</v>
      </c>
      <c r="C12" s="853">
        <v>52</v>
      </c>
      <c r="D12" s="853">
        <v>101</v>
      </c>
      <c r="E12" s="853">
        <v>78</v>
      </c>
      <c r="F12" s="853">
        <v>118</v>
      </c>
      <c r="G12" s="853">
        <v>100</v>
      </c>
      <c r="H12" s="853">
        <v>139</v>
      </c>
      <c r="I12" s="853">
        <v>23</v>
      </c>
      <c r="J12" s="853">
        <v>75</v>
      </c>
      <c r="K12" s="853">
        <v>8</v>
      </c>
      <c r="L12" s="853">
        <v>71</v>
      </c>
      <c r="M12" s="853">
        <v>1</v>
      </c>
      <c r="N12" s="853">
        <v>71</v>
      </c>
      <c r="O12" s="814" t="s">
        <v>35</v>
      </c>
      <c r="P12" s="815" t="s">
        <v>36</v>
      </c>
      <c r="Q12" s="812" t="s">
        <v>33</v>
      </c>
      <c r="R12" s="927" t="s">
        <v>34</v>
      </c>
      <c r="S12" s="853">
        <v>0</v>
      </c>
      <c r="T12" s="853">
        <v>18</v>
      </c>
      <c r="U12" s="853">
        <v>0</v>
      </c>
      <c r="V12" s="853">
        <v>3</v>
      </c>
      <c r="W12" s="853">
        <v>0</v>
      </c>
      <c r="X12" s="853">
        <v>3</v>
      </c>
      <c r="Y12" s="853">
        <v>0</v>
      </c>
      <c r="Z12" s="853">
        <v>2</v>
      </c>
      <c r="AA12" s="888">
        <f t="shared" si="0"/>
        <v>262</v>
      </c>
      <c r="AB12" s="888">
        <f t="shared" si="0"/>
        <v>601</v>
      </c>
      <c r="AC12" s="888">
        <f t="shared" si="1"/>
        <v>863</v>
      </c>
      <c r="AD12" s="814" t="s">
        <v>35</v>
      </c>
      <c r="AE12" s="815" t="s">
        <v>36</v>
      </c>
    </row>
    <row r="13" spans="1:31" ht="22.5" customHeight="1">
      <c r="A13" s="816"/>
      <c r="B13" s="927" t="s">
        <v>37</v>
      </c>
      <c r="C13" s="853">
        <v>25</v>
      </c>
      <c r="D13" s="853">
        <v>126</v>
      </c>
      <c r="E13" s="853">
        <v>50</v>
      </c>
      <c r="F13" s="853">
        <v>141</v>
      </c>
      <c r="G13" s="853">
        <v>25</v>
      </c>
      <c r="H13" s="853">
        <v>114</v>
      </c>
      <c r="I13" s="853">
        <v>30</v>
      </c>
      <c r="J13" s="853">
        <v>63</v>
      </c>
      <c r="K13" s="853">
        <v>45</v>
      </c>
      <c r="L13" s="853">
        <v>45</v>
      </c>
      <c r="M13" s="853">
        <v>15</v>
      </c>
      <c r="N13" s="853">
        <v>51</v>
      </c>
      <c r="O13" s="814" t="s">
        <v>38</v>
      </c>
      <c r="P13" s="817"/>
      <c r="Q13" s="816"/>
      <c r="R13" s="927" t="s">
        <v>37</v>
      </c>
      <c r="S13" s="853">
        <v>25</v>
      </c>
      <c r="T13" s="853">
        <v>14</v>
      </c>
      <c r="U13" s="853">
        <v>15</v>
      </c>
      <c r="V13" s="853">
        <v>3</v>
      </c>
      <c r="W13" s="853">
        <v>0</v>
      </c>
      <c r="X13" s="853">
        <v>0</v>
      </c>
      <c r="Y13" s="853">
        <v>0</v>
      </c>
      <c r="Z13" s="853">
        <v>0</v>
      </c>
      <c r="AA13" s="888">
        <f t="shared" si="0"/>
        <v>230</v>
      </c>
      <c r="AB13" s="888">
        <f t="shared" si="0"/>
        <v>557</v>
      </c>
      <c r="AC13" s="888">
        <f t="shared" si="1"/>
        <v>787</v>
      </c>
      <c r="AD13" s="814" t="s">
        <v>38</v>
      </c>
      <c r="AE13" s="817"/>
    </row>
    <row r="14" spans="1:31" ht="22.5" customHeight="1">
      <c r="A14" s="816"/>
      <c r="B14" s="927" t="s">
        <v>39</v>
      </c>
      <c r="C14" s="853">
        <v>125</v>
      </c>
      <c r="D14" s="853">
        <v>0</v>
      </c>
      <c r="E14" s="853">
        <v>143</v>
      </c>
      <c r="F14" s="853">
        <v>0</v>
      </c>
      <c r="G14" s="853">
        <v>154</v>
      </c>
      <c r="H14" s="853">
        <v>0</v>
      </c>
      <c r="I14" s="853">
        <v>46</v>
      </c>
      <c r="J14" s="853">
        <v>0</v>
      </c>
      <c r="K14" s="853">
        <v>23</v>
      </c>
      <c r="L14" s="853">
        <v>0</v>
      </c>
      <c r="M14" s="853">
        <v>13</v>
      </c>
      <c r="N14" s="853">
        <v>0</v>
      </c>
      <c r="O14" s="814" t="s">
        <v>40</v>
      </c>
      <c r="P14" s="817"/>
      <c r="Q14" s="816"/>
      <c r="R14" s="927" t="s">
        <v>39</v>
      </c>
      <c r="S14" s="853">
        <v>2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88">
        <f t="shared" si="0"/>
        <v>506</v>
      </c>
      <c r="AB14" s="888">
        <f t="shared" si="0"/>
        <v>0</v>
      </c>
      <c r="AC14" s="888">
        <f t="shared" si="1"/>
        <v>506</v>
      </c>
      <c r="AD14" s="814" t="s">
        <v>40</v>
      </c>
      <c r="AE14" s="817"/>
    </row>
    <row r="15" spans="1:31" ht="22.5" customHeight="1">
      <c r="A15" s="816"/>
      <c r="B15" s="927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v>0</v>
      </c>
      <c r="N15" s="853">
        <v>0</v>
      </c>
      <c r="O15" s="814" t="s">
        <v>42</v>
      </c>
      <c r="P15" s="817"/>
      <c r="Q15" s="816"/>
      <c r="R15" s="927" t="s">
        <v>41</v>
      </c>
      <c r="S15" s="853">
        <v>0</v>
      </c>
      <c r="T15" s="853">
        <v>0</v>
      </c>
      <c r="U15" s="853">
        <v>0</v>
      </c>
      <c r="V15" s="853">
        <v>0</v>
      </c>
      <c r="W15" s="853">
        <v>0</v>
      </c>
      <c r="X15" s="853">
        <v>0</v>
      </c>
      <c r="Y15" s="853">
        <v>0</v>
      </c>
      <c r="Z15" s="853">
        <v>0</v>
      </c>
      <c r="AA15" s="888">
        <f t="shared" si="0"/>
        <v>0</v>
      </c>
      <c r="AB15" s="888">
        <f t="shared" si="0"/>
        <v>0</v>
      </c>
      <c r="AC15" s="888">
        <f t="shared" si="1"/>
        <v>0</v>
      </c>
      <c r="AD15" s="814" t="s">
        <v>42</v>
      </c>
      <c r="AE15" s="817"/>
    </row>
    <row r="16" spans="1:31" ht="22.5" customHeight="1">
      <c r="A16" s="816"/>
      <c r="B16" s="927" t="s">
        <v>43</v>
      </c>
      <c r="C16" s="853">
        <v>55</v>
      </c>
      <c r="D16" s="853">
        <v>7</v>
      </c>
      <c r="E16" s="853">
        <v>56</v>
      </c>
      <c r="F16" s="853">
        <v>15</v>
      </c>
      <c r="G16" s="853">
        <v>56</v>
      </c>
      <c r="H16" s="853">
        <v>11</v>
      </c>
      <c r="I16" s="853">
        <v>4</v>
      </c>
      <c r="J16" s="853">
        <v>15</v>
      </c>
      <c r="K16" s="853">
        <v>3</v>
      </c>
      <c r="L16" s="853">
        <v>9</v>
      </c>
      <c r="M16" s="853">
        <v>1</v>
      </c>
      <c r="N16" s="853">
        <v>3</v>
      </c>
      <c r="O16" s="814" t="s">
        <v>44</v>
      </c>
      <c r="P16" s="817"/>
      <c r="Q16" s="816"/>
      <c r="R16" s="927" t="s">
        <v>43</v>
      </c>
      <c r="S16" s="853">
        <v>0</v>
      </c>
      <c r="T16" s="853">
        <v>0</v>
      </c>
      <c r="U16" s="853">
        <v>0</v>
      </c>
      <c r="V16" s="853">
        <v>0</v>
      </c>
      <c r="W16" s="853">
        <v>0</v>
      </c>
      <c r="X16" s="853">
        <v>0</v>
      </c>
      <c r="Y16" s="853">
        <v>0</v>
      </c>
      <c r="Z16" s="853">
        <v>0</v>
      </c>
      <c r="AA16" s="888">
        <f t="shared" si="0"/>
        <v>175</v>
      </c>
      <c r="AB16" s="888">
        <f t="shared" si="0"/>
        <v>60</v>
      </c>
      <c r="AC16" s="888">
        <f t="shared" si="1"/>
        <v>235</v>
      </c>
      <c r="AD16" s="814" t="s">
        <v>44</v>
      </c>
      <c r="AE16" s="817"/>
    </row>
    <row r="17" spans="1:31" ht="22.5" customHeight="1">
      <c r="A17" s="819"/>
      <c r="B17" s="927" t="s">
        <v>45</v>
      </c>
      <c r="C17" s="853">
        <v>21</v>
      </c>
      <c r="D17" s="853">
        <v>112</v>
      </c>
      <c r="E17" s="853">
        <v>104</v>
      </c>
      <c r="F17" s="853">
        <v>100</v>
      </c>
      <c r="G17" s="853">
        <v>143</v>
      </c>
      <c r="H17" s="853">
        <v>122</v>
      </c>
      <c r="I17" s="853">
        <v>112</v>
      </c>
      <c r="J17" s="853">
        <v>126</v>
      </c>
      <c r="K17" s="853">
        <v>44</v>
      </c>
      <c r="L17" s="853">
        <v>58</v>
      </c>
      <c r="M17" s="853">
        <v>20</v>
      </c>
      <c r="N17" s="853">
        <v>16</v>
      </c>
      <c r="O17" s="814" t="s">
        <v>46</v>
      </c>
      <c r="P17" s="820"/>
      <c r="Q17" s="819"/>
      <c r="R17" s="927" t="s">
        <v>45</v>
      </c>
      <c r="S17" s="853">
        <v>11</v>
      </c>
      <c r="T17" s="853">
        <v>9</v>
      </c>
      <c r="U17" s="853">
        <v>7</v>
      </c>
      <c r="V17" s="853">
        <v>2</v>
      </c>
      <c r="W17" s="853">
        <v>2</v>
      </c>
      <c r="X17" s="853">
        <v>0</v>
      </c>
      <c r="Y17" s="853">
        <v>0</v>
      </c>
      <c r="Z17" s="853">
        <v>0</v>
      </c>
      <c r="AA17" s="888">
        <f t="shared" si="0"/>
        <v>464</v>
      </c>
      <c r="AB17" s="888">
        <f t="shared" si="0"/>
        <v>545</v>
      </c>
      <c r="AC17" s="888">
        <f t="shared" si="1"/>
        <v>1009</v>
      </c>
      <c r="AD17" s="814" t="s">
        <v>46</v>
      </c>
      <c r="AE17" s="820"/>
    </row>
    <row r="18" spans="1:31" ht="22.5" customHeight="1">
      <c r="A18" s="1219" t="s">
        <v>47</v>
      </c>
      <c r="B18" s="1219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v>0</v>
      </c>
      <c r="N18" s="853">
        <v>0</v>
      </c>
      <c r="O18" s="811" t="s">
        <v>48</v>
      </c>
      <c r="P18" s="811"/>
      <c r="Q18" s="1219" t="s">
        <v>47</v>
      </c>
      <c r="R18" s="1219"/>
      <c r="S18" s="853">
        <v>0</v>
      </c>
      <c r="T18" s="853">
        <v>0</v>
      </c>
      <c r="U18" s="853">
        <v>0</v>
      </c>
      <c r="V18" s="853">
        <v>0</v>
      </c>
      <c r="W18" s="853">
        <v>0</v>
      </c>
      <c r="X18" s="853">
        <v>0</v>
      </c>
      <c r="Y18" s="853">
        <v>0</v>
      </c>
      <c r="Z18" s="853">
        <v>0</v>
      </c>
      <c r="AA18" s="888">
        <f t="shared" si="0"/>
        <v>0</v>
      </c>
      <c r="AB18" s="888">
        <f t="shared" si="0"/>
        <v>0</v>
      </c>
      <c r="AC18" s="888">
        <f t="shared" si="1"/>
        <v>0</v>
      </c>
      <c r="AD18" s="811" t="s">
        <v>48</v>
      </c>
      <c r="AE18" s="811"/>
    </row>
    <row r="19" spans="1:31" ht="22.5" customHeight="1">
      <c r="A19" s="716" t="s">
        <v>49</v>
      </c>
      <c r="B19" s="716"/>
      <c r="C19" s="853">
        <v>46</v>
      </c>
      <c r="D19" s="853">
        <v>31</v>
      </c>
      <c r="E19" s="853">
        <v>133</v>
      </c>
      <c r="F19" s="853">
        <v>40</v>
      </c>
      <c r="G19" s="853">
        <v>70</v>
      </c>
      <c r="H19" s="853">
        <v>46</v>
      </c>
      <c r="I19" s="853">
        <v>127</v>
      </c>
      <c r="J19" s="853">
        <v>26</v>
      </c>
      <c r="K19" s="853">
        <v>80</v>
      </c>
      <c r="L19" s="853">
        <v>5</v>
      </c>
      <c r="M19" s="853">
        <v>73</v>
      </c>
      <c r="N19" s="853">
        <v>3</v>
      </c>
      <c r="O19" s="811" t="s">
        <v>50</v>
      </c>
      <c r="P19" s="811"/>
      <c r="Q19" s="716" t="s">
        <v>49</v>
      </c>
      <c r="R19" s="716"/>
      <c r="S19" s="853">
        <v>33</v>
      </c>
      <c r="T19" s="853">
        <v>5</v>
      </c>
      <c r="U19" s="853">
        <v>44</v>
      </c>
      <c r="V19" s="853">
        <v>0</v>
      </c>
      <c r="W19" s="853">
        <v>22</v>
      </c>
      <c r="X19" s="853">
        <v>0</v>
      </c>
      <c r="Y19" s="853">
        <v>9</v>
      </c>
      <c r="Z19" s="853">
        <v>0</v>
      </c>
      <c r="AA19" s="888">
        <f t="shared" si="0"/>
        <v>637</v>
      </c>
      <c r="AB19" s="888">
        <f t="shared" si="0"/>
        <v>156</v>
      </c>
      <c r="AC19" s="888">
        <f t="shared" si="1"/>
        <v>793</v>
      </c>
      <c r="AD19" s="811" t="s">
        <v>50</v>
      </c>
      <c r="AE19" s="811"/>
    </row>
    <row r="20" spans="1:31" ht="22.5" customHeight="1">
      <c r="A20" s="716" t="s">
        <v>51</v>
      </c>
      <c r="B20" s="716"/>
      <c r="C20" s="853">
        <v>56</v>
      </c>
      <c r="D20" s="853">
        <v>38</v>
      </c>
      <c r="E20" s="853">
        <v>114</v>
      </c>
      <c r="F20" s="853">
        <v>39</v>
      </c>
      <c r="G20" s="853">
        <v>111</v>
      </c>
      <c r="H20" s="853">
        <v>30</v>
      </c>
      <c r="I20" s="853">
        <v>55</v>
      </c>
      <c r="J20" s="853">
        <v>39</v>
      </c>
      <c r="K20" s="853">
        <v>10</v>
      </c>
      <c r="L20" s="853">
        <v>18</v>
      </c>
      <c r="M20" s="853">
        <v>4</v>
      </c>
      <c r="N20" s="853">
        <v>6</v>
      </c>
      <c r="O20" s="811" t="s">
        <v>52</v>
      </c>
      <c r="P20" s="811"/>
      <c r="Q20" s="716" t="s">
        <v>51</v>
      </c>
      <c r="R20" s="716"/>
      <c r="S20" s="853">
        <v>1</v>
      </c>
      <c r="T20" s="853">
        <v>1</v>
      </c>
      <c r="U20" s="853">
        <v>0</v>
      </c>
      <c r="V20" s="853">
        <v>0</v>
      </c>
      <c r="W20" s="853">
        <v>0</v>
      </c>
      <c r="X20" s="853">
        <v>0</v>
      </c>
      <c r="Y20" s="853">
        <v>0</v>
      </c>
      <c r="Z20" s="853">
        <v>0</v>
      </c>
      <c r="AA20" s="888">
        <f t="shared" si="0"/>
        <v>351</v>
      </c>
      <c r="AB20" s="888">
        <f t="shared" si="0"/>
        <v>171</v>
      </c>
      <c r="AC20" s="888">
        <f t="shared" si="1"/>
        <v>522</v>
      </c>
      <c r="AD20" s="811" t="s">
        <v>52</v>
      </c>
      <c r="AE20" s="811"/>
    </row>
    <row r="21" spans="1:31" ht="22.5" customHeight="1">
      <c r="A21" s="716" t="s">
        <v>53</v>
      </c>
      <c r="B21" s="716"/>
      <c r="C21" s="853">
        <v>26</v>
      </c>
      <c r="D21" s="853">
        <v>149</v>
      </c>
      <c r="E21" s="853">
        <v>192</v>
      </c>
      <c r="F21" s="853">
        <v>358</v>
      </c>
      <c r="G21" s="853">
        <v>250</v>
      </c>
      <c r="H21" s="853">
        <v>218</v>
      </c>
      <c r="I21" s="853">
        <v>223</v>
      </c>
      <c r="J21" s="853">
        <v>5</v>
      </c>
      <c r="K21" s="853">
        <v>160</v>
      </c>
      <c r="L21" s="853">
        <v>2</v>
      </c>
      <c r="M21" s="853">
        <v>119</v>
      </c>
      <c r="N21" s="853">
        <v>0</v>
      </c>
      <c r="O21" s="811" t="s">
        <v>54</v>
      </c>
      <c r="P21" s="811"/>
      <c r="Q21" s="716" t="s">
        <v>53</v>
      </c>
      <c r="R21" s="716"/>
      <c r="S21" s="853">
        <v>48</v>
      </c>
      <c r="T21" s="853">
        <v>0</v>
      </c>
      <c r="U21" s="853">
        <v>30</v>
      </c>
      <c r="V21" s="853">
        <v>0</v>
      </c>
      <c r="W21" s="853">
        <v>3</v>
      </c>
      <c r="X21" s="853">
        <v>0</v>
      </c>
      <c r="Y21" s="853">
        <v>0</v>
      </c>
      <c r="Z21" s="853">
        <v>0</v>
      </c>
      <c r="AA21" s="888">
        <f t="shared" si="0"/>
        <v>1051</v>
      </c>
      <c r="AB21" s="888">
        <f t="shared" si="0"/>
        <v>732</v>
      </c>
      <c r="AC21" s="888">
        <f t="shared" si="1"/>
        <v>1783</v>
      </c>
      <c r="AD21" s="811" t="s">
        <v>54</v>
      </c>
      <c r="AE21" s="811"/>
    </row>
    <row r="22" spans="1:31" ht="22.5" customHeight="1">
      <c r="A22" s="716" t="s">
        <v>84</v>
      </c>
      <c r="B22" s="716"/>
      <c r="C22" s="853">
        <v>393</v>
      </c>
      <c r="D22" s="853">
        <v>19</v>
      </c>
      <c r="E22" s="853">
        <v>431</v>
      </c>
      <c r="F22" s="853">
        <v>74</v>
      </c>
      <c r="G22" s="853">
        <v>408</v>
      </c>
      <c r="H22" s="853">
        <v>104</v>
      </c>
      <c r="I22" s="853">
        <v>273</v>
      </c>
      <c r="J22" s="853">
        <v>97</v>
      </c>
      <c r="K22" s="853">
        <v>277</v>
      </c>
      <c r="L22" s="853">
        <v>106</v>
      </c>
      <c r="M22" s="853">
        <v>170</v>
      </c>
      <c r="N22" s="853">
        <v>134</v>
      </c>
      <c r="O22" s="811" t="s">
        <v>56</v>
      </c>
      <c r="P22" s="811"/>
      <c r="Q22" s="716" t="s">
        <v>84</v>
      </c>
      <c r="R22" s="716"/>
      <c r="S22" s="853">
        <v>121</v>
      </c>
      <c r="T22" s="853">
        <v>141</v>
      </c>
      <c r="U22" s="853">
        <v>70</v>
      </c>
      <c r="V22" s="853">
        <v>71</v>
      </c>
      <c r="W22" s="853">
        <v>46</v>
      </c>
      <c r="X22" s="853">
        <v>18</v>
      </c>
      <c r="Y22" s="853">
        <v>19</v>
      </c>
      <c r="Z22" s="853">
        <v>6</v>
      </c>
      <c r="AA22" s="888">
        <f t="shared" si="0"/>
        <v>2208</v>
      </c>
      <c r="AB22" s="888">
        <f t="shared" si="0"/>
        <v>770</v>
      </c>
      <c r="AC22" s="888">
        <f t="shared" si="1"/>
        <v>2978</v>
      </c>
      <c r="AD22" s="811" t="s">
        <v>56</v>
      </c>
      <c r="AE22" s="811"/>
    </row>
    <row r="23" spans="1:31" ht="22.5" customHeight="1">
      <c r="A23" s="716" t="s">
        <v>57</v>
      </c>
      <c r="B23" s="716"/>
      <c r="C23" s="853">
        <v>42</v>
      </c>
      <c r="D23" s="853">
        <v>112</v>
      </c>
      <c r="E23" s="853">
        <v>85</v>
      </c>
      <c r="F23" s="853">
        <v>110</v>
      </c>
      <c r="G23" s="853">
        <v>87</v>
      </c>
      <c r="H23" s="853">
        <v>150</v>
      </c>
      <c r="I23" s="853">
        <v>114</v>
      </c>
      <c r="J23" s="853">
        <v>95</v>
      </c>
      <c r="K23" s="853">
        <v>85</v>
      </c>
      <c r="L23" s="853">
        <v>63</v>
      </c>
      <c r="M23" s="853">
        <v>52</v>
      </c>
      <c r="N23" s="853">
        <v>58</v>
      </c>
      <c r="O23" s="811" t="s">
        <v>58</v>
      </c>
      <c r="P23" s="811"/>
      <c r="Q23" s="716" t="s">
        <v>57</v>
      </c>
      <c r="R23" s="716"/>
      <c r="S23" s="853">
        <v>29</v>
      </c>
      <c r="T23" s="853">
        <v>38</v>
      </c>
      <c r="U23" s="853">
        <v>12</v>
      </c>
      <c r="V23" s="853">
        <v>14</v>
      </c>
      <c r="W23" s="853">
        <v>19</v>
      </c>
      <c r="X23" s="853">
        <v>11</v>
      </c>
      <c r="Y23" s="853">
        <v>7</v>
      </c>
      <c r="Z23" s="853">
        <v>5</v>
      </c>
      <c r="AA23" s="888">
        <f t="shared" si="0"/>
        <v>532</v>
      </c>
      <c r="AB23" s="888">
        <f t="shared" si="0"/>
        <v>656</v>
      </c>
      <c r="AC23" s="888">
        <f t="shared" si="1"/>
        <v>1188</v>
      </c>
      <c r="AD23" s="811" t="s">
        <v>58</v>
      </c>
      <c r="AE23" s="811"/>
    </row>
    <row r="24" spans="1:31" ht="22.5" customHeight="1">
      <c r="A24" s="716" t="s">
        <v>59</v>
      </c>
      <c r="B24" s="716"/>
      <c r="C24" s="853">
        <v>24</v>
      </c>
      <c r="D24" s="853">
        <v>33</v>
      </c>
      <c r="E24" s="853">
        <v>23</v>
      </c>
      <c r="F24" s="853">
        <v>32</v>
      </c>
      <c r="G24" s="853">
        <v>44</v>
      </c>
      <c r="H24" s="853">
        <v>54</v>
      </c>
      <c r="I24" s="853">
        <v>43</v>
      </c>
      <c r="J24" s="853">
        <v>32</v>
      </c>
      <c r="K24" s="853">
        <v>19</v>
      </c>
      <c r="L24" s="853">
        <v>34</v>
      </c>
      <c r="M24" s="853">
        <v>16</v>
      </c>
      <c r="N24" s="853">
        <v>21</v>
      </c>
      <c r="O24" s="811" t="s">
        <v>60</v>
      </c>
      <c r="P24" s="811"/>
      <c r="Q24" s="716" t="s">
        <v>59</v>
      </c>
      <c r="R24" s="716"/>
      <c r="S24" s="853">
        <v>8</v>
      </c>
      <c r="T24" s="853">
        <v>16</v>
      </c>
      <c r="U24" s="853">
        <v>4</v>
      </c>
      <c r="V24" s="853">
        <v>6</v>
      </c>
      <c r="W24" s="853">
        <v>0</v>
      </c>
      <c r="X24" s="853">
        <v>4</v>
      </c>
      <c r="Y24" s="853">
        <v>0</v>
      </c>
      <c r="Z24" s="853">
        <v>1</v>
      </c>
      <c r="AA24" s="888">
        <f t="shared" si="0"/>
        <v>181</v>
      </c>
      <c r="AB24" s="888">
        <f t="shared" si="0"/>
        <v>233</v>
      </c>
      <c r="AC24" s="888">
        <f t="shared" si="1"/>
        <v>414</v>
      </c>
      <c r="AD24" s="811" t="s">
        <v>60</v>
      </c>
      <c r="AE24" s="811"/>
    </row>
    <row r="25" spans="1:31" ht="22.5" customHeight="1">
      <c r="A25" s="716" t="s">
        <v>61</v>
      </c>
      <c r="B25" s="716"/>
      <c r="C25" s="853">
        <v>82</v>
      </c>
      <c r="D25" s="853">
        <v>12</v>
      </c>
      <c r="E25" s="853">
        <v>31</v>
      </c>
      <c r="F25" s="853">
        <v>57</v>
      </c>
      <c r="G25" s="853">
        <v>39</v>
      </c>
      <c r="H25" s="853">
        <v>64</v>
      </c>
      <c r="I25" s="853">
        <v>30</v>
      </c>
      <c r="J25" s="853">
        <v>79</v>
      </c>
      <c r="K25" s="853">
        <v>24</v>
      </c>
      <c r="L25" s="853">
        <v>80</v>
      </c>
      <c r="M25" s="853">
        <v>13</v>
      </c>
      <c r="N25" s="853">
        <v>88</v>
      </c>
      <c r="O25" s="811" t="s">
        <v>62</v>
      </c>
      <c r="P25" s="811"/>
      <c r="Q25" s="716" t="s">
        <v>61</v>
      </c>
      <c r="R25" s="716"/>
      <c r="S25" s="853">
        <v>2</v>
      </c>
      <c r="T25" s="853">
        <v>94</v>
      </c>
      <c r="U25" s="853">
        <v>0</v>
      </c>
      <c r="V25" s="853">
        <v>11</v>
      </c>
      <c r="W25" s="853">
        <v>0</v>
      </c>
      <c r="X25" s="853">
        <v>0</v>
      </c>
      <c r="Y25" s="853">
        <v>0</v>
      </c>
      <c r="Z25" s="853">
        <v>0</v>
      </c>
      <c r="AA25" s="888">
        <f t="shared" si="0"/>
        <v>221</v>
      </c>
      <c r="AB25" s="888">
        <f t="shared" si="0"/>
        <v>485</v>
      </c>
      <c r="AC25" s="888">
        <f t="shared" si="1"/>
        <v>706</v>
      </c>
      <c r="AD25" s="811" t="s">
        <v>62</v>
      </c>
      <c r="AE25" s="811"/>
    </row>
    <row r="26" spans="1:31" ht="22.5" customHeight="1">
      <c r="A26" s="716" t="s">
        <v>63</v>
      </c>
      <c r="B26" s="716"/>
      <c r="C26" s="853">
        <v>107</v>
      </c>
      <c r="D26" s="853">
        <v>63</v>
      </c>
      <c r="E26" s="853">
        <v>159</v>
      </c>
      <c r="F26" s="853">
        <v>84</v>
      </c>
      <c r="G26" s="853">
        <v>90</v>
      </c>
      <c r="H26" s="853">
        <v>66</v>
      </c>
      <c r="I26" s="853">
        <v>0</v>
      </c>
      <c r="J26" s="853">
        <v>70</v>
      </c>
      <c r="K26" s="853">
        <v>0</v>
      </c>
      <c r="L26" s="853">
        <v>49</v>
      </c>
      <c r="M26" s="853">
        <v>0</v>
      </c>
      <c r="N26" s="853">
        <v>23</v>
      </c>
      <c r="O26" s="811" t="s">
        <v>64</v>
      </c>
      <c r="P26" s="811"/>
      <c r="Q26" s="716" t="s">
        <v>63</v>
      </c>
      <c r="R26" s="716"/>
      <c r="S26" s="853">
        <v>0</v>
      </c>
      <c r="T26" s="853">
        <v>9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88">
        <f t="shared" si="0"/>
        <v>356</v>
      </c>
      <c r="AB26" s="888">
        <f t="shared" si="0"/>
        <v>364</v>
      </c>
      <c r="AC26" s="888">
        <f t="shared" si="1"/>
        <v>720</v>
      </c>
      <c r="AD26" s="811" t="s">
        <v>64</v>
      </c>
      <c r="AE26" s="811"/>
    </row>
    <row r="27" spans="1:31" ht="22.5" customHeight="1" thickBot="1">
      <c r="A27" s="718" t="s">
        <v>65</v>
      </c>
      <c r="B27" s="718"/>
      <c r="C27" s="897">
        <v>75</v>
      </c>
      <c r="D27" s="897">
        <v>39</v>
      </c>
      <c r="E27" s="897">
        <v>72</v>
      </c>
      <c r="F27" s="897">
        <v>38</v>
      </c>
      <c r="G27" s="897">
        <v>73</v>
      </c>
      <c r="H27" s="897">
        <v>29</v>
      </c>
      <c r="I27" s="897">
        <v>10</v>
      </c>
      <c r="J27" s="897">
        <v>19</v>
      </c>
      <c r="K27" s="897">
        <v>0</v>
      </c>
      <c r="L27" s="897">
        <v>9</v>
      </c>
      <c r="M27" s="897">
        <v>0</v>
      </c>
      <c r="N27" s="1198">
        <v>3</v>
      </c>
      <c r="O27" s="823" t="s">
        <v>66</v>
      </c>
      <c r="P27" s="823"/>
      <c r="Q27" s="718" t="s">
        <v>65</v>
      </c>
      <c r="R27" s="718"/>
      <c r="S27" s="1198">
        <v>0</v>
      </c>
      <c r="T27" s="1198">
        <v>0</v>
      </c>
      <c r="U27" s="1198">
        <v>0</v>
      </c>
      <c r="V27" s="1198">
        <v>0</v>
      </c>
      <c r="W27" s="1198">
        <v>0</v>
      </c>
      <c r="X27" s="1198">
        <v>0</v>
      </c>
      <c r="Y27" s="1198">
        <v>0</v>
      </c>
      <c r="Z27" s="1198">
        <v>0</v>
      </c>
      <c r="AA27" s="890">
        <f t="shared" si="0"/>
        <v>230</v>
      </c>
      <c r="AB27" s="890">
        <f t="shared" si="0"/>
        <v>137</v>
      </c>
      <c r="AC27" s="890">
        <f t="shared" si="1"/>
        <v>367</v>
      </c>
      <c r="AD27" s="823" t="s">
        <v>66</v>
      </c>
      <c r="AE27" s="823"/>
    </row>
    <row r="28" spans="1:31" ht="22.5" customHeight="1" thickBot="1">
      <c r="A28" s="719" t="s">
        <v>19</v>
      </c>
      <c r="B28" s="719"/>
      <c r="C28" s="857">
        <f>SUM(C8:C27)</f>
        <v>1155</v>
      </c>
      <c r="D28" s="857">
        <f t="shared" ref="D28:N28" si="2">SUM(D8:D27)</f>
        <v>897</v>
      </c>
      <c r="E28" s="857">
        <f t="shared" si="2"/>
        <v>1702</v>
      </c>
      <c r="F28" s="857">
        <f t="shared" si="2"/>
        <v>1280</v>
      </c>
      <c r="G28" s="857">
        <f t="shared" si="2"/>
        <v>1699</v>
      </c>
      <c r="H28" s="857">
        <f t="shared" si="2"/>
        <v>1233</v>
      </c>
      <c r="I28" s="857">
        <f t="shared" si="2"/>
        <v>1114</v>
      </c>
      <c r="J28" s="857">
        <f t="shared" si="2"/>
        <v>774</v>
      </c>
      <c r="K28" s="857">
        <f t="shared" si="2"/>
        <v>785</v>
      </c>
      <c r="L28" s="857">
        <f t="shared" si="2"/>
        <v>569</v>
      </c>
      <c r="M28" s="857">
        <f t="shared" si="2"/>
        <v>500</v>
      </c>
      <c r="N28" s="857">
        <f t="shared" si="2"/>
        <v>488</v>
      </c>
      <c r="O28" s="826" t="s">
        <v>67</v>
      </c>
      <c r="P28" s="826"/>
      <c r="Q28" s="720" t="s">
        <v>19</v>
      </c>
      <c r="R28" s="720"/>
      <c r="S28" s="857">
        <f>SUM(S8:S27)</f>
        <v>280</v>
      </c>
      <c r="T28" s="857">
        <f t="shared" ref="T28:AC28" si="3">SUM(T8:T27)</f>
        <v>353</v>
      </c>
      <c r="U28" s="857">
        <f t="shared" si="3"/>
        <v>182</v>
      </c>
      <c r="V28" s="857">
        <f t="shared" si="3"/>
        <v>110</v>
      </c>
      <c r="W28" s="857">
        <f t="shared" si="3"/>
        <v>92</v>
      </c>
      <c r="X28" s="857">
        <f t="shared" si="3"/>
        <v>36</v>
      </c>
      <c r="Y28" s="857">
        <f t="shared" si="3"/>
        <v>35</v>
      </c>
      <c r="Z28" s="857">
        <f t="shared" si="3"/>
        <v>14</v>
      </c>
      <c r="AA28" s="1220">
        <f t="shared" si="3"/>
        <v>7544</v>
      </c>
      <c r="AB28" s="1220">
        <f t="shared" si="3"/>
        <v>5754</v>
      </c>
      <c r="AC28" s="857">
        <f t="shared" si="3"/>
        <v>13298</v>
      </c>
      <c r="AD28" s="826" t="s">
        <v>67</v>
      </c>
      <c r="AE28" s="826"/>
    </row>
    <row r="29" spans="1:31" ht="18.75" customHeight="1" thickTop="1">
      <c r="A29" s="984"/>
      <c r="B29" s="983"/>
      <c r="C29" s="983"/>
      <c r="D29" s="983"/>
      <c r="E29" s="983"/>
      <c r="F29" s="983"/>
      <c r="G29" s="983"/>
      <c r="H29" s="983"/>
      <c r="I29" s="983"/>
      <c r="J29" s="983"/>
      <c r="K29" s="983"/>
      <c r="L29" s="983"/>
      <c r="M29" s="983"/>
      <c r="N29" s="983"/>
      <c r="O29" s="983"/>
      <c r="P29" s="983"/>
      <c r="Q29" s="983"/>
      <c r="R29" s="983"/>
      <c r="S29" s="983"/>
      <c r="T29" s="983"/>
      <c r="U29" s="983"/>
      <c r="V29" s="983"/>
      <c r="W29" s="983"/>
      <c r="X29" s="983"/>
      <c r="Y29" s="983"/>
      <c r="Z29" s="983"/>
      <c r="AA29" s="983"/>
      <c r="AB29" s="983"/>
      <c r="AC29" s="983"/>
    </row>
  </sheetData>
  <mergeCells count="96">
    <mergeCell ref="A28:B28"/>
    <mergeCell ref="O28:P28"/>
    <mergeCell ref="Q28:R28"/>
    <mergeCell ref="AD28:AE28"/>
    <mergeCell ref="A26:B26"/>
    <mergeCell ref="O26:P26"/>
    <mergeCell ref="Q26:R26"/>
    <mergeCell ref="AD26:AE26"/>
    <mergeCell ref="A27:B27"/>
    <mergeCell ref="O27:P27"/>
    <mergeCell ref="Q27:R27"/>
    <mergeCell ref="AD27:AE27"/>
    <mergeCell ref="A24:B24"/>
    <mergeCell ref="O24:P24"/>
    <mergeCell ref="Q24:R24"/>
    <mergeCell ref="AD24:AE24"/>
    <mergeCell ref="A25:B25"/>
    <mergeCell ref="O25:P25"/>
    <mergeCell ref="Q25:R25"/>
    <mergeCell ref="AD25:AE25"/>
    <mergeCell ref="A22:B22"/>
    <mergeCell ref="O22:P22"/>
    <mergeCell ref="Q22:R22"/>
    <mergeCell ref="AD22:AE22"/>
    <mergeCell ref="A23:B23"/>
    <mergeCell ref="O23:P23"/>
    <mergeCell ref="Q23:R23"/>
    <mergeCell ref="AD23:AE23"/>
    <mergeCell ref="A20:B20"/>
    <mergeCell ref="O20:P20"/>
    <mergeCell ref="Q20:R20"/>
    <mergeCell ref="AD20:AE20"/>
    <mergeCell ref="A21:B21"/>
    <mergeCell ref="O21:P21"/>
    <mergeCell ref="Q21:R21"/>
    <mergeCell ref="AD21:AE21"/>
    <mergeCell ref="A18:B18"/>
    <mergeCell ref="O18:P18"/>
    <mergeCell ref="Q18:R18"/>
    <mergeCell ref="AD18:AE18"/>
    <mergeCell ref="A19:B19"/>
    <mergeCell ref="O19:P19"/>
    <mergeCell ref="Q19:R19"/>
    <mergeCell ref="AD19:AE19"/>
    <mergeCell ref="A11:B11"/>
    <mergeCell ref="O11:P11"/>
    <mergeCell ref="Q11:R11"/>
    <mergeCell ref="AD11:AE11"/>
    <mergeCell ref="A12:A17"/>
    <mergeCell ref="P12:P17"/>
    <mergeCell ref="Q12:Q17"/>
    <mergeCell ref="AE12:AE17"/>
    <mergeCell ref="A9:B9"/>
    <mergeCell ref="O9:P9"/>
    <mergeCell ref="Q9:R9"/>
    <mergeCell ref="AD9:AE9"/>
    <mergeCell ref="A10:B10"/>
    <mergeCell ref="O10:P10"/>
    <mergeCell ref="Q10:R10"/>
    <mergeCell ref="AD10:AE10"/>
    <mergeCell ref="Y5:Z5"/>
    <mergeCell ref="AA5:AC5"/>
    <mergeCell ref="A8:B8"/>
    <mergeCell ref="O8:P8"/>
    <mergeCell ref="Q8:R8"/>
    <mergeCell ref="AD8:AE8"/>
    <mergeCell ref="Y4:Z4"/>
    <mergeCell ref="AA4:AC4"/>
    <mergeCell ref="AD4:AE7"/>
    <mergeCell ref="C5:D5"/>
    <mergeCell ref="E5:F5"/>
    <mergeCell ref="G5:H5"/>
    <mergeCell ref="I5:J5"/>
    <mergeCell ref="K5:L5"/>
    <mergeCell ref="M5:N5"/>
    <mergeCell ref="S5:T5"/>
    <mergeCell ref="M4:N4"/>
    <mergeCell ref="O4:P7"/>
    <mergeCell ref="Q4:R7"/>
    <mergeCell ref="S4:T4"/>
    <mergeCell ref="U4:V4"/>
    <mergeCell ref="W4:X4"/>
    <mergeCell ref="U5:V5"/>
    <mergeCell ref="W5:X5"/>
    <mergeCell ref="A4:B7"/>
    <mergeCell ref="C4:D4"/>
    <mergeCell ref="E4:F4"/>
    <mergeCell ref="G4:H4"/>
    <mergeCell ref="I4:J4"/>
    <mergeCell ref="K4:L4"/>
    <mergeCell ref="A1:P1"/>
    <mergeCell ref="A2:P2"/>
    <mergeCell ref="A3:N3"/>
    <mergeCell ref="O3:P3"/>
    <mergeCell ref="Q3:AC3"/>
    <mergeCell ref="AD3:AE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1" orientation="landscape" r:id="rId1"/>
  <colBreaks count="1" manualBreakCount="1">
    <brk id="16" max="27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R29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2.5" style="606" customWidth="1"/>
    <col min="2" max="2" width="7" style="606" customWidth="1"/>
    <col min="3" max="3" width="7.33203125" style="606" customWidth="1"/>
    <col min="4" max="4" width="6.75" style="606" customWidth="1"/>
    <col min="5" max="5" width="5.5" style="606" customWidth="1"/>
    <col min="6" max="6" width="6.75" style="606" customWidth="1"/>
    <col min="7" max="7" width="5.58203125" style="606" customWidth="1"/>
    <col min="8" max="8" width="6.33203125" style="606" customWidth="1"/>
    <col min="9" max="9" width="5.08203125" style="606" customWidth="1"/>
    <col min="10" max="10" width="6.5" style="606" customWidth="1"/>
    <col min="11" max="11" width="5.08203125" style="606" customWidth="1"/>
    <col min="12" max="12" width="6.9140625" style="606" customWidth="1"/>
    <col min="13" max="13" width="6.83203125" style="606" customWidth="1"/>
    <col min="14" max="14" width="7.75" style="606" customWidth="1"/>
    <col min="15" max="15" width="8.75" style="606" customWidth="1"/>
    <col min="16" max="16" width="9.9140625" style="606" customWidth="1"/>
    <col min="17" max="17" width="2.9140625" style="606" customWidth="1"/>
    <col min="18" max="16384" width="8.6640625" style="606"/>
  </cols>
  <sheetData>
    <row r="1" spans="1:18" ht="30.75" customHeight="1">
      <c r="A1" s="1221" t="s">
        <v>1300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</row>
    <row r="2" spans="1:18" s="941" customFormat="1" ht="40.5" customHeight="1">
      <c r="A2" s="794" t="s">
        <v>1301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1222"/>
    </row>
    <row r="3" spans="1:18" ht="24" customHeight="1" thickBot="1">
      <c r="A3" s="951" t="s">
        <v>1302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15" t="s">
        <v>1303</v>
      </c>
      <c r="Q3" s="915"/>
    </row>
    <row r="4" spans="1:18" ht="22.5" customHeight="1" thickTop="1">
      <c r="A4" s="864" t="s">
        <v>4</v>
      </c>
      <c r="B4" s="864"/>
      <c r="C4" s="916" t="s">
        <v>138</v>
      </c>
      <c r="D4" s="916"/>
      <c r="E4" s="916" t="s">
        <v>139</v>
      </c>
      <c r="F4" s="916"/>
      <c r="G4" s="916" t="s">
        <v>140</v>
      </c>
      <c r="H4" s="916"/>
      <c r="I4" s="916" t="s">
        <v>141</v>
      </c>
      <c r="J4" s="916"/>
      <c r="K4" s="916" t="s">
        <v>142</v>
      </c>
      <c r="L4" s="916"/>
      <c r="M4" s="916" t="s">
        <v>19</v>
      </c>
      <c r="N4" s="916"/>
      <c r="O4" s="916"/>
      <c r="P4" s="917" t="s">
        <v>10</v>
      </c>
      <c r="Q4" s="917"/>
    </row>
    <row r="5" spans="1:18">
      <c r="A5" s="867"/>
      <c r="B5" s="867"/>
      <c r="C5" s="918" t="s">
        <v>143</v>
      </c>
      <c r="D5" s="918"/>
      <c r="E5" s="918" t="s">
        <v>144</v>
      </c>
      <c r="F5" s="918"/>
      <c r="G5" s="918" t="s">
        <v>145</v>
      </c>
      <c r="H5" s="918"/>
      <c r="I5" s="918" t="s">
        <v>146</v>
      </c>
      <c r="J5" s="918"/>
      <c r="K5" s="918" t="s">
        <v>147</v>
      </c>
      <c r="L5" s="918"/>
      <c r="M5" s="918" t="s">
        <v>23</v>
      </c>
      <c r="N5" s="918"/>
      <c r="O5" s="918"/>
      <c r="P5" s="919"/>
      <c r="Q5" s="919"/>
    </row>
    <row r="6" spans="1:18">
      <c r="A6" s="867"/>
      <c r="B6" s="867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919"/>
      <c r="Q6" s="919"/>
    </row>
    <row r="7" spans="1:18" ht="18.75" customHeight="1" thickBot="1">
      <c r="A7" s="870"/>
      <c r="B7" s="870"/>
      <c r="C7" s="1223" t="s">
        <v>20</v>
      </c>
      <c r="D7" s="1223" t="s">
        <v>21</v>
      </c>
      <c r="E7" s="1223" t="s">
        <v>20</v>
      </c>
      <c r="F7" s="1223" t="s">
        <v>21</v>
      </c>
      <c r="G7" s="1223" t="s">
        <v>20</v>
      </c>
      <c r="H7" s="1223" t="s">
        <v>21</v>
      </c>
      <c r="I7" s="1223" t="s">
        <v>20</v>
      </c>
      <c r="J7" s="1223" t="s">
        <v>21</v>
      </c>
      <c r="K7" s="1223" t="s">
        <v>20</v>
      </c>
      <c r="L7" s="1223" t="s">
        <v>21</v>
      </c>
      <c r="M7" s="1223" t="s">
        <v>20</v>
      </c>
      <c r="N7" s="1223" t="s">
        <v>21</v>
      </c>
      <c r="O7" s="1223" t="s">
        <v>23</v>
      </c>
      <c r="P7" s="921"/>
      <c r="Q7" s="921"/>
    </row>
    <row r="8" spans="1:18" ht="21" customHeight="1">
      <c r="A8" s="871" t="s">
        <v>215</v>
      </c>
      <c r="B8" s="871"/>
      <c r="C8" s="1197">
        <v>0</v>
      </c>
      <c r="D8" s="1197">
        <v>0</v>
      </c>
      <c r="E8" s="1197">
        <v>0</v>
      </c>
      <c r="F8" s="1197">
        <v>0</v>
      </c>
      <c r="G8" s="1197">
        <v>0</v>
      </c>
      <c r="H8" s="1197">
        <v>0</v>
      </c>
      <c r="I8" s="1197">
        <v>0</v>
      </c>
      <c r="J8" s="1197">
        <v>0</v>
      </c>
      <c r="K8" s="1197">
        <v>0</v>
      </c>
      <c r="L8" s="1197">
        <v>0</v>
      </c>
      <c r="M8" s="1149">
        <f>SUM(C8,E8,G8,I8,K8)</f>
        <v>0</v>
      </c>
      <c r="N8" s="1149">
        <f>SUM(D8,F8,H8,J8,L8)</f>
        <v>0</v>
      </c>
      <c r="O8" s="1149">
        <f>SUM(M8:N8)</f>
        <v>0</v>
      </c>
      <c r="P8" s="807" t="s">
        <v>26</v>
      </c>
      <c r="Q8" s="807"/>
    </row>
    <row r="9" spans="1:18" ht="21" customHeight="1">
      <c r="A9" s="1089" t="s">
        <v>27</v>
      </c>
      <c r="B9" s="1089"/>
      <c r="C9" s="851">
        <v>11</v>
      </c>
      <c r="D9" s="851">
        <v>25</v>
      </c>
      <c r="E9" s="851">
        <v>5</v>
      </c>
      <c r="F9" s="851">
        <v>0</v>
      </c>
      <c r="G9" s="851">
        <v>4</v>
      </c>
      <c r="H9" s="851">
        <v>0</v>
      </c>
      <c r="I9" s="851">
        <v>2</v>
      </c>
      <c r="J9" s="851">
        <v>0</v>
      </c>
      <c r="K9" s="851">
        <v>0</v>
      </c>
      <c r="L9" s="851">
        <v>0</v>
      </c>
      <c r="M9" s="853">
        <f t="shared" ref="M9:N27" si="0">SUM(C9,E9,G9,I9,K9)</f>
        <v>22</v>
      </c>
      <c r="N9" s="853">
        <f t="shared" si="0"/>
        <v>25</v>
      </c>
      <c r="O9" s="853">
        <f t="shared" ref="O9:O27" si="1">SUM(M9:N9)</f>
        <v>47</v>
      </c>
      <c r="P9" s="809" t="s">
        <v>28</v>
      </c>
      <c r="Q9" s="809"/>
    </row>
    <row r="10" spans="1:18" ht="21" customHeight="1">
      <c r="A10" s="942" t="s">
        <v>83</v>
      </c>
      <c r="B10" s="942"/>
      <c r="C10" s="853">
        <v>0</v>
      </c>
      <c r="D10" s="853">
        <v>21</v>
      </c>
      <c r="E10" s="853">
        <v>0</v>
      </c>
      <c r="F10" s="853">
        <v>30</v>
      </c>
      <c r="G10" s="853">
        <v>0</v>
      </c>
      <c r="H10" s="853">
        <v>7</v>
      </c>
      <c r="I10" s="853">
        <v>0</v>
      </c>
      <c r="J10" s="853">
        <v>7</v>
      </c>
      <c r="K10" s="853">
        <v>0</v>
      </c>
      <c r="L10" s="853">
        <v>4</v>
      </c>
      <c r="M10" s="853">
        <f t="shared" si="0"/>
        <v>0</v>
      </c>
      <c r="N10" s="853">
        <f t="shared" si="0"/>
        <v>69</v>
      </c>
      <c r="O10" s="853">
        <f t="shared" si="1"/>
        <v>69</v>
      </c>
      <c r="P10" s="811" t="s">
        <v>30</v>
      </c>
      <c r="Q10" s="811"/>
    </row>
    <row r="11" spans="1:18" ht="21" customHeight="1">
      <c r="A11" s="942" t="s">
        <v>31</v>
      </c>
      <c r="B11" s="942"/>
      <c r="C11" s="853">
        <v>15</v>
      </c>
      <c r="D11" s="853">
        <v>9</v>
      </c>
      <c r="E11" s="853">
        <v>10</v>
      </c>
      <c r="F11" s="853">
        <v>10</v>
      </c>
      <c r="G11" s="853">
        <v>0</v>
      </c>
      <c r="H11" s="853">
        <v>8</v>
      </c>
      <c r="I11" s="853">
        <v>0</v>
      </c>
      <c r="J11" s="853">
        <v>1</v>
      </c>
      <c r="K11" s="853">
        <v>0</v>
      </c>
      <c r="L11" s="853">
        <v>0</v>
      </c>
      <c r="M11" s="853">
        <f t="shared" si="0"/>
        <v>25</v>
      </c>
      <c r="N11" s="853">
        <f t="shared" si="0"/>
        <v>28</v>
      </c>
      <c r="O11" s="853">
        <f t="shared" si="1"/>
        <v>53</v>
      </c>
      <c r="P11" s="811" t="s">
        <v>32</v>
      </c>
      <c r="Q11" s="811"/>
    </row>
    <row r="12" spans="1:18" ht="21" customHeight="1">
      <c r="A12" s="812" t="s">
        <v>33</v>
      </c>
      <c r="B12" s="874" t="s">
        <v>34</v>
      </c>
      <c r="C12" s="853">
        <v>52</v>
      </c>
      <c r="D12" s="853">
        <v>101</v>
      </c>
      <c r="E12" s="853">
        <v>6</v>
      </c>
      <c r="F12" s="853">
        <v>29</v>
      </c>
      <c r="G12" s="853">
        <v>0</v>
      </c>
      <c r="H12" s="853">
        <v>17</v>
      </c>
      <c r="I12" s="853">
        <v>0</v>
      </c>
      <c r="J12" s="853">
        <v>1</v>
      </c>
      <c r="K12" s="853">
        <v>0</v>
      </c>
      <c r="L12" s="853">
        <v>0</v>
      </c>
      <c r="M12" s="853">
        <f t="shared" si="0"/>
        <v>58</v>
      </c>
      <c r="N12" s="853">
        <f t="shared" si="0"/>
        <v>148</v>
      </c>
      <c r="O12" s="853">
        <f t="shared" si="1"/>
        <v>206</v>
      </c>
      <c r="P12" s="814" t="s">
        <v>35</v>
      </c>
      <c r="Q12" s="815" t="s">
        <v>36</v>
      </c>
    </row>
    <row r="13" spans="1:18" ht="21" customHeight="1">
      <c r="A13" s="816"/>
      <c r="B13" s="874" t="s">
        <v>37</v>
      </c>
      <c r="C13" s="853">
        <v>25</v>
      </c>
      <c r="D13" s="853">
        <v>126</v>
      </c>
      <c r="E13" s="853">
        <v>25</v>
      </c>
      <c r="F13" s="853">
        <v>7</v>
      </c>
      <c r="G13" s="853">
        <v>0</v>
      </c>
      <c r="H13" s="853">
        <v>1</v>
      </c>
      <c r="I13" s="853">
        <v>0</v>
      </c>
      <c r="J13" s="853">
        <v>2</v>
      </c>
      <c r="K13" s="853">
        <v>0</v>
      </c>
      <c r="L13" s="853">
        <v>0</v>
      </c>
      <c r="M13" s="853">
        <f t="shared" si="0"/>
        <v>50</v>
      </c>
      <c r="N13" s="853">
        <f t="shared" si="0"/>
        <v>136</v>
      </c>
      <c r="O13" s="853">
        <f t="shared" si="1"/>
        <v>186</v>
      </c>
      <c r="P13" s="814" t="s">
        <v>38</v>
      </c>
      <c r="Q13" s="817"/>
    </row>
    <row r="14" spans="1:18" ht="21" customHeight="1">
      <c r="A14" s="816"/>
      <c r="B14" s="874" t="s">
        <v>39</v>
      </c>
      <c r="C14" s="853">
        <v>125</v>
      </c>
      <c r="D14" s="853">
        <v>0</v>
      </c>
      <c r="E14" s="853">
        <v>6</v>
      </c>
      <c r="F14" s="853">
        <v>0</v>
      </c>
      <c r="G14" s="853">
        <v>0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131</v>
      </c>
      <c r="N14" s="853">
        <f t="shared" si="0"/>
        <v>0</v>
      </c>
      <c r="O14" s="853">
        <f t="shared" si="1"/>
        <v>131</v>
      </c>
      <c r="P14" s="814" t="s">
        <v>40</v>
      </c>
      <c r="Q14" s="817"/>
    </row>
    <row r="15" spans="1:18" ht="21" customHeight="1">
      <c r="A15" s="816"/>
      <c r="B15" s="874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814" t="s">
        <v>42</v>
      </c>
      <c r="Q15" s="817"/>
    </row>
    <row r="16" spans="1:18" ht="21" customHeight="1">
      <c r="A16" s="816"/>
      <c r="B16" s="874" t="s">
        <v>43</v>
      </c>
      <c r="C16" s="853">
        <v>55</v>
      </c>
      <c r="D16" s="853">
        <v>7</v>
      </c>
      <c r="E16" s="853">
        <v>5</v>
      </c>
      <c r="F16" s="853">
        <v>3</v>
      </c>
      <c r="G16" s="853">
        <v>0</v>
      </c>
      <c r="H16" s="853">
        <v>1</v>
      </c>
      <c r="I16" s="853">
        <v>0</v>
      </c>
      <c r="J16" s="853">
        <v>1</v>
      </c>
      <c r="K16" s="853">
        <v>0</v>
      </c>
      <c r="L16" s="853">
        <v>1</v>
      </c>
      <c r="M16" s="853">
        <f t="shared" si="0"/>
        <v>60</v>
      </c>
      <c r="N16" s="853">
        <f t="shared" si="0"/>
        <v>13</v>
      </c>
      <c r="O16" s="853">
        <f t="shared" si="1"/>
        <v>73</v>
      </c>
      <c r="P16" s="814" t="s">
        <v>44</v>
      </c>
      <c r="Q16" s="817"/>
    </row>
    <row r="17" spans="1:17" ht="21" customHeight="1">
      <c r="A17" s="819"/>
      <c r="B17" s="874" t="s">
        <v>45</v>
      </c>
      <c r="C17" s="853">
        <v>21</v>
      </c>
      <c r="D17" s="853">
        <v>112</v>
      </c>
      <c r="E17" s="853">
        <v>66</v>
      </c>
      <c r="F17" s="853">
        <v>5</v>
      </c>
      <c r="G17" s="853">
        <v>6</v>
      </c>
      <c r="H17" s="853">
        <v>2</v>
      </c>
      <c r="I17" s="853">
        <v>1</v>
      </c>
      <c r="J17" s="853">
        <v>7</v>
      </c>
      <c r="K17" s="853">
        <v>0</v>
      </c>
      <c r="L17" s="853">
        <v>0</v>
      </c>
      <c r="M17" s="853">
        <f t="shared" si="0"/>
        <v>94</v>
      </c>
      <c r="N17" s="853">
        <f t="shared" si="0"/>
        <v>126</v>
      </c>
      <c r="O17" s="853">
        <f t="shared" si="1"/>
        <v>220</v>
      </c>
      <c r="P17" s="814" t="s">
        <v>46</v>
      </c>
      <c r="Q17" s="820"/>
    </row>
    <row r="18" spans="1:17" ht="21" customHeight="1">
      <c r="A18" s="942" t="s">
        <v>47</v>
      </c>
      <c r="B18" s="942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f t="shared" si="0"/>
        <v>0</v>
      </c>
      <c r="N18" s="853">
        <f t="shared" si="0"/>
        <v>0</v>
      </c>
      <c r="O18" s="853">
        <f t="shared" si="1"/>
        <v>0</v>
      </c>
      <c r="P18" s="811" t="s">
        <v>48</v>
      </c>
      <c r="Q18" s="811"/>
    </row>
    <row r="19" spans="1:17" ht="21" customHeight="1">
      <c r="A19" s="942" t="s">
        <v>49</v>
      </c>
      <c r="B19" s="942"/>
      <c r="C19" s="853">
        <v>46</v>
      </c>
      <c r="D19" s="853">
        <v>31</v>
      </c>
      <c r="E19" s="853">
        <v>66</v>
      </c>
      <c r="F19" s="853">
        <v>14</v>
      </c>
      <c r="G19" s="853">
        <v>37</v>
      </c>
      <c r="H19" s="853">
        <v>9</v>
      </c>
      <c r="I19" s="853">
        <v>15</v>
      </c>
      <c r="J19" s="853">
        <v>4</v>
      </c>
      <c r="K19" s="853">
        <v>0</v>
      </c>
      <c r="L19" s="853">
        <v>0</v>
      </c>
      <c r="M19" s="853">
        <f t="shared" si="0"/>
        <v>164</v>
      </c>
      <c r="N19" s="853">
        <f t="shared" si="0"/>
        <v>58</v>
      </c>
      <c r="O19" s="853">
        <f t="shared" si="1"/>
        <v>222</v>
      </c>
      <c r="P19" s="811" t="s">
        <v>50</v>
      </c>
      <c r="Q19" s="811"/>
    </row>
    <row r="20" spans="1:17" ht="21" customHeight="1">
      <c r="A20" s="942" t="s">
        <v>51</v>
      </c>
      <c r="B20" s="942"/>
      <c r="C20" s="853">
        <v>56</v>
      </c>
      <c r="D20" s="853">
        <v>38</v>
      </c>
      <c r="E20" s="853">
        <v>5</v>
      </c>
      <c r="F20" s="853">
        <v>9</v>
      </c>
      <c r="G20" s="853">
        <v>0</v>
      </c>
      <c r="H20" s="853">
        <v>0</v>
      </c>
      <c r="I20" s="853">
        <v>0</v>
      </c>
      <c r="J20" s="853">
        <v>0</v>
      </c>
      <c r="K20" s="853">
        <v>0</v>
      </c>
      <c r="L20" s="853">
        <v>0</v>
      </c>
      <c r="M20" s="853">
        <f t="shared" si="0"/>
        <v>61</v>
      </c>
      <c r="N20" s="853">
        <f t="shared" si="0"/>
        <v>47</v>
      </c>
      <c r="O20" s="853">
        <f t="shared" si="1"/>
        <v>108</v>
      </c>
      <c r="P20" s="811" t="s">
        <v>52</v>
      </c>
      <c r="Q20" s="811"/>
    </row>
    <row r="21" spans="1:17" ht="21" customHeight="1">
      <c r="A21" s="942" t="s">
        <v>53</v>
      </c>
      <c r="B21" s="942"/>
      <c r="C21" s="853">
        <v>26</v>
      </c>
      <c r="D21" s="853">
        <v>149</v>
      </c>
      <c r="E21" s="853">
        <v>173</v>
      </c>
      <c r="F21" s="853">
        <v>107</v>
      </c>
      <c r="G21" s="853">
        <v>13</v>
      </c>
      <c r="H21" s="853">
        <v>6</v>
      </c>
      <c r="I21" s="853">
        <v>3</v>
      </c>
      <c r="J21" s="853">
        <v>0</v>
      </c>
      <c r="K21" s="853">
        <v>2</v>
      </c>
      <c r="L21" s="853">
        <v>0</v>
      </c>
      <c r="M21" s="853">
        <f t="shared" si="0"/>
        <v>217</v>
      </c>
      <c r="N21" s="853">
        <f t="shared" si="0"/>
        <v>262</v>
      </c>
      <c r="O21" s="853">
        <f t="shared" si="1"/>
        <v>479</v>
      </c>
      <c r="P21" s="811" t="s">
        <v>54</v>
      </c>
      <c r="Q21" s="811"/>
    </row>
    <row r="22" spans="1:17" ht="21" customHeight="1">
      <c r="A22" s="942" t="s">
        <v>84</v>
      </c>
      <c r="B22" s="942"/>
      <c r="C22" s="853">
        <v>393</v>
      </c>
      <c r="D22" s="853">
        <v>19</v>
      </c>
      <c r="E22" s="853">
        <v>87</v>
      </c>
      <c r="F22" s="853">
        <v>63</v>
      </c>
      <c r="G22" s="853">
        <v>65</v>
      </c>
      <c r="H22" s="853">
        <v>36</v>
      </c>
      <c r="I22" s="853">
        <v>21</v>
      </c>
      <c r="J22" s="853">
        <v>12</v>
      </c>
      <c r="K22" s="853">
        <v>16</v>
      </c>
      <c r="L22" s="853">
        <v>0</v>
      </c>
      <c r="M22" s="853">
        <f t="shared" si="0"/>
        <v>582</v>
      </c>
      <c r="N22" s="853">
        <f t="shared" si="0"/>
        <v>130</v>
      </c>
      <c r="O22" s="853">
        <f t="shared" si="1"/>
        <v>712</v>
      </c>
      <c r="P22" s="811" t="s">
        <v>56</v>
      </c>
      <c r="Q22" s="811"/>
    </row>
    <row r="23" spans="1:17" ht="21" customHeight="1">
      <c r="A23" s="942" t="s">
        <v>57</v>
      </c>
      <c r="B23" s="942"/>
      <c r="C23" s="853">
        <v>42</v>
      </c>
      <c r="D23" s="853">
        <v>112</v>
      </c>
      <c r="E23" s="853">
        <v>51</v>
      </c>
      <c r="F23" s="853">
        <v>31</v>
      </c>
      <c r="G23" s="853">
        <v>20</v>
      </c>
      <c r="H23" s="853">
        <v>17</v>
      </c>
      <c r="I23" s="853">
        <v>15</v>
      </c>
      <c r="J23" s="853">
        <v>7</v>
      </c>
      <c r="K23" s="853">
        <v>1</v>
      </c>
      <c r="L23" s="853">
        <v>1</v>
      </c>
      <c r="M23" s="853">
        <f t="shared" si="0"/>
        <v>129</v>
      </c>
      <c r="N23" s="853">
        <f t="shared" si="0"/>
        <v>168</v>
      </c>
      <c r="O23" s="853">
        <f t="shared" si="1"/>
        <v>297</v>
      </c>
      <c r="P23" s="811" t="s">
        <v>58</v>
      </c>
      <c r="Q23" s="811"/>
    </row>
    <row r="24" spans="1:17" ht="21" customHeight="1">
      <c r="A24" s="942" t="s">
        <v>59</v>
      </c>
      <c r="B24" s="942"/>
      <c r="C24" s="853">
        <v>24</v>
      </c>
      <c r="D24" s="853">
        <v>33</v>
      </c>
      <c r="E24" s="853">
        <v>16</v>
      </c>
      <c r="F24" s="853">
        <v>14</v>
      </c>
      <c r="G24" s="853">
        <v>9</v>
      </c>
      <c r="H24" s="853">
        <v>7</v>
      </c>
      <c r="I24" s="853">
        <v>2</v>
      </c>
      <c r="J24" s="853">
        <v>9</v>
      </c>
      <c r="K24" s="853">
        <v>1</v>
      </c>
      <c r="L24" s="853">
        <v>3</v>
      </c>
      <c r="M24" s="853">
        <f t="shared" si="0"/>
        <v>52</v>
      </c>
      <c r="N24" s="853">
        <f t="shared" si="0"/>
        <v>66</v>
      </c>
      <c r="O24" s="853">
        <f t="shared" si="1"/>
        <v>118</v>
      </c>
      <c r="P24" s="811" t="s">
        <v>60</v>
      </c>
      <c r="Q24" s="811"/>
    </row>
    <row r="25" spans="1:17" ht="21" customHeight="1">
      <c r="A25" s="942" t="s">
        <v>61</v>
      </c>
      <c r="B25" s="942"/>
      <c r="C25" s="853">
        <v>82</v>
      </c>
      <c r="D25" s="853">
        <v>12</v>
      </c>
      <c r="E25" s="853">
        <v>7</v>
      </c>
      <c r="F25" s="853">
        <v>55</v>
      </c>
      <c r="G25" s="853">
        <v>1</v>
      </c>
      <c r="H25" s="853">
        <v>0</v>
      </c>
      <c r="I25" s="853">
        <v>0</v>
      </c>
      <c r="J25" s="853">
        <v>0</v>
      </c>
      <c r="K25" s="853">
        <v>0</v>
      </c>
      <c r="L25" s="853">
        <v>0</v>
      </c>
      <c r="M25" s="853">
        <f t="shared" si="0"/>
        <v>90</v>
      </c>
      <c r="N25" s="853">
        <f t="shared" si="0"/>
        <v>67</v>
      </c>
      <c r="O25" s="853">
        <f t="shared" si="1"/>
        <v>157</v>
      </c>
      <c r="P25" s="811" t="s">
        <v>62</v>
      </c>
      <c r="Q25" s="811"/>
    </row>
    <row r="26" spans="1:17" ht="21" customHeight="1">
      <c r="A26" s="942" t="s">
        <v>63</v>
      </c>
      <c r="B26" s="942"/>
      <c r="C26" s="853">
        <v>107</v>
      </c>
      <c r="D26" s="853">
        <v>63</v>
      </c>
      <c r="E26" s="853">
        <v>34</v>
      </c>
      <c r="F26" s="853">
        <v>36</v>
      </c>
      <c r="G26" s="853">
        <v>0</v>
      </c>
      <c r="H26" s="853">
        <v>17</v>
      </c>
      <c r="I26" s="853">
        <v>0</v>
      </c>
      <c r="J26" s="853">
        <v>8</v>
      </c>
      <c r="K26" s="853">
        <v>0</v>
      </c>
      <c r="L26" s="853">
        <v>2</v>
      </c>
      <c r="M26" s="853">
        <f t="shared" si="0"/>
        <v>141</v>
      </c>
      <c r="N26" s="853">
        <f t="shared" si="0"/>
        <v>126</v>
      </c>
      <c r="O26" s="853">
        <f t="shared" si="1"/>
        <v>267</v>
      </c>
      <c r="P26" s="811" t="s">
        <v>64</v>
      </c>
      <c r="Q26" s="811"/>
    </row>
    <row r="27" spans="1:17" ht="21" customHeight="1" thickBot="1">
      <c r="A27" s="972" t="s">
        <v>65</v>
      </c>
      <c r="B27" s="972"/>
      <c r="C27" s="1124">
        <v>75</v>
      </c>
      <c r="D27" s="1124">
        <v>39</v>
      </c>
      <c r="E27" s="1124">
        <v>0</v>
      </c>
      <c r="F27" s="1124">
        <v>12</v>
      </c>
      <c r="G27" s="1124">
        <v>0</v>
      </c>
      <c r="H27" s="1124">
        <v>3</v>
      </c>
      <c r="I27" s="1124">
        <v>0</v>
      </c>
      <c r="J27" s="1124">
        <v>1</v>
      </c>
      <c r="K27" s="1124">
        <v>0</v>
      </c>
      <c r="L27" s="1124">
        <v>0</v>
      </c>
      <c r="M27" s="1124">
        <f t="shared" si="0"/>
        <v>75</v>
      </c>
      <c r="N27" s="1124">
        <f t="shared" si="0"/>
        <v>55</v>
      </c>
      <c r="O27" s="1124">
        <f t="shared" si="1"/>
        <v>130</v>
      </c>
      <c r="P27" s="823" t="s">
        <v>66</v>
      </c>
      <c r="Q27" s="823"/>
    </row>
    <row r="28" spans="1:17" ht="21" customHeight="1" thickBot="1">
      <c r="A28" s="891" t="s">
        <v>19</v>
      </c>
      <c r="B28" s="891"/>
      <c r="C28" s="857">
        <f>SUM(C8:C27)</f>
        <v>1155</v>
      </c>
      <c r="D28" s="857">
        <f t="shared" ref="D28:O28" si="2">SUM(D8:D27)</f>
        <v>897</v>
      </c>
      <c r="E28" s="857">
        <f t="shared" si="2"/>
        <v>562</v>
      </c>
      <c r="F28" s="857">
        <f t="shared" si="2"/>
        <v>425</v>
      </c>
      <c r="G28" s="857">
        <f t="shared" si="2"/>
        <v>155</v>
      </c>
      <c r="H28" s="857">
        <f t="shared" si="2"/>
        <v>131</v>
      </c>
      <c r="I28" s="857">
        <f t="shared" si="2"/>
        <v>59</v>
      </c>
      <c r="J28" s="857">
        <f t="shared" si="2"/>
        <v>60</v>
      </c>
      <c r="K28" s="857">
        <f t="shared" si="2"/>
        <v>20</v>
      </c>
      <c r="L28" s="857">
        <f t="shared" si="2"/>
        <v>11</v>
      </c>
      <c r="M28" s="857">
        <f t="shared" si="2"/>
        <v>1951</v>
      </c>
      <c r="N28" s="857">
        <f t="shared" si="2"/>
        <v>1524</v>
      </c>
      <c r="O28" s="857">
        <f t="shared" si="2"/>
        <v>3475</v>
      </c>
      <c r="P28" s="826" t="s">
        <v>67</v>
      </c>
      <c r="Q28" s="826"/>
    </row>
    <row r="29" spans="1:17" ht="32.25" customHeight="1" thickTop="1">
      <c r="A29" s="1224"/>
      <c r="B29" s="1224"/>
      <c r="C29" s="1116"/>
      <c r="D29" s="1116"/>
      <c r="E29" s="1116"/>
      <c r="F29" s="1116"/>
      <c r="G29" s="1116"/>
      <c r="H29" s="1116"/>
      <c r="I29" s="1116"/>
      <c r="J29" s="1116"/>
      <c r="K29" s="1116"/>
      <c r="L29" s="1116"/>
      <c r="M29" s="1116"/>
      <c r="N29" s="1116"/>
      <c r="O29" s="1116"/>
      <c r="P29" s="1116"/>
      <c r="Q29" s="818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3" orientation="landscape" r:id="rId1"/>
  <colBreaks count="1" manualBreakCount="1">
    <brk id="17" max="39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0"/>
  <sheetViews>
    <sheetView rightToLeft="1" view="pageBreakPreview" topLeftCell="A13" zoomScale="82" zoomScaleNormal="80" zoomScaleSheetLayoutView="82" workbookViewId="0">
      <selection sqref="A1:L17"/>
    </sheetView>
  </sheetViews>
  <sheetFormatPr defaultRowHeight="20.25"/>
  <cols>
    <col min="1" max="1" width="3.08203125" style="606" customWidth="1"/>
    <col min="2" max="2" width="7.1640625" style="606" customWidth="1"/>
    <col min="3" max="3" width="5.83203125" style="606" customWidth="1"/>
    <col min="4" max="4" width="6.7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8.4140625" style="606" customWidth="1"/>
    <col min="16" max="16" width="10.33203125" style="606" customWidth="1"/>
    <col min="17" max="17" width="3" style="606" customWidth="1"/>
    <col min="18" max="16384" width="8.6640625" style="606"/>
  </cols>
  <sheetData>
    <row r="1" spans="1:28" ht="30" customHeight="1">
      <c r="A1" s="1221" t="s">
        <v>1304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  <c r="S1" s="830"/>
      <c r="T1" s="830"/>
      <c r="U1" s="830"/>
      <c r="V1" s="830"/>
      <c r="W1" s="830"/>
      <c r="X1" s="830"/>
      <c r="Y1" s="830"/>
      <c r="Z1" s="830"/>
      <c r="AA1" s="830"/>
      <c r="AB1" s="830"/>
    </row>
    <row r="2" spans="1:28" ht="49.5" customHeight="1">
      <c r="A2" s="794" t="s">
        <v>1305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S2" s="830"/>
      <c r="T2" s="830"/>
      <c r="U2" s="830"/>
      <c r="V2" s="830"/>
      <c r="W2" s="830"/>
      <c r="X2" s="830"/>
      <c r="Y2" s="830"/>
      <c r="Z2" s="830"/>
      <c r="AA2" s="830"/>
      <c r="AB2" s="830"/>
    </row>
    <row r="3" spans="1:28" ht="24" customHeight="1" thickBot="1">
      <c r="A3" s="951" t="s">
        <v>1306</v>
      </c>
      <c r="B3" s="951"/>
      <c r="C3" s="951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915" t="s">
        <v>1307</v>
      </c>
      <c r="Q3" s="915"/>
      <c r="S3" s="830"/>
      <c r="T3" s="830"/>
      <c r="U3" s="830"/>
      <c r="V3" s="830"/>
      <c r="W3" s="830"/>
      <c r="X3" s="830"/>
      <c r="Y3" s="830"/>
      <c r="Z3" s="830"/>
      <c r="AA3" s="830"/>
      <c r="AB3" s="830"/>
    </row>
    <row r="4" spans="1:28" ht="21" customHeight="1" thickTop="1">
      <c r="A4" s="798" t="s">
        <v>4</v>
      </c>
      <c r="B4" s="798"/>
      <c r="C4" s="916" t="s">
        <v>139</v>
      </c>
      <c r="D4" s="916"/>
      <c r="E4" s="916" t="s">
        <v>140</v>
      </c>
      <c r="F4" s="916"/>
      <c r="G4" s="916" t="s">
        <v>141</v>
      </c>
      <c r="H4" s="916"/>
      <c r="I4" s="916" t="s">
        <v>142</v>
      </c>
      <c r="J4" s="916"/>
      <c r="K4" s="916" t="s">
        <v>152</v>
      </c>
      <c r="L4" s="916"/>
      <c r="M4" s="916" t="s">
        <v>19</v>
      </c>
      <c r="N4" s="916"/>
      <c r="O4" s="916"/>
      <c r="P4" s="1207" t="s">
        <v>10</v>
      </c>
      <c r="Q4" s="1207"/>
      <c r="S4" s="830"/>
      <c r="T4" s="830"/>
      <c r="U4" s="830"/>
      <c r="V4" s="830"/>
      <c r="W4" s="830"/>
      <c r="X4" s="830"/>
      <c r="Y4" s="830"/>
      <c r="Z4" s="830"/>
      <c r="AA4" s="830"/>
      <c r="AB4" s="830"/>
    </row>
    <row r="5" spans="1:28">
      <c r="A5" s="800"/>
      <c r="B5" s="800"/>
      <c r="C5" s="918" t="s">
        <v>144</v>
      </c>
      <c r="D5" s="918"/>
      <c r="E5" s="918" t="s">
        <v>145</v>
      </c>
      <c r="F5" s="918"/>
      <c r="G5" s="918" t="s">
        <v>146</v>
      </c>
      <c r="H5" s="918"/>
      <c r="I5" s="918" t="s">
        <v>147</v>
      </c>
      <c r="J5" s="918"/>
      <c r="K5" s="918" t="s">
        <v>155</v>
      </c>
      <c r="L5" s="918"/>
      <c r="M5" s="918" t="s">
        <v>23</v>
      </c>
      <c r="N5" s="918"/>
      <c r="O5" s="918"/>
      <c r="P5" s="1123"/>
      <c r="Q5" s="1123"/>
      <c r="S5" s="830"/>
      <c r="T5" s="830"/>
      <c r="U5" s="830"/>
      <c r="V5" s="830"/>
      <c r="W5" s="830"/>
      <c r="X5" s="830"/>
      <c r="Y5" s="830"/>
      <c r="Z5" s="830"/>
      <c r="AA5" s="830"/>
      <c r="AB5" s="830"/>
    </row>
    <row r="6" spans="1:28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S6" s="830"/>
      <c r="T6" s="830"/>
      <c r="U6" s="830"/>
      <c r="V6" s="830"/>
      <c r="W6" s="830"/>
      <c r="X6" s="830"/>
      <c r="Y6" s="830"/>
      <c r="Z6" s="830"/>
      <c r="AA6" s="830"/>
      <c r="AB6" s="830"/>
    </row>
    <row r="7" spans="1:28" ht="21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S7" s="830"/>
      <c r="T7" s="830"/>
      <c r="U7" s="830"/>
      <c r="V7" s="830"/>
      <c r="W7" s="830"/>
      <c r="X7" s="830"/>
      <c r="Y7" s="830"/>
      <c r="Z7" s="830"/>
      <c r="AA7" s="830"/>
      <c r="AB7" s="830"/>
    </row>
    <row r="8" spans="1:28" ht="21" customHeight="1">
      <c r="A8" s="871" t="s">
        <v>215</v>
      </c>
      <c r="B8" s="871"/>
      <c r="C8" s="1197">
        <v>0</v>
      </c>
      <c r="D8" s="1197">
        <v>0</v>
      </c>
      <c r="E8" s="1197">
        <v>0</v>
      </c>
      <c r="F8" s="1197">
        <v>0</v>
      </c>
      <c r="G8" s="1197">
        <v>0</v>
      </c>
      <c r="H8" s="1197">
        <v>0</v>
      </c>
      <c r="I8" s="1197">
        <v>0</v>
      </c>
      <c r="J8" s="1197">
        <v>0</v>
      </c>
      <c r="K8" s="1197">
        <v>0</v>
      </c>
      <c r="L8" s="1197">
        <v>0</v>
      </c>
      <c r="M8" s="1149">
        <f>SUM(C8,E8,G8,I8,K8)</f>
        <v>0</v>
      </c>
      <c r="N8" s="1149">
        <f>SUM(D8,F8,H8,J8,L8)</f>
        <v>0</v>
      </c>
      <c r="O8" s="1149">
        <f>SUM(M8:N8)</f>
        <v>0</v>
      </c>
      <c r="P8" s="807" t="s">
        <v>26</v>
      </c>
      <c r="Q8" s="807"/>
      <c r="S8" s="830"/>
      <c r="T8" s="830"/>
      <c r="U8" s="830"/>
      <c r="V8" s="830"/>
      <c r="W8" s="830"/>
      <c r="X8" s="830"/>
      <c r="Y8" s="830"/>
      <c r="Z8" s="830"/>
      <c r="AA8" s="830"/>
      <c r="AB8" s="830"/>
    </row>
    <row r="9" spans="1:28" ht="21" customHeight="1">
      <c r="A9" s="1089" t="s">
        <v>27</v>
      </c>
      <c r="B9" s="1089"/>
      <c r="C9" s="851">
        <v>6</v>
      </c>
      <c r="D9" s="851">
        <v>11</v>
      </c>
      <c r="E9" s="851">
        <v>5</v>
      </c>
      <c r="F9" s="851">
        <v>0</v>
      </c>
      <c r="G9" s="851">
        <v>4</v>
      </c>
      <c r="H9" s="851">
        <v>0</v>
      </c>
      <c r="I9" s="851">
        <v>0</v>
      </c>
      <c r="J9" s="851">
        <v>0</v>
      </c>
      <c r="K9" s="851">
        <v>0</v>
      </c>
      <c r="L9" s="851">
        <v>0</v>
      </c>
      <c r="M9" s="853">
        <f t="shared" ref="M9:N27" si="0">SUM(C9,E9,G9,I9,K9)</f>
        <v>15</v>
      </c>
      <c r="N9" s="853">
        <f t="shared" si="0"/>
        <v>11</v>
      </c>
      <c r="O9" s="853">
        <f t="shared" ref="O9:O27" si="1">SUM(M9:N9)</f>
        <v>26</v>
      </c>
      <c r="P9" s="809" t="s">
        <v>28</v>
      </c>
      <c r="Q9" s="809"/>
      <c r="S9" s="830"/>
      <c r="T9" s="830"/>
      <c r="U9" s="830"/>
      <c r="V9" s="830"/>
      <c r="W9" s="830"/>
      <c r="X9" s="830"/>
      <c r="Y9" s="830"/>
      <c r="Z9" s="830"/>
      <c r="AA9" s="830"/>
      <c r="AB9" s="830"/>
    </row>
    <row r="10" spans="1:28" ht="21" customHeight="1">
      <c r="A10" s="942" t="s">
        <v>83</v>
      </c>
      <c r="B10" s="942"/>
      <c r="C10" s="853">
        <v>0</v>
      </c>
      <c r="D10" s="853">
        <v>9</v>
      </c>
      <c r="E10" s="853">
        <v>0</v>
      </c>
      <c r="F10" s="853">
        <v>40</v>
      </c>
      <c r="G10" s="853">
        <v>0</v>
      </c>
      <c r="H10" s="853">
        <v>7</v>
      </c>
      <c r="I10" s="853">
        <v>0</v>
      </c>
      <c r="J10" s="853">
        <v>5</v>
      </c>
      <c r="K10" s="853">
        <v>0</v>
      </c>
      <c r="L10" s="853">
        <v>1</v>
      </c>
      <c r="M10" s="853">
        <f t="shared" si="0"/>
        <v>0</v>
      </c>
      <c r="N10" s="853">
        <f t="shared" si="0"/>
        <v>62</v>
      </c>
      <c r="O10" s="853">
        <f t="shared" si="1"/>
        <v>62</v>
      </c>
      <c r="P10" s="811" t="s">
        <v>30</v>
      </c>
      <c r="Q10" s="811"/>
      <c r="S10" s="830"/>
      <c r="T10" s="830"/>
      <c r="U10" s="830"/>
      <c r="V10" s="830"/>
      <c r="W10" s="830"/>
      <c r="X10" s="830"/>
      <c r="Y10" s="830"/>
      <c r="Z10" s="830"/>
      <c r="AA10" s="830"/>
      <c r="AB10" s="830"/>
    </row>
    <row r="11" spans="1:28" ht="21" customHeight="1">
      <c r="A11" s="942" t="s">
        <v>31</v>
      </c>
      <c r="B11" s="942"/>
      <c r="C11" s="853">
        <v>10</v>
      </c>
      <c r="D11" s="853">
        <v>14</v>
      </c>
      <c r="E11" s="853">
        <v>10</v>
      </c>
      <c r="F11" s="853">
        <v>3</v>
      </c>
      <c r="G11" s="853">
        <v>0</v>
      </c>
      <c r="H11" s="853">
        <v>1</v>
      </c>
      <c r="I11" s="853">
        <v>0</v>
      </c>
      <c r="J11" s="853">
        <v>0</v>
      </c>
      <c r="K11" s="853">
        <v>0</v>
      </c>
      <c r="L11" s="853">
        <v>1</v>
      </c>
      <c r="M11" s="853">
        <f t="shared" si="0"/>
        <v>20</v>
      </c>
      <c r="N11" s="853">
        <f t="shared" si="0"/>
        <v>19</v>
      </c>
      <c r="O11" s="853">
        <f t="shared" si="1"/>
        <v>39</v>
      </c>
      <c r="P11" s="811" t="s">
        <v>32</v>
      </c>
      <c r="Q11" s="811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</row>
    <row r="12" spans="1:28" ht="21" customHeight="1">
      <c r="A12" s="812" t="s">
        <v>33</v>
      </c>
      <c r="B12" s="874" t="s">
        <v>34</v>
      </c>
      <c r="C12" s="853">
        <v>72</v>
      </c>
      <c r="D12" s="853">
        <v>89</v>
      </c>
      <c r="E12" s="853">
        <v>11</v>
      </c>
      <c r="F12" s="853">
        <v>26</v>
      </c>
      <c r="G12" s="853">
        <v>3</v>
      </c>
      <c r="H12" s="853">
        <v>8</v>
      </c>
      <c r="I12" s="853">
        <v>0</v>
      </c>
      <c r="J12" s="853">
        <v>0</v>
      </c>
      <c r="K12" s="853">
        <v>0</v>
      </c>
      <c r="L12" s="853">
        <v>0</v>
      </c>
      <c r="M12" s="853">
        <f t="shared" si="0"/>
        <v>86</v>
      </c>
      <c r="N12" s="853">
        <f t="shared" si="0"/>
        <v>123</v>
      </c>
      <c r="O12" s="853">
        <f t="shared" si="1"/>
        <v>209</v>
      </c>
      <c r="P12" s="814" t="s">
        <v>35</v>
      </c>
      <c r="Q12" s="815" t="s">
        <v>36</v>
      </c>
      <c r="S12" s="830"/>
      <c r="T12" s="830"/>
      <c r="U12" s="830"/>
      <c r="V12" s="830"/>
      <c r="W12" s="830"/>
      <c r="X12" s="830"/>
      <c r="Y12" s="830"/>
      <c r="Z12" s="830"/>
      <c r="AA12" s="830"/>
      <c r="AB12" s="830"/>
    </row>
    <row r="13" spans="1:28" ht="21" customHeight="1">
      <c r="A13" s="816"/>
      <c r="B13" s="874" t="s">
        <v>37</v>
      </c>
      <c r="C13" s="853">
        <v>25</v>
      </c>
      <c r="D13" s="853">
        <v>134</v>
      </c>
      <c r="E13" s="853">
        <v>25</v>
      </c>
      <c r="F13" s="853">
        <v>13</v>
      </c>
      <c r="G13" s="853">
        <v>0</v>
      </c>
      <c r="H13" s="853">
        <v>8</v>
      </c>
      <c r="I13" s="853">
        <v>0</v>
      </c>
      <c r="J13" s="853">
        <v>0</v>
      </c>
      <c r="K13" s="853">
        <v>0</v>
      </c>
      <c r="L13" s="853">
        <v>0</v>
      </c>
      <c r="M13" s="853">
        <f t="shared" si="0"/>
        <v>50</v>
      </c>
      <c r="N13" s="853">
        <f t="shared" si="0"/>
        <v>155</v>
      </c>
      <c r="O13" s="853">
        <f t="shared" si="1"/>
        <v>205</v>
      </c>
      <c r="P13" s="814" t="s">
        <v>38</v>
      </c>
      <c r="Q13" s="817"/>
      <c r="S13" s="830"/>
      <c r="T13" s="830"/>
      <c r="U13" s="830"/>
      <c r="V13" s="830"/>
      <c r="W13" s="830"/>
      <c r="X13" s="830"/>
      <c r="Y13" s="830"/>
      <c r="Z13" s="830"/>
      <c r="AA13" s="830"/>
      <c r="AB13" s="830"/>
    </row>
    <row r="14" spans="1:28" ht="21" customHeight="1">
      <c r="A14" s="816"/>
      <c r="B14" s="874" t="s">
        <v>39</v>
      </c>
      <c r="C14" s="853">
        <v>137</v>
      </c>
      <c r="D14" s="853">
        <v>0</v>
      </c>
      <c r="E14" s="853">
        <v>10</v>
      </c>
      <c r="F14" s="853">
        <v>0</v>
      </c>
      <c r="G14" s="853">
        <v>0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147</v>
      </c>
      <c r="N14" s="853">
        <f t="shared" si="0"/>
        <v>0</v>
      </c>
      <c r="O14" s="853">
        <f t="shared" si="1"/>
        <v>147</v>
      </c>
      <c r="P14" s="814" t="s">
        <v>40</v>
      </c>
      <c r="Q14" s="817"/>
      <c r="S14" s="830"/>
      <c r="T14" s="830"/>
      <c r="U14" s="830"/>
      <c r="V14" s="830"/>
      <c r="W14" s="830"/>
      <c r="X14" s="830"/>
      <c r="Y14" s="830"/>
      <c r="Z14" s="830"/>
      <c r="AA14" s="830"/>
      <c r="AB14" s="830"/>
    </row>
    <row r="15" spans="1:28" ht="21" customHeight="1">
      <c r="A15" s="816"/>
      <c r="B15" s="874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814" t="s">
        <v>42</v>
      </c>
      <c r="Q15" s="817"/>
      <c r="S15" s="830"/>
      <c r="T15" s="830"/>
      <c r="U15" s="830"/>
      <c r="V15" s="830"/>
      <c r="W15" s="830"/>
      <c r="X15" s="830"/>
      <c r="Y15" s="830"/>
      <c r="Z15" s="830"/>
      <c r="AA15" s="830"/>
      <c r="AB15" s="830"/>
    </row>
    <row r="16" spans="1:28" ht="21" customHeight="1">
      <c r="A16" s="816"/>
      <c r="B16" s="874" t="s">
        <v>43</v>
      </c>
      <c r="C16" s="853">
        <v>51</v>
      </c>
      <c r="D16" s="853">
        <v>12</v>
      </c>
      <c r="E16" s="853">
        <v>4</v>
      </c>
      <c r="F16" s="853">
        <v>2</v>
      </c>
      <c r="G16" s="853">
        <v>0</v>
      </c>
      <c r="H16" s="853">
        <v>3</v>
      </c>
      <c r="I16" s="853">
        <v>0</v>
      </c>
      <c r="J16" s="853">
        <v>1</v>
      </c>
      <c r="K16" s="853">
        <v>0</v>
      </c>
      <c r="L16" s="853">
        <v>2</v>
      </c>
      <c r="M16" s="853">
        <f t="shared" si="0"/>
        <v>55</v>
      </c>
      <c r="N16" s="853">
        <f t="shared" si="0"/>
        <v>20</v>
      </c>
      <c r="O16" s="853">
        <f t="shared" si="1"/>
        <v>75</v>
      </c>
      <c r="P16" s="814" t="s">
        <v>44</v>
      </c>
      <c r="Q16" s="817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</row>
    <row r="17" spans="1:28" ht="21" customHeight="1">
      <c r="A17" s="819"/>
      <c r="B17" s="874" t="s">
        <v>45</v>
      </c>
      <c r="C17" s="853">
        <v>38</v>
      </c>
      <c r="D17" s="853">
        <v>95</v>
      </c>
      <c r="E17" s="853">
        <v>107</v>
      </c>
      <c r="F17" s="853">
        <v>13</v>
      </c>
      <c r="G17" s="853">
        <v>8</v>
      </c>
      <c r="H17" s="853">
        <v>6</v>
      </c>
      <c r="I17" s="853">
        <v>0</v>
      </c>
      <c r="J17" s="853">
        <v>0</v>
      </c>
      <c r="K17" s="853">
        <v>0</v>
      </c>
      <c r="L17" s="853">
        <v>0</v>
      </c>
      <c r="M17" s="853">
        <f t="shared" si="0"/>
        <v>153</v>
      </c>
      <c r="N17" s="853">
        <f t="shared" si="0"/>
        <v>114</v>
      </c>
      <c r="O17" s="853">
        <f t="shared" si="1"/>
        <v>267</v>
      </c>
      <c r="P17" s="814" t="s">
        <v>46</v>
      </c>
      <c r="Q17" s="820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</row>
    <row r="18" spans="1:28" ht="21" customHeight="1">
      <c r="A18" s="942" t="s">
        <v>47</v>
      </c>
      <c r="B18" s="942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f t="shared" si="0"/>
        <v>0</v>
      </c>
      <c r="N18" s="853">
        <f t="shared" si="0"/>
        <v>0</v>
      </c>
      <c r="O18" s="853">
        <f t="shared" si="1"/>
        <v>0</v>
      </c>
      <c r="P18" s="811" t="s">
        <v>48</v>
      </c>
      <c r="Q18" s="811"/>
      <c r="S18" s="830"/>
      <c r="T18" s="830"/>
      <c r="U18" s="830"/>
      <c r="V18" s="830"/>
      <c r="W18" s="830"/>
      <c r="X18" s="830"/>
      <c r="Y18" s="830"/>
      <c r="Z18" s="830"/>
      <c r="AA18" s="830"/>
      <c r="AB18" s="830"/>
    </row>
    <row r="19" spans="1:28" ht="21" customHeight="1">
      <c r="A19" s="942" t="s">
        <v>49</v>
      </c>
      <c r="B19" s="942"/>
      <c r="C19" s="853">
        <v>67</v>
      </c>
      <c r="D19" s="853">
        <v>26</v>
      </c>
      <c r="E19" s="853">
        <v>16</v>
      </c>
      <c r="F19" s="853">
        <v>14</v>
      </c>
      <c r="G19" s="853">
        <v>26</v>
      </c>
      <c r="H19" s="853">
        <v>8</v>
      </c>
      <c r="I19" s="853">
        <v>17</v>
      </c>
      <c r="J19" s="853">
        <v>0</v>
      </c>
      <c r="K19" s="853">
        <v>0</v>
      </c>
      <c r="L19" s="853">
        <v>0</v>
      </c>
      <c r="M19" s="853">
        <f t="shared" si="0"/>
        <v>126</v>
      </c>
      <c r="N19" s="853">
        <f t="shared" si="0"/>
        <v>48</v>
      </c>
      <c r="O19" s="853">
        <f t="shared" si="1"/>
        <v>174</v>
      </c>
      <c r="P19" s="811" t="s">
        <v>50</v>
      </c>
      <c r="Q19" s="811"/>
      <c r="S19" s="830"/>
      <c r="T19" s="830"/>
      <c r="U19" s="830"/>
      <c r="V19" s="830"/>
      <c r="W19" s="830"/>
      <c r="X19" s="830"/>
      <c r="Y19" s="830"/>
      <c r="Z19" s="830"/>
      <c r="AA19" s="830"/>
      <c r="AB19" s="830"/>
    </row>
    <row r="20" spans="1:28" ht="21" customHeight="1">
      <c r="A20" s="942" t="s">
        <v>51</v>
      </c>
      <c r="B20" s="942"/>
      <c r="C20" s="853">
        <v>109</v>
      </c>
      <c r="D20" s="853">
        <v>30</v>
      </c>
      <c r="E20" s="853">
        <v>16</v>
      </c>
      <c r="F20" s="853">
        <v>9</v>
      </c>
      <c r="G20" s="853">
        <v>2</v>
      </c>
      <c r="H20" s="853">
        <v>4</v>
      </c>
      <c r="I20" s="853">
        <v>0</v>
      </c>
      <c r="J20" s="853">
        <v>0</v>
      </c>
      <c r="K20" s="853">
        <v>0</v>
      </c>
      <c r="L20" s="853">
        <v>0</v>
      </c>
      <c r="M20" s="853">
        <f t="shared" si="0"/>
        <v>127</v>
      </c>
      <c r="N20" s="853">
        <f t="shared" si="0"/>
        <v>43</v>
      </c>
      <c r="O20" s="853">
        <f t="shared" si="1"/>
        <v>170</v>
      </c>
      <c r="P20" s="811" t="s">
        <v>52</v>
      </c>
      <c r="Q20" s="811"/>
      <c r="S20" s="830"/>
      <c r="T20" s="830"/>
      <c r="U20" s="830"/>
      <c r="V20" s="830"/>
      <c r="W20" s="830"/>
      <c r="X20" s="830"/>
      <c r="Y20" s="830"/>
      <c r="Z20" s="830"/>
      <c r="AA20" s="830"/>
      <c r="AB20" s="830"/>
    </row>
    <row r="21" spans="1:28" ht="21" customHeight="1">
      <c r="A21" s="942" t="s">
        <v>53</v>
      </c>
      <c r="B21" s="942"/>
      <c r="C21" s="853">
        <v>19</v>
      </c>
      <c r="D21" s="853">
        <v>251</v>
      </c>
      <c r="E21" s="853">
        <v>213</v>
      </c>
      <c r="F21" s="853">
        <v>15</v>
      </c>
      <c r="G21" s="853">
        <v>11</v>
      </c>
      <c r="H21" s="853">
        <v>2</v>
      </c>
      <c r="I21" s="853">
        <v>1</v>
      </c>
      <c r="J21" s="853">
        <v>0</v>
      </c>
      <c r="K21" s="853">
        <v>1</v>
      </c>
      <c r="L21" s="853">
        <v>0</v>
      </c>
      <c r="M21" s="853">
        <f t="shared" si="0"/>
        <v>245</v>
      </c>
      <c r="N21" s="853">
        <f t="shared" si="0"/>
        <v>268</v>
      </c>
      <c r="O21" s="853">
        <f t="shared" si="1"/>
        <v>513</v>
      </c>
      <c r="P21" s="811" t="s">
        <v>54</v>
      </c>
      <c r="Q21" s="811"/>
      <c r="S21" s="830"/>
      <c r="T21" s="830"/>
      <c r="U21" s="830"/>
      <c r="V21" s="830"/>
      <c r="W21" s="830"/>
      <c r="X21" s="830"/>
      <c r="Y21" s="830"/>
      <c r="Z21" s="830"/>
      <c r="AA21" s="830"/>
      <c r="AB21" s="830"/>
    </row>
    <row r="22" spans="1:28" ht="21" customHeight="1">
      <c r="A22" s="942" t="s">
        <v>84</v>
      </c>
      <c r="B22" s="942"/>
      <c r="C22" s="853">
        <v>344</v>
      </c>
      <c r="D22" s="853">
        <v>11</v>
      </c>
      <c r="E22" s="853">
        <v>82</v>
      </c>
      <c r="F22" s="853">
        <v>57</v>
      </c>
      <c r="G22" s="853">
        <v>29</v>
      </c>
      <c r="H22" s="853">
        <v>27</v>
      </c>
      <c r="I22" s="853">
        <v>73</v>
      </c>
      <c r="J22" s="853">
        <v>5</v>
      </c>
      <c r="K22" s="853">
        <v>0</v>
      </c>
      <c r="L22" s="853">
        <v>0</v>
      </c>
      <c r="M22" s="853">
        <f t="shared" si="0"/>
        <v>528</v>
      </c>
      <c r="N22" s="853">
        <f t="shared" si="0"/>
        <v>100</v>
      </c>
      <c r="O22" s="853">
        <f t="shared" si="1"/>
        <v>628</v>
      </c>
      <c r="P22" s="811" t="s">
        <v>56</v>
      </c>
      <c r="Q22" s="811"/>
      <c r="S22" s="830"/>
      <c r="T22" s="830"/>
      <c r="U22" s="830"/>
      <c r="V22" s="830"/>
      <c r="W22" s="830"/>
      <c r="X22" s="830"/>
      <c r="Y22" s="830"/>
      <c r="Z22" s="830"/>
      <c r="AA22" s="830"/>
      <c r="AB22" s="830"/>
    </row>
    <row r="23" spans="1:28" ht="21" customHeight="1">
      <c r="A23" s="942" t="s">
        <v>57</v>
      </c>
      <c r="B23" s="942"/>
      <c r="C23" s="853">
        <v>34</v>
      </c>
      <c r="D23" s="853">
        <v>79</v>
      </c>
      <c r="E23" s="853">
        <v>48</v>
      </c>
      <c r="F23" s="853">
        <v>48</v>
      </c>
      <c r="G23" s="853">
        <v>26</v>
      </c>
      <c r="H23" s="853">
        <v>14</v>
      </c>
      <c r="I23" s="853">
        <v>13</v>
      </c>
      <c r="J23" s="853">
        <v>9</v>
      </c>
      <c r="K23" s="853">
        <v>3</v>
      </c>
      <c r="L23" s="853">
        <v>1</v>
      </c>
      <c r="M23" s="853">
        <f t="shared" si="0"/>
        <v>124</v>
      </c>
      <c r="N23" s="853">
        <f t="shared" si="0"/>
        <v>151</v>
      </c>
      <c r="O23" s="853">
        <f t="shared" si="1"/>
        <v>275</v>
      </c>
      <c r="P23" s="811" t="s">
        <v>58</v>
      </c>
      <c r="Q23" s="811"/>
      <c r="S23" s="830"/>
      <c r="T23" s="830"/>
      <c r="U23" s="830"/>
      <c r="V23" s="830"/>
      <c r="W23" s="830"/>
      <c r="X23" s="830"/>
      <c r="Y23" s="830"/>
      <c r="Z23" s="830"/>
      <c r="AA23" s="830"/>
      <c r="AB23" s="830"/>
    </row>
    <row r="24" spans="1:28" ht="21" customHeight="1">
      <c r="A24" s="942" t="s">
        <v>59</v>
      </c>
      <c r="B24" s="942"/>
      <c r="C24" s="853">
        <v>7</v>
      </c>
      <c r="D24" s="853">
        <v>18</v>
      </c>
      <c r="E24" s="853">
        <v>22</v>
      </c>
      <c r="F24" s="853">
        <v>14</v>
      </c>
      <c r="G24" s="853">
        <v>13</v>
      </c>
      <c r="H24" s="853">
        <v>4</v>
      </c>
      <c r="I24" s="853">
        <v>2</v>
      </c>
      <c r="J24" s="853">
        <v>8</v>
      </c>
      <c r="K24" s="853">
        <v>4</v>
      </c>
      <c r="L24" s="853">
        <v>2</v>
      </c>
      <c r="M24" s="853">
        <f t="shared" si="0"/>
        <v>48</v>
      </c>
      <c r="N24" s="853">
        <f t="shared" si="0"/>
        <v>46</v>
      </c>
      <c r="O24" s="853">
        <f t="shared" si="1"/>
        <v>94</v>
      </c>
      <c r="P24" s="811" t="s">
        <v>60</v>
      </c>
      <c r="Q24" s="811"/>
      <c r="S24" s="830"/>
      <c r="T24" s="830"/>
      <c r="U24" s="830"/>
      <c r="V24" s="830"/>
      <c r="W24" s="830"/>
      <c r="X24" s="830"/>
      <c r="Y24" s="830"/>
      <c r="Z24" s="830"/>
      <c r="AA24" s="830"/>
      <c r="AB24" s="830"/>
    </row>
    <row r="25" spans="1:28" ht="21" customHeight="1">
      <c r="A25" s="942" t="s">
        <v>61</v>
      </c>
      <c r="B25" s="942"/>
      <c r="C25" s="853">
        <v>24</v>
      </c>
      <c r="D25" s="853">
        <v>2</v>
      </c>
      <c r="E25" s="853">
        <v>14</v>
      </c>
      <c r="F25" s="853">
        <v>53</v>
      </c>
      <c r="G25" s="853">
        <v>2</v>
      </c>
      <c r="H25" s="853">
        <v>0</v>
      </c>
      <c r="I25" s="853">
        <v>0</v>
      </c>
      <c r="J25" s="853">
        <v>0</v>
      </c>
      <c r="K25" s="853">
        <v>0</v>
      </c>
      <c r="L25" s="853">
        <v>0</v>
      </c>
      <c r="M25" s="853">
        <f t="shared" si="0"/>
        <v>40</v>
      </c>
      <c r="N25" s="853">
        <f t="shared" si="0"/>
        <v>55</v>
      </c>
      <c r="O25" s="853">
        <f t="shared" si="1"/>
        <v>95</v>
      </c>
      <c r="P25" s="811" t="s">
        <v>62</v>
      </c>
      <c r="Q25" s="811"/>
      <c r="S25" s="830"/>
      <c r="T25" s="830"/>
      <c r="U25" s="830"/>
      <c r="V25" s="830"/>
      <c r="W25" s="830"/>
      <c r="X25" s="830"/>
      <c r="Y25" s="830"/>
      <c r="Z25" s="830"/>
      <c r="AA25" s="830"/>
      <c r="AB25" s="830"/>
    </row>
    <row r="26" spans="1:28" ht="21" customHeight="1">
      <c r="A26" s="942" t="s">
        <v>63</v>
      </c>
      <c r="B26" s="942"/>
      <c r="C26" s="853">
        <v>125</v>
      </c>
      <c r="D26" s="853">
        <v>48</v>
      </c>
      <c r="E26" s="853">
        <v>0</v>
      </c>
      <c r="F26" s="853">
        <v>23</v>
      </c>
      <c r="G26" s="853">
        <v>0</v>
      </c>
      <c r="H26" s="853">
        <v>28</v>
      </c>
      <c r="I26" s="853">
        <v>0</v>
      </c>
      <c r="J26" s="853">
        <v>14</v>
      </c>
      <c r="K26" s="853">
        <v>0</v>
      </c>
      <c r="L26" s="853">
        <v>7</v>
      </c>
      <c r="M26" s="853">
        <f t="shared" si="0"/>
        <v>125</v>
      </c>
      <c r="N26" s="853">
        <f t="shared" si="0"/>
        <v>120</v>
      </c>
      <c r="O26" s="853">
        <f t="shared" si="1"/>
        <v>245</v>
      </c>
      <c r="P26" s="811" t="s">
        <v>64</v>
      </c>
      <c r="Q26" s="811"/>
      <c r="S26" s="830"/>
      <c r="T26" s="830"/>
      <c r="U26" s="830"/>
      <c r="V26" s="830"/>
      <c r="W26" s="830"/>
      <c r="X26" s="830"/>
      <c r="Y26" s="830"/>
      <c r="Z26" s="830"/>
      <c r="AA26" s="830"/>
      <c r="AB26" s="830"/>
    </row>
    <row r="27" spans="1:28" ht="21" customHeight="1" thickBot="1">
      <c r="A27" s="972" t="s">
        <v>65</v>
      </c>
      <c r="B27" s="972"/>
      <c r="C27" s="897">
        <v>72</v>
      </c>
      <c r="D27" s="897">
        <v>26</v>
      </c>
      <c r="E27" s="897">
        <v>0</v>
      </c>
      <c r="F27" s="897">
        <v>3</v>
      </c>
      <c r="G27" s="897">
        <v>0</v>
      </c>
      <c r="H27" s="897">
        <v>3</v>
      </c>
      <c r="I27" s="897">
        <v>0</v>
      </c>
      <c r="J27" s="897">
        <v>2</v>
      </c>
      <c r="K27" s="897">
        <v>0</v>
      </c>
      <c r="L27" s="897">
        <v>0</v>
      </c>
      <c r="M27" s="1124">
        <f t="shared" si="0"/>
        <v>72</v>
      </c>
      <c r="N27" s="1124">
        <f t="shared" si="0"/>
        <v>34</v>
      </c>
      <c r="O27" s="1124">
        <f t="shared" si="1"/>
        <v>106</v>
      </c>
      <c r="P27" s="1090" t="s">
        <v>66</v>
      </c>
      <c r="Q27" s="1090"/>
      <c r="S27" s="830"/>
      <c r="T27" s="830"/>
      <c r="U27" s="830"/>
      <c r="V27" s="830"/>
      <c r="W27" s="830"/>
      <c r="X27" s="830"/>
      <c r="Y27" s="830"/>
      <c r="Z27" s="830"/>
      <c r="AA27" s="830"/>
      <c r="AB27" s="830"/>
    </row>
    <row r="28" spans="1:28" ht="21" customHeight="1" thickBot="1">
      <c r="A28" s="891" t="s">
        <v>19</v>
      </c>
      <c r="B28" s="891"/>
      <c r="C28" s="857">
        <f>SUM(C8:C27)</f>
        <v>1140</v>
      </c>
      <c r="D28" s="857">
        <f t="shared" ref="D28:O28" si="2">SUM(D8:D27)</f>
        <v>855</v>
      </c>
      <c r="E28" s="857">
        <f t="shared" si="2"/>
        <v>583</v>
      </c>
      <c r="F28" s="857">
        <f t="shared" si="2"/>
        <v>333</v>
      </c>
      <c r="G28" s="857">
        <f t="shared" si="2"/>
        <v>124</v>
      </c>
      <c r="H28" s="857">
        <f t="shared" si="2"/>
        <v>123</v>
      </c>
      <c r="I28" s="857">
        <f t="shared" si="2"/>
        <v>106</v>
      </c>
      <c r="J28" s="857">
        <f t="shared" si="2"/>
        <v>44</v>
      </c>
      <c r="K28" s="857">
        <f t="shared" si="2"/>
        <v>8</v>
      </c>
      <c r="L28" s="857">
        <f t="shared" si="2"/>
        <v>14</v>
      </c>
      <c r="M28" s="857">
        <f t="shared" si="2"/>
        <v>1961</v>
      </c>
      <c r="N28" s="857">
        <f t="shared" si="2"/>
        <v>1369</v>
      </c>
      <c r="O28" s="857">
        <f t="shared" si="2"/>
        <v>3330</v>
      </c>
      <c r="P28" s="826" t="s">
        <v>67</v>
      </c>
      <c r="Q28" s="826"/>
      <c r="S28" s="830"/>
      <c r="T28" s="830"/>
      <c r="U28" s="830"/>
      <c r="V28" s="830"/>
      <c r="W28" s="830"/>
      <c r="X28" s="830"/>
      <c r="Y28" s="830"/>
      <c r="Z28" s="830"/>
      <c r="AA28" s="830"/>
      <c r="AB28" s="830"/>
    </row>
    <row r="29" spans="1:28" ht="27" customHeight="1" thickTop="1">
      <c r="A29" s="954"/>
      <c r="B29" s="954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1225"/>
      <c r="P29" s="1116"/>
      <c r="S29" s="830"/>
      <c r="T29" s="830"/>
      <c r="U29" s="830"/>
      <c r="V29" s="830"/>
      <c r="W29" s="830"/>
      <c r="X29" s="830"/>
      <c r="Y29" s="830"/>
      <c r="Z29" s="830"/>
      <c r="AA29" s="830"/>
      <c r="AB29" s="830"/>
    </row>
    <row r="30" spans="1:28" ht="27" customHeight="1">
      <c r="A30" s="954"/>
      <c r="B30" s="954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1225"/>
      <c r="P30" s="1116"/>
      <c r="S30" s="830"/>
      <c r="T30" s="830"/>
      <c r="U30" s="830"/>
      <c r="V30" s="830"/>
      <c r="W30" s="830"/>
      <c r="X30" s="830"/>
      <c r="Y30" s="830"/>
      <c r="Z30" s="830"/>
      <c r="AA30" s="830"/>
      <c r="AB30" s="830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C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4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3"/>
  <sheetViews>
    <sheetView rightToLeft="1" view="pageBreakPreview" zoomScale="82" zoomScaleNormal="80" zoomScaleSheetLayoutView="82" workbookViewId="0">
      <selection activeCell="S24" sqref="S24"/>
    </sheetView>
  </sheetViews>
  <sheetFormatPr defaultRowHeight="20.25"/>
  <cols>
    <col min="1" max="1" width="2.75" style="606" customWidth="1"/>
    <col min="2" max="2" width="7.83203125" style="606" customWidth="1"/>
    <col min="3" max="3" width="5.33203125" style="606" customWidth="1"/>
    <col min="4" max="4" width="6.7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8.4140625" style="606" customWidth="1"/>
    <col min="16" max="16" width="10.1640625" style="606" customWidth="1"/>
    <col min="17" max="17" width="2.6640625" style="606" customWidth="1"/>
    <col min="18" max="16384" width="8.6640625" style="606"/>
  </cols>
  <sheetData>
    <row r="1" spans="1:28" ht="30" customHeight="1">
      <c r="A1" s="1221" t="s">
        <v>1308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  <c r="S1" s="830"/>
      <c r="T1" s="830"/>
      <c r="U1" s="830"/>
      <c r="V1" s="830"/>
      <c r="W1" s="830"/>
      <c r="X1" s="830"/>
      <c r="Y1" s="830"/>
      <c r="Z1" s="830"/>
      <c r="AA1" s="830"/>
      <c r="AB1" s="830"/>
    </row>
    <row r="2" spans="1:28" ht="44.25" customHeight="1">
      <c r="A2" s="794" t="s">
        <v>1309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S2" s="830"/>
      <c r="T2" s="830"/>
      <c r="U2" s="830"/>
      <c r="V2" s="830"/>
      <c r="W2" s="830"/>
      <c r="X2" s="830"/>
      <c r="Y2" s="830"/>
      <c r="Z2" s="830"/>
      <c r="AA2" s="830"/>
      <c r="AB2" s="830"/>
    </row>
    <row r="3" spans="1:28" ht="21" thickBot="1">
      <c r="A3" s="951" t="s">
        <v>1310</v>
      </c>
      <c r="B3" s="951"/>
      <c r="C3" s="1187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915" t="s">
        <v>1311</v>
      </c>
      <c r="Q3" s="915"/>
      <c r="S3" s="830"/>
      <c r="T3" s="830"/>
      <c r="U3" s="830"/>
      <c r="V3" s="830"/>
      <c r="W3" s="830"/>
      <c r="X3" s="830"/>
      <c r="Y3" s="830"/>
      <c r="Z3" s="830"/>
      <c r="AA3" s="830"/>
      <c r="AB3" s="830"/>
    </row>
    <row r="4" spans="1:28" ht="21" customHeight="1" thickTop="1">
      <c r="A4" s="798" t="s">
        <v>4</v>
      </c>
      <c r="B4" s="798"/>
      <c r="C4" s="916" t="s">
        <v>140</v>
      </c>
      <c r="D4" s="916"/>
      <c r="E4" s="916" t="s">
        <v>141</v>
      </c>
      <c r="F4" s="916"/>
      <c r="G4" s="916" t="s">
        <v>142</v>
      </c>
      <c r="H4" s="916"/>
      <c r="I4" s="916" t="s">
        <v>152</v>
      </c>
      <c r="J4" s="916"/>
      <c r="K4" s="916" t="s">
        <v>153</v>
      </c>
      <c r="L4" s="916"/>
      <c r="M4" s="916" t="s">
        <v>19</v>
      </c>
      <c r="N4" s="916"/>
      <c r="O4" s="916"/>
      <c r="P4" s="1207" t="s">
        <v>10</v>
      </c>
      <c r="Q4" s="1207"/>
      <c r="S4" s="830"/>
      <c r="T4" s="830"/>
      <c r="U4" s="830"/>
      <c r="V4" s="830"/>
      <c r="W4" s="830"/>
      <c r="X4" s="830"/>
      <c r="Y4" s="830"/>
      <c r="Z4" s="830"/>
      <c r="AA4" s="830"/>
      <c r="AB4" s="830"/>
    </row>
    <row r="5" spans="1:28">
      <c r="A5" s="800"/>
      <c r="B5" s="800"/>
      <c r="C5" s="918" t="s">
        <v>145</v>
      </c>
      <c r="D5" s="918"/>
      <c r="E5" s="918" t="s">
        <v>146</v>
      </c>
      <c r="F5" s="918"/>
      <c r="G5" s="918" t="s">
        <v>147</v>
      </c>
      <c r="H5" s="918"/>
      <c r="I5" s="918" t="s">
        <v>155</v>
      </c>
      <c r="J5" s="918"/>
      <c r="K5" s="918" t="s">
        <v>156</v>
      </c>
      <c r="L5" s="918"/>
      <c r="M5" s="918" t="s">
        <v>23</v>
      </c>
      <c r="N5" s="918"/>
      <c r="O5" s="918"/>
      <c r="P5" s="1123"/>
      <c r="Q5" s="1123"/>
      <c r="S5" s="830"/>
      <c r="T5" s="830"/>
      <c r="U5" s="830"/>
      <c r="V5" s="830"/>
      <c r="W5" s="830"/>
      <c r="X5" s="830"/>
      <c r="Y5" s="830"/>
      <c r="Z5" s="830"/>
      <c r="AA5" s="830"/>
      <c r="AB5" s="830"/>
    </row>
    <row r="6" spans="1:28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S6" s="830"/>
      <c r="T6" s="830"/>
      <c r="U6" s="830"/>
      <c r="V6" s="830"/>
      <c r="W6" s="830"/>
      <c r="X6" s="830"/>
      <c r="Y6" s="830"/>
      <c r="Z6" s="830"/>
      <c r="AA6" s="830"/>
      <c r="AB6" s="830"/>
    </row>
    <row r="7" spans="1:28" ht="23.25" customHeight="1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S7" s="830"/>
      <c r="T7" s="830"/>
      <c r="U7" s="830"/>
      <c r="V7" s="830"/>
      <c r="W7" s="830"/>
      <c r="X7" s="830"/>
      <c r="Y7" s="830"/>
      <c r="Z7" s="830"/>
      <c r="AA7" s="830"/>
      <c r="AB7" s="830"/>
    </row>
    <row r="8" spans="1:28" ht="20.25" customHeight="1">
      <c r="A8" s="871" t="s">
        <v>787</v>
      </c>
      <c r="B8" s="871"/>
      <c r="C8" s="1197">
        <v>0</v>
      </c>
      <c r="D8" s="1197">
        <v>0</v>
      </c>
      <c r="E8" s="1197">
        <v>0</v>
      </c>
      <c r="F8" s="1197">
        <v>0</v>
      </c>
      <c r="G8" s="1197">
        <v>0</v>
      </c>
      <c r="H8" s="1197">
        <v>0</v>
      </c>
      <c r="I8" s="1197">
        <v>0</v>
      </c>
      <c r="J8" s="1197">
        <v>0</v>
      </c>
      <c r="K8" s="1197">
        <v>0</v>
      </c>
      <c r="L8" s="1197">
        <v>0</v>
      </c>
      <c r="M8" s="1149">
        <f>SUM(C8,E8,G8,I8,K8)</f>
        <v>0</v>
      </c>
      <c r="N8" s="1149">
        <f>SUM(D8,F8,H8,J8,L8)</f>
        <v>0</v>
      </c>
      <c r="O8" s="1149">
        <f>SUM(M8:N8)</f>
        <v>0</v>
      </c>
      <c r="P8" s="807" t="s">
        <v>26</v>
      </c>
      <c r="Q8" s="807"/>
      <c r="S8" s="830"/>
      <c r="T8" s="830"/>
      <c r="U8" s="830"/>
      <c r="V8" s="830"/>
      <c r="W8" s="830"/>
      <c r="X8" s="830"/>
      <c r="Y8" s="830"/>
      <c r="Z8" s="830"/>
      <c r="AA8" s="830"/>
      <c r="AB8" s="830"/>
    </row>
    <row r="9" spans="1:28" ht="20.25" customHeight="1">
      <c r="A9" s="1089" t="s">
        <v>27</v>
      </c>
      <c r="B9" s="1089"/>
      <c r="C9" s="851">
        <v>15</v>
      </c>
      <c r="D9" s="851">
        <v>9</v>
      </c>
      <c r="E9" s="851">
        <v>8</v>
      </c>
      <c r="F9" s="851">
        <v>0</v>
      </c>
      <c r="G9" s="851">
        <v>7</v>
      </c>
      <c r="H9" s="851">
        <v>0</v>
      </c>
      <c r="I9" s="851">
        <v>3</v>
      </c>
      <c r="J9" s="851">
        <v>0</v>
      </c>
      <c r="K9" s="851">
        <v>0</v>
      </c>
      <c r="L9" s="851">
        <v>0</v>
      </c>
      <c r="M9" s="853">
        <f t="shared" ref="M9:N27" si="0">SUM(C9,E9,G9,I9,K9)</f>
        <v>33</v>
      </c>
      <c r="N9" s="853">
        <f t="shared" si="0"/>
        <v>9</v>
      </c>
      <c r="O9" s="853">
        <f t="shared" ref="O9:O27" si="1">SUM(M9:N9)</f>
        <v>42</v>
      </c>
      <c r="P9" s="809" t="s">
        <v>28</v>
      </c>
      <c r="Q9" s="809"/>
      <c r="S9" s="830"/>
      <c r="T9" s="830"/>
      <c r="U9" s="830"/>
      <c r="V9" s="830"/>
      <c r="W9" s="830"/>
      <c r="X9" s="830"/>
      <c r="Y9" s="830"/>
      <c r="Z9" s="830"/>
      <c r="AA9" s="830"/>
      <c r="AB9" s="830"/>
    </row>
    <row r="10" spans="1:28" ht="20.25" customHeight="1">
      <c r="A10" s="942" t="s">
        <v>83</v>
      </c>
      <c r="B10" s="942"/>
      <c r="C10" s="853">
        <v>0</v>
      </c>
      <c r="D10" s="853">
        <v>3</v>
      </c>
      <c r="E10" s="853">
        <v>0</v>
      </c>
      <c r="F10" s="853">
        <v>8</v>
      </c>
      <c r="G10" s="853">
        <v>0</v>
      </c>
      <c r="H10" s="853">
        <v>4</v>
      </c>
      <c r="I10" s="853">
        <v>0</v>
      </c>
      <c r="J10" s="853">
        <v>5</v>
      </c>
      <c r="K10" s="853">
        <v>0</v>
      </c>
      <c r="L10" s="853">
        <v>6</v>
      </c>
      <c r="M10" s="853">
        <f t="shared" si="0"/>
        <v>0</v>
      </c>
      <c r="N10" s="853">
        <f t="shared" si="0"/>
        <v>26</v>
      </c>
      <c r="O10" s="853">
        <f t="shared" si="1"/>
        <v>26</v>
      </c>
      <c r="P10" s="811" t="s">
        <v>30</v>
      </c>
      <c r="Q10" s="811"/>
      <c r="S10" s="830"/>
      <c r="T10" s="830"/>
      <c r="U10" s="830"/>
      <c r="V10" s="830"/>
      <c r="W10" s="830"/>
      <c r="X10" s="830"/>
      <c r="Y10" s="830"/>
      <c r="Z10" s="830"/>
      <c r="AA10" s="830"/>
      <c r="AB10" s="830"/>
    </row>
    <row r="11" spans="1:28" ht="20.25" customHeight="1">
      <c r="A11" s="942" t="s">
        <v>31</v>
      </c>
      <c r="B11" s="942"/>
      <c r="C11" s="853">
        <v>15</v>
      </c>
      <c r="D11" s="853">
        <v>16</v>
      </c>
      <c r="E11" s="853">
        <v>10</v>
      </c>
      <c r="F11" s="853">
        <v>9</v>
      </c>
      <c r="G11" s="853">
        <v>0</v>
      </c>
      <c r="H11" s="853">
        <v>7</v>
      </c>
      <c r="I11" s="853">
        <v>0</v>
      </c>
      <c r="J11" s="853">
        <v>4</v>
      </c>
      <c r="K11" s="853">
        <v>0</v>
      </c>
      <c r="L11" s="853">
        <v>2</v>
      </c>
      <c r="M11" s="853">
        <f t="shared" si="0"/>
        <v>25</v>
      </c>
      <c r="N11" s="853">
        <f t="shared" si="0"/>
        <v>38</v>
      </c>
      <c r="O11" s="853">
        <f t="shared" si="1"/>
        <v>63</v>
      </c>
      <c r="P11" s="811" t="s">
        <v>32</v>
      </c>
      <c r="Q11" s="811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</row>
    <row r="12" spans="1:28" ht="20.25" customHeight="1">
      <c r="A12" s="812" t="s">
        <v>33</v>
      </c>
      <c r="B12" s="874" t="s">
        <v>34</v>
      </c>
      <c r="C12" s="853">
        <v>89</v>
      </c>
      <c r="D12" s="853">
        <v>96</v>
      </c>
      <c r="E12" s="853">
        <v>20</v>
      </c>
      <c r="F12" s="853">
        <v>20</v>
      </c>
      <c r="G12" s="853">
        <v>8</v>
      </c>
      <c r="H12" s="853">
        <v>10</v>
      </c>
      <c r="I12" s="853">
        <v>1</v>
      </c>
      <c r="J12" s="853">
        <v>1</v>
      </c>
      <c r="K12" s="853">
        <v>0</v>
      </c>
      <c r="L12" s="853">
        <v>0</v>
      </c>
      <c r="M12" s="853">
        <f t="shared" si="0"/>
        <v>118</v>
      </c>
      <c r="N12" s="853">
        <f t="shared" si="0"/>
        <v>127</v>
      </c>
      <c r="O12" s="853">
        <f t="shared" si="1"/>
        <v>245</v>
      </c>
      <c r="P12" s="814" t="s">
        <v>35</v>
      </c>
      <c r="Q12" s="815" t="s">
        <v>36</v>
      </c>
      <c r="S12" s="830"/>
      <c r="T12" s="830"/>
      <c r="U12" s="830"/>
      <c r="V12" s="830"/>
      <c r="W12" s="830"/>
      <c r="X12" s="830"/>
      <c r="Y12" s="830"/>
      <c r="Z12" s="830"/>
      <c r="AA12" s="830"/>
      <c r="AB12" s="830"/>
    </row>
    <row r="13" spans="1:28" ht="20.25" customHeight="1">
      <c r="A13" s="816"/>
      <c r="B13" s="874" t="s">
        <v>37</v>
      </c>
      <c r="C13" s="853">
        <v>0</v>
      </c>
      <c r="D13" s="853">
        <v>100</v>
      </c>
      <c r="E13" s="853">
        <v>20</v>
      </c>
      <c r="F13" s="853">
        <v>31</v>
      </c>
      <c r="G13" s="853">
        <v>20</v>
      </c>
      <c r="H13" s="853">
        <v>7</v>
      </c>
      <c r="I13" s="853">
        <v>0</v>
      </c>
      <c r="J13" s="853">
        <v>0</v>
      </c>
      <c r="K13" s="853">
        <v>0</v>
      </c>
      <c r="L13" s="853">
        <v>0</v>
      </c>
      <c r="M13" s="853">
        <f t="shared" si="0"/>
        <v>40</v>
      </c>
      <c r="N13" s="853">
        <f t="shared" si="0"/>
        <v>138</v>
      </c>
      <c r="O13" s="853">
        <f t="shared" si="1"/>
        <v>178</v>
      </c>
      <c r="P13" s="814" t="s">
        <v>38</v>
      </c>
      <c r="Q13" s="817"/>
      <c r="S13" s="830"/>
      <c r="T13" s="830"/>
      <c r="U13" s="830"/>
      <c r="V13" s="830"/>
      <c r="W13" s="830"/>
      <c r="X13" s="830"/>
      <c r="Y13" s="830"/>
      <c r="Z13" s="830"/>
      <c r="AA13" s="830"/>
      <c r="AB13" s="830"/>
    </row>
    <row r="14" spans="1:28" ht="20.25" customHeight="1">
      <c r="A14" s="816"/>
      <c r="B14" s="874" t="s">
        <v>39</v>
      </c>
      <c r="C14" s="853">
        <v>144</v>
      </c>
      <c r="D14" s="853">
        <v>0</v>
      </c>
      <c r="E14" s="853">
        <v>25</v>
      </c>
      <c r="F14" s="853">
        <v>0</v>
      </c>
      <c r="G14" s="853">
        <v>3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172</v>
      </c>
      <c r="N14" s="853">
        <f t="shared" si="0"/>
        <v>0</v>
      </c>
      <c r="O14" s="853">
        <f t="shared" si="1"/>
        <v>172</v>
      </c>
      <c r="P14" s="814" t="s">
        <v>40</v>
      </c>
      <c r="Q14" s="817"/>
      <c r="S14" s="830"/>
      <c r="T14" s="830"/>
      <c r="U14" s="830"/>
      <c r="V14" s="830"/>
      <c r="W14" s="830"/>
      <c r="X14" s="830"/>
      <c r="Y14" s="830"/>
      <c r="Z14" s="830"/>
      <c r="AA14" s="830"/>
      <c r="AB14" s="830"/>
    </row>
    <row r="15" spans="1:28" ht="20.25" customHeight="1">
      <c r="A15" s="816"/>
      <c r="B15" s="874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814" t="s">
        <v>42</v>
      </c>
      <c r="Q15" s="817"/>
      <c r="S15" s="830"/>
      <c r="T15" s="830"/>
      <c r="U15" s="830"/>
      <c r="V15" s="830"/>
      <c r="W15" s="830"/>
      <c r="X15" s="830"/>
      <c r="Y15" s="830"/>
      <c r="Z15" s="830"/>
      <c r="AA15" s="830"/>
      <c r="AB15" s="830"/>
    </row>
    <row r="16" spans="1:28" ht="20.25" customHeight="1">
      <c r="A16" s="816"/>
      <c r="B16" s="874" t="s">
        <v>43</v>
      </c>
      <c r="C16" s="853">
        <v>52</v>
      </c>
      <c r="D16" s="853">
        <v>8</v>
      </c>
      <c r="E16" s="853">
        <v>4</v>
      </c>
      <c r="F16" s="853">
        <v>11</v>
      </c>
      <c r="G16" s="853">
        <v>3</v>
      </c>
      <c r="H16" s="853">
        <v>7</v>
      </c>
      <c r="I16" s="853">
        <v>1</v>
      </c>
      <c r="J16" s="853">
        <v>1</v>
      </c>
      <c r="K16" s="853">
        <v>0</v>
      </c>
      <c r="L16" s="853">
        <v>0</v>
      </c>
      <c r="M16" s="853">
        <f t="shared" si="0"/>
        <v>60</v>
      </c>
      <c r="N16" s="853">
        <f t="shared" si="0"/>
        <v>27</v>
      </c>
      <c r="O16" s="853">
        <f t="shared" si="1"/>
        <v>87</v>
      </c>
      <c r="P16" s="814" t="s">
        <v>44</v>
      </c>
      <c r="Q16" s="817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</row>
    <row r="17" spans="1:28" ht="20.25" customHeight="1">
      <c r="A17" s="819"/>
      <c r="B17" s="874" t="s">
        <v>45</v>
      </c>
      <c r="C17" s="853">
        <v>30</v>
      </c>
      <c r="D17" s="853">
        <v>107</v>
      </c>
      <c r="E17" s="853">
        <v>95</v>
      </c>
      <c r="F17" s="853">
        <v>32</v>
      </c>
      <c r="G17" s="853">
        <v>27</v>
      </c>
      <c r="H17" s="853">
        <v>3</v>
      </c>
      <c r="I17" s="853">
        <v>0</v>
      </c>
      <c r="J17" s="853">
        <v>1</v>
      </c>
      <c r="K17" s="853">
        <v>0</v>
      </c>
      <c r="L17" s="853">
        <v>0</v>
      </c>
      <c r="M17" s="853">
        <f t="shared" si="0"/>
        <v>152</v>
      </c>
      <c r="N17" s="853">
        <f t="shared" si="0"/>
        <v>143</v>
      </c>
      <c r="O17" s="853">
        <f t="shared" si="1"/>
        <v>295</v>
      </c>
      <c r="P17" s="814" t="s">
        <v>46</v>
      </c>
      <c r="Q17" s="820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</row>
    <row r="18" spans="1:28" ht="20.25" customHeight="1">
      <c r="A18" s="942" t="s">
        <v>47</v>
      </c>
      <c r="B18" s="942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f t="shared" si="0"/>
        <v>0</v>
      </c>
      <c r="N18" s="853">
        <f t="shared" si="0"/>
        <v>0</v>
      </c>
      <c r="O18" s="853">
        <f t="shared" si="1"/>
        <v>0</v>
      </c>
      <c r="P18" s="811" t="s">
        <v>48</v>
      </c>
      <c r="Q18" s="811"/>
      <c r="S18" s="830"/>
      <c r="T18" s="830"/>
      <c r="U18" s="830"/>
      <c r="V18" s="830"/>
      <c r="W18" s="830"/>
      <c r="X18" s="830"/>
      <c r="Y18" s="830"/>
      <c r="Z18" s="830"/>
      <c r="AA18" s="830"/>
      <c r="AB18" s="830"/>
    </row>
    <row r="19" spans="1:28" ht="20.25" customHeight="1">
      <c r="A19" s="942" t="s">
        <v>49</v>
      </c>
      <c r="B19" s="942"/>
      <c r="C19" s="853">
        <v>17</v>
      </c>
      <c r="D19" s="853">
        <v>23</v>
      </c>
      <c r="E19" s="853">
        <v>69</v>
      </c>
      <c r="F19" s="853">
        <v>14</v>
      </c>
      <c r="G19" s="853">
        <v>34</v>
      </c>
      <c r="H19" s="853">
        <v>5</v>
      </c>
      <c r="I19" s="853">
        <v>21</v>
      </c>
      <c r="J19" s="853">
        <v>3</v>
      </c>
      <c r="K19" s="853">
        <v>0</v>
      </c>
      <c r="L19" s="853">
        <v>5</v>
      </c>
      <c r="M19" s="853">
        <f t="shared" si="0"/>
        <v>141</v>
      </c>
      <c r="N19" s="853">
        <f t="shared" si="0"/>
        <v>50</v>
      </c>
      <c r="O19" s="853">
        <f t="shared" si="1"/>
        <v>191</v>
      </c>
      <c r="P19" s="811" t="s">
        <v>50</v>
      </c>
      <c r="Q19" s="811"/>
      <c r="S19" s="830"/>
      <c r="T19" s="830"/>
      <c r="U19" s="830"/>
      <c r="V19" s="830"/>
      <c r="W19" s="830"/>
      <c r="X19" s="830"/>
      <c r="Y19" s="830"/>
      <c r="Z19" s="830"/>
      <c r="AA19" s="830"/>
      <c r="AB19" s="830"/>
    </row>
    <row r="20" spans="1:28" ht="20.25" customHeight="1">
      <c r="A20" s="942" t="s">
        <v>51</v>
      </c>
      <c r="B20" s="942"/>
      <c r="C20" s="853">
        <v>95</v>
      </c>
      <c r="D20" s="853">
        <v>21</v>
      </c>
      <c r="E20" s="853">
        <v>20</v>
      </c>
      <c r="F20" s="853">
        <v>15</v>
      </c>
      <c r="G20" s="853">
        <v>5</v>
      </c>
      <c r="H20" s="853">
        <v>4</v>
      </c>
      <c r="I20" s="853">
        <v>0</v>
      </c>
      <c r="J20" s="853">
        <v>0</v>
      </c>
      <c r="K20" s="853">
        <v>0</v>
      </c>
      <c r="L20" s="853">
        <v>0</v>
      </c>
      <c r="M20" s="853">
        <f t="shared" si="0"/>
        <v>120</v>
      </c>
      <c r="N20" s="853">
        <f t="shared" si="0"/>
        <v>40</v>
      </c>
      <c r="O20" s="853">
        <f t="shared" si="1"/>
        <v>160</v>
      </c>
      <c r="P20" s="811" t="s">
        <v>52</v>
      </c>
      <c r="Q20" s="811"/>
      <c r="S20" s="830"/>
      <c r="T20" s="830"/>
      <c r="U20" s="830"/>
      <c r="V20" s="830"/>
      <c r="W20" s="830"/>
      <c r="X20" s="830"/>
      <c r="Y20" s="830"/>
      <c r="Z20" s="830"/>
      <c r="AA20" s="830"/>
      <c r="AB20" s="830"/>
    </row>
    <row r="21" spans="1:28" ht="20.25" customHeight="1">
      <c r="A21" s="942" t="s">
        <v>53</v>
      </c>
      <c r="B21" s="942"/>
      <c r="C21" s="853">
        <v>24</v>
      </c>
      <c r="D21" s="853">
        <v>197</v>
      </c>
      <c r="E21" s="853">
        <v>191</v>
      </c>
      <c r="F21" s="853">
        <v>3</v>
      </c>
      <c r="G21" s="853">
        <v>23</v>
      </c>
      <c r="H21" s="853">
        <v>2</v>
      </c>
      <c r="I21" s="853">
        <v>4</v>
      </c>
      <c r="J21" s="853">
        <v>0</v>
      </c>
      <c r="K21" s="853">
        <v>1</v>
      </c>
      <c r="L21" s="853">
        <v>0</v>
      </c>
      <c r="M21" s="853">
        <f t="shared" si="0"/>
        <v>243</v>
      </c>
      <c r="N21" s="853">
        <f t="shared" si="0"/>
        <v>202</v>
      </c>
      <c r="O21" s="853">
        <f t="shared" si="1"/>
        <v>445</v>
      </c>
      <c r="P21" s="811" t="s">
        <v>54</v>
      </c>
      <c r="Q21" s="811"/>
      <c r="S21" s="830"/>
      <c r="T21" s="830"/>
      <c r="U21" s="830"/>
      <c r="V21" s="830"/>
      <c r="W21" s="830"/>
      <c r="X21" s="830"/>
      <c r="Y21" s="830"/>
      <c r="Z21" s="830"/>
      <c r="AA21" s="830"/>
      <c r="AB21" s="830"/>
    </row>
    <row r="22" spans="1:28" ht="20.25" customHeight="1">
      <c r="A22" s="942" t="s">
        <v>84</v>
      </c>
      <c r="B22" s="942"/>
      <c r="C22" s="853">
        <v>261</v>
      </c>
      <c r="D22" s="853">
        <v>11</v>
      </c>
      <c r="E22" s="853">
        <v>119</v>
      </c>
      <c r="F22" s="853">
        <v>47</v>
      </c>
      <c r="G22" s="853">
        <v>63</v>
      </c>
      <c r="H22" s="853">
        <v>22</v>
      </c>
      <c r="I22" s="853">
        <v>43</v>
      </c>
      <c r="J22" s="853">
        <v>22</v>
      </c>
      <c r="K22" s="853">
        <v>8</v>
      </c>
      <c r="L22" s="853">
        <v>7</v>
      </c>
      <c r="M22" s="853">
        <f t="shared" si="0"/>
        <v>494</v>
      </c>
      <c r="N22" s="853">
        <f t="shared" si="0"/>
        <v>109</v>
      </c>
      <c r="O22" s="853">
        <f t="shared" si="1"/>
        <v>603</v>
      </c>
      <c r="P22" s="811" t="s">
        <v>56</v>
      </c>
      <c r="Q22" s="811"/>
      <c r="S22" s="830"/>
      <c r="T22" s="830"/>
      <c r="U22" s="830"/>
      <c r="V22" s="830"/>
      <c r="W22" s="830"/>
      <c r="X22" s="830"/>
      <c r="Y22" s="830"/>
      <c r="Z22" s="830"/>
      <c r="AA22" s="830"/>
      <c r="AB22" s="830"/>
    </row>
    <row r="23" spans="1:28" ht="20.25" customHeight="1">
      <c r="A23" s="942" t="s">
        <v>57</v>
      </c>
      <c r="B23" s="942"/>
      <c r="C23" s="853">
        <v>19</v>
      </c>
      <c r="D23" s="853">
        <v>85</v>
      </c>
      <c r="E23" s="853">
        <v>70</v>
      </c>
      <c r="F23" s="853">
        <v>49</v>
      </c>
      <c r="G23" s="853">
        <v>64</v>
      </c>
      <c r="H23" s="853">
        <v>21</v>
      </c>
      <c r="I23" s="853">
        <v>32</v>
      </c>
      <c r="J23" s="853">
        <v>14</v>
      </c>
      <c r="K23" s="853">
        <v>13</v>
      </c>
      <c r="L23" s="853">
        <v>8</v>
      </c>
      <c r="M23" s="853">
        <f t="shared" si="0"/>
        <v>198</v>
      </c>
      <c r="N23" s="853">
        <f t="shared" si="0"/>
        <v>177</v>
      </c>
      <c r="O23" s="853">
        <f t="shared" si="1"/>
        <v>375</v>
      </c>
      <c r="P23" s="811" t="s">
        <v>58</v>
      </c>
      <c r="Q23" s="811"/>
      <c r="S23" s="830"/>
      <c r="T23" s="830"/>
      <c r="U23" s="830"/>
      <c r="V23" s="830"/>
      <c r="W23" s="830"/>
      <c r="X23" s="830"/>
      <c r="Y23" s="830"/>
      <c r="Z23" s="830"/>
      <c r="AA23" s="830"/>
      <c r="AB23" s="830"/>
    </row>
    <row r="24" spans="1:28" ht="20.25" customHeight="1">
      <c r="A24" s="942" t="s">
        <v>59</v>
      </c>
      <c r="B24" s="942"/>
      <c r="C24" s="853">
        <v>13</v>
      </c>
      <c r="D24" s="853">
        <v>33</v>
      </c>
      <c r="E24" s="853">
        <v>17</v>
      </c>
      <c r="F24" s="853">
        <v>10</v>
      </c>
      <c r="G24" s="853">
        <v>9</v>
      </c>
      <c r="H24" s="853">
        <v>11</v>
      </c>
      <c r="I24" s="853">
        <v>3</v>
      </c>
      <c r="J24" s="853">
        <v>6</v>
      </c>
      <c r="K24" s="853">
        <v>4</v>
      </c>
      <c r="L24" s="853">
        <v>3</v>
      </c>
      <c r="M24" s="853">
        <f t="shared" si="0"/>
        <v>46</v>
      </c>
      <c r="N24" s="853">
        <f t="shared" si="0"/>
        <v>63</v>
      </c>
      <c r="O24" s="853">
        <f t="shared" si="1"/>
        <v>109</v>
      </c>
      <c r="P24" s="811" t="s">
        <v>60</v>
      </c>
      <c r="Q24" s="811"/>
      <c r="S24" s="830"/>
      <c r="T24" s="830"/>
      <c r="U24" s="830"/>
      <c r="V24" s="830"/>
      <c r="W24" s="830"/>
      <c r="X24" s="830"/>
      <c r="Y24" s="830"/>
      <c r="Z24" s="830"/>
      <c r="AA24" s="830"/>
      <c r="AB24" s="830"/>
    </row>
    <row r="25" spans="1:28" ht="20.25" customHeight="1">
      <c r="A25" s="942" t="s">
        <v>61</v>
      </c>
      <c r="B25" s="942"/>
      <c r="C25" s="853">
        <v>24</v>
      </c>
      <c r="D25" s="853">
        <v>11</v>
      </c>
      <c r="E25" s="853">
        <v>10</v>
      </c>
      <c r="F25" s="853">
        <v>75</v>
      </c>
      <c r="G25" s="853">
        <v>4</v>
      </c>
      <c r="H25" s="853">
        <v>2</v>
      </c>
      <c r="I25" s="853">
        <v>0</v>
      </c>
      <c r="J25" s="853">
        <v>0</v>
      </c>
      <c r="K25" s="853">
        <v>0</v>
      </c>
      <c r="L25" s="853">
        <v>0</v>
      </c>
      <c r="M25" s="853">
        <f t="shared" si="0"/>
        <v>38</v>
      </c>
      <c r="N25" s="853">
        <f t="shared" si="0"/>
        <v>88</v>
      </c>
      <c r="O25" s="853">
        <f t="shared" si="1"/>
        <v>126</v>
      </c>
      <c r="P25" s="811" t="s">
        <v>62</v>
      </c>
      <c r="Q25" s="811"/>
      <c r="S25" s="830"/>
      <c r="T25" s="830"/>
      <c r="U25" s="830"/>
      <c r="V25" s="830"/>
      <c r="W25" s="830"/>
      <c r="X25" s="830"/>
      <c r="Y25" s="830"/>
      <c r="Z25" s="830"/>
      <c r="AA25" s="830"/>
      <c r="AB25" s="830"/>
    </row>
    <row r="26" spans="1:28" ht="20.25" customHeight="1">
      <c r="A26" s="942" t="s">
        <v>63</v>
      </c>
      <c r="B26" s="942"/>
      <c r="C26" s="853">
        <v>90</v>
      </c>
      <c r="D26" s="853">
        <v>26</v>
      </c>
      <c r="E26" s="853">
        <v>0</v>
      </c>
      <c r="F26" s="853">
        <v>34</v>
      </c>
      <c r="G26" s="853">
        <v>0</v>
      </c>
      <c r="H26" s="853">
        <v>33</v>
      </c>
      <c r="I26" s="853">
        <v>0</v>
      </c>
      <c r="J26" s="853">
        <v>16</v>
      </c>
      <c r="K26" s="853">
        <v>0</v>
      </c>
      <c r="L26" s="853">
        <v>9</v>
      </c>
      <c r="M26" s="853">
        <f t="shared" si="0"/>
        <v>90</v>
      </c>
      <c r="N26" s="853">
        <f t="shared" si="0"/>
        <v>118</v>
      </c>
      <c r="O26" s="853">
        <f t="shared" si="1"/>
        <v>208</v>
      </c>
      <c r="P26" s="811" t="s">
        <v>64</v>
      </c>
      <c r="Q26" s="811"/>
      <c r="S26" s="830"/>
      <c r="T26" s="830"/>
      <c r="U26" s="830"/>
      <c r="V26" s="830"/>
      <c r="W26" s="830"/>
      <c r="X26" s="830"/>
      <c r="Y26" s="830"/>
      <c r="Z26" s="830"/>
      <c r="AA26" s="830"/>
      <c r="AB26" s="830"/>
    </row>
    <row r="27" spans="1:28" ht="20.25" customHeight="1" thickBot="1">
      <c r="A27" s="972" t="s">
        <v>65</v>
      </c>
      <c r="B27" s="972"/>
      <c r="C27" s="1124">
        <v>73</v>
      </c>
      <c r="D27" s="1124">
        <v>23</v>
      </c>
      <c r="E27" s="1124">
        <v>10</v>
      </c>
      <c r="F27" s="1124">
        <v>15</v>
      </c>
      <c r="G27" s="1124">
        <v>0</v>
      </c>
      <c r="H27" s="1124">
        <v>7</v>
      </c>
      <c r="I27" s="1124">
        <v>0</v>
      </c>
      <c r="J27" s="1124">
        <v>3</v>
      </c>
      <c r="K27" s="1124">
        <v>0</v>
      </c>
      <c r="L27" s="1124">
        <v>0</v>
      </c>
      <c r="M27" s="1124">
        <f t="shared" si="0"/>
        <v>83</v>
      </c>
      <c r="N27" s="1124">
        <f t="shared" si="0"/>
        <v>48</v>
      </c>
      <c r="O27" s="1124">
        <f t="shared" si="1"/>
        <v>131</v>
      </c>
      <c r="P27" s="1090" t="s">
        <v>66</v>
      </c>
      <c r="Q27" s="1090"/>
      <c r="S27" s="830"/>
      <c r="T27" s="830"/>
      <c r="U27" s="830"/>
      <c r="V27" s="830"/>
      <c r="W27" s="830"/>
      <c r="X27" s="830"/>
      <c r="Y27" s="830"/>
      <c r="Z27" s="830"/>
      <c r="AA27" s="830"/>
      <c r="AB27" s="830"/>
    </row>
    <row r="28" spans="1:28" ht="20.25" customHeight="1" thickBot="1">
      <c r="A28" s="891" t="s">
        <v>19</v>
      </c>
      <c r="B28" s="891"/>
      <c r="C28" s="857">
        <f>SUM(C8:C27)</f>
        <v>961</v>
      </c>
      <c r="D28" s="857">
        <f t="shared" ref="D28:O28" si="2">SUM(D8:D27)</f>
        <v>769</v>
      </c>
      <c r="E28" s="857">
        <f t="shared" si="2"/>
        <v>688</v>
      </c>
      <c r="F28" s="857">
        <f t="shared" si="2"/>
        <v>373</v>
      </c>
      <c r="G28" s="857">
        <f t="shared" si="2"/>
        <v>270</v>
      </c>
      <c r="H28" s="857">
        <f t="shared" si="2"/>
        <v>145</v>
      </c>
      <c r="I28" s="857">
        <f t="shared" si="2"/>
        <v>108</v>
      </c>
      <c r="J28" s="857">
        <f t="shared" si="2"/>
        <v>76</v>
      </c>
      <c r="K28" s="857">
        <f t="shared" si="2"/>
        <v>26</v>
      </c>
      <c r="L28" s="857">
        <f t="shared" si="2"/>
        <v>40</v>
      </c>
      <c r="M28" s="857">
        <f t="shared" si="2"/>
        <v>2053</v>
      </c>
      <c r="N28" s="857">
        <f t="shared" si="2"/>
        <v>1403</v>
      </c>
      <c r="O28" s="857">
        <f t="shared" si="2"/>
        <v>3456</v>
      </c>
      <c r="P28" s="826" t="s">
        <v>67</v>
      </c>
      <c r="Q28" s="826"/>
      <c r="S28" s="830"/>
      <c r="T28" s="830"/>
      <c r="U28" s="830"/>
      <c r="V28" s="830"/>
      <c r="W28" s="830"/>
      <c r="X28" s="830"/>
      <c r="Y28" s="830"/>
      <c r="Z28" s="830"/>
      <c r="AA28" s="830"/>
      <c r="AB28" s="830"/>
    </row>
    <row r="29" spans="1:28" ht="26.25" customHeight="1" thickTop="1">
      <c r="A29" s="954"/>
      <c r="B29" s="954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1116"/>
      <c r="Q29" s="818"/>
      <c r="R29" s="818"/>
      <c r="S29" s="906"/>
      <c r="T29" s="830"/>
      <c r="U29" s="830"/>
      <c r="V29" s="830"/>
      <c r="W29" s="830"/>
      <c r="X29" s="830"/>
      <c r="Y29" s="830"/>
      <c r="Z29" s="830"/>
      <c r="AA29" s="830"/>
      <c r="AB29" s="830"/>
    </row>
    <row r="30" spans="1:28" ht="26.25" customHeight="1">
      <c r="A30" s="954"/>
      <c r="B30" s="954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1116"/>
      <c r="Q30" s="818"/>
      <c r="R30" s="818"/>
      <c r="S30" s="906"/>
      <c r="T30" s="830"/>
      <c r="U30" s="830"/>
      <c r="V30" s="830"/>
      <c r="W30" s="830"/>
      <c r="X30" s="830"/>
      <c r="Y30" s="830"/>
      <c r="Z30" s="830"/>
      <c r="AA30" s="830"/>
      <c r="AB30" s="830"/>
    </row>
    <row r="31" spans="1:28" ht="26.25" customHeight="1">
      <c r="A31" s="954"/>
      <c r="B31" s="954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  <c r="N31" s="877"/>
      <c r="O31" s="877"/>
      <c r="P31" s="1116"/>
      <c r="Q31" s="818"/>
      <c r="R31" s="818"/>
      <c r="S31" s="906"/>
      <c r="T31" s="830"/>
      <c r="U31" s="830"/>
      <c r="V31" s="830"/>
      <c r="W31" s="830"/>
      <c r="X31" s="830"/>
      <c r="Y31" s="830"/>
      <c r="Z31" s="830"/>
      <c r="AA31" s="830"/>
      <c r="AB31" s="830"/>
    </row>
    <row r="32" spans="1:28">
      <c r="B32" s="818"/>
      <c r="C32" s="818"/>
      <c r="D32" s="818"/>
      <c r="E32" s="818"/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  <c r="Q32" s="818"/>
      <c r="R32" s="818"/>
      <c r="S32" s="818"/>
    </row>
    <row r="33" spans="2:19">
      <c r="B33" s="818"/>
      <c r="C33" s="818"/>
      <c r="D33" s="818"/>
      <c r="E33" s="818"/>
      <c r="F33" s="818"/>
      <c r="G33" s="818"/>
      <c r="H33" s="818"/>
      <c r="I33" s="818"/>
      <c r="J33" s="818"/>
      <c r="K33" s="818"/>
      <c r="L33" s="818"/>
      <c r="M33" s="818"/>
      <c r="N33" s="818"/>
      <c r="O33" s="818"/>
      <c r="P33" s="818"/>
      <c r="Q33" s="818"/>
      <c r="R33" s="818"/>
      <c r="S33" s="818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5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2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3.08203125" style="606" customWidth="1"/>
    <col min="2" max="2" width="7.5" style="606" customWidth="1"/>
    <col min="3" max="3" width="5.33203125" style="606" customWidth="1"/>
    <col min="4" max="4" width="6.7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8.4140625" style="606" customWidth="1"/>
    <col min="16" max="16" width="10.1640625" style="606" customWidth="1"/>
    <col min="17" max="17" width="3.33203125" style="606" customWidth="1"/>
    <col min="18" max="16384" width="8.6640625" style="606"/>
  </cols>
  <sheetData>
    <row r="1" spans="1:28" ht="30" customHeight="1">
      <c r="A1" s="1221" t="s">
        <v>1312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</row>
    <row r="2" spans="1:28" ht="45" customHeight="1">
      <c r="A2" s="794" t="s">
        <v>1313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S2" s="830"/>
      <c r="T2" s="830"/>
      <c r="U2" s="830"/>
      <c r="V2" s="830"/>
      <c r="W2" s="830"/>
      <c r="X2" s="830"/>
      <c r="Y2" s="830"/>
      <c r="Z2" s="830"/>
      <c r="AA2" s="830"/>
      <c r="AB2" s="830"/>
    </row>
    <row r="3" spans="1:28" ht="24.75" customHeight="1" thickBot="1">
      <c r="A3" s="951" t="s">
        <v>1314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15" t="s">
        <v>1315</v>
      </c>
      <c r="Q3" s="915"/>
      <c r="S3" s="830"/>
      <c r="T3" s="830"/>
      <c r="U3" s="830"/>
      <c r="V3" s="830"/>
      <c r="W3" s="830"/>
      <c r="X3" s="830"/>
      <c r="Y3" s="830"/>
      <c r="Z3" s="830"/>
      <c r="AA3" s="830"/>
      <c r="AB3" s="830"/>
    </row>
    <row r="4" spans="1:28" ht="24.75" customHeight="1" thickTop="1">
      <c r="A4" s="798" t="s">
        <v>137</v>
      </c>
      <c r="B4" s="798"/>
      <c r="C4" s="916" t="s">
        <v>141</v>
      </c>
      <c r="D4" s="916"/>
      <c r="E4" s="916" t="s">
        <v>142</v>
      </c>
      <c r="F4" s="916"/>
      <c r="G4" s="916" t="s">
        <v>152</v>
      </c>
      <c r="H4" s="916"/>
      <c r="I4" s="916" t="s">
        <v>153</v>
      </c>
      <c r="J4" s="916"/>
      <c r="K4" s="916" t="s">
        <v>154</v>
      </c>
      <c r="L4" s="916"/>
      <c r="M4" s="916" t="s">
        <v>19</v>
      </c>
      <c r="N4" s="916"/>
      <c r="O4" s="916"/>
      <c r="P4" s="1207" t="s">
        <v>10</v>
      </c>
      <c r="Q4" s="1207"/>
      <c r="S4" s="830"/>
      <c r="T4" s="830"/>
      <c r="U4" s="830"/>
      <c r="V4" s="830"/>
      <c r="W4" s="830"/>
      <c r="X4" s="830"/>
      <c r="Y4" s="830"/>
      <c r="Z4" s="830"/>
      <c r="AA4" s="830"/>
      <c r="AB4" s="830"/>
    </row>
    <row r="5" spans="1:28" ht="24" customHeight="1">
      <c r="A5" s="800"/>
      <c r="B5" s="800"/>
      <c r="C5" s="918" t="s">
        <v>146</v>
      </c>
      <c r="D5" s="918"/>
      <c r="E5" s="918" t="s">
        <v>147</v>
      </c>
      <c r="F5" s="918"/>
      <c r="G5" s="918" t="s">
        <v>155</v>
      </c>
      <c r="H5" s="918"/>
      <c r="I5" s="918" t="s">
        <v>156</v>
      </c>
      <c r="J5" s="918"/>
      <c r="K5" s="918" t="s">
        <v>157</v>
      </c>
      <c r="L5" s="918"/>
      <c r="M5" s="918" t="s">
        <v>23</v>
      </c>
      <c r="N5" s="918"/>
      <c r="O5" s="918"/>
      <c r="P5" s="1123"/>
      <c r="Q5" s="1123"/>
      <c r="S5" s="830"/>
      <c r="T5" s="830"/>
      <c r="U5" s="830"/>
      <c r="V5" s="830"/>
      <c r="W5" s="830"/>
      <c r="X5" s="830"/>
      <c r="Y5" s="830"/>
      <c r="Z5" s="830"/>
      <c r="AA5" s="830"/>
      <c r="AB5" s="830"/>
    </row>
    <row r="6" spans="1:28" ht="16.5" customHeight="1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S6" s="830"/>
      <c r="T6" s="830"/>
      <c r="U6" s="830"/>
      <c r="V6" s="830"/>
      <c r="W6" s="830"/>
      <c r="X6" s="830"/>
      <c r="Y6" s="830"/>
      <c r="Z6" s="830"/>
      <c r="AA6" s="830"/>
      <c r="AB6" s="830"/>
    </row>
    <row r="7" spans="1:28" ht="21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S7" s="830"/>
      <c r="T7" s="830"/>
      <c r="U7" s="830"/>
      <c r="V7" s="830"/>
      <c r="W7" s="830"/>
      <c r="X7" s="830"/>
      <c r="Y7" s="830"/>
      <c r="Z7" s="830"/>
      <c r="AA7" s="830"/>
      <c r="AB7" s="830"/>
    </row>
    <row r="8" spans="1:28" ht="21" customHeight="1">
      <c r="A8" s="871" t="s">
        <v>787</v>
      </c>
      <c r="B8" s="871"/>
      <c r="C8" s="1197">
        <v>0</v>
      </c>
      <c r="D8" s="1197">
        <v>0</v>
      </c>
      <c r="E8" s="1197">
        <v>0</v>
      </c>
      <c r="F8" s="1197">
        <v>0</v>
      </c>
      <c r="G8" s="1197">
        <v>0</v>
      </c>
      <c r="H8" s="1197">
        <v>0</v>
      </c>
      <c r="I8" s="1197">
        <v>0</v>
      </c>
      <c r="J8" s="1197">
        <v>0</v>
      </c>
      <c r="K8" s="1197">
        <v>0</v>
      </c>
      <c r="L8" s="1197">
        <v>0</v>
      </c>
      <c r="M8" s="1149">
        <f>SUM(C8,E8,G8,I8,K8)</f>
        <v>0</v>
      </c>
      <c r="N8" s="1149">
        <f>SUM(D8,F8,H8,J8,L8)</f>
        <v>0</v>
      </c>
      <c r="O8" s="1149">
        <f>SUM(M8:N8)</f>
        <v>0</v>
      </c>
      <c r="P8" s="807" t="s">
        <v>26</v>
      </c>
      <c r="Q8" s="807"/>
      <c r="S8" s="830"/>
      <c r="T8" s="830"/>
      <c r="U8" s="830"/>
      <c r="V8" s="830"/>
      <c r="W8" s="830"/>
      <c r="X8" s="830"/>
      <c r="Y8" s="830"/>
      <c r="Z8" s="830"/>
      <c r="AA8" s="830"/>
      <c r="AB8" s="830"/>
    </row>
    <row r="9" spans="1:28" ht="21" customHeight="1">
      <c r="A9" s="1089" t="s">
        <v>27</v>
      </c>
      <c r="B9" s="1089"/>
      <c r="C9" s="851">
        <v>0</v>
      </c>
      <c r="D9" s="851">
        <v>0</v>
      </c>
      <c r="E9" s="851">
        <v>0</v>
      </c>
      <c r="F9" s="851">
        <v>0</v>
      </c>
      <c r="G9" s="851">
        <v>0</v>
      </c>
      <c r="H9" s="851">
        <v>0</v>
      </c>
      <c r="I9" s="851">
        <v>0</v>
      </c>
      <c r="J9" s="851">
        <v>0</v>
      </c>
      <c r="K9" s="851">
        <v>0</v>
      </c>
      <c r="L9" s="851">
        <v>0</v>
      </c>
      <c r="M9" s="853">
        <f t="shared" ref="M9:N27" si="0">SUM(C9,E9,G9,I9,K9)</f>
        <v>0</v>
      </c>
      <c r="N9" s="853">
        <f t="shared" si="0"/>
        <v>0</v>
      </c>
      <c r="O9" s="853">
        <f t="shared" ref="O9:O27" si="1">SUM(M9:N9)</f>
        <v>0</v>
      </c>
      <c r="P9" s="809" t="s">
        <v>28</v>
      </c>
      <c r="Q9" s="809"/>
      <c r="S9" s="830"/>
      <c r="T9" s="830"/>
      <c r="U9" s="830"/>
      <c r="V9" s="830"/>
      <c r="W9" s="830"/>
      <c r="X9" s="830"/>
      <c r="Y9" s="830"/>
      <c r="Z9" s="830"/>
      <c r="AA9" s="830"/>
      <c r="AB9" s="830"/>
    </row>
    <row r="10" spans="1:28" ht="21" customHeight="1">
      <c r="A10" s="942" t="s">
        <v>83</v>
      </c>
      <c r="B10" s="942"/>
      <c r="C10" s="853">
        <v>0</v>
      </c>
      <c r="D10" s="853">
        <v>0</v>
      </c>
      <c r="E10" s="853">
        <v>0</v>
      </c>
      <c r="F10" s="853">
        <v>0</v>
      </c>
      <c r="G10" s="853">
        <v>0</v>
      </c>
      <c r="H10" s="853">
        <v>0</v>
      </c>
      <c r="I10" s="853">
        <v>0</v>
      </c>
      <c r="J10" s="853">
        <v>0</v>
      </c>
      <c r="K10" s="853">
        <v>0</v>
      </c>
      <c r="L10" s="853">
        <v>0</v>
      </c>
      <c r="M10" s="853">
        <f t="shared" si="0"/>
        <v>0</v>
      </c>
      <c r="N10" s="853">
        <f t="shared" si="0"/>
        <v>0</v>
      </c>
      <c r="O10" s="853">
        <f t="shared" si="1"/>
        <v>0</v>
      </c>
      <c r="P10" s="811" t="s">
        <v>30</v>
      </c>
      <c r="Q10" s="811"/>
      <c r="S10" s="830"/>
      <c r="T10" s="830"/>
      <c r="U10" s="830"/>
      <c r="V10" s="830"/>
      <c r="W10" s="830"/>
      <c r="X10" s="830"/>
      <c r="Y10" s="830"/>
      <c r="Z10" s="830"/>
      <c r="AA10" s="830"/>
      <c r="AB10" s="830"/>
    </row>
    <row r="11" spans="1:28" ht="21" customHeight="1">
      <c r="A11" s="942" t="s">
        <v>31</v>
      </c>
      <c r="B11" s="942"/>
      <c r="C11" s="853">
        <v>0</v>
      </c>
      <c r="D11" s="853">
        <v>0</v>
      </c>
      <c r="E11" s="853">
        <v>0</v>
      </c>
      <c r="F11" s="853">
        <v>0</v>
      </c>
      <c r="G11" s="853">
        <v>0</v>
      </c>
      <c r="H11" s="853">
        <v>0</v>
      </c>
      <c r="I11" s="853">
        <v>0</v>
      </c>
      <c r="J11" s="853">
        <v>0</v>
      </c>
      <c r="K11" s="853">
        <v>0</v>
      </c>
      <c r="L11" s="853">
        <v>0</v>
      </c>
      <c r="M11" s="853">
        <f t="shared" si="0"/>
        <v>0</v>
      </c>
      <c r="N11" s="853">
        <f t="shared" si="0"/>
        <v>0</v>
      </c>
      <c r="O11" s="853">
        <f t="shared" si="1"/>
        <v>0</v>
      </c>
      <c r="P11" s="811" t="s">
        <v>32</v>
      </c>
      <c r="Q11" s="811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</row>
    <row r="12" spans="1:28" ht="21" customHeight="1">
      <c r="A12" s="812" t="s">
        <v>33</v>
      </c>
      <c r="B12" s="874" t="s">
        <v>34</v>
      </c>
      <c r="C12" s="853">
        <v>0</v>
      </c>
      <c r="D12" s="853">
        <v>37</v>
      </c>
      <c r="E12" s="853">
        <v>0</v>
      </c>
      <c r="F12" s="853">
        <v>3</v>
      </c>
      <c r="G12" s="853">
        <v>0</v>
      </c>
      <c r="H12" s="853">
        <v>0</v>
      </c>
      <c r="I12" s="853">
        <v>0</v>
      </c>
      <c r="J12" s="853">
        <v>0</v>
      </c>
      <c r="K12" s="853">
        <v>0</v>
      </c>
      <c r="L12" s="853">
        <v>0</v>
      </c>
      <c r="M12" s="853">
        <f t="shared" si="0"/>
        <v>0</v>
      </c>
      <c r="N12" s="853">
        <f t="shared" si="0"/>
        <v>40</v>
      </c>
      <c r="O12" s="853">
        <f t="shared" si="1"/>
        <v>40</v>
      </c>
      <c r="P12" s="814" t="s">
        <v>35</v>
      </c>
      <c r="Q12" s="815" t="s">
        <v>36</v>
      </c>
      <c r="S12" s="830"/>
      <c r="T12" s="830"/>
      <c r="U12" s="830"/>
      <c r="V12" s="830"/>
      <c r="W12" s="830"/>
      <c r="X12" s="830"/>
      <c r="Y12" s="830"/>
      <c r="Z12" s="830"/>
      <c r="AA12" s="830"/>
      <c r="AB12" s="830"/>
    </row>
    <row r="13" spans="1:28" ht="21" customHeight="1">
      <c r="A13" s="816"/>
      <c r="B13" s="874" t="s">
        <v>37</v>
      </c>
      <c r="C13" s="853">
        <v>5</v>
      </c>
      <c r="D13" s="853">
        <v>22</v>
      </c>
      <c r="E13" s="853">
        <v>5</v>
      </c>
      <c r="F13" s="853">
        <v>1</v>
      </c>
      <c r="G13" s="853">
        <v>0</v>
      </c>
      <c r="H13" s="853">
        <v>0</v>
      </c>
      <c r="I13" s="853">
        <v>0</v>
      </c>
      <c r="J13" s="853">
        <v>2</v>
      </c>
      <c r="K13" s="853">
        <v>0</v>
      </c>
      <c r="L13" s="853">
        <v>0</v>
      </c>
      <c r="M13" s="853">
        <f t="shared" si="0"/>
        <v>10</v>
      </c>
      <c r="N13" s="853">
        <f t="shared" si="0"/>
        <v>25</v>
      </c>
      <c r="O13" s="853">
        <f t="shared" si="1"/>
        <v>35</v>
      </c>
      <c r="P13" s="814" t="s">
        <v>38</v>
      </c>
      <c r="Q13" s="817"/>
      <c r="S13" s="830"/>
      <c r="T13" s="830"/>
      <c r="U13" s="830"/>
      <c r="V13" s="830"/>
      <c r="W13" s="830"/>
      <c r="X13" s="830"/>
      <c r="Y13" s="830"/>
      <c r="Z13" s="830"/>
      <c r="AA13" s="830"/>
      <c r="AB13" s="830"/>
    </row>
    <row r="14" spans="1:28" ht="21" customHeight="1">
      <c r="A14" s="816"/>
      <c r="B14" s="874" t="s">
        <v>39</v>
      </c>
      <c r="C14" s="853">
        <v>21</v>
      </c>
      <c r="D14" s="853">
        <v>0</v>
      </c>
      <c r="E14" s="853">
        <v>1</v>
      </c>
      <c r="F14" s="853">
        <v>0</v>
      </c>
      <c r="G14" s="853">
        <v>0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22</v>
      </c>
      <c r="N14" s="853">
        <f t="shared" si="0"/>
        <v>0</v>
      </c>
      <c r="O14" s="853">
        <f t="shared" si="1"/>
        <v>22</v>
      </c>
      <c r="P14" s="814" t="s">
        <v>40</v>
      </c>
      <c r="Q14" s="817"/>
      <c r="S14" s="830"/>
      <c r="T14" s="830"/>
      <c r="U14" s="830"/>
      <c r="V14" s="830"/>
      <c r="W14" s="830"/>
      <c r="X14" s="830"/>
      <c r="Y14" s="830"/>
      <c r="Z14" s="830"/>
      <c r="AA14" s="830"/>
      <c r="AB14" s="830"/>
    </row>
    <row r="15" spans="1:28" ht="21" customHeight="1">
      <c r="A15" s="816"/>
      <c r="B15" s="874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814" t="s">
        <v>42</v>
      </c>
      <c r="Q15" s="817"/>
      <c r="S15" s="830"/>
      <c r="T15" s="830"/>
      <c r="U15" s="830"/>
      <c r="V15" s="830"/>
      <c r="W15" s="830"/>
      <c r="X15" s="830"/>
      <c r="Y15" s="830"/>
      <c r="Z15" s="830"/>
      <c r="AA15" s="830"/>
      <c r="AB15" s="830"/>
    </row>
    <row r="16" spans="1:28" ht="21" customHeight="1">
      <c r="A16" s="816"/>
      <c r="B16" s="874" t="s">
        <v>43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v>0</v>
      </c>
      <c r="I16" s="853">
        <v>0</v>
      </c>
      <c r="J16" s="853">
        <v>0</v>
      </c>
      <c r="K16" s="853">
        <v>0</v>
      </c>
      <c r="L16" s="853">
        <v>0</v>
      </c>
      <c r="M16" s="853">
        <f t="shared" si="0"/>
        <v>0</v>
      </c>
      <c r="N16" s="853">
        <f t="shared" si="0"/>
        <v>0</v>
      </c>
      <c r="O16" s="853">
        <f t="shared" si="1"/>
        <v>0</v>
      </c>
      <c r="P16" s="814" t="s">
        <v>44</v>
      </c>
      <c r="Q16" s="817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</row>
    <row r="17" spans="1:28" ht="21" customHeight="1">
      <c r="A17" s="819"/>
      <c r="B17" s="874" t="s">
        <v>45</v>
      </c>
      <c r="C17" s="853">
        <v>3</v>
      </c>
      <c r="D17" s="853">
        <v>61</v>
      </c>
      <c r="E17" s="853">
        <v>2</v>
      </c>
      <c r="F17" s="853">
        <v>8</v>
      </c>
      <c r="G17" s="853">
        <v>0</v>
      </c>
      <c r="H17" s="853">
        <v>2</v>
      </c>
      <c r="I17" s="853">
        <v>0</v>
      </c>
      <c r="J17" s="853">
        <v>0</v>
      </c>
      <c r="K17" s="853">
        <v>0</v>
      </c>
      <c r="L17" s="853">
        <v>0</v>
      </c>
      <c r="M17" s="853">
        <f t="shared" si="0"/>
        <v>5</v>
      </c>
      <c r="N17" s="853">
        <f t="shared" si="0"/>
        <v>71</v>
      </c>
      <c r="O17" s="853">
        <f t="shared" si="1"/>
        <v>76</v>
      </c>
      <c r="P17" s="814" t="s">
        <v>46</v>
      </c>
      <c r="Q17" s="820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</row>
    <row r="18" spans="1:28" ht="21" customHeight="1">
      <c r="A18" s="942" t="s">
        <v>47</v>
      </c>
      <c r="B18" s="942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f t="shared" si="0"/>
        <v>0</v>
      </c>
      <c r="N18" s="853">
        <f t="shared" si="0"/>
        <v>0</v>
      </c>
      <c r="O18" s="853">
        <f t="shared" si="1"/>
        <v>0</v>
      </c>
      <c r="P18" s="811" t="s">
        <v>48</v>
      </c>
      <c r="Q18" s="811"/>
      <c r="S18" s="830"/>
      <c r="T18" s="830"/>
      <c r="U18" s="830"/>
      <c r="V18" s="830"/>
      <c r="W18" s="830"/>
      <c r="X18" s="830"/>
      <c r="Y18" s="830"/>
      <c r="Z18" s="830"/>
      <c r="AA18" s="830"/>
      <c r="AB18" s="830"/>
    </row>
    <row r="19" spans="1:28" ht="21" customHeight="1">
      <c r="A19" s="942" t="s">
        <v>49</v>
      </c>
      <c r="B19" s="942"/>
      <c r="C19" s="853">
        <v>17</v>
      </c>
      <c r="D19" s="853">
        <v>0</v>
      </c>
      <c r="E19" s="853">
        <v>12</v>
      </c>
      <c r="F19" s="853">
        <v>0</v>
      </c>
      <c r="G19" s="853">
        <v>19</v>
      </c>
      <c r="H19" s="853">
        <v>0</v>
      </c>
      <c r="I19" s="853">
        <v>4</v>
      </c>
      <c r="J19" s="853">
        <v>0</v>
      </c>
      <c r="K19" s="853">
        <v>2</v>
      </c>
      <c r="L19" s="853">
        <v>0</v>
      </c>
      <c r="M19" s="853">
        <f t="shared" si="0"/>
        <v>54</v>
      </c>
      <c r="N19" s="853">
        <f t="shared" si="0"/>
        <v>0</v>
      </c>
      <c r="O19" s="853">
        <f t="shared" si="1"/>
        <v>54</v>
      </c>
      <c r="P19" s="811" t="s">
        <v>50</v>
      </c>
      <c r="Q19" s="811"/>
      <c r="S19" s="830"/>
      <c r="T19" s="830"/>
      <c r="U19" s="830"/>
      <c r="V19" s="830"/>
      <c r="W19" s="830"/>
      <c r="X19" s="830"/>
      <c r="Y19" s="830"/>
      <c r="Z19" s="830"/>
      <c r="AA19" s="830"/>
      <c r="AB19" s="830"/>
    </row>
    <row r="20" spans="1:28" ht="21" customHeight="1">
      <c r="A20" s="942" t="s">
        <v>51</v>
      </c>
      <c r="B20" s="942"/>
      <c r="C20" s="853">
        <v>33</v>
      </c>
      <c r="D20" s="853">
        <v>20</v>
      </c>
      <c r="E20" s="853">
        <v>5</v>
      </c>
      <c r="F20" s="853">
        <v>6</v>
      </c>
      <c r="G20" s="853">
        <v>4</v>
      </c>
      <c r="H20" s="853">
        <v>2</v>
      </c>
      <c r="I20" s="853">
        <v>1</v>
      </c>
      <c r="J20" s="853">
        <v>0</v>
      </c>
      <c r="K20" s="853">
        <v>0</v>
      </c>
      <c r="L20" s="853">
        <v>0</v>
      </c>
      <c r="M20" s="853">
        <f t="shared" si="0"/>
        <v>43</v>
      </c>
      <c r="N20" s="853">
        <f t="shared" si="0"/>
        <v>28</v>
      </c>
      <c r="O20" s="853">
        <f t="shared" si="1"/>
        <v>71</v>
      </c>
      <c r="P20" s="811" t="s">
        <v>52</v>
      </c>
      <c r="Q20" s="811"/>
      <c r="S20" s="830"/>
      <c r="T20" s="830"/>
      <c r="U20" s="830"/>
      <c r="V20" s="830"/>
      <c r="W20" s="830"/>
      <c r="X20" s="830"/>
      <c r="Y20" s="830"/>
      <c r="Z20" s="830"/>
      <c r="AA20" s="830"/>
      <c r="AB20" s="830"/>
    </row>
    <row r="21" spans="1:28" ht="21" customHeight="1">
      <c r="A21" s="942" t="s">
        <v>53</v>
      </c>
      <c r="B21" s="942"/>
      <c r="C21" s="853">
        <v>18</v>
      </c>
      <c r="D21" s="853">
        <v>0</v>
      </c>
      <c r="E21" s="853">
        <v>129</v>
      </c>
      <c r="F21" s="853">
        <v>0</v>
      </c>
      <c r="G21" s="853">
        <v>6</v>
      </c>
      <c r="H21" s="853">
        <v>0</v>
      </c>
      <c r="I21" s="853">
        <v>3</v>
      </c>
      <c r="J21" s="853">
        <v>0</v>
      </c>
      <c r="K21" s="853">
        <v>0</v>
      </c>
      <c r="L21" s="853">
        <v>0</v>
      </c>
      <c r="M21" s="853">
        <f t="shared" si="0"/>
        <v>156</v>
      </c>
      <c r="N21" s="853">
        <f t="shared" si="0"/>
        <v>0</v>
      </c>
      <c r="O21" s="853">
        <f t="shared" si="1"/>
        <v>156</v>
      </c>
      <c r="P21" s="811" t="s">
        <v>54</v>
      </c>
      <c r="Q21" s="811"/>
      <c r="S21" s="830"/>
      <c r="T21" s="830"/>
      <c r="U21" s="830"/>
      <c r="V21" s="830"/>
      <c r="W21" s="830"/>
      <c r="X21" s="830"/>
      <c r="Y21" s="830"/>
      <c r="Z21" s="830"/>
      <c r="AA21" s="830"/>
      <c r="AB21" s="830"/>
    </row>
    <row r="22" spans="1:28" ht="21" customHeight="1">
      <c r="A22" s="942" t="s">
        <v>84</v>
      </c>
      <c r="B22" s="942"/>
      <c r="C22" s="853">
        <v>91</v>
      </c>
      <c r="D22" s="853">
        <v>7</v>
      </c>
      <c r="E22" s="853">
        <v>37</v>
      </c>
      <c r="F22" s="853">
        <v>38</v>
      </c>
      <c r="G22" s="853">
        <v>19</v>
      </c>
      <c r="H22" s="853">
        <v>17</v>
      </c>
      <c r="I22" s="853">
        <v>12</v>
      </c>
      <c r="J22" s="853">
        <v>8</v>
      </c>
      <c r="K22" s="853">
        <v>5</v>
      </c>
      <c r="L22" s="853">
        <v>0</v>
      </c>
      <c r="M22" s="853">
        <f t="shared" si="0"/>
        <v>164</v>
      </c>
      <c r="N22" s="853">
        <f t="shared" si="0"/>
        <v>70</v>
      </c>
      <c r="O22" s="853">
        <f t="shared" si="1"/>
        <v>234</v>
      </c>
      <c r="P22" s="811" t="s">
        <v>56</v>
      </c>
      <c r="Q22" s="811"/>
      <c r="S22" s="830"/>
      <c r="T22" s="830"/>
      <c r="U22" s="830"/>
      <c r="V22" s="830"/>
      <c r="W22" s="830"/>
      <c r="X22" s="830"/>
      <c r="Y22" s="830"/>
      <c r="Z22" s="830"/>
      <c r="AA22" s="830"/>
      <c r="AB22" s="830"/>
    </row>
    <row r="23" spans="1:28" ht="21" customHeight="1">
      <c r="A23" s="942" t="s">
        <v>57</v>
      </c>
      <c r="B23" s="942"/>
      <c r="C23" s="853">
        <v>0</v>
      </c>
      <c r="D23" s="853">
        <v>17</v>
      </c>
      <c r="E23" s="853">
        <v>0</v>
      </c>
      <c r="F23" s="853">
        <v>1</v>
      </c>
      <c r="G23" s="853">
        <v>0</v>
      </c>
      <c r="H23" s="853">
        <v>1</v>
      </c>
      <c r="I23" s="853">
        <v>0</v>
      </c>
      <c r="J23" s="853">
        <v>1</v>
      </c>
      <c r="K23" s="853">
        <v>0</v>
      </c>
      <c r="L23" s="853">
        <v>3</v>
      </c>
      <c r="M23" s="853">
        <f t="shared" si="0"/>
        <v>0</v>
      </c>
      <c r="N23" s="853">
        <f t="shared" si="0"/>
        <v>23</v>
      </c>
      <c r="O23" s="853">
        <f t="shared" si="1"/>
        <v>23</v>
      </c>
      <c r="P23" s="811" t="s">
        <v>58</v>
      </c>
      <c r="Q23" s="811"/>
      <c r="S23" s="830"/>
      <c r="T23" s="830"/>
      <c r="U23" s="830"/>
      <c r="V23" s="830"/>
      <c r="W23" s="830"/>
      <c r="X23" s="830"/>
      <c r="Y23" s="830"/>
      <c r="Z23" s="830"/>
      <c r="AA23" s="830"/>
      <c r="AB23" s="830"/>
    </row>
    <row r="24" spans="1:28" ht="21" customHeight="1">
      <c r="A24" s="942" t="s">
        <v>59</v>
      </c>
      <c r="B24" s="942"/>
      <c r="C24" s="853">
        <v>11</v>
      </c>
      <c r="D24" s="853">
        <v>3</v>
      </c>
      <c r="E24" s="853">
        <v>4</v>
      </c>
      <c r="F24" s="853">
        <v>7</v>
      </c>
      <c r="G24" s="853">
        <v>0</v>
      </c>
      <c r="H24" s="853">
        <v>3</v>
      </c>
      <c r="I24" s="853">
        <v>0</v>
      </c>
      <c r="J24" s="853">
        <v>2</v>
      </c>
      <c r="K24" s="853">
        <v>0</v>
      </c>
      <c r="L24" s="853">
        <v>0</v>
      </c>
      <c r="M24" s="853">
        <f t="shared" si="0"/>
        <v>15</v>
      </c>
      <c r="N24" s="853">
        <f t="shared" si="0"/>
        <v>15</v>
      </c>
      <c r="O24" s="853">
        <f t="shared" si="1"/>
        <v>30</v>
      </c>
      <c r="P24" s="811" t="s">
        <v>60</v>
      </c>
      <c r="Q24" s="811"/>
      <c r="S24" s="830"/>
      <c r="T24" s="830"/>
      <c r="U24" s="830"/>
      <c r="V24" s="830"/>
      <c r="W24" s="830"/>
      <c r="X24" s="830"/>
      <c r="Y24" s="830"/>
      <c r="Z24" s="830"/>
      <c r="AA24" s="830"/>
      <c r="AB24" s="830"/>
    </row>
    <row r="25" spans="1:28" ht="21" customHeight="1">
      <c r="A25" s="942" t="s">
        <v>61</v>
      </c>
      <c r="B25" s="942"/>
      <c r="C25" s="853">
        <v>18</v>
      </c>
      <c r="D25" s="853">
        <v>4</v>
      </c>
      <c r="E25" s="853">
        <v>2</v>
      </c>
      <c r="F25" s="853">
        <v>74</v>
      </c>
      <c r="G25" s="853">
        <v>1</v>
      </c>
      <c r="H25" s="853">
        <v>3</v>
      </c>
      <c r="I25" s="853">
        <v>0</v>
      </c>
      <c r="J25" s="853">
        <v>0</v>
      </c>
      <c r="K25" s="853">
        <v>0</v>
      </c>
      <c r="L25" s="853">
        <v>0</v>
      </c>
      <c r="M25" s="853">
        <f t="shared" si="0"/>
        <v>21</v>
      </c>
      <c r="N25" s="853">
        <f t="shared" si="0"/>
        <v>81</v>
      </c>
      <c r="O25" s="853">
        <f t="shared" si="1"/>
        <v>102</v>
      </c>
      <c r="P25" s="811" t="s">
        <v>62</v>
      </c>
      <c r="Q25" s="811"/>
      <c r="S25" s="830"/>
      <c r="T25" s="830"/>
      <c r="U25" s="830"/>
      <c r="V25" s="830"/>
      <c r="W25" s="830"/>
      <c r="X25" s="830"/>
      <c r="Y25" s="830"/>
      <c r="Z25" s="830"/>
      <c r="AA25" s="830"/>
      <c r="AB25" s="830"/>
    </row>
    <row r="26" spans="1:28" ht="21" customHeight="1">
      <c r="A26" s="942" t="s">
        <v>63</v>
      </c>
      <c r="B26" s="942"/>
      <c r="C26" s="853">
        <v>0</v>
      </c>
      <c r="D26" s="853">
        <v>0</v>
      </c>
      <c r="E26" s="853">
        <v>0</v>
      </c>
      <c r="F26" s="853">
        <v>0</v>
      </c>
      <c r="G26" s="853">
        <v>0</v>
      </c>
      <c r="H26" s="853">
        <v>0</v>
      </c>
      <c r="I26" s="853">
        <v>0</v>
      </c>
      <c r="J26" s="853">
        <v>0</v>
      </c>
      <c r="K26" s="853">
        <v>0</v>
      </c>
      <c r="L26" s="853">
        <v>0</v>
      </c>
      <c r="M26" s="853">
        <f t="shared" si="0"/>
        <v>0</v>
      </c>
      <c r="N26" s="853">
        <f t="shared" si="0"/>
        <v>0</v>
      </c>
      <c r="O26" s="853">
        <f t="shared" si="1"/>
        <v>0</v>
      </c>
      <c r="P26" s="811" t="s">
        <v>64</v>
      </c>
      <c r="Q26" s="811"/>
      <c r="S26" s="830"/>
      <c r="T26" s="830"/>
      <c r="U26" s="830"/>
      <c r="V26" s="830"/>
      <c r="W26" s="830"/>
      <c r="X26" s="830"/>
      <c r="Y26" s="830"/>
      <c r="Z26" s="830"/>
      <c r="AA26" s="830"/>
      <c r="AB26" s="830"/>
    </row>
    <row r="27" spans="1:28" ht="21" customHeight="1" thickBot="1">
      <c r="A27" s="972" t="s">
        <v>65</v>
      </c>
      <c r="B27" s="972"/>
      <c r="C27" s="1124">
        <v>0</v>
      </c>
      <c r="D27" s="1124">
        <v>0</v>
      </c>
      <c r="E27" s="1124">
        <v>0</v>
      </c>
      <c r="F27" s="1124">
        <v>0</v>
      </c>
      <c r="G27" s="1124">
        <v>0</v>
      </c>
      <c r="H27" s="1124">
        <v>0</v>
      </c>
      <c r="I27" s="1124">
        <v>0</v>
      </c>
      <c r="J27" s="1124">
        <v>0</v>
      </c>
      <c r="K27" s="1124">
        <v>0</v>
      </c>
      <c r="L27" s="1124">
        <v>0</v>
      </c>
      <c r="M27" s="1124">
        <f t="shared" si="0"/>
        <v>0</v>
      </c>
      <c r="N27" s="1124">
        <f t="shared" si="0"/>
        <v>0</v>
      </c>
      <c r="O27" s="1124">
        <f t="shared" si="1"/>
        <v>0</v>
      </c>
      <c r="P27" s="1090" t="s">
        <v>66</v>
      </c>
      <c r="Q27" s="1090"/>
      <c r="S27" s="830"/>
      <c r="T27" s="830"/>
      <c r="U27" s="830"/>
      <c r="V27" s="830"/>
      <c r="W27" s="830"/>
      <c r="X27" s="830"/>
      <c r="Y27" s="830"/>
      <c r="Z27" s="830"/>
      <c r="AA27" s="830"/>
      <c r="AB27" s="830"/>
    </row>
    <row r="28" spans="1:28" ht="21" customHeight="1" thickBot="1">
      <c r="A28" s="891" t="s">
        <v>19</v>
      </c>
      <c r="B28" s="891"/>
      <c r="C28" s="857">
        <f>SUM(C8:C27)</f>
        <v>217</v>
      </c>
      <c r="D28" s="857">
        <f t="shared" ref="D28:O28" si="2">SUM(D8:D27)</f>
        <v>171</v>
      </c>
      <c r="E28" s="857">
        <f t="shared" si="2"/>
        <v>197</v>
      </c>
      <c r="F28" s="857">
        <f t="shared" si="2"/>
        <v>138</v>
      </c>
      <c r="G28" s="857">
        <f t="shared" si="2"/>
        <v>49</v>
      </c>
      <c r="H28" s="857">
        <f t="shared" si="2"/>
        <v>28</v>
      </c>
      <c r="I28" s="857">
        <f t="shared" si="2"/>
        <v>20</v>
      </c>
      <c r="J28" s="857">
        <f t="shared" si="2"/>
        <v>13</v>
      </c>
      <c r="K28" s="857">
        <f t="shared" si="2"/>
        <v>7</v>
      </c>
      <c r="L28" s="857">
        <f t="shared" si="2"/>
        <v>3</v>
      </c>
      <c r="M28" s="857">
        <f t="shared" si="2"/>
        <v>490</v>
      </c>
      <c r="N28" s="857">
        <f t="shared" si="2"/>
        <v>353</v>
      </c>
      <c r="O28" s="857">
        <f t="shared" si="2"/>
        <v>843</v>
      </c>
      <c r="P28" s="826" t="s">
        <v>67</v>
      </c>
      <c r="Q28" s="826"/>
      <c r="S28" s="830"/>
      <c r="T28" s="830"/>
      <c r="U28" s="830"/>
      <c r="V28" s="830"/>
      <c r="W28" s="830"/>
      <c r="X28" s="830"/>
      <c r="Y28" s="830"/>
      <c r="Z28" s="830"/>
      <c r="AA28" s="830"/>
      <c r="AB28" s="830"/>
    </row>
    <row r="29" spans="1:28" ht="21" customHeight="1" thickTop="1">
      <c r="A29" s="954"/>
      <c r="B29" s="954"/>
      <c r="C29" s="1124"/>
      <c r="D29" s="1124"/>
      <c r="E29" s="1124"/>
      <c r="F29" s="1124"/>
      <c r="G29" s="1124"/>
      <c r="H29" s="1124"/>
      <c r="I29" s="1124"/>
      <c r="J29" s="1124"/>
      <c r="K29" s="1124"/>
      <c r="L29" s="1124"/>
      <c r="M29" s="1124"/>
      <c r="N29" s="1124"/>
      <c r="O29" s="1124"/>
      <c r="P29" s="1116"/>
      <c r="S29" s="830"/>
      <c r="T29" s="830"/>
      <c r="U29" s="830"/>
      <c r="V29" s="830"/>
      <c r="W29" s="830"/>
      <c r="X29" s="830"/>
      <c r="Y29" s="830"/>
      <c r="Z29" s="830"/>
      <c r="AA29" s="830"/>
      <c r="AB29" s="830"/>
    </row>
    <row r="30" spans="1:28" ht="29.25" customHeight="1">
      <c r="A30" s="954"/>
      <c r="B30" s="954"/>
      <c r="C30" s="1124"/>
      <c r="D30" s="1124"/>
      <c r="E30" s="1124"/>
      <c r="F30" s="1124"/>
      <c r="G30" s="1124"/>
      <c r="H30" s="1124"/>
      <c r="I30" s="1124"/>
      <c r="J30" s="1124"/>
      <c r="K30" s="1124"/>
      <c r="L30" s="1124"/>
      <c r="M30" s="1124"/>
      <c r="N30" s="1124"/>
      <c r="O30" s="1124"/>
      <c r="P30" s="1116"/>
      <c r="S30" s="830"/>
      <c r="T30" s="830"/>
      <c r="U30" s="830"/>
      <c r="V30" s="830"/>
      <c r="W30" s="830"/>
      <c r="X30" s="830"/>
      <c r="Y30" s="830"/>
      <c r="Z30" s="830"/>
      <c r="AA30" s="830"/>
      <c r="AB30" s="830"/>
    </row>
    <row r="31" spans="1:28">
      <c r="C31" s="1226"/>
      <c r="D31" s="1226"/>
      <c r="E31" s="1226"/>
      <c r="F31" s="1226"/>
      <c r="G31" s="1226"/>
      <c r="H31" s="1226"/>
      <c r="I31" s="1226"/>
      <c r="J31" s="1226"/>
      <c r="K31" s="1226"/>
      <c r="L31" s="1226"/>
      <c r="M31" s="1226"/>
      <c r="N31" s="1226"/>
      <c r="O31" s="1226"/>
    </row>
    <row r="32" spans="1:28">
      <c r="C32" s="1226"/>
      <c r="D32" s="1226"/>
      <c r="E32" s="1226"/>
      <c r="F32" s="1226"/>
      <c r="G32" s="1226"/>
      <c r="H32" s="1226"/>
      <c r="I32" s="1226"/>
      <c r="J32" s="1226"/>
      <c r="K32" s="1226"/>
      <c r="L32" s="1226"/>
      <c r="M32" s="1226"/>
      <c r="N32" s="1226"/>
      <c r="O32" s="1226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6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31"/>
  <sheetViews>
    <sheetView rightToLeft="1" view="pageBreakPreview" zoomScale="82" zoomScaleNormal="80" zoomScaleSheetLayoutView="82" workbookViewId="0">
      <selection sqref="A1:L17"/>
    </sheetView>
  </sheetViews>
  <sheetFormatPr defaultRowHeight="20.25"/>
  <cols>
    <col min="1" max="1" width="2.1640625" style="606" customWidth="1"/>
    <col min="2" max="2" width="8.25" style="606" customWidth="1"/>
    <col min="3" max="3" width="5.33203125" style="606" customWidth="1"/>
    <col min="4" max="4" width="6.7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7.33203125" style="606" customWidth="1"/>
    <col min="16" max="16" width="9.9140625" style="606" customWidth="1"/>
    <col min="17" max="17" width="3" style="606" customWidth="1"/>
    <col min="18" max="16384" width="8.6640625" style="606"/>
  </cols>
  <sheetData>
    <row r="1" spans="1:24" ht="24.75" customHeight="1">
      <c r="A1" s="1221" t="s">
        <v>1316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  <c r="R1" s="830"/>
      <c r="S1" s="830"/>
      <c r="T1" s="830"/>
      <c r="U1" s="830"/>
      <c r="V1" s="830"/>
      <c r="W1" s="830"/>
      <c r="X1" s="830"/>
    </row>
    <row r="2" spans="1:24" ht="49.5" customHeight="1">
      <c r="A2" s="794" t="s">
        <v>1317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830"/>
      <c r="S2" s="830"/>
      <c r="T2" s="830"/>
      <c r="U2" s="830"/>
      <c r="V2" s="830"/>
      <c r="W2" s="830"/>
      <c r="X2" s="830"/>
    </row>
    <row r="3" spans="1:24" ht="21" thickBot="1">
      <c r="A3" s="951" t="s">
        <v>1318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15" t="s">
        <v>1319</v>
      </c>
      <c r="Q3" s="915"/>
      <c r="R3" s="830"/>
      <c r="S3" s="830"/>
      <c r="T3" s="830"/>
      <c r="U3" s="830"/>
      <c r="V3" s="830"/>
      <c r="W3" s="830"/>
      <c r="X3" s="830"/>
    </row>
    <row r="4" spans="1:24" ht="27" customHeight="1" thickTop="1">
      <c r="A4" s="798" t="s">
        <v>137</v>
      </c>
      <c r="B4" s="798"/>
      <c r="C4" s="916" t="s">
        <v>141</v>
      </c>
      <c r="D4" s="916"/>
      <c r="E4" s="916" t="s">
        <v>142</v>
      </c>
      <c r="F4" s="916"/>
      <c r="G4" s="916" t="s">
        <v>152</v>
      </c>
      <c r="H4" s="916"/>
      <c r="I4" s="916" t="s">
        <v>153</v>
      </c>
      <c r="J4" s="916"/>
      <c r="K4" s="916" t="s">
        <v>154</v>
      </c>
      <c r="L4" s="916"/>
      <c r="M4" s="916" t="s">
        <v>19</v>
      </c>
      <c r="N4" s="916"/>
      <c r="O4" s="916"/>
      <c r="P4" s="1207" t="s">
        <v>10</v>
      </c>
      <c r="Q4" s="1207"/>
      <c r="R4" s="830"/>
      <c r="S4" s="830"/>
      <c r="T4" s="830"/>
      <c r="U4" s="830"/>
      <c r="V4" s="830"/>
      <c r="W4" s="830"/>
      <c r="X4" s="830"/>
    </row>
    <row r="5" spans="1:24" ht="27" customHeight="1">
      <c r="A5" s="800"/>
      <c r="B5" s="800"/>
      <c r="C5" s="918" t="s">
        <v>146</v>
      </c>
      <c r="D5" s="918"/>
      <c r="E5" s="918" t="s">
        <v>147</v>
      </c>
      <c r="F5" s="918"/>
      <c r="G5" s="918" t="s">
        <v>155</v>
      </c>
      <c r="H5" s="918"/>
      <c r="I5" s="918" t="s">
        <v>156</v>
      </c>
      <c r="J5" s="918"/>
      <c r="K5" s="918" t="s">
        <v>157</v>
      </c>
      <c r="L5" s="918"/>
      <c r="M5" s="918" t="s">
        <v>23</v>
      </c>
      <c r="N5" s="918"/>
      <c r="O5" s="918"/>
      <c r="P5" s="1123"/>
      <c r="Q5" s="1123"/>
      <c r="R5" s="830"/>
      <c r="S5" s="830"/>
      <c r="T5" s="830"/>
      <c r="U5" s="830"/>
      <c r="V5" s="830"/>
      <c r="W5" s="830"/>
      <c r="X5" s="830"/>
    </row>
    <row r="6" spans="1:24" ht="22.5" customHeight="1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R6" s="830"/>
      <c r="S6" s="830"/>
      <c r="T6" s="830"/>
      <c r="U6" s="830"/>
      <c r="V6" s="830"/>
      <c r="W6" s="830"/>
      <c r="X6" s="830"/>
    </row>
    <row r="7" spans="1:24" ht="21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R7" s="830"/>
      <c r="S7" s="830"/>
      <c r="T7" s="830"/>
      <c r="U7" s="830"/>
      <c r="V7" s="830"/>
      <c r="W7" s="830"/>
      <c r="X7" s="830"/>
    </row>
    <row r="8" spans="1:24" ht="20.25" customHeight="1">
      <c r="A8" s="871" t="s">
        <v>202</v>
      </c>
      <c r="B8" s="871"/>
      <c r="C8" s="1197">
        <v>0</v>
      </c>
      <c r="D8" s="1197">
        <v>0</v>
      </c>
      <c r="E8" s="1197">
        <v>0</v>
      </c>
      <c r="F8" s="1197">
        <v>0</v>
      </c>
      <c r="G8" s="1197">
        <v>0</v>
      </c>
      <c r="H8" s="1197">
        <v>0</v>
      </c>
      <c r="I8" s="1197">
        <v>0</v>
      </c>
      <c r="J8" s="1197">
        <v>0</v>
      </c>
      <c r="K8" s="1197">
        <v>0</v>
      </c>
      <c r="L8" s="1197">
        <v>0</v>
      </c>
      <c r="M8" s="1149">
        <f>SUM(C8,E8,G8,I8,K8)</f>
        <v>0</v>
      </c>
      <c r="N8" s="1149">
        <f>SUM(D8,F8,H8,J8,L8)</f>
        <v>0</v>
      </c>
      <c r="O8" s="1149">
        <f>SUM(M8:N8)</f>
        <v>0</v>
      </c>
      <c r="P8" s="807" t="s">
        <v>26</v>
      </c>
      <c r="Q8" s="807"/>
      <c r="R8" s="830"/>
      <c r="S8" s="830"/>
      <c r="T8" s="830"/>
      <c r="U8" s="830"/>
      <c r="V8" s="830"/>
      <c r="W8" s="830"/>
      <c r="X8" s="830"/>
    </row>
    <row r="9" spans="1:24" ht="20.25" customHeight="1">
      <c r="A9" s="1089" t="s">
        <v>27</v>
      </c>
      <c r="B9" s="1089"/>
      <c r="C9" s="851">
        <v>0</v>
      </c>
      <c r="D9" s="851">
        <v>0</v>
      </c>
      <c r="E9" s="851">
        <v>0</v>
      </c>
      <c r="F9" s="851">
        <v>0</v>
      </c>
      <c r="G9" s="851">
        <v>0</v>
      </c>
      <c r="H9" s="851">
        <v>0</v>
      </c>
      <c r="I9" s="851">
        <v>0</v>
      </c>
      <c r="J9" s="851">
        <v>0</v>
      </c>
      <c r="K9" s="851">
        <v>0</v>
      </c>
      <c r="L9" s="851">
        <v>0</v>
      </c>
      <c r="M9" s="853">
        <f t="shared" ref="M9:N27" si="0">SUM(C9,E9,G9,I9,K9)</f>
        <v>0</v>
      </c>
      <c r="N9" s="853">
        <f t="shared" si="0"/>
        <v>0</v>
      </c>
      <c r="O9" s="853">
        <f t="shared" ref="O9:O27" si="1">SUM(M9:N9)</f>
        <v>0</v>
      </c>
      <c r="P9" s="809" t="s">
        <v>28</v>
      </c>
      <c r="Q9" s="809"/>
      <c r="R9" s="830"/>
      <c r="S9" s="830"/>
      <c r="T9" s="830"/>
      <c r="U9" s="830"/>
      <c r="V9" s="830"/>
      <c r="W9" s="830"/>
      <c r="X9" s="830"/>
    </row>
    <row r="10" spans="1:24" ht="20.25" customHeight="1">
      <c r="A10" s="942" t="s">
        <v>83</v>
      </c>
      <c r="B10" s="942"/>
      <c r="C10" s="853">
        <v>0</v>
      </c>
      <c r="D10" s="853">
        <v>0</v>
      </c>
      <c r="E10" s="853">
        <v>0</v>
      </c>
      <c r="F10" s="853">
        <v>0</v>
      </c>
      <c r="G10" s="853">
        <v>0</v>
      </c>
      <c r="H10" s="853">
        <v>0</v>
      </c>
      <c r="I10" s="853">
        <v>0</v>
      </c>
      <c r="J10" s="853">
        <v>0</v>
      </c>
      <c r="K10" s="853">
        <v>0</v>
      </c>
      <c r="L10" s="853">
        <v>0</v>
      </c>
      <c r="M10" s="853">
        <f t="shared" si="0"/>
        <v>0</v>
      </c>
      <c r="N10" s="853">
        <f t="shared" si="0"/>
        <v>0</v>
      </c>
      <c r="O10" s="853">
        <f t="shared" si="1"/>
        <v>0</v>
      </c>
      <c r="P10" s="811" t="s">
        <v>30</v>
      </c>
      <c r="Q10" s="811"/>
      <c r="R10" s="830"/>
      <c r="S10" s="830"/>
      <c r="T10" s="830"/>
      <c r="U10" s="830"/>
      <c r="V10" s="830"/>
      <c r="W10" s="830"/>
      <c r="X10" s="830"/>
    </row>
    <row r="11" spans="1:24" ht="20.25" customHeight="1">
      <c r="A11" s="942" t="s">
        <v>31</v>
      </c>
      <c r="B11" s="942"/>
      <c r="C11" s="853">
        <v>0</v>
      </c>
      <c r="D11" s="853">
        <v>0</v>
      </c>
      <c r="E11" s="853">
        <v>0</v>
      </c>
      <c r="F11" s="853">
        <v>0</v>
      </c>
      <c r="G11" s="853">
        <v>0</v>
      </c>
      <c r="H11" s="853">
        <v>0</v>
      </c>
      <c r="I11" s="853">
        <v>0</v>
      </c>
      <c r="J11" s="853">
        <v>0</v>
      </c>
      <c r="K11" s="853">
        <v>0</v>
      </c>
      <c r="L11" s="853">
        <v>0</v>
      </c>
      <c r="M11" s="853">
        <f t="shared" si="0"/>
        <v>0</v>
      </c>
      <c r="N11" s="853">
        <f t="shared" si="0"/>
        <v>0</v>
      </c>
      <c r="O11" s="853">
        <f t="shared" si="1"/>
        <v>0</v>
      </c>
      <c r="P11" s="811" t="s">
        <v>32</v>
      </c>
      <c r="Q11" s="811"/>
      <c r="R11" s="830"/>
      <c r="S11" s="830"/>
      <c r="T11" s="830"/>
      <c r="U11" s="830"/>
      <c r="V11" s="830"/>
      <c r="W11" s="830"/>
      <c r="X11" s="830"/>
    </row>
    <row r="12" spans="1:24" ht="20.25" customHeight="1">
      <c r="A12" s="812" t="s">
        <v>33</v>
      </c>
      <c r="B12" s="874" t="s">
        <v>34</v>
      </c>
      <c r="C12" s="853">
        <v>0</v>
      </c>
      <c r="D12" s="853">
        <v>9</v>
      </c>
      <c r="E12" s="853">
        <v>0</v>
      </c>
      <c r="F12" s="853">
        <v>2</v>
      </c>
      <c r="G12" s="853">
        <v>0</v>
      </c>
      <c r="H12" s="853">
        <v>1</v>
      </c>
      <c r="I12" s="853">
        <v>0</v>
      </c>
      <c r="J12" s="853">
        <v>1</v>
      </c>
      <c r="K12" s="853">
        <v>0</v>
      </c>
      <c r="L12" s="853">
        <v>0</v>
      </c>
      <c r="M12" s="853">
        <f t="shared" si="0"/>
        <v>0</v>
      </c>
      <c r="N12" s="853">
        <f t="shared" si="0"/>
        <v>13</v>
      </c>
      <c r="O12" s="853">
        <f t="shared" si="1"/>
        <v>13</v>
      </c>
      <c r="P12" s="814" t="s">
        <v>35</v>
      </c>
      <c r="Q12" s="815" t="s">
        <v>36</v>
      </c>
      <c r="R12" s="830"/>
      <c r="S12" s="830"/>
      <c r="T12" s="830"/>
      <c r="U12" s="830"/>
      <c r="V12" s="830"/>
      <c r="W12" s="830"/>
      <c r="X12" s="830"/>
    </row>
    <row r="13" spans="1:24" ht="20.25" customHeight="1">
      <c r="A13" s="816"/>
      <c r="B13" s="874" t="s">
        <v>37</v>
      </c>
      <c r="C13" s="853">
        <v>5</v>
      </c>
      <c r="D13" s="853">
        <v>0</v>
      </c>
      <c r="E13" s="853">
        <v>5</v>
      </c>
      <c r="F13" s="853">
        <v>0</v>
      </c>
      <c r="G13" s="853">
        <v>0</v>
      </c>
      <c r="H13" s="853">
        <v>0</v>
      </c>
      <c r="I13" s="853">
        <v>0</v>
      </c>
      <c r="J13" s="853">
        <v>0</v>
      </c>
      <c r="K13" s="853">
        <v>0</v>
      </c>
      <c r="L13" s="853">
        <v>0</v>
      </c>
      <c r="M13" s="853">
        <f t="shared" si="0"/>
        <v>10</v>
      </c>
      <c r="N13" s="853">
        <f t="shared" si="0"/>
        <v>0</v>
      </c>
      <c r="O13" s="853">
        <f t="shared" si="1"/>
        <v>10</v>
      </c>
      <c r="P13" s="814" t="s">
        <v>38</v>
      </c>
      <c r="Q13" s="817"/>
      <c r="R13" s="830"/>
      <c r="S13" s="830"/>
      <c r="T13" s="830"/>
      <c r="U13" s="830"/>
      <c r="V13" s="830"/>
      <c r="W13" s="830"/>
      <c r="X13" s="830"/>
    </row>
    <row r="14" spans="1:24" ht="20.25" customHeight="1">
      <c r="A14" s="816"/>
      <c r="B14" s="874" t="s">
        <v>39</v>
      </c>
      <c r="C14" s="853">
        <v>0</v>
      </c>
      <c r="D14" s="853">
        <v>0</v>
      </c>
      <c r="E14" s="853">
        <v>0</v>
      </c>
      <c r="F14" s="853">
        <v>0</v>
      </c>
      <c r="G14" s="853">
        <v>0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0</v>
      </c>
      <c r="N14" s="853">
        <f t="shared" si="0"/>
        <v>0</v>
      </c>
      <c r="O14" s="853">
        <f t="shared" si="1"/>
        <v>0</v>
      </c>
      <c r="P14" s="814" t="s">
        <v>40</v>
      </c>
      <c r="Q14" s="817"/>
      <c r="R14" s="830"/>
      <c r="S14" s="830"/>
      <c r="T14" s="830"/>
      <c r="U14" s="830"/>
      <c r="V14" s="830"/>
      <c r="W14" s="830"/>
      <c r="X14" s="830"/>
    </row>
    <row r="15" spans="1:24" ht="20.25" customHeight="1">
      <c r="A15" s="816"/>
      <c r="B15" s="874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814" t="s">
        <v>42</v>
      </c>
      <c r="Q15" s="817"/>
      <c r="R15" s="830"/>
      <c r="S15" s="830"/>
      <c r="T15" s="830"/>
      <c r="U15" s="830"/>
      <c r="V15" s="830"/>
      <c r="W15" s="830"/>
      <c r="X15" s="830"/>
    </row>
    <row r="16" spans="1:24" ht="20.25" customHeight="1">
      <c r="A16" s="816"/>
      <c r="B16" s="874" t="s">
        <v>43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v>0</v>
      </c>
      <c r="I16" s="853">
        <v>0</v>
      </c>
      <c r="J16" s="853">
        <v>0</v>
      </c>
      <c r="K16" s="853">
        <v>0</v>
      </c>
      <c r="L16" s="853">
        <v>0</v>
      </c>
      <c r="M16" s="853">
        <f t="shared" si="0"/>
        <v>0</v>
      </c>
      <c r="N16" s="853">
        <f t="shared" si="0"/>
        <v>0</v>
      </c>
      <c r="O16" s="853">
        <f t="shared" si="1"/>
        <v>0</v>
      </c>
      <c r="P16" s="814" t="s">
        <v>44</v>
      </c>
      <c r="Q16" s="817"/>
      <c r="R16" s="830"/>
      <c r="S16" s="830"/>
      <c r="T16" s="830"/>
      <c r="U16" s="830"/>
      <c r="V16" s="830"/>
      <c r="W16" s="830"/>
      <c r="X16" s="830"/>
    </row>
    <row r="17" spans="1:24" ht="20.25" customHeight="1">
      <c r="A17" s="819"/>
      <c r="B17" s="874" t="s">
        <v>45</v>
      </c>
      <c r="C17" s="853">
        <v>5</v>
      </c>
      <c r="D17" s="853">
        <v>20</v>
      </c>
      <c r="E17" s="853">
        <v>3</v>
      </c>
      <c r="F17" s="853">
        <v>4</v>
      </c>
      <c r="G17" s="853">
        <v>2</v>
      </c>
      <c r="H17" s="853">
        <v>1</v>
      </c>
      <c r="I17" s="853">
        <v>2</v>
      </c>
      <c r="J17" s="853">
        <v>0</v>
      </c>
      <c r="K17" s="853">
        <v>0</v>
      </c>
      <c r="L17" s="853">
        <v>0</v>
      </c>
      <c r="M17" s="853">
        <f t="shared" si="0"/>
        <v>12</v>
      </c>
      <c r="N17" s="853">
        <f t="shared" si="0"/>
        <v>25</v>
      </c>
      <c r="O17" s="853">
        <f t="shared" si="1"/>
        <v>37</v>
      </c>
      <c r="P17" s="814" t="s">
        <v>46</v>
      </c>
      <c r="Q17" s="820"/>
      <c r="R17" s="830"/>
      <c r="S17" s="830"/>
      <c r="T17" s="830"/>
      <c r="U17" s="830"/>
      <c r="V17" s="830"/>
      <c r="W17" s="830"/>
      <c r="X17" s="830"/>
    </row>
    <row r="18" spans="1:24" ht="20.25" customHeight="1">
      <c r="A18" s="942" t="s">
        <v>47</v>
      </c>
      <c r="B18" s="942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f t="shared" si="0"/>
        <v>0</v>
      </c>
      <c r="N18" s="853">
        <f t="shared" si="0"/>
        <v>0</v>
      </c>
      <c r="O18" s="853">
        <f t="shared" si="1"/>
        <v>0</v>
      </c>
      <c r="P18" s="811" t="s">
        <v>48</v>
      </c>
      <c r="Q18" s="811"/>
      <c r="R18" s="830"/>
      <c r="S18" s="830"/>
      <c r="T18" s="830"/>
      <c r="U18" s="830"/>
      <c r="V18" s="830"/>
      <c r="W18" s="830"/>
      <c r="X18" s="830"/>
    </row>
    <row r="19" spans="1:24" ht="20.25" customHeight="1">
      <c r="A19" s="942" t="s">
        <v>49</v>
      </c>
      <c r="B19" s="942"/>
      <c r="C19" s="853">
        <v>0</v>
      </c>
      <c r="D19" s="853">
        <v>0</v>
      </c>
      <c r="E19" s="853">
        <v>0</v>
      </c>
      <c r="F19" s="853">
        <v>0</v>
      </c>
      <c r="G19" s="853">
        <v>0</v>
      </c>
      <c r="H19" s="853">
        <v>0</v>
      </c>
      <c r="I19" s="853">
        <v>0</v>
      </c>
      <c r="J19" s="853">
        <v>0</v>
      </c>
      <c r="K19" s="853">
        <v>0</v>
      </c>
      <c r="L19" s="853">
        <v>0</v>
      </c>
      <c r="M19" s="853">
        <f t="shared" si="0"/>
        <v>0</v>
      </c>
      <c r="N19" s="853">
        <f t="shared" si="0"/>
        <v>0</v>
      </c>
      <c r="O19" s="853">
        <f t="shared" si="1"/>
        <v>0</v>
      </c>
      <c r="P19" s="811" t="s">
        <v>50</v>
      </c>
      <c r="Q19" s="811"/>
      <c r="R19" s="830"/>
      <c r="S19" s="830"/>
      <c r="T19" s="830"/>
      <c r="U19" s="830"/>
      <c r="V19" s="830"/>
      <c r="W19" s="830"/>
      <c r="X19" s="830"/>
    </row>
    <row r="20" spans="1:24" ht="20.25" customHeight="1">
      <c r="A20" s="942" t="s">
        <v>51</v>
      </c>
      <c r="B20" s="942"/>
      <c r="C20" s="853">
        <v>0</v>
      </c>
      <c r="D20" s="853">
        <v>0</v>
      </c>
      <c r="E20" s="853">
        <v>0</v>
      </c>
      <c r="F20" s="853">
        <v>0</v>
      </c>
      <c r="G20" s="853">
        <v>0</v>
      </c>
      <c r="H20" s="853">
        <v>0</v>
      </c>
      <c r="I20" s="853">
        <v>0</v>
      </c>
      <c r="J20" s="853">
        <v>0</v>
      </c>
      <c r="K20" s="853">
        <v>0</v>
      </c>
      <c r="L20" s="853">
        <v>0</v>
      </c>
      <c r="M20" s="853">
        <f t="shared" si="0"/>
        <v>0</v>
      </c>
      <c r="N20" s="853">
        <f t="shared" si="0"/>
        <v>0</v>
      </c>
      <c r="O20" s="853">
        <f t="shared" si="1"/>
        <v>0</v>
      </c>
      <c r="P20" s="811" t="s">
        <v>52</v>
      </c>
      <c r="Q20" s="811"/>
      <c r="R20" s="830"/>
      <c r="S20" s="830"/>
      <c r="T20" s="830"/>
      <c r="U20" s="830"/>
      <c r="V20" s="830"/>
      <c r="W20" s="830"/>
      <c r="X20" s="830"/>
    </row>
    <row r="21" spans="1:24" ht="20.25" customHeight="1">
      <c r="A21" s="942" t="s">
        <v>53</v>
      </c>
      <c r="B21" s="942"/>
      <c r="C21" s="853">
        <v>0</v>
      </c>
      <c r="D21" s="853">
        <v>0</v>
      </c>
      <c r="E21" s="853">
        <v>0</v>
      </c>
      <c r="F21" s="853">
        <v>0</v>
      </c>
      <c r="G21" s="853">
        <v>0</v>
      </c>
      <c r="H21" s="853">
        <v>0</v>
      </c>
      <c r="I21" s="853">
        <v>0</v>
      </c>
      <c r="J21" s="853">
        <v>0</v>
      </c>
      <c r="K21" s="853">
        <v>0</v>
      </c>
      <c r="L21" s="853">
        <v>0</v>
      </c>
      <c r="M21" s="853">
        <f t="shared" si="0"/>
        <v>0</v>
      </c>
      <c r="N21" s="853">
        <f t="shared" si="0"/>
        <v>0</v>
      </c>
      <c r="O21" s="853">
        <f t="shared" si="1"/>
        <v>0</v>
      </c>
      <c r="P21" s="811" t="s">
        <v>54</v>
      </c>
      <c r="Q21" s="811"/>
      <c r="R21" s="830"/>
      <c r="S21" s="830"/>
      <c r="T21" s="830"/>
      <c r="U21" s="830"/>
      <c r="V21" s="830"/>
      <c r="W21" s="830"/>
      <c r="X21" s="830"/>
    </row>
    <row r="22" spans="1:24" ht="20.25" customHeight="1">
      <c r="A22" s="942" t="s">
        <v>84</v>
      </c>
      <c r="B22" s="942"/>
      <c r="C22" s="853">
        <v>13</v>
      </c>
      <c r="D22" s="853">
        <v>4</v>
      </c>
      <c r="E22" s="853">
        <v>13</v>
      </c>
      <c r="F22" s="853">
        <v>23</v>
      </c>
      <c r="G22" s="853">
        <v>13</v>
      </c>
      <c r="H22" s="853">
        <v>14</v>
      </c>
      <c r="I22" s="853">
        <v>6</v>
      </c>
      <c r="J22" s="853">
        <v>9</v>
      </c>
      <c r="K22" s="853">
        <v>7</v>
      </c>
      <c r="L22" s="853">
        <v>0</v>
      </c>
      <c r="M22" s="853">
        <f t="shared" si="0"/>
        <v>52</v>
      </c>
      <c r="N22" s="853">
        <f t="shared" si="0"/>
        <v>50</v>
      </c>
      <c r="O22" s="853">
        <f t="shared" si="1"/>
        <v>102</v>
      </c>
      <c r="P22" s="811" t="s">
        <v>56</v>
      </c>
      <c r="Q22" s="811"/>
      <c r="R22" s="830"/>
      <c r="S22" s="830"/>
      <c r="T22" s="830"/>
      <c r="U22" s="830"/>
      <c r="V22" s="830"/>
      <c r="W22" s="830"/>
      <c r="X22" s="830"/>
    </row>
    <row r="23" spans="1:24" ht="20.25" customHeight="1">
      <c r="A23" s="942" t="s">
        <v>57</v>
      </c>
      <c r="B23" s="942"/>
      <c r="C23" s="853">
        <v>3</v>
      </c>
      <c r="D23" s="853">
        <v>8</v>
      </c>
      <c r="E23" s="853">
        <v>6</v>
      </c>
      <c r="F23" s="853">
        <v>6</v>
      </c>
      <c r="G23" s="853">
        <v>4</v>
      </c>
      <c r="H23" s="853">
        <v>4</v>
      </c>
      <c r="I23" s="853">
        <v>3</v>
      </c>
      <c r="J23" s="853">
        <v>4</v>
      </c>
      <c r="K23" s="853">
        <v>0</v>
      </c>
      <c r="L23" s="853">
        <v>1</v>
      </c>
      <c r="M23" s="853">
        <f t="shared" si="0"/>
        <v>16</v>
      </c>
      <c r="N23" s="853">
        <f t="shared" si="0"/>
        <v>23</v>
      </c>
      <c r="O23" s="853">
        <f t="shared" si="1"/>
        <v>39</v>
      </c>
      <c r="P23" s="811" t="s">
        <v>58</v>
      </c>
      <c r="Q23" s="811"/>
      <c r="R23" s="830"/>
      <c r="S23" s="830"/>
      <c r="T23" s="830"/>
      <c r="U23" s="830"/>
      <c r="V23" s="830"/>
      <c r="W23" s="830"/>
      <c r="X23" s="830"/>
    </row>
    <row r="24" spans="1:24" ht="20.25" customHeight="1">
      <c r="A24" s="942" t="s">
        <v>59</v>
      </c>
      <c r="B24" s="942"/>
      <c r="C24" s="853">
        <v>0</v>
      </c>
      <c r="D24" s="853">
        <v>6</v>
      </c>
      <c r="E24" s="853">
        <v>0</v>
      </c>
      <c r="F24" s="853">
        <v>3</v>
      </c>
      <c r="G24" s="853">
        <v>0</v>
      </c>
      <c r="H24" s="853">
        <v>4</v>
      </c>
      <c r="I24" s="853">
        <v>0</v>
      </c>
      <c r="J24" s="853">
        <v>2</v>
      </c>
      <c r="K24" s="853">
        <v>0</v>
      </c>
      <c r="L24" s="853">
        <v>3</v>
      </c>
      <c r="M24" s="853">
        <f t="shared" si="0"/>
        <v>0</v>
      </c>
      <c r="N24" s="853">
        <f t="shared" si="0"/>
        <v>18</v>
      </c>
      <c r="O24" s="853">
        <f t="shared" si="1"/>
        <v>18</v>
      </c>
      <c r="P24" s="811" t="s">
        <v>60</v>
      </c>
      <c r="Q24" s="811"/>
      <c r="R24" s="830"/>
      <c r="S24" s="830"/>
      <c r="T24" s="830"/>
      <c r="U24" s="830"/>
      <c r="V24" s="830"/>
      <c r="W24" s="830"/>
      <c r="X24" s="830"/>
    </row>
    <row r="25" spans="1:24" ht="20.25" customHeight="1">
      <c r="A25" s="942" t="s">
        <v>61</v>
      </c>
      <c r="B25" s="942"/>
      <c r="C25" s="853">
        <v>0</v>
      </c>
      <c r="D25" s="853">
        <v>0</v>
      </c>
      <c r="E25" s="853">
        <v>0</v>
      </c>
      <c r="F25" s="853">
        <v>0</v>
      </c>
      <c r="G25" s="853">
        <v>0</v>
      </c>
      <c r="H25" s="853">
        <v>0</v>
      </c>
      <c r="I25" s="853">
        <v>0</v>
      </c>
      <c r="J25" s="853">
        <v>0</v>
      </c>
      <c r="K25" s="853">
        <v>0</v>
      </c>
      <c r="L25" s="853">
        <v>0</v>
      </c>
      <c r="M25" s="853">
        <f t="shared" si="0"/>
        <v>0</v>
      </c>
      <c r="N25" s="853">
        <f t="shared" si="0"/>
        <v>0</v>
      </c>
      <c r="O25" s="853">
        <f t="shared" si="1"/>
        <v>0</v>
      </c>
      <c r="P25" s="811" t="s">
        <v>62</v>
      </c>
      <c r="Q25" s="811"/>
      <c r="R25" s="830"/>
      <c r="S25" s="830"/>
      <c r="T25" s="830"/>
      <c r="U25" s="830"/>
      <c r="V25" s="830"/>
      <c r="W25" s="830"/>
      <c r="X25" s="830"/>
    </row>
    <row r="26" spans="1:24" ht="20.25" customHeight="1">
      <c r="A26" s="942" t="s">
        <v>63</v>
      </c>
      <c r="B26" s="942"/>
      <c r="C26" s="853">
        <v>0</v>
      </c>
      <c r="D26" s="853">
        <v>0</v>
      </c>
      <c r="E26" s="853">
        <v>0</v>
      </c>
      <c r="F26" s="853">
        <v>0</v>
      </c>
      <c r="G26" s="853">
        <v>0</v>
      </c>
      <c r="H26" s="853">
        <v>0</v>
      </c>
      <c r="I26" s="853">
        <v>0</v>
      </c>
      <c r="J26" s="853">
        <v>0</v>
      </c>
      <c r="K26" s="853">
        <v>0</v>
      </c>
      <c r="L26" s="853">
        <v>0</v>
      </c>
      <c r="M26" s="853">
        <f t="shared" si="0"/>
        <v>0</v>
      </c>
      <c r="N26" s="853">
        <f t="shared" si="0"/>
        <v>0</v>
      </c>
      <c r="O26" s="853">
        <f t="shared" si="1"/>
        <v>0</v>
      </c>
      <c r="P26" s="811" t="s">
        <v>64</v>
      </c>
      <c r="Q26" s="811"/>
      <c r="R26" s="830"/>
      <c r="S26" s="830"/>
      <c r="T26" s="830"/>
      <c r="U26" s="830"/>
      <c r="V26" s="830"/>
      <c r="W26" s="830"/>
      <c r="X26" s="830"/>
    </row>
    <row r="27" spans="1:24" ht="20.25" customHeight="1" thickBot="1">
      <c r="A27" s="972" t="s">
        <v>65</v>
      </c>
      <c r="B27" s="972"/>
      <c r="C27" s="1124">
        <v>0</v>
      </c>
      <c r="D27" s="1124">
        <v>0</v>
      </c>
      <c r="E27" s="1124">
        <v>0</v>
      </c>
      <c r="F27" s="1124">
        <v>0</v>
      </c>
      <c r="G27" s="1124">
        <v>0</v>
      </c>
      <c r="H27" s="1124">
        <v>0</v>
      </c>
      <c r="I27" s="1124">
        <v>0</v>
      </c>
      <c r="J27" s="1124">
        <v>0</v>
      </c>
      <c r="K27" s="1124">
        <v>0</v>
      </c>
      <c r="L27" s="1124">
        <v>0</v>
      </c>
      <c r="M27" s="1124">
        <f t="shared" si="0"/>
        <v>0</v>
      </c>
      <c r="N27" s="1124">
        <f t="shared" si="0"/>
        <v>0</v>
      </c>
      <c r="O27" s="1124">
        <f t="shared" si="1"/>
        <v>0</v>
      </c>
      <c r="P27" s="1090" t="s">
        <v>66</v>
      </c>
      <c r="Q27" s="1090"/>
      <c r="R27" s="830"/>
      <c r="S27" s="830"/>
      <c r="T27" s="830"/>
      <c r="U27" s="830"/>
      <c r="V27" s="830"/>
      <c r="W27" s="830"/>
      <c r="X27" s="830"/>
    </row>
    <row r="28" spans="1:24" ht="20.25" customHeight="1" thickBot="1">
      <c r="A28" s="891" t="s">
        <v>19</v>
      </c>
      <c r="B28" s="891"/>
      <c r="C28" s="857">
        <f>SUM(C8:C27)</f>
        <v>26</v>
      </c>
      <c r="D28" s="857">
        <f t="shared" ref="D28:O28" si="2">SUM(D8:D27)</f>
        <v>47</v>
      </c>
      <c r="E28" s="857">
        <f t="shared" si="2"/>
        <v>27</v>
      </c>
      <c r="F28" s="857">
        <f t="shared" si="2"/>
        <v>38</v>
      </c>
      <c r="G28" s="857">
        <f t="shared" si="2"/>
        <v>19</v>
      </c>
      <c r="H28" s="857">
        <f t="shared" si="2"/>
        <v>24</v>
      </c>
      <c r="I28" s="857">
        <f t="shared" si="2"/>
        <v>11</v>
      </c>
      <c r="J28" s="857">
        <f t="shared" si="2"/>
        <v>16</v>
      </c>
      <c r="K28" s="857">
        <f t="shared" si="2"/>
        <v>7</v>
      </c>
      <c r="L28" s="857">
        <f t="shared" si="2"/>
        <v>4</v>
      </c>
      <c r="M28" s="857">
        <f t="shared" si="2"/>
        <v>90</v>
      </c>
      <c r="N28" s="857">
        <f t="shared" si="2"/>
        <v>129</v>
      </c>
      <c r="O28" s="857">
        <f t="shared" si="2"/>
        <v>219</v>
      </c>
      <c r="P28" s="826" t="s">
        <v>67</v>
      </c>
      <c r="Q28" s="826"/>
      <c r="R28" s="830"/>
      <c r="S28" s="830"/>
      <c r="T28" s="830"/>
      <c r="U28" s="830"/>
      <c r="V28" s="830"/>
      <c r="W28" s="830"/>
      <c r="X28" s="830"/>
    </row>
    <row r="29" spans="1:24" ht="30.75" customHeight="1" thickTop="1">
      <c r="A29" s="954"/>
      <c r="B29" s="954"/>
      <c r="C29" s="1116"/>
      <c r="D29" s="1116"/>
      <c r="E29" s="1116"/>
      <c r="F29" s="1116"/>
      <c r="G29" s="1116"/>
      <c r="H29" s="1116"/>
      <c r="I29" s="1116"/>
      <c r="J29" s="1116"/>
      <c r="K29" s="1116"/>
      <c r="L29" s="1116"/>
      <c r="M29" s="1116"/>
      <c r="N29" s="1116"/>
      <c r="O29" s="1116"/>
      <c r="P29" s="1227"/>
      <c r="Q29" s="818"/>
      <c r="R29" s="830"/>
      <c r="S29" s="830"/>
      <c r="T29" s="830"/>
      <c r="U29" s="830"/>
      <c r="V29" s="830"/>
      <c r="W29" s="830"/>
      <c r="X29" s="830"/>
    </row>
    <row r="30" spans="1:24">
      <c r="C30" s="1228"/>
      <c r="D30" s="1228"/>
      <c r="E30" s="1228"/>
      <c r="F30" s="1228"/>
      <c r="G30" s="1228"/>
      <c r="H30" s="1228"/>
      <c r="I30" s="1228"/>
      <c r="J30" s="1228"/>
      <c r="K30" s="1228"/>
      <c r="L30" s="1228"/>
      <c r="M30" s="1228"/>
      <c r="N30" s="1228"/>
      <c r="O30" s="1228"/>
    </row>
    <row r="31" spans="1:24">
      <c r="C31" s="1228"/>
      <c r="D31" s="1228"/>
      <c r="E31" s="1228"/>
      <c r="F31" s="1228"/>
      <c r="G31" s="1228"/>
      <c r="H31" s="1228"/>
      <c r="I31" s="1228"/>
      <c r="J31" s="1228"/>
      <c r="K31" s="1228"/>
      <c r="L31" s="1228"/>
      <c r="M31" s="1228"/>
      <c r="N31" s="1228"/>
      <c r="O31" s="1228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7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90"/>
  <sheetViews>
    <sheetView rightToLeft="1" view="pageBreakPreview" topLeftCell="A76" zoomScale="82" zoomScaleNormal="80" zoomScaleSheetLayoutView="82" workbookViewId="0">
      <selection sqref="A1:Q17"/>
    </sheetView>
  </sheetViews>
  <sheetFormatPr defaultRowHeight="15"/>
  <cols>
    <col min="1" max="1" width="2.83203125" style="880" customWidth="1"/>
    <col min="2" max="2" width="7.1640625" style="880" customWidth="1"/>
    <col min="3" max="3" width="5.33203125" style="880" customWidth="1"/>
    <col min="4" max="4" width="6.75" style="880" customWidth="1"/>
    <col min="5" max="5" width="6" style="880" customWidth="1"/>
    <col min="6" max="6" width="6.6640625" style="880" customWidth="1"/>
    <col min="7" max="7" width="5.83203125" style="880" customWidth="1"/>
    <col min="8" max="8" width="6.5" style="880" customWidth="1"/>
    <col min="9" max="9" width="6.25" style="880" customWidth="1"/>
    <col min="10" max="10" width="6.9140625" style="880" customWidth="1"/>
    <col min="11" max="11" width="6.08203125" style="880" customWidth="1"/>
    <col min="12" max="12" width="6.6640625" style="880" customWidth="1"/>
    <col min="13" max="13" width="6.33203125" style="880" customWidth="1"/>
    <col min="14" max="14" width="6.4140625" style="880" customWidth="1"/>
    <col min="15" max="15" width="8.4140625" style="880" customWidth="1"/>
    <col min="16" max="16" width="11.33203125" style="880" customWidth="1"/>
    <col min="17" max="17" width="3" style="880" customWidth="1"/>
    <col min="18" max="16384" width="8.6640625" style="880"/>
  </cols>
  <sheetData>
    <row r="1" spans="1:28" ht="24.75" customHeight="1">
      <c r="A1" s="1221" t="s">
        <v>1320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  <c r="S1" s="1229"/>
      <c r="T1" s="1229"/>
      <c r="U1" s="1229"/>
      <c r="V1" s="1229"/>
      <c r="W1" s="1229"/>
      <c r="X1" s="1229"/>
      <c r="Y1" s="1229"/>
      <c r="Z1" s="1229"/>
      <c r="AA1" s="1229"/>
      <c r="AB1" s="1229"/>
    </row>
    <row r="2" spans="1:28" ht="49.5" customHeight="1">
      <c r="A2" s="936" t="s">
        <v>1321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S2" s="1229"/>
      <c r="T2" s="1229"/>
      <c r="U2" s="1229"/>
      <c r="V2" s="1229"/>
      <c r="W2" s="1229"/>
      <c r="X2" s="1229"/>
      <c r="Y2" s="1229"/>
      <c r="Z2" s="1229"/>
      <c r="AA2" s="1229"/>
      <c r="AB2" s="1229"/>
    </row>
    <row r="3" spans="1:28" ht="22.5" customHeight="1" thickBot="1">
      <c r="A3" s="951" t="s">
        <v>1322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15" t="s">
        <v>1323</v>
      </c>
      <c r="Q3" s="915"/>
      <c r="S3" s="1229"/>
      <c r="T3" s="1229"/>
      <c r="U3" s="1229"/>
      <c r="V3" s="1229"/>
      <c r="W3" s="1229"/>
      <c r="X3" s="1229"/>
      <c r="Y3" s="1229"/>
      <c r="Z3" s="1229"/>
      <c r="AA3" s="1229"/>
      <c r="AB3" s="1229"/>
    </row>
    <row r="4" spans="1:28" ht="25.5" customHeight="1" thickTop="1">
      <c r="A4" s="798" t="s">
        <v>4</v>
      </c>
      <c r="B4" s="798"/>
      <c r="C4" s="916" t="s">
        <v>142</v>
      </c>
      <c r="D4" s="916"/>
      <c r="E4" s="916" t="s">
        <v>152</v>
      </c>
      <c r="F4" s="916"/>
      <c r="G4" s="916" t="s">
        <v>153</v>
      </c>
      <c r="H4" s="916"/>
      <c r="I4" s="916" t="s">
        <v>154</v>
      </c>
      <c r="J4" s="916"/>
      <c r="K4" s="916" t="s">
        <v>172</v>
      </c>
      <c r="L4" s="916"/>
      <c r="M4" s="916" t="s">
        <v>19</v>
      </c>
      <c r="N4" s="916"/>
      <c r="O4" s="916"/>
      <c r="P4" s="1207" t="s">
        <v>10</v>
      </c>
      <c r="Q4" s="1207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</row>
    <row r="5" spans="1:28" ht="21.75" customHeight="1">
      <c r="A5" s="800"/>
      <c r="B5" s="800"/>
      <c r="C5" s="918" t="s">
        <v>147</v>
      </c>
      <c r="D5" s="918"/>
      <c r="E5" s="918" t="s">
        <v>155</v>
      </c>
      <c r="F5" s="918"/>
      <c r="G5" s="918" t="s">
        <v>156</v>
      </c>
      <c r="H5" s="918"/>
      <c r="I5" s="918" t="s">
        <v>157</v>
      </c>
      <c r="J5" s="918"/>
      <c r="K5" s="918" t="s">
        <v>179</v>
      </c>
      <c r="L5" s="918"/>
      <c r="M5" s="918" t="s">
        <v>23</v>
      </c>
      <c r="N5" s="918"/>
      <c r="O5" s="918"/>
      <c r="P5" s="1123"/>
      <c r="Q5" s="1123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</row>
    <row r="6" spans="1:28" ht="18.75" customHeight="1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S6" s="1229"/>
      <c r="T6" s="1229"/>
      <c r="U6" s="1229"/>
      <c r="V6" s="1229"/>
      <c r="W6" s="1229"/>
      <c r="X6" s="1229"/>
      <c r="Y6" s="1229"/>
      <c r="Z6" s="1229"/>
      <c r="AA6" s="1229"/>
      <c r="AB6" s="1229"/>
    </row>
    <row r="7" spans="1:28" ht="24" customHeight="1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S7" s="1229"/>
      <c r="T7" s="1229"/>
      <c r="U7" s="1229"/>
      <c r="V7" s="1229"/>
      <c r="W7" s="1229"/>
      <c r="X7" s="1229"/>
      <c r="Y7" s="1229"/>
      <c r="Z7" s="1229"/>
      <c r="AA7" s="1229"/>
      <c r="AB7" s="1229"/>
    </row>
    <row r="8" spans="1:28" ht="20.25" customHeight="1">
      <c r="A8" s="1089" t="s">
        <v>202</v>
      </c>
      <c r="B8" s="1089"/>
      <c r="C8" s="1230">
        <f t="shared" ref="C8:L23" si="0">SUM(C37,C68)</f>
        <v>0</v>
      </c>
      <c r="D8" s="1230">
        <f t="shared" si="0"/>
        <v>0</v>
      </c>
      <c r="E8" s="1230">
        <f t="shared" si="0"/>
        <v>0</v>
      </c>
      <c r="F8" s="1230">
        <f t="shared" si="0"/>
        <v>0</v>
      </c>
      <c r="G8" s="1230">
        <f t="shared" si="0"/>
        <v>0</v>
      </c>
      <c r="H8" s="1230">
        <f t="shared" si="0"/>
        <v>0</v>
      </c>
      <c r="I8" s="1230">
        <f t="shared" si="0"/>
        <v>0</v>
      </c>
      <c r="J8" s="1230">
        <f t="shared" si="0"/>
        <v>0</v>
      </c>
      <c r="K8" s="1230">
        <f t="shared" si="0"/>
        <v>0</v>
      </c>
      <c r="L8" s="1230">
        <f t="shared" si="0"/>
        <v>0</v>
      </c>
      <c r="M8" s="1230">
        <f>SUM(C8,E8,G8,I8,K8)</f>
        <v>0</v>
      </c>
      <c r="N8" s="1230">
        <f>SUM(D8,F8,H8,J8,L8)</f>
        <v>0</v>
      </c>
      <c r="O8" s="1230">
        <f>SUM(M8:N8)</f>
        <v>0</v>
      </c>
      <c r="P8" s="807" t="s">
        <v>26</v>
      </c>
      <c r="Q8" s="807"/>
      <c r="R8" s="1229"/>
      <c r="S8" s="1229"/>
      <c r="T8" s="1229"/>
      <c r="U8" s="1229"/>
      <c r="V8" s="1229"/>
      <c r="W8" s="1229"/>
      <c r="X8" s="1229"/>
    </row>
    <row r="9" spans="1:28" ht="20.25" customHeight="1">
      <c r="A9" s="1089" t="s">
        <v>27</v>
      </c>
      <c r="B9" s="1089"/>
      <c r="C9" s="1230">
        <f t="shared" si="0"/>
        <v>0</v>
      </c>
      <c r="D9" s="1230">
        <f t="shared" si="0"/>
        <v>0</v>
      </c>
      <c r="E9" s="1230">
        <f t="shared" si="0"/>
        <v>0</v>
      </c>
      <c r="F9" s="1230">
        <f t="shared" si="0"/>
        <v>0</v>
      </c>
      <c r="G9" s="1230">
        <f t="shared" si="0"/>
        <v>0</v>
      </c>
      <c r="H9" s="1230">
        <f t="shared" si="0"/>
        <v>0</v>
      </c>
      <c r="I9" s="1230">
        <f t="shared" si="0"/>
        <v>0</v>
      </c>
      <c r="J9" s="1230">
        <f t="shared" si="0"/>
        <v>0</v>
      </c>
      <c r="K9" s="1230">
        <f t="shared" si="0"/>
        <v>0</v>
      </c>
      <c r="L9" s="1230">
        <f t="shared" si="0"/>
        <v>0</v>
      </c>
      <c r="M9" s="1230">
        <f t="shared" ref="M9:N27" si="1">SUM(C9,E9,G9,I9,K9)</f>
        <v>0</v>
      </c>
      <c r="N9" s="1230">
        <f t="shared" si="1"/>
        <v>0</v>
      </c>
      <c r="O9" s="1230">
        <f t="shared" ref="O9:O27" si="2">SUM(M9:N9)</f>
        <v>0</v>
      </c>
      <c r="P9" s="809" t="s">
        <v>28</v>
      </c>
      <c r="Q9" s="80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</row>
    <row r="10" spans="1:28" ht="20.25" customHeight="1">
      <c r="A10" s="942" t="s">
        <v>83</v>
      </c>
      <c r="B10" s="942"/>
      <c r="C10" s="1230">
        <f t="shared" si="0"/>
        <v>0</v>
      </c>
      <c r="D10" s="1230">
        <f t="shared" si="0"/>
        <v>0</v>
      </c>
      <c r="E10" s="1230">
        <f t="shared" si="0"/>
        <v>0</v>
      </c>
      <c r="F10" s="1230">
        <f t="shared" si="0"/>
        <v>0</v>
      </c>
      <c r="G10" s="1230">
        <f t="shared" si="0"/>
        <v>0</v>
      </c>
      <c r="H10" s="1230">
        <f t="shared" si="0"/>
        <v>0</v>
      </c>
      <c r="I10" s="1230">
        <f t="shared" si="0"/>
        <v>0</v>
      </c>
      <c r="J10" s="1230">
        <f t="shared" si="0"/>
        <v>0</v>
      </c>
      <c r="K10" s="1230">
        <f t="shared" si="0"/>
        <v>0</v>
      </c>
      <c r="L10" s="1230">
        <f t="shared" si="0"/>
        <v>0</v>
      </c>
      <c r="M10" s="1230">
        <f t="shared" si="1"/>
        <v>0</v>
      </c>
      <c r="N10" s="1230">
        <f t="shared" si="1"/>
        <v>0</v>
      </c>
      <c r="O10" s="1230">
        <f t="shared" si="2"/>
        <v>0</v>
      </c>
      <c r="P10" s="811" t="s">
        <v>30</v>
      </c>
      <c r="Q10" s="811"/>
      <c r="S10" s="1229"/>
      <c r="T10" s="1229"/>
      <c r="U10" s="1229"/>
      <c r="V10" s="1229"/>
      <c r="W10" s="1229"/>
      <c r="X10" s="1229"/>
      <c r="Y10" s="1229"/>
      <c r="Z10" s="1229"/>
      <c r="AA10" s="1229"/>
      <c r="AB10" s="1229"/>
    </row>
    <row r="11" spans="1:28" ht="20.25" customHeight="1">
      <c r="A11" s="942" t="s">
        <v>31</v>
      </c>
      <c r="B11" s="942"/>
      <c r="C11" s="1230">
        <f t="shared" si="0"/>
        <v>0</v>
      </c>
      <c r="D11" s="1230">
        <f t="shared" si="0"/>
        <v>0</v>
      </c>
      <c r="E11" s="1230">
        <f t="shared" si="0"/>
        <v>0</v>
      </c>
      <c r="F11" s="1230">
        <f t="shared" si="0"/>
        <v>0</v>
      </c>
      <c r="G11" s="1230">
        <f t="shared" si="0"/>
        <v>0</v>
      </c>
      <c r="H11" s="1230">
        <f t="shared" si="0"/>
        <v>0</v>
      </c>
      <c r="I11" s="1230">
        <f t="shared" si="0"/>
        <v>0</v>
      </c>
      <c r="J11" s="1230">
        <f t="shared" si="0"/>
        <v>0</v>
      </c>
      <c r="K11" s="1230">
        <f t="shared" si="0"/>
        <v>0</v>
      </c>
      <c r="L11" s="1230">
        <f t="shared" si="0"/>
        <v>0</v>
      </c>
      <c r="M11" s="1230">
        <f t="shared" si="1"/>
        <v>0</v>
      </c>
      <c r="N11" s="1230">
        <f t="shared" si="1"/>
        <v>0</v>
      </c>
      <c r="O11" s="1230">
        <f t="shared" si="2"/>
        <v>0</v>
      </c>
      <c r="P11" s="811" t="s">
        <v>32</v>
      </c>
      <c r="Q11" s="811"/>
      <c r="S11" s="1229"/>
      <c r="T11" s="1229"/>
      <c r="U11" s="1229"/>
      <c r="V11" s="1229"/>
      <c r="W11" s="1229"/>
      <c r="X11" s="1229"/>
      <c r="Y11" s="1229"/>
      <c r="Z11" s="1229"/>
      <c r="AA11" s="1229"/>
      <c r="AB11" s="1229"/>
    </row>
    <row r="12" spans="1:28" ht="20.25" customHeight="1">
      <c r="A12" s="812" t="s">
        <v>33</v>
      </c>
      <c r="B12" s="813" t="s">
        <v>34</v>
      </c>
      <c r="C12" s="1230">
        <f t="shared" si="0"/>
        <v>0</v>
      </c>
      <c r="D12" s="1230">
        <f t="shared" si="0"/>
        <v>37</v>
      </c>
      <c r="E12" s="1230">
        <f t="shared" si="0"/>
        <v>0</v>
      </c>
      <c r="F12" s="1230">
        <f t="shared" si="0"/>
        <v>5</v>
      </c>
      <c r="G12" s="1230">
        <f t="shared" si="0"/>
        <v>0</v>
      </c>
      <c r="H12" s="1230">
        <f t="shared" si="0"/>
        <v>2</v>
      </c>
      <c r="I12" s="1230">
        <f t="shared" si="0"/>
        <v>0</v>
      </c>
      <c r="J12" s="1230">
        <f t="shared" si="0"/>
        <v>0</v>
      </c>
      <c r="K12" s="1230">
        <f t="shared" si="0"/>
        <v>0</v>
      </c>
      <c r="L12" s="1230">
        <f t="shared" si="0"/>
        <v>0</v>
      </c>
      <c r="M12" s="1230">
        <f t="shared" si="1"/>
        <v>0</v>
      </c>
      <c r="N12" s="1230">
        <f t="shared" si="1"/>
        <v>44</v>
      </c>
      <c r="O12" s="1230">
        <f t="shared" si="2"/>
        <v>44</v>
      </c>
      <c r="P12" s="814" t="s">
        <v>35</v>
      </c>
      <c r="Q12" s="815" t="s">
        <v>36</v>
      </c>
      <c r="S12" s="1229"/>
      <c r="T12" s="1229"/>
      <c r="U12" s="1229"/>
      <c r="V12" s="1229"/>
      <c r="W12" s="1229"/>
      <c r="X12" s="1229"/>
      <c r="Y12" s="1229"/>
      <c r="Z12" s="1229"/>
      <c r="AA12" s="1229"/>
      <c r="AB12" s="1229"/>
    </row>
    <row r="13" spans="1:28" ht="20.25" customHeight="1">
      <c r="A13" s="816"/>
      <c r="B13" s="813" t="s">
        <v>37</v>
      </c>
      <c r="C13" s="1230">
        <f t="shared" si="0"/>
        <v>10</v>
      </c>
      <c r="D13" s="1230">
        <f t="shared" si="0"/>
        <v>37</v>
      </c>
      <c r="E13" s="1230">
        <f t="shared" si="0"/>
        <v>10</v>
      </c>
      <c r="F13" s="1230">
        <f t="shared" si="0"/>
        <v>3</v>
      </c>
      <c r="G13" s="1230">
        <f t="shared" si="0"/>
        <v>0</v>
      </c>
      <c r="H13" s="1230">
        <f t="shared" si="0"/>
        <v>2</v>
      </c>
      <c r="I13" s="1230">
        <f t="shared" si="0"/>
        <v>0</v>
      </c>
      <c r="J13" s="1230">
        <f t="shared" si="0"/>
        <v>0</v>
      </c>
      <c r="K13" s="1230">
        <f t="shared" si="0"/>
        <v>0</v>
      </c>
      <c r="L13" s="1230">
        <f t="shared" si="0"/>
        <v>0</v>
      </c>
      <c r="M13" s="1230">
        <f t="shared" si="1"/>
        <v>20</v>
      </c>
      <c r="N13" s="1230">
        <f t="shared" si="1"/>
        <v>42</v>
      </c>
      <c r="O13" s="1230">
        <f t="shared" si="2"/>
        <v>62</v>
      </c>
      <c r="P13" s="814" t="s">
        <v>38</v>
      </c>
      <c r="Q13" s="817"/>
      <c r="S13" s="1229"/>
      <c r="T13" s="1229"/>
      <c r="U13" s="1229"/>
      <c r="V13" s="1229"/>
      <c r="W13" s="1229"/>
      <c r="X13" s="1229"/>
      <c r="Y13" s="1229"/>
      <c r="Z13" s="1229"/>
      <c r="AA13" s="1229"/>
      <c r="AB13" s="1229"/>
    </row>
    <row r="14" spans="1:28" ht="20.25" customHeight="1">
      <c r="A14" s="816"/>
      <c r="B14" s="813" t="s">
        <v>39</v>
      </c>
      <c r="C14" s="1230">
        <f t="shared" si="0"/>
        <v>19</v>
      </c>
      <c r="D14" s="1230">
        <f t="shared" si="0"/>
        <v>0</v>
      </c>
      <c r="E14" s="1230">
        <f t="shared" si="0"/>
        <v>0</v>
      </c>
      <c r="F14" s="1230">
        <f t="shared" si="0"/>
        <v>0</v>
      </c>
      <c r="G14" s="1230">
        <f t="shared" si="0"/>
        <v>0</v>
      </c>
      <c r="H14" s="1230">
        <f t="shared" si="0"/>
        <v>0</v>
      </c>
      <c r="I14" s="1230">
        <f t="shared" si="0"/>
        <v>0</v>
      </c>
      <c r="J14" s="1230">
        <f t="shared" si="0"/>
        <v>0</v>
      </c>
      <c r="K14" s="1230">
        <f t="shared" si="0"/>
        <v>0</v>
      </c>
      <c r="L14" s="1230">
        <f t="shared" si="0"/>
        <v>0</v>
      </c>
      <c r="M14" s="1230">
        <f t="shared" si="1"/>
        <v>19</v>
      </c>
      <c r="N14" s="1230">
        <f t="shared" si="1"/>
        <v>0</v>
      </c>
      <c r="O14" s="1230">
        <f t="shared" si="2"/>
        <v>19</v>
      </c>
      <c r="P14" s="814" t="s">
        <v>40</v>
      </c>
      <c r="Q14" s="817"/>
      <c r="S14" s="1229"/>
      <c r="T14" s="1229"/>
      <c r="U14" s="1229"/>
      <c r="V14" s="1229"/>
      <c r="W14" s="1229"/>
      <c r="X14" s="1229"/>
      <c r="Y14" s="1229"/>
      <c r="Z14" s="1229"/>
      <c r="AA14" s="1229"/>
      <c r="AB14" s="1229"/>
    </row>
    <row r="15" spans="1:28" ht="20.25" customHeight="1">
      <c r="A15" s="816"/>
      <c r="B15" s="813" t="s">
        <v>41</v>
      </c>
      <c r="C15" s="1230">
        <f t="shared" si="0"/>
        <v>0</v>
      </c>
      <c r="D15" s="1230">
        <f t="shared" si="0"/>
        <v>0</v>
      </c>
      <c r="E15" s="1230">
        <f t="shared" si="0"/>
        <v>0</v>
      </c>
      <c r="F15" s="1230">
        <f t="shared" si="0"/>
        <v>0</v>
      </c>
      <c r="G15" s="1230">
        <f t="shared" si="0"/>
        <v>0</v>
      </c>
      <c r="H15" s="1230">
        <f t="shared" si="0"/>
        <v>0</v>
      </c>
      <c r="I15" s="1230">
        <f t="shared" si="0"/>
        <v>0</v>
      </c>
      <c r="J15" s="1230">
        <f t="shared" si="0"/>
        <v>0</v>
      </c>
      <c r="K15" s="1230">
        <f t="shared" si="0"/>
        <v>0</v>
      </c>
      <c r="L15" s="1230">
        <f t="shared" si="0"/>
        <v>0</v>
      </c>
      <c r="M15" s="1230">
        <f t="shared" si="1"/>
        <v>0</v>
      </c>
      <c r="N15" s="1230">
        <f t="shared" si="1"/>
        <v>0</v>
      </c>
      <c r="O15" s="1230">
        <f t="shared" si="2"/>
        <v>0</v>
      </c>
      <c r="P15" s="814" t="s">
        <v>42</v>
      </c>
      <c r="Q15" s="817"/>
      <c r="S15" s="1229"/>
      <c r="T15" s="1229"/>
      <c r="U15" s="1229"/>
      <c r="V15" s="1229"/>
      <c r="W15" s="1229"/>
      <c r="X15" s="1229"/>
      <c r="Y15" s="1229"/>
      <c r="Z15" s="1229"/>
      <c r="AA15" s="1229"/>
      <c r="AB15" s="1229"/>
    </row>
    <row r="16" spans="1:28" ht="20.25" customHeight="1">
      <c r="A16" s="816"/>
      <c r="B16" s="813" t="s">
        <v>43</v>
      </c>
      <c r="C16" s="1230">
        <f t="shared" si="0"/>
        <v>0</v>
      </c>
      <c r="D16" s="1230">
        <f t="shared" si="0"/>
        <v>0</v>
      </c>
      <c r="E16" s="1230">
        <f t="shared" si="0"/>
        <v>0</v>
      </c>
      <c r="F16" s="1230">
        <f t="shared" si="0"/>
        <v>0</v>
      </c>
      <c r="G16" s="1230">
        <f t="shared" si="0"/>
        <v>0</v>
      </c>
      <c r="H16" s="1230">
        <f t="shared" si="0"/>
        <v>0</v>
      </c>
      <c r="I16" s="1230">
        <f t="shared" si="0"/>
        <v>0</v>
      </c>
      <c r="J16" s="1230">
        <f t="shared" si="0"/>
        <v>0</v>
      </c>
      <c r="K16" s="1230">
        <f t="shared" si="0"/>
        <v>0</v>
      </c>
      <c r="L16" s="1230">
        <f t="shared" si="0"/>
        <v>0</v>
      </c>
      <c r="M16" s="1230">
        <f t="shared" si="1"/>
        <v>0</v>
      </c>
      <c r="N16" s="1230">
        <f t="shared" si="1"/>
        <v>0</v>
      </c>
      <c r="O16" s="1230">
        <f t="shared" si="2"/>
        <v>0</v>
      </c>
      <c r="P16" s="814" t="s">
        <v>44</v>
      </c>
      <c r="Q16" s="817"/>
      <c r="S16" s="1229"/>
      <c r="T16" s="1229"/>
      <c r="U16" s="1229"/>
      <c r="V16" s="1229"/>
      <c r="W16" s="1229"/>
      <c r="X16" s="1229"/>
      <c r="Y16" s="1229"/>
      <c r="Z16" s="1229"/>
      <c r="AA16" s="1229"/>
      <c r="AB16" s="1229"/>
    </row>
    <row r="17" spans="1:28" ht="20.25" customHeight="1">
      <c r="A17" s="819"/>
      <c r="B17" s="813" t="s">
        <v>45</v>
      </c>
      <c r="C17" s="1230">
        <f t="shared" si="0"/>
        <v>7</v>
      </c>
      <c r="D17" s="1230">
        <f t="shared" si="0"/>
        <v>36</v>
      </c>
      <c r="E17" s="1230">
        <f t="shared" si="0"/>
        <v>2</v>
      </c>
      <c r="F17" s="1230">
        <f t="shared" si="0"/>
        <v>9</v>
      </c>
      <c r="G17" s="1230">
        <f t="shared" si="0"/>
        <v>0</v>
      </c>
      <c r="H17" s="1230">
        <f t="shared" si="0"/>
        <v>5</v>
      </c>
      <c r="I17" s="1230">
        <f t="shared" si="0"/>
        <v>0</v>
      </c>
      <c r="J17" s="1230">
        <f t="shared" si="0"/>
        <v>0</v>
      </c>
      <c r="K17" s="1230">
        <f t="shared" si="0"/>
        <v>0</v>
      </c>
      <c r="L17" s="1230">
        <f t="shared" si="0"/>
        <v>0</v>
      </c>
      <c r="M17" s="1230">
        <f t="shared" si="1"/>
        <v>9</v>
      </c>
      <c r="N17" s="1230">
        <f t="shared" si="1"/>
        <v>50</v>
      </c>
      <c r="O17" s="1230">
        <f t="shared" si="2"/>
        <v>59</v>
      </c>
      <c r="P17" s="814" t="s">
        <v>46</v>
      </c>
      <c r="Q17" s="820"/>
      <c r="S17" s="1229"/>
      <c r="T17" s="1229"/>
      <c r="U17" s="1229"/>
      <c r="V17" s="1229"/>
      <c r="W17" s="1229"/>
      <c r="X17" s="1229"/>
      <c r="Y17" s="1229"/>
      <c r="Z17" s="1229"/>
      <c r="AA17" s="1229"/>
      <c r="AB17" s="1229"/>
    </row>
    <row r="18" spans="1:28" ht="20.25" customHeight="1">
      <c r="A18" s="942" t="s">
        <v>47</v>
      </c>
      <c r="B18" s="942"/>
      <c r="C18" s="1230">
        <f t="shared" si="0"/>
        <v>0</v>
      </c>
      <c r="D18" s="1230">
        <f t="shared" si="0"/>
        <v>0</v>
      </c>
      <c r="E18" s="1230">
        <f t="shared" si="0"/>
        <v>0</v>
      </c>
      <c r="F18" s="1230">
        <f t="shared" si="0"/>
        <v>0</v>
      </c>
      <c r="G18" s="1230">
        <f t="shared" si="0"/>
        <v>0</v>
      </c>
      <c r="H18" s="1230">
        <f t="shared" si="0"/>
        <v>0</v>
      </c>
      <c r="I18" s="1230">
        <f t="shared" si="0"/>
        <v>0</v>
      </c>
      <c r="J18" s="1230">
        <f t="shared" si="0"/>
        <v>0</v>
      </c>
      <c r="K18" s="1230">
        <f t="shared" si="0"/>
        <v>0</v>
      </c>
      <c r="L18" s="1230">
        <f t="shared" si="0"/>
        <v>0</v>
      </c>
      <c r="M18" s="1230">
        <f t="shared" si="1"/>
        <v>0</v>
      </c>
      <c r="N18" s="1230">
        <f t="shared" si="1"/>
        <v>0</v>
      </c>
      <c r="O18" s="1230">
        <f t="shared" si="2"/>
        <v>0</v>
      </c>
      <c r="P18" s="811" t="s">
        <v>48</v>
      </c>
      <c r="Q18" s="811"/>
      <c r="S18" s="1229"/>
      <c r="T18" s="1229"/>
      <c r="U18" s="1229"/>
      <c r="V18" s="1229"/>
      <c r="W18" s="1229"/>
      <c r="X18" s="1229"/>
      <c r="Y18" s="1229"/>
      <c r="Z18" s="1229"/>
      <c r="AA18" s="1229"/>
      <c r="AB18" s="1229"/>
    </row>
    <row r="19" spans="1:28" ht="20.25" customHeight="1">
      <c r="A19" s="942" t="s">
        <v>49</v>
      </c>
      <c r="B19" s="942"/>
      <c r="C19" s="1230">
        <f t="shared" si="0"/>
        <v>17</v>
      </c>
      <c r="D19" s="1230">
        <f t="shared" si="0"/>
        <v>0</v>
      </c>
      <c r="E19" s="1230">
        <f t="shared" si="0"/>
        <v>15</v>
      </c>
      <c r="F19" s="1230">
        <f t="shared" si="0"/>
        <v>0</v>
      </c>
      <c r="G19" s="1230">
        <f t="shared" si="0"/>
        <v>9</v>
      </c>
      <c r="H19" s="1230">
        <f t="shared" si="0"/>
        <v>0</v>
      </c>
      <c r="I19" s="1230">
        <f t="shared" si="0"/>
        <v>19</v>
      </c>
      <c r="J19" s="1230">
        <f t="shared" si="0"/>
        <v>0</v>
      </c>
      <c r="K19" s="1230">
        <f t="shared" si="0"/>
        <v>3</v>
      </c>
      <c r="L19" s="1230">
        <f t="shared" si="0"/>
        <v>0</v>
      </c>
      <c r="M19" s="1230">
        <f t="shared" si="1"/>
        <v>63</v>
      </c>
      <c r="N19" s="1230">
        <f t="shared" si="1"/>
        <v>0</v>
      </c>
      <c r="O19" s="1230">
        <f t="shared" si="2"/>
        <v>63</v>
      </c>
      <c r="P19" s="811" t="s">
        <v>50</v>
      </c>
      <c r="Q19" s="811"/>
      <c r="S19" s="1229"/>
      <c r="T19" s="1229"/>
      <c r="U19" s="1229"/>
      <c r="V19" s="1229"/>
      <c r="W19" s="1229"/>
      <c r="X19" s="1229"/>
      <c r="Y19" s="1229"/>
      <c r="Z19" s="1229"/>
      <c r="AA19" s="1229"/>
      <c r="AB19" s="1229"/>
    </row>
    <row r="20" spans="1:28" ht="20.25" customHeight="1">
      <c r="A20" s="942" t="s">
        <v>51</v>
      </c>
      <c r="B20" s="942"/>
      <c r="C20" s="1230">
        <f t="shared" si="0"/>
        <v>0</v>
      </c>
      <c r="D20" s="1230">
        <f t="shared" si="0"/>
        <v>8</v>
      </c>
      <c r="E20" s="1230">
        <f t="shared" si="0"/>
        <v>0</v>
      </c>
      <c r="F20" s="1230">
        <f t="shared" si="0"/>
        <v>4</v>
      </c>
      <c r="G20" s="1230">
        <f t="shared" si="0"/>
        <v>0</v>
      </c>
      <c r="H20" s="1230">
        <f t="shared" si="0"/>
        <v>1</v>
      </c>
      <c r="I20" s="1230">
        <f t="shared" si="0"/>
        <v>0</v>
      </c>
      <c r="J20" s="1230">
        <f t="shared" si="0"/>
        <v>0</v>
      </c>
      <c r="K20" s="1230">
        <f t="shared" si="0"/>
        <v>0</v>
      </c>
      <c r="L20" s="1230">
        <f t="shared" si="0"/>
        <v>0</v>
      </c>
      <c r="M20" s="1230">
        <f t="shared" si="1"/>
        <v>0</v>
      </c>
      <c r="N20" s="1230">
        <f t="shared" si="1"/>
        <v>13</v>
      </c>
      <c r="O20" s="1230">
        <f t="shared" si="2"/>
        <v>13</v>
      </c>
      <c r="P20" s="811" t="s">
        <v>52</v>
      </c>
      <c r="Q20" s="811"/>
      <c r="S20" s="1229"/>
      <c r="T20" s="1229"/>
      <c r="U20" s="1229"/>
      <c r="V20" s="1229"/>
      <c r="W20" s="1229"/>
      <c r="X20" s="1229"/>
      <c r="Y20" s="1229"/>
      <c r="Z20" s="1229"/>
      <c r="AA20" s="1229"/>
      <c r="AB20" s="1229"/>
    </row>
    <row r="21" spans="1:28" ht="20.25" customHeight="1">
      <c r="A21" s="942" t="s">
        <v>53</v>
      </c>
      <c r="B21" s="942"/>
      <c r="C21" s="1230">
        <f t="shared" si="0"/>
        <v>5</v>
      </c>
      <c r="D21" s="1230">
        <f t="shared" si="0"/>
        <v>0</v>
      </c>
      <c r="E21" s="1230">
        <f t="shared" si="0"/>
        <v>105</v>
      </c>
      <c r="F21" s="1230">
        <f t="shared" si="0"/>
        <v>0</v>
      </c>
      <c r="G21" s="1230">
        <f t="shared" si="0"/>
        <v>3</v>
      </c>
      <c r="H21" s="1230">
        <f t="shared" si="0"/>
        <v>0</v>
      </c>
      <c r="I21" s="1230">
        <f t="shared" si="0"/>
        <v>1</v>
      </c>
      <c r="J21" s="1230">
        <f t="shared" si="0"/>
        <v>0</v>
      </c>
      <c r="K21" s="1230">
        <f t="shared" si="0"/>
        <v>0</v>
      </c>
      <c r="L21" s="1230">
        <f t="shared" si="0"/>
        <v>0</v>
      </c>
      <c r="M21" s="1230">
        <f t="shared" si="1"/>
        <v>114</v>
      </c>
      <c r="N21" s="1230">
        <f t="shared" si="1"/>
        <v>0</v>
      </c>
      <c r="O21" s="1230">
        <f t="shared" si="2"/>
        <v>114</v>
      </c>
      <c r="P21" s="811" t="s">
        <v>54</v>
      </c>
      <c r="Q21" s="811"/>
      <c r="S21" s="1229"/>
      <c r="T21" s="1229"/>
      <c r="U21" s="1229"/>
      <c r="V21" s="1229"/>
      <c r="W21" s="1229"/>
      <c r="X21" s="1229"/>
      <c r="Y21" s="1229"/>
      <c r="Z21" s="1229"/>
      <c r="AA21" s="1229"/>
      <c r="AB21" s="1229"/>
    </row>
    <row r="22" spans="1:28" ht="20.25" customHeight="1">
      <c r="A22" s="942" t="s">
        <v>84</v>
      </c>
      <c r="B22" s="942"/>
      <c r="C22" s="1230">
        <f t="shared" si="0"/>
        <v>66</v>
      </c>
      <c r="D22" s="1230">
        <f t="shared" si="0"/>
        <v>12</v>
      </c>
      <c r="E22" s="1230">
        <f t="shared" si="0"/>
        <v>18</v>
      </c>
      <c r="F22" s="1230">
        <f t="shared" si="0"/>
        <v>50</v>
      </c>
      <c r="G22" s="1230">
        <f t="shared" si="0"/>
        <v>10</v>
      </c>
      <c r="H22" s="1230">
        <f t="shared" si="0"/>
        <v>35</v>
      </c>
      <c r="I22" s="1230">
        <f t="shared" si="0"/>
        <v>8</v>
      </c>
      <c r="J22" s="1230">
        <f t="shared" si="0"/>
        <v>5</v>
      </c>
      <c r="K22" s="1230">
        <f t="shared" si="0"/>
        <v>4</v>
      </c>
      <c r="L22" s="1230">
        <f t="shared" si="0"/>
        <v>0</v>
      </c>
      <c r="M22" s="1230">
        <f t="shared" si="1"/>
        <v>106</v>
      </c>
      <c r="N22" s="1230">
        <f t="shared" si="1"/>
        <v>102</v>
      </c>
      <c r="O22" s="1230">
        <f t="shared" si="2"/>
        <v>208</v>
      </c>
      <c r="P22" s="811" t="s">
        <v>56</v>
      </c>
      <c r="Q22" s="811"/>
      <c r="S22" s="1229"/>
      <c r="T22" s="1229"/>
      <c r="U22" s="1229"/>
      <c r="V22" s="1229"/>
      <c r="W22" s="1229"/>
      <c r="X22" s="1229"/>
      <c r="Y22" s="1229"/>
      <c r="Z22" s="1229"/>
      <c r="AA22" s="1229"/>
      <c r="AB22" s="1229"/>
    </row>
    <row r="23" spans="1:28" ht="20.25" customHeight="1">
      <c r="A23" s="942" t="s">
        <v>57</v>
      </c>
      <c r="B23" s="942"/>
      <c r="C23" s="1230">
        <f t="shared" si="0"/>
        <v>0</v>
      </c>
      <c r="D23" s="1230">
        <f t="shared" si="0"/>
        <v>17</v>
      </c>
      <c r="E23" s="1230">
        <f t="shared" si="0"/>
        <v>0</v>
      </c>
      <c r="F23" s="1230">
        <f t="shared" si="0"/>
        <v>13</v>
      </c>
      <c r="G23" s="1230">
        <f t="shared" si="0"/>
        <v>0</v>
      </c>
      <c r="H23" s="1230">
        <f t="shared" si="0"/>
        <v>3</v>
      </c>
      <c r="I23" s="1230">
        <f t="shared" si="0"/>
        <v>0</v>
      </c>
      <c r="J23" s="1230">
        <f t="shared" si="0"/>
        <v>1</v>
      </c>
      <c r="K23" s="1230">
        <f t="shared" si="0"/>
        <v>0</v>
      </c>
      <c r="L23" s="1230">
        <f t="shared" si="0"/>
        <v>0</v>
      </c>
      <c r="M23" s="1230">
        <f t="shared" si="1"/>
        <v>0</v>
      </c>
      <c r="N23" s="1230">
        <f t="shared" si="1"/>
        <v>34</v>
      </c>
      <c r="O23" s="1230">
        <f t="shared" si="2"/>
        <v>34</v>
      </c>
      <c r="P23" s="811" t="s">
        <v>58</v>
      </c>
      <c r="Q23" s="811"/>
      <c r="S23" s="1229"/>
      <c r="T23" s="1229"/>
      <c r="U23" s="1229"/>
      <c r="V23" s="1229"/>
      <c r="W23" s="1229"/>
      <c r="X23" s="1229"/>
      <c r="Y23" s="1229"/>
      <c r="Z23" s="1229"/>
      <c r="AA23" s="1229"/>
      <c r="AB23" s="1229"/>
    </row>
    <row r="24" spans="1:28" ht="20.25" customHeight="1">
      <c r="A24" s="942" t="s">
        <v>59</v>
      </c>
      <c r="B24" s="942"/>
      <c r="C24" s="1230">
        <f t="shared" ref="C24:L27" si="3">SUM(C53,C84)</f>
        <v>3</v>
      </c>
      <c r="D24" s="1230">
        <f t="shared" si="3"/>
        <v>0</v>
      </c>
      <c r="E24" s="1230">
        <f t="shared" si="3"/>
        <v>9</v>
      </c>
      <c r="F24" s="1230">
        <f t="shared" si="3"/>
        <v>0</v>
      </c>
      <c r="G24" s="1230">
        <f t="shared" si="3"/>
        <v>1</v>
      </c>
      <c r="H24" s="1230">
        <f t="shared" si="3"/>
        <v>0</v>
      </c>
      <c r="I24" s="1230">
        <f t="shared" si="3"/>
        <v>1</v>
      </c>
      <c r="J24" s="1230">
        <f t="shared" si="3"/>
        <v>0</v>
      </c>
      <c r="K24" s="1230">
        <f t="shared" si="3"/>
        <v>0</v>
      </c>
      <c r="L24" s="1230">
        <f t="shared" si="3"/>
        <v>0</v>
      </c>
      <c r="M24" s="1230">
        <f t="shared" si="1"/>
        <v>14</v>
      </c>
      <c r="N24" s="1230">
        <f t="shared" si="1"/>
        <v>0</v>
      </c>
      <c r="O24" s="1230">
        <f t="shared" si="2"/>
        <v>14</v>
      </c>
      <c r="P24" s="811" t="s">
        <v>60</v>
      </c>
      <c r="Q24" s="811"/>
      <c r="S24" s="1229"/>
      <c r="T24" s="1229"/>
      <c r="U24" s="1229"/>
      <c r="V24" s="1229"/>
      <c r="W24" s="1229"/>
      <c r="X24" s="1229"/>
      <c r="Y24" s="1229"/>
      <c r="Z24" s="1229"/>
      <c r="AA24" s="1229"/>
      <c r="AB24" s="1229"/>
    </row>
    <row r="25" spans="1:28" ht="20.25" customHeight="1">
      <c r="A25" s="942" t="s">
        <v>61</v>
      </c>
      <c r="B25" s="942"/>
      <c r="C25" s="1230">
        <f t="shared" si="3"/>
        <v>18</v>
      </c>
      <c r="D25" s="1230">
        <f t="shared" si="3"/>
        <v>4</v>
      </c>
      <c r="E25" s="1230">
        <f t="shared" si="3"/>
        <v>12</v>
      </c>
      <c r="F25" s="1230">
        <f t="shared" si="3"/>
        <v>79</v>
      </c>
      <c r="G25" s="1230">
        <f t="shared" si="3"/>
        <v>2</v>
      </c>
      <c r="H25" s="1230">
        <f t="shared" si="3"/>
        <v>2</v>
      </c>
      <c r="I25" s="1230">
        <f t="shared" si="3"/>
        <v>0</v>
      </c>
      <c r="J25" s="1230">
        <f t="shared" si="3"/>
        <v>0</v>
      </c>
      <c r="K25" s="1230">
        <f t="shared" si="3"/>
        <v>0</v>
      </c>
      <c r="L25" s="1230">
        <f t="shared" si="3"/>
        <v>0</v>
      </c>
      <c r="M25" s="1230">
        <f t="shared" si="1"/>
        <v>32</v>
      </c>
      <c r="N25" s="1230">
        <f t="shared" si="1"/>
        <v>85</v>
      </c>
      <c r="O25" s="1230">
        <f t="shared" si="2"/>
        <v>117</v>
      </c>
      <c r="P25" s="811" t="s">
        <v>62</v>
      </c>
      <c r="Q25" s="811"/>
      <c r="S25" s="1229"/>
      <c r="T25" s="1229"/>
      <c r="U25" s="1229"/>
      <c r="V25" s="1229"/>
      <c r="W25" s="1229"/>
      <c r="X25" s="1229"/>
      <c r="Y25" s="1229"/>
      <c r="Z25" s="1229"/>
      <c r="AA25" s="1229"/>
      <c r="AB25" s="1229"/>
    </row>
    <row r="26" spans="1:28" ht="20.25" customHeight="1">
      <c r="A26" s="942" t="s">
        <v>63</v>
      </c>
      <c r="B26" s="942"/>
      <c r="C26" s="1230">
        <f t="shared" si="3"/>
        <v>0</v>
      </c>
      <c r="D26" s="1230">
        <f t="shared" si="3"/>
        <v>0</v>
      </c>
      <c r="E26" s="1230">
        <f t="shared" si="3"/>
        <v>0</v>
      </c>
      <c r="F26" s="1230">
        <f t="shared" si="3"/>
        <v>0</v>
      </c>
      <c r="G26" s="1230">
        <f t="shared" si="3"/>
        <v>0</v>
      </c>
      <c r="H26" s="1230">
        <f t="shared" si="3"/>
        <v>0</v>
      </c>
      <c r="I26" s="1230">
        <f t="shared" si="3"/>
        <v>0</v>
      </c>
      <c r="J26" s="1230">
        <f t="shared" si="3"/>
        <v>0</v>
      </c>
      <c r="K26" s="1230">
        <f t="shared" si="3"/>
        <v>0</v>
      </c>
      <c r="L26" s="1230">
        <f t="shared" si="3"/>
        <v>0</v>
      </c>
      <c r="M26" s="1230">
        <f t="shared" si="1"/>
        <v>0</v>
      </c>
      <c r="N26" s="1230">
        <f t="shared" si="1"/>
        <v>0</v>
      </c>
      <c r="O26" s="1230">
        <f t="shared" si="2"/>
        <v>0</v>
      </c>
      <c r="P26" s="811" t="s">
        <v>64</v>
      </c>
      <c r="Q26" s="811"/>
      <c r="S26" s="1229"/>
      <c r="T26" s="1229"/>
      <c r="U26" s="1229"/>
      <c r="V26" s="1229"/>
      <c r="W26" s="1229"/>
      <c r="X26" s="1229"/>
      <c r="Y26" s="1229"/>
      <c r="Z26" s="1229"/>
      <c r="AA26" s="1229"/>
      <c r="AB26" s="1229"/>
    </row>
    <row r="27" spans="1:28" ht="20.25" customHeight="1" thickBot="1">
      <c r="A27" s="971" t="s">
        <v>65</v>
      </c>
      <c r="B27" s="971"/>
      <c r="C27" s="1230">
        <f t="shared" si="3"/>
        <v>0</v>
      </c>
      <c r="D27" s="1230">
        <f t="shared" si="3"/>
        <v>0</v>
      </c>
      <c r="E27" s="1230">
        <f t="shared" si="3"/>
        <v>0</v>
      </c>
      <c r="F27" s="1230">
        <f t="shared" si="3"/>
        <v>0</v>
      </c>
      <c r="G27" s="1230">
        <f t="shared" si="3"/>
        <v>0</v>
      </c>
      <c r="H27" s="1230">
        <f t="shared" si="3"/>
        <v>0</v>
      </c>
      <c r="I27" s="1230">
        <f t="shared" si="3"/>
        <v>0</v>
      </c>
      <c r="J27" s="1230">
        <f t="shared" si="3"/>
        <v>0</v>
      </c>
      <c r="K27" s="1230">
        <f t="shared" si="3"/>
        <v>0</v>
      </c>
      <c r="L27" s="1230">
        <f t="shared" si="3"/>
        <v>0</v>
      </c>
      <c r="M27" s="1230">
        <f t="shared" si="1"/>
        <v>0</v>
      </c>
      <c r="N27" s="1230">
        <f t="shared" si="1"/>
        <v>0</v>
      </c>
      <c r="O27" s="1230">
        <f t="shared" si="2"/>
        <v>0</v>
      </c>
      <c r="P27" s="823" t="s">
        <v>66</v>
      </c>
      <c r="Q27" s="823"/>
      <c r="S27" s="1229"/>
      <c r="T27" s="1229"/>
      <c r="U27" s="1229"/>
      <c r="V27" s="1229"/>
      <c r="W27" s="1229"/>
      <c r="X27" s="1229"/>
      <c r="Y27" s="1229"/>
      <c r="Z27" s="1229"/>
      <c r="AA27" s="1229"/>
      <c r="AB27" s="1229"/>
    </row>
    <row r="28" spans="1:28" ht="20.25" customHeight="1" thickBot="1">
      <c r="A28" s="891" t="s">
        <v>19</v>
      </c>
      <c r="B28" s="891"/>
      <c r="C28" s="1005">
        <f>SUM(C8:C27)</f>
        <v>145</v>
      </c>
      <c r="D28" s="1005">
        <f t="shared" ref="D28:O28" si="4">SUM(D8:D27)</f>
        <v>151</v>
      </c>
      <c r="E28" s="1005">
        <f t="shared" si="4"/>
        <v>171</v>
      </c>
      <c r="F28" s="1005">
        <f t="shared" si="4"/>
        <v>163</v>
      </c>
      <c r="G28" s="1005">
        <f t="shared" si="4"/>
        <v>25</v>
      </c>
      <c r="H28" s="1005">
        <f t="shared" si="4"/>
        <v>50</v>
      </c>
      <c r="I28" s="1005">
        <f t="shared" si="4"/>
        <v>29</v>
      </c>
      <c r="J28" s="1005">
        <f t="shared" si="4"/>
        <v>6</v>
      </c>
      <c r="K28" s="1005">
        <f t="shared" si="4"/>
        <v>7</v>
      </c>
      <c r="L28" s="1005">
        <f t="shared" si="4"/>
        <v>0</v>
      </c>
      <c r="M28" s="1005">
        <f t="shared" si="4"/>
        <v>377</v>
      </c>
      <c r="N28" s="1005">
        <f t="shared" si="4"/>
        <v>370</v>
      </c>
      <c r="O28" s="1005">
        <f t="shared" si="4"/>
        <v>747</v>
      </c>
      <c r="P28" s="826" t="s">
        <v>67</v>
      </c>
      <c r="Q28" s="826"/>
      <c r="S28" s="1229"/>
      <c r="T28" s="1229"/>
      <c r="U28" s="1229"/>
      <c r="V28" s="1229"/>
      <c r="W28" s="1229"/>
      <c r="X28" s="1229"/>
      <c r="Y28" s="1229"/>
      <c r="Z28" s="1229"/>
      <c r="AA28" s="1229"/>
      <c r="AB28" s="1229"/>
    </row>
    <row r="29" spans="1:28" ht="30.75" customHeight="1" thickTop="1">
      <c r="A29" s="954"/>
      <c r="B29" s="954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1116"/>
      <c r="Q29" s="1007"/>
      <c r="S29" s="1229"/>
      <c r="T29" s="1229"/>
      <c r="U29" s="1229"/>
      <c r="V29" s="1229"/>
      <c r="W29" s="1229"/>
      <c r="X29" s="1229"/>
      <c r="Y29" s="1229"/>
      <c r="Z29" s="1229"/>
      <c r="AA29" s="1229"/>
      <c r="AB29" s="1229"/>
    </row>
    <row r="30" spans="1:28" ht="30.75" customHeight="1">
      <c r="A30" s="1221" t="s">
        <v>1324</v>
      </c>
      <c r="B30" s="1221"/>
      <c r="C30" s="1221"/>
      <c r="D30" s="1221"/>
      <c r="E30" s="1221"/>
      <c r="F30" s="1221"/>
      <c r="G30" s="1221"/>
      <c r="H30" s="1221"/>
      <c r="I30" s="1221"/>
      <c r="J30" s="1221"/>
      <c r="K30" s="1221"/>
      <c r="L30" s="1221"/>
      <c r="M30" s="1221"/>
      <c r="N30" s="1221"/>
      <c r="O30" s="1221"/>
      <c r="P30" s="1221"/>
      <c r="Q30" s="1161"/>
      <c r="S30" s="1229"/>
      <c r="T30" s="1229"/>
      <c r="U30" s="1229"/>
      <c r="V30" s="1229"/>
      <c r="W30" s="1229"/>
      <c r="X30" s="1229"/>
      <c r="Y30" s="1229"/>
      <c r="Z30" s="1229"/>
      <c r="AA30" s="1229"/>
      <c r="AB30" s="1229"/>
    </row>
    <row r="31" spans="1:28" ht="42.75" customHeight="1">
      <c r="A31" s="936" t="s">
        <v>1325</v>
      </c>
      <c r="B31" s="936"/>
      <c r="C31" s="936"/>
      <c r="D31" s="936"/>
      <c r="E31" s="936"/>
      <c r="F31" s="936"/>
      <c r="G31" s="936"/>
      <c r="H31" s="936"/>
      <c r="I31" s="936"/>
      <c r="J31" s="936"/>
      <c r="K31" s="936"/>
      <c r="L31" s="936"/>
      <c r="M31" s="936"/>
      <c r="N31" s="936"/>
      <c r="O31" s="936"/>
      <c r="P31" s="936"/>
      <c r="Q31" s="936"/>
      <c r="S31" s="1229"/>
      <c r="T31" s="1229"/>
      <c r="U31" s="1229"/>
      <c r="V31" s="1229"/>
      <c r="W31" s="1229"/>
      <c r="X31" s="1229"/>
      <c r="Y31" s="1229"/>
      <c r="Z31" s="1229"/>
      <c r="AA31" s="1229"/>
      <c r="AB31" s="1229"/>
    </row>
    <row r="32" spans="1:28" ht="25.5" customHeight="1" thickBot="1">
      <c r="A32" s="951" t="s">
        <v>1326</v>
      </c>
      <c r="B32" s="951"/>
      <c r="C32" s="951"/>
      <c r="D32" s="951"/>
      <c r="E32" s="951"/>
      <c r="F32" s="951"/>
      <c r="G32" s="951"/>
      <c r="H32" s="951"/>
      <c r="I32" s="951"/>
      <c r="J32" s="951"/>
      <c r="K32" s="951"/>
      <c r="L32" s="951"/>
      <c r="M32" s="951"/>
      <c r="N32" s="951"/>
      <c r="O32" s="951"/>
      <c r="P32" s="915" t="s">
        <v>1327</v>
      </c>
      <c r="Q32" s="915"/>
      <c r="S32" s="1229"/>
      <c r="T32" s="1229"/>
      <c r="U32" s="1229"/>
      <c r="V32" s="1229"/>
      <c r="W32" s="1229"/>
      <c r="X32" s="1229"/>
      <c r="Y32" s="1229"/>
      <c r="Z32" s="1229"/>
      <c r="AA32" s="1229"/>
      <c r="AB32" s="1229"/>
    </row>
    <row r="33" spans="1:28" ht="27" customHeight="1" thickTop="1">
      <c r="A33" s="798" t="s">
        <v>4</v>
      </c>
      <c r="B33" s="798"/>
      <c r="C33" s="916" t="s">
        <v>142</v>
      </c>
      <c r="D33" s="916"/>
      <c r="E33" s="916" t="s">
        <v>152</v>
      </c>
      <c r="F33" s="916"/>
      <c r="G33" s="916" t="s">
        <v>153</v>
      </c>
      <c r="H33" s="916"/>
      <c r="I33" s="916" t="s">
        <v>154</v>
      </c>
      <c r="J33" s="916"/>
      <c r="K33" s="916" t="s">
        <v>172</v>
      </c>
      <c r="L33" s="916"/>
      <c r="M33" s="916" t="s">
        <v>19</v>
      </c>
      <c r="N33" s="916"/>
      <c r="O33" s="916"/>
      <c r="P33" s="1207" t="s">
        <v>10</v>
      </c>
      <c r="Q33" s="1207"/>
      <c r="S33" s="1229"/>
      <c r="T33" s="1229"/>
      <c r="U33" s="1229"/>
      <c r="V33" s="1229"/>
      <c r="W33" s="1229"/>
      <c r="X33" s="1229"/>
      <c r="Y33" s="1229"/>
      <c r="Z33" s="1229"/>
      <c r="AA33" s="1229"/>
      <c r="AB33" s="1229"/>
    </row>
    <row r="34" spans="1:28" ht="27" customHeight="1">
      <c r="A34" s="800"/>
      <c r="B34" s="800"/>
      <c r="C34" s="918" t="s">
        <v>147</v>
      </c>
      <c r="D34" s="918"/>
      <c r="E34" s="918" t="s">
        <v>155</v>
      </c>
      <c r="F34" s="918"/>
      <c r="G34" s="918" t="s">
        <v>156</v>
      </c>
      <c r="H34" s="918"/>
      <c r="I34" s="918" t="s">
        <v>157</v>
      </c>
      <c r="J34" s="918"/>
      <c r="K34" s="918" t="s">
        <v>179</v>
      </c>
      <c r="L34" s="918"/>
      <c r="M34" s="918" t="s">
        <v>23</v>
      </c>
      <c r="N34" s="918"/>
      <c r="O34" s="918"/>
      <c r="P34" s="1123"/>
      <c r="Q34" s="1123"/>
      <c r="S34" s="1229"/>
      <c r="T34" s="1229"/>
      <c r="U34" s="1229"/>
      <c r="V34" s="1229"/>
      <c r="W34" s="1229"/>
      <c r="X34" s="1229"/>
      <c r="Y34" s="1229"/>
      <c r="Z34" s="1229"/>
      <c r="AA34" s="1229"/>
      <c r="AB34" s="1229"/>
    </row>
    <row r="35" spans="1:28" ht="17.25" customHeight="1">
      <c r="A35" s="800"/>
      <c r="B35" s="800"/>
      <c r="C35" s="869" t="s">
        <v>148</v>
      </c>
      <c r="D35" s="869" t="s">
        <v>17</v>
      </c>
      <c r="E35" s="869" t="s">
        <v>148</v>
      </c>
      <c r="F35" s="869" t="s">
        <v>17</v>
      </c>
      <c r="G35" s="869" t="s">
        <v>148</v>
      </c>
      <c r="H35" s="869" t="s">
        <v>17</v>
      </c>
      <c r="I35" s="869" t="s">
        <v>148</v>
      </c>
      <c r="J35" s="869" t="s">
        <v>17</v>
      </c>
      <c r="K35" s="869" t="s">
        <v>148</v>
      </c>
      <c r="L35" s="869" t="s">
        <v>17</v>
      </c>
      <c r="M35" s="869" t="s">
        <v>148</v>
      </c>
      <c r="N35" s="869" t="s">
        <v>17</v>
      </c>
      <c r="O35" s="869" t="s">
        <v>107</v>
      </c>
      <c r="P35" s="1123"/>
      <c r="Q35" s="1123"/>
      <c r="S35" s="1229"/>
      <c r="T35" s="1229"/>
      <c r="U35" s="1229"/>
      <c r="V35" s="1229"/>
      <c r="W35" s="1229"/>
      <c r="X35" s="1229"/>
      <c r="Y35" s="1229"/>
      <c r="Z35" s="1229"/>
      <c r="AA35" s="1229"/>
      <c r="AB35" s="1229"/>
    </row>
    <row r="36" spans="1:28" ht="21.75" customHeight="1" thickBot="1">
      <c r="A36" s="885"/>
      <c r="B36" s="885"/>
      <c r="C36" s="986" t="s">
        <v>24</v>
      </c>
      <c r="D36" s="986" t="s">
        <v>21</v>
      </c>
      <c r="E36" s="986" t="s">
        <v>20</v>
      </c>
      <c r="F36" s="986" t="s">
        <v>21</v>
      </c>
      <c r="G36" s="986" t="s">
        <v>24</v>
      </c>
      <c r="H36" s="986" t="s">
        <v>21</v>
      </c>
      <c r="I36" s="986" t="s">
        <v>24</v>
      </c>
      <c r="J36" s="986" t="s">
        <v>21</v>
      </c>
      <c r="K36" s="986" t="s">
        <v>24</v>
      </c>
      <c r="L36" s="986" t="s">
        <v>21</v>
      </c>
      <c r="M36" s="986" t="s">
        <v>24</v>
      </c>
      <c r="N36" s="986" t="s">
        <v>21</v>
      </c>
      <c r="O36" s="986" t="s">
        <v>23</v>
      </c>
      <c r="P36" s="1217"/>
      <c r="Q36" s="1217"/>
      <c r="S36" s="1229"/>
      <c r="T36" s="1229"/>
      <c r="U36" s="1229"/>
      <c r="V36" s="1229"/>
      <c r="W36" s="1229"/>
      <c r="X36" s="1229"/>
      <c r="Y36" s="1229"/>
      <c r="Z36" s="1229"/>
      <c r="AA36" s="1229"/>
      <c r="AB36" s="1229"/>
    </row>
    <row r="37" spans="1:28" ht="20.25" customHeight="1">
      <c r="A37" s="871" t="s">
        <v>202</v>
      </c>
      <c r="B37" s="871"/>
      <c r="C37" s="1197">
        <v>0</v>
      </c>
      <c r="D37" s="1197">
        <v>0</v>
      </c>
      <c r="E37" s="1197">
        <v>0</v>
      </c>
      <c r="F37" s="1197">
        <v>0</v>
      </c>
      <c r="G37" s="1197">
        <v>0</v>
      </c>
      <c r="H37" s="1197">
        <v>0</v>
      </c>
      <c r="I37" s="1197">
        <v>0</v>
      </c>
      <c r="J37" s="1197">
        <v>0</v>
      </c>
      <c r="K37" s="1197">
        <v>0</v>
      </c>
      <c r="L37" s="1197">
        <v>0</v>
      </c>
      <c r="M37" s="1149">
        <f>SUM(C37,E37,G37,I37,K37)</f>
        <v>0</v>
      </c>
      <c r="N37" s="1149">
        <f>SUM(D37,F37,H37,J37,L37)</f>
        <v>0</v>
      </c>
      <c r="O37" s="1149">
        <f>SUM(M37:N37)</f>
        <v>0</v>
      </c>
      <c r="P37" s="807" t="s">
        <v>26</v>
      </c>
      <c r="Q37" s="807"/>
      <c r="R37" s="1229"/>
      <c r="S37" s="1229"/>
      <c r="T37" s="1229"/>
      <c r="U37" s="1229"/>
      <c r="V37" s="1229"/>
      <c r="W37" s="1229"/>
      <c r="X37" s="1229"/>
    </row>
    <row r="38" spans="1:28" ht="20.25" customHeight="1">
      <c r="A38" s="1089" t="s">
        <v>27</v>
      </c>
      <c r="B38" s="1089"/>
      <c r="C38" s="851">
        <v>0</v>
      </c>
      <c r="D38" s="851">
        <v>0</v>
      </c>
      <c r="E38" s="851">
        <v>0</v>
      </c>
      <c r="F38" s="851">
        <v>0</v>
      </c>
      <c r="G38" s="851">
        <v>0</v>
      </c>
      <c r="H38" s="851">
        <v>0</v>
      </c>
      <c r="I38" s="851">
        <v>0</v>
      </c>
      <c r="J38" s="851">
        <v>0</v>
      </c>
      <c r="K38" s="851">
        <v>0</v>
      </c>
      <c r="L38" s="851">
        <v>0</v>
      </c>
      <c r="M38" s="853">
        <f t="shared" ref="M38:N56" si="5">SUM(C38,E38,G38,I38,K38)</f>
        <v>0</v>
      </c>
      <c r="N38" s="853">
        <f t="shared" si="5"/>
        <v>0</v>
      </c>
      <c r="O38" s="853">
        <f t="shared" ref="O38:O56" si="6">SUM(M38:N38)</f>
        <v>0</v>
      </c>
      <c r="P38" s="809" t="s">
        <v>28</v>
      </c>
      <c r="Q38" s="809"/>
      <c r="S38" s="1229"/>
      <c r="T38" s="1229"/>
      <c r="U38" s="1229"/>
      <c r="V38" s="1229"/>
      <c r="W38" s="1229"/>
      <c r="X38" s="1229"/>
      <c r="Y38" s="1229"/>
      <c r="Z38" s="1229"/>
      <c r="AA38" s="1229"/>
      <c r="AB38" s="1229"/>
    </row>
    <row r="39" spans="1:28" ht="20.25" customHeight="1">
      <c r="A39" s="942" t="s">
        <v>83</v>
      </c>
      <c r="B39" s="942"/>
      <c r="C39" s="853">
        <v>0</v>
      </c>
      <c r="D39" s="853">
        <v>0</v>
      </c>
      <c r="E39" s="853">
        <v>0</v>
      </c>
      <c r="F39" s="853">
        <v>0</v>
      </c>
      <c r="G39" s="853">
        <v>0</v>
      </c>
      <c r="H39" s="853">
        <v>0</v>
      </c>
      <c r="I39" s="853">
        <v>0</v>
      </c>
      <c r="J39" s="853">
        <v>0</v>
      </c>
      <c r="K39" s="853">
        <v>0</v>
      </c>
      <c r="L39" s="853">
        <v>0</v>
      </c>
      <c r="M39" s="853">
        <f t="shared" si="5"/>
        <v>0</v>
      </c>
      <c r="N39" s="853">
        <f t="shared" si="5"/>
        <v>0</v>
      </c>
      <c r="O39" s="853">
        <f t="shared" si="6"/>
        <v>0</v>
      </c>
      <c r="P39" s="811" t="s">
        <v>30</v>
      </c>
      <c r="Q39" s="811"/>
      <c r="S39" s="1229"/>
      <c r="T39" s="1229"/>
      <c r="U39" s="1229"/>
      <c r="V39" s="1229"/>
      <c r="W39" s="1229"/>
      <c r="X39" s="1229"/>
      <c r="Y39" s="1229"/>
      <c r="Z39" s="1229"/>
      <c r="AA39" s="1229"/>
      <c r="AB39" s="1229"/>
    </row>
    <row r="40" spans="1:28" ht="20.25" customHeight="1">
      <c r="A40" s="942" t="s">
        <v>31</v>
      </c>
      <c r="B40" s="942"/>
      <c r="C40" s="853">
        <v>0</v>
      </c>
      <c r="D40" s="853">
        <v>0</v>
      </c>
      <c r="E40" s="853">
        <v>0</v>
      </c>
      <c r="F40" s="853">
        <v>0</v>
      </c>
      <c r="G40" s="853">
        <v>0</v>
      </c>
      <c r="H40" s="853">
        <v>0</v>
      </c>
      <c r="I40" s="853">
        <v>0</v>
      </c>
      <c r="J40" s="853">
        <v>0</v>
      </c>
      <c r="K40" s="853">
        <v>0</v>
      </c>
      <c r="L40" s="853">
        <v>0</v>
      </c>
      <c r="M40" s="853">
        <f t="shared" si="5"/>
        <v>0</v>
      </c>
      <c r="N40" s="853">
        <f t="shared" si="5"/>
        <v>0</v>
      </c>
      <c r="O40" s="853">
        <f t="shared" si="6"/>
        <v>0</v>
      </c>
      <c r="P40" s="811" t="s">
        <v>32</v>
      </c>
      <c r="Q40" s="811"/>
      <c r="S40" s="1229"/>
      <c r="T40" s="1229"/>
      <c r="U40" s="1229"/>
      <c r="V40" s="1229"/>
      <c r="W40" s="1229"/>
      <c r="X40" s="1229"/>
      <c r="Y40" s="1229"/>
      <c r="Z40" s="1229"/>
      <c r="AA40" s="1229"/>
      <c r="AB40" s="1229"/>
    </row>
    <row r="41" spans="1:28" ht="20.25" customHeight="1">
      <c r="A41" s="812" t="s">
        <v>33</v>
      </c>
      <c r="B41" s="813" t="s">
        <v>34</v>
      </c>
      <c r="C41" s="853">
        <v>0</v>
      </c>
      <c r="D41" s="853">
        <v>37</v>
      </c>
      <c r="E41" s="853">
        <v>0</v>
      </c>
      <c r="F41" s="853">
        <v>5</v>
      </c>
      <c r="G41" s="853">
        <v>0</v>
      </c>
      <c r="H41" s="853">
        <v>2</v>
      </c>
      <c r="I41" s="853">
        <v>0</v>
      </c>
      <c r="J41" s="853">
        <v>0</v>
      </c>
      <c r="K41" s="853">
        <v>0</v>
      </c>
      <c r="L41" s="853">
        <v>0</v>
      </c>
      <c r="M41" s="853">
        <f t="shared" si="5"/>
        <v>0</v>
      </c>
      <c r="N41" s="853">
        <f t="shared" si="5"/>
        <v>44</v>
      </c>
      <c r="O41" s="853">
        <f t="shared" si="6"/>
        <v>44</v>
      </c>
      <c r="P41" s="814" t="s">
        <v>35</v>
      </c>
      <c r="Q41" s="815" t="s">
        <v>36</v>
      </c>
      <c r="S41" s="1229"/>
      <c r="T41" s="1229"/>
      <c r="U41" s="1229"/>
      <c r="V41" s="1229"/>
      <c r="W41" s="1229"/>
      <c r="X41" s="1229"/>
      <c r="Y41" s="1229"/>
      <c r="Z41" s="1229"/>
      <c r="AA41" s="1229"/>
      <c r="AB41" s="1229"/>
    </row>
    <row r="42" spans="1:28" ht="20.25" customHeight="1">
      <c r="A42" s="816"/>
      <c r="B42" s="813" t="s">
        <v>37</v>
      </c>
      <c r="C42" s="853">
        <v>5</v>
      </c>
      <c r="D42" s="853">
        <v>23</v>
      </c>
      <c r="E42" s="853">
        <v>5</v>
      </c>
      <c r="F42" s="853">
        <v>1</v>
      </c>
      <c r="G42" s="853">
        <v>0</v>
      </c>
      <c r="H42" s="853">
        <v>0</v>
      </c>
      <c r="I42" s="853">
        <v>0</v>
      </c>
      <c r="J42" s="853">
        <v>0</v>
      </c>
      <c r="K42" s="853">
        <v>0</v>
      </c>
      <c r="L42" s="853">
        <v>0</v>
      </c>
      <c r="M42" s="853">
        <f t="shared" si="5"/>
        <v>10</v>
      </c>
      <c r="N42" s="853">
        <f t="shared" si="5"/>
        <v>24</v>
      </c>
      <c r="O42" s="853">
        <f t="shared" si="6"/>
        <v>34</v>
      </c>
      <c r="P42" s="814" t="s">
        <v>38</v>
      </c>
      <c r="Q42" s="817"/>
      <c r="S42" s="1229"/>
      <c r="T42" s="1229"/>
      <c r="U42" s="1229"/>
      <c r="V42" s="1229"/>
      <c r="W42" s="1229"/>
      <c r="X42" s="1229"/>
      <c r="Y42" s="1229"/>
      <c r="Z42" s="1229"/>
      <c r="AA42" s="1229"/>
      <c r="AB42" s="1229"/>
    </row>
    <row r="43" spans="1:28" ht="20.25" customHeight="1">
      <c r="A43" s="816"/>
      <c r="B43" s="813" t="s">
        <v>39</v>
      </c>
      <c r="C43" s="853">
        <v>19</v>
      </c>
      <c r="D43" s="853">
        <v>0</v>
      </c>
      <c r="E43" s="853">
        <v>0</v>
      </c>
      <c r="F43" s="853">
        <v>0</v>
      </c>
      <c r="G43" s="853">
        <v>0</v>
      </c>
      <c r="H43" s="853">
        <v>0</v>
      </c>
      <c r="I43" s="853">
        <v>0</v>
      </c>
      <c r="J43" s="853">
        <v>0</v>
      </c>
      <c r="K43" s="853">
        <v>0</v>
      </c>
      <c r="L43" s="853">
        <v>0</v>
      </c>
      <c r="M43" s="853">
        <f t="shared" si="5"/>
        <v>19</v>
      </c>
      <c r="N43" s="853">
        <f t="shared" si="5"/>
        <v>0</v>
      </c>
      <c r="O43" s="853">
        <f t="shared" si="6"/>
        <v>19</v>
      </c>
      <c r="P43" s="814" t="s">
        <v>40</v>
      </c>
      <c r="Q43" s="817"/>
      <c r="S43" s="1229"/>
      <c r="T43" s="1229"/>
      <c r="U43" s="1229"/>
      <c r="V43" s="1229"/>
      <c r="W43" s="1229"/>
      <c r="X43" s="1229"/>
      <c r="Y43" s="1229"/>
      <c r="Z43" s="1229"/>
      <c r="AA43" s="1229"/>
      <c r="AB43" s="1229"/>
    </row>
    <row r="44" spans="1:28" ht="20.25" customHeight="1">
      <c r="A44" s="816"/>
      <c r="B44" s="813" t="s">
        <v>41</v>
      </c>
      <c r="C44" s="853">
        <v>0</v>
      </c>
      <c r="D44" s="853">
        <v>0</v>
      </c>
      <c r="E44" s="853">
        <v>0</v>
      </c>
      <c r="F44" s="853">
        <v>0</v>
      </c>
      <c r="G44" s="853">
        <v>0</v>
      </c>
      <c r="H44" s="853">
        <v>0</v>
      </c>
      <c r="I44" s="853">
        <v>0</v>
      </c>
      <c r="J44" s="853">
        <v>0</v>
      </c>
      <c r="K44" s="853">
        <v>0</v>
      </c>
      <c r="L44" s="853">
        <v>0</v>
      </c>
      <c r="M44" s="853">
        <f t="shared" si="5"/>
        <v>0</v>
      </c>
      <c r="N44" s="853">
        <f t="shared" si="5"/>
        <v>0</v>
      </c>
      <c r="O44" s="853">
        <f t="shared" si="6"/>
        <v>0</v>
      </c>
      <c r="P44" s="814" t="s">
        <v>42</v>
      </c>
      <c r="Q44" s="817"/>
      <c r="S44" s="1229"/>
      <c r="T44" s="1229"/>
      <c r="U44" s="1229"/>
      <c r="V44" s="1229"/>
      <c r="W44" s="1229"/>
      <c r="X44" s="1229"/>
      <c r="Y44" s="1229"/>
      <c r="Z44" s="1229"/>
      <c r="AA44" s="1229"/>
      <c r="AB44" s="1229"/>
    </row>
    <row r="45" spans="1:28" ht="20.25" customHeight="1">
      <c r="A45" s="816"/>
      <c r="B45" s="813" t="s">
        <v>43</v>
      </c>
      <c r="C45" s="853">
        <v>0</v>
      </c>
      <c r="D45" s="853">
        <v>0</v>
      </c>
      <c r="E45" s="853">
        <v>0</v>
      </c>
      <c r="F45" s="853">
        <v>0</v>
      </c>
      <c r="G45" s="853">
        <v>0</v>
      </c>
      <c r="H45" s="853">
        <v>0</v>
      </c>
      <c r="I45" s="853">
        <v>0</v>
      </c>
      <c r="J45" s="853">
        <v>0</v>
      </c>
      <c r="K45" s="853">
        <v>0</v>
      </c>
      <c r="L45" s="853">
        <v>0</v>
      </c>
      <c r="M45" s="853">
        <f t="shared" si="5"/>
        <v>0</v>
      </c>
      <c r="N45" s="853">
        <f t="shared" si="5"/>
        <v>0</v>
      </c>
      <c r="O45" s="853">
        <f t="shared" si="6"/>
        <v>0</v>
      </c>
      <c r="P45" s="814" t="s">
        <v>44</v>
      </c>
      <c r="Q45" s="817"/>
      <c r="S45" s="1229"/>
      <c r="T45" s="1229"/>
      <c r="U45" s="1229"/>
      <c r="V45" s="1229"/>
      <c r="W45" s="1229"/>
      <c r="X45" s="1229"/>
      <c r="Y45" s="1229"/>
      <c r="Z45" s="1229"/>
      <c r="AA45" s="1229"/>
      <c r="AB45" s="1229"/>
    </row>
    <row r="46" spans="1:28" ht="20.25" customHeight="1">
      <c r="A46" s="819"/>
      <c r="B46" s="813" t="s">
        <v>45</v>
      </c>
      <c r="C46" s="853">
        <v>4</v>
      </c>
      <c r="D46" s="853">
        <v>28</v>
      </c>
      <c r="E46" s="853">
        <v>0</v>
      </c>
      <c r="F46" s="853">
        <v>6</v>
      </c>
      <c r="G46" s="853">
        <v>0</v>
      </c>
      <c r="H46" s="853">
        <v>5</v>
      </c>
      <c r="I46" s="853">
        <v>0</v>
      </c>
      <c r="J46" s="853">
        <v>0</v>
      </c>
      <c r="K46" s="853">
        <v>0</v>
      </c>
      <c r="L46" s="853">
        <v>0</v>
      </c>
      <c r="M46" s="853">
        <f t="shared" si="5"/>
        <v>4</v>
      </c>
      <c r="N46" s="853">
        <f t="shared" si="5"/>
        <v>39</v>
      </c>
      <c r="O46" s="853">
        <f t="shared" si="6"/>
        <v>43</v>
      </c>
      <c r="P46" s="814" t="s">
        <v>46</v>
      </c>
      <c r="Q46" s="820"/>
      <c r="S46" s="1229"/>
      <c r="T46" s="1229"/>
      <c r="U46" s="1229"/>
      <c r="V46" s="1229"/>
      <c r="W46" s="1229"/>
      <c r="X46" s="1229"/>
      <c r="Y46" s="1229"/>
      <c r="Z46" s="1229"/>
      <c r="AA46" s="1229"/>
      <c r="AB46" s="1229"/>
    </row>
    <row r="47" spans="1:28" ht="20.25" customHeight="1">
      <c r="A47" s="942" t="s">
        <v>47</v>
      </c>
      <c r="B47" s="942"/>
      <c r="C47" s="853">
        <v>0</v>
      </c>
      <c r="D47" s="853">
        <v>0</v>
      </c>
      <c r="E47" s="853">
        <v>0</v>
      </c>
      <c r="F47" s="853">
        <v>0</v>
      </c>
      <c r="G47" s="853">
        <v>0</v>
      </c>
      <c r="H47" s="853">
        <v>0</v>
      </c>
      <c r="I47" s="853">
        <v>0</v>
      </c>
      <c r="J47" s="853">
        <v>0</v>
      </c>
      <c r="K47" s="853">
        <v>0</v>
      </c>
      <c r="L47" s="853">
        <v>0</v>
      </c>
      <c r="M47" s="853">
        <f t="shared" si="5"/>
        <v>0</v>
      </c>
      <c r="N47" s="853">
        <f t="shared" si="5"/>
        <v>0</v>
      </c>
      <c r="O47" s="853">
        <f t="shared" si="6"/>
        <v>0</v>
      </c>
      <c r="P47" s="811" t="s">
        <v>48</v>
      </c>
      <c r="Q47" s="811"/>
      <c r="S47" s="1229"/>
      <c r="T47" s="1229"/>
      <c r="U47" s="1229"/>
      <c r="V47" s="1229"/>
      <c r="W47" s="1229"/>
      <c r="X47" s="1229"/>
      <c r="Y47" s="1229"/>
      <c r="Z47" s="1229"/>
      <c r="AA47" s="1229"/>
      <c r="AB47" s="1229"/>
    </row>
    <row r="48" spans="1:28" ht="20.25" customHeight="1">
      <c r="A48" s="942" t="s">
        <v>49</v>
      </c>
      <c r="B48" s="942"/>
      <c r="C48" s="853">
        <v>11</v>
      </c>
      <c r="D48" s="853">
        <v>0</v>
      </c>
      <c r="E48" s="853">
        <v>9</v>
      </c>
      <c r="F48" s="853">
        <v>0</v>
      </c>
      <c r="G48" s="853">
        <v>6</v>
      </c>
      <c r="H48" s="853">
        <v>0</v>
      </c>
      <c r="I48" s="853">
        <v>19</v>
      </c>
      <c r="J48" s="853">
        <v>0</v>
      </c>
      <c r="K48" s="853">
        <v>3</v>
      </c>
      <c r="L48" s="853">
        <v>0</v>
      </c>
      <c r="M48" s="853">
        <f t="shared" si="5"/>
        <v>48</v>
      </c>
      <c r="N48" s="853">
        <f t="shared" si="5"/>
        <v>0</v>
      </c>
      <c r="O48" s="853">
        <f t="shared" si="6"/>
        <v>48</v>
      </c>
      <c r="P48" s="811" t="s">
        <v>50</v>
      </c>
      <c r="Q48" s="811"/>
      <c r="S48" s="1229"/>
      <c r="T48" s="1229"/>
      <c r="U48" s="1229"/>
      <c r="V48" s="1229"/>
      <c r="W48" s="1229"/>
      <c r="X48" s="1229"/>
      <c r="Y48" s="1229"/>
      <c r="Z48" s="1229"/>
      <c r="AA48" s="1229"/>
      <c r="AB48" s="1229"/>
    </row>
    <row r="49" spans="1:28" ht="20.25" customHeight="1">
      <c r="A49" s="942" t="s">
        <v>51</v>
      </c>
      <c r="B49" s="942"/>
      <c r="C49" s="853">
        <v>0</v>
      </c>
      <c r="D49" s="853">
        <v>8</v>
      </c>
      <c r="E49" s="853">
        <v>0</v>
      </c>
      <c r="F49" s="853">
        <v>4</v>
      </c>
      <c r="G49" s="853">
        <v>0</v>
      </c>
      <c r="H49" s="853">
        <v>1</v>
      </c>
      <c r="I49" s="853">
        <v>0</v>
      </c>
      <c r="J49" s="853">
        <v>0</v>
      </c>
      <c r="K49" s="853">
        <v>0</v>
      </c>
      <c r="L49" s="853">
        <v>0</v>
      </c>
      <c r="M49" s="853">
        <f t="shared" si="5"/>
        <v>0</v>
      </c>
      <c r="N49" s="853">
        <f t="shared" si="5"/>
        <v>13</v>
      </c>
      <c r="O49" s="853">
        <f t="shared" si="6"/>
        <v>13</v>
      </c>
      <c r="P49" s="811" t="s">
        <v>52</v>
      </c>
      <c r="Q49" s="811"/>
      <c r="S49" s="1229"/>
      <c r="T49" s="1229"/>
      <c r="U49" s="1229"/>
      <c r="V49" s="1229"/>
      <c r="W49" s="1229"/>
      <c r="X49" s="1229"/>
      <c r="Y49" s="1229"/>
      <c r="Z49" s="1229"/>
      <c r="AA49" s="1229"/>
      <c r="AB49" s="1229"/>
    </row>
    <row r="50" spans="1:28" ht="20.25" customHeight="1">
      <c r="A50" s="942" t="s">
        <v>53</v>
      </c>
      <c r="B50" s="942"/>
      <c r="C50" s="853">
        <v>5</v>
      </c>
      <c r="D50" s="853">
        <v>0</v>
      </c>
      <c r="E50" s="853">
        <v>105</v>
      </c>
      <c r="F50" s="853">
        <v>0</v>
      </c>
      <c r="G50" s="853">
        <v>3</v>
      </c>
      <c r="H50" s="853">
        <v>0</v>
      </c>
      <c r="I50" s="853">
        <v>1</v>
      </c>
      <c r="J50" s="853">
        <v>0</v>
      </c>
      <c r="K50" s="853">
        <v>0</v>
      </c>
      <c r="L50" s="853">
        <v>0</v>
      </c>
      <c r="M50" s="853">
        <f t="shared" si="5"/>
        <v>114</v>
      </c>
      <c r="N50" s="853">
        <f t="shared" si="5"/>
        <v>0</v>
      </c>
      <c r="O50" s="853">
        <f t="shared" si="6"/>
        <v>114</v>
      </c>
      <c r="P50" s="811" t="s">
        <v>54</v>
      </c>
      <c r="Q50" s="811"/>
      <c r="S50" s="1229"/>
      <c r="T50" s="1229"/>
      <c r="U50" s="1229"/>
      <c r="V50" s="1229"/>
      <c r="W50" s="1229"/>
      <c r="X50" s="1229"/>
      <c r="Y50" s="1229"/>
      <c r="Z50" s="1229"/>
      <c r="AA50" s="1229"/>
      <c r="AB50" s="1229"/>
    </row>
    <row r="51" spans="1:28" ht="20.25" customHeight="1">
      <c r="A51" s="942" t="s">
        <v>84</v>
      </c>
      <c r="B51" s="942"/>
      <c r="C51" s="853">
        <v>57</v>
      </c>
      <c r="D51" s="853">
        <v>8</v>
      </c>
      <c r="E51" s="853">
        <v>16</v>
      </c>
      <c r="F51" s="853">
        <v>32</v>
      </c>
      <c r="G51" s="853">
        <v>10</v>
      </c>
      <c r="H51" s="853">
        <v>22</v>
      </c>
      <c r="I51" s="853">
        <v>8</v>
      </c>
      <c r="J51" s="853">
        <v>4</v>
      </c>
      <c r="K51" s="853">
        <v>4</v>
      </c>
      <c r="L51" s="853">
        <v>0</v>
      </c>
      <c r="M51" s="853">
        <f t="shared" si="5"/>
        <v>95</v>
      </c>
      <c r="N51" s="853">
        <f t="shared" si="5"/>
        <v>66</v>
      </c>
      <c r="O51" s="853">
        <f t="shared" si="6"/>
        <v>161</v>
      </c>
      <c r="P51" s="811" t="s">
        <v>56</v>
      </c>
      <c r="Q51" s="811"/>
      <c r="S51" s="1229"/>
      <c r="T51" s="1229"/>
      <c r="U51" s="1229"/>
      <c r="V51" s="1229"/>
      <c r="W51" s="1229"/>
      <c r="X51" s="1229"/>
      <c r="Y51" s="1229"/>
      <c r="Z51" s="1229"/>
      <c r="AA51" s="1229"/>
      <c r="AB51" s="1229"/>
    </row>
    <row r="52" spans="1:28" ht="20.25" customHeight="1">
      <c r="A52" s="942" t="s">
        <v>57</v>
      </c>
      <c r="B52" s="942"/>
      <c r="C52" s="853">
        <v>0</v>
      </c>
      <c r="D52" s="853">
        <v>17</v>
      </c>
      <c r="E52" s="853">
        <v>0</v>
      </c>
      <c r="F52" s="853">
        <v>13</v>
      </c>
      <c r="G52" s="853">
        <v>0</v>
      </c>
      <c r="H52" s="853">
        <v>3</v>
      </c>
      <c r="I52" s="853">
        <v>0</v>
      </c>
      <c r="J52" s="853">
        <v>1</v>
      </c>
      <c r="K52" s="853">
        <v>0</v>
      </c>
      <c r="L52" s="853">
        <v>0</v>
      </c>
      <c r="M52" s="853">
        <f t="shared" si="5"/>
        <v>0</v>
      </c>
      <c r="N52" s="853">
        <f t="shared" si="5"/>
        <v>34</v>
      </c>
      <c r="O52" s="853">
        <f t="shared" si="6"/>
        <v>34</v>
      </c>
      <c r="P52" s="811" t="s">
        <v>58</v>
      </c>
      <c r="Q52" s="811"/>
      <c r="S52" s="1229"/>
      <c r="T52" s="1229"/>
      <c r="U52" s="1229"/>
      <c r="V52" s="1229"/>
      <c r="W52" s="1229"/>
      <c r="X52" s="1229"/>
      <c r="Y52" s="1229"/>
      <c r="Z52" s="1229"/>
      <c r="AA52" s="1229"/>
      <c r="AB52" s="1229"/>
    </row>
    <row r="53" spans="1:28" ht="20.25" customHeight="1">
      <c r="A53" s="942" t="s">
        <v>59</v>
      </c>
      <c r="B53" s="942"/>
      <c r="C53" s="853">
        <v>3</v>
      </c>
      <c r="D53" s="853">
        <v>0</v>
      </c>
      <c r="E53" s="853">
        <v>9</v>
      </c>
      <c r="F53" s="853">
        <v>0</v>
      </c>
      <c r="G53" s="853">
        <v>1</v>
      </c>
      <c r="H53" s="853">
        <v>0</v>
      </c>
      <c r="I53" s="853">
        <v>1</v>
      </c>
      <c r="J53" s="853">
        <v>0</v>
      </c>
      <c r="K53" s="853">
        <v>0</v>
      </c>
      <c r="L53" s="853">
        <v>0</v>
      </c>
      <c r="M53" s="853">
        <f t="shared" si="5"/>
        <v>14</v>
      </c>
      <c r="N53" s="853">
        <f t="shared" si="5"/>
        <v>0</v>
      </c>
      <c r="O53" s="853">
        <f t="shared" si="6"/>
        <v>14</v>
      </c>
      <c r="P53" s="811" t="s">
        <v>60</v>
      </c>
      <c r="Q53" s="811"/>
      <c r="S53" s="1229"/>
      <c r="T53" s="1229"/>
      <c r="U53" s="1229"/>
      <c r="V53" s="1229"/>
      <c r="W53" s="1229"/>
      <c r="X53" s="1229"/>
      <c r="Y53" s="1229"/>
      <c r="Z53" s="1229"/>
      <c r="AA53" s="1229"/>
      <c r="AB53" s="1229"/>
    </row>
    <row r="54" spans="1:28" ht="20.25" customHeight="1">
      <c r="A54" s="942" t="s">
        <v>61</v>
      </c>
      <c r="B54" s="942"/>
      <c r="C54" s="853">
        <v>18</v>
      </c>
      <c r="D54" s="853">
        <v>4</v>
      </c>
      <c r="E54" s="853">
        <v>12</v>
      </c>
      <c r="F54" s="853">
        <v>79</v>
      </c>
      <c r="G54" s="853">
        <v>2</v>
      </c>
      <c r="H54" s="853">
        <v>2</v>
      </c>
      <c r="I54" s="853">
        <v>0</v>
      </c>
      <c r="J54" s="853">
        <v>0</v>
      </c>
      <c r="K54" s="853">
        <v>0</v>
      </c>
      <c r="L54" s="853">
        <v>0</v>
      </c>
      <c r="M54" s="853">
        <f t="shared" si="5"/>
        <v>32</v>
      </c>
      <c r="N54" s="853">
        <f t="shared" si="5"/>
        <v>85</v>
      </c>
      <c r="O54" s="853">
        <f t="shared" si="6"/>
        <v>117</v>
      </c>
      <c r="P54" s="811" t="s">
        <v>62</v>
      </c>
      <c r="Q54" s="811"/>
      <c r="S54" s="1229"/>
      <c r="T54" s="1229"/>
      <c r="U54" s="1229"/>
      <c r="V54" s="1229"/>
      <c r="W54" s="1229"/>
      <c r="X54" s="1229"/>
      <c r="Y54" s="1229"/>
      <c r="Z54" s="1229"/>
      <c r="AA54" s="1229"/>
      <c r="AB54" s="1229"/>
    </row>
    <row r="55" spans="1:28" ht="20.25" customHeight="1">
      <c r="A55" s="942" t="s">
        <v>63</v>
      </c>
      <c r="B55" s="942"/>
      <c r="C55" s="853">
        <v>0</v>
      </c>
      <c r="D55" s="853">
        <v>0</v>
      </c>
      <c r="E55" s="853">
        <v>0</v>
      </c>
      <c r="F55" s="853">
        <v>0</v>
      </c>
      <c r="G55" s="853">
        <v>0</v>
      </c>
      <c r="H55" s="853">
        <v>0</v>
      </c>
      <c r="I55" s="853">
        <v>0</v>
      </c>
      <c r="J55" s="853">
        <v>0</v>
      </c>
      <c r="K55" s="853">
        <v>0</v>
      </c>
      <c r="L55" s="853">
        <v>0</v>
      </c>
      <c r="M55" s="853">
        <f t="shared" si="5"/>
        <v>0</v>
      </c>
      <c r="N55" s="853">
        <f t="shared" si="5"/>
        <v>0</v>
      </c>
      <c r="O55" s="853">
        <f t="shared" si="6"/>
        <v>0</v>
      </c>
      <c r="P55" s="811" t="s">
        <v>64</v>
      </c>
      <c r="Q55" s="811"/>
      <c r="S55" s="1229"/>
      <c r="T55" s="1229"/>
      <c r="U55" s="1229"/>
      <c r="V55" s="1229"/>
      <c r="W55" s="1229"/>
      <c r="X55" s="1229"/>
      <c r="Y55" s="1229"/>
      <c r="Z55" s="1229"/>
      <c r="AA55" s="1229"/>
      <c r="AB55" s="1229"/>
    </row>
    <row r="56" spans="1:28" ht="20.25" customHeight="1" thickBot="1">
      <c r="A56" s="972" t="s">
        <v>65</v>
      </c>
      <c r="B56" s="972"/>
      <c r="C56" s="1124">
        <v>0</v>
      </c>
      <c r="D56" s="1124">
        <v>0</v>
      </c>
      <c r="E56" s="1124">
        <v>0</v>
      </c>
      <c r="F56" s="1124">
        <v>0</v>
      </c>
      <c r="G56" s="1124">
        <v>0</v>
      </c>
      <c r="H56" s="1124">
        <v>0</v>
      </c>
      <c r="I56" s="1124">
        <v>0</v>
      </c>
      <c r="J56" s="1124">
        <v>0</v>
      </c>
      <c r="K56" s="1124">
        <v>0</v>
      </c>
      <c r="L56" s="1124">
        <v>0</v>
      </c>
      <c r="M56" s="1124">
        <f t="shared" si="5"/>
        <v>0</v>
      </c>
      <c r="N56" s="1124">
        <f t="shared" si="5"/>
        <v>0</v>
      </c>
      <c r="O56" s="1124">
        <f t="shared" si="6"/>
        <v>0</v>
      </c>
      <c r="P56" s="1090" t="s">
        <v>66</v>
      </c>
      <c r="Q56" s="1090"/>
      <c r="S56" s="1229"/>
      <c r="T56" s="1229"/>
      <c r="U56" s="1229"/>
      <c r="V56" s="1229"/>
      <c r="W56" s="1229"/>
      <c r="X56" s="1229"/>
      <c r="Y56" s="1229"/>
      <c r="Z56" s="1229"/>
      <c r="AA56" s="1229"/>
      <c r="AB56" s="1229"/>
    </row>
    <row r="57" spans="1:28" ht="20.25" customHeight="1" thickBot="1">
      <c r="A57" s="891" t="s">
        <v>19</v>
      </c>
      <c r="B57" s="891"/>
      <c r="C57" s="857">
        <f>SUM(C37:C56)</f>
        <v>122</v>
      </c>
      <c r="D57" s="857">
        <f t="shared" ref="D57:O57" si="7">SUM(D37:D56)</f>
        <v>125</v>
      </c>
      <c r="E57" s="857">
        <f t="shared" si="7"/>
        <v>156</v>
      </c>
      <c r="F57" s="857">
        <f t="shared" si="7"/>
        <v>140</v>
      </c>
      <c r="G57" s="857">
        <f t="shared" si="7"/>
        <v>22</v>
      </c>
      <c r="H57" s="857">
        <f t="shared" si="7"/>
        <v>35</v>
      </c>
      <c r="I57" s="857">
        <f t="shared" si="7"/>
        <v>29</v>
      </c>
      <c r="J57" s="857">
        <f t="shared" si="7"/>
        <v>5</v>
      </c>
      <c r="K57" s="857">
        <f t="shared" si="7"/>
        <v>7</v>
      </c>
      <c r="L57" s="857">
        <f t="shared" si="7"/>
        <v>0</v>
      </c>
      <c r="M57" s="857">
        <f t="shared" si="7"/>
        <v>336</v>
      </c>
      <c r="N57" s="857">
        <f t="shared" si="7"/>
        <v>305</v>
      </c>
      <c r="O57" s="857">
        <f t="shared" si="7"/>
        <v>641</v>
      </c>
      <c r="P57" s="826" t="s">
        <v>67</v>
      </c>
      <c r="Q57" s="826"/>
      <c r="S57" s="1229"/>
      <c r="T57" s="1229"/>
      <c r="U57" s="1229"/>
      <c r="V57" s="1229"/>
      <c r="W57" s="1229"/>
      <c r="X57" s="1229"/>
      <c r="Y57" s="1229"/>
      <c r="Z57" s="1229"/>
      <c r="AA57" s="1229"/>
      <c r="AB57" s="1229"/>
    </row>
    <row r="58" spans="1:28" ht="20.25" customHeight="1" thickTop="1">
      <c r="A58" s="904"/>
      <c r="B58" s="904"/>
      <c r="C58" s="1124"/>
      <c r="D58" s="1124"/>
      <c r="E58" s="1124"/>
      <c r="F58" s="1124"/>
      <c r="G58" s="1124"/>
      <c r="H58" s="1124"/>
      <c r="I58" s="1124"/>
      <c r="J58" s="1124"/>
      <c r="K58" s="1124"/>
      <c r="L58" s="1124"/>
      <c r="M58" s="1124"/>
      <c r="N58" s="1124"/>
      <c r="O58" s="1124"/>
      <c r="P58" s="846"/>
      <c r="Q58" s="846"/>
      <c r="S58" s="1229"/>
      <c r="T58" s="1229"/>
      <c r="U58" s="1229"/>
      <c r="V58" s="1229"/>
      <c r="W58" s="1229"/>
      <c r="X58" s="1229"/>
      <c r="Y58" s="1229"/>
      <c r="Z58" s="1229"/>
      <c r="AA58" s="1229"/>
      <c r="AB58" s="1229"/>
    </row>
    <row r="59" spans="1:28" ht="20.25" customHeight="1">
      <c r="A59" s="904"/>
      <c r="B59" s="904"/>
      <c r="C59" s="1124"/>
      <c r="D59" s="1124"/>
      <c r="E59" s="1124"/>
      <c r="F59" s="1124"/>
      <c r="G59" s="1124"/>
      <c r="H59" s="1124"/>
      <c r="I59" s="1124"/>
      <c r="J59" s="1124"/>
      <c r="K59" s="1124"/>
      <c r="L59" s="1124"/>
      <c r="M59" s="1124"/>
      <c r="N59" s="1124"/>
      <c r="O59" s="1124"/>
      <c r="P59" s="846"/>
      <c r="Q59" s="846"/>
      <c r="S59" s="1229"/>
      <c r="T59" s="1229"/>
      <c r="U59" s="1229"/>
      <c r="V59" s="1229"/>
      <c r="W59" s="1229"/>
      <c r="X59" s="1229"/>
      <c r="Y59" s="1229"/>
      <c r="Z59" s="1229"/>
      <c r="AA59" s="1229"/>
      <c r="AB59" s="1229"/>
    </row>
    <row r="60" spans="1:28" ht="13.5" customHeight="1">
      <c r="A60" s="954"/>
      <c r="B60" s="954"/>
      <c r="C60" s="877"/>
      <c r="D60" s="877"/>
      <c r="E60" s="877"/>
      <c r="F60" s="877"/>
      <c r="G60" s="877"/>
      <c r="H60" s="877"/>
      <c r="I60" s="877"/>
      <c r="J60" s="877"/>
      <c r="K60" s="877"/>
      <c r="L60" s="877"/>
      <c r="M60" s="877"/>
      <c r="N60" s="877"/>
      <c r="O60" s="877"/>
      <c r="P60" s="1116"/>
      <c r="Q60" s="1007"/>
      <c r="S60" s="1229"/>
      <c r="T60" s="1229"/>
      <c r="U60" s="1229"/>
      <c r="V60" s="1229"/>
      <c r="W60" s="1229"/>
      <c r="X60" s="1229"/>
      <c r="Y60" s="1229"/>
      <c r="Z60" s="1229"/>
      <c r="AA60" s="1229"/>
      <c r="AB60" s="1229"/>
    </row>
    <row r="61" spans="1:28" ht="25.5" customHeight="1">
      <c r="A61" s="1221" t="s">
        <v>1328</v>
      </c>
      <c r="B61" s="1221"/>
      <c r="C61" s="1221"/>
      <c r="D61" s="1221"/>
      <c r="E61" s="1221"/>
      <c r="F61" s="1221"/>
      <c r="G61" s="1221"/>
      <c r="H61" s="1221"/>
      <c r="I61" s="1221"/>
      <c r="J61" s="1221"/>
      <c r="K61" s="1221"/>
      <c r="L61" s="1221"/>
      <c r="M61" s="1221"/>
      <c r="N61" s="1221"/>
      <c r="O61" s="1221"/>
      <c r="P61" s="1221"/>
      <c r="Q61" s="1161"/>
      <c r="S61" s="1229"/>
      <c r="T61" s="1229"/>
      <c r="U61" s="1229"/>
      <c r="V61" s="1229"/>
      <c r="W61" s="1229"/>
      <c r="X61" s="1229"/>
      <c r="Y61" s="1229"/>
      <c r="Z61" s="1229"/>
      <c r="AA61" s="1229"/>
      <c r="AB61" s="1229"/>
    </row>
    <row r="62" spans="1:28" ht="40.5" customHeight="1">
      <c r="A62" s="936" t="s">
        <v>1329</v>
      </c>
      <c r="B62" s="936"/>
      <c r="C62" s="936"/>
      <c r="D62" s="936"/>
      <c r="E62" s="936"/>
      <c r="F62" s="936"/>
      <c r="G62" s="936"/>
      <c r="H62" s="936"/>
      <c r="I62" s="936"/>
      <c r="J62" s="936"/>
      <c r="K62" s="936"/>
      <c r="L62" s="936"/>
      <c r="M62" s="936"/>
      <c r="N62" s="936"/>
      <c r="O62" s="936"/>
      <c r="P62" s="936"/>
      <c r="Q62" s="936"/>
      <c r="S62" s="1229"/>
      <c r="T62" s="1229"/>
      <c r="U62" s="1229"/>
      <c r="V62" s="1229"/>
      <c r="W62" s="1229"/>
      <c r="X62" s="1229"/>
      <c r="Y62" s="1229"/>
      <c r="Z62" s="1229"/>
      <c r="AA62" s="1229"/>
      <c r="AB62" s="1229"/>
    </row>
    <row r="63" spans="1:28" ht="25.5" customHeight="1" thickBot="1">
      <c r="A63" s="951" t="s">
        <v>1330</v>
      </c>
      <c r="B63" s="951"/>
      <c r="C63" s="951"/>
      <c r="D63" s="951"/>
      <c r="E63" s="951"/>
      <c r="F63" s="951"/>
      <c r="G63" s="951"/>
      <c r="H63" s="951"/>
      <c r="I63" s="951"/>
      <c r="J63" s="951"/>
      <c r="K63" s="951"/>
      <c r="L63" s="951"/>
      <c r="M63" s="951"/>
      <c r="N63" s="951"/>
      <c r="O63" s="951"/>
      <c r="P63" s="915" t="s">
        <v>1331</v>
      </c>
      <c r="Q63" s="915"/>
      <c r="S63" s="1229"/>
      <c r="T63" s="1229"/>
      <c r="U63" s="1229"/>
      <c r="V63" s="1229"/>
      <c r="W63" s="1229"/>
      <c r="X63" s="1229"/>
      <c r="Y63" s="1229"/>
      <c r="Z63" s="1229"/>
      <c r="AA63" s="1229"/>
      <c r="AB63" s="1229"/>
    </row>
    <row r="64" spans="1:28" ht="25.5" customHeight="1" thickTop="1">
      <c r="A64" s="798" t="s">
        <v>4</v>
      </c>
      <c r="B64" s="798"/>
      <c r="C64" s="916" t="s">
        <v>142</v>
      </c>
      <c r="D64" s="916"/>
      <c r="E64" s="916" t="s">
        <v>152</v>
      </c>
      <c r="F64" s="916"/>
      <c r="G64" s="916" t="s">
        <v>153</v>
      </c>
      <c r="H64" s="916"/>
      <c r="I64" s="916" t="s">
        <v>154</v>
      </c>
      <c r="J64" s="916"/>
      <c r="K64" s="916" t="s">
        <v>172</v>
      </c>
      <c r="L64" s="916"/>
      <c r="M64" s="916" t="s">
        <v>19</v>
      </c>
      <c r="N64" s="916"/>
      <c r="O64" s="916"/>
      <c r="P64" s="916" t="s">
        <v>10</v>
      </c>
      <c r="Q64" s="916"/>
      <c r="S64" s="1229"/>
      <c r="T64" s="1229"/>
      <c r="U64" s="1229"/>
      <c r="V64" s="1229"/>
      <c r="W64" s="1229"/>
      <c r="X64" s="1229"/>
      <c r="Y64" s="1229"/>
      <c r="Z64" s="1229"/>
      <c r="AA64" s="1229"/>
      <c r="AB64" s="1229"/>
    </row>
    <row r="65" spans="1:28" ht="22.5" customHeight="1">
      <c r="A65" s="800"/>
      <c r="B65" s="800"/>
      <c r="C65" s="918" t="s">
        <v>147</v>
      </c>
      <c r="D65" s="918"/>
      <c r="E65" s="918" t="s">
        <v>155</v>
      </c>
      <c r="F65" s="918"/>
      <c r="G65" s="918" t="s">
        <v>156</v>
      </c>
      <c r="H65" s="918"/>
      <c r="I65" s="918" t="s">
        <v>157</v>
      </c>
      <c r="J65" s="918"/>
      <c r="K65" s="918" t="s">
        <v>179</v>
      </c>
      <c r="L65" s="918"/>
      <c r="M65" s="918" t="s">
        <v>23</v>
      </c>
      <c r="N65" s="918"/>
      <c r="O65" s="918"/>
      <c r="P65" s="918"/>
      <c r="Q65" s="918"/>
      <c r="S65" s="1229"/>
      <c r="T65" s="1229"/>
      <c r="U65" s="1229"/>
      <c r="V65" s="1229"/>
      <c r="W65" s="1229"/>
      <c r="X65" s="1229"/>
      <c r="Y65" s="1229"/>
      <c r="Z65" s="1229"/>
      <c r="AA65" s="1229"/>
      <c r="AB65" s="1229"/>
    </row>
    <row r="66" spans="1:28" ht="18.75" customHeight="1">
      <c r="A66" s="800"/>
      <c r="B66" s="800"/>
      <c r="C66" s="869" t="s">
        <v>148</v>
      </c>
      <c r="D66" s="869" t="s">
        <v>17</v>
      </c>
      <c r="E66" s="869" t="s">
        <v>148</v>
      </c>
      <c r="F66" s="869" t="s">
        <v>17</v>
      </c>
      <c r="G66" s="869" t="s">
        <v>148</v>
      </c>
      <c r="H66" s="869" t="s">
        <v>17</v>
      </c>
      <c r="I66" s="869" t="s">
        <v>148</v>
      </c>
      <c r="J66" s="869" t="s">
        <v>17</v>
      </c>
      <c r="K66" s="869" t="s">
        <v>148</v>
      </c>
      <c r="L66" s="869" t="s">
        <v>17</v>
      </c>
      <c r="M66" s="869" t="s">
        <v>148</v>
      </c>
      <c r="N66" s="869" t="s">
        <v>17</v>
      </c>
      <c r="O66" s="869" t="s">
        <v>107</v>
      </c>
      <c r="P66" s="918"/>
      <c r="Q66" s="918"/>
      <c r="S66" s="1229"/>
      <c r="T66" s="1229"/>
      <c r="U66" s="1229"/>
      <c r="V66" s="1229"/>
      <c r="W66" s="1229"/>
      <c r="X66" s="1229"/>
      <c r="Y66" s="1229"/>
      <c r="Z66" s="1229"/>
      <c r="AA66" s="1229"/>
      <c r="AB66" s="1229"/>
    </row>
    <row r="67" spans="1:28" ht="20.25" customHeight="1" thickBot="1">
      <c r="A67" s="885"/>
      <c r="B67" s="885"/>
      <c r="C67" s="986" t="s">
        <v>24</v>
      </c>
      <c r="D67" s="986" t="s">
        <v>21</v>
      </c>
      <c r="E67" s="986" t="s">
        <v>20</v>
      </c>
      <c r="F67" s="986" t="s">
        <v>21</v>
      </c>
      <c r="G67" s="986" t="s">
        <v>24</v>
      </c>
      <c r="H67" s="986" t="s">
        <v>21</v>
      </c>
      <c r="I67" s="986" t="s">
        <v>24</v>
      </c>
      <c r="J67" s="986" t="s">
        <v>21</v>
      </c>
      <c r="K67" s="986" t="s">
        <v>24</v>
      </c>
      <c r="L67" s="986" t="s">
        <v>21</v>
      </c>
      <c r="M67" s="986" t="s">
        <v>24</v>
      </c>
      <c r="N67" s="986" t="s">
        <v>21</v>
      </c>
      <c r="O67" s="986" t="s">
        <v>23</v>
      </c>
      <c r="P67" s="1231"/>
      <c r="Q67" s="1231"/>
      <c r="S67" s="1229"/>
      <c r="T67" s="1229"/>
      <c r="U67" s="1229"/>
      <c r="V67" s="1229"/>
      <c r="W67" s="1229"/>
      <c r="X67" s="1229"/>
      <c r="Y67" s="1229"/>
      <c r="Z67" s="1229"/>
      <c r="AA67" s="1229"/>
      <c r="AB67" s="1229"/>
    </row>
    <row r="68" spans="1:28" ht="20.25" customHeight="1">
      <c r="A68" s="871" t="s">
        <v>202</v>
      </c>
      <c r="B68" s="871"/>
      <c r="C68" s="1197">
        <v>0</v>
      </c>
      <c r="D68" s="1197">
        <v>0</v>
      </c>
      <c r="E68" s="1197">
        <v>0</v>
      </c>
      <c r="F68" s="1197">
        <v>0</v>
      </c>
      <c r="G68" s="1197">
        <v>0</v>
      </c>
      <c r="H68" s="1197">
        <v>0</v>
      </c>
      <c r="I68" s="1197">
        <v>0</v>
      </c>
      <c r="J68" s="1197">
        <v>0</v>
      </c>
      <c r="K68" s="1197">
        <v>0</v>
      </c>
      <c r="L68" s="1197">
        <v>0</v>
      </c>
      <c r="M68" s="851">
        <f>SUM(C68,E68,G68,I68,K68)</f>
        <v>0</v>
      </c>
      <c r="N68" s="851">
        <f>SUM(D68,F68,H68,J68,L68)</f>
        <v>0</v>
      </c>
      <c r="O68" s="851">
        <f>SUM(M68:N68)</f>
        <v>0</v>
      </c>
      <c r="P68" s="807" t="s">
        <v>26</v>
      </c>
      <c r="Q68" s="807"/>
      <c r="R68" s="1229"/>
      <c r="S68" s="1229"/>
      <c r="T68" s="1229"/>
      <c r="U68" s="1229"/>
      <c r="V68" s="1229"/>
      <c r="W68" s="1229"/>
      <c r="X68" s="1229"/>
    </row>
    <row r="69" spans="1:28" ht="20.25" customHeight="1">
      <c r="A69" s="1089" t="s">
        <v>27</v>
      </c>
      <c r="B69" s="1089"/>
      <c r="C69" s="851">
        <v>0</v>
      </c>
      <c r="D69" s="851">
        <v>0</v>
      </c>
      <c r="E69" s="851">
        <v>0</v>
      </c>
      <c r="F69" s="851">
        <v>0</v>
      </c>
      <c r="G69" s="851">
        <v>0</v>
      </c>
      <c r="H69" s="851">
        <v>0</v>
      </c>
      <c r="I69" s="851">
        <v>0</v>
      </c>
      <c r="J69" s="851">
        <v>0</v>
      </c>
      <c r="K69" s="851">
        <v>0</v>
      </c>
      <c r="L69" s="851">
        <v>0</v>
      </c>
      <c r="M69" s="853">
        <f t="shared" ref="M69:N87" si="8">SUM(C69,E69,G69,I69,K69)</f>
        <v>0</v>
      </c>
      <c r="N69" s="853">
        <f t="shared" si="8"/>
        <v>0</v>
      </c>
      <c r="O69" s="853">
        <f t="shared" ref="O69:O87" si="9">SUM(M69:N69)</f>
        <v>0</v>
      </c>
      <c r="P69" s="809" t="s">
        <v>28</v>
      </c>
      <c r="Q69" s="809"/>
      <c r="S69" s="1229"/>
      <c r="T69" s="1229"/>
      <c r="U69" s="1229"/>
      <c r="V69" s="1229"/>
      <c r="W69" s="1229"/>
      <c r="X69" s="1229"/>
      <c r="Y69" s="1229"/>
      <c r="Z69" s="1229"/>
      <c r="AA69" s="1229"/>
      <c r="AB69" s="1229"/>
    </row>
    <row r="70" spans="1:28" ht="20.25" customHeight="1">
      <c r="A70" s="942" t="s">
        <v>83</v>
      </c>
      <c r="B70" s="942"/>
      <c r="C70" s="853">
        <v>0</v>
      </c>
      <c r="D70" s="853">
        <v>0</v>
      </c>
      <c r="E70" s="853">
        <v>0</v>
      </c>
      <c r="F70" s="853">
        <v>0</v>
      </c>
      <c r="G70" s="853">
        <v>0</v>
      </c>
      <c r="H70" s="853">
        <v>0</v>
      </c>
      <c r="I70" s="853">
        <v>0</v>
      </c>
      <c r="J70" s="853">
        <v>0</v>
      </c>
      <c r="K70" s="853">
        <v>0</v>
      </c>
      <c r="L70" s="853">
        <v>0</v>
      </c>
      <c r="M70" s="853">
        <f t="shared" si="8"/>
        <v>0</v>
      </c>
      <c r="N70" s="853">
        <f t="shared" si="8"/>
        <v>0</v>
      </c>
      <c r="O70" s="853">
        <f t="shared" si="9"/>
        <v>0</v>
      </c>
      <c r="P70" s="811" t="s">
        <v>30</v>
      </c>
      <c r="Q70" s="811"/>
      <c r="S70" s="1229"/>
      <c r="T70" s="1229"/>
      <c r="U70" s="1229"/>
      <c r="V70" s="1229"/>
      <c r="W70" s="1229"/>
      <c r="X70" s="1229"/>
      <c r="Y70" s="1229"/>
      <c r="Z70" s="1229"/>
      <c r="AA70" s="1229"/>
      <c r="AB70" s="1229"/>
    </row>
    <row r="71" spans="1:28" ht="20.25" customHeight="1">
      <c r="A71" s="942" t="s">
        <v>31</v>
      </c>
      <c r="B71" s="942"/>
      <c r="C71" s="853">
        <v>0</v>
      </c>
      <c r="D71" s="853">
        <v>0</v>
      </c>
      <c r="E71" s="853">
        <v>0</v>
      </c>
      <c r="F71" s="853">
        <v>0</v>
      </c>
      <c r="G71" s="853">
        <v>0</v>
      </c>
      <c r="H71" s="853">
        <v>0</v>
      </c>
      <c r="I71" s="853">
        <v>0</v>
      </c>
      <c r="J71" s="853">
        <v>0</v>
      </c>
      <c r="K71" s="853">
        <v>0</v>
      </c>
      <c r="L71" s="853">
        <v>0</v>
      </c>
      <c r="M71" s="853">
        <f t="shared" si="8"/>
        <v>0</v>
      </c>
      <c r="N71" s="853">
        <f t="shared" si="8"/>
        <v>0</v>
      </c>
      <c r="O71" s="853">
        <f t="shared" si="9"/>
        <v>0</v>
      </c>
      <c r="P71" s="811" t="s">
        <v>32</v>
      </c>
      <c r="Q71" s="811"/>
      <c r="S71" s="1229"/>
      <c r="T71" s="1229"/>
      <c r="U71" s="1229"/>
      <c r="V71" s="1229"/>
      <c r="W71" s="1229"/>
      <c r="X71" s="1229"/>
      <c r="Y71" s="1229"/>
      <c r="Z71" s="1229"/>
      <c r="AA71" s="1229"/>
      <c r="AB71" s="1229"/>
    </row>
    <row r="72" spans="1:28" ht="20.25" customHeight="1">
      <c r="A72" s="812" t="s">
        <v>33</v>
      </c>
      <c r="B72" s="813" t="s">
        <v>34</v>
      </c>
      <c r="C72" s="853">
        <v>0</v>
      </c>
      <c r="D72" s="853">
        <v>0</v>
      </c>
      <c r="E72" s="853">
        <v>0</v>
      </c>
      <c r="F72" s="853">
        <v>0</v>
      </c>
      <c r="G72" s="853">
        <v>0</v>
      </c>
      <c r="H72" s="853">
        <v>0</v>
      </c>
      <c r="I72" s="853">
        <v>0</v>
      </c>
      <c r="J72" s="853">
        <v>0</v>
      </c>
      <c r="K72" s="853">
        <v>0</v>
      </c>
      <c r="L72" s="853">
        <v>0</v>
      </c>
      <c r="M72" s="853">
        <f t="shared" si="8"/>
        <v>0</v>
      </c>
      <c r="N72" s="853">
        <f t="shared" si="8"/>
        <v>0</v>
      </c>
      <c r="O72" s="853">
        <f t="shared" si="9"/>
        <v>0</v>
      </c>
      <c r="P72" s="814" t="s">
        <v>35</v>
      </c>
      <c r="Q72" s="815" t="s">
        <v>36</v>
      </c>
      <c r="S72" s="1229"/>
      <c r="T72" s="1229"/>
      <c r="U72" s="1229"/>
      <c r="V72" s="1229"/>
      <c r="W72" s="1229"/>
      <c r="X72" s="1229"/>
      <c r="Y72" s="1229"/>
      <c r="Z72" s="1229"/>
      <c r="AA72" s="1229"/>
      <c r="AB72" s="1229"/>
    </row>
    <row r="73" spans="1:28" ht="20.25" customHeight="1">
      <c r="A73" s="816"/>
      <c r="B73" s="813" t="s">
        <v>37</v>
      </c>
      <c r="C73" s="853">
        <v>5</v>
      </c>
      <c r="D73" s="853">
        <v>14</v>
      </c>
      <c r="E73" s="853">
        <v>5</v>
      </c>
      <c r="F73" s="853">
        <v>2</v>
      </c>
      <c r="G73" s="853">
        <v>0</v>
      </c>
      <c r="H73" s="853">
        <v>2</v>
      </c>
      <c r="I73" s="853">
        <v>0</v>
      </c>
      <c r="J73" s="853">
        <v>0</v>
      </c>
      <c r="K73" s="853">
        <v>0</v>
      </c>
      <c r="L73" s="853">
        <v>0</v>
      </c>
      <c r="M73" s="853">
        <f t="shared" si="8"/>
        <v>10</v>
      </c>
      <c r="N73" s="853">
        <f t="shared" si="8"/>
        <v>18</v>
      </c>
      <c r="O73" s="853">
        <f t="shared" si="9"/>
        <v>28</v>
      </c>
      <c r="P73" s="814" t="s">
        <v>38</v>
      </c>
      <c r="Q73" s="817"/>
      <c r="S73" s="1229"/>
      <c r="T73" s="1229"/>
      <c r="U73" s="1229"/>
      <c r="V73" s="1229"/>
      <c r="W73" s="1229"/>
      <c r="X73" s="1229"/>
      <c r="Y73" s="1229"/>
      <c r="Z73" s="1229"/>
      <c r="AA73" s="1229"/>
      <c r="AB73" s="1229"/>
    </row>
    <row r="74" spans="1:28" ht="20.25" customHeight="1">
      <c r="A74" s="816"/>
      <c r="B74" s="813" t="s">
        <v>39</v>
      </c>
      <c r="C74" s="853">
        <v>0</v>
      </c>
      <c r="D74" s="853">
        <v>0</v>
      </c>
      <c r="E74" s="853">
        <v>0</v>
      </c>
      <c r="F74" s="853">
        <v>0</v>
      </c>
      <c r="G74" s="853">
        <v>0</v>
      </c>
      <c r="H74" s="853">
        <v>0</v>
      </c>
      <c r="I74" s="853">
        <v>0</v>
      </c>
      <c r="J74" s="853">
        <v>0</v>
      </c>
      <c r="K74" s="853">
        <v>0</v>
      </c>
      <c r="L74" s="853">
        <v>0</v>
      </c>
      <c r="M74" s="853">
        <f t="shared" si="8"/>
        <v>0</v>
      </c>
      <c r="N74" s="853">
        <f t="shared" si="8"/>
        <v>0</v>
      </c>
      <c r="O74" s="853">
        <f t="shared" si="9"/>
        <v>0</v>
      </c>
      <c r="P74" s="814" t="s">
        <v>40</v>
      </c>
      <c r="Q74" s="817"/>
      <c r="S74" s="1229"/>
      <c r="T74" s="1229"/>
      <c r="U74" s="1229"/>
      <c r="V74" s="1229"/>
      <c r="W74" s="1229"/>
      <c r="X74" s="1229"/>
      <c r="Y74" s="1229"/>
      <c r="Z74" s="1229"/>
      <c r="AA74" s="1229"/>
      <c r="AB74" s="1229"/>
    </row>
    <row r="75" spans="1:28" ht="20.25" customHeight="1">
      <c r="A75" s="816"/>
      <c r="B75" s="813" t="s">
        <v>41</v>
      </c>
      <c r="C75" s="853">
        <v>0</v>
      </c>
      <c r="D75" s="853">
        <v>0</v>
      </c>
      <c r="E75" s="853">
        <v>0</v>
      </c>
      <c r="F75" s="853">
        <v>0</v>
      </c>
      <c r="G75" s="853">
        <v>0</v>
      </c>
      <c r="H75" s="853">
        <v>0</v>
      </c>
      <c r="I75" s="853">
        <v>0</v>
      </c>
      <c r="J75" s="853">
        <v>0</v>
      </c>
      <c r="K75" s="853">
        <v>0</v>
      </c>
      <c r="L75" s="853">
        <v>0</v>
      </c>
      <c r="M75" s="853">
        <f t="shared" si="8"/>
        <v>0</v>
      </c>
      <c r="N75" s="853">
        <f t="shared" si="8"/>
        <v>0</v>
      </c>
      <c r="O75" s="853">
        <f t="shared" si="9"/>
        <v>0</v>
      </c>
      <c r="P75" s="814" t="s">
        <v>42</v>
      </c>
      <c r="Q75" s="817"/>
      <c r="S75" s="1229"/>
      <c r="T75" s="1229"/>
      <c r="U75" s="1229"/>
      <c r="V75" s="1229"/>
      <c r="W75" s="1229"/>
      <c r="X75" s="1229"/>
      <c r="Y75" s="1229"/>
      <c r="Z75" s="1229"/>
      <c r="AA75" s="1229"/>
      <c r="AB75" s="1229"/>
    </row>
    <row r="76" spans="1:28" ht="20.25" customHeight="1">
      <c r="A76" s="816"/>
      <c r="B76" s="813" t="s">
        <v>43</v>
      </c>
      <c r="C76" s="853">
        <v>0</v>
      </c>
      <c r="D76" s="853">
        <v>0</v>
      </c>
      <c r="E76" s="853">
        <v>0</v>
      </c>
      <c r="F76" s="853">
        <v>0</v>
      </c>
      <c r="G76" s="853">
        <v>0</v>
      </c>
      <c r="H76" s="853">
        <v>0</v>
      </c>
      <c r="I76" s="853">
        <v>0</v>
      </c>
      <c r="J76" s="853">
        <v>0</v>
      </c>
      <c r="K76" s="853">
        <v>0</v>
      </c>
      <c r="L76" s="853">
        <v>0</v>
      </c>
      <c r="M76" s="853">
        <f t="shared" si="8"/>
        <v>0</v>
      </c>
      <c r="N76" s="853">
        <f t="shared" si="8"/>
        <v>0</v>
      </c>
      <c r="O76" s="853">
        <f t="shared" si="9"/>
        <v>0</v>
      </c>
      <c r="P76" s="814" t="s">
        <v>44</v>
      </c>
      <c r="Q76" s="817"/>
      <c r="S76" s="1229"/>
      <c r="T76" s="1229"/>
      <c r="U76" s="1229"/>
      <c r="V76" s="1229"/>
      <c r="W76" s="1229"/>
      <c r="X76" s="1229"/>
      <c r="Y76" s="1229"/>
      <c r="Z76" s="1229"/>
      <c r="AA76" s="1229"/>
      <c r="AB76" s="1229"/>
    </row>
    <row r="77" spans="1:28" ht="20.25" customHeight="1">
      <c r="A77" s="819"/>
      <c r="B77" s="813" t="s">
        <v>45</v>
      </c>
      <c r="C77" s="853">
        <v>3</v>
      </c>
      <c r="D77" s="853">
        <v>8</v>
      </c>
      <c r="E77" s="853">
        <v>2</v>
      </c>
      <c r="F77" s="853">
        <v>3</v>
      </c>
      <c r="G77" s="853">
        <v>0</v>
      </c>
      <c r="H77" s="853">
        <v>0</v>
      </c>
      <c r="I77" s="853">
        <v>0</v>
      </c>
      <c r="J77" s="853">
        <v>0</v>
      </c>
      <c r="K77" s="853">
        <v>0</v>
      </c>
      <c r="L77" s="853">
        <v>0</v>
      </c>
      <c r="M77" s="853">
        <f t="shared" si="8"/>
        <v>5</v>
      </c>
      <c r="N77" s="853">
        <f t="shared" si="8"/>
        <v>11</v>
      </c>
      <c r="O77" s="853">
        <f t="shared" si="9"/>
        <v>16</v>
      </c>
      <c r="P77" s="814" t="s">
        <v>46</v>
      </c>
      <c r="Q77" s="820"/>
      <c r="S77" s="1229"/>
      <c r="T77" s="1229"/>
      <c r="U77" s="1229"/>
      <c r="V77" s="1229"/>
      <c r="W77" s="1229"/>
      <c r="X77" s="1229"/>
      <c r="Y77" s="1229"/>
      <c r="Z77" s="1229"/>
      <c r="AA77" s="1229"/>
      <c r="AB77" s="1229"/>
    </row>
    <row r="78" spans="1:28" ht="20.25" customHeight="1">
      <c r="A78" s="942" t="s">
        <v>47</v>
      </c>
      <c r="B78" s="942"/>
      <c r="C78" s="853">
        <v>0</v>
      </c>
      <c r="D78" s="853">
        <v>0</v>
      </c>
      <c r="E78" s="853">
        <v>0</v>
      </c>
      <c r="F78" s="853">
        <v>0</v>
      </c>
      <c r="G78" s="853">
        <v>0</v>
      </c>
      <c r="H78" s="853">
        <v>0</v>
      </c>
      <c r="I78" s="853">
        <v>0</v>
      </c>
      <c r="J78" s="853">
        <v>0</v>
      </c>
      <c r="K78" s="853">
        <v>0</v>
      </c>
      <c r="L78" s="853">
        <v>0</v>
      </c>
      <c r="M78" s="853">
        <f t="shared" si="8"/>
        <v>0</v>
      </c>
      <c r="N78" s="853">
        <f t="shared" si="8"/>
        <v>0</v>
      </c>
      <c r="O78" s="853">
        <f t="shared" si="9"/>
        <v>0</v>
      </c>
      <c r="P78" s="811" t="s">
        <v>48</v>
      </c>
      <c r="Q78" s="811"/>
      <c r="S78" s="1229"/>
      <c r="T78" s="1229"/>
      <c r="U78" s="1229"/>
      <c r="V78" s="1229"/>
      <c r="W78" s="1229"/>
      <c r="X78" s="1229"/>
      <c r="Y78" s="1229"/>
      <c r="Z78" s="1229"/>
      <c r="AA78" s="1229"/>
      <c r="AB78" s="1229"/>
    </row>
    <row r="79" spans="1:28" ht="20.25" customHeight="1">
      <c r="A79" s="942" t="s">
        <v>49</v>
      </c>
      <c r="B79" s="942"/>
      <c r="C79" s="853">
        <v>6</v>
      </c>
      <c r="D79" s="853">
        <v>0</v>
      </c>
      <c r="E79" s="853">
        <v>6</v>
      </c>
      <c r="F79" s="853">
        <v>0</v>
      </c>
      <c r="G79" s="853">
        <v>3</v>
      </c>
      <c r="H79" s="853">
        <v>0</v>
      </c>
      <c r="I79" s="853">
        <v>0</v>
      </c>
      <c r="J79" s="853">
        <v>0</v>
      </c>
      <c r="K79" s="853">
        <v>0</v>
      </c>
      <c r="L79" s="853">
        <v>0</v>
      </c>
      <c r="M79" s="853">
        <f t="shared" si="8"/>
        <v>15</v>
      </c>
      <c r="N79" s="853">
        <f t="shared" si="8"/>
        <v>0</v>
      </c>
      <c r="O79" s="853">
        <f t="shared" si="9"/>
        <v>15</v>
      </c>
      <c r="P79" s="811" t="s">
        <v>50</v>
      </c>
      <c r="Q79" s="811"/>
      <c r="S79" s="1229"/>
      <c r="T79" s="1229"/>
      <c r="U79" s="1229"/>
      <c r="V79" s="1229"/>
      <c r="W79" s="1229"/>
      <c r="X79" s="1229"/>
      <c r="Y79" s="1229"/>
      <c r="Z79" s="1229"/>
      <c r="AA79" s="1229"/>
      <c r="AB79" s="1229"/>
    </row>
    <row r="80" spans="1:28" ht="20.25" customHeight="1">
      <c r="A80" s="942" t="s">
        <v>51</v>
      </c>
      <c r="B80" s="942"/>
      <c r="C80" s="853">
        <v>0</v>
      </c>
      <c r="D80" s="853">
        <v>0</v>
      </c>
      <c r="E80" s="853">
        <v>0</v>
      </c>
      <c r="F80" s="853">
        <v>0</v>
      </c>
      <c r="G80" s="853">
        <v>0</v>
      </c>
      <c r="H80" s="853">
        <v>0</v>
      </c>
      <c r="I80" s="853">
        <v>0</v>
      </c>
      <c r="J80" s="853">
        <v>0</v>
      </c>
      <c r="K80" s="853">
        <v>0</v>
      </c>
      <c r="L80" s="853">
        <v>0</v>
      </c>
      <c r="M80" s="853">
        <f t="shared" si="8"/>
        <v>0</v>
      </c>
      <c r="N80" s="853">
        <f t="shared" si="8"/>
        <v>0</v>
      </c>
      <c r="O80" s="853">
        <f t="shared" si="9"/>
        <v>0</v>
      </c>
      <c r="P80" s="811" t="s">
        <v>52</v>
      </c>
      <c r="Q80" s="811"/>
      <c r="S80" s="1229"/>
      <c r="T80" s="1229"/>
      <c r="U80" s="1229"/>
      <c r="V80" s="1229"/>
      <c r="W80" s="1229"/>
      <c r="X80" s="1229"/>
      <c r="Y80" s="1229"/>
      <c r="Z80" s="1229"/>
      <c r="AA80" s="1229"/>
      <c r="AB80" s="1229"/>
    </row>
    <row r="81" spans="1:28" ht="20.25" customHeight="1">
      <c r="A81" s="942" t="s">
        <v>53</v>
      </c>
      <c r="B81" s="942"/>
      <c r="C81" s="853">
        <v>0</v>
      </c>
      <c r="D81" s="853">
        <v>0</v>
      </c>
      <c r="E81" s="853">
        <v>0</v>
      </c>
      <c r="F81" s="853">
        <v>0</v>
      </c>
      <c r="G81" s="853">
        <v>0</v>
      </c>
      <c r="H81" s="853">
        <v>0</v>
      </c>
      <c r="I81" s="853">
        <v>0</v>
      </c>
      <c r="J81" s="853">
        <v>0</v>
      </c>
      <c r="K81" s="853">
        <v>0</v>
      </c>
      <c r="L81" s="853">
        <v>0</v>
      </c>
      <c r="M81" s="853">
        <f t="shared" si="8"/>
        <v>0</v>
      </c>
      <c r="N81" s="853">
        <f t="shared" si="8"/>
        <v>0</v>
      </c>
      <c r="O81" s="853">
        <f t="shared" si="9"/>
        <v>0</v>
      </c>
      <c r="P81" s="811" t="s">
        <v>54</v>
      </c>
      <c r="Q81" s="811"/>
      <c r="S81" s="1229"/>
      <c r="T81" s="1229"/>
      <c r="U81" s="1229"/>
      <c r="V81" s="1229"/>
      <c r="W81" s="1229"/>
      <c r="X81" s="1229"/>
      <c r="Y81" s="1229"/>
      <c r="Z81" s="1229"/>
      <c r="AA81" s="1229"/>
      <c r="AB81" s="1229"/>
    </row>
    <row r="82" spans="1:28" ht="20.25" customHeight="1">
      <c r="A82" s="942" t="s">
        <v>84</v>
      </c>
      <c r="B82" s="942"/>
      <c r="C82" s="853">
        <v>9</v>
      </c>
      <c r="D82" s="853">
        <v>4</v>
      </c>
      <c r="E82" s="853">
        <v>2</v>
      </c>
      <c r="F82" s="853">
        <v>18</v>
      </c>
      <c r="G82" s="853">
        <v>0</v>
      </c>
      <c r="H82" s="853">
        <v>13</v>
      </c>
      <c r="I82" s="853">
        <v>0</v>
      </c>
      <c r="J82" s="853">
        <v>1</v>
      </c>
      <c r="K82" s="853">
        <v>0</v>
      </c>
      <c r="L82" s="853">
        <v>0</v>
      </c>
      <c r="M82" s="853">
        <f t="shared" si="8"/>
        <v>11</v>
      </c>
      <c r="N82" s="853">
        <f t="shared" si="8"/>
        <v>36</v>
      </c>
      <c r="O82" s="853">
        <f t="shared" si="9"/>
        <v>47</v>
      </c>
      <c r="P82" s="811" t="s">
        <v>56</v>
      </c>
      <c r="Q82" s="811"/>
      <c r="S82" s="1229"/>
      <c r="T82" s="1229"/>
      <c r="U82" s="1229"/>
      <c r="V82" s="1229"/>
      <c r="W82" s="1229"/>
      <c r="X82" s="1229"/>
      <c r="Y82" s="1229"/>
      <c r="Z82" s="1229"/>
      <c r="AA82" s="1229"/>
      <c r="AB82" s="1229"/>
    </row>
    <row r="83" spans="1:28" ht="20.25" customHeight="1">
      <c r="A83" s="942" t="s">
        <v>57</v>
      </c>
      <c r="B83" s="942"/>
      <c r="C83" s="853">
        <v>0</v>
      </c>
      <c r="D83" s="853">
        <v>0</v>
      </c>
      <c r="E83" s="853">
        <v>0</v>
      </c>
      <c r="F83" s="853">
        <v>0</v>
      </c>
      <c r="G83" s="853">
        <v>0</v>
      </c>
      <c r="H83" s="853">
        <v>0</v>
      </c>
      <c r="I83" s="853">
        <v>0</v>
      </c>
      <c r="J83" s="853">
        <v>0</v>
      </c>
      <c r="K83" s="853">
        <v>0</v>
      </c>
      <c r="L83" s="853">
        <v>0</v>
      </c>
      <c r="M83" s="853">
        <f t="shared" si="8"/>
        <v>0</v>
      </c>
      <c r="N83" s="853">
        <f t="shared" si="8"/>
        <v>0</v>
      </c>
      <c r="O83" s="853">
        <f t="shared" si="9"/>
        <v>0</v>
      </c>
      <c r="P83" s="811" t="s">
        <v>58</v>
      </c>
      <c r="Q83" s="811"/>
      <c r="S83" s="1229"/>
      <c r="T83" s="1229"/>
      <c r="U83" s="1229"/>
      <c r="V83" s="1229"/>
      <c r="W83" s="1229"/>
      <c r="X83" s="1229"/>
      <c r="Y83" s="1229"/>
      <c r="Z83" s="1229"/>
      <c r="AA83" s="1229"/>
      <c r="AB83" s="1229"/>
    </row>
    <row r="84" spans="1:28" ht="20.25" customHeight="1">
      <c r="A84" s="942" t="s">
        <v>59</v>
      </c>
      <c r="B84" s="942"/>
      <c r="C84" s="853">
        <v>0</v>
      </c>
      <c r="D84" s="853">
        <v>0</v>
      </c>
      <c r="E84" s="853">
        <v>0</v>
      </c>
      <c r="F84" s="853">
        <v>0</v>
      </c>
      <c r="G84" s="853">
        <v>0</v>
      </c>
      <c r="H84" s="853">
        <v>0</v>
      </c>
      <c r="I84" s="853">
        <v>0</v>
      </c>
      <c r="J84" s="853">
        <v>0</v>
      </c>
      <c r="K84" s="853">
        <v>0</v>
      </c>
      <c r="L84" s="853">
        <v>0</v>
      </c>
      <c r="M84" s="853">
        <f t="shared" si="8"/>
        <v>0</v>
      </c>
      <c r="N84" s="853">
        <f t="shared" si="8"/>
        <v>0</v>
      </c>
      <c r="O84" s="853">
        <f t="shared" si="9"/>
        <v>0</v>
      </c>
      <c r="P84" s="811" t="s">
        <v>60</v>
      </c>
      <c r="Q84" s="811"/>
      <c r="S84" s="1229"/>
      <c r="T84" s="1229"/>
      <c r="U84" s="1229"/>
      <c r="V84" s="1229"/>
      <c r="W84" s="1229"/>
      <c r="X84" s="1229"/>
      <c r="Y84" s="1229"/>
      <c r="Z84" s="1229"/>
      <c r="AA84" s="1229"/>
      <c r="AB84" s="1229"/>
    </row>
    <row r="85" spans="1:28" ht="20.25" customHeight="1">
      <c r="A85" s="942" t="s">
        <v>61</v>
      </c>
      <c r="B85" s="942"/>
      <c r="C85" s="853">
        <v>0</v>
      </c>
      <c r="D85" s="853">
        <v>0</v>
      </c>
      <c r="E85" s="853">
        <v>0</v>
      </c>
      <c r="F85" s="853">
        <v>0</v>
      </c>
      <c r="G85" s="853">
        <v>0</v>
      </c>
      <c r="H85" s="853">
        <v>0</v>
      </c>
      <c r="I85" s="853">
        <v>0</v>
      </c>
      <c r="J85" s="853">
        <v>0</v>
      </c>
      <c r="K85" s="853">
        <v>0</v>
      </c>
      <c r="L85" s="853">
        <v>0</v>
      </c>
      <c r="M85" s="853">
        <f t="shared" si="8"/>
        <v>0</v>
      </c>
      <c r="N85" s="853">
        <f t="shared" si="8"/>
        <v>0</v>
      </c>
      <c r="O85" s="853">
        <f t="shared" si="9"/>
        <v>0</v>
      </c>
      <c r="P85" s="811" t="s">
        <v>62</v>
      </c>
      <c r="Q85" s="811"/>
      <c r="S85" s="1229"/>
      <c r="T85" s="1229"/>
      <c r="U85" s="1229"/>
      <c r="V85" s="1229"/>
      <c r="W85" s="1229"/>
      <c r="X85" s="1229"/>
      <c r="Y85" s="1229"/>
      <c r="Z85" s="1229"/>
      <c r="AA85" s="1229"/>
      <c r="AB85" s="1229"/>
    </row>
    <row r="86" spans="1:28" ht="20.25" customHeight="1">
      <c r="A86" s="942" t="s">
        <v>63</v>
      </c>
      <c r="B86" s="942"/>
      <c r="C86" s="853">
        <v>0</v>
      </c>
      <c r="D86" s="853">
        <v>0</v>
      </c>
      <c r="E86" s="853">
        <v>0</v>
      </c>
      <c r="F86" s="853">
        <v>0</v>
      </c>
      <c r="G86" s="853">
        <v>0</v>
      </c>
      <c r="H86" s="853">
        <v>0</v>
      </c>
      <c r="I86" s="853">
        <v>0</v>
      </c>
      <c r="J86" s="853">
        <v>0</v>
      </c>
      <c r="K86" s="853">
        <v>0</v>
      </c>
      <c r="L86" s="853">
        <v>0</v>
      </c>
      <c r="M86" s="853">
        <f t="shared" si="8"/>
        <v>0</v>
      </c>
      <c r="N86" s="853">
        <f t="shared" si="8"/>
        <v>0</v>
      </c>
      <c r="O86" s="853">
        <f t="shared" si="9"/>
        <v>0</v>
      </c>
      <c r="P86" s="811" t="s">
        <v>64</v>
      </c>
      <c r="Q86" s="811"/>
      <c r="S86" s="1229"/>
      <c r="T86" s="1229"/>
      <c r="U86" s="1229"/>
      <c r="V86" s="1229"/>
      <c r="W86" s="1229"/>
      <c r="X86" s="1229"/>
      <c r="Y86" s="1229"/>
      <c r="Z86" s="1229"/>
      <c r="AA86" s="1229"/>
      <c r="AB86" s="1229"/>
    </row>
    <row r="87" spans="1:28" ht="20.25" customHeight="1" thickBot="1">
      <c r="A87" s="972" t="s">
        <v>65</v>
      </c>
      <c r="B87" s="972"/>
      <c r="C87" s="1124">
        <v>0</v>
      </c>
      <c r="D87" s="1124">
        <v>0</v>
      </c>
      <c r="E87" s="1124">
        <v>0</v>
      </c>
      <c r="F87" s="1124">
        <v>0</v>
      </c>
      <c r="G87" s="1124">
        <v>0</v>
      </c>
      <c r="H87" s="1124">
        <v>0</v>
      </c>
      <c r="I87" s="1124">
        <v>0</v>
      </c>
      <c r="J87" s="1124">
        <v>0</v>
      </c>
      <c r="K87" s="1124">
        <v>0</v>
      </c>
      <c r="L87" s="1124">
        <v>0</v>
      </c>
      <c r="M87" s="853">
        <f t="shared" si="8"/>
        <v>0</v>
      </c>
      <c r="N87" s="853">
        <f t="shared" si="8"/>
        <v>0</v>
      </c>
      <c r="O87" s="853">
        <f t="shared" si="9"/>
        <v>0</v>
      </c>
      <c r="P87" s="1090" t="s">
        <v>66</v>
      </c>
      <c r="Q87" s="1090"/>
      <c r="S87" s="1229"/>
      <c r="T87" s="1229"/>
      <c r="U87" s="1229"/>
      <c r="V87" s="1229"/>
      <c r="W87" s="1229"/>
      <c r="X87" s="1229"/>
      <c r="Y87" s="1229"/>
      <c r="Z87" s="1229"/>
      <c r="AA87" s="1229"/>
      <c r="AB87" s="1229"/>
    </row>
    <row r="88" spans="1:28" ht="20.25" customHeight="1" thickBot="1">
      <c r="A88" s="891" t="s">
        <v>19</v>
      </c>
      <c r="B88" s="891"/>
      <c r="C88" s="857">
        <f>SUM(C68:C87)</f>
        <v>23</v>
      </c>
      <c r="D88" s="857">
        <f t="shared" ref="D88:O88" si="10">SUM(D68:D87)</f>
        <v>26</v>
      </c>
      <c r="E88" s="857">
        <f t="shared" si="10"/>
        <v>15</v>
      </c>
      <c r="F88" s="857">
        <f t="shared" si="10"/>
        <v>23</v>
      </c>
      <c r="G88" s="857">
        <f t="shared" si="10"/>
        <v>3</v>
      </c>
      <c r="H88" s="857">
        <f t="shared" si="10"/>
        <v>15</v>
      </c>
      <c r="I88" s="857">
        <f t="shared" si="10"/>
        <v>0</v>
      </c>
      <c r="J88" s="857">
        <f t="shared" si="10"/>
        <v>1</v>
      </c>
      <c r="K88" s="857">
        <f t="shared" si="10"/>
        <v>0</v>
      </c>
      <c r="L88" s="857">
        <f t="shared" si="10"/>
        <v>0</v>
      </c>
      <c r="M88" s="857">
        <f t="shared" si="10"/>
        <v>41</v>
      </c>
      <c r="N88" s="857">
        <f t="shared" si="10"/>
        <v>65</v>
      </c>
      <c r="O88" s="857">
        <f t="shared" si="10"/>
        <v>106</v>
      </c>
      <c r="P88" s="826" t="s">
        <v>67</v>
      </c>
      <c r="Q88" s="826"/>
      <c r="S88" s="1229"/>
      <c r="T88" s="1229"/>
      <c r="U88" s="1229"/>
      <c r="V88" s="1229"/>
      <c r="W88" s="1229"/>
      <c r="X88" s="1229"/>
      <c r="Y88" s="1229"/>
      <c r="Z88" s="1229"/>
      <c r="AA88" s="1229"/>
      <c r="AB88" s="1229"/>
    </row>
    <row r="89" spans="1:28" ht="25.5" customHeight="1" thickTop="1">
      <c r="A89" s="954"/>
      <c r="B89" s="954"/>
      <c r="C89" s="1116"/>
      <c r="D89" s="1116"/>
      <c r="E89" s="1116"/>
      <c r="F89" s="1116"/>
      <c r="G89" s="1116"/>
      <c r="H89" s="1116"/>
      <c r="I89" s="1116"/>
      <c r="J89" s="1116"/>
      <c r="K89" s="1116"/>
      <c r="L89" s="1116"/>
      <c r="M89" s="1116"/>
      <c r="N89" s="1116"/>
      <c r="O89" s="1116"/>
      <c r="P89" s="1116"/>
      <c r="Q89" s="1007"/>
      <c r="S89" s="1229"/>
      <c r="T89" s="1229"/>
      <c r="U89" s="1229"/>
      <c r="V89" s="1229"/>
      <c r="W89" s="1229"/>
      <c r="X89" s="1229"/>
      <c r="Y89" s="1229"/>
      <c r="Z89" s="1229"/>
      <c r="AA89" s="1229"/>
      <c r="AB89" s="1229"/>
    </row>
    <row r="90" spans="1:28" ht="25.5" customHeight="1">
      <c r="A90" s="954"/>
      <c r="B90" s="954"/>
      <c r="C90" s="877"/>
      <c r="D90" s="877"/>
      <c r="E90" s="877"/>
      <c r="F90" s="877"/>
      <c r="G90" s="877"/>
      <c r="H90" s="877"/>
      <c r="I90" s="877"/>
      <c r="J90" s="877"/>
      <c r="K90" s="877"/>
      <c r="L90" s="877"/>
      <c r="M90" s="877"/>
      <c r="N90" s="877"/>
      <c r="O90" s="877"/>
      <c r="P90" s="1116"/>
      <c r="Q90" s="1007"/>
      <c r="S90" s="1229"/>
      <c r="T90" s="1229"/>
      <c r="U90" s="1229"/>
      <c r="V90" s="1229"/>
      <c r="W90" s="1229"/>
      <c r="X90" s="1229"/>
      <c r="Y90" s="1229"/>
      <c r="Z90" s="1229"/>
      <c r="AA90" s="1229"/>
      <c r="AB90" s="1229"/>
    </row>
  </sheetData>
  <mergeCells count="150">
    <mergeCell ref="A88:B88"/>
    <mergeCell ref="P88:Q88"/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  <mergeCell ref="A79:B79"/>
    <mergeCell ref="P79:Q79"/>
    <mergeCell ref="A80:B80"/>
    <mergeCell ref="P80:Q80"/>
    <mergeCell ref="A81:B81"/>
    <mergeCell ref="P81:Q81"/>
    <mergeCell ref="A71:B71"/>
    <mergeCell ref="P71:Q71"/>
    <mergeCell ref="A72:A77"/>
    <mergeCell ref="Q72:Q77"/>
    <mergeCell ref="A78:B78"/>
    <mergeCell ref="P78:Q78"/>
    <mergeCell ref="A68:B68"/>
    <mergeCell ref="P68:Q68"/>
    <mergeCell ref="A69:B69"/>
    <mergeCell ref="P69:Q69"/>
    <mergeCell ref="A70:B70"/>
    <mergeCell ref="P70:Q70"/>
    <mergeCell ref="M64:O64"/>
    <mergeCell ref="P64:Q67"/>
    <mergeCell ref="C65:D65"/>
    <mergeCell ref="E65:F65"/>
    <mergeCell ref="G65:H65"/>
    <mergeCell ref="I65:J65"/>
    <mergeCell ref="K65:L65"/>
    <mergeCell ref="M65:O65"/>
    <mergeCell ref="A64:B67"/>
    <mergeCell ref="C64:D64"/>
    <mergeCell ref="E64:F64"/>
    <mergeCell ref="G64:H64"/>
    <mergeCell ref="I64:J64"/>
    <mergeCell ref="K64:L64"/>
    <mergeCell ref="A57:B57"/>
    <mergeCell ref="P57:Q57"/>
    <mergeCell ref="A61:Q61"/>
    <mergeCell ref="A62:Q62"/>
    <mergeCell ref="A63:O63"/>
    <mergeCell ref="P63:Q63"/>
    <mergeCell ref="A54:B54"/>
    <mergeCell ref="P54:Q54"/>
    <mergeCell ref="A55:B55"/>
    <mergeCell ref="P55:Q55"/>
    <mergeCell ref="A56:B56"/>
    <mergeCell ref="P56:Q56"/>
    <mergeCell ref="A51:B51"/>
    <mergeCell ref="P51:Q51"/>
    <mergeCell ref="A52:B52"/>
    <mergeCell ref="P52:Q52"/>
    <mergeCell ref="A53:B53"/>
    <mergeCell ref="P53:Q53"/>
    <mergeCell ref="A48:B48"/>
    <mergeCell ref="P48:Q48"/>
    <mergeCell ref="A49:B49"/>
    <mergeCell ref="P49:Q49"/>
    <mergeCell ref="A50:B50"/>
    <mergeCell ref="P50:Q50"/>
    <mergeCell ref="A40:B40"/>
    <mergeCell ref="P40:Q40"/>
    <mergeCell ref="A41:A46"/>
    <mergeCell ref="Q41:Q46"/>
    <mergeCell ref="A47:B47"/>
    <mergeCell ref="P47:Q47"/>
    <mergeCell ref="A37:B37"/>
    <mergeCell ref="P37:Q37"/>
    <mergeCell ref="A38:B38"/>
    <mergeCell ref="P38:Q38"/>
    <mergeCell ref="A39:B39"/>
    <mergeCell ref="P39:Q39"/>
    <mergeCell ref="M33:O33"/>
    <mergeCell ref="P33:Q36"/>
    <mergeCell ref="C34:D34"/>
    <mergeCell ref="E34:F34"/>
    <mergeCell ref="G34:H34"/>
    <mergeCell ref="I34:J34"/>
    <mergeCell ref="K34:L34"/>
    <mergeCell ref="M34:O34"/>
    <mergeCell ref="A33:B36"/>
    <mergeCell ref="C33:D33"/>
    <mergeCell ref="E33:F33"/>
    <mergeCell ref="G33:H33"/>
    <mergeCell ref="I33:J33"/>
    <mergeCell ref="K33:L33"/>
    <mergeCell ref="A28:B28"/>
    <mergeCell ref="P28:Q28"/>
    <mergeCell ref="A30:Q30"/>
    <mergeCell ref="A31:Q31"/>
    <mergeCell ref="A32:O32"/>
    <mergeCell ref="P32:Q32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8" orientation="landscape" r:id="rId1"/>
  <rowBreaks count="2" manualBreakCount="2">
    <brk id="29" max="16" man="1"/>
    <brk id="59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I1429"/>
  <sheetViews>
    <sheetView rightToLeft="1" view="pageBreakPreview" topLeftCell="A106" zoomScale="80" zoomScaleNormal="75" zoomScaleSheetLayoutView="80" workbookViewId="0">
      <selection activeCell="A61" sqref="A61:Q61"/>
    </sheetView>
  </sheetViews>
  <sheetFormatPr defaultRowHeight="20.25"/>
  <cols>
    <col min="1" max="1" width="2.5" style="54" customWidth="1"/>
    <col min="2" max="2" width="7.6640625" style="54" customWidth="1"/>
    <col min="3" max="3" width="6" style="61" customWidth="1"/>
    <col min="4" max="4" width="6.25" style="61" customWidth="1"/>
    <col min="5" max="5" width="6.1640625" style="61" customWidth="1"/>
    <col min="6" max="6" width="6" style="61" customWidth="1"/>
    <col min="7" max="7" width="5.9140625" style="61" customWidth="1"/>
    <col min="8" max="8" width="6.6640625" style="61" customWidth="1"/>
    <col min="9" max="9" width="5.58203125" style="61" customWidth="1"/>
    <col min="10" max="10" width="5.9140625" style="61" customWidth="1"/>
    <col min="11" max="15" width="7.25" style="61" customWidth="1"/>
    <col min="16" max="16" width="10.83203125" style="61" customWidth="1"/>
    <col min="17" max="17" width="2.58203125" style="61" customWidth="1"/>
    <col min="18" max="16384" width="8.6640625" style="61"/>
  </cols>
  <sheetData>
    <row r="1" spans="1:243" ht="29.25" customHeight="1">
      <c r="A1" s="389" t="s">
        <v>627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</row>
    <row r="2" spans="1:243" ht="47.25" customHeight="1">
      <c r="A2" s="433" t="s">
        <v>606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</row>
    <row r="3" spans="1:243" s="74" customFormat="1" ht="29.25" customHeight="1" thickBot="1">
      <c r="A3" s="415" t="s">
        <v>150</v>
      </c>
      <c r="B3" s="415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434" t="s">
        <v>151</v>
      </c>
      <c r="Q3" s="434"/>
      <c r="R3" s="72"/>
      <c r="S3" s="72"/>
      <c r="T3" s="72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73"/>
      <c r="GB3" s="73"/>
      <c r="GC3" s="73"/>
      <c r="GD3" s="73"/>
      <c r="GE3" s="73"/>
      <c r="GF3" s="73"/>
      <c r="GG3" s="73"/>
      <c r="GH3" s="73"/>
      <c r="GI3" s="73"/>
      <c r="GJ3" s="73"/>
      <c r="GK3" s="73"/>
      <c r="GL3" s="73"/>
      <c r="GM3" s="73"/>
      <c r="GN3" s="73"/>
      <c r="GO3" s="73"/>
      <c r="GP3" s="73"/>
      <c r="GQ3" s="73"/>
      <c r="GR3" s="73"/>
      <c r="GS3" s="73"/>
      <c r="GT3" s="73"/>
      <c r="GU3" s="73"/>
      <c r="GV3" s="73"/>
      <c r="GW3" s="73"/>
      <c r="GX3" s="73"/>
      <c r="GY3" s="73"/>
      <c r="GZ3" s="73"/>
      <c r="HA3" s="73"/>
      <c r="HB3" s="73"/>
      <c r="HC3" s="73"/>
      <c r="HD3" s="73"/>
      <c r="HE3" s="73"/>
      <c r="HF3" s="73"/>
      <c r="HG3" s="73"/>
      <c r="HH3" s="73"/>
      <c r="HI3" s="73"/>
      <c r="HJ3" s="73"/>
      <c r="HK3" s="73"/>
      <c r="HL3" s="73"/>
      <c r="HM3" s="73"/>
      <c r="HN3" s="73"/>
      <c r="HO3" s="73"/>
      <c r="HP3" s="73"/>
      <c r="HQ3" s="73"/>
      <c r="HR3" s="73"/>
      <c r="HS3" s="73"/>
      <c r="HT3" s="73"/>
      <c r="HU3" s="73"/>
      <c r="HV3" s="73"/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</row>
    <row r="4" spans="1:243" customFormat="1" ht="21.75" customHeight="1" thickTop="1">
      <c r="A4" s="392" t="s">
        <v>137</v>
      </c>
      <c r="B4" s="392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398" t="s">
        <v>10</v>
      </c>
      <c r="Q4" s="398"/>
    </row>
    <row r="5" spans="1:243" customFormat="1" ht="21.75" customHeight="1">
      <c r="A5" s="393"/>
      <c r="B5" s="393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399"/>
      <c r="Q5" s="399"/>
    </row>
    <row r="6" spans="1:243" customFormat="1" ht="20.25" customHeight="1">
      <c r="A6" s="393"/>
      <c r="B6" s="393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399"/>
      <c r="Q6" s="399"/>
    </row>
    <row r="7" spans="1:243" customFormat="1" ht="49.5" customHeight="1" thickBot="1">
      <c r="A7" s="394"/>
      <c r="B7" s="394"/>
      <c r="C7" s="48" t="s">
        <v>20</v>
      </c>
      <c r="D7" s="48" t="s">
        <v>21</v>
      </c>
      <c r="E7" s="48" t="s">
        <v>20</v>
      </c>
      <c r="F7" s="48" t="s">
        <v>21</v>
      </c>
      <c r="G7" s="48" t="s">
        <v>20</v>
      </c>
      <c r="H7" s="48" t="s">
        <v>21</v>
      </c>
      <c r="I7" s="48" t="s">
        <v>20</v>
      </c>
      <c r="J7" s="48" t="s">
        <v>21</v>
      </c>
      <c r="K7" s="48" t="s">
        <v>20</v>
      </c>
      <c r="L7" s="48" t="s">
        <v>21</v>
      </c>
      <c r="M7" s="48" t="s">
        <v>20</v>
      </c>
      <c r="N7" s="48" t="s">
        <v>21</v>
      </c>
      <c r="O7" s="48" t="s">
        <v>23</v>
      </c>
      <c r="P7" s="400"/>
      <c r="Q7" s="400"/>
    </row>
    <row r="8" spans="1:243" customFormat="1" ht="19.5" customHeight="1">
      <c r="A8" s="384" t="s">
        <v>120</v>
      </c>
      <c r="B8" s="384"/>
      <c r="C8" s="8">
        <f>SUM(C38,C68,C98)</f>
        <v>3704</v>
      </c>
      <c r="D8" s="311">
        <f t="shared" ref="D8:L8" si="0">SUM(D38,D68,D98)</f>
        <v>3602</v>
      </c>
      <c r="E8" s="311">
        <f t="shared" si="0"/>
        <v>2945</v>
      </c>
      <c r="F8" s="311">
        <f t="shared" si="0"/>
        <v>2741</v>
      </c>
      <c r="G8" s="311">
        <f t="shared" si="0"/>
        <v>2100</v>
      </c>
      <c r="H8" s="311">
        <f t="shared" si="0"/>
        <v>1559</v>
      </c>
      <c r="I8" s="311">
        <f t="shared" si="0"/>
        <v>1122</v>
      </c>
      <c r="J8" s="311">
        <f t="shared" si="0"/>
        <v>907</v>
      </c>
      <c r="K8" s="311">
        <f t="shared" si="0"/>
        <v>739</v>
      </c>
      <c r="L8" s="311">
        <f t="shared" si="0"/>
        <v>594</v>
      </c>
      <c r="M8" s="302">
        <f>SUM(C8,E8,G8,I8,K8)</f>
        <v>10610</v>
      </c>
      <c r="N8" s="305">
        <f>SUM(D8,F8,H8,J8,L8)</f>
        <v>9403</v>
      </c>
      <c r="O8" s="302">
        <f>SUM(M8:N8)</f>
        <v>20013</v>
      </c>
      <c r="P8" s="385" t="s">
        <v>26</v>
      </c>
      <c r="Q8" s="385"/>
    </row>
    <row r="9" spans="1:243" customFormat="1" ht="21" customHeight="1">
      <c r="A9" s="403" t="s">
        <v>27</v>
      </c>
      <c r="B9" s="403"/>
      <c r="C9" s="311">
        <f t="shared" ref="C9:L9" si="1">SUM(C39,C69,C99)</f>
        <v>3031</v>
      </c>
      <c r="D9" s="311">
        <f t="shared" si="1"/>
        <v>3020</v>
      </c>
      <c r="E9" s="311">
        <f t="shared" si="1"/>
        <v>1940</v>
      </c>
      <c r="F9" s="311">
        <f t="shared" si="1"/>
        <v>1524</v>
      </c>
      <c r="G9" s="311">
        <f t="shared" si="1"/>
        <v>977</v>
      </c>
      <c r="H9" s="311">
        <f t="shared" si="1"/>
        <v>709</v>
      </c>
      <c r="I9" s="311">
        <f t="shared" si="1"/>
        <v>549</v>
      </c>
      <c r="J9" s="311">
        <f t="shared" si="1"/>
        <v>294</v>
      </c>
      <c r="K9" s="311">
        <f t="shared" si="1"/>
        <v>185</v>
      </c>
      <c r="L9" s="311">
        <f t="shared" si="1"/>
        <v>156</v>
      </c>
      <c r="M9" s="305">
        <f t="shared" ref="M9:M28" si="2">SUM(C9,E9,G9,I9,K9)</f>
        <v>6682</v>
      </c>
      <c r="N9" s="305">
        <f t="shared" ref="N9:N28" si="3">SUM(D9,F9,H9,J9,L9)</f>
        <v>5703</v>
      </c>
      <c r="O9" s="305">
        <f t="shared" ref="O9:O28" si="4">SUM(M9:N9)</f>
        <v>12385</v>
      </c>
      <c r="P9" s="387" t="s">
        <v>28</v>
      </c>
      <c r="Q9" s="387"/>
    </row>
    <row r="10" spans="1:243" customFormat="1" ht="21" customHeight="1">
      <c r="A10" s="403" t="s">
        <v>83</v>
      </c>
      <c r="B10" s="403"/>
      <c r="C10" s="311">
        <f t="shared" ref="C10:L10" si="5">SUM(C40,C70,C100)</f>
        <v>3024</v>
      </c>
      <c r="D10" s="311">
        <f t="shared" si="5"/>
        <v>3499</v>
      </c>
      <c r="E10" s="311">
        <f t="shared" si="5"/>
        <v>1669</v>
      </c>
      <c r="F10" s="311">
        <f t="shared" si="5"/>
        <v>1717</v>
      </c>
      <c r="G10" s="311">
        <f t="shared" si="5"/>
        <v>735</v>
      </c>
      <c r="H10" s="311">
        <f t="shared" si="5"/>
        <v>683</v>
      </c>
      <c r="I10" s="311">
        <f t="shared" si="5"/>
        <v>348</v>
      </c>
      <c r="J10" s="311">
        <f t="shared" si="5"/>
        <v>262</v>
      </c>
      <c r="K10" s="311">
        <f t="shared" si="5"/>
        <v>273</v>
      </c>
      <c r="L10" s="311">
        <f t="shared" si="5"/>
        <v>187</v>
      </c>
      <c r="M10" s="305">
        <f t="shared" si="2"/>
        <v>6049</v>
      </c>
      <c r="N10" s="305">
        <f t="shared" si="3"/>
        <v>6348</v>
      </c>
      <c r="O10" s="305">
        <f t="shared" si="4"/>
        <v>12397</v>
      </c>
      <c r="P10" s="375" t="s">
        <v>30</v>
      </c>
      <c r="Q10" s="375"/>
    </row>
    <row r="11" spans="1:243" customFormat="1" ht="21" customHeight="1">
      <c r="A11" s="403" t="s">
        <v>31</v>
      </c>
      <c r="B11" s="403"/>
      <c r="C11" s="311">
        <f t="shared" ref="C11:L11" si="6">SUM(C41,C71,C101)</f>
        <v>3890</v>
      </c>
      <c r="D11" s="311">
        <f t="shared" si="6"/>
        <v>5279</v>
      </c>
      <c r="E11" s="311">
        <f t="shared" si="6"/>
        <v>1838</v>
      </c>
      <c r="F11" s="311">
        <f t="shared" si="6"/>
        <v>1922</v>
      </c>
      <c r="G11" s="311">
        <f t="shared" si="6"/>
        <v>968</v>
      </c>
      <c r="H11" s="311">
        <f t="shared" si="6"/>
        <v>890</v>
      </c>
      <c r="I11" s="311">
        <f t="shared" si="6"/>
        <v>422</v>
      </c>
      <c r="J11" s="311">
        <f t="shared" si="6"/>
        <v>347</v>
      </c>
      <c r="K11" s="311">
        <f t="shared" si="6"/>
        <v>135</v>
      </c>
      <c r="L11" s="311">
        <f t="shared" si="6"/>
        <v>118</v>
      </c>
      <c r="M11" s="305">
        <f t="shared" si="2"/>
        <v>7253</v>
      </c>
      <c r="N11" s="305">
        <f t="shared" si="3"/>
        <v>8556</v>
      </c>
      <c r="O11" s="305">
        <f t="shared" si="4"/>
        <v>15809</v>
      </c>
      <c r="P11" s="375" t="s">
        <v>32</v>
      </c>
      <c r="Q11" s="375"/>
    </row>
    <row r="12" spans="1:243" customFormat="1" ht="21" customHeight="1">
      <c r="A12" s="416" t="s">
        <v>33</v>
      </c>
      <c r="B12" s="9" t="s">
        <v>34</v>
      </c>
      <c r="C12" s="311">
        <f t="shared" ref="C12:L12" si="7">SUM(C42,C72,C102)</f>
        <v>3552</v>
      </c>
      <c r="D12" s="311">
        <f t="shared" si="7"/>
        <v>5255</v>
      </c>
      <c r="E12" s="311">
        <f t="shared" si="7"/>
        <v>1158</v>
      </c>
      <c r="F12" s="311">
        <f t="shared" si="7"/>
        <v>1264</v>
      </c>
      <c r="G12" s="311">
        <f t="shared" si="7"/>
        <v>422</v>
      </c>
      <c r="H12" s="311">
        <f t="shared" si="7"/>
        <v>636</v>
      </c>
      <c r="I12" s="311">
        <f t="shared" si="7"/>
        <v>154</v>
      </c>
      <c r="J12" s="311">
        <f t="shared" si="7"/>
        <v>194</v>
      </c>
      <c r="K12" s="311">
        <f t="shared" si="7"/>
        <v>141</v>
      </c>
      <c r="L12" s="311">
        <f t="shared" si="7"/>
        <v>95</v>
      </c>
      <c r="M12" s="305">
        <f t="shared" si="2"/>
        <v>5427</v>
      </c>
      <c r="N12" s="305">
        <f t="shared" si="3"/>
        <v>7444</v>
      </c>
      <c r="O12" s="305">
        <f t="shared" si="4"/>
        <v>12871</v>
      </c>
      <c r="P12" s="10" t="s">
        <v>35</v>
      </c>
      <c r="Q12" s="380" t="s">
        <v>36</v>
      </c>
    </row>
    <row r="13" spans="1:243" customFormat="1" ht="21" customHeight="1">
      <c r="A13" s="417"/>
      <c r="B13" s="304" t="s">
        <v>37</v>
      </c>
      <c r="C13" s="311">
        <f t="shared" ref="C13:L13" si="8">SUM(C43,C73,C103)</f>
        <v>4980</v>
      </c>
      <c r="D13" s="311">
        <f t="shared" si="8"/>
        <v>6829</v>
      </c>
      <c r="E13" s="311">
        <f t="shared" si="8"/>
        <v>1865</v>
      </c>
      <c r="F13" s="311">
        <f t="shared" si="8"/>
        <v>1602</v>
      </c>
      <c r="G13" s="311">
        <f t="shared" si="8"/>
        <v>978</v>
      </c>
      <c r="H13" s="311">
        <f t="shared" si="8"/>
        <v>705</v>
      </c>
      <c r="I13" s="311">
        <f t="shared" si="8"/>
        <v>486</v>
      </c>
      <c r="J13" s="311">
        <f t="shared" si="8"/>
        <v>322</v>
      </c>
      <c r="K13" s="311">
        <f t="shared" si="8"/>
        <v>252</v>
      </c>
      <c r="L13" s="311">
        <f t="shared" si="8"/>
        <v>174</v>
      </c>
      <c r="M13" s="305">
        <f t="shared" si="2"/>
        <v>8561</v>
      </c>
      <c r="N13" s="305">
        <f t="shared" si="3"/>
        <v>9632</v>
      </c>
      <c r="O13" s="305">
        <f t="shared" si="4"/>
        <v>18193</v>
      </c>
      <c r="P13" s="10" t="s">
        <v>38</v>
      </c>
      <c r="Q13" s="381"/>
    </row>
    <row r="14" spans="1:243" customFormat="1" ht="21" customHeight="1">
      <c r="A14" s="417"/>
      <c r="B14" s="9" t="s">
        <v>39</v>
      </c>
      <c r="C14" s="311">
        <f t="shared" ref="C14:L14" si="9">SUM(C44,C74,C104)</f>
        <v>1128</v>
      </c>
      <c r="D14" s="311">
        <f t="shared" si="9"/>
        <v>1860</v>
      </c>
      <c r="E14" s="311">
        <f t="shared" si="9"/>
        <v>854</v>
      </c>
      <c r="F14" s="311">
        <f t="shared" si="9"/>
        <v>1078</v>
      </c>
      <c r="G14" s="311">
        <f t="shared" si="9"/>
        <v>597</v>
      </c>
      <c r="H14" s="311">
        <f t="shared" si="9"/>
        <v>451</v>
      </c>
      <c r="I14" s="311">
        <f t="shared" si="9"/>
        <v>407</v>
      </c>
      <c r="J14" s="311">
        <f t="shared" si="9"/>
        <v>213</v>
      </c>
      <c r="K14" s="311">
        <f t="shared" si="9"/>
        <v>104</v>
      </c>
      <c r="L14" s="311">
        <f t="shared" si="9"/>
        <v>116</v>
      </c>
      <c r="M14" s="305">
        <f t="shared" si="2"/>
        <v>3090</v>
      </c>
      <c r="N14" s="305">
        <f t="shared" si="3"/>
        <v>3718</v>
      </c>
      <c r="O14" s="305">
        <f t="shared" si="4"/>
        <v>6808</v>
      </c>
      <c r="P14" s="10" t="s">
        <v>40</v>
      </c>
      <c r="Q14" s="381"/>
    </row>
    <row r="15" spans="1:243" customFormat="1" ht="21" customHeight="1">
      <c r="A15" s="417"/>
      <c r="B15" s="304" t="s">
        <v>41</v>
      </c>
      <c r="C15" s="311">
        <f t="shared" ref="C15:L15" si="10">SUM(C45,C75,C105)</f>
        <v>2983</v>
      </c>
      <c r="D15" s="311">
        <f t="shared" si="10"/>
        <v>3624</v>
      </c>
      <c r="E15" s="311">
        <f t="shared" si="10"/>
        <v>1216</v>
      </c>
      <c r="F15" s="311">
        <f t="shared" si="10"/>
        <v>972</v>
      </c>
      <c r="G15" s="311">
        <f t="shared" si="10"/>
        <v>390</v>
      </c>
      <c r="H15" s="311">
        <f t="shared" si="10"/>
        <v>352</v>
      </c>
      <c r="I15" s="311">
        <f t="shared" si="10"/>
        <v>171</v>
      </c>
      <c r="J15" s="311">
        <f t="shared" si="10"/>
        <v>165</v>
      </c>
      <c r="K15" s="311">
        <f t="shared" si="10"/>
        <v>40</v>
      </c>
      <c r="L15" s="311">
        <f t="shared" si="10"/>
        <v>74</v>
      </c>
      <c r="M15" s="305">
        <f t="shared" si="2"/>
        <v>4800</v>
      </c>
      <c r="N15" s="305">
        <f t="shared" si="3"/>
        <v>5187</v>
      </c>
      <c r="O15" s="305">
        <f t="shared" si="4"/>
        <v>9987</v>
      </c>
      <c r="P15" s="10" t="s">
        <v>42</v>
      </c>
      <c r="Q15" s="381"/>
    </row>
    <row r="16" spans="1:243" customFormat="1" ht="21" customHeight="1">
      <c r="A16" s="417"/>
      <c r="B16" s="9" t="s">
        <v>43</v>
      </c>
      <c r="C16" s="311">
        <f t="shared" ref="C16:L16" si="11">SUM(C46,C76,C106)</f>
        <v>3898</v>
      </c>
      <c r="D16" s="311">
        <f t="shared" si="11"/>
        <v>5176</v>
      </c>
      <c r="E16" s="311">
        <f t="shared" si="11"/>
        <v>1174</v>
      </c>
      <c r="F16" s="311">
        <f t="shared" si="11"/>
        <v>1574</v>
      </c>
      <c r="G16" s="311">
        <f t="shared" si="11"/>
        <v>534</v>
      </c>
      <c r="H16" s="311">
        <f t="shared" si="11"/>
        <v>713</v>
      </c>
      <c r="I16" s="311">
        <f t="shared" si="11"/>
        <v>283</v>
      </c>
      <c r="J16" s="311">
        <f t="shared" si="11"/>
        <v>265</v>
      </c>
      <c r="K16" s="311">
        <f t="shared" si="11"/>
        <v>92</v>
      </c>
      <c r="L16" s="311">
        <f t="shared" si="11"/>
        <v>185</v>
      </c>
      <c r="M16" s="305">
        <f t="shared" si="2"/>
        <v>5981</v>
      </c>
      <c r="N16" s="305">
        <f t="shared" si="3"/>
        <v>7913</v>
      </c>
      <c r="O16" s="305">
        <f t="shared" si="4"/>
        <v>13894</v>
      </c>
      <c r="P16" s="10" t="s">
        <v>44</v>
      </c>
      <c r="Q16" s="381"/>
    </row>
    <row r="17" spans="1:243" customFormat="1" ht="21" customHeight="1">
      <c r="A17" s="418"/>
      <c r="B17" s="9" t="s">
        <v>45</v>
      </c>
      <c r="C17" s="311">
        <f t="shared" ref="C17:L17" si="12">SUM(C47,C77,C107)</f>
        <v>1934</v>
      </c>
      <c r="D17" s="311">
        <f t="shared" si="12"/>
        <v>2768</v>
      </c>
      <c r="E17" s="311">
        <f t="shared" si="12"/>
        <v>988</v>
      </c>
      <c r="F17" s="311">
        <f t="shared" si="12"/>
        <v>1434</v>
      </c>
      <c r="G17" s="311">
        <f t="shared" si="12"/>
        <v>549</v>
      </c>
      <c r="H17" s="311">
        <f t="shared" si="12"/>
        <v>560</v>
      </c>
      <c r="I17" s="311">
        <f t="shared" si="12"/>
        <v>281</v>
      </c>
      <c r="J17" s="311">
        <f t="shared" si="12"/>
        <v>200</v>
      </c>
      <c r="K17" s="311">
        <f t="shared" si="12"/>
        <v>101</v>
      </c>
      <c r="L17" s="311">
        <f t="shared" si="12"/>
        <v>85</v>
      </c>
      <c r="M17" s="305">
        <f t="shared" si="2"/>
        <v>3853</v>
      </c>
      <c r="N17" s="305">
        <f t="shared" si="3"/>
        <v>5047</v>
      </c>
      <c r="O17" s="305">
        <f t="shared" si="4"/>
        <v>8900</v>
      </c>
      <c r="P17" s="10" t="s">
        <v>46</v>
      </c>
      <c r="Q17" s="382"/>
    </row>
    <row r="18" spans="1:243" customFormat="1" ht="21" customHeight="1">
      <c r="A18" s="403" t="s">
        <v>47</v>
      </c>
      <c r="B18" s="403"/>
      <c r="C18" s="311">
        <f t="shared" ref="C18:L18" si="13">SUM(C48,C78,C108)</f>
        <v>2664</v>
      </c>
      <c r="D18" s="311">
        <f t="shared" si="13"/>
        <v>2867</v>
      </c>
      <c r="E18" s="311">
        <f t="shared" si="13"/>
        <v>2080</v>
      </c>
      <c r="F18" s="311">
        <f t="shared" si="13"/>
        <v>2238</v>
      </c>
      <c r="G18" s="311">
        <f t="shared" si="13"/>
        <v>1269</v>
      </c>
      <c r="H18" s="311">
        <f t="shared" si="13"/>
        <v>1258</v>
      </c>
      <c r="I18" s="311">
        <f t="shared" si="13"/>
        <v>724</v>
      </c>
      <c r="J18" s="311">
        <f t="shared" si="13"/>
        <v>673</v>
      </c>
      <c r="K18" s="311">
        <f t="shared" si="13"/>
        <v>458</v>
      </c>
      <c r="L18" s="311">
        <f t="shared" si="13"/>
        <v>481</v>
      </c>
      <c r="M18" s="305">
        <f t="shared" si="2"/>
        <v>7195</v>
      </c>
      <c r="N18" s="305">
        <f t="shared" si="3"/>
        <v>7517</v>
      </c>
      <c r="O18" s="305">
        <f t="shared" si="4"/>
        <v>14712</v>
      </c>
      <c r="P18" s="375" t="s">
        <v>48</v>
      </c>
      <c r="Q18" s="375"/>
    </row>
    <row r="19" spans="1:243" customFormat="1" ht="21" customHeight="1">
      <c r="A19" s="403" t="s">
        <v>49</v>
      </c>
      <c r="B19" s="403"/>
      <c r="C19" s="311">
        <f t="shared" ref="C19:L19" si="14">SUM(C49,C79,C109)</f>
        <v>4393</v>
      </c>
      <c r="D19" s="311">
        <f t="shared" si="14"/>
        <v>5667</v>
      </c>
      <c r="E19" s="311">
        <f t="shared" si="14"/>
        <v>3174</v>
      </c>
      <c r="F19" s="311">
        <f t="shared" si="14"/>
        <v>3455</v>
      </c>
      <c r="G19" s="311">
        <f t="shared" si="14"/>
        <v>1308</v>
      </c>
      <c r="H19" s="311">
        <f t="shared" si="14"/>
        <v>1118</v>
      </c>
      <c r="I19" s="311">
        <f t="shared" si="14"/>
        <v>668</v>
      </c>
      <c r="J19" s="311">
        <f t="shared" si="14"/>
        <v>575</v>
      </c>
      <c r="K19" s="311">
        <f t="shared" si="14"/>
        <v>304</v>
      </c>
      <c r="L19" s="311">
        <f t="shared" si="14"/>
        <v>261</v>
      </c>
      <c r="M19" s="305">
        <f t="shared" si="2"/>
        <v>9847</v>
      </c>
      <c r="N19" s="305">
        <f t="shared" si="3"/>
        <v>11076</v>
      </c>
      <c r="O19" s="305">
        <f t="shared" si="4"/>
        <v>20923</v>
      </c>
      <c r="P19" s="375" t="s">
        <v>50</v>
      </c>
      <c r="Q19" s="375"/>
    </row>
    <row r="20" spans="1:243" customFormat="1" ht="21" customHeight="1">
      <c r="A20" s="403" t="s">
        <v>51</v>
      </c>
      <c r="B20" s="403"/>
      <c r="C20" s="311">
        <f t="shared" ref="C20:L20" si="15">SUM(C50,C80,C110)</f>
        <v>2840</v>
      </c>
      <c r="D20" s="311">
        <f t="shared" si="15"/>
        <v>3665</v>
      </c>
      <c r="E20" s="311">
        <f t="shared" si="15"/>
        <v>1421</v>
      </c>
      <c r="F20" s="311">
        <f t="shared" si="15"/>
        <v>1817</v>
      </c>
      <c r="G20" s="311">
        <f t="shared" si="15"/>
        <v>674</v>
      </c>
      <c r="H20" s="311">
        <f t="shared" si="15"/>
        <v>768</v>
      </c>
      <c r="I20" s="311">
        <f t="shared" si="15"/>
        <v>384</v>
      </c>
      <c r="J20" s="311">
        <f t="shared" si="15"/>
        <v>356</v>
      </c>
      <c r="K20" s="311">
        <f t="shared" si="15"/>
        <v>169</v>
      </c>
      <c r="L20" s="311">
        <f t="shared" si="15"/>
        <v>175</v>
      </c>
      <c r="M20" s="305">
        <f t="shared" si="2"/>
        <v>5488</v>
      </c>
      <c r="N20" s="305">
        <f t="shared" si="3"/>
        <v>6781</v>
      </c>
      <c r="O20" s="305">
        <f t="shared" si="4"/>
        <v>12269</v>
      </c>
      <c r="P20" s="375" t="s">
        <v>52</v>
      </c>
      <c r="Q20" s="375"/>
    </row>
    <row r="21" spans="1:243" customFormat="1" ht="21" customHeight="1">
      <c r="A21" s="403" t="s">
        <v>53</v>
      </c>
      <c r="B21" s="403"/>
      <c r="C21" s="311">
        <f t="shared" ref="C21:L21" si="16">SUM(C51,C81,C111)</f>
        <v>2204</v>
      </c>
      <c r="D21" s="311">
        <f t="shared" si="16"/>
        <v>2878</v>
      </c>
      <c r="E21" s="311">
        <f t="shared" si="16"/>
        <v>1977</v>
      </c>
      <c r="F21" s="311">
        <f t="shared" si="16"/>
        <v>2845</v>
      </c>
      <c r="G21" s="311">
        <f t="shared" si="16"/>
        <v>1238</v>
      </c>
      <c r="H21" s="311">
        <f t="shared" si="16"/>
        <v>1228</v>
      </c>
      <c r="I21" s="311">
        <f t="shared" si="16"/>
        <v>705</v>
      </c>
      <c r="J21" s="311">
        <f t="shared" si="16"/>
        <v>573</v>
      </c>
      <c r="K21" s="311">
        <f t="shared" si="16"/>
        <v>403</v>
      </c>
      <c r="L21" s="311">
        <f t="shared" si="16"/>
        <v>449</v>
      </c>
      <c r="M21" s="305">
        <f t="shared" si="2"/>
        <v>6527</v>
      </c>
      <c r="N21" s="305">
        <f t="shared" si="3"/>
        <v>7973</v>
      </c>
      <c r="O21" s="305">
        <f t="shared" si="4"/>
        <v>14500</v>
      </c>
      <c r="P21" s="375" t="s">
        <v>54</v>
      </c>
      <c r="Q21" s="375"/>
    </row>
    <row r="22" spans="1:243" customFormat="1" ht="21" customHeight="1">
      <c r="A22" s="403" t="s">
        <v>84</v>
      </c>
      <c r="B22" s="403"/>
      <c r="C22" s="311">
        <f t="shared" ref="C22:L22" si="17">SUM(C52,C82,C112)</f>
        <v>2559</v>
      </c>
      <c r="D22" s="311">
        <f t="shared" si="17"/>
        <v>3373</v>
      </c>
      <c r="E22" s="311">
        <f t="shared" si="17"/>
        <v>1751</v>
      </c>
      <c r="F22" s="311">
        <f t="shared" si="17"/>
        <v>1902</v>
      </c>
      <c r="G22" s="311">
        <f t="shared" si="17"/>
        <v>996</v>
      </c>
      <c r="H22" s="311">
        <f t="shared" si="17"/>
        <v>976</v>
      </c>
      <c r="I22" s="311">
        <f t="shared" si="17"/>
        <v>563</v>
      </c>
      <c r="J22" s="311">
        <f t="shared" si="17"/>
        <v>471</v>
      </c>
      <c r="K22" s="311">
        <f t="shared" si="17"/>
        <v>286</v>
      </c>
      <c r="L22" s="311">
        <f t="shared" si="17"/>
        <v>185</v>
      </c>
      <c r="M22" s="305">
        <f t="shared" si="2"/>
        <v>6155</v>
      </c>
      <c r="N22" s="305">
        <f t="shared" si="3"/>
        <v>6907</v>
      </c>
      <c r="O22" s="305">
        <f t="shared" si="4"/>
        <v>13062</v>
      </c>
      <c r="P22" s="375" t="s">
        <v>56</v>
      </c>
      <c r="Q22" s="375"/>
    </row>
    <row r="23" spans="1:243" customFormat="1" ht="21" customHeight="1">
      <c r="A23" s="403" t="s">
        <v>57</v>
      </c>
      <c r="B23" s="403"/>
      <c r="C23" s="311">
        <f t="shared" ref="C23:L23" si="18">SUM(C53,C83,C113)</f>
        <v>1068</v>
      </c>
      <c r="D23" s="311">
        <f t="shared" si="18"/>
        <v>1465</v>
      </c>
      <c r="E23" s="311">
        <f t="shared" si="18"/>
        <v>760</v>
      </c>
      <c r="F23" s="311">
        <f t="shared" si="18"/>
        <v>1072</v>
      </c>
      <c r="G23" s="311">
        <f t="shared" si="18"/>
        <v>547</v>
      </c>
      <c r="H23" s="311">
        <f t="shared" si="18"/>
        <v>445</v>
      </c>
      <c r="I23" s="311">
        <f t="shared" si="18"/>
        <v>316</v>
      </c>
      <c r="J23" s="311">
        <f t="shared" si="18"/>
        <v>211</v>
      </c>
      <c r="K23" s="311">
        <f t="shared" si="18"/>
        <v>188</v>
      </c>
      <c r="L23" s="311">
        <f t="shared" si="18"/>
        <v>109</v>
      </c>
      <c r="M23" s="305">
        <f t="shared" si="2"/>
        <v>2879</v>
      </c>
      <c r="N23" s="305">
        <f t="shared" si="3"/>
        <v>3302</v>
      </c>
      <c r="O23" s="305">
        <f t="shared" si="4"/>
        <v>6181</v>
      </c>
      <c r="P23" s="375" t="s">
        <v>58</v>
      </c>
      <c r="Q23" s="375"/>
    </row>
    <row r="24" spans="1:243" customFormat="1" ht="21" customHeight="1">
      <c r="A24" s="403" t="s">
        <v>59</v>
      </c>
      <c r="B24" s="403"/>
      <c r="C24" s="311">
        <f t="shared" ref="C24:L24" si="19">SUM(C54,C84,C114)</f>
        <v>2818</v>
      </c>
      <c r="D24" s="311">
        <f t="shared" si="19"/>
        <v>3048</v>
      </c>
      <c r="E24" s="311">
        <f t="shared" si="19"/>
        <v>1392</v>
      </c>
      <c r="F24" s="311">
        <f t="shared" si="19"/>
        <v>1789</v>
      </c>
      <c r="G24" s="311">
        <f t="shared" si="19"/>
        <v>936</v>
      </c>
      <c r="H24" s="311">
        <f t="shared" si="19"/>
        <v>627</v>
      </c>
      <c r="I24" s="311">
        <f t="shared" si="19"/>
        <v>478</v>
      </c>
      <c r="J24" s="311">
        <f t="shared" si="19"/>
        <v>333</v>
      </c>
      <c r="K24" s="311">
        <f t="shared" si="19"/>
        <v>240</v>
      </c>
      <c r="L24" s="311">
        <f t="shared" si="19"/>
        <v>244</v>
      </c>
      <c r="M24" s="305">
        <f t="shared" si="2"/>
        <v>5864</v>
      </c>
      <c r="N24" s="305">
        <f t="shared" si="3"/>
        <v>6041</v>
      </c>
      <c r="O24" s="305">
        <f t="shared" si="4"/>
        <v>11905</v>
      </c>
      <c r="P24" s="375" t="s">
        <v>60</v>
      </c>
      <c r="Q24" s="375"/>
    </row>
    <row r="25" spans="1:243" customFormat="1" ht="21" customHeight="1">
      <c r="A25" s="403" t="s">
        <v>61</v>
      </c>
      <c r="B25" s="403"/>
      <c r="C25" s="311">
        <f t="shared" ref="C25:L25" si="20">SUM(C55,C85,C115)</f>
        <v>3756</v>
      </c>
      <c r="D25" s="311">
        <f t="shared" si="20"/>
        <v>3902</v>
      </c>
      <c r="E25" s="311">
        <f t="shared" si="20"/>
        <v>3353</v>
      </c>
      <c r="F25" s="311">
        <f t="shared" si="20"/>
        <v>3709</v>
      </c>
      <c r="G25" s="311">
        <f t="shared" si="20"/>
        <v>1747</v>
      </c>
      <c r="H25" s="311">
        <f t="shared" si="20"/>
        <v>1702</v>
      </c>
      <c r="I25" s="311">
        <f t="shared" si="20"/>
        <v>967</v>
      </c>
      <c r="J25" s="311">
        <f t="shared" si="20"/>
        <v>722</v>
      </c>
      <c r="K25" s="311">
        <f t="shared" si="20"/>
        <v>499</v>
      </c>
      <c r="L25" s="311">
        <f t="shared" si="20"/>
        <v>436</v>
      </c>
      <c r="M25" s="305">
        <f t="shared" si="2"/>
        <v>10322</v>
      </c>
      <c r="N25" s="305">
        <f t="shared" si="3"/>
        <v>10471</v>
      </c>
      <c r="O25" s="305">
        <f t="shared" si="4"/>
        <v>20793</v>
      </c>
      <c r="P25" s="375" t="s">
        <v>62</v>
      </c>
      <c r="Q25" s="375"/>
    </row>
    <row r="26" spans="1:243" customFormat="1" ht="21" customHeight="1">
      <c r="A26" s="403" t="s">
        <v>63</v>
      </c>
      <c r="B26" s="403"/>
      <c r="C26" s="311">
        <f t="shared" ref="C26:L26" si="21">SUM(C56,C86,C116)</f>
        <v>2262</v>
      </c>
      <c r="D26" s="311">
        <f t="shared" si="21"/>
        <v>2468</v>
      </c>
      <c r="E26" s="311">
        <f t="shared" si="21"/>
        <v>2065</v>
      </c>
      <c r="F26" s="311">
        <f t="shared" si="21"/>
        <v>1456</v>
      </c>
      <c r="G26" s="311">
        <f t="shared" si="21"/>
        <v>999</v>
      </c>
      <c r="H26" s="311">
        <f t="shared" si="21"/>
        <v>745</v>
      </c>
      <c r="I26" s="311">
        <f t="shared" si="21"/>
        <v>558</v>
      </c>
      <c r="J26" s="311">
        <f t="shared" si="21"/>
        <v>340</v>
      </c>
      <c r="K26" s="311">
        <f t="shared" si="21"/>
        <v>269</v>
      </c>
      <c r="L26" s="311">
        <f t="shared" si="21"/>
        <v>172</v>
      </c>
      <c r="M26" s="305">
        <f t="shared" si="2"/>
        <v>6153</v>
      </c>
      <c r="N26" s="305">
        <f t="shared" si="3"/>
        <v>5181</v>
      </c>
      <c r="O26" s="305">
        <f t="shared" si="4"/>
        <v>11334</v>
      </c>
      <c r="P26" s="375" t="s">
        <v>64</v>
      </c>
      <c r="Q26" s="375"/>
    </row>
    <row r="27" spans="1:243" customFormat="1" ht="21" customHeight="1" thickBot="1">
      <c r="A27" s="432" t="s">
        <v>65</v>
      </c>
      <c r="B27" s="432"/>
      <c r="C27" s="312">
        <f t="shared" ref="C27:L27" si="22">SUM(C57,C87,C117)</f>
        <v>5269</v>
      </c>
      <c r="D27" s="312">
        <f t="shared" si="22"/>
        <v>7219</v>
      </c>
      <c r="E27" s="312">
        <f t="shared" si="22"/>
        <v>3030</v>
      </c>
      <c r="F27" s="312">
        <f t="shared" si="22"/>
        <v>4046</v>
      </c>
      <c r="G27" s="312">
        <f t="shared" si="22"/>
        <v>1480</v>
      </c>
      <c r="H27" s="312">
        <f t="shared" si="22"/>
        <v>1602</v>
      </c>
      <c r="I27" s="312">
        <f t="shared" si="22"/>
        <v>796</v>
      </c>
      <c r="J27" s="312">
        <f t="shared" si="22"/>
        <v>775</v>
      </c>
      <c r="K27" s="312">
        <f t="shared" si="22"/>
        <v>341</v>
      </c>
      <c r="L27" s="312">
        <f t="shared" si="22"/>
        <v>382</v>
      </c>
      <c r="M27" s="306">
        <f t="shared" si="2"/>
        <v>10916</v>
      </c>
      <c r="N27" s="306">
        <f t="shared" si="3"/>
        <v>14024</v>
      </c>
      <c r="O27" s="306">
        <f t="shared" si="4"/>
        <v>24940</v>
      </c>
      <c r="P27" s="376" t="s">
        <v>66</v>
      </c>
      <c r="Q27" s="376"/>
    </row>
    <row r="28" spans="1:243" s="75" customFormat="1" ht="25.5" customHeight="1" thickBot="1">
      <c r="A28" s="422" t="s">
        <v>19</v>
      </c>
      <c r="B28" s="422"/>
      <c r="C28" s="13">
        <f t="shared" ref="C28:L28" si="23">SUM(C58,C88,C118)</f>
        <v>61957</v>
      </c>
      <c r="D28" s="13">
        <f t="shared" si="23"/>
        <v>77464</v>
      </c>
      <c r="E28" s="13">
        <f t="shared" si="23"/>
        <v>36650</v>
      </c>
      <c r="F28" s="13">
        <f t="shared" si="23"/>
        <v>40157</v>
      </c>
      <c r="G28" s="13">
        <f t="shared" si="23"/>
        <v>19444</v>
      </c>
      <c r="H28" s="13">
        <f t="shared" si="23"/>
        <v>17727</v>
      </c>
      <c r="I28" s="13">
        <f t="shared" si="23"/>
        <v>10382</v>
      </c>
      <c r="J28" s="13">
        <f t="shared" si="23"/>
        <v>8198</v>
      </c>
      <c r="K28" s="13">
        <f t="shared" si="23"/>
        <v>5219</v>
      </c>
      <c r="L28" s="13">
        <f t="shared" si="23"/>
        <v>4678</v>
      </c>
      <c r="M28" s="13">
        <f t="shared" si="2"/>
        <v>133652</v>
      </c>
      <c r="N28" s="13">
        <f t="shared" si="3"/>
        <v>148224</v>
      </c>
      <c r="O28" s="13">
        <f t="shared" si="4"/>
        <v>281876</v>
      </c>
      <c r="P28" s="373" t="s">
        <v>67</v>
      </c>
      <c r="Q28" s="373"/>
    </row>
    <row r="29" spans="1:243" ht="33" customHeight="1" thickTop="1">
      <c r="A29" s="67"/>
      <c r="B29" s="67"/>
      <c r="P29" s="69"/>
      <c r="Q29" s="69"/>
      <c r="R29" s="69"/>
      <c r="S29" s="69"/>
      <c r="T29" s="69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</row>
    <row r="30" spans="1:243">
      <c r="A30" s="67"/>
      <c r="B30" s="150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9"/>
      <c r="Q30" s="69"/>
      <c r="R30" s="69"/>
      <c r="S30" s="69"/>
      <c r="T30" s="69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</row>
    <row r="31" spans="1:243" ht="27.75" customHeight="1">
      <c r="A31" s="389" t="s">
        <v>628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69"/>
      <c r="S31" s="69"/>
      <c r="T31" s="69"/>
      <c r="GD31" s="60"/>
    </row>
    <row r="32" spans="1:243" ht="47.25" customHeight="1">
      <c r="A32" s="433" t="s">
        <v>158</v>
      </c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69"/>
      <c r="S32" s="69"/>
      <c r="T32" s="69"/>
      <c r="GD32" s="60"/>
    </row>
    <row r="33" spans="1:20" ht="24" customHeight="1" thickBot="1">
      <c r="A33" s="415" t="s">
        <v>611</v>
      </c>
      <c r="B33" s="415"/>
      <c r="C33" s="415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434" t="s">
        <v>159</v>
      </c>
      <c r="Q33" s="434"/>
      <c r="R33" s="69"/>
      <c r="S33" s="69"/>
      <c r="T33" s="69"/>
    </row>
    <row r="34" spans="1:20" ht="21" customHeight="1" thickTop="1">
      <c r="A34" s="392" t="s">
        <v>137</v>
      </c>
      <c r="B34" s="392"/>
      <c r="C34" s="431" t="s">
        <v>141</v>
      </c>
      <c r="D34" s="431"/>
      <c r="E34" s="431" t="s">
        <v>142</v>
      </c>
      <c r="F34" s="431"/>
      <c r="G34" s="431" t="s">
        <v>152</v>
      </c>
      <c r="H34" s="431"/>
      <c r="I34" s="431" t="s">
        <v>153</v>
      </c>
      <c r="J34" s="431"/>
      <c r="K34" s="431" t="s">
        <v>154</v>
      </c>
      <c r="L34" s="431"/>
      <c r="M34" s="431" t="s">
        <v>19</v>
      </c>
      <c r="N34" s="431"/>
      <c r="O34" s="431"/>
      <c r="P34" s="398" t="s">
        <v>10</v>
      </c>
      <c r="Q34" s="398"/>
      <c r="R34" s="69"/>
      <c r="S34" s="69"/>
      <c r="T34" s="69"/>
    </row>
    <row r="35" spans="1:20" ht="21" customHeight="1">
      <c r="A35" s="393"/>
      <c r="B35" s="393"/>
      <c r="C35" s="428" t="s">
        <v>146</v>
      </c>
      <c r="D35" s="428"/>
      <c r="E35" s="428" t="s">
        <v>147</v>
      </c>
      <c r="F35" s="428"/>
      <c r="G35" s="428" t="s">
        <v>155</v>
      </c>
      <c r="H35" s="428"/>
      <c r="I35" s="428" t="s">
        <v>156</v>
      </c>
      <c r="J35" s="428"/>
      <c r="K35" s="428" t="s">
        <v>157</v>
      </c>
      <c r="L35" s="428"/>
      <c r="M35" s="428" t="s">
        <v>23</v>
      </c>
      <c r="N35" s="428"/>
      <c r="O35" s="428"/>
      <c r="P35" s="399"/>
      <c r="Q35" s="399"/>
      <c r="R35" s="69"/>
      <c r="S35" s="69"/>
      <c r="T35" s="69"/>
    </row>
    <row r="36" spans="1:20" ht="27" customHeight="1">
      <c r="A36" s="393"/>
      <c r="B36" s="393"/>
      <c r="C36" s="2" t="s">
        <v>148</v>
      </c>
      <c r="D36" s="2" t="s">
        <v>17</v>
      </c>
      <c r="E36" s="2" t="s">
        <v>148</v>
      </c>
      <c r="F36" s="2" t="s">
        <v>17</v>
      </c>
      <c r="G36" s="2" t="s">
        <v>148</v>
      </c>
      <c r="H36" s="2" t="s">
        <v>17</v>
      </c>
      <c r="I36" s="2" t="s">
        <v>148</v>
      </c>
      <c r="J36" s="2" t="s">
        <v>17</v>
      </c>
      <c r="K36" s="2" t="s">
        <v>148</v>
      </c>
      <c r="L36" s="2" t="s">
        <v>17</v>
      </c>
      <c r="M36" s="2" t="s">
        <v>148</v>
      </c>
      <c r="N36" s="2" t="s">
        <v>17</v>
      </c>
      <c r="O36" s="2" t="s">
        <v>107</v>
      </c>
      <c r="P36" s="399"/>
      <c r="Q36" s="399"/>
      <c r="R36" s="69"/>
      <c r="S36" s="69"/>
      <c r="T36" s="69"/>
    </row>
    <row r="37" spans="1:20" ht="48" customHeight="1" thickBot="1">
      <c r="A37" s="394"/>
      <c r="B37" s="394"/>
      <c r="C37" s="48" t="s">
        <v>20</v>
      </c>
      <c r="D37" s="48" t="s">
        <v>21</v>
      </c>
      <c r="E37" s="48" t="s">
        <v>20</v>
      </c>
      <c r="F37" s="48" t="s">
        <v>21</v>
      </c>
      <c r="G37" s="48" t="s">
        <v>20</v>
      </c>
      <c r="H37" s="48" t="s">
        <v>21</v>
      </c>
      <c r="I37" s="48" t="s">
        <v>20</v>
      </c>
      <c r="J37" s="48" t="s">
        <v>21</v>
      </c>
      <c r="K37" s="48" t="s">
        <v>20</v>
      </c>
      <c r="L37" s="48" t="s">
        <v>21</v>
      </c>
      <c r="M37" s="48" t="s">
        <v>20</v>
      </c>
      <c r="N37" s="48" t="s">
        <v>21</v>
      </c>
      <c r="O37" s="48" t="s">
        <v>23</v>
      </c>
      <c r="P37" s="400"/>
      <c r="Q37" s="400"/>
      <c r="R37" s="69"/>
      <c r="S37" s="69"/>
      <c r="T37" s="69"/>
    </row>
    <row r="38" spans="1:20" ht="20.25" customHeight="1">
      <c r="A38" s="384" t="s">
        <v>120</v>
      </c>
      <c r="B38" s="384"/>
      <c r="C38" s="8">
        <v>3020</v>
      </c>
      <c r="D38" s="8">
        <v>3063</v>
      </c>
      <c r="E38" s="8">
        <v>2184</v>
      </c>
      <c r="F38" s="8">
        <v>2136</v>
      </c>
      <c r="G38" s="8">
        <v>1367</v>
      </c>
      <c r="H38" s="8">
        <v>1074</v>
      </c>
      <c r="I38" s="8">
        <v>642</v>
      </c>
      <c r="J38" s="8">
        <v>635</v>
      </c>
      <c r="K38" s="8">
        <v>401</v>
      </c>
      <c r="L38" s="8">
        <v>368</v>
      </c>
      <c r="M38" s="8">
        <f>SUM(C38,E38,G38,I38,K38)</f>
        <v>7614</v>
      </c>
      <c r="N38" s="8">
        <f>SUM(D38,F38,H38,J38,L38)</f>
        <v>7276</v>
      </c>
      <c r="O38" s="8">
        <f>SUM(M38:N38)</f>
        <v>14890</v>
      </c>
      <c r="P38" s="385" t="s">
        <v>26</v>
      </c>
      <c r="Q38" s="385"/>
      <c r="R38" s="69"/>
      <c r="S38" s="69"/>
      <c r="T38" s="69"/>
    </row>
    <row r="39" spans="1:20" ht="20.25" customHeight="1">
      <c r="A39" s="403" t="s">
        <v>27</v>
      </c>
      <c r="B39" s="403"/>
      <c r="C39" s="8">
        <v>2118</v>
      </c>
      <c r="D39" s="8">
        <v>2278</v>
      </c>
      <c r="E39" s="8">
        <v>1260</v>
      </c>
      <c r="F39" s="8">
        <v>1072</v>
      </c>
      <c r="G39" s="8">
        <v>615</v>
      </c>
      <c r="H39" s="8">
        <v>474</v>
      </c>
      <c r="I39" s="8">
        <v>346</v>
      </c>
      <c r="J39" s="8">
        <v>166</v>
      </c>
      <c r="K39" s="8">
        <v>117</v>
      </c>
      <c r="L39" s="8">
        <v>85</v>
      </c>
      <c r="M39" s="8">
        <f t="shared" ref="M39:N57" si="24">SUM(C39,E39,G39,I39,K39)</f>
        <v>4456</v>
      </c>
      <c r="N39" s="8">
        <f t="shared" si="24"/>
        <v>4075</v>
      </c>
      <c r="O39" s="8">
        <f t="shared" ref="O39:O57" si="25">SUM(M39:N39)</f>
        <v>8531</v>
      </c>
      <c r="P39" s="387" t="s">
        <v>28</v>
      </c>
      <c r="Q39" s="387"/>
      <c r="R39" s="69"/>
      <c r="S39" s="69"/>
      <c r="T39" s="69"/>
    </row>
    <row r="40" spans="1:20" ht="20.25" customHeight="1">
      <c r="A40" s="403" t="s">
        <v>83</v>
      </c>
      <c r="B40" s="403"/>
      <c r="C40" s="8">
        <v>2357</v>
      </c>
      <c r="D40" s="8">
        <v>2785</v>
      </c>
      <c r="E40" s="8">
        <v>1191</v>
      </c>
      <c r="F40" s="8">
        <v>1249</v>
      </c>
      <c r="G40" s="8">
        <v>449</v>
      </c>
      <c r="H40" s="8">
        <v>452</v>
      </c>
      <c r="I40" s="8">
        <v>204</v>
      </c>
      <c r="J40" s="8">
        <v>159</v>
      </c>
      <c r="K40" s="8">
        <v>129</v>
      </c>
      <c r="L40" s="8">
        <v>113</v>
      </c>
      <c r="M40" s="8">
        <f t="shared" si="24"/>
        <v>4330</v>
      </c>
      <c r="N40" s="8">
        <f t="shared" si="24"/>
        <v>4758</v>
      </c>
      <c r="O40" s="8">
        <f t="shared" si="25"/>
        <v>9088</v>
      </c>
      <c r="P40" s="375" t="s">
        <v>30</v>
      </c>
      <c r="Q40" s="375"/>
      <c r="R40" s="69"/>
      <c r="S40" s="69"/>
      <c r="T40" s="69"/>
    </row>
    <row r="41" spans="1:20">
      <c r="A41" s="403" t="s">
        <v>31</v>
      </c>
      <c r="B41" s="403"/>
      <c r="C41" s="8">
        <v>2899</v>
      </c>
      <c r="D41" s="8">
        <v>4079</v>
      </c>
      <c r="E41" s="8">
        <v>1222</v>
      </c>
      <c r="F41" s="8">
        <v>1280</v>
      </c>
      <c r="G41" s="8">
        <v>595</v>
      </c>
      <c r="H41" s="8">
        <v>590</v>
      </c>
      <c r="I41" s="8">
        <v>232</v>
      </c>
      <c r="J41" s="8">
        <v>213</v>
      </c>
      <c r="K41" s="8">
        <v>50</v>
      </c>
      <c r="L41" s="8">
        <v>61</v>
      </c>
      <c r="M41" s="8">
        <f t="shared" si="24"/>
        <v>4998</v>
      </c>
      <c r="N41" s="8">
        <f t="shared" si="24"/>
        <v>6223</v>
      </c>
      <c r="O41" s="8">
        <f t="shared" si="25"/>
        <v>11221</v>
      </c>
      <c r="P41" s="375" t="s">
        <v>32</v>
      </c>
      <c r="Q41" s="375"/>
      <c r="R41" s="69"/>
      <c r="S41" s="69"/>
      <c r="T41" s="69"/>
    </row>
    <row r="42" spans="1:20" ht="20.25" customHeight="1">
      <c r="A42" s="416" t="s">
        <v>33</v>
      </c>
      <c r="B42" s="9" t="s">
        <v>34</v>
      </c>
      <c r="C42" s="8">
        <v>2575</v>
      </c>
      <c r="D42" s="8">
        <v>3842</v>
      </c>
      <c r="E42" s="8">
        <v>673</v>
      </c>
      <c r="F42" s="8">
        <v>716</v>
      </c>
      <c r="G42" s="8">
        <v>234</v>
      </c>
      <c r="H42" s="8">
        <v>317</v>
      </c>
      <c r="I42" s="8">
        <v>46</v>
      </c>
      <c r="J42" s="8">
        <v>77</v>
      </c>
      <c r="K42" s="8">
        <v>39</v>
      </c>
      <c r="L42" s="8">
        <v>43</v>
      </c>
      <c r="M42" s="8">
        <f t="shared" si="24"/>
        <v>3567</v>
      </c>
      <c r="N42" s="8">
        <f t="shared" si="24"/>
        <v>4995</v>
      </c>
      <c r="O42" s="8">
        <f t="shared" si="25"/>
        <v>8562</v>
      </c>
      <c r="P42" s="10" t="s">
        <v>35</v>
      </c>
      <c r="Q42" s="380" t="s">
        <v>36</v>
      </c>
      <c r="R42" s="69"/>
      <c r="S42" s="69"/>
      <c r="T42" s="69"/>
    </row>
    <row r="43" spans="1:20">
      <c r="A43" s="417"/>
      <c r="B43" s="9" t="s">
        <v>37</v>
      </c>
      <c r="C43" s="8">
        <v>3654</v>
      </c>
      <c r="D43" s="8">
        <v>4981</v>
      </c>
      <c r="E43" s="8">
        <v>1162</v>
      </c>
      <c r="F43" s="8">
        <v>898</v>
      </c>
      <c r="G43" s="8">
        <v>539</v>
      </c>
      <c r="H43" s="8">
        <v>389</v>
      </c>
      <c r="I43" s="8">
        <v>194</v>
      </c>
      <c r="J43" s="8">
        <v>136</v>
      </c>
      <c r="K43" s="8">
        <v>71</v>
      </c>
      <c r="L43" s="8">
        <v>40</v>
      </c>
      <c r="M43" s="8">
        <f t="shared" si="24"/>
        <v>5620</v>
      </c>
      <c r="N43" s="8">
        <f t="shared" si="24"/>
        <v>6444</v>
      </c>
      <c r="O43" s="8">
        <f t="shared" si="25"/>
        <v>12064</v>
      </c>
      <c r="P43" s="10" t="s">
        <v>38</v>
      </c>
      <c r="Q43" s="381"/>
      <c r="R43" s="69"/>
      <c r="S43" s="69"/>
      <c r="T43" s="69"/>
    </row>
    <row r="44" spans="1:20">
      <c r="A44" s="417"/>
      <c r="B44" s="9" t="s">
        <v>39</v>
      </c>
      <c r="C44" s="8">
        <v>779</v>
      </c>
      <c r="D44" s="8">
        <v>1334</v>
      </c>
      <c r="E44" s="8">
        <v>511</v>
      </c>
      <c r="F44" s="8">
        <v>741</v>
      </c>
      <c r="G44" s="8">
        <v>322</v>
      </c>
      <c r="H44" s="8">
        <v>263</v>
      </c>
      <c r="I44" s="8">
        <v>212</v>
      </c>
      <c r="J44" s="8">
        <v>132</v>
      </c>
      <c r="K44" s="8">
        <v>41</v>
      </c>
      <c r="L44" s="8">
        <v>62</v>
      </c>
      <c r="M44" s="8">
        <f t="shared" si="24"/>
        <v>1865</v>
      </c>
      <c r="N44" s="8">
        <f t="shared" si="24"/>
        <v>2532</v>
      </c>
      <c r="O44" s="8">
        <f t="shared" si="25"/>
        <v>4397</v>
      </c>
      <c r="P44" s="10" t="s">
        <v>40</v>
      </c>
      <c r="Q44" s="381"/>
      <c r="R44" s="69"/>
      <c r="S44" s="69"/>
      <c r="T44" s="69"/>
    </row>
    <row r="45" spans="1:20">
      <c r="A45" s="417"/>
      <c r="B45" s="9" t="s">
        <v>41</v>
      </c>
      <c r="C45" s="8">
        <v>2197</v>
      </c>
      <c r="D45" s="8">
        <v>2790</v>
      </c>
      <c r="E45" s="8">
        <v>874</v>
      </c>
      <c r="F45" s="8">
        <v>637</v>
      </c>
      <c r="G45" s="8">
        <v>202</v>
      </c>
      <c r="H45" s="8">
        <v>173</v>
      </c>
      <c r="I45" s="8">
        <v>93</v>
      </c>
      <c r="J45" s="8">
        <v>77</v>
      </c>
      <c r="K45" s="8">
        <v>32</v>
      </c>
      <c r="L45" s="8">
        <v>45</v>
      </c>
      <c r="M45" s="8">
        <f t="shared" si="24"/>
        <v>3398</v>
      </c>
      <c r="N45" s="8">
        <f t="shared" si="24"/>
        <v>3722</v>
      </c>
      <c r="O45" s="8">
        <f t="shared" si="25"/>
        <v>7120</v>
      </c>
      <c r="P45" s="10" t="s">
        <v>42</v>
      </c>
      <c r="Q45" s="381"/>
      <c r="R45" s="69"/>
      <c r="S45" s="69"/>
      <c r="T45" s="69"/>
    </row>
    <row r="46" spans="1:20">
      <c r="A46" s="417"/>
      <c r="B46" s="9" t="s">
        <v>43</v>
      </c>
      <c r="C46" s="8">
        <v>2839</v>
      </c>
      <c r="D46" s="8">
        <v>3651</v>
      </c>
      <c r="E46" s="8">
        <v>639</v>
      </c>
      <c r="F46" s="8">
        <v>880</v>
      </c>
      <c r="G46" s="8">
        <v>266</v>
      </c>
      <c r="H46" s="8">
        <v>420</v>
      </c>
      <c r="I46" s="8">
        <v>98</v>
      </c>
      <c r="J46" s="8">
        <v>130</v>
      </c>
      <c r="K46" s="8">
        <v>27</v>
      </c>
      <c r="L46" s="8">
        <v>101</v>
      </c>
      <c r="M46" s="8">
        <f t="shared" si="24"/>
        <v>3869</v>
      </c>
      <c r="N46" s="8">
        <f t="shared" si="24"/>
        <v>5182</v>
      </c>
      <c r="O46" s="8">
        <f t="shared" si="25"/>
        <v>9051</v>
      </c>
      <c r="P46" s="10" t="s">
        <v>44</v>
      </c>
      <c r="Q46" s="381"/>
      <c r="R46" s="69"/>
      <c r="S46" s="69"/>
      <c r="T46" s="69"/>
    </row>
    <row r="47" spans="1:20">
      <c r="A47" s="418"/>
      <c r="B47" s="9" t="s">
        <v>45</v>
      </c>
      <c r="C47" s="8">
        <v>1356</v>
      </c>
      <c r="D47" s="8">
        <v>1955</v>
      </c>
      <c r="E47" s="8">
        <v>577</v>
      </c>
      <c r="F47" s="8">
        <v>956</v>
      </c>
      <c r="G47" s="8">
        <v>280</v>
      </c>
      <c r="H47" s="8">
        <v>352</v>
      </c>
      <c r="I47" s="8">
        <v>100</v>
      </c>
      <c r="J47" s="8">
        <v>103</v>
      </c>
      <c r="K47" s="8">
        <v>14</v>
      </c>
      <c r="L47" s="8">
        <v>53</v>
      </c>
      <c r="M47" s="8">
        <f t="shared" si="24"/>
        <v>2327</v>
      </c>
      <c r="N47" s="8">
        <f t="shared" si="24"/>
        <v>3419</v>
      </c>
      <c r="O47" s="8">
        <f t="shared" si="25"/>
        <v>5746</v>
      </c>
      <c r="P47" s="10" t="s">
        <v>46</v>
      </c>
      <c r="Q47" s="382"/>
      <c r="R47" s="69"/>
      <c r="S47" s="69"/>
      <c r="T47" s="69"/>
    </row>
    <row r="48" spans="1:20" ht="20.25" customHeight="1">
      <c r="A48" s="403" t="s">
        <v>47</v>
      </c>
      <c r="B48" s="403"/>
      <c r="C48" s="8">
        <v>1874</v>
      </c>
      <c r="D48" s="8">
        <v>2132</v>
      </c>
      <c r="E48" s="8">
        <v>1386</v>
      </c>
      <c r="F48" s="8">
        <v>1723</v>
      </c>
      <c r="G48" s="8">
        <v>808</v>
      </c>
      <c r="H48" s="8">
        <v>883</v>
      </c>
      <c r="I48" s="8">
        <v>400</v>
      </c>
      <c r="J48" s="8">
        <v>448</v>
      </c>
      <c r="K48" s="8">
        <v>270</v>
      </c>
      <c r="L48" s="8">
        <v>308</v>
      </c>
      <c r="M48" s="8">
        <f t="shared" si="24"/>
        <v>4738</v>
      </c>
      <c r="N48" s="8">
        <f t="shared" si="24"/>
        <v>5494</v>
      </c>
      <c r="O48" s="8">
        <f t="shared" si="25"/>
        <v>10232</v>
      </c>
      <c r="P48" s="375" t="s">
        <v>48</v>
      </c>
      <c r="Q48" s="375"/>
      <c r="R48" s="69"/>
      <c r="S48" s="69"/>
      <c r="T48" s="69"/>
    </row>
    <row r="49" spans="1:20">
      <c r="A49" s="403" t="s">
        <v>49</v>
      </c>
      <c r="B49" s="403"/>
      <c r="C49" s="8">
        <v>3478</v>
      </c>
      <c r="D49" s="8">
        <v>4535</v>
      </c>
      <c r="E49" s="8">
        <v>2445</v>
      </c>
      <c r="F49" s="8">
        <v>2669</v>
      </c>
      <c r="G49" s="8">
        <v>920</v>
      </c>
      <c r="H49" s="8">
        <v>808</v>
      </c>
      <c r="I49" s="8">
        <v>457</v>
      </c>
      <c r="J49" s="8">
        <v>389</v>
      </c>
      <c r="K49" s="8">
        <v>162</v>
      </c>
      <c r="L49" s="8">
        <v>164</v>
      </c>
      <c r="M49" s="8">
        <f t="shared" si="24"/>
        <v>7462</v>
      </c>
      <c r="N49" s="8">
        <f t="shared" si="24"/>
        <v>8565</v>
      </c>
      <c r="O49" s="8">
        <f t="shared" si="25"/>
        <v>16027</v>
      </c>
      <c r="P49" s="375" t="s">
        <v>50</v>
      </c>
      <c r="Q49" s="375"/>
      <c r="R49" s="69"/>
      <c r="S49" s="69"/>
      <c r="T49" s="69"/>
    </row>
    <row r="50" spans="1:20" ht="20.25" customHeight="1">
      <c r="A50" s="403" t="s">
        <v>51</v>
      </c>
      <c r="B50" s="403"/>
      <c r="C50" s="8">
        <v>2328</v>
      </c>
      <c r="D50" s="8">
        <v>3103</v>
      </c>
      <c r="E50" s="8">
        <v>1137</v>
      </c>
      <c r="F50" s="8">
        <v>1429</v>
      </c>
      <c r="G50" s="8">
        <v>440</v>
      </c>
      <c r="H50" s="8">
        <v>577</v>
      </c>
      <c r="I50" s="8">
        <v>243</v>
      </c>
      <c r="J50" s="8">
        <v>256</v>
      </c>
      <c r="K50" s="8">
        <v>70</v>
      </c>
      <c r="L50" s="8">
        <v>108</v>
      </c>
      <c r="M50" s="8">
        <f t="shared" si="24"/>
        <v>4218</v>
      </c>
      <c r="N50" s="8">
        <f t="shared" si="24"/>
        <v>5473</v>
      </c>
      <c r="O50" s="8">
        <f t="shared" si="25"/>
        <v>9691</v>
      </c>
      <c r="P50" s="375" t="s">
        <v>52</v>
      </c>
      <c r="Q50" s="375"/>
      <c r="R50" s="69"/>
      <c r="S50" s="69"/>
      <c r="T50" s="69"/>
    </row>
    <row r="51" spans="1:20" ht="20.25" customHeight="1">
      <c r="A51" s="403" t="s">
        <v>53</v>
      </c>
      <c r="B51" s="403"/>
      <c r="C51" s="8">
        <v>1887</v>
      </c>
      <c r="D51" s="8">
        <v>2483</v>
      </c>
      <c r="E51" s="8">
        <v>1674</v>
      </c>
      <c r="F51" s="8">
        <v>2469</v>
      </c>
      <c r="G51" s="8">
        <v>931</v>
      </c>
      <c r="H51" s="8">
        <v>972</v>
      </c>
      <c r="I51" s="8">
        <v>501</v>
      </c>
      <c r="J51" s="8">
        <v>424</v>
      </c>
      <c r="K51" s="8">
        <v>193</v>
      </c>
      <c r="L51" s="8">
        <v>291</v>
      </c>
      <c r="M51" s="8">
        <f t="shared" si="24"/>
        <v>5186</v>
      </c>
      <c r="N51" s="8">
        <f t="shared" si="24"/>
        <v>6639</v>
      </c>
      <c r="O51" s="8">
        <f t="shared" si="25"/>
        <v>11825</v>
      </c>
      <c r="P51" s="375" t="s">
        <v>54</v>
      </c>
      <c r="Q51" s="375"/>
      <c r="R51" s="69"/>
      <c r="S51" s="69"/>
      <c r="T51" s="69"/>
    </row>
    <row r="52" spans="1:20" ht="20.25" customHeight="1">
      <c r="A52" s="403" t="s">
        <v>84</v>
      </c>
      <c r="B52" s="403"/>
      <c r="C52" s="8">
        <v>2180</v>
      </c>
      <c r="D52" s="8">
        <v>2937</v>
      </c>
      <c r="E52" s="8">
        <v>1337</v>
      </c>
      <c r="F52" s="8">
        <v>1539</v>
      </c>
      <c r="G52" s="8">
        <v>747</v>
      </c>
      <c r="H52" s="8">
        <v>794</v>
      </c>
      <c r="I52" s="8">
        <v>353</v>
      </c>
      <c r="J52" s="8">
        <v>345</v>
      </c>
      <c r="K52" s="8">
        <v>151</v>
      </c>
      <c r="L52" s="8">
        <v>120</v>
      </c>
      <c r="M52" s="8">
        <f t="shared" si="24"/>
        <v>4768</v>
      </c>
      <c r="N52" s="8">
        <f t="shared" si="24"/>
        <v>5735</v>
      </c>
      <c r="O52" s="8">
        <f t="shared" si="25"/>
        <v>10503</v>
      </c>
      <c r="P52" s="375" t="s">
        <v>56</v>
      </c>
      <c r="Q52" s="375"/>
      <c r="R52" s="69"/>
      <c r="S52" s="69"/>
      <c r="T52" s="69"/>
    </row>
    <row r="53" spans="1:20" ht="20.25" customHeight="1">
      <c r="A53" s="403" t="s">
        <v>57</v>
      </c>
      <c r="B53" s="403"/>
      <c r="C53" s="8">
        <v>783</v>
      </c>
      <c r="D53" s="8">
        <v>1022</v>
      </c>
      <c r="E53" s="8">
        <v>538</v>
      </c>
      <c r="F53" s="8">
        <v>772</v>
      </c>
      <c r="G53" s="8">
        <v>316</v>
      </c>
      <c r="H53" s="8">
        <v>251</v>
      </c>
      <c r="I53" s="8">
        <v>156</v>
      </c>
      <c r="J53" s="8">
        <v>110</v>
      </c>
      <c r="K53" s="8">
        <v>73</v>
      </c>
      <c r="L53" s="8">
        <v>46</v>
      </c>
      <c r="M53" s="8">
        <f t="shared" si="24"/>
        <v>1866</v>
      </c>
      <c r="N53" s="8">
        <f t="shared" si="24"/>
        <v>2201</v>
      </c>
      <c r="O53" s="8">
        <f t="shared" si="25"/>
        <v>4067</v>
      </c>
      <c r="P53" s="375" t="s">
        <v>58</v>
      </c>
      <c r="Q53" s="375"/>
      <c r="R53" s="69"/>
      <c r="S53" s="69"/>
      <c r="T53" s="69"/>
    </row>
    <row r="54" spans="1:20">
      <c r="A54" s="403" t="s">
        <v>59</v>
      </c>
      <c r="B54" s="403"/>
      <c r="C54" s="8">
        <v>2224</v>
      </c>
      <c r="D54" s="8">
        <v>2423</v>
      </c>
      <c r="E54" s="8">
        <v>805</v>
      </c>
      <c r="F54" s="8">
        <v>1284</v>
      </c>
      <c r="G54" s="8">
        <v>564</v>
      </c>
      <c r="H54" s="8">
        <v>438</v>
      </c>
      <c r="I54" s="8">
        <v>276</v>
      </c>
      <c r="J54" s="8">
        <v>215</v>
      </c>
      <c r="K54" s="8">
        <v>83</v>
      </c>
      <c r="L54" s="8">
        <v>154</v>
      </c>
      <c r="M54" s="8">
        <f t="shared" si="24"/>
        <v>3952</v>
      </c>
      <c r="N54" s="8">
        <f t="shared" si="24"/>
        <v>4514</v>
      </c>
      <c r="O54" s="8">
        <f t="shared" si="25"/>
        <v>8466</v>
      </c>
      <c r="P54" s="375" t="s">
        <v>60</v>
      </c>
      <c r="Q54" s="375"/>
      <c r="R54" s="69"/>
      <c r="S54" s="69"/>
      <c r="T54" s="69"/>
    </row>
    <row r="55" spans="1:20" ht="20.25" customHeight="1">
      <c r="A55" s="403" t="s">
        <v>61</v>
      </c>
      <c r="B55" s="403"/>
      <c r="C55" s="8">
        <v>3300</v>
      </c>
      <c r="D55" s="8">
        <v>3523</v>
      </c>
      <c r="E55" s="8">
        <v>2984</v>
      </c>
      <c r="F55" s="8">
        <v>3308</v>
      </c>
      <c r="G55" s="8">
        <v>1464</v>
      </c>
      <c r="H55" s="8">
        <v>1406</v>
      </c>
      <c r="I55" s="8">
        <v>732</v>
      </c>
      <c r="J55" s="8">
        <v>562</v>
      </c>
      <c r="K55" s="8">
        <v>354</v>
      </c>
      <c r="L55" s="8">
        <v>306</v>
      </c>
      <c r="M55" s="8">
        <f t="shared" si="24"/>
        <v>8834</v>
      </c>
      <c r="N55" s="8">
        <f t="shared" si="24"/>
        <v>9105</v>
      </c>
      <c r="O55" s="8">
        <f t="shared" si="25"/>
        <v>17939</v>
      </c>
      <c r="P55" s="375" t="s">
        <v>62</v>
      </c>
      <c r="Q55" s="375"/>
      <c r="R55" s="69"/>
      <c r="S55" s="69"/>
      <c r="T55" s="69"/>
    </row>
    <row r="56" spans="1:20" ht="20.25" customHeight="1">
      <c r="A56" s="403" t="s">
        <v>63</v>
      </c>
      <c r="B56" s="403"/>
      <c r="C56" s="8">
        <v>1160</v>
      </c>
      <c r="D56" s="8">
        <v>1609</v>
      </c>
      <c r="E56" s="8">
        <v>1459</v>
      </c>
      <c r="F56" s="8">
        <v>1035</v>
      </c>
      <c r="G56" s="8">
        <v>805</v>
      </c>
      <c r="H56" s="8">
        <v>594</v>
      </c>
      <c r="I56" s="8">
        <v>411</v>
      </c>
      <c r="J56" s="8">
        <v>214</v>
      </c>
      <c r="K56" s="8">
        <v>133</v>
      </c>
      <c r="L56" s="8">
        <v>96</v>
      </c>
      <c r="M56" s="8">
        <f t="shared" si="24"/>
        <v>3968</v>
      </c>
      <c r="N56" s="8">
        <f t="shared" si="24"/>
        <v>3548</v>
      </c>
      <c r="O56" s="8">
        <f t="shared" si="25"/>
        <v>7516</v>
      </c>
      <c r="P56" s="375" t="s">
        <v>64</v>
      </c>
      <c r="Q56" s="375"/>
      <c r="R56" s="69"/>
      <c r="S56" s="69"/>
      <c r="T56" s="69"/>
    </row>
    <row r="57" spans="1:20" ht="21" customHeight="1" thickBot="1">
      <c r="A57" s="432" t="s">
        <v>65</v>
      </c>
      <c r="B57" s="432"/>
      <c r="C57" s="7">
        <v>4247</v>
      </c>
      <c r="D57" s="7">
        <v>5571</v>
      </c>
      <c r="E57" s="7">
        <v>2434</v>
      </c>
      <c r="F57" s="7">
        <v>2676</v>
      </c>
      <c r="G57" s="7">
        <v>1093</v>
      </c>
      <c r="H57" s="7">
        <v>987</v>
      </c>
      <c r="I57" s="7">
        <v>524</v>
      </c>
      <c r="J57" s="7">
        <v>417</v>
      </c>
      <c r="K57" s="7">
        <v>175</v>
      </c>
      <c r="L57" s="7">
        <v>196</v>
      </c>
      <c r="M57" s="8">
        <f t="shared" si="24"/>
        <v>8473</v>
      </c>
      <c r="N57" s="8">
        <f t="shared" si="24"/>
        <v>9847</v>
      </c>
      <c r="O57" s="8">
        <f t="shared" si="25"/>
        <v>18320</v>
      </c>
      <c r="P57" s="376" t="s">
        <v>66</v>
      </c>
      <c r="Q57" s="376"/>
      <c r="R57" s="69"/>
      <c r="S57" s="69"/>
      <c r="T57" s="69"/>
    </row>
    <row r="58" spans="1:20" ht="21" customHeight="1" thickBot="1">
      <c r="A58" s="422" t="s">
        <v>19</v>
      </c>
      <c r="B58" s="422"/>
      <c r="C58" s="13">
        <f>SUM(C38:C57)</f>
        <v>47255</v>
      </c>
      <c r="D58" s="13">
        <f t="shared" ref="D58:O58" si="26">SUM(D38:D57)</f>
        <v>60096</v>
      </c>
      <c r="E58" s="13">
        <f t="shared" si="26"/>
        <v>26492</v>
      </c>
      <c r="F58" s="13">
        <f t="shared" si="26"/>
        <v>29469</v>
      </c>
      <c r="G58" s="13">
        <f t="shared" si="26"/>
        <v>12957</v>
      </c>
      <c r="H58" s="13">
        <f t="shared" si="26"/>
        <v>12214</v>
      </c>
      <c r="I58" s="13">
        <f t="shared" si="26"/>
        <v>6220</v>
      </c>
      <c r="J58" s="13">
        <f t="shared" si="26"/>
        <v>5208</v>
      </c>
      <c r="K58" s="13">
        <f t="shared" si="26"/>
        <v>2585</v>
      </c>
      <c r="L58" s="13">
        <f t="shared" si="26"/>
        <v>2760</v>
      </c>
      <c r="M58" s="13">
        <f t="shared" si="26"/>
        <v>95509</v>
      </c>
      <c r="N58" s="13">
        <f t="shared" si="26"/>
        <v>109747</v>
      </c>
      <c r="O58" s="13">
        <f t="shared" si="26"/>
        <v>205256</v>
      </c>
      <c r="P58" s="373" t="s">
        <v>67</v>
      </c>
      <c r="Q58" s="373"/>
      <c r="R58" s="69"/>
      <c r="S58" s="69"/>
      <c r="T58" s="69"/>
    </row>
    <row r="59" spans="1:20" ht="21" customHeight="1" thickTop="1">
      <c r="A59" s="47"/>
      <c r="B59" s="4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2"/>
      <c r="Q59" s="2"/>
      <c r="R59" s="69"/>
      <c r="S59" s="69"/>
      <c r="T59" s="69"/>
    </row>
    <row r="60" spans="1:20" ht="21" customHeight="1">
      <c r="A60" s="47"/>
      <c r="B60" s="4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2"/>
      <c r="Q60" s="2"/>
      <c r="R60" s="69"/>
      <c r="S60" s="69"/>
      <c r="T60" s="69"/>
    </row>
    <row r="61" spans="1:20" ht="35.25" customHeight="1">
      <c r="A61" s="389" t="s">
        <v>629</v>
      </c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69"/>
      <c r="S61" s="69"/>
      <c r="T61" s="69"/>
    </row>
    <row r="62" spans="1:20" ht="40.5" customHeight="1">
      <c r="A62" s="433" t="s">
        <v>160</v>
      </c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69"/>
      <c r="S62" s="69"/>
      <c r="T62" s="69"/>
    </row>
    <row r="63" spans="1:20" ht="24.75" customHeight="1" thickBot="1">
      <c r="A63" s="415" t="s">
        <v>612</v>
      </c>
      <c r="B63" s="415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434" t="s">
        <v>159</v>
      </c>
      <c r="Q63" s="434"/>
      <c r="R63" s="69"/>
      <c r="S63" s="69"/>
      <c r="T63" s="69"/>
    </row>
    <row r="64" spans="1:20" ht="21" thickTop="1">
      <c r="A64" s="392" t="s">
        <v>137</v>
      </c>
      <c r="B64" s="392"/>
      <c r="C64" s="431" t="s">
        <v>141</v>
      </c>
      <c r="D64" s="431"/>
      <c r="E64" s="431" t="s">
        <v>142</v>
      </c>
      <c r="F64" s="431"/>
      <c r="G64" s="431" t="s">
        <v>152</v>
      </c>
      <c r="H64" s="431"/>
      <c r="I64" s="431" t="s">
        <v>153</v>
      </c>
      <c r="J64" s="431"/>
      <c r="K64" s="431" t="s">
        <v>154</v>
      </c>
      <c r="L64" s="431"/>
      <c r="M64" s="431" t="s">
        <v>19</v>
      </c>
      <c r="N64" s="431"/>
      <c r="O64" s="431"/>
      <c r="P64" s="398" t="s">
        <v>10</v>
      </c>
      <c r="Q64" s="398"/>
      <c r="R64" s="69"/>
      <c r="S64" s="69"/>
      <c r="T64" s="69"/>
    </row>
    <row r="65" spans="1:20">
      <c r="A65" s="393"/>
      <c r="B65" s="393"/>
      <c r="C65" s="428" t="s">
        <v>146</v>
      </c>
      <c r="D65" s="428"/>
      <c r="E65" s="428" t="s">
        <v>147</v>
      </c>
      <c r="F65" s="428"/>
      <c r="G65" s="428" t="s">
        <v>155</v>
      </c>
      <c r="H65" s="428"/>
      <c r="I65" s="428" t="s">
        <v>156</v>
      </c>
      <c r="J65" s="428"/>
      <c r="K65" s="428" t="s">
        <v>157</v>
      </c>
      <c r="L65" s="428"/>
      <c r="M65" s="428" t="s">
        <v>23</v>
      </c>
      <c r="N65" s="428"/>
      <c r="O65" s="428"/>
      <c r="P65" s="399"/>
      <c r="Q65" s="399"/>
      <c r="R65" s="69"/>
      <c r="S65" s="69"/>
      <c r="T65" s="69"/>
    </row>
    <row r="66" spans="1:20">
      <c r="A66" s="393"/>
      <c r="B66" s="393"/>
      <c r="C66" s="2" t="s">
        <v>148</v>
      </c>
      <c r="D66" s="2" t="s">
        <v>17</v>
      </c>
      <c r="E66" s="2" t="s">
        <v>148</v>
      </c>
      <c r="F66" s="2" t="s">
        <v>17</v>
      </c>
      <c r="G66" s="2" t="s">
        <v>148</v>
      </c>
      <c r="H66" s="2" t="s">
        <v>17</v>
      </c>
      <c r="I66" s="2" t="s">
        <v>148</v>
      </c>
      <c r="J66" s="2" t="s">
        <v>17</v>
      </c>
      <c r="K66" s="2" t="s">
        <v>148</v>
      </c>
      <c r="L66" s="2" t="s">
        <v>17</v>
      </c>
      <c r="M66" s="2" t="s">
        <v>148</v>
      </c>
      <c r="N66" s="2" t="s">
        <v>17</v>
      </c>
      <c r="O66" s="2" t="s">
        <v>107</v>
      </c>
      <c r="P66" s="399"/>
      <c r="Q66" s="399"/>
      <c r="R66" s="69"/>
      <c r="S66" s="69"/>
      <c r="T66" s="69"/>
    </row>
    <row r="67" spans="1:20" ht="57" customHeight="1" thickBot="1">
      <c r="A67" s="394"/>
      <c r="B67" s="394"/>
      <c r="C67" s="48" t="s">
        <v>20</v>
      </c>
      <c r="D67" s="48" t="s">
        <v>21</v>
      </c>
      <c r="E67" s="48" t="s">
        <v>20</v>
      </c>
      <c r="F67" s="48" t="s">
        <v>21</v>
      </c>
      <c r="G67" s="48" t="s">
        <v>20</v>
      </c>
      <c r="H67" s="48" t="s">
        <v>21</v>
      </c>
      <c r="I67" s="48" t="s">
        <v>20</v>
      </c>
      <c r="J67" s="48" t="s">
        <v>21</v>
      </c>
      <c r="K67" s="48" t="s">
        <v>20</v>
      </c>
      <c r="L67" s="48" t="s">
        <v>21</v>
      </c>
      <c r="M67" s="48" t="s">
        <v>20</v>
      </c>
      <c r="N67" s="48" t="s">
        <v>21</v>
      </c>
      <c r="O67" s="48" t="s">
        <v>23</v>
      </c>
      <c r="P67" s="400"/>
      <c r="Q67" s="400"/>
      <c r="R67" s="69"/>
      <c r="S67" s="69"/>
      <c r="T67" s="69"/>
    </row>
    <row r="68" spans="1:20">
      <c r="A68" s="384" t="s">
        <v>120</v>
      </c>
      <c r="B68" s="384"/>
      <c r="C68" s="8">
        <v>666</v>
      </c>
      <c r="D68" s="8">
        <v>527</v>
      </c>
      <c r="E68" s="8">
        <v>744</v>
      </c>
      <c r="F68" s="8">
        <v>585</v>
      </c>
      <c r="G68" s="8">
        <v>722</v>
      </c>
      <c r="H68" s="8">
        <v>466</v>
      </c>
      <c r="I68" s="8">
        <v>476</v>
      </c>
      <c r="J68" s="8">
        <v>260</v>
      </c>
      <c r="K68" s="8">
        <v>338</v>
      </c>
      <c r="L68" s="8">
        <v>215</v>
      </c>
      <c r="M68" s="8">
        <f>SUM(C68,E68,G68,I68,K68)</f>
        <v>2946</v>
      </c>
      <c r="N68" s="8">
        <f t="shared" ref="N68:N87" si="27">SUM(D68,F68,H68,J68,L68)</f>
        <v>2053</v>
      </c>
      <c r="O68" s="8">
        <f>SUM(M68:N68)</f>
        <v>4999</v>
      </c>
      <c r="P68" s="385" t="s">
        <v>26</v>
      </c>
      <c r="Q68" s="385"/>
      <c r="R68" s="69"/>
      <c r="S68" s="69"/>
      <c r="T68" s="69"/>
    </row>
    <row r="69" spans="1:20">
      <c r="A69" s="403" t="s">
        <v>27</v>
      </c>
      <c r="B69" s="403"/>
      <c r="C69" s="8">
        <v>913</v>
      </c>
      <c r="D69" s="8">
        <v>742</v>
      </c>
      <c r="E69" s="8">
        <v>680</v>
      </c>
      <c r="F69" s="8">
        <v>452</v>
      </c>
      <c r="G69" s="8">
        <v>362</v>
      </c>
      <c r="H69" s="8">
        <v>235</v>
      </c>
      <c r="I69" s="8">
        <v>203</v>
      </c>
      <c r="J69" s="8">
        <v>128</v>
      </c>
      <c r="K69" s="8">
        <v>68</v>
      </c>
      <c r="L69" s="8">
        <v>71</v>
      </c>
      <c r="M69" s="8">
        <f t="shared" ref="M69:M80" si="28">SUM(C69,E69,G69,I69,K69)</f>
        <v>2226</v>
      </c>
      <c r="N69" s="8">
        <f t="shared" si="27"/>
        <v>1628</v>
      </c>
      <c r="O69" s="8">
        <f t="shared" ref="O69:O87" si="29">SUM(M69:N69)</f>
        <v>3854</v>
      </c>
      <c r="P69" s="387" t="s">
        <v>28</v>
      </c>
      <c r="Q69" s="387"/>
      <c r="R69" s="69"/>
      <c r="S69" s="69"/>
      <c r="T69" s="69"/>
    </row>
    <row r="70" spans="1:20">
      <c r="A70" s="403" t="s">
        <v>83</v>
      </c>
      <c r="B70" s="403"/>
      <c r="C70" s="8">
        <v>667</v>
      </c>
      <c r="D70" s="8">
        <v>714</v>
      </c>
      <c r="E70" s="8">
        <v>478</v>
      </c>
      <c r="F70" s="8">
        <v>468</v>
      </c>
      <c r="G70" s="8">
        <v>286</v>
      </c>
      <c r="H70" s="8">
        <v>231</v>
      </c>
      <c r="I70" s="8">
        <v>144</v>
      </c>
      <c r="J70" s="8">
        <v>103</v>
      </c>
      <c r="K70" s="8">
        <v>144</v>
      </c>
      <c r="L70" s="8">
        <v>74</v>
      </c>
      <c r="M70" s="8">
        <f t="shared" si="28"/>
        <v>1719</v>
      </c>
      <c r="N70" s="8">
        <f t="shared" si="27"/>
        <v>1590</v>
      </c>
      <c r="O70" s="8">
        <f t="shared" si="29"/>
        <v>3309</v>
      </c>
      <c r="P70" s="375" t="s">
        <v>30</v>
      </c>
      <c r="Q70" s="375"/>
      <c r="R70" s="69"/>
      <c r="S70" s="69"/>
      <c r="T70" s="69"/>
    </row>
    <row r="71" spans="1:20">
      <c r="A71" s="403" t="s">
        <v>31</v>
      </c>
      <c r="B71" s="403"/>
      <c r="C71" s="8">
        <v>991</v>
      </c>
      <c r="D71" s="8">
        <v>1200</v>
      </c>
      <c r="E71" s="8">
        <v>616</v>
      </c>
      <c r="F71" s="8">
        <v>642</v>
      </c>
      <c r="G71" s="8">
        <v>373</v>
      </c>
      <c r="H71" s="8">
        <v>300</v>
      </c>
      <c r="I71" s="8">
        <v>190</v>
      </c>
      <c r="J71" s="8">
        <v>134</v>
      </c>
      <c r="K71" s="8">
        <v>85</v>
      </c>
      <c r="L71" s="8">
        <v>57</v>
      </c>
      <c r="M71" s="8">
        <f t="shared" si="28"/>
        <v>2255</v>
      </c>
      <c r="N71" s="8">
        <f t="shared" si="27"/>
        <v>2333</v>
      </c>
      <c r="O71" s="8">
        <f t="shared" si="29"/>
        <v>4588</v>
      </c>
      <c r="P71" s="375" t="s">
        <v>32</v>
      </c>
      <c r="Q71" s="375"/>
      <c r="R71" s="69"/>
      <c r="S71" s="69"/>
      <c r="T71" s="69"/>
    </row>
    <row r="72" spans="1:20">
      <c r="A72" s="416" t="s">
        <v>33</v>
      </c>
      <c r="B72" s="9" t="s">
        <v>34</v>
      </c>
      <c r="C72" s="8">
        <v>977</v>
      </c>
      <c r="D72" s="8">
        <v>1413</v>
      </c>
      <c r="E72" s="8">
        <v>485</v>
      </c>
      <c r="F72" s="8">
        <v>548</v>
      </c>
      <c r="G72" s="8">
        <v>188</v>
      </c>
      <c r="H72" s="8">
        <v>319</v>
      </c>
      <c r="I72" s="8">
        <v>108</v>
      </c>
      <c r="J72" s="8">
        <v>117</v>
      </c>
      <c r="K72" s="8">
        <v>102</v>
      </c>
      <c r="L72" s="8">
        <v>52</v>
      </c>
      <c r="M72" s="8">
        <f t="shared" si="28"/>
        <v>1860</v>
      </c>
      <c r="N72" s="8">
        <f t="shared" si="27"/>
        <v>2449</v>
      </c>
      <c r="O72" s="8">
        <f t="shared" si="29"/>
        <v>4309</v>
      </c>
      <c r="P72" s="10" t="s">
        <v>35</v>
      </c>
      <c r="Q72" s="380" t="s">
        <v>36</v>
      </c>
      <c r="R72" s="69"/>
      <c r="S72" s="69"/>
      <c r="T72" s="69"/>
    </row>
    <row r="73" spans="1:20">
      <c r="A73" s="417"/>
      <c r="B73" s="9" t="s">
        <v>37</v>
      </c>
      <c r="C73" s="8">
        <v>1326</v>
      </c>
      <c r="D73" s="8">
        <v>1845</v>
      </c>
      <c r="E73" s="8">
        <v>703</v>
      </c>
      <c r="F73" s="8">
        <v>704</v>
      </c>
      <c r="G73" s="8">
        <v>439</v>
      </c>
      <c r="H73" s="8">
        <v>316</v>
      </c>
      <c r="I73" s="8">
        <v>292</v>
      </c>
      <c r="J73" s="8">
        <v>186</v>
      </c>
      <c r="K73" s="8">
        <v>181</v>
      </c>
      <c r="L73" s="8">
        <v>134</v>
      </c>
      <c r="M73" s="8">
        <f t="shared" si="28"/>
        <v>2941</v>
      </c>
      <c r="N73" s="8">
        <f t="shared" si="27"/>
        <v>3185</v>
      </c>
      <c r="O73" s="8">
        <f t="shared" si="29"/>
        <v>6126</v>
      </c>
      <c r="P73" s="10" t="s">
        <v>38</v>
      </c>
      <c r="Q73" s="381"/>
      <c r="R73" s="69"/>
      <c r="S73" s="69"/>
      <c r="T73" s="69"/>
    </row>
    <row r="74" spans="1:20">
      <c r="A74" s="417"/>
      <c r="B74" s="9" t="s">
        <v>39</v>
      </c>
      <c r="C74" s="8">
        <v>349</v>
      </c>
      <c r="D74" s="8">
        <v>526</v>
      </c>
      <c r="E74" s="8">
        <v>343</v>
      </c>
      <c r="F74" s="8">
        <v>337</v>
      </c>
      <c r="G74" s="8">
        <v>275</v>
      </c>
      <c r="H74" s="8">
        <v>188</v>
      </c>
      <c r="I74" s="8">
        <v>195</v>
      </c>
      <c r="J74" s="8">
        <v>81</v>
      </c>
      <c r="K74" s="8">
        <v>63</v>
      </c>
      <c r="L74" s="8">
        <v>54</v>
      </c>
      <c r="M74" s="8">
        <f t="shared" si="28"/>
        <v>1225</v>
      </c>
      <c r="N74" s="8">
        <f t="shared" si="27"/>
        <v>1186</v>
      </c>
      <c r="O74" s="8">
        <f t="shared" si="29"/>
        <v>2411</v>
      </c>
      <c r="P74" s="10" t="s">
        <v>40</v>
      </c>
      <c r="Q74" s="381"/>
      <c r="R74" s="69"/>
      <c r="S74" s="69"/>
      <c r="T74" s="69"/>
    </row>
    <row r="75" spans="1:20">
      <c r="A75" s="417"/>
      <c r="B75" s="9" t="s">
        <v>41</v>
      </c>
      <c r="C75" s="8">
        <v>753</v>
      </c>
      <c r="D75" s="8">
        <v>820</v>
      </c>
      <c r="E75" s="8">
        <v>342</v>
      </c>
      <c r="F75" s="8">
        <v>329</v>
      </c>
      <c r="G75" s="8">
        <v>188</v>
      </c>
      <c r="H75" s="8">
        <v>175</v>
      </c>
      <c r="I75" s="8">
        <v>78</v>
      </c>
      <c r="J75" s="8">
        <v>86</v>
      </c>
      <c r="K75" s="8">
        <v>8</v>
      </c>
      <c r="L75" s="8">
        <v>29</v>
      </c>
      <c r="M75" s="8">
        <f t="shared" si="28"/>
        <v>1369</v>
      </c>
      <c r="N75" s="8">
        <f t="shared" si="27"/>
        <v>1439</v>
      </c>
      <c r="O75" s="8">
        <f t="shared" si="29"/>
        <v>2808</v>
      </c>
      <c r="P75" s="10" t="s">
        <v>42</v>
      </c>
      <c r="Q75" s="381"/>
      <c r="R75" s="69"/>
      <c r="S75" s="69"/>
      <c r="T75" s="69"/>
    </row>
    <row r="76" spans="1:20">
      <c r="A76" s="417"/>
      <c r="B76" s="9" t="s">
        <v>43</v>
      </c>
      <c r="C76" s="8">
        <v>1059</v>
      </c>
      <c r="D76" s="8">
        <v>1525</v>
      </c>
      <c r="E76" s="8">
        <v>535</v>
      </c>
      <c r="F76" s="8">
        <v>694</v>
      </c>
      <c r="G76" s="8">
        <v>268</v>
      </c>
      <c r="H76" s="8">
        <v>293</v>
      </c>
      <c r="I76" s="8">
        <v>185</v>
      </c>
      <c r="J76" s="8">
        <v>135</v>
      </c>
      <c r="K76" s="8">
        <v>65</v>
      </c>
      <c r="L76" s="8">
        <v>84</v>
      </c>
      <c r="M76" s="8">
        <f t="shared" si="28"/>
        <v>2112</v>
      </c>
      <c r="N76" s="8">
        <f t="shared" si="27"/>
        <v>2731</v>
      </c>
      <c r="O76" s="8">
        <f t="shared" si="29"/>
        <v>4843</v>
      </c>
      <c r="P76" s="10" t="s">
        <v>44</v>
      </c>
      <c r="Q76" s="381"/>
      <c r="R76" s="69"/>
      <c r="S76" s="69"/>
      <c r="T76" s="69"/>
    </row>
    <row r="77" spans="1:20">
      <c r="A77" s="418"/>
      <c r="B77" s="9" t="s">
        <v>45</v>
      </c>
      <c r="C77" s="8">
        <v>578</v>
      </c>
      <c r="D77" s="8">
        <v>813</v>
      </c>
      <c r="E77" s="8">
        <v>411</v>
      </c>
      <c r="F77" s="8">
        <v>478</v>
      </c>
      <c r="G77" s="8">
        <v>269</v>
      </c>
      <c r="H77" s="8">
        <v>208</v>
      </c>
      <c r="I77" s="8">
        <v>181</v>
      </c>
      <c r="J77" s="8">
        <v>97</v>
      </c>
      <c r="K77" s="8">
        <v>87</v>
      </c>
      <c r="L77" s="8">
        <v>32</v>
      </c>
      <c r="M77" s="8">
        <f t="shared" si="28"/>
        <v>1526</v>
      </c>
      <c r="N77" s="8">
        <f t="shared" si="27"/>
        <v>1628</v>
      </c>
      <c r="O77" s="8">
        <f t="shared" si="29"/>
        <v>3154</v>
      </c>
      <c r="P77" s="10" t="s">
        <v>46</v>
      </c>
      <c r="Q77" s="382"/>
      <c r="R77" s="69"/>
      <c r="S77" s="69"/>
      <c r="T77" s="69"/>
    </row>
    <row r="78" spans="1:20">
      <c r="A78" s="403" t="s">
        <v>47</v>
      </c>
      <c r="B78" s="403"/>
      <c r="C78" s="8">
        <v>790</v>
      </c>
      <c r="D78" s="8">
        <v>735</v>
      </c>
      <c r="E78" s="8">
        <v>694</v>
      </c>
      <c r="F78" s="8">
        <v>515</v>
      </c>
      <c r="G78" s="8">
        <v>461</v>
      </c>
      <c r="H78" s="8">
        <v>375</v>
      </c>
      <c r="I78" s="8">
        <v>324</v>
      </c>
      <c r="J78" s="8">
        <v>225</v>
      </c>
      <c r="K78" s="8">
        <v>188</v>
      </c>
      <c r="L78" s="8">
        <v>173</v>
      </c>
      <c r="M78" s="8">
        <f t="shared" si="28"/>
        <v>2457</v>
      </c>
      <c r="N78" s="8">
        <f t="shared" si="27"/>
        <v>2023</v>
      </c>
      <c r="O78" s="8">
        <f t="shared" si="29"/>
        <v>4480</v>
      </c>
      <c r="P78" s="375" t="s">
        <v>48</v>
      </c>
      <c r="Q78" s="375"/>
      <c r="R78" s="69"/>
      <c r="S78" s="69"/>
      <c r="T78" s="69"/>
    </row>
    <row r="79" spans="1:20">
      <c r="A79" s="403" t="s">
        <v>49</v>
      </c>
      <c r="B79" s="403"/>
      <c r="C79" s="8">
        <v>905</v>
      </c>
      <c r="D79" s="8">
        <v>1132</v>
      </c>
      <c r="E79" s="8">
        <v>721</v>
      </c>
      <c r="F79" s="8">
        <v>768</v>
      </c>
      <c r="G79" s="8">
        <v>386</v>
      </c>
      <c r="H79" s="8">
        <v>307</v>
      </c>
      <c r="I79" s="8">
        <v>211</v>
      </c>
      <c r="J79" s="8">
        <v>184</v>
      </c>
      <c r="K79" s="8">
        <v>142</v>
      </c>
      <c r="L79" s="8">
        <v>97</v>
      </c>
      <c r="M79" s="8">
        <f t="shared" si="28"/>
        <v>2365</v>
      </c>
      <c r="N79" s="8">
        <f t="shared" si="27"/>
        <v>2488</v>
      </c>
      <c r="O79" s="8">
        <f t="shared" si="29"/>
        <v>4853</v>
      </c>
      <c r="P79" s="375" t="s">
        <v>50</v>
      </c>
      <c r="Q79" s="375"/>
      <c r="R79" s="69"/>
      <c r="S79" s="69"/>
      <c r="T79" s="69"/>
    </row>
    <row r="80" spans="1:20">
      <c r="A80" s="403" t="s">
        <v>51</v>
      </c>
      <c r="B80" s="403"/>
      <c r="C80" s="8">
        <v>512</v>
      </c>
      <c r="D80" s="8">
        <v>562</v>
      </c>
      <c r="E80" s="8">
        <v>284</v>
      </c>
      <c r="F80" s="8">
        <v>388</v>
      </c>
      <c r="G80" s="8">
        <v>234</v>
      </c>
      <c r="H80" s="8">
        <v>191</v>
      </c>
      <c r="I80" s="8">
        <v>141</v>
      </c>
      <c r="J80" s="8">
        <v>100</v>
      </c>
      <c r="K80" s="8">
        <v>99</v>
      </c>
      <c r="L80" s="8">
        <v>67</v>
      </c>
      <c r="M80" s="8">
        <f t="shared" si="28"/>
        <v>1270</v>
      </c>
      <c r="N80" s="8">
        <f t="shared" si="27"/>
        <v>1308</v>
      </c>
      <c r="O80" s="8">
        <f t="shared" si="29"/>
        <v>2578</v>
      </c>
      <c r="P80" s="375" t="s">
        <v>52</v>
      </c>
      <c r="Q80" s="375"/>
      <c r="R80" s="69"/>
      <c r="S80" s="69"/>
      <c r="T80" s="69"/>
    </row>
    <row r="81" spans="1:20">
      <c r="A81" s="403" t="s">
        <v>53</v>
      </c>
      <c r="B81" s="403"/>
      <c r="C81" s="8">
        <v>317</v>
      </c>
      <c r="D81" s="8">
        <v>395</v>
      </c>
      <c r="E81" s="8">
        <v>303</v>
      </c>
      <c r="F81" s="8">
        <v>376</v>
      </c>
      <c r="G81" s="8">
        <v>307</v>
      </c>
      <c r="H81" s="8">
        <v>256</v>
      </c>
      <c r="I81" s="8">
        <v>204</v>
      </c>
      <c r="J81" s="8">
        <v>149</v>
      </c>
      <c r="K81" s="8">
        <v>210</v>
      </c>
      <c r="L81" s="8">
        <v>158</v>
      </c>
      <c r="M81" s="8">
        <f>SUM(C81,E81,G81,I81,K81)</f>
        <v>1341</v>
      </c>
      <c r="N81" s="8">
        <f t="shared" si="27"/>
        <v>1334</v>
      </c>
      <c r="O81" s="8">
        <f t="shared" si="29"/>
        <v>2675</v>
      </c>
      <c r="P81" s="375" t="s">
        <v>54</v>
      </c>
      <c r="Q81" s="375"/>
      <c r="R81" s="69"/>
      <c r="S81" s="69"/>
      <c r="T81" s="69"/>
    </row>
    <row r="82" spans="1:20">
      <c r="A82" s="403" t="s">
        <v>84</v>
      </c>
      <c r="B82" s="403"/>
      <c r="C82" s="8">
        <v>379</v>
      </c>
      <c r="D82" s="8">
        <v>436</v>
      </c>
      <c r="E82" s="8">
        <v>414</v>
      </c>
      <c r="F82" s="8">
        <v>363</v>
      </c>
      <c r="G82" s="8">
        <v>249</v>
      </c>
      <c r="H82" s="8">
        <v>182</v>
      </c>
      <c r="I82" s="8">
        <v>210</v>
      </c>
      <c r="J82" s="8">
        <v>126</v>
      </c>
      <c r="K82" s="8">
        <v>135</v>
      </c>
      <c r="L82" s="8">
        <v>65</v>
      </c>
      <c r="M82" s="8">
        <f t="shared" ref="M82:M87" si="30">SUM(C82,E82,G82,I82,K82)</f>
        <v>1387</v>
      </c>
      <c r="N82" s="8">
        <f t="shared" si="27"/>
        <v>1172</v>
      </c>
      <c r="O82" s="8">
        <f t="shared" si="29"/>
        <v>2559</v>
      </c>
      <c r="P82" s="375" t="s">
        <v>56</v>
      </c>
      <c r="Q82" s="375"/>
      <c r="R82" s="69"/>
      <c r="S82" s="69"/>
      <c r="T82" s="69"/>
    </row>
    <row r="83" spans="1:20">
      <c r="A83" s="403" t="s">
        <v>57</v>
      </c>
      <c r="B83" s="403"/>
      <c r="C83" s="8">
        <v>285</v>
      </c>
      <c r="D83" s="8">
        <v>443</v>
      </c>
      <c r="E83" s="8">
        <v>222</v>
      </c>
      <c r="F83" s="8">
        <v>300</v>
      </c>
      <c r="G83" s="8">
        <v>231</v>
      </c>
      <c r="H83" s="8">
        <v>194</v>
      </c>
      <c r="I83" s="8">
        <v>160</v>
      </c>
      <c r="J83" s="8">
        <v>101</v>
      </c>
      <c r="K83" s="8">
        <v>115</v>
      </c>
      <c r="L83" s="8">
        <v>63</v>
      </c>
      <c r="M83" s="8">
        <f t="shared" si="30"/>
        <v>1013</v>
      </c>
      <c r="N83" s="8">
        <f t="shared" si="27"/>
        <v>1101</v>
      </c>
      <c r="O83" s="8">
        <f t="shared" si="29"/>
        <v>2114</v>
      </c>
      <c r="P83" s="375" t="s">
        <v>58</v>
      </c>
      <c r="Q83" s="375"/>
      <c r="R83" s="69"/>
      <c r="S83" s="69"/>
      <c r="T83" s="69"/>
    </row>
    <row r="84" spans="1:20">
      <c r="A84" s="403" t="s">
        <v>59</v>
      </c>
      <c r="B84" s="403"/>
      <c r="C84" s="8">
        <v>594</v>
      </c>
      <c r="D84" s="8">
        <v>625</v>
      </c>
      <c r="E84" s="8">
        <v>587</v>
      </c>
      <c r="F84" s="8">
        <v>505</v>
      </c>
      <c r="G84" s="8">
        <v>372</v>
      </c>
      <c r="H84" s="8">
        <v>189</v>
      </c>
      <c r="I84" s="8">
        <v>202</v>
      </c>
      <c r="J84" s="8">
        <v>118</v>
      </c>
      <c r="K84" s="8">
        <v>157</v>
      </c>
      <c r="L84" s="8">
        <v>90</v>
      </c>
      <c r="M84" s="8">
        <f t="shared" si="30"/>
        <v>1912</v>
      </c>
      <c r="N84" s="8">
        <f t="shared" si="27"/>
        <v>1527</v>
      </c>
      <c r="O84" s="8">
        <f t="shared" si="29"/>
        <v>3439</v>
      </c>
      <c r="P84" s="375" t="s">
        <v>60</v>
      </c>
      <c r="Q84" s="375"/>
      <c r="R84" s="69"/>
      <c r="S84" s="69"/>
      <c r="T84" s="69"/>
    </row>
    <row r="85" spans="1:20">
      <c r="A85" s="403" t="s">
        <v>61</v>
      </c>
      <c r="B85" s="403"/>
      <c r="C85" s="8">
        <v>456</v>
      </c>
      <c r="D85" s="8">
        <v>379</v>
      </c>
      <c r="E85" s="8">
        <v>369</v>
      </c>
      <c r="F85" s="8">
        <v>401</v>
      </c>
      <c r="G85" s="8">
        <v>283</v>
      </c>
      <c r="H85" s="8">
        <v>296</v>
      </c>
      <c r="I85" s="8">
        <v>235</v>
      </c>
      <c r="J85" s="8">
        <v>160</v>
      </c>
      <c r="K85" s="8">
        <v>145</v>
      </c>
      <c r="L85" s="8">
        <v>130</v>
      </c>
      <c r="M85" s="8">
        <f t="shared" si="30"/>
        <v>1488</v>
      </c>
      <c r="N85" s="8">
        <f t="shared" si="27"/>
        <v>1366</v>
      </c>
      <c r="O85" s="8">
        <f t="shared" si="29"/>
        <v>2854</v>
      </c>
      <c r="P85" s="375" t="s">
        <v>62</v>
      </c>
      <c r="Q85" s="375"/>
      <c r="R85" s="69"/>
      <c r="S85" s="69"/>
      <c r="T85" s="69"/>
    </row>
    <row r="86" spans="1:20">
      <c r="A86" s="403" t="s">
        <v>63</v>
      </c>
      <c r="B86" s="403"/>
      <c r="C86" s="8">
        <v>1102</v>
      </c>
      <c r="D86" s="8">
        <v>859</v>
      </c>
      <c r="E86" s="8">
        <v>606</v>
      </c>
      <c r="F86" s="8">
        <v>421</v>
      </c>
      <c r="G86" s="8">
        <v>194</v>
      </c>
      <c r="H86" s="8">
        <v>151</v>
      </c>
      <c r="I86" s="8">
        <v>147</v>
      </c>
      <c r="J86" s="8">
        <v>126</v>
      </c>
      <c r="K86" s="8">
        <v>136</v>
      </c>
      <c r="L86" s="8">
        <v>76</v>
      </c>
      <c r="M86" s="8">
        <f t="shared" si="30"/>
        <v>2185</v>
      </c>
      <c r="N86" s="8">
        <f t="shared" si="27"/>
        <v>1633</v>
      </c>
      <c r="O86" s="8">
        <f t="shared" si="29"/>
        <v>3818</v>
      </c>
      <c r="P86" s="375" t="s">
        <v>64</v>
      </c>
      <c r="Q86" s="375"/>
      <c r="R86" s="69"/>
      <c r="S86" s="69"/>
      <c r="T86" s="69"/>
    </row>
    <row r="87" spans="1:20" ht="21" thickBot="1">
      <c r="A87" s="432" t="s">
        <v>65</v>
      </c>
      <c r="B87" s="432"/>
      <c r="C87" s="7">
        <v>1022</v>
      </c>
      <c r="D87" s="7">
        <v>1648</v>
      </c>
      <c r="E87" s="7">
        <v>596</v>
      </c>
      <c r="F87" s="7">
        <v>1370</v>
      </c>
      <c r="G87" s="7">
        <v>387</v>
      </c>
      <c r="H87" s="7">
        <v>615</v>
      </c>
      <c r="I87" s="7">
        <v>272</v>
      </c>
      <c r="J87" s="7">
        <v>358</v>
      </c>
      <c r="K87" s="7">
        <v>166</v>
      </c>
      <c r="L87" s="7">
        <v>186</v>
      </c>
      <c r="M87" s="8">
        <f t="shared" si="30"/>
        <v>2443</v>
      </c>
      <c r="N87" s="8">
        <f t="shared" si="27"/>
        <v>4177</v>
      </c>
      <c r="O87" s="8">
        <f t="shared" si="29"/>
        <v>6620</v>
      </c>
      <c r="P87" s="376" t="s">
        <v>66</v>
      </c>
      <c r="Q87" s="376"/>
      <c r="R87" s="69"/>
      <c r="S87" s="69"/>
      <c r="T87" s="69"/>
    </row>
    <row r="88" spans="1:20" ht="21" thickBot="1">
      <c r="A88" s="422" t="s">
        <v>19</v>
      </c>
      <c r="B88" s="422"/>
      <c r="C88" s="13">
        <f>SUM(C68:C87)</f>
        <v>14641</v>
      </c>
      <c r="D88" s="13">
        <f t="shared" ref="D88:O88" si="31">SUM(D68:D87)</f>
        <v>17339</v>
      </c>
      <c r="E88" s="13">
        <f t="shared" si="31"/>
        <v>10133</v>
      </c>
      <c r="F88" s="13">
        <f t="shared" si="31"/>
        <v>10644</v>
      </c>
      <c r="G88" s="13">
        <f t="shared" si="31"/>
        <v>6474</v>
      </c>
      <c r="H88" s="13">
        <f t="shared" si="31"/>
        <v>5487</v>
      </c>
      <c r="I88" s="13">
        <f t="shared" si="31"/>
        <v>4158</v>
      </c>
      <c r="J88" s="13">
        <f t="shared" si="31"/>
        <v>2974</v>
      </c>
      <c r="K88" s="13">
        <f t="shared" si="31"/>
        <v>2634</v>
      </c>
      <c r="L88" s="13">
        <f t="shared" si="31"/>
        <v>1907</v>
      </c>
      <c r="M88" s="13">
        <f t="shared" si="31"/>
        <v>38040</v>
      </c>
      <c r="N88" s="13">
        <f t="shared" si="31"/>
        <v>38351</v>
      </c>
      <c r="O88" s="13">
        <f t="shared" si="31"/>
        <v>76391</v>
      </c>
      <c r="P88" s="373" t="s">
        <v>67</v>
      </c>
      <c r="Q88" s="373"/>
      <c r="R88" s="69"/>
      <c r="S88" s="69"/>
      <c r="T88" s="69"/>
    </row>
    <row r="89" spans="1:20" ht="21" thickTop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</row>
    <row r="90" spans="1:20">
      <c r="A90" s="47"/>
      <c r="B90" s="4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2"/>
      <c r="Q90" s="2"/>
      <c r="R90" s="69"/>
      <c r="S90" s="69"/>
      <c r="T90" s="69"/>
    </row>
    <row r="91" spans="1:20" ht="27" customHeight="1">
      <c r="A91" s="389" t="s">
        <v>630</v>
      </c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69"/>
      <c r="S91" s="69"/>
      <c r="T91" s="69"/>
    </row>
    <row r="92" spans="1:20" ht="54.75" customHeight="1">
      <c r="A92" s="433" t="s">
        <v>605</v>
      </c>
      <c r="B92" s="433"/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69"/>
      <c r="S92" s="69"/>
      <c r="T92" s="69"/>
    </row>
    <row r="93" spans="1:20" ht="29.25" customHeight="1" thickBot="1">
      <c r="A93" s="415" t="s">
        <v>161</v>
      </c>
      <c r="B93" s="415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434" t="s">
        <v>159</v>
      </c>
      <c r="Q93" s="434"/>
      <c r="R93" s="69"/>
      <c r="S93" s="69"/>
      <c r="T93" s="69"/>
    </row>
    <row r="94" spans="1:20" ht="27" customHeight="1" thickTop="1">
      <c r="A94" s="392" t="s">
        <v>137</v>
      </c>
      <c r="B94" s="392"/>
      <c r="C94" s="431" t="s">
        <v>141</v>
      </c>
      <c r="D94" s="431"/>
      <c r="E94" s="431" t="s">
        <v>142</v>
      </c>
      <c r="F94" s="431"/>
      <c r="G94" s="431" t="s">
        <v>152</v>
      </c>
      <c r="H94" s="431"/>
      <c r="I94" s="431" t="s">
        <v>153</v>
      </c>
      <c r="J94" s="431"/>
      <c r="K94" s="431" t="s">
        <v>154</v>
      </c>
      <c r="L94" s="431"/>
      <c r="M94" s="431" t="s">
        <v>19</v>
      </c>
      <c r="N94" s="431"/>
      <c r="O94" s="431"/>
      <c r="P94" s="398" t="s">
        <v>10</v>
      </c>
      <c r="Q94" s="398"/>
      <c r="R94" s="69"/>
      <c r="S94" s="69"/>
      <c r="T94" s="69"/>
    </row>
    <row r="95" spans="1:20">
      <c r="A95" s="393"/>
      <c r="B95" s="393"/>
      <c r="C95" s="428" t="s">
        <v>146</v>
      </c>
      <c r="D95" s="428"/>
      <c r="E95" s="428" t="s">
        <v>147</v>
      </c>
      <c r="F95" s="428"/>
      <c r="G95" s="428" t="s">
        <v>155</v>
      </c>
      <c r="H95" s="428"/>
      <c r="I95" s="428" t="s">
        <v>156</v>
      </c>
      <c r="J95" s="428"/>
      <c r="K95" s="428" t="s">
        <v>157</v>
      </c>
      <c r="L95" s="428"/>
      <c r="M95" s="428" t="s">
        <v>23</v>
      </c>
      <c r="N95" s="428"/>
      <c r="O95" s="428"/>
      <c r="P95" s="399"/>
      <c r="Q95" s="399"/>
      <c r="R95" s="69"/>
      <c r="S95" s="69"/>
      <c r="T95" s="69"/>
    </row>
    <row r="96" spans="1:20" ht="28.5" customHeight="1">
      <c r="A96" s="393"/>
      <c r="B96" s="393"/>
      <c r="C96" s="2" t="s">
        <v>148</v>
      </c>
      <c r="D96" s="2" t="s">
        <v>17</v>
      </c>
      <c r="E96" s="2" t="s">
        <v>148</v>
      </c>
      <c r="F96" s="2" t="s">
        <v>17</v>
      </c>
      <c r="G96" s="2" t="s">
        <v>148</v>
      </c>
      <c r="H96" s="2" t="s">
        <v>17</v>
      </c>
      <c r="I96" s="2" t="s">
        <v>148</v>
      </c>
      <c r="J96" s="2" t="s">
        <v>17</v>
      </c>
      <c r="K96" s="2" t="s">
        <v>148</v>
      </c>
      <c r="L96" s="2" t="s">
        <v>17</v>
      </c>
      <c r="M96" s="2" t="s">
        <v>148</v>
      </c>
      <c r="N96" s="2" t="s">
        <v>17</v>
      </c>
      <c r="O96" s="2" t="s">
        <v>107</v>
      </c>
      <c r="P96" s="399"/>
      <c r="Q96" s="399"/>
      <c r="R96" s="69"/>
      <c r="S96" s="69"/>
      <c r="T96" s="69"/>
    </row>
    <row r="97" spans="1:20" ht="46.5" customHeight="1" thickBot="1">
      <c r="A97" s="394"/>
      <c r="B97" s="394"/>
      <c r="C97" s="48" t="s">
        <v>20</v>
      </c>
      <c r="D97" s="48" t="s">
        <v>21</v>
      </c>
      <c r="E97" s="48" t="s">
        <v>20</v>
      </c>
      <c r="F97" s="48" t="s">
        <v>21</v>
      </c>
      <c r="G97" s="48" t="s">
        <v>20</v>
      </c>
      <c r="H97" s="48" t="s">
        <v>21</v>
      </c>
      <c r="I97" s="48" t="s">
        <v>20</v>
      </c>
      <c r="J97" s="48" t="s">
        <v>21</v>
      </c>
      <c r="K97" s="48" t="s">
        <v>20</v>
      </c>
      <c r="L97" s="48" t="s">
        <v>21</v>
      </c>
      <c r="M97" s="48" t="s">
        <v>20</v>
      </c>
      <c r="N97" s="48" t="s">
        <v>21</v>
      </c>
      <c r="O97" s="48" t="s">
        <v>23</v>
      </c>
      <c r="P97" s="400"/>
      <c r="Q97" s="400"/>
      <c r="R97" s="69"/>
      <c r="S97" s="69"/>
      <c r="T97" s="69"/>
    </row>
    <row r="98" spans="1:20">
      <c r="A98" s="384" t="s">
        <v>120</v>
      </c>
      <c r="B98" s="384"/>
      <c r="C98" s="8">
        <v>18</v>
      </c>
      <c r="D98" s="8">
        <v>12</v>
      </c>
      <c r="E98" s="8">
        <v>17</v>
      </c>
      <c r="F98" s="8">
        <v>20</v>
      </c>
      <c r="G98" s="8">
        <v>11</v>
      </c>
      <c r="H98" s="8">
        <v>19</v>
      </c>
      <c r="I98" s="8">
        <v>4</v>
      </c>
      <c r="J98" s="8">
        <v>12</v>
      </c>
      <c r="K98" s="8">
        <v>0</v>
      </c>
      <c r="L98" s="8">
        <v>11</v>
      </c>
      <c r="M98" s="8">
        <f>SUM(C98,E98,G98,I98,K98)</f>
        <v>50</v>
      </c>
      <c r="N98" s="8">
        <f>SUM(D98,F98,H98,J98,L98)</f>
        <v>74</v>
      </c>
      <c r="O98" s="8">
        <f>SUM(M98:N98)</f>
        <v>124</v>
      </c>
      <c r="P98" s="385" t="s">
        <v>26</v>
      </c>
      <c r="Q98" s="385"/>
      <c r="R98" s="69"/>
      <c r="S98" s="69"/>
      <c r="T98" s="69"/>
    </row>
    <row r="99" spans="1:20">
      <c r="A99" s="403" t="s">
        <v>27</v>
      </c>
      <c r="B99" s="403"/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f t="shared" ref="M99:N117" si="32">SUM(C99,E99,G99,I99,K99)</f>
        <v>0</v>
      </c>
      <c r="N99" s="8">
        <f t="shared" si="32"/>
        <v>0</v>
      </c>
      <c r="O99" s="8">
        <f t="shared" ref="O99:O117" si="33">SUM(M99:N99)</f>
        <v>0</v>
      </c>
      <c r="P99" s="387" t="s">
        <v>28</v>
      </c>
      <c r="Q99" s="387"/>
      <c r="R99" s="69"/>
      <c r="S99" s="69"/>
      <c r="T99" s="69"/>
    </row>
    <row r="100" spans="1:20">
      <c r="A100" s="403" t="s">
        <v>83</v>
      </c>
      <c r="B100" s="403"/>
      <c r="C100" s="8">
        <v>0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f t="shared" si="32"/>
        <v>0</v>
      </c>
      <c r="N100" s="8">
        <f t="shared" si="32"/>
        <v>0</v>
      </c>
      <c r="O100" s="8">
        <f t="shared" si="33"/>
        <v>0</v>
      </c>
      <c r="P100" s="375" t="s">
        <v>30</v>
      </c>
      <c r="Q100" s="375"/>
      <c r="R100" s="69"/>
      <c r="S100" s="69"/>
      <c r="T100" s="69"/>
    </row>
    <row r="101" spans="1:20">
      <c r="A101" s="403" t="s">
        <v>31</v>
      </c>
      <c r="B101" s="403"/>
      <c r="C101" s="8">
        <v>0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f t="shared" si="32"/>
        <v>0</v>
      </c>
      <c r="N101" s="8">
        <f t="shared" si="32"/>
        <v>0</v>
      </c>
      <c r="O101" s="8">
        <f t="shared" si="33"/>
        <v>0</v>
      </c>
      <c r="P101" s="375" t="s">
        <v>32</v>
      </c>
      <c r="Q101" s="375"/>
      <c r="R101" s="69"/>
      <c r="S101" s="69"/>
      <c r="T101" s="69"/>
    </row>
    <row r="102" spans="1:20">
      <c r="A102" s="416" t="s">
        <v>33</v>
      </c>
      <c r="B102" s="9" t="s">
        <v>34</v>
      </c>
      <c r="C102" s="8">
        <v>0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f t="shared" si="32"/>
        <v>0</v>
      </c>
      <c r="N102" s="8">
        <f t="shared" si="32"/>
        <v>0</v>
      </c>
      <c r="O102" s="8">
        <f t="shared" si="33"/>
        <v>0</v>
      </c>
      <c r="P102" s="10" t="s">
        <v>35</v>
      </c>
      <c r="Q102" s="380" t="s">
        <v>36</v>
      </c>
      <c r="R102" s="69"/>
      <c r="S102" s="69"/>
      <c r="T102" s="69"/>
    </row>
    <row r="103" spans="1:20">
      <c r="A103" s="417"/>
      <c r="B103" s="9" t="s">
        <v>37</v>
      </c>
      <c r="C103" s="8">
        <v>0</v>
      </c>
      <c r="D103" s="8">
        <v>3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f t="shared" si="32"/>
        <v>0</v>
      </c>
      <c r="N103" s="8">
        <f t="shared" si="32"/>
        <v>3</v>
      </c>
      <c r="O103" s="8">
        <f t="shared" si="33"/>
        <v>3</v>
      </c>
      <c r="P103" s="10" t="s">
        <v>38</v>
      </c>
      <c r="Q103" s="381"/>
      <c r="R103" s="69"/>
      <c r="S103" s="69"/>
      <c r="T103" s="69"/>
    </row>
    <row r="104" spans="1:20">
      <c r="A104" s="417"/>
      <c r="B104" s="9" t="s">
        <v>39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f t="shared" si="32"/>
        <v>0</v>
      </c>
      <c r="N104" s="8">
        <f t="shared" si="32"/>
        <v>0</v>
      </c>
      <c r="O104" s="8">
        <f t="shared" si="33"/>
        <v>0</v>
      </c>
      <c r="P104" s="10" t="s">
        <v>40</v>
      </c>
      <c r="Q104" s="381"/>
      <c r="R104" s="69"/>
      <c r="S104" s="69"/>
      <c r="T104" s="69"/>
    </row>
    <row r="105" spans="1:20">
      <c r="A105" s="417"/>
      <c r="B105" s="9" t="s">
        <v>41</v>
      </c>
      <c r="C105" s="8">
        <v>33</v>
      </c>
      <c r="D105" s="8">
        <v>14</v>
      </c>
      <c r="E105" s="8">
        <v>0</v>
      </c>
      <c r="F105" s="8">
        <v>6</v>
      </c>
      <c r="G105" s="8">
        <v>0</v>
      </c>
      <c r="H105" s="8">
        <v>4</v>
      </c>
      <c r="I105" s="8">
        <v>0</v>
      </c>
      <c r="J105" s="8">
        <v>2</v>
      </c>
      <c r="K105" s="8">
        <v>0</v>
      </c>
      <c r="L105" s="8">
        <v>0</v>
      </c>
      <c r="M105" s="8">
        <f t="shared" si="32"/>
        <v>33</v>
      </c>
      <c r="N105" s="8">
        <f t="shared" si="32"/>
        <v>26</v>
      </c>
      <c r="O105" s="8">
        <f t="shared" si="33"/>
        <v>59</v>
      </c>
      <c r="P105" s="10" t="s">
        <v>42</v>
      </c>
      <c r="Q105" s="381"/>
      <c r="R105" s="69"/>
      <c r="S105" s="69"/>
      <c r="T105" s="69"/>
    </row>
    <row r="106" spans="1:20">
      <c r="A106" s="417"/>
      <c r="B106" s="9" t="s">
        <v>43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f t="shared" si="32"/>
        <v>0</v>
      </c>
      <c r="N106" s="8">
        <f t="shared" si="32"/>
        <v>0</v>
      </c>
      <c r="O106" s="8">
        <f t="shared" si="33"/>
        <v>0</v>
      </c>
      <c r="P106" s="10" t="s">
        <v>44</v>
      </c>
      <c r="Q106" s="381"/>
      <c r="R106" s="69"/>
      <c r="S106" s="69"/>
      <c r="T106" s="69"/>
    </row>
    <row r="107" spans="1:20">
      <c r="A107" s="418"/>
      <c r="B107" s="9" t="s">
        <v>45</v>
      </c>
      <c r="C107" s="8">
        <v>0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f t="shared" si="32"/>
        <v>0</v>
      </c>
      <c r="N107" s="8">
        <f t="shared" si="32"/>
        <v>0</v>
      </c>
      <c r="O107" s="8">
        <f t="shared" si="33"/>
        <v>0</v>
      </c>
      <c r="P107" s="10" t="s">
        <v>46</v>
      </c>
      <c r="Q107" s="382"/>
      <c r="R107" s="69"/>
      <c r="S107" s="69"/>
      <c r="T107" s="69"/>
    </row>
    <row r="108" spans="1:20">
      <c r="A108" s="403" t="s">
        <v>47</v>
      </c>
      <c r="B108" s="403"/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f t="shared" si="32"/>
        <v>0</v>
      </c>
      <c r="N108" s="8">
        <f t="shared" si="32"/>
        <v>0</v>
      </c>
      <c r="O108" s="8">
        <f t="shared" si="33"/>
        <v>0</v>
      </c>
      <c r="P108" s="375" t="s">
        <v>48</v>
      </c>
      <c r="Q108" s="375"/>
      <c r="R108" s="69"/>
      <c r="S108" s="69"/>
      <c r="T108" s="69"/>
    </row>
    <row r="109" spans="1:20">
      <c r="A109" s="403" t="s">
        <v>49</v>
      </c>
      <c r="B109" s="403"/>
      <c r="C109" s="8">
        <v>10</v>
      </c>
      <c r="D109" s="8">
        <v>0</v>
      </c>
      <c r="E109" s="8">
        <v>8</v>
      </c>
      <c r="F109" s="8">
        <v>18</v>
      </c>
      <c r="G109" s="8">
        <v>2</v>
      </c>
      <c r="H109" s="8">
        <v>3</v>
      </c>
      <c r="I109" s="8">
        <v>0</v>
      </c>
      <c r="J109" s="8">
        <v>2</v>
      </c>
      <c r="K109" s="8">
        <v>0</v>
      </c>
      <c r="L109" s="8">
        <v>0</v>
      </c>
      <c r="M109" s="8">
        <f t="shared" si="32"/>
        <v>20</v>
      </c>
      <c r="N109" s="8">
        <f t="shared" si="32"/>
        <v>23</v>
      </c>
      <c r="O109" s="8">
        <f t="shared" si="33"/>
        <v>43</v>
      </c>
      <c r="P109" s="375" t="s">
        <v>50</v>
      </c>
      <c r="Q109" s="375"/>
      <c r="R109" s="69"/>
      <c r="S109" s="69"/>
      <c r="T109" s="69"/>
    </row>
    <row r="110" spans="1:20">
      <c r="A110" s="403" t="s">
        <v>51</v>
      </c>
      <c r="B110" s="403"/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f t="shared" si="32"/>
        <v>0</v>
      </c>
      <c r="N110" s="8">
        <f t="shared" si="32"/>
        <v>0</v>
      </c>
      <c r="O110" s="8">
        <f t="shared" si="33"/>
        <v>0</v>
      </c>
      <c r="P110" s="375" t="s">
        <v>52</v>
      </c>
      <c r="Q110" s="375"/>
      <c r="R110" s="69"/>
      <c r="S110" s="69"/>
      <c r="T110" s="69"/>
    </row>
    <row r="111" spans="1:20">
      <c r="A111" s="403" t="s">
        <v>53</v>
      </c>
      <c r="B111" s="403"/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f t="shared" si="32"/>
        <v>0</v>
      </c>
      <c r="N111" s="8">
        <f t="shared" si="32"/>
        <v>0</v>
      </c>
      <c r="O111" s="8">
        <f t="shared" si="33"/>
        <v>0</v>
      </c>
      <c r="P111" s="375" t="s">
        <v>54</v>
      </c>
      <c r="Q111" s="375"/>
      <c r="R111" s="69"/>
      <c r="S111" s="69"/>
      <c r="T111" s="69"/>
    </row>
    <row r="112" spans="1:20">
      <c r="A112" s="403" t="s">
        <v>84</v>
      </c>
      <c r="B112" s="403"/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f t="shared" si="32"/>
        <v>0</v>
      </c>
      <c r="N112" s="8">
        <f t="shared" si="32"/>
        <v>0</v>
      </c>
      <c r="O112" s="8">
        <f t="shared" si="33"/>
        <v>0</v>
      </c>
      <c r="P112" s="375" t="s">
        <v>56</v>
      </c>
      <c r="Q112" s="375"/>
      <c r="R112" s="69"/>
      <c r="S112" s="69"/>
      <c r="T112" s="69"/>
    </row>
    <row r="113" spans="1:20">
      <c r="A113" s="403" t="s">
        <v>57</v>
      </c>
      <c r="B113" s="403"/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f t="shared" si="32"/>
        <v>0</v>
      </c>
      <c r="N113" s="8">
        <f t="shared" si="32"/>
        <v>0</v>
      </c>
      <c r="O113" s="8">
        <f t="shared" si="33"/>
        <v>0</v>
      </c>
      <c r="P113" s="375" t="s">
        <v>58</v>
      </c>
      <c r="Q113" s="375"/>
      <c r="R113" s="69"/>
      <c r="S113" s="69"/>
      <c r="T113" s="69"/>
    </row>
    <row r="114" spans="1:20">
      <c r="A114" s="403" t="s">
        <v>59</v>
      </c>
      <c r="B114" s="403"/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f t="shared" si="32"/>
        <v>0</v>
      </c>
      <c r="N114" s="8">
        <f t="shared" si="32"/>
        <v>0</v>
      </c>
      <c r="O114" s="8">
        <f t="shared" si="33"/>
        <v>0</v>
      </c>
      <c r="P114" s="375" t="s">
        <v>60</v>
      </c>
      <c r="Q114" s="375"/>
      <c r="R114" s="69"/>
      <c r="S114" s="69"/>
      <c r="T114" s="69"/>
    </row>
    <row r="115" spans="1:20">
      <c r="A115" s="403" t="s">
        <v>61</v>
      </c>
      <c r="B115" s="403"/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f t="shared" si="32"/>
        <v>0</v>
      </c>
      <c r="N115" s="8">
        <f t="shared" si="32"/>
        <v>0</v>
      </c>
      <c r="O115" s="8">
        <f t="shared" si="33"/>
        <v>0</v>
      </c>
      <c r="P115" s="375" t="s">
        <v>62</v>
      </c>
      <c r="Q115" s="375"/>
      <c r="R115" s="69"/>
      <c r="S115" s="69"/>
      <c r="T115" s="69"/>
    </row>
    <row r="116" spans="1:20">
      <c r="A116" s="403" t="s">
        <v>63</v>
      </c>
      <c r="B116" s="403"/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f t="shared" si="32"/>
        <v>0</v>
      </c>
      <c r="N116" s="8">
        <f t="shared" si="32"/>
        <v>0</v>
      </c>
      <c r="O116" s="8">
        <f t="shared" si="33"/>
        <v>0</v>
      </c>
      <c r="P116" s="375" t="s">
        <v>64</v>
      </c>
      <c r="Q116" s="375"/>
      <c r="R116" s="69"/>
      <c r="S116" s="69"/>
      <c r="T116" s="69"/>
    </row>
    <row r="117" spans="1:20" ht="21" thickBot="1">
      <c r="A117" s="432" t="s">
        <v>65</v>
      </c>
      <c r="B117" s="432"/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8">
        <f t="shared" si="32"/>
        <v>0</v>
      </c>
      <c r="N117" s="8">
        <f t="shared" si="32"/>
        <v>0</v>
      </c>
      <c r="O117" s="8">
        <f t="shared" si="33"/>
        <v>0</v>
      </c>
      <c r="P117" s="376" t="s">
        <v>66</v>
      </c>
      <c r="Q117" s="376"/>
      <c r="R117" s="69"/>
      <c r="S117" s="69"/>
      <c r="T117" s="69"/>
    </row>
    <row r="118" spans="1:20" ht="21" thickBot="1">
      <c r="A118" s="422" t="s">
        <v>19</v>
      </c>
      <c r="B118" s="422"/>
      <c r="C118" s="13">
        <f>SUM(C98:C117)</f>
        <v>61</v>
      </c>
      <c r="D118" s="13">
        <f t="shared" ref="D118:O118" si="34">SUM(D98:D117)</f>
        <v>29</v>
      </c>
      <c r="E118" s="13">
        <f t="shared" si="34"/>
        <v>25</v>
      </c>
      <c r="F118" s="13">
        <f t="shared" si="34"/>
        <v>44</v>
      </c>
      <c r="G118" s="13">
        <f t="shared" si="34"/>
        <v>13</v>
      </c>
      <c r="H118" s="13">
        <f t="shared" si="34"/>
        <v>26</v>
      </c>
      <c r="I118" s="13">
        <f t="shared" si="34"/>
        <v>4</v>
      </c>
      <c r="J118" s="13">
        <f t="shared" si="34"/>
        <v>16</v>
      </c>
      <c r="K118" s="13">
        <f t="shared" si="34"/>
        <v>0</v>
      </c>
      <c r="L118" s="13">
        <f t="shared" si="34"/>
        <v>11</v>
      </c>
      <c r="M118" s="13">
        <f>SUM(M98:M117)</f>
        <v>103</v>
      </c>
      <c r="N118" s="13">
        <f t="shared" si="34"/>
        <v>126</v>
      </c>
      <c r="O118" s="13">
        <f t="shared" si="34"/>
        <v>229</v>
      </c>
      <c r="P118" s="373" t="s">
        <v>67</v>
      </c>
      <c r="Q118" s="373"/>
      <c r="R118" s="69"/>
      <c r="S118" s="69"/>
      <c r="T118" s="69"/>
    </row>
    <row r="119" spans="1:20" ht="21" thickTop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</row>
    <row r="120" spans="1:20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</row>
    <row r="121" spans="1:20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</row>
    <row r="122" spans="1:20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</row>
    <row r="123" spans="1:20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</row>
    <row r="124" spans="1:20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</row>
    <row r="125" spans="1:20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</row>
    <row r="126" spans="1:20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</row>
    <row r="127" spans="1:20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</row>
    <row r="128" spans="1:20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</row>
    <row r="129" spans="1:20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</row>
    <row r="130" spans="1:20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</row>
    <row r="131" spans="1:20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</row>
    <row r="132" spans="1:20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</row>
    <row r="133" spans="1:20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</row>
    <row r="134" spans="1:20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</row>
    <row r="135" spans="1:20">
      <c r="A135" s="61"/>
      <c r="B135" s="61"/>
      <c r="R135" s="69"/>
      <c r="S135" s="69"/>
      <c r="T135" s="69"/>
    </row>
    <row r="136" spans="1:20">
      <c r="A136" s="61"/>
      <c r="B136" s="61"/>
      <c r="R136" s="69"/>
      <c r="S136" s="69"/>
      <c r="T136" s="69"/>
    </row>
    <row r="137" spans="1:20">
      <c r="A137" s="61"/>
      <c r="B137" s="61"/>
      <c r="R137" s="69"/>
      <c r="S137" s="69"/>
      <c r="T137" s="69"/>
    </row>
    <row r="138" spans="1:20">
      <c r="A138" s="61"/>
      <c r="B138" s="61"/>
      <c r="R138" s="69"/>
      <c r="S138" s="69"/>
      <c r="T138" s="69"/>
    </row>
    <row r="139" spans="1:20">
      <c r="A139" s="61"/>
      <c r="B139" s="61"/>
      <c r="R139" s="69"/>
      <c r="S139" s="69"/>
      <c r="T139" s="69"/>
    </row>
    <row r="140" spans="1:20">
      <c r="A140" s="61"/>
      <c r="B140" s="61"/>
      <c r="R140" s="69"/>
      <c r="S140" s="69"/>
      <c r="T140" s="69"/>
    </row>
    <row r="141" spans="1:20">
      <c r="A141" s="61"/>
      <c r="B141" s="61"/>
      <c r="R141" s="69"/>
      <c r="S141" s="69"/>
      <c r="T141" s="69"/>
    </row>
    <row r="142" spans="1:20">
      <c r="A142" s="61"/>
      <c r="B142" s="61"/>
      <c r="R142" s="69"/>
      <c r="S142" s="69"/>
      <c r="T142" s="69"/>
    </row>
    <row r="143" spans="1:20">
      <c r="A143" s="61"/>
      <c r="B143" s="61"/>
      <c r="R143" s="69"/>
      <c r="S143" s="69"/>
      <c r="T143" s="69"/>
    </row>
    <row r="144" spans="1:20">
      <c r="A144" s="61"/>
      <c r="B144" s="61"/>
      <c r="R144" s="69"/>
      <c r="S144" s="69"/>
      <c r="T144" s="69"/>
    </row>
    <row r="145" spans="1:20">
      <c r="A145" s="61"/>
      <c r="B145" s="61"/>
      <c r="R145" s="69"/>
      <c r="S145" s="69"/>
      <c r="T145" s="69"/>
    </row>
    <row r="146" spans="1:20">
      <c r="A146" s="61"/>
      <c r="B146" s="61"/>
      <c r="R146" s="69"/>
      <c r="S146" s="69"/>
      <c r="T146" s="69"/>
    </row>
    <row r="147" spans="1:20">
      <c r="A147" s="61"/>
      <c r="B147" s="61"/>
      <c r="R147" s="69"/>
      <c r="S147" s="69"/>
      <c r="T147" s="69"/>
    </row>
    <row r="148" spans="1:20">
      <c r="A148" s="61"/>
      <c r="B148" s="61"/>
      <c r="R148" s="69"/>
      <c r="S148" s="69"/>
      <c r="T148" s="69"/>
    </row>
    <row r="149" spans="1:20">
      <c r="A149" s="61"/>
      <c r="B149" s="61"/>
      <c r="R149" s="69"/>
      <c r="S149" s="69"/>
      <c r="T149" s="69"/>
    </row>
    <row r="150" spans="1:20">
      <c r="A150" s="61"/>
      <c r="B150" s="61"/>
      <c r="R150" s="69"/>
      <c r="S150" s="69"/>
      <c r="T150" s="69"/>
    </row>
    <row r="151" spans="1:20">
      <c r="A151" s="61"/>
      <c r="B151" s="61"/>
      <c r="R151" s="69"/>
      <c r="S151" s="69"/>
      <c r="T151" s="69"/>
    </row>
    <row r="152" spans="1:20">
      <c r="A152" s="61"/>
      <c r="B152" s="61"/>
      <c r="R152" s="69"/>
      <c r="S152" s="69"/>
      <c r="T152" s="69"/>
    </row>
    <row r="153" spans="1:20">
      <c r="A153" s="61"/>
      <c r="B153" s="61"/>
      <c r="R153" s="69"/>
      <c r="S153" s="69"/>
      <c r="T153" s="69"/>
    </row>
    <row r="154" spans="1:20">
      <c r="A154" s="61"/>
      <c r="B154" s="61"/>
      <c r="R154" s="69"/>
      <c r="S154" s="69"/>
      <c r="T154" s="69"/>
    </row>
    <row r="155" spans="1:20">
      <c r="A155" s="61"/>
      <c r="B155" s="61"/>
      <c r="R155" s="69"/>
      <c r="S155" s="69"/>
      <c r="T155" s="69"/>
    </row>
    <row r="156" spans="1:20">
      <c r="A156" s="61"/>
      <c r="B156" s="61"/>
      <c r="R156" s="69"/>
      <c r="S156" s="69"/>
      <c r="T156" s="69"/>
    </row>
    <row r="157" spans="1:20">
      <c r="A157" s="61"/>
      <c r="B157" s="61"/>
      <c r="R157" s="69"/>
      <c r="S157" s="69"/>
      <c r="T157" s="69"/>
    </row>
    <row r="158" spans="1:20">
      <c r="A158" s="61"/>
      <c r="B158" s="61"/>
      <c r="R158" s="69"/>
      <c r="S158" s="69"/>
      <c r="T158" s="69"/>
    </row>
    <row r="159" spans="1:20">
      <c r="A159" s="61"/>
      <c r="B159" s="61"/>
      <c r="R159" s="69"/>
      <c r="S159" s="69"/>
      <c r="T159" s="69"/>
    </row>
    <row r="160" spans="1:20">
      <c r="A160" s="61"/>
      <c r="B160" s="61"/>
      <c r="R160" s="69"/>
      <c r="S160" s="69"/>
      <c r="T160" s="69"/>
    </row>
    <row r="161" spans="1:20">
      <c r="A161" s="61"/>
      <c r="B161" s="61"/>
      <c r="R161" s="69"/>
      <c r="S161" s="69"/>
      <c r="T161" s="69"/>
    </row>
    <row r="162" spans="1:20">
      <c r="A162" s="61"/>
      <c r="B162" s="61"/>
      <c r="R162" s="69"/>
      <c r="S162" s="69"/>
      <c r="T162" s="69"/>
    </row>
    <row r="163" spans="1:20">
      <c r="A163" s="61"/>
      <c r="B163" s="61"/>
      <c r="R163" s="69"/>
      <c r="S163" s="69"/>
      <c r="T163" s="69"/>
    </row>
    <row r="164" spans="1:20">
      <c r="A164" s="61"/>
      <c r="B164" s="61"/>
      <c r="R164" s="69"/>
      <c r="S164" s="69"/>
      <c r="T164" s="69"/>
    </row>
    <row r="165" spans="1:20">
      <c r="A165" s="61"/>
      <c r="B165" s="61"/>
      <c r="R165" s="69"/>
      <c r="S165" s="69"/>
      <c r="T165" s="69"/>
    </row>
    <row r="166" spans="1:20">
      <c r="A166" s="61"/>
      <c r="B166" s="61"/>
      <c r="R166" s="69"/>
      <c r="S166" s="69"/>
      <c r="T166" s="69"/>
    </row>
    <row r="167" spans="1:20">
      <c r="A167" s="61"/>
      <c r="B167" s="61"/>
      <c r="R167" s="69"/>
      <c r="S167" s="69"/>
      <c r="T167" s="69"/>
    </row>
    <row r="168" spans="1:20">
      <c r="A168" s="61"/>
      <c r="B168" s="61"/>
      <c r="R168" s="69"/>
      <c r="S168" s="69"/>
      <c r="T168" s="69"/>
    </row>
    <row r="169" spans="1:20">
      <c r="A169" s="61"/>
      <c r="B169" s="61"/>
      <c r="R169" s="69"/>
      <c r="S169" s="69"/>
      <c r="T169" s="69"/>
    </row>
    <row r="170" spans="1:20">
      <c r="A170" s="61"/>
      <c r="B170" s="61"/>
      <c r="R170" s="69"/>
      <c r="S170" s="69"/>
      <c r="T170" s="69"/>
    </row>
    <row r="171" spans="1:20">
      <c r="A171" s="61"/>
      <c r="B171" s="61"/>
      <c r="R171" s="69"/>
      <c r="S171" s="69"/>
      <c r="T171" s="69"/>
    </row>
    <row r="172" spans="1:20">
      <c r="A172" s="61"/>
      <c r="B172" s="61"/>
      <c r="R172" s="69"/>
      <c r="S172" s="69"/>
      <c r="T172" s="69"/>
    </row>
    <row r="173" spans="1:20">
      <c r="A173" s="61"/>
      <c r="B173" s="61"/>
      <c r="R173" s="69"/>
      <c r="S173" s="69"/>
      <c r="T173" s="69"/>
    </row>
    <row r="174" spans="1:20">
      <c r="A174" s="61"/>
      <c r="B174" s="61"/>
      <c r="R174" s="69"/>
      <c r="S174" s="69"/>
      <c r="T174" s="69"/>
    </row>
    <row r="175" spans="1:20">
      <c r="A175" s="61"/>
      <c r="B175" s="61"/>
      <c r="R175" s="69"/>
      <c r="S175" s="69"/>
      <c r="T175" s="69"/>
    </row>
    <row r="176" spans="1:20">
      <c r="A176" s="61"/>
      <c r="B176" s="61"/>
      <c r="R176" s="69"/>
      <c r="S176" s="69"/>
      <c r="T176" s="69"/>
    </row>
    <row r="177" spans="1:20">
      <c r="A177" s="61"/>
      <c r="B177" s="61"/>
      <c r="R177" s="69"/>
      <c r="S177" s="69"/>
      <c r="T177" s="69"/>
    </row>
    <row r="178" spans="1:20">
      <c r="A178" s="61"/>
      <c r="B178" s="61"/>
      <c r="R178" s="69"/>
      <c r="S178" s="69"/>
      <c r="T178" s="69"/>
    </row>
    <row r="179" spans="1:20">
      <c r="A179" s="61"/>
      <c r="B179" s="61"/>
      <c r="R179" s="69"/>
      <c r="S179" s="69"/>
      <c r="T179" s="69"/>
    </row>
    <row r="180" spans="1:20">
      <c r="A180" s="61"/>
      <c r="B180" s="61"/>
      <c r="R180" s="69"/>
      <c r="S180" s="69"/>
      <c r="T180" s="69"/>
    </row>
    <row r="181" spans="1:20">
      <c r="A181" s="61"/>
      <c r="B181" s="61"/>
      <c r="R181" s="69"/>
      <c r="S181" s="69"/>
      <c r="T181" s="69"/>
    </row>
    <row r="182" spans="1:20">
      <c r="A182" s="61"/>
      <c r="B182" s="61"/>
      <c r="R182" s="69"/>
      <c r="S182" s="69"/>
      <c r="T182" s="69"/>
    </row>
    <row r="183" spans="1:20">
      <c r="A183" s="61"/>
      <c r="B183" s="61"/>
      <c r="R183" s="69"/>
      <c r="S183" s="69"/>
      <c r="T183" s="69"/>
    </row>
    <row r="184" spans="1:20">
      <c r="A184" s="61"/>
      <c r="B184" s="61"/>
      <c r="R184" s="69"/>
      <c r="S184" s="69"/>
      <c r="T184" s="69"/>
    </row>
    <row r="185" spans="1:20">
      <c r="A185" s="61"/>
      <c r="B185" s="61"/>
      <c r="R185" s="69"/>
      <c r="S185" s="69"/>
      <c r="T185" s="69"/>
    </row>
    <row r="186" spans="1:20">
      <c r="A186" s="61"/>
      <c r="B186" s="61"/>
      <c r="R186" s="69"/>
      <c r="S186" s="69"/>
      <c r="T186" s="69"/>
    </row>
    <row r="187" spans="1:20">
      <c r="A187" s="61"/>
      <c r="B187" s="61"/>
      <c r="R187" s="69"/>
      <c r="S187" s="69"/>
      <c r="T187" s="69"/>
    </row>
    <row r="188" spans="1:20">
      <c r="A188" s="61"/>
      <c r="B188" s="61"/>
      <c r="R188" s="69"/>
      <c r="S188" s="69"/>
      <c r="T188" s="69"/>
    </row>
    <row r="189" spans="1:20">
      <c r="A189" s="61"/>
      <c r="B189" s="61"/>
      <c r="R189" s="69"/>
      <c r="S189" s="69"/>
      <c r="T189" s="69"/>
    </row>
    <row r="190" spans="1:20">
      <c r="A190" s="61"/>
      <c r="B190" s="61"/>
      <c r="R190" s="69"/>
      <c r="S190" s="69"/>
      <c r="T190" s="69"/>
    </row>
    <row r="191" spans="1:20">
      <c r="A191" s="61"/>
      <c r="B191" s="61"/>
      <c r="R191" s="69"/>
      <c r="S191" s="69"/>
      <c r="T191" s="69"/>
    </row>
    <row r="192" spans="1:20">
      <c r="A192" s="61"/>
      <c r="B192" s="61"/>
      <c r="R192" s="69"/>
      <c r="S192" s="69"/>
      <c r="T192" s="69"/>
    </row>
    <row r="193" spans="1:20">
      <c r="A193" s="61"/>
      <c r="B193" s="61"/>
      <c r="R193" s="69"/>
      <c r="S193" s="69"/>
      <c r="T193" s="69"/>
    </row>
    <row r="194" spans="1:20">
      <c r="A194" s="61"/>
      <c r="B194" s="61"/>
      <c r="R194" s="69"/>
      <c r="S194" s="69"/>
      <c r="T194" s="69"/>
    </row>
    <row r="195" spans="1:20">
      <c r="A195" s="61"/>
      <c r="B195" s="61"/>
      <c r="R195" s="69"/>
      <c r="S195" s="69"/>
      <c r="T195" s="69"/>
    </row>
    <row r="196" spans="1:20">
      <c r="A196" s="61"/>
      <c r="B196" s="61"/>
      <c r="R196" s="69"/>
      <c r="S196" s="69"/>
      <c r="T196" s="69"/>
    </row>
    <row r="197" spans="1:20">
      <c r="A197" s="61"/>
      <c r="B197" s="61"/>
      <c r="R197" s="69"/>
      <c r="S197" s="69"/>
      <c r="T197" s="69"/>
    </row>
    <row r="198" spans="1:20">
      <c r="A198" s="61"/>
      <c r="B198" s="61"/>
      <c r="R198" s="69"/>
      <c r="S198" s="69"/>
      <c r="T198" s="69"/>
    </row>
    <row r="199" spans="1:20">
      <c r="A199" s="61"/>
      <c r="B199" s="61"/>
      <c r="R199" s="69"/>
      <c r="S199" s="69"/>
      <c r="T199" s="69"/>
    </row>
    <row r="200" spans="1:20">
      <c r="A200" s="61"/>
      <c r="B200" s="61"/>
      <c r="R200" s="69"/>
      <c r="S200" s="69"/>
      <c r="T200" s="69"/>
    </row>
    <row r="201" spans="1:20">
      <c r="A201" s="61"/>
      <c r="B201" s="61"/>
      <c r="R201" s="69"/>
      <c r="S201" s="69"/>
      <c r="T201" s="69"/>
    </row>
    <row r="202" spans="1:20">
      <c r="A202" s="61"/>
      <c r="B202" s="61"/>
      <c r="R202" s="69"/>
      <c r="S202" s="69"/>
      <c r="T202" s="69"/>
    </row>
    <row r="203" spans="1:20">
      <c r="A203" s="61"/>
      <c r="B203" s="61"/>
      <c r="R203" s="69"/>
      <c r="S203" s="69"/>
      <c r="T203" s="69"/>
    </row>
    <row r="204" spans="1:20">
      <c r="A204" s="61"/>
      <c r="B204" s="61"/>
      <c r="R204" s="69"/>
      <c r="S204" s="69"/>
      <c r="T204" s="69"/>
    </row>
    <row r="205" spans="1:20">
      <c r="A205" s="61"/>
      <c r="B205" s="61"/>
      <c r="R205" s="69"/>
      <c r="S205" s="69"/>
      <c r="T205" s="69"/>
    </row>
    <row r="206" spans="1:20">
      <c r="A206" s="61"/>
      <c r="B206" s="61"/>
      <c r="R206" s="69"/>
      <c r="S206" s="69"/>
      <c r="T206" s="69"/>
    </row>
    <row r="207" spans="1:20">
      <c r="A207" s="61"/>
      <c r="B207" s="61"/>
      <c r="R207" s="69"/>
      <c r="S207" s="69"/>
      <c r="T207" s="69"/>
    </row>
    <row r="208" spans="1:20">
      <c r="A208" s="61"/>
      <c r="B208" s="61"/>
      <c r="R208" s="69"/>
      <c r="S208" s="69"/>
      <c r="T208" s="69"/>
    </row>
    <row r="209" spans="1:20">
      <c r="A209" s="61"/>
      <c r="B209" s="61"/>
      <c r="R209" s="69"/>
      <c r="S209" s="69"/>
      <c r="T209" s="69"/>
    </row>
    <row r="210" spans="1:20">
      <c r="A210" s="61"/>
      <c r="B210" s="61"/>
      <c r="R210" s="69"/>
      <c r="S210" s="69"/>
      <c r="T210" s="69"/>
    </row>
    <row r="211" spans="1:20">
      <c r="A211" s="61"/>
      <c r="B211" s="61"/>
      <c r="R211" s="69"/>
      <c r="S211" s="69"/>
      <c r="T211" s="69"/>
    </row>
    <row r="212" spans="1:20">
      <c r="A212" s="61"/>
      <c r="B212" s="61"/>
      <c r="R212" s="69"/>
      <c r="S212" s="69"/>
      <c r="T212" s="69"/>
    </row>
    <row r="213" spans="1:20">
      <c r="A213" s="61"/>
      <c r="B213" s="61"/>
      <c r="R213" s="69"/>
      <c r="S213" s="69"/>
      <c r="T213" s="69"/>
    </row>
    <row r="214" spans="1:20">
      <c r="A214" s="61"/>
      <c r="B214" s="61"/>
      <c r="R214" s="69"/>
      <c r="S214" s="69"/>
      <c r="T214" s="69"/>
    </row>
    <row r="215" spans="1:20">
      <c r="A215" s="61"/>
      <c r="B215" s="61"/>
      <c r="R215" s="69"/>
      <c r="S215" s="69"/>
      <c r="T215" s="69"/>
    </row>
    <row r="216" spans="1:20">
      <c r="A216" s="61"/>
      <c r="B216" s="61"/>
      <c r="R216" s="69"/>
      <c r="S216" s="69"/>
      <c r="T216" s="69"/>
    </row>
    <row r="217" spans="1:20">
      <c r="A217" s="61"/>
      <c r="B217" s="61"/>
      <c r="R217" s="69"/>
      <c r="S217" s="69"/>
      <c r="T217" s="69"/>
    </row>
    <row r="218" spans="1:20">
      <c r="A218" s="61"/>
      <c r="B218" s="61"/>
      <c r="R218" s="69"/>
      <c r="S218" s="69"/>
      <c r="T218" s="69"/>
    </row>
    <row r="219" spans="1:20">
      <c r="A219" s="61"/>
      <c r="B219" s="61"/>
      <c r="R219" s="69"/>
      <c r="S219" s="69"/>
      <c r="T219" s="69"/>
    </row>
    <row r="220" spans="1:20">
      <c r="A220" s="61"/>
      <c r="B220" s="61"/>
      <c r="R220" s="69"/>
      <c r="S220" s="69"/>
      <c r="T220" s="69"/>
    </row>
    <row r="221" spans="1:20">
      <c r="A221" s="61"/>
      <c r="B221" s="61"/>
      <c r="R221" s="69"/>
      <c r="S221" s="69"/>
      <c r="T221" s="69"/>
    </row>
    <row r="222" spans="1:20">
      <c r="A222" s="61"/>
      <c r="B222" s="61"/>
      <c r="R222" s="69"/>
      <c r="S222" s="69"/>
      <c r="T222" s="69"/>
    </row>
    <row r="223" spans="1:20">
      <c r="A223" s="61"/>
      <c r="B223" s="61"/>
      <c r="R223" s="69"/>
      <c r="S223" s="69"/>
      <c r="T223" s="69"/>
    </row>
    <row r="224" spans="1:20">
      <c r="A224" s="61"/>
      <c r="B224" s="61"/>
      <c r="R224" s="69"/>
      <c r="S224" s="69"/>
      <c r="T224" s="69"/>
    </row>
    <row r="225" spans="1:20">
      <c r="A225" s="61"/>
      <c r="B225" s="61"/>
      <c r="R225" s="69"/>
      <c r="S225" s="69"/>
      <c r="T225" s="69"/>
    </row>
    <row r="226" spans="1:20">
      <c r="A226" s="61"/>
      <c r="B226" s="61"/>
      <c r="R226" s="69"/>
      <c r="S226" s="69"/>
      <c r="T226" s="69"/>
    </row>
    <row r="227" spans="1:20">
      <c r="A227" s="61"/>
      <c r="B227" s="61"/>
      <c r="R227" s="69"/>
      <c r="S227" s="69"/>
      <c r="T227" s="69"/>
    </row>
    <row r="228" spans="1:20">
      <c r="A228" s="61"/>
      <c r="B228" s="61"/>
      <c r="R228" s="69"/>
      <c r="S228" s="69"/>
      <c r="T228" s="69"/>
    </row>
    <row r="229" spans="1:20">
      <c r="A229" s="61"/>
      <c r="B229" s="61"/>
      <c r="R229" s="69"/>
      <c r="S229" s="69"/>
      <c r="T229" s="69"/>
    </row>
    <row r="230" spans="1:20">
      <c r="A230" s="61"/>
      <c r="B230" s="61"/>
      <c r="R230" s="69"/>
      <c r="S230" s="69"/>
      <c r="T230" s="69"/>
    </row>
    <row r="231" spans="1:20">
      <c r="A231" s="61"/>
      <c r="B231" s="61"/>
      <c r="R231" s="69"/>
      <c r="S231" s="69"/>
      <c r="T231" s="69"/>
    </row>
    <row r="232" spans="1:20">
      <c r="A232" s="61"/>
      <c r="B232" s="61"/>
      <c r="R232" s="69"/>
      <c r="S232" s="69"/>
      <c r="T232" s="69"/>
    </row>
    <row r="233" spans="1:20">
      <c r="A233" s="61"/>
      <c r="B233" s="61"/>
      <c r="R233" s="69"/>
      <c r="S233" s="69"/>
      <c r="T233" s="69"/>
    </row>
    <row r="234" spans="1:20">
      <c r="A234" s="61"/>
      <c r="B234" s="61"/>
      <c r="R234" s="69"/>
      <c r="S234" s="69"/>
      <c r="T234" s="69"/>
    </row>
    <row r="235" spans="1:20">
      <c r="A235" s="61"/>
      <c r="B235" s="61"/>
      <c r="R235" s="69"/>
      <c r="S235" s="69"/>
      <c r="T235" s="69"/>
    </row>
    <row r="236" spans="1:20">
      <c r="A236" s="61"/>
      <c r="B236" s="61"/>
      <c r="R236" s="69"/>
      <c r="S236" s="69"/>
      <c r="T236" s="69"/>
    </row>
    <row r="237" spans="1:20">
      <c r="A237" s="61"/>
      <c r="B237" s="61"/>
      <c r="R237" s="69"/>
      <c r="S237" s="69"/>
      <c r="T237" s="69"/>
    </row>
    <row r="238" spans="1:20">
      <c r="A238" s="61"/>
      <c r="B238" s="61"/>
      <c r="R238" s="69"/>
      <c r="S238" s="69"/>
      <c r="T238" s="69"/>
    </row>
    <row r="239" spans="1:20">
      <c r="A239" s="61"/>
      <c r="B239" s="61"/>
      <c r="R239" s="69"/>
      <c r="S239" s="69"/>
      <c r="T239" s="69"/>
    </row>
    <row r="240" spans="1:20">
      <c r="A240" s="61"/>
      <c r="B240" s="61"/>
      <c r="R240" s="69"/>
      <c r="S240" s="69"/>
      <c r="T240" s="69"/>
    </row>
    <row r="241" spans="1:20">
      <c r="A241" s="61"/>
      <c r="B241" s="61"/>
      <c r="R241" s="69"/>
      <c r="S241" s="69"/>
      <c r="T241" s="69"/>
    </row>
    <row r="242" spans="1:20">
      <c r="A242" s="61"/>
      <c r="B242" s="61"/>
      <c r="R242" s="69"/>
      <c r="S242" s="69"/>
      <c r="T242" s="69"/>
    </row>
    <row r="243" spans="1:20">
      <c r="A243" s="61"/>
      <c r="B243" s="61"/>
      <c r="R243" s="69"/>
      <c r="S243" s="69"/>
      <c r="T243" s="69"/>
    </row>
    <row r="244" spans="1:20">
      <c r="A244" s="61"/>
      <c r="B244" s="61"/>
      <c r="R244" s="69"/>
      <c r="S244" s="69"/>
      <c r="T244" s="69"/>
    </row>
    <row r="245" spans="1:20">
      <c r="A245" s="61"/>
      <c r="B245" s="61"/>
      <c r="R245" s="69"/>
      <c r="S245" s="69"/>
      <c r="T245" s="69"/>
    </row>
    <row r="246" spans="1:20">
      <c r="A246" s="61"/>
      <c r="B246" s="61"/>
      <c r="R246" s="69"/>
      <c r="S246" s="69"/>
      <c r="T246" s="69"/>
    </row>
    <row r="247" spans="1:20">
      <c r="A247" s="61"/>
      <c r="B247" s="61"/>
      <c r="R247" s="69"/>
      <c r="S247" s="69"/>
      <c r="T247" s="69"/>
    </row>
    <row r="248" spans="1:20">
      <c r="A248" s="61"/>
      <c r="B248" s="61"/>
      <c r="R248" s="69"/>
      <c r="S248" s="69"/>
      <c r="T248" s="69"/>
    </row>
    <row r="249" spans="1:20">
      <c r="A249" s="61"/>
      <c r="B249" s="61"/>
      <c r="R249" s="69"/>
      <c r="S249" s="69"/>
      <c r="T249" s="69"/>
    </row>
    <row r="250" spans="1:20">
      <c r="A250" s="61"/>
      <c r="B250" s="61"/>
      <c r="R250" s="69"/>
      <c r="S250" s="69"/>
      <c r="T250" s="69"/>
    </row>
    <row r="251" spans="1:20">
      <c r="A251" s="61"/>
      <c r="B251" s="61"/>
      <c r="R251" s="69"/>
      <c r="S251" s="69"/>
      <c r="T251" s="69"/>
    </row>
    <row r="252" spans="1:20">
      <c r="A252" s="61"/>
      <c r="B252" s="61"/>
      <c r="R252" s="69"/>
      <c r="S252" s="69"/>
      <c r="T252" s="69"/>
    </row>
    <row r="253" spans="1:20">
      <c r="A253" s="61"/>
      <c r="B253" s="61"/>
      <c r="R253" s="69"/>
      <c r="S253" s="69"/>
      <c r="T253" s="69"/>
    </row>
    <row r="254" spans="1:20">
      <c r="A254" s="61"/>
      <c r="B254" s="61"/>
      <c r="R254" s="69"/>
      <c r="S254" s="69"/>
      <c r="T254" s="69"/>
    </row>
    <row r="255" spans="1:20">
      <c r="A255" s="61"/>
      <c r="B255" s="61"/>
      <c r="R255" s="69"/>
      <c r="S255" s="69"/>
      <c r="T255" s="69"/>
    </row>
    <row r="256" spans="1:20">
      <c r="A256" s="61"/>
      <c r="B256" s="61"/>
      <c r="R256" s="69"/>
      <c r="S256" s="69"/>
      <c r="T256" s="69"/>
    </row>
    <row r="257" spans="1:20">
      <c r="A257" s="61"/>
      <c r="B257" s="61"/>
      <c r="R257" s="69"/>
      <c r="S257" s="69"/>
      <c r="T257" s="69"/>
    </row>
    <row r="258" spans="1:20">
      <c r="A258" s="61"/>
      <c r="B258" s="61"/>
      <c r="R258" s="69"/>
      <c r="S258" s="69"/>
      <c r="T258" s="69"/>
    </row>
    <row r="259" spans="1:20">
      <c r="A259" s="61"/>
      <c r="B259" s="61"/>
      <c r="R259" s="69"/>
      <c r="S259" s="69"/>
      <c r="T259" s="69"/>
    </row>
    <row r="260" spans="1:20">
      <c r="A260" s="61"/>
      <c r="B260" s="61"/>
      <c r="R260" s="69"/>
      <c r="S260" s="69"/>
      <c r="T260" s="69"/>
    </row>
    <row r="261" spans="1:20">
      <c r="A261" s="61"/>
      <c r="B261" s="61"/>
      <c r="R261" s="69"/>
      <c r="S261" s="69"/>
      <c r="T261" s="69"/>
    </row>
    <row r="262" spans="1:20">
      <c r="A262" s="61"/>
      <c r="B262" s="61"/>
      <c r="R262" s="69"/>
      <c r="S262" s="69"/>
      <c r="T262" s="69"/>
    </row>
    <row r="263" spans="1:20">
      <c r="A263" s="61"/>
      <c r="B263" s="61"/>
      <c r="R263" s="69"/>
      <c r="S263" s="69"/>
      <c r="T263" s="69"/>
    </row>
    <row r="264" spans="1:20">
      <c r="A264" s="61"/>
      <c r="B264" s="61"/>
      <c r="R264" s="69"/>
      <c r="S264" s="69"/>
      <c r="T264" s="69"/>
    </row>
    <row r="265" spans="1:20">
      <c r="A265" s="61"/>
      <c r="B265" s="61"/>
      <c r="R265" s="69"/>
      <c r="S265" s="69"/>
      <c r="T265" s="69"/>
    </row>
    <row r="266" spans="1:20">
      <c r="A266" s="61"/>
      <c r="B266" s="61"/>
      <c r="R266" s="69"/>
      <c r="S266" s="69"/>
      <c r="T266" s="69"/>
    </row>
    <row r="267" spans="1:20">
      <c r="A267" s="61"/>
      <c r="B267" s="61"/>
      <c r="R267" s="69"/>
      <c r="S267" s="69"/>
      <c r="T267" s="69"/>
    </row>
    <row r="268" spans="1:20">
      <c r="A268" s="61"/>
      <c r="B268" s="61"/>
      <c r="R268" s="69"/>
      <c r="S268" s="69"/>
      <c r="T268" s="69"/>
    </row>
    <row r="269" spans="1:20">
      <c r="A269" s="61"/>
      <c r="B269" s="61"/>
      <c r="R269" s="69"/>
      <c r="S269" s="69"/>
      <c r="T269" s="69"/>
    </row>
    <row r="270" spans="1:20">
      <c r="A270" s="61"/>
      <c r="B270" s="61"/>
      <c r="R270" s="69"/>
      <c r="S270" s="69"/>
      <c r="T270" s="69"/>
    </row>
    <row r="271" spans="1:20">
      <c r="A271" s="61"/>
      <c r="B271" s="61"/>
      <c r="R271" s="69"/>
      <c r="S271" s="69"/>
      <c r="T271" s="69"/>
    </row>
    <row r="272" spans="1:20">
      <c r="A272" s="61"/>
      <c r="B272" s="61"/>
      <c r="R272" s="69"/>
      <c r="S272" s="69"/>
      <c r="T272" s="69"/>
    </row>
    <row r="273" spans="1:20">
      <c r="A273" s="61"/>
      <c r="B273" s="61"/>
      <c r="R273" s="69"/>
      <c r="S273" s="69"/>
      <c r="T273" s="69"/>
    </row>
    <row r="274" spans="1:20">
      <c r="A274" s="61"/>
      <c r="B274" s="61"/>
      <c r="R274" s="69"/>
      <c r="S274" s="69"/>
      <c r="T274" s="69"/>
    </row>
    <row r="275" spans="1:20">
      <c r="A275" s="61"/>
      <c r="B275" s="61"/>
      <c r="R275" s="69"/>
      <c r="S275" s="69"/>
      <c r="T275" s="69"/>
    </row>
    <row r="276" spans="1:20">
      <c r="A276" s="61"/>
      <c r="B276" s="61"/>
      <c r="R276" s="69"/>
      <c r="S276" s="69"/>
      <c r="T276" s="69"/>
    </row>
    <row r="277" spans="1:20">
      <c r="A277" s="61"/>
      <c r="B277" s="61"/>
      <c r="R277" s="69"/>
      <c r="S277" s="69"/>
      <c r="T277" s="69"/>
    </row>
    <row r="278" spans="1:20">
      <c r="A278" s="61"/>
      <c r="B278" s="61"/>
      <c r="R278" s="69"/>
      <c r="S278" s="69"/>
      <c r="T278" s="69"/>
    </row>
    <row r="279" spans="1:20">
      <c r="A279" s="61"/>
      <c r="B279" s="61"/>
      <c r="R279" s="69"/>
      <c r="S279" s="69"/>
      <c r="T279" s="69"/>
    </row>
    <row r="280" spans="1:20">
      <c r="A280" s="61"/>
      <c r="B280" s="61"/>
      <c r="R280" s="69"/>
      <c r="S280" s="69"/>
      <c r="T280" s="69"/>
    </row>
    <row r="281" spans="1:20">
      <c r="A281" s="61"/>
      <c r="B281" s="61"/>
      <c r="R281" s="69"/>
      <c r="S281" s="69"/>
      <c r="T281" s="69"/>
    </row>
    <row r="282" spans="1:20">
      <c r="A282" s="61"/>
      <c r="B282" s="61"/>
      <c r="R282" s="69"/>
      <c r="S282" s="69"/>
      <c r="T282" s="69"/>
    </row>
    <row r="283" spans="1:20">
      <c r="A283" s="61"/>
      <c r="B283" s="61"/>
      <c r="R283" s="69"/>
      <c r="S283" s="69"/>
      <c r="T283" s="69"/>
    </row>
    <row r="284" spans="1:20">
      <c r="A284" s="61"/>
      <c r="B284" s="61"/>
      <c r="R284" s="69"/>
      <c r="S284" s="69"/>
      <c r="T284" s="69"/>
    </row>
    <row r="285" spans="1:20">
      <c r="A285" s="61"/>
      <c r="B285" s="61"/>
      <c r="R285" s="69"/>
      <c r="S285" s="69"/>
      <c r="T285" s="69"/>
    </row>
    <row r="286" spans="1:20">
      <c r="A286" s="61"/>
      <c r="B286" s="61"/>
      <c r="R286" s="69"/>
      <c r="S286" s="69"/>
      <c r="T286" s="69"/>
    </row>
    <row r="287" spans="1:20">
      <c r="A287" s="61"/>
      <c r="B287" s="61"/>
      <c r="R287" s="69"/>
      <c r="S287" s="69"/>
      <c r="T287" s="69"/>
    </row>
    <row r="288" spans="1:20">
      <c r="A288" s="61"/>
      <c r="B288" s="61"/>
      <c r="R288" s="69"/>
      <c r="S288" s="69"/>
      <c r="T288" s="69"/>
    </row>
    <row r="289" spans="1:20">
      <c r="A289" s="61"/>
      <c r="B289" s="61"/>
      <c r="R289" s="69"/>
      <c r="S289" s="69"/>
      <c r="T289" s="69"/>
    </row>
    <row r="290" spans="1:20">
      <c r="A290" s="61"/>
      <c r="B290" s="61"/>
      <c r="R290" s="69"/>
      <c r="S290" s="69"/>
      <c r="T290" s="69"/>
    </row>
    <row r="291" spans="1:20">
      <c r="A291" s="61"/>
      <c r="B291" s="61"/>
      <c r="R291" s="69"/>
      <c r="S291" s="69"/>
      <c r="T291" s="69"/>
    </row>
    <row r="292" spans="1:20">
      <c r="A292" s="61"/>
      <c r="B292" s="61"/>
      <c r="R292" s="69"/>
      <c r="S292" s="69"/>
      <c r="T292" s="69"/>
    </row>
    <row r="293" spans="1:20">
      <c r="A293" s="61"/>
      <c r="B293" s="61"/>
      <c r="R293" s="69"/>
      <c r="S293" s="69"/>
      <c r="T293" s="69"/>
    </row>
    <row r="294" spans="1:20">
      <c r="A294" s="61"/>
      <c r="B294" s="61"/>
      <c r="R294" s="69"/>
      <c r="S294" s="69"/>
      <c r="T294" s="69"/>
    </row>
    <row r="295" spans="1:20">
      <c r="A295" s="61"/>
      <c r="B295" s="61"/>
      <c r="R295" s="69"/>
      <c r="S295" s="69"/>
      <c r="T295" s="69"/>
    </row>
    <row r="296" spans="1:20">
      <c r="A296" s="61"/>
      <c r="B296" s="61"/>
      <c r="R296" s="69"/>
      <c r="S296" s="69"/>
      <c r="T296" s="69"/>
    </row>
    <row r="297" spans="1:20">
      <c r="A297" s="61"/>
      <c r="B297" s="61"/>
      <c r="R297" s="69"/>
      <c r="S297" s="69"/>
      <c r="T297" s="69"/>
    </row>
    <row r="298" spans="1:20">
      <c r="A298" s="61"/>
      <c r="B298" s="61"/>
      <c r="R298" s="69"/>
      <c r="S298" s="69"/>
      <c r="T298" s="69"/>
    </row>
    <row r="299" spans="1:20">
      <c r="A299" s="61"/>
      <c r="B299" s="61"/>
      <c r="R299" s="69"/>
      <c r="S299" s="69"/>
      <c r="T299" s="69"/>
    </row>
    <row r="300" spans="1:20">
      <c r="A300" s="61"/>
      <c r="B300" s="61"/>
      <c r="R300" s="69"/>
      <c r="S300" s="69"/>
      <c r="T300" s="69"/>
    </row>
    <row r="301" spans="1:20">
      <c r="A301" s="61"/>
      <c r="B301" s="61"/>
      <c r="R301" s="69"/>
      <c r="S301" s="69"/>
      <c r="T301" s="69"/>
    </row>
    <row r="302" spans="1:20">
      <c r="A302" s="61"/>
      <c r="B302" s="61"/>
      <c r="R302" s="69"/>
      <c r="S302" s="69"/>
      <c r="T302" s="69"/>
    </row>
    <row r="303" spans="1:20">
      <c r="A303" s="61"/>
      <c r="B303" s="61"/>
      <c r="R303" s="69"/>
      <c r="S303" s="69"/>
      <c r="T303" s="69"/>
    </row>
    <row r="304" spans="1:20">
      <c r="A304" s="61"/>
      <c r="B304" s="61"/>
      <c r="R304" s="69"/>
      <c r="S304" s="69"/>
      <c r="T304" s="69"/>
    </row>
    <row r="305" spans="1:20">
      <c r="A305" s="61"/>
      <c r="B305" s="61"/>
      <c r="R305" s="69"/>
      <c r="S305" s="69"/>
      <c r="T305" s="69"/>
    </row>
    <row r="306" spans="1:20">
      <c r="A306" s="61"/>
      <c r="B306" s="61"/>
      <c r="R306" s="69"/>
      <c r="S306" s="69"/>
      <c r="T306" s="69"/>
    </row>
    <row r="307" spans="1:20">
      <c r="A307" s="61"/>
      <c r="B307" s="61"/>
      <c r="R307" s="69"/>
      <c r="S307" s="69"/>
      <c r="T307" s="69"/>
    </row>
    <row r="308" spans="1:20">
      <c r="A308" s="61"/>
      <c r="B308" s="61"/>
      <c r="R308" s="69"/>
      <c r="S308" s="69"/>
      <c r="T308" s="69"/>
    </row>
    <row r="309" spans="1:20">
      <c r="A309" s="61"/>
      <c r="B309" s="61"/>
      <c r="R309" s="69"/>
      <c r="S309" s="69"/>
      <c r="T309" s="69"/>
    </row>
    <row r="310" spans="1:20">
      <c r="A310" s="61"/>
      <c r="B310" s="61"/>
      <c r="R310" s="69"/>
      <c r="S310" s="69"/>
      <c r="T310" s="69"/>
    </row>
    <row r="311" spans="1:20">
      <c r="A311" s="61"/>
      <c r="B311" s="61"/>
      <c r="R311" s="69"/>
      <c r="S311" s="69"/>
      <c r="T311" s="69"/>
    </row>
    <row r="312" spans="1:20">
      <c r="A312" s="61"/>
      <c r="B312" s="61"/>
      <c r="R312" s="69"/>
      <c r="S312" s="69"/>
      <c r="T312" s="69"/>
    </row>
    <row r="313" spans="1:20">
      <c r="A313" s="61"/>
      <c r="B313" s="61"/>
      <c r="R313" s="69"/>
      <c r="S313" s="69"/>
      <c r="T313" s="69"/>
    </row>
    <row r="314" spans="1:20">
      <c r="A314" s="61"/>
      <c r="B314" s="61"/>
      <c r="R314" s="69"/>
      <c r="S314" s="69"/>
      <c r="T314" s="69"/>
    </row>
    <row r="315" spans="1:20">
      <c r="A315" s="61"/>
      <c r="B315" s="61"/>
      <c r="R315" s="69"/>
      <c r="S315" s="69"/>
      <c r="T315" s="69"/>
    </row>
    <row r="316" spans="1:20">
      <c r="A316" s="61"/>
      <c r="B316" s="61"/>
      <c r="R316" s="69"/>
      <c r="S316" s="69"/>
      <c r="T316" s="69"/>
    </row>
    <row r="317" spans="1:20">
      <c r="A317" s="61"/>
      <c r="B317" s="61"/>
      <c r="R317" s="69"/>
      <c r="S317" s="69"/>
      <c r="T317" s="69"/>
    </row>
    <row r="318" spans="1:20">
      <c r="A318" s="61"/>
      <c r="B318" s="61"/>
      <c r="R318" s="69"/>
      <c r="S318" s="69"/>
      <c r="T318" s="69"/>
    </row>
    <row r="319" spans="1:20">
      <c r="A319" s="61"/>
      <c r="B319" s="61"/>
      <c r="R319" s="69"/>
      <c r="S319" s="69"/>
      <c r="T319" s="69"/>
    </row>
    <row r="320" spans="1:20">
      <c r="A320" s="61"/>
      <c r="B320" s="61"/>
      <c r="R320" s="69"/>
      <c r="S320" s="69"/>
      <c r="T320" s="69"/>
    </row>
    <row r="321" spans="1:20">
      <c r="A321" s="61"/>
      <c r="B321" s="61"/>
      <c r="R321" s="69"/>
      <c r="S321" s="69"/>
      <c r="T321" s="69"/>
    </row>
    <row r="322" spans="1:20">
      <c r="A322" s="61"/>
      <c r="B322" s="61"/>
      <c r="R322" s="69"/>
      <c r="S322" s="69"/>
      <c r="T322" s="69"/>
    </row>
    <row r="323" spans="1:20">
      <c r="A323" s="61"/>
      <c r="B323" s="61"/>
      <c r="R323" s="69"/>
      <c r="S323" s="69"/>
      <c r="T323" s="69"/>
    </row>
    <row r="324" spans="1:20">
      <c r="A324" s="61"/>
      <c r="B324" s="61"/>
      <c r="R324" s="69"/>
      <c r="S324" s="69"/>
      <c r="T324" s="69"/>
    </row>
    <row r="325" spans="1:20">
      <c r="A325" s="61"/>
      <c r="B325" s="61"/>
      <c r="R325" s="69"/>
      <c r="S325" s="69"/>
      <c r="T325" s="69"/>
    </row>
    <row r="326" spans="1:20">
      <c r="A326" s="61"/>
      <c r="B326" s="61"/>
      <c r="R326" s="69"/>
      <c r="S326" s="69"/>
      <c r="T326" s="69"/>
    </row>
    <row r="327" spans="1:20">
      <c r="A327" s="61"/>
      <c r="B327" s="61"/>
      <c r="R327" s="69"/>
      <c r="S327" s="69"/>
      <c r="T327" s="69"/>
    </row>
    <row r="328" spans="1:20">
      <c r="A328" s="61"/>
      <c r="B328" s="61"/>
      <c r="R328" s="69"/>
      <c r="S328" s="69"/>
      <c r="T328" s="69"/>
    </row>
    <row r="329" spans="1:20">
      <c r="A329" s="61"/>
      <c r="B329" s="61"/>
      <c r="R329" s="69"/>
      <c r="S329" s="69"/>
      <c r="T329" s="69"/>
    </row>
    <row r="330" spans="1:20">
      <c r="A330" s="61"/>
      <c r="B330" s="61"/>
      <c r="R330" s="69"/>
      <c r="S330" s="69"/>
      <c r="T330" s="69"/>
    </row>
    <row r="331" spans="1:20">
      <c r="A331" s="61"/>
      <c r="B331" s="61"/>
      <c r="R331" s="69"/>
      <c r="S331" s="69"/>
      <c r="T331" s="69"/>
    </row>
    <row r="332" spans="1:20">
      <c r="A332" s="61"/>
      <c r="B332" s="61"/>
      <c r="R332" s="69"/>
      <c r="S332" s="69"/>
      <c r="T332" s="69"/>
    </row>
    <row r="333" spans="1:20">
      <c r="A333" s="61"/>
      <c r="B333" s="61"/>
      <c r="R333" s="69"/>
      <c r="S333" s="69"/>
      <c r="T333" s="69"/>
    </row>
    <row r="334" spans="1:20">
      <c r="A334" s="61"/>
      <c r="B334" s="61"/>
      <c r="R334" s="69"/>
      <c r="S334" s="69"/>
      <c r="T334" s="69"/>
    </row>
    <row r="335" spans="1:20">
      <c r="A335" s="61"/>
      <c r="B335" s="61"/>
      <c r="R335" s="69"/>
      <c r="S335" s="69"/>
      <c r="T335" s="69"/>
    </row>
    <row r="336" spans="1:20">
      <c r="A336" s="61"/>
      <c r="B336" s="61"/>
      <c r="R336" s="69"/>
      <c r="S336" s="69"/>
      <c r="T336" s="69"/>
    </row>
    <row r="337" spans="1:20">
      <c r="A337" s="61"/>
      <c r="B337" s="61"/>
      <c r="R337" s="69"/>
      <c r="S337" s="69"/>
      <c r="T337" s="69"/>
    </row>
    <row r="338" spans="1:20">
      <c r="A338" s="61"/>
      <c r="B338" s="61"/>
      <c r="R338" s="69"/>
      <c r="S338" s="69"/>
      <c r="T338" s="69"/>
    </row>
    <row r="339" spans="1:20">
      <c r="A339" s="61"/>
      <c r="B339" s="61"/>
      <c r="R339" s="69"/>
      <c r="S339" s="69"/>
      <c r="T339" s="69"/>
    </row>
    <row r="340" spans="1:20">
      <c r="A340" s="61"/>
      <c r="B340" s="61"/>
      <c r="R340" s="69"/>
      <c r="S340" s="69"/>
      <c r="T340" s="69"/>
    </row>
    <row r="341" spans="1:20">
      <c r="A341" s="61"/>
      <c r="B341" s="61"/>
      <c r="R341" s="69"/>
      <c r="S341" s="69"/>
      <c r="T341" s="69"/>
    </row>
    <row r="342" spans="1:20">
      <c r="A342" s="61"/>
      <c r="B342" s="61"/>
      <c r="R342" s="69"/>
      <c r="S342" s="69"/>
      <c r="T342" s="69"/>
    </row>
    <row r="343" spans="1:20">
      <c r="A343" s="61"/>
      <c r="B343" s="61"/>
      <c r="R343" s="69"/>
      <c r="S343" s="69"/>
      <c r="T343" s="69"/>
    </row>
    <row r="344" spans="1:20">
      <c r="A344" s="61"/>
      <c r="B344" s="61"/>
      <c r="R344" s="69"/>
      <c r="S344" s="69"/>
      <c r="T344" s="69"/>
    </row>
    <row r="345" spans="1:20">
      <c r="A345" s="61"/>
      <c r="B345" s="61"/>
      <c r="R345" s="69"/>
      <c r="S345" s="69"/>
      <c r="T345" s="69"/>
    </row>
    <row r="346" spans="1:20">
      <c r="A346" s="61"/>
      <c r="B346" s="61"/>
      <c r="R346" s="69"/>
      <c r="S346" s="69"/>
      <c r="T346" s="69"/>
    </row>
    <row r="347" spans="1:20">
      <c r="A347" s="61"/>
      <c r="B347" s="61"/>
      <c r="R347" s="69"/>
      <c r="S347" s="69"/>
      <c r="T347" s="69"/>
    </row>
    <row r="348" spans="1:20">
      <c r="A348" s="61"/>
      <c r="B348" s="61"/>
      <c r="R348" s="69"/>
      <c r="S348" s="69"/>
      <c r="T348" s="69"/>
    </row>
    <row r="349" spans="1:20">
      <c r="A349" s="61"/>
      <c r="B349" s="61"/>
      <c r="R349" s="69"/>
      <c r="S349" s="69"/>
      <c r="T349" s="69"/>
    </row>
    <row r="350" spans="1:20">
      <c r="A350" s="61"/>
      <c r="B350" s="61"/>
      <c r="R350" s="69"/>
      <c r="S350" s="69"/>
      <c r="T350" s="69"/>
    </row>
    <row r="351" spans="1:20">
      <c r="A351" s="61"/>
      <c r="B351" s="61"/>
      <c r="R351" s="69"/>
      <c r="S351" s="69"/>
      <c r="T351" s="69"/>
    </row>
    <row r="352" spans="1:20">
      <c r="A352" s="61"/>
      <c r="B352" s="61"/>
      <c r="R352" s="69"/>
      <c r="S352" s="69"/>
      <c r="T352" s="69"/>
    </row>
    <row r="353" spans="1:20">
      <c r="A353" s="61"/>
      <c r="B353" s="61"/>
      <c r="R353" s="69"/>
      <c r="S353" s="69"/>
      <c r="T353" s="69"/>
    </row>
    <row r="354" spans="1:20">
      <c r="A354" s="61"/>
      <c r="B354" s="61"/>
      <c r="R354" s="69"/>
      <c r="S354" s="69"/>
      <c r="T354" s="69"/>
    </row>
    <row r="355" spans="1:20">
      <c r="A355" s="61"/>
      <c r="B355" s="61"/>
      <c r="R355" s="69"/>
      <c r="S355" s="69"/>
      <c r="T355" s="69"/>
    </row>
    <row r="356" spans="1:20">
      <c r="A356" s="61"/>
      <c r="B356" s="61"/>
      <c r="R356" s="69"/>
      <c r="S356" s="69"/>
      <c r="T356" s="69"/>
    </row>
    <row r="357" spans="1:20">
      <c r="A357" s="61"/>
      <c r="B357" s="61"/>
      <c r="R357" s="69"/>
      <c r="S357" s="69"/>
      <c r="T357" s="69"/>
    </row>
    <row r="358" spans="1:20">
      <c r="A358" s="61"/>
      <c r="B358" s="61"/>
      <c r="R358" s="69"/>
      <c r="S358" s="69"/>
      <c r="T358" s="69"/>
    </row>
    <row r="359" spans="1:20">
      <c r="A359" s="61"/>
      <c r="B359" s="61"/>
      <c r="R359" s="69"/>
      <c r="S359" s="69"/>
      <c r="T359" s="69"/>
    </row>
    <row r="360" spans="1:20">
      <c r="A360" s="61"/>
      <c r="B360" s="61"/>
      <c r="R360" s="69"/>
      <c r="S360" s="69"/>
      <c r="T360" s="69"/>
    </row>
    <row r="361" spans="1:20">
      <c r="A361" s="61"/>
      <c r="B361" s="61"/>
      <c r="R361" s="69"/>
      <c r="S361" s="69"/>
      <c r="T361" s="69"/>
    </row>
    <row r="362" spans="1:20">
      <c r="A362" s="61"/>
      <c r="B362" s="61"/>
      <c r="R362" s="69"/>
      <c r="S362" s="69"/>
      <c r="T362" s="69"/>
    </row>
    <row r="363" spans="1:20">
      <c r="A363" s="61"/>
      <c r="B363" s="61"/>
      <c r="R363" s="69"/>
      <c r="S363" s="69"/>
      <c r="T363" s="69"/>
    </row>
    <row r="364" spans="1:20">
      <c r="A364" s="61"/>
      <c r="B364" s="61"/>
      <c r="R364" s="69"/>
      <c r="S364" s="69"/>
      <c r="T364" s="69"/>
    </row>
    <row r="365" spans="1:20">
      <c r="A365" s="61"/>
      <c r="B365" s="61"/>
      <c r="R365" s="69"/>
      <c r="S365" s="69"/>
      <c r="T365" s="69"/>
    </row>
    <row r="366" spans="1:20">
      <c r="A366" s="61"/>
      <c r="B366" s="61"/>
      <c r="R366" s="69"/>
      <c r="S366" s="69"/>
      <c r="T366" s="69"/>
    </row>
    <row r="367" spans="1:20">
      <c r="A367" s="61"/>
      <c r="B367" s="61"/>
      <c r="R367" s="69"/>
      <c r="S367" s="69"/>
      <c r="T367" s="69"/>
    </row>
    <row r="368" spans="1:20">
      <c r="A368" s="61"/>
      <c r="B368" s="61"/>
      <c r="R368" s="69"/>
      <c r="S368" s="69"/>
      <c r="T368" s="69"/>
    </row>
    <row r="369" spans="1:20">
      <c r="A369" s="61"/>
      <c r="B369" s="61"/>
      <c r="R369" s="69"/>
      <c r="S369" s="69"/>
      <c r="T369" s="69"/>
    </row>
    <row r="370" spans="1:20">
      <c r="A370" s="61"/>
      <c r="B370" s="61"/>
      <c r="R370" s="69"/>
      <c r="S370" s="69"/>
      <c r="T370" s="69"/>
    </row>
    <row r="371" spans="1:20">
      <c r="A371" s="61"/>
      <c r="B371" s="61"/>
      <c r="R371" s="69"/>
      <c r="S371" s="69"/>
      <c r="T371" s="69"/>
    </row>
    <row r="372" spans="1:20">
      <c r="A372" s="61"/>
      <c r="B372" s="61"/>
      <c r="R372" s="69"/>
      <c r="S372" s="69"/>
      <c r="T372" s="69"/>
    </row>
    <row r="373" spans="1:20">
      <c r="A373" s="61"/>
      <c r="B373" s="61"/>
      <c r="R373" s="69"/>
      <c r="S373" s="69"/>
      <c r="T373" s="69"/>
    </row>
    <row r="374" spans="1:20">
      <c r="A374" s="61"/>
      <c r="B374" s="61"/>
      <c r="R374" s="69"/>
      <c r="S374" s="69"/>
      <c r="T374" s="69"/>
    </row>
    <row r="375" spans="1:20">
      <c r="A375" s="61"/>
      <c r="B375" s="61"/>
      <c r="R375" s="69"/>
      <c r="S375" s="69"/>
      <c r="T375" s="69"/>
    </row>
    <row r="376" spans="1:20">
      <c r="A376" s="61"/>
      <c r="B376" s="61"/>
      <c r="R376" s="69"/>
      <c r="S376" s="69"/>
      <c r="T376" s="69"/>
    </row>
    <row r="377" spans="1:20">
      <c r="A377" s="61"/>
      <c r="B377" s="61"/>
      <c r="R377" s="69"/>
      <c r="S377" s="69"/>
      <c r="T377" s="69"/>
    </row>
    <row r="378" spans="1:20">
      <c r="A378" s="61"/>
      <c r="B378" s="61"/>
      <c r="R378" s="69"/>
      <c r="S378" s="69"/>
      <c r="T378" s="69"/>
    </row>
    <row r="379" spans="1:20">
      <c r="A379" s="61"/>
      <c r="B379" s="61"/>
      <c r="R379" s="69"/>
      <c r="S379" s="69"/>
      <c r="T379" s="69"/>
    </row>
    <row r="380" spans="1:20">
      <c r="A380" s="61"/>
      <c r="B380" s="61"/>
      <c r="R380" s="69"/>
      <c r="S380" s="69"/>
      <c r="T380" s="69"/>
    </row>
    <row r="381" spans="1:20">
      <c r="A381" s="61"/>
      <c r="B381" s="61"/>
      <c r="R381" s="69"/>
      <c r="S381" s="69"/>
      <c r="T381" s="69"/>
    </row>
    <row r="382" spans="1:20">
      <c r="A382" s="61"/>
      <c r="B382" s="61"/>
      <c r="R382" s="69"/>
      <c r="S382" s="69"/>
      <c r="T382" s="69"/>
    </row>
    <row r="383" spans="1:20">
      <c r="A383" s="61"/>
      <c r="B383" s="61"/>
      <c r="R383" s="69"/>
      <c r="S383" s="69"/>
      <c r="T383" s="69"/>
    </row>
    <row r="384" spans="1:20">
      <c r="A384" s="61"/>
      <c r="B384" s="61"/>
      <c r="R384" s="69"/>
      <c r="S384" s="69"/>
      <c r="T384" s="69"/>
    </row>
    <row r="385" spans="1:20">
      <c r="A385" s="61"/>
      <c r="B385" s="61"/>
      <c r="R385" s="69"/>
      <c r="S385" s="69"/>
      <c r="T385" s="69"/>
    </row>
    <row r="386" spans="1:20">
      <c r="A386" s="61"/>
      <c r="B386" s="61"/>
      <c r="R386" s="69"/>
      <c r="S386" s="69"/>
      <c r="T386" s="69"/>
    </row>
    <row r="387" spans="1:20">
      <c r="A387" s="61"/>
      <c r="B387" s="61"/>
      <c r="R387" s="69"/>
      <c r="S387" s="69"/>
      <c r="T387" s="69"/>
    </row>
    <row r="388" spans="1:20">
      <c r="A388" s="61"/>
      <c r="B388" s="61"/>
      <c r="R388" s="69"/>
      <c r="S388" s="69"/>
      <c r="T388" s="69"/>
    </row>
    <row r="389" spans="1:20">
      <c r="A389" s="61"/>
      <c r="B389" s="61"/>
      <c r="R389" s="69"/>
      <c r="S389" s="69"/>
      <c r="T389" s="69"/>
    </row>
    <row r="390" spans="1:20">
      <c r="A390" s="61"/>
      <c r="B390" s="61"/>
      <c r="R390" s="69"/>
      <c r="S390" s="69"/>
      <c r="T390" s="69"/>
    </row>
    <row r="391" spans="1:20">
      <c r="A391" s="61"/>
      <c r="B391" s="61"/>
      <c r="R391" s="69"/>
      <c r="S391" s="69"/>
      <c r="T391" s="69"/>
    </row>
    <row r="392" spans="1:20">
      <c r="A392" s="61"/>
      <c r="B392" s="61"/>
      <c r="R392" s="69"/>
      <c r="S392" s="69"/>
      <c r="T392" s="69"/>
    </row>
    <row r="393" spans="1:20">
      <c r="A393" s="61"/>
      <c r="B393" s="61"/>
      <c r="R393" s="69"/>
      <c r="S393" s="69"/>
      <c r="T393" s="69"/>
    </row>
    <row r="394" spans="1:20">
      <c r="A394" s="61"/>
      <c r="B394" s="61"/>
      <c r="R394" s="69"/>
      <c r="S394" s="69"/>
      <c r="T394" s="69"/>
    </row>
    <row r="395" spans="1:20">
      <c r="A395" s="61"/>
      <c r="B395" s="61"/>
      <c r="R395" s="69"/>
      <c r="S395" s="69"/>
      <c r="T395" s="69"/>
    </row>
    <row r="396" spans="1:20">
      <c r="A396" s="61"/>
      <c r="B396" s="61"/>
      <c r="R396" s="69"/>
      <c r="S396" s="69"/>
      <c r="T396" s="69"/>
    </row>
    <row r="397" spans="1:20">
      <c r="A397" s="61"/>
      <c r="B397" s="61"/>
      <c r="R397" s="69"/>
      <c r="S397" s="69"/>
      <c r="T397" s="69"/>
    </row>
    <row r="398" spans="1:20">
      <c r="A398" s="61"/>
      <c r="B398" s="61"/>
      <c r="R398" s="69"/>
      <c r="S398" s="69"/>
      <c r="T398" s="69"/>
    </row>
    <row r="399" spans="1:20">
      <c r="A399" s="61"/>
      <c r="B399" s="61"/>
      <c r="R399" s="69"/>
      <c r="S399" s="69"/>
      <c r="T399" s="69"/>
    </row>
    <row r="400" spans="1:20">
      <c r="A400" s="61"/>
      <c r="B400" s="61"/>
      <c r="R400" s="69"/>
      <c r="S400" s="69"/>
      <c r="T400" s="69"/>
    </row>
    <row r="401" spans="1:20">
      <c r="A401" s="61"/>
      <c r="B401" s="61"/>
      <c r="R401" s="69"/>
      <c r="S401" s="69"/>
      <c r="T401" s="69"/>
    </row>
    <row r="402" spans="1:20">
      <c r="A402" s="61"/>
      <c r="B402" s="61"/>
      <c r="R402" s="69"/>
      <c r="S402" s="69"/>
      <c r="T402" s="69"/>
    </row>
    <row r="403" spans="1:20">
      <c r="A403" s="61"/>
      <c r="B403" s="61"/>
      <c r="R403" s="69"/>
      <c r="S403" s="69"/>
      <c r="T403" s="69"/>
    </row>
    <row r="404" spans="1:20">
      <c r="A404" s="61"/>
      <c r="B404" s="61"/>
      <c r="R404" s="69"/>
      <c r="S404" s="69"/>
      <c r="T404" s="69"/>
    </row>
    <row r="405" spans="1:20">
      <c r="A405" s="61"/>
      <c r="B405" s="61"/>
      <c r="R405" s="69"/>
      <c r="S405" s="69"/>
      <c r="T405" s="69"/>
    </row>
    <row r="406" spans="1:20">
      <c r="A406" s="61"/>
      <c r="B406" s="61"/>
      <c r="R406" s="69"/>
      <c r="S406" s="69"/>
      <c r="T406" s="69"/>
    </row>
    <row r="407" spans="1:20">
      <c r="A407" s="61"/>
      <c r="B407" s="61"/>
      <c r="R407" s="69"/>
      <c r="S407" s="69"/>
      <c r="T407" s="69"/>
    </row>
    <row r="408" spans="1:20">
      <c r="A408" s="61"/>
      <c r="B408" s="61"/>
      <c r="R408" s="69"/>
      <c r="S408" s="69"/>
      <c r="T408" s="69"/>
    </row>
    <row r="409" spans="1:20">
      <c r="A409" s="61"/>
      <c r="B409" s="61"/>
      <c r="R409" s="69"/>
      <c r="S409" s="69"/>
      <c r="T409" s="69"/>
    </row>
    <row r="410" spans="1:20">
      <c r="A410" s="61"/>
      <c r="B410" s="61"/>
      <c r="R410" s="69"/>
      <c r="S410" s="69"/>
      <c r="T410" s="69"/>
    </row>
    <row r="411" spans="1:20">
      <c r="A411" s="61"/>
      <c r="B411" s="61"/>
      <c r="R411" s="69"/>
      <c r="S411" s="69"/>
      <c r="T411" s="69"/>
    </row>
    <row r="412" spans="1:20">
      <c r="A412" s="61"/>
      <c r="B412" s="61"/>
      <c r="R412" s="69"/>
      <c r="S412" s="69"/>
      <c r="T412" s="69"/>
    </row>
    <row r="413" spans="1:20">
      <c r="A413" s="61"/>
      <c r="B413" s="61"/>
      <c r="R413" s="69"/>
      <c r="S413" s="69"/>
      <c r="T413" s="69"/>
    </row>
    <row r="414" spans="1:20">
      <c r="A414" s="61"/>
      <c r="B414" s="61"/>
      <c r="R414" s="69"/>
      <c r="S414" s="69"/>
      <c r="T414" s="69"/>
    </row>
    <row r="415" spans="1:20">
      <c r="A415" s="61"/>
      <c r="B415" s="61"/>
      <c r="R415" s="69"/>
      <c r="S415" s="69"/>
      <c r="T415" s="69"/>
    </row>
    <row r="416" spans="1:20">
      <c r="A416" s="61"/>
      <c r="B416" s="61"/>
      <c r="R416" s="69"/>
      <c r="S416" s="69"/>
      <c r="T416" s="69"/>
    </row>
    <row r="417" spans="1:20">
      <c r="A417" s="61"/>
      <c r="B417" s="61"/>
      <c r="R417" s="69"/>
      <c r="S417" s="69"/>
      <c r="T417" s="69"/>
    </row>
    <row r="418" spans="1:20">
      <c r="A418" s="61"/>
      <c r="B418" s="61"/>
      <c r="R418" s="69"/>
      <c r="S418" s="69"/>
      <c r="T418" s="69"/>
    </row>
    <row r="419" spans="1:20">
      <c r="A419" s="61"/>
      <c r="B419" s="61"/>
      <c r="R419" s="69"/>
      <c r="S419" s="69"/>
      <c r="T419" s="69"/>
    </row>
    <row r="420" spans="1:20">
      <c r="A420" s="61"/>
      <c r="B420" s="61"/>
      <c r="R420" s="69"/>
      <c r="S420" s="69"/>
      <c r="T420" s="69"/>
    </row>
    <row r="421" spans="1:20">
      <c r="A421" s="61"/>
      <c r="B421" s="61"/>
      <c r="R421" s="69"/>
      <c r="S421" s="69"/>
      <c r="T421" s="69"/>
    </row>
    <row r="422" spans="1:20">
      <c r="A422" s="61"/>
      <c r="B422" s="61"/>
      <c r="R422" s="69"/>
      <c r="S422" s="69"/>
      <c r="T422" s="69"/>
    </row>
    <row r="423" spans="1:20">
      <c r="A423" s="61"/>
      <c r="B423" s="61"/>
      <c r="R423" s="69"/>
      <c r="S423" s="69"/>
      <c r="T423" s="69"/>
    </row>
    <row r="424" spans="1:20">
      <c r="A424" s="61"/>
      <c r="B424" s="61"/>
      <c r="R424" s="69"/>
      <c r="S424" s="69"/>
      <c r="T424" s="69"/>
    </row>
    <row r="425" spans="1:20">
      <c r="A425" s="61"/>
      <c r="B425" s="61"/>
      <c r="R425" s="69"/>
      <c r="S425" s="69"/>
      <c r="T425" s="69"/>
    </row>
    <row r="426" spans="1:20">
      <c r="A426" s="61"/>
      <c r="B426" s="61"/>
      <c r="R426" s="69"/>
      <c r="S426" s="69"/>
      <c r="T426" s="69"/>
    </row>
    <row r="427" spans="1:20">
      <c r="A427" s="61"/>
      <c r="B427" s="61"/>
      <c r="R427" s="69"/>
      <c r="S427" s="69"/>
      <c r="T427" s="69"/>
    </row>
    <row r="428" spans="1:20">
      <c r="A428" s="61"/>
      <c r="B428" s="61"/>
      <c r="R428" s="69"/>
      <c r="S428" s="69"/>
      <c r="T428" s="69"/>
    </row>
    <row r="429" spans="1:20">
      <c r="A429" s="61"/>
      <c r="B429" s="61"/>
      <c r="R429" s="69"/>
      <c r="S429" s="69"/>
      <c r="T429" s="69"/>
    </row>
    <row r="430" spans="1:20">
      <c r="A430" s="61"/>
      <c r="B430" s="61"/>
      <c r="R430" s="69"/>
      <c r="S430" s="69"/>
      <c r="T430" s="69"/>
    </row>
    <row r="431" spans="1:20">
      <c r="A431" s="61"/>
      <c r="B431" s="61"/>
      <c r="R431" s="69"/>
      <c r="S431" s="69"/>
      <c r="T431" s="69"/>
    </row>
    <row r="432" spans="1:20">
      <c r="A432" s="61"/>
      <c r="B432" s="61"/>
      <c r="R432" s="69"/>
      <c r="S432" s="69"/>
      <c r="T432" s="69"/>
    </row>
    <row r="433" spans="1:20">
      <c r="A433" s="61"/>
      <c r="B433" s="61"/>
      <c r="R433" s="69"/>
      <c r="S433" s="69"/>
      <c r="T433" s="69"/>
    </row>
    <row r="434" spans="1:20">
      <c r="A434" s="61"/>
      <c r="B434" s="61"/>
      <c r="R434" s="69"/>
      <c r="S434" s="69"/>
      <c r="T434" s="69"/>
    </row>
    <row r="435" spans="1:20">
      <c r="A435" s="61"/>
      <c r="B435" s="61"/>
      <c r="R435" s="69"/>
      <c r="S435" s="69"/>
      <c r="T435" s="69"/>
    </row>
    <row r="436" spans="1:20">
      <c r="A436" s="61"/>
      <c r="B436" s="61"/>
      <c r="R436" s="69"/>
      <c r="S436" s="69"/>
      <c r="T436" s="69"/>
    </row>
    <row r="437" spans="1:20">
      <c r="A437" s="61"/>
      <c r="B437" s="61"/>
      <c r="R437" s="69"/>
      <c r="S437" s="69"/>
      <c r="T437" s="69"/>
    </row>
    <row r="438" spans="1:20">
      <c r="A438" s="61"/>
      <c r="B438" s="61"/>
      <c r="R438" s="69"/>
      <c r="S438" s="69"/>
      <c r="T438" s="69"/>
    </row>
    <row r="439" spans="1:20">
      <c r="A439" s="61"/>
      <c r="B439" s="61"/>
      <c r="R439" s="69"/>
      <c r="S439" s="69"/>
      <c r="T439" s="69"/>
    </row>
    <row r="440" spans="1:20">
      <c r="A440" s="61"/>
      <c r="B440" s="61"/>
      <c r="R440" s="69"/>
      <c r="S440" s="69"/>
      <c r="T440" s="69"/>
    </row>
    <row r="441" spans="1:20">
      <c r="A441" s="61"/>
      <c r="B441" s="61"/>
      <c r="R441" s="69"/>
      <c r="S441" s="69"/>
      <c r="T441" s="69"/>
    </row>
    <row r="442" spans="1:20">
      <c r="A442" s="61"/>
      <c r="B442" s="61"/>
      <c r="R442" s="69"/>
      <c r="S442" s="69"/>
      <c r="T442" s="69"/>
    </row>
    <row r="443" spans="1:20">
      <c r="A443" s="61"/>
      <c r="B443" s="61"/>
      <c r="R443" s="69"/>
      <c r="S443" s="69"/>
      <c r="T443" s="69"/>
    </row>
    <row r="444" spans="1:20">
      <c r="A444" s="61"/>
      <c r="B444" s="61"/>
      <c r="R444" s="69"/>
      <c r="S444" s="69"/>
      <c r="T444" s="69"/>
    </row>
    <row r="445" spans="1:20">
      <c r="A445" s="61"/>
      <c r="B445" s="61"/>
      <c r="R445" s="69"/>
      <c r="S445" s="69"/>
      <c r="T445" s="69"/>
    </row>
    <row r="446" spans="1:20">
      <c r="A446" s="61"/>
      <c r="B446" s="61"/>
      <c r="R446" s="69"/>
      <c r="S446" s="69"/>
      <c r="T446" s="69"/>
    </row>
    <row r="447" spans="1:20">
      <c r="A447" s="61"/>
      <c r="B447" s="61"/>
      <c r="R447" s="69"/>
      <c r="S447" s="69"/>
      <c r="T447" s="69"/>
    </row>
    <row r="448" spans="1:20">
      <c r="A448" s="61"/>
      <c r="B448" s="61"/>
      <c r="R448" s="69"/>
      <c r="S448" s="69"/>
      <c r="T448" s="69"/>
    </row>
    <row r="449" spans="1:20">
      <c r="A449" s="61"/>
      <c r="B449" s="61"/>
      <c r="R449" s="69"/>
      <c r="S449" s="69"/>
      <c r="T449" s="69"/>
    </row>
    <row r="450" spans="1:20">
      <c r="A450" s="61"/>
      <c r="B450" s="61"/>
      <c r="R450" s="69"/>
      <c r="S450" s="69"/>
      <c r="T450" s="69"/>
    </row>
    <row r="451" spans="1:20">
      <c r="A451" s="61"/>
      <c r="B451" s="61"/>
      <c r="R451" s="69"/>
      <c r="S451" s="69"/>
      <c r="T451" s="69"/>
    </row>
    <row r="452" spans="1:20">
      <c r="A452" s="61"/>
      <c r="B452" s="61"/>
      <c r="R452" s="69"/>
      <c r="S452" s="69"/>
      <c r="T452" s="69"/>
    </row>
    <row r="453" spans="1:20">
      <c r="A453" s="61"/>
      <c r="B453" s="61"/>
      <c r="R453" s="69"/>
      <c r="S453" s="69"/>
      <c r="T453" s="69"/>
    </row>
    <row r="454" spans="1:20">
      <c r="A454" s="61"/>
      <c r="B454" s="61"/>
      <c r="R454" s="69"/>
      <c r="S454" s="69"/>
      <c r="T454" s="69"/>
    </row>
    <row r="455" spans="1:20">
      <c r="A455" s="61"/>
      <c r="B455" s="61"/>
      <c r="R455" s="69"/>
      <c r="S455" s="69"/>
      <c r="T455" s="69"/>
    </row>
    <row r="456" spans="1:20">
      <c r="A456" s="61"/>
      <c r="B456" s="61"/>
      <c r="R456" s="69"/>
      <c r="S456" s="69"/>
      <c r="T456" s="69"/>
    </row>
    <row r="457" spans="1:20">
      <c r="A457" s="61"/>
      <c r="B457" s="61"/>
      <c r="R457" s="69"/>
      <c r="S457" s="69"/>
      <c r="T457" s="69"/>
    </row>
    <row r="458" spans="1:20">
      <c r="A458" s="61"/>
      <c r="B458" s="61"/>
      <c r="R458" s="69"/>
      <c r="S458" s="69"/>
      <c r="T458" s="69"/>
    </row>
    <row r="459" spans="1:20">
      <c r="A459" s="61"/>
      <c r="B459" s="61"/>
      <c r="R459" s="69"/>
      <c r="S459" s="69"/>
      <c r="T459" s="69"/>
    </row>
    <row r="460" spans="1:20">
      <c r="A460" s="61"/>
      <c r="B460" s="61"/>
      <c r="R460" s="69"/>
      <c r="S460" s="69"/>
      <c r="T460" s="69"/>
    </row>
    <row r="461" spans="1:20">
      <c r="A461" s="61"/>
      <c r="B461" s="61"/>
      <c r="R461" s="69"/>
      <c r="S461" s="69"/>
      <c r="T461" s="69"/>
    </row>
    <row r="462" spans="1:20">
      <c r="A462" s="61"/>
      <c r="B462" s="61"/>
      <c r="R462" s="69"/>
      <c r="S462" s="69"/>
      <c r="T462" s="69"/>
    </row>
    <row r="463" spans="1:20">
      <c r="A463" s="61"/>
      <c r="B463" s="61"/>
      <c r="R463" s="69"/>
      <c r="S463" s="69"/>
      <c r="T463" s="69"/>
    </row>
    <row r="464" spans="1:20">
      <c r="A464" s="61"/>
      <c r="B464" s="61"/>
      <c r="R464" s="69"/>
      <c r="S464" s="69"/>
      <c r="T464" s="69"/>
    </row>
    <row r="465" spans="1:20">
      <c r="A465" s="61"/>
      <c r="B465" s="61"/>
      <c r="R465" s="69"/>
      <c r="S465" s="69"/>
      <c r="T465" s="69"/>
    </row>
    <row r="466" spans="1:20">
      <c r="A466" s="61"/>
      <c r="B466" s="61"/>
      <c r="R466" s="69"/>
      <c r="S466" s="69"/>
      <c r="T466" s="69"/>
    </row>
    <row r="467" spans="1:20">
      <c r="A467" s="61"/>
      <c r="B467" s="61"/>
      <c r="R467" s="69"/>
      <c r="S467" s="69"/>
      <c r="T467" s="69"/>
    </row>
    <row r="468" spans="1:20">
      <c r="A468" s="61"/>
      <c r="B468" s="61"/>
      <c r="R468" s="69"/>
      <c r="S468" s="69"/>
      <c r="T468" s="69"/>
    </row>
    <row r="469" spans="1:20">
      <c r="A469" s="61"/>
      <c r="B469" s="61"/>
      <c r="R469" s="69"/>
      <c r="S469" s="69"/>
      <c r="T469" s="69"/>
    </row>
    <row r="470" spans="1:20">
      <c r="A470" s="61"/>
      <c r="B470" s="61"/>
      <c r="R470" s="69"/>
      <c r="S470" s="69"/>
      <c r="T470" s="69"/>
    </row>
    <row r="471" spans="1:20">
      <c r="A471" s="61"/>
      <c r="B471" s="61"/>
      <c r="R471" s="69"/>
      <c r="S471" s="69"/>
      <c r="T471" s="69"/>
    </row>
    <row r="472" spans="1:20">
      <c r="A472" s="61"/>
      <c r="B472" s="61"/>
      <c r="R472" s="69"/>
      <c r="S472" s="69"/>
      <c r="T472" s="69"/>
    </row>
    <row r="473" spans="1:20">
      <c r="A473" s="61"/>
      <c r="B473" s="61"/>
      <c r="R473" s="69"/>
      <c r="S473" s="69"/>
      <c r="T473" s="69"/>
    </row>
    <row r="474" spans="1:20">
      <c r="A474" s="61"/>
      <c r="B474" s="61"/>
      <c r="R474" s="69"/>
      <c r="S474" s="69"/>
      <c r="T474" s="69"/>
    </row>
    <row r="475" spans="1:20">
      <c r="A475" s="61"/>
      <c r="B475" s="61"/>
      <c r="R475" s="69"/>
      <c r="S475" s="69"/>
      <c r="T475" s="69"/>
    </row>
    <row r="476" spans="1:20">
      <c r="A476" s="61"/>
      <c r="B476" s="61"/>
      <c r="R476" s="69"/>
      <c r="S476" s="69"/>
      <c r="T476" s="69"/>
    </row>
    <row r="477" spans="1:20">
      <c r="A477" s="61"/>
      <c r="B477" s="61"/>
      <c r="R477" s="69"/>
      <c r="S477" s="69"/>
      <c r="T477" s="69"/>
    </row>
    <row r="478" spans="1:20">
      <c r="A478" s="61"/>
      <c r="B478" s="61"/>
      <c r="R478" s="69"/>
      <c r="S478" s="69"/>
      <c r="T478" s="69"/>
    </row>
    <row r="479" spans="1:20">
      <c r="A479" s="61"/>
      <c r="B479" s="61"/>
      <c r="R479" s="69"/>
      <c r="S479" s="69"/>
      <c r="T479" s="69"/>
    </row>
    <row r="480" spans="1:20">
      <c r="A480" s="61"/>
      <c r="B480" s="61"/>
      <c r="R480" s="69"/>
      <c r="S480" s="69"/>
      <c r="T480" s="69"/>
    </row>
    <row r="481" spans="1:20">
      <c r="A481" s="61"/>
      <c r="B481" s="61"/>
      <c r="R481" s="69"/>
      <c r="S481" s="69"/>
      <c r="T481" s="69"/>
    </row>
    <row r="482" spans="1:20">
      <c r="A482" s="61"/>
      <c r="B482" s="61"/>
      <c r="R482" s="69"/>
      <c r="S482" s="69"/>
      <c r="T482" s="69"/>
    </row>
    <row r="483" spans="1:20">
      <c r="A483" s="61"/>
      <c r="B483" s="61"/>
      <c r="R483" s="69"/>
      <c r="S483" s="69"/>
      <c r="T483" s="69"/>
    </row>
    <row r="484" spans="1:20">
      <c r="A484" s="61"/>
      <c r="B484" s="61"/>
      <c r="R484" s="69"/>
      <c r="S484" s="69"/>
      <c r="T484" s="69"/>
    </row>
    <row r="485" spans="1:20">
      <c r="A485" s="61"/>
      <c r="B485" s="61"/>
      <c r="R485" s="69"/>
      <c r="S485" s="69"/>
      <c r="T485" s="69"/>
    </row>
    <row r="486" spans="1:20">
      <c r="A486" s="61"/>
      <c r="B486" s="61"/>
      <c r="R486" s="69"/>
      <c r="S486" s="69"/>
      <c r="T486" s="69"/>
    </row>
    <row r="487" spans="1:20">
      <c r="A487" s="61"/>
      <c r="B487" s="61"/>
      <c r="R487" s="69"/>
      <c r="S487" s="69"/>
      <c r="T487" s="69"/>
    </row>
    <row r="488" spans="1:20">
      <c r="A488" s="61"/>
      <c r="B488" s="61"/>
      <c r="R488" s="69"/>
      <c r="S488" s="69"/>
      <c r="T488" s="69"/>
    </row>
    <row r="489" spans="1:20">
      <c r="A489" s="61"/>
      <c r="B489" s="61"/>
      <c r="R489" s="69"/>
      <c r="S489" s="69"/>
      <c r="T489" s="69"/>
    </row>
    <row r="490" spans="1:20">
      <c r="A490" s="61"/>
      <c r="B490" s="61"/>
      <c r="R490" s="69"/>
      <c r="S490" s="69"/>
      <c r="T490" s="69"/>
    </row>
    <row r="491" spans="1:20">
      <c r="A491" s="61"/>
      <c r="B491" s="61"/>
      <c r="R491" s="69"/>
      <c r="S491" s="69"/>
      <c r="T491" s="69"/>
    </row>
    <row r="492" spans="1:20">
      <c r="A492" s="61"/>
      <c r="B492" s="61"/>
      <c r="R492" s="69"/>
      <c r="S492" s="69"/>
      <c r="T492" s="69"/>
    </row>
    <row r="493" spans="1:20">
      <c r="A493" s="61"/>
      <c r="B493" s="61"/>
      <c r="R493" s="69"/>
      <c r="S493" s="69"/>
      <c r="T493" s="69"/>
    </row>
    <row r="494" spans="1:20">
      <c r="A494" s="61"/>
      <c r="B494" s="61"/>
      <c r="R494" s="69"/>
      <c r="S494" s="69"/>
      <c r="T494" s="69"/>
    </row>
    <row r="495" spans="1:20">
      <c r="A495" s="61"/>
      <c r="B495" s="61"/>
      <c r="R495" s="69"/>
      <c r="S495" s="69"/>
      <c r="T495" s="69"/>
    </row>
    <row r="496" spans="1:20">
      <c r="A496" s="61"/>
      <c r="B496" s="61"/>
      <c r="R496" s="69"/>
      <c r="S496" s="69"/>
      <c r="T496" s="69"/>
    </row>
    <row r="497" spans="1:20">
      <c r="A497" s="61"/>
      <c r="B497" s="61"/>
      <c r="R497" s="69"/>
      <c r="S497" s="69"/>
      <c r="T497" s="69"/>
    </row>
    <row r="498" spans="1:20">
      <c r="A498" s="61"/>
      <c r="B498" s="61"/>
      <c r="R498" s="69"/>
      <c r="S498" s="69"/>
      <c r="T498" s="69"/>
    </row>
    <row r="499" spans="1:20">
      <c r="A499" s="61"/>
      <c r="B499" s="61"/>
      <c r="R499" s="69"/>
      <c r="S499" s="69"/>
      <c r="T499" s="69"/>
    </row>
    <row r="500" spans="1:20">
      <c r="A500" s="61"/>
      <c r="B500" s="61"/>
      <c r="R500" s="69"/>
      <c r="S500" s="69"/>
      <c r="T500" s="69"/>
    </row>
    <row r="501" spans="1:20">
      <c r="A501" s="61"/>
      <c r="B501" s="61"/>
      <c r="R501" s="69"/>
      <c r="S501" s="69"/>
      <c r="T501" s="69"/>
    </row>
    <row r="502" spans="1:20">
      <c r="A502" s="61"/>
      <c r="B502" s="61"/>
      <c r="R502" s="69"/>
      <c r="S502" s="69"/>
      <c r="T502" s="69"/>
    </row>
    <row r="503" spans="1:20">
      <c r="A503" s="61"/>
      <c r="B503" s="61"/>
      <c r="R503" s="69"/>
      <c r="S503" s="69"/>
      <c r="T503" s="69"/>
    </row>
    <row r="504" spans="1:20">
      <c r="A504" s="61"/>
      <c r="B504" s="61"/>
      <c r="R504" s="69"/>
      <c r="S504" s="69"/>
      <c r="T504" s="69"/>
    </row>
    <row r="505" spans="1:20">
      <c r="A505" s="61"/>
      <c r="B505" s="61"/>
      <c r="R505" s="69"/>
      <c r="S505" s="69"/>
      <c r="T505" s="69"/>
    </row>
    <row r="506" spans="1:20">
      <c r="A506" s="61"/>
      <c r="B506" s="61"/>
      <c r="R506" s="69"/>
      <c r="S506" s="69"/>
      <c r="T506" s="69"/>
    </row>
    <row r="507" spans="1:20">
      <c r="A507" s="61"/>
      <c r="B507" s="61"/>
      <c r="R507" s="69"/>
      <c r="S507" s="69"/>
      <c r="T507" s="69"/>
    </row>
    <row r="508" spans="1:20">
      <c r="A508" s="61"/>
      <c r="B508" s="61"/>
      <c r="R508" s="69"/>
      <c r="S508" s="69"/>
      <c r="T508" s="69"/>
    </row>
    <row r="509" spans="1:20">
      <c r="A509" s="61"/>
      <c r="B509" s="61"/>
      <c r="R509" s="69"/>
      <c r="S509" s="69"/>
      <c r="T509" s="69"/>
    </row>
    <row r="510" spans="1:20">
      <c r="A510" s="61"/>
      <c r="B510" s="61"/>
      <c r="R510" s="69"/>
      <c r="S510" s="69"/>
      <c r="T510" s="69"/>
    </row>
    <row r="511" spans="1:20">
      <c r="A511" s="61"/>
      <c r="B511" s="61"/>
      <c r="R511" s="69"/>
      <c r="S511" s="69"/>
      <c r="T511" s="69"/>
    </row>
    <row r="512" spans="1:20">
      <c r="A512" s="61"/>
      <c r="B512" s="61"/>
      <c r="R512" s="69"/>
      <c r="S512" s="69"/>
      <c r="T512" s="69"/>
    </row>
    <row r="513" spans="1:20">
      <c r="A513" s="61"/>
      <c r="B513" s="61"/>
      <c r="R513" s="69"/>
      <c r="S513" s="69"/>
      <c r="T513" s="69"/>
    </row>
    <row r="514" spans="1:20">
      <c r="A514" s="61"/>
      <c r="B514" s="61"/>
      <c r="R514" s="69"/>
      <c r="S514" s="69"/>
      <c r="T514" s="69"/>
    </row>
    <row r="515" spans="1:20">
      <c r="A515" s="61"/>
      <c r="B515" s="61"/>
      <c r="R515" s="69"/>
      <c r="S515" s="69"/>
      <c r="T515" s="69"/>
    </row>
    <row r="516" spans="1:20">
      <c r="A516" s="61"/>
      <c r="B516" s="61"/>
      <c r="R516" s="69"/>
      <c r="S516" s="69"/>
      <c r="T516" s="69"/>
    </row>
    <row r="517" spans="1:20">
      <c r="A517" s="61"/>
      <c r="B517" s="61"/>
      <c r="R517" s="69"/>
      <c r="S517" s="69"/>
      <c r="T517" s="69"/>
    </row>
    <row r="518" spans="1:20">
      <c r="A518" s="61"/>
      <c r="B518" s="61"/>
      <c r="R518" s="69"/>
      <c r="S518" s="69"/>
      <c r="T518" s="69"/>
    </row>
    <row r="519" spans="1:20">
      <c r="A519" s="61"/>
      <c r="B519" s="61"/>
      <c r="R519" s="69"/>
      <c r="S519" s="69"/>
      <c r="T519" s="69"/>
    </row>
    <row r="520" spans="1:20">
      <c r="A520" s="61"/>
      <c r="B520" s="61"/>
      <c r="R520" s="69"/>
      <c r="S520" s="69"/>
      <c r="T520" s="69"/>
    </row>
    <row r="521" spans="1:20">
      <c r="A521" s="61"/>
      <c r="B521" s="61"/>
      <c r="R521" s="69"/>
      <c r="S521" s="69"/>
      <c r="T521" s="69"/>
    </row>
    <row r="522" spans="1:20">
      <c r="A522" s="61"/>
      <c r="B522" s="61"/>
      <c r="R522" s="69"/>
      <c r="S522" s="69"/>
      <c r="T522" s="69"/>
    </row>
    <row r="523" spans="1:20">
      <c r="A523" s="61"/>
      <c r="B523" s="61"/>
      <c r="R523" s="69"/>
      <c r="S523" s="69"/>
      <c r="T523" s="69"/>
    </row>
    <row r="524" spans="1:20">
      <c r="A524" s="61"/>
      <c r="B524" s="61"/>
      <c r="R524" s="69"/>
      <c r="S524" s="69"/>
      <c r="T524" s="69"/>
    </row>
    <row r="525" spans="1:20">
      <c r="A525" s="61"/>
      <c r="B525" s="61"/>
      <c r="R525" s="69"/>
      <c r="S525" s="69"/>
      <c r="T525" s="69"/>
    </row>
    <row r="526" spans="1:20">
      <c r="A526" s="61"/>
      <c r="B526" s="61"/>
      <c r="R526" s="69"/>
      <c r="S526" s="69"/>
      <c r="T526" s="69"/>
    </row>
    <row r="527" spans="1:20">
      <c r="A527" s="61"/>
      <c r="B527" s="61"/>
      <c r="R527" s="69"/>
      <c r="S527" s="69"/>
      <c r="T527" s="69"/>
    </row>
    <row r="528" spans="1:20">
      <c r="A528" s="61"/>
      <c r="B528" s="61"/>
      <c r="R528" s="69"/>
      <c r="S528" s="69"/>
      <c r="T528" s="69"/>
    </row>
    <row r="529" spans="1:20">
      <c r="A529" s="61"/>
      <c r="B529" s="61"/>
      <c r="R529" s="69"/>
      <c r="S529" s="69"/>
      <c r="T529" s="69"/>
    </row>
    <row r="530" spans="1:20">
      <c r="A530" s="61"/>
      <c r="B530" s="61"/>
      <c r="R530" s="69"/>
      <c r="S530" s="69"/>
      <c r="T530" s="69"/>
    </row>
    <row r="531" spans="1:20">
      <c r="A531" s="61"/>
      <c r="B531" s="61"/>
      <c r="R531" s="69"/>
      <c r="S531" s="69"/>
      <c r="T531" s="69"/>
    </row>
    <row r="532" spans="1:20">
      <c r="A532" s="61"/>
      <c r="B532" s="61"/>
      <c r="R532" s="69"/>
      <c r="S532" s="69"/>
      <c r="T532" s="69"/>
    </row>
    <row r="533" spans="1:20">
      <c r="A533" s="61"/>
      <c r="B533" s="61"/>
      <c r="R533" s="69"/>
      <c r="S533" s="69"/>
      <c r="T533" s="69"/>
    </row>
    <row r="534" spans="1:20">
      <c r="A534" s="61"/>
      <c r="B534" s="61"/>
      <c r="R534" s="69"/>
      <c r="S534" s="69"/>
      <c r="T534" s="69"/>
    </row>
    <row r="535" spans="1:20">
      <c r="A535" s="61"/>
      <c r="B535" s="61"/>
      <c r="R535" s="69"/>
      <c r="S535" s="69"/>
      <c r="T535" s="69"/>
    </row>
    <row r="536" spans="1:20">
      <c r="A536" s="61"/>
      <c r="B536" s="61"/>
      <c r="R536" s="69"/>
      <c r="S536" s="69"/>
      <c r="T536" s="69"/>
    </row>
    <row r="537" spans="1:20">
      <c r="A537" s="61"/>
      <c r="B537" s="61"/>
      <c r="R537" s="69"/>
      <c r="S537" s="69"/>
      <c r="T537" s="69"/>
    </row>
    <row r="538" spans="1:20">
      <c r="A538" s="61"/>
      <c r="B538" s="61"/>
      <c r="R538" s="69"/>
      <c r="S538" s="69"/>
      <c r="T538" s="69"/>
    </row>
    <row r="539" spans="1:20">
      <c r="A539" s="61"/>
      <c r="B539" s="61"/>
      <c r="R539" s="69"/>
      <c r="S539" s="69"/>
      <c r="T539" s="69"/>
    </row>
    <row r="540" spans="1:20">
      <c r="A540" s="61"/>
      <c r="B540" s="61"/>
      <c r="R540" s="69"/>
      <c r="S540" s="69"/>
      <c r="T540" s="69"/>
    </row>
    <row r="541" spans="1:20">
      <c r="A541" s="61"/>
      <c r="B541" s="61"/>
      <c r="R541" s="69"/>
      <c r="S541" s="69"/>
      <c r="T541" s="69"/>
    </row>
    <row r="542" spans="1:20">
      <c r="A542" s="61"/>
      <c r="B542" s="61"/>
      <c r="R542" s="69"/>
      <c r="S542" s="69"/>
      <c r="T542" s="69"/>
    </row>
    <row r="543" spans="1:20">
      <c r="A543" s="61"/>
      <c r="B543" s="61"/>
      <c r="R543" s="69"/>
      <c r="S543" s="69"/>
      <c r="T543" s="69"/>
    </row>
    <row r="544" spans="1:20">
      <c r="A544" s="61"/>
      <c r="B544" s="61"/>
      <c r="R544" s="69"/>
      <c r="S544" s="69"/>
      <c r="T544" s="69"/>
    </row>
    <row r="545" spans="1:20">
      <c r="A545" s="61"/>
      <c r="B545" s="61"/>
      <c r="R545" s="69"/>
      <c r="S545" s="69"/>
      <c r="T545" s="69"/>
    </row>
    <row r="546" spans="1:20">
      <c r="A546" s="61"/>
      <c r="B546" s="61"/>
      <c r="R546" s="69"/>
      <c r="S546" s="69"/>
      <c r="T546" s="69"/>
    </row>
    <row r="547" spans="1:20">
      <c r="A547" s="61"/>
      <c r="B547" s="61"/>
      <c r="R547" s="69"/>
      <c r="S547" s="69"/>
      <c r="T547" s="69"/>
    </row>
    <row r="548" spans="1:20">
      <c r="A548" s="61"/>
      <c r="B548" s="61"/>
      <c r="R548" s="69"/>
      <c r="S548" s="69"/>
      <c r="T548" s="69"/>
    </row>
    <row r="549" spans="1:20">
      <c r="A549" s="61"/>
      <c r="B549" s="61"/>
      <c r="R549" s="69"/>
      <c r="S549" s="69"/>
      <c r="T549" s="69"/>
    </row>
    <row r="550" spans="1:20">
      <c r="A550" s="61"/>
      <c r="B550" s="61"/>
      <c r="R550" s="69"/>
      <c r="S550" s="69"/>
      <c r="T550" s="69"/>
    </row>
    <row r="551" spans="1:20">
      <c r="A551" s="61"/>
      <c r="B551" s="61"/>
      <c r="R551" s="69"/>
      <c r="S551" s="69"/>
      <c r="T551" s="69"/>
    </row>
    <row r="552" spans="1:20">
      <c r="A552" s="61"/>
      <c r="B552" s="61"/>
      <c r="R552" s="69"/>
      <c r="S552" s="69"/>
      <c r="T552" s="69"/>
    </row>
    <row r="553" spans="1:20">
      <c r="A553" s="61"/>
      <c r="B553" s="61"/>
      <c r="R553" s="69"/>
      <c r="S553" s="69"/>
      <c r="T553" s="69"/>
    </row>
    <row r="554" spans="1:20">
      <c r="A554" s="61"/>
      <c r="B554" s="61"/>
      <c r="R554" s="69"/>
      <c r="S554" s="69"/>
      <c r="T554" s="69"/>
    </row>
    <row r="555" spans="1:20">
      <c r="A555" s="61"/>
      <c r="B555" s="61"/>
      <c r="R555" s="69"/>
      <c r="S555" s="69"/>
      <c r="T555" s="69"/>
    </row>
    <row r="556" spans="1:20">
      <c r="A556" s="61"/>
      <c r="B556" s="61"/>
      <c r="R556" s="69"/>
      <c r="S556" s="69"/>
      <c r="T556" s="69"/>
    </row>
    <row r="557" spans="1:20">
      <c r="A557" s="61"/>
      <c r="B557" s="61"/>
      <c r="R557" s="69"/>
      <c r="S557" s="69"/>
      <c r="T557" s="69"/>
    </row>
    <row r="558" spans="1:20">
      <c r="A558" s="61"/>
      <c r="B558" s="61"/>
      <c r="R558" s="69"/>
      <c r="S558" s="69"/>
      <c r="T558" s="69"/>
    </row>
    <row r="559" spans="1:20">
      <c r="A559" s="61"/>
      <c r="B559" s="61"/>
      <c r="R559" s="69"/>
      <c r="S559" s="69"/>
      <c r="T559" s="69"/>
    </row>
    <row r="560" spans="1:20">
      <c r="A560" s="61"/>
      <c r="B560" s="61"/>
      <c r="R560" s="69"/>
      <c r="S560" s="69"/>
      <c r="T560" s="69"/>
    </row>
    <row r="561" spans="1:20">
      <c r="A561" s="61"/>
      <c r="B561" s="61"/>
      <c r="R561" s="69"/>
      <c r="S561" s="69"/>
      <c r="T561" s="69"/>
    </row>
    <row r="562" spans="1:20">
      <c r="A562" s="61"/>
      <c r="B562" s="61"/>
      <c r="R562" s="69"/>
      <c r="S562" s="69"/>
      <c r="T562" s="69"/>
    </row>
    <row r="563" spans="1:20">
      <c r="A563" s="61"/>
      <c r="B563" s="61"/>
      <c r="R563" s="69"/>
      <c r="S563" s="69"/>
      <c r="T563" s="69"/>
    </row>
    <row r="564" spans="1:20">
      <c r="A564" s="61"/>
      <c r="B564" s="61"/>
      <c r="R564" s="69"/>
      <c r="S564" s="69"/>
      <c r="T564" s="69"/>
    </row>
    <row r="565" spans="1:20">
      <c r="A565" s="61"/>
      <c r="B565" s="61"/>
      <c r="R565" s="69"/>
      <c r="S565" s="69"/>
      <c r="T565" s="69"/>
    </row>
    <row r="566" spans="1:20">
      <c r="A566" s="61"/>
      <c r="B566" s="61"/>
      <c r="R566" s="69"/>
      <c r="S566" s="69"/>
      <c r="T566" s="69"/>
    </row>
    <row r="567" spans="1:20">
      <c r="A567" s="61"/>
      <c r="B567" s="61"/>
      <c r="R567" s="69"/>
      <c r="S567" s="69"/>
      <c r="T567" s="69"/>
    </row>
    <row r="568" spans="1:20">
      <c r="A568" s="61"/>
      <c r="B568" s="61"/>
      <c r="R568" s="69"/>
      <c r="S568" s="69"/>
      <c r="T568" s="69"/>
    </row>
    <row r="569" spans="1:20">
      <c r="A569" s="61"/>
      <c r="B569" s="61"/>
      <c r="R569" s="69"/>
      <c r="S569" s="69"/>
      <c r="T569" s="69"/>
    </row>
    <row r="570" spans="1:20">
      <c r="A570" s="61"/>
      <c r="B570" s="61"/>
      <c r="R570" s="69"/>
      <c r="S570" s="69"/>
      <c r="T570" s="69"/>
    </row>
    <row r="571" spans="1:20">
      <c r="A571" s="61"/>
      <c r="B571" s="61"/>
      <c r="R571" s="69"/>
      <c r="S571" s="69"/>
      <c r="T571" s="69"/>
    </row>
    <row r="572" spans="1:20">
      <c r="A572" s="61"/>
      <c r="B572" s="61"/>
      <c r="R572" s="69"/>
      <c r="S572" s="69"/>
      <c r="T572" s="69"/>
    </row>
    <row r="573" spans="1:20">
      <c r="A573" s="61"/>
      <c r="B573" s="61"/>
      <c r="R573" s="69"/>
      <c r="S573" s="69"/>
      <c r="T573" s="69"/>
    </row>
    <row r="574" spans="1:20">
      <c r="A574" s="61"/>
      <c r="B574" s="61"/>
      <c r="R574" s="69"/>
      <c r="S574" s="69"/>
      <c r="T574" s="69"/>
    </row>
    <row r="575" spans="1:20">
      <c r="A575" s="61"/>
      <c r="B575" s="61"/>
      <c r="R575" s="69"/>
      <c r="S575" s="69"/>
      <c r="T575" s="69"/>
    </row>
    <row r="576" spans="1:20">
      <c r="A576" s="61"/>
      <c r="B576" s="61"/>
      <c r="R576" s="69"/>
      <c r="S576" s="69"/>
      <c r="T576" s="69"/>
    </row>
    <row r="577" spans="1:20">
      <c r="A577" s="61"/>
      <c r="B577" s="61"/>
      <c r="R577" s="69"/>
      <c r="S577" s="69"/>
      <c r="T577" s="69"/>
    </row>
    <row r="578" spans="1:20">
      <c r="A578" s="61"/>
      <c r="B578" s="61"/>
      <c r="R578" s="69"/>
      <c r="S578" s="69"/>
      <c r="T578" s="69"/>
    </row>
    <row r="579" spans="1:20">
      <c r="A579" s="61"/>
      <c r="B579" s="61"/>
      <c r="R579" s="69"/>
      <c r="S579" s="69"/>
      <c r="T579" s="69"/>
    </row>
    <row r="580" spans="1:20">
      <c r="A580" s="61"/>
      <c r="B580" s="61"/>
      <c r="R580" s="69"/>
      <c r="S580" s="69"/>
      <c r="T580" s="69"/>
    </row>
    <row r="581" spans="1:20">
      <c r="A581" s="61"/>
      <c r="B581" s="61"/>
      <c r="R581" s="69"/>
      <c r="S581" s="69"/>
      <c r="T581" s="69"/>
    </row>
    <row r="582" spans="1:20">
      <c r="A582" s="61"/>
      <c r="B582" s="61"/>
      <c r="R582" s="69"/>
      <c r="S582" s="69"/>
      <c r="T582" s="69"/>
    </row>
    <row r="583" spans="1:20">
      <c r="A583" s="61"/>
      <c r="B583" s="61"/>
      <c r="R583" s="69"/>
      <c r="S583" s="69"/>
      <c r="T583" s="69"/>
    </row>
    <row r="584" spans="1:20">
      <c r="A584" s="61"/>
      <c r="B584" s="61"/>
      <c r="R584" s="69"/>
      <c r="S584" s="69"/>
      <c r="T584" s="69"/>
    </row>
    <row r="585" spans="1:20">
      <c r="A585" s="61"/>
      <c r="B585" s="61"/>
      <c r="R585" s="69"/>
      <c r="S585" s="69"/>
      <c r="T585" s="69"/>
    </row>
    <row r="586" spans="1:20">
      <c r="A586" s="61"/>
      <c r="B586" s="61"/>
      <c r="R586" s="69"/>
      <c r="S586" s="69"/>
      <c r="T586" s="69"/>
    </row>
    <row r="587" spans="1:20">
      <c r="A587" s="61"/>
      <c r="B587" s="61"/>
      <c r="R587" s="69"/>
      <c r="S587" s="69"/>
      <c r="T587" s="69"/>
    </row>
    <row r="588" spans="1:20">
      <c r="A588" s="61"/>
      <c r="B588" s="61"/>
      <c r="R588" s="69"/>
      <c r="S588" s="69"/>
      <c r="T588" s="69"/>
    </row>
    <row r="589" spans="1:20">
      <c r="A589" s="61"/>
      <c r="B589" s="61"/>
      <c r="R589" s="69"/>
      <c r="S589" s="69"/>
      <c r="T589" s="69"/>
    </row>
    <row r="590" spans="1:20">
      <c r="A590" s="61"/>
      <c r="B590" s="61"/>
      <c r="R590" s="69"/>
      <c r="S590" s="69"/>
      <c r="T590" s="69"/>
    </row>
    <row r="591" spans="1:20">
      <c r="A591" s="61"/>
      <c r="B591" s="61"/>
      <c r="R591" s="69"/>
      <c r="S591" s="69"/>
      <c r="T591" s="69"/>
    </row>
    <row r="592" spans="1:20">
      <c r="A592" s="61"/>
      <c r="B592" s="61"/>
      <c r="R592" s="69"/>
      <c r="S592" s="69"/>
      <c r="T592" s="69"/>
    </row>
    <row r="593" spans="1:20">
      <c r="A593" s="61"/>
      <c r="B593" s="61"/>
      <c r="R593" s="69"/>
      <c r="S593" s="69"/>
      <c r="T593" s="69"/>
    </row>
    <row r="594" spans="1:20">
      <c r="A594" s="61"/>
      <c r="B594" s="61"/>
      <c r="R594" s="69"/>
      <c r="S594" s="69"/>
      <c r="T594" s="69"/>
    </row>
    <row r="595" spans="1:20">
      <c r="A595" s="61"/>
      <c r="B595" s="61"/>
      <c r="R595" s="69"/>
      <c r="S595" s="69"/>
      <c r="T595" s="69"/>
    </row>
    <row r="596" spans="1:20">
      <c r="A596" s="61"/>
      <c r="B596" s="61"/>
      <c r="R596" s="69"/>
      <c r="S596" s="69"/>
      <c r="T596" s="69"/>
    </row>
    <row r="597" spans="1:20">
      <c r="A597" s="61"/>
      <c r="B597" s="61"/>
      <c r="R597" s="69"/>
      <c r="S597" s="69"/>
      <c r="T597" s="69"/>
    </row>
    <row r="598" spans="1:20">
      <c r="A598" s="61"/>
      <c r="B598" s="61"/>
      <c r="R598" s="69"/>
      <c r="S598" s="69"/>
      <c r="T598" s="69"/>
    </row>
    <row r="599" spans="1:20">
      <c r="A599" s="61"/>
      <c r="B599" s="61"/>
      <c r="R599" s="69"/>
      <c r="S599" s="69"/>
      <c r="T599" s="69"/>
    </row>
    <row r="600" spans="1:20">
      <c r="A600" s="61"/>
      <c r="B600" s="61"/>
      <c r="R600" s="69"/>
      <c r="S600" s="69"/>
      <c r="T600" s="69"/>
    </row>
    <row r="601" spans="1:20">
      <c r="A601" s="61"/>
      <c r="B601" s="61"/>
      <c r="R601" s="69"/>
      <c r="S601" s="69"/>
      <c r="T601" s="69"/>
    </row>
    <row r="602" spans="1:20">
      <c r="A602" s="61"/>
      <c r="B602" s="61"/>
      <c r="R602" s="69"/>
      <c r="S602" s="69"/>
      <c r="T602" s="69"/>
    </row>
    <row r="603" spans="1:20">
      <c r="A603" s="61"/>
      <c r="B603" s="61"/>
      <c r="R603" s="69"/>
      <c r="S603" s="69"/>
      <c r="T603" s="69"/>
    </row>
    <row r="604" spans="1:20">
      <c r="A604" s="61"/>
      <c r="B604" s="61"/>
      <c r="R604" s="69"/>
      <c r="S604" s="69"/>
      <c r="T604" s="69"/>
    </row>
    <row r="605" spans="1:20">
      <c r="A605" s="61"/>
      <c r="B605" s="61"/>
      <c r="R605" s="69"/>
      <c r="S605" s="69"/>
      <c r="T605" s="69"/>
    </row>
    <row r="606" spans="1:20">
      <c r="A606" s="61"/>
      <c r="B606" s="61"/>
      <c r="R606" s="69"/>
      <c r="S606" s="69"/>
      <c r="T606" s="69"/>
    </row>
    <row r="607" spans="1:20">
      <c r="A607" s="61"/>
      <c r="B607" s="61"/>
      <c r="R607" s="69"/>
      <c r="S607" s="69"/>
      <c r="T607" s="69"/>
    </row>
    <row r="608" spans="1:20">
      <c r="A608" s="61"/>
      <c r="B608" s="61"/>
      <c r="R608" s="69"/>
      <c r="S608" s="69"/>
      <c r="T608" s="69"/>
    </row>
    <row r="609" spans="1:20">
      <c r="A609" s="61"/>
      <c r="B609" s="61"/>
      <c r="R609" s="69"/>
      <c r="S609" s="69"/>
      <c r="T609" s="69"/>
    </row>
    <row r="610" spans="1:20">
      <c r="A610" s="61"/>
      <c r="B610" s="61"/>
      <c r="R610" s="69"/>
      <c r="S610" s="69"/>
      <c r="T610" s="69"/>
    </row>
    <row r="611" spans="1:20">
      <c r="A611" s="61"/>
      <c r="B611" s="61"/>
      <c r="R611" s="69"/>
      <c r="S611" s="69"/>
      <c r="T611" s="69"/>
    </row>
    <row r="612" spans="1:20">
      <c r="A612" s="61"/>
      <c r="B612" s="61"/>
      <c r="R612" s="69"/>
      <c r="S612" s="69"/>
      <c r="T612" s="69"/>
    </row>
    <row r="613" spans="1:20">
      <c r="A613" s="61"/>
      <c r="B613" s="61"/>
      <c r="R613" s="69"/>
      <c r="S613" s="69"/>
      <c r="T613" s="69"/>
    </row>
    <row r="614" spans="1:20">
      <c r="A614" s="61"/>
      <c r="B614" s="61"/>
      <c r="R614" s="69"/>
      <c r="S614" s="69"/>
      <c r="T614" s="69"/>
    </row>
    <row r="615" spans="1:20">
      <c r="A615" s="61"/>
      <c r="B615" s="61"/>
      <c r="R615" s="69"/>
      <c r="S615" s="69"/>
      <c r="T615" s="69"/>
    </row>
    <row r="616" spans="1:20">
      <c r="A616" s="61"/>
      <c r="B616" s="61"/>
      <c r="R616" s="69"/>
      <c r="S616" s="69"/>
      <c r="T616" s="69"/>
    </row>
    <row r="617" spans="1:20">
      <c r="A617" s="61"/>
      <c r="B617" s="61"/>
      <c r="R617" s="69"/>
      <c r="S617" s="69"/>
      <c r="T617" s="69"/>
    </row>
    <row r="618" spans="1:20">
      <c r="A618" s="61"/>
      <c r="B618" s="61"/>
      <c r="R618" s="69"/>
      <c r="S618" s="69"/>
      <c r="T618" s="69"/>
    </row>
    <row r="619" spans="1:20">
      <c r="A619" s="61"/>
      <c r="B619" s="61"/>
      <c r="R619" s="69"/>
      <c r="S619" s="69"/>
      <c r="T619" s="69"/>
    </row>
    <row r="620" spans="1:20">
      <c r="A620" s="61"/>
      <c r="B620" s="61"/>
      <c r="R620" s="69"/>
      <c r="S620" s="69"/>
      <c r="T620" s="69"/>
    </row>
    <row r="621" spans="1:20">
      <c r="A621" s="61"/>
      <c r="B621" s="61"/>
      <c r="R621" s="69"/>
      <c r="S621" s="69"/>
      <c r="T621" s="69"/>
    </row>
    <row r="622" spans="1:20">
      <c r="A622" s="61"/>
      <c r="B622" s="61"/>
      <c r="R622" s="69"/>
      <c r="S622" s="69"/>
      <c r="T622" s="69"/>
    </row>
    <row r="623" spans="1:20">
      <c r="A623" s="61"/>
      <c r="B623" s="61"/>
      <c r="R623" s="69"/>
      <c r="S623" s="69"/>
      <c r="T623" s="69"/>
    </row>
    <row r="624" spans="1:20">
      <c r="A624" s="61"/>
      <c r="B624" s="61"/>
      <c r="R624" s="69"/>
      <c r="S624" s="69"/>
      <c r="T624" s="69"/>
    </row>
    <row r="625" spans="1:20">
      <c r="A625" s="61"/>
      <c r="B625" s="61"/>
      <c r="R625" s="69"/>
      <c r="S625" s="69"/>
      <c r="T625" s="69"/>
    </row>
    <row r="626" spans="1:20">
      <c r="A626" s="61"/>
      <c r="B626" s="61"/>
      <c r="R626" s="69"/>
      <c r="S626" s="69"/>
      <c r="T626" s="69"/>
    </row>
    <row r="627" spans="1:20">
      <c r="A627" s="61"/>
      <c r="B627" s="61"/>
      <c r="R627" s="69"/>
      <c r="S627" s="69"/>
      <c r="T627" s="69"/>
    </row>
    <row r="628" spans="1:20">
      <c r="A628" s="61"/>
      <c r="B628" s="61"/>
      <c r="R628" s="69"/>
      <c r="S628" s="69"/>
      <c r="T628" s="69"/>
    </row>
    <row r="629" spans="1:20">
      <c r="A629" s="61"/>
      <c r="B629" s="61"/>
      <c r="R629" s="69"/>
      <c r="S629" s="69"/>
      <c r="T629" s="69"/>
    </row>
    <row r="630" spans="1:20">
      <c r="A630" s="61"/>
      <c r="B630" s="61"/>
      <c r="R630" s="69"/>
      <c r="S630" s="69"/>
      <c r="T630" s="69"/>
    </row>
    <row r="631" spans="1:20">
      <c r="A631" s="61"/>
      <c r="B631" s="61"/>
      <c r="R631" s="69"/>
      <c r="S631" s="69"/>
      <c r="T631" s="69"/>
    </row>
    <row r="632" spans="1:20">
      <c r="A632" s="61"/>
      <c r="B632" s="61"/>
      <c r="R632" s="69"/>
      <c r="S632" s="69"/>
      <c r="T632" s="69"/>
    </row>
    <row r="633" spans="1:20">
      <c r="A633" s="61"/>
      <c r="B633" s="61"/>
      <c r="R633" s="69"/>
      <c r="S633" s="69"/>
      <c r="T633" s="69"/>
    </row>
    <row r="634" spans="1:20">
      <c r="A634" s="61"/>
      <c r="B634" s="61"/>
      <c r="R634" s="69"/>
      <c r="S634" s="69"/>
      <c r="T634" s="69"/>
    </row>
    <row r="635" spans="1:20">
      <c r="A635" s="61"/>
      <c r="B635" s="61"/>
      <c r="R635" s="69"/>
      <c r="S635" s="69"/>
      <c r="T635" s="69"/>
    </row>
    <row r="636" spans="1:20">
      <c r="A636" s="61"/>
      <c r="B636" s="61"/>
      <c r="R636" s="69"/>
      <c r="S636" s="69"/>
      <c r="T636" s="69"/>
    </row>
    <row r="637" spans="1:20">
      <c r="A637" s="61"/>
      <c r="B637" s="61"/>
      <c r="R637" s="69"/>
      <c r="S637" s="69"/>
      <c r="T637" s="69"/>
    </row>
    <row r="638" spans="1:20">
      <c r="A638" s="61"/>
      <c r="B638" s="61"/>
      <c r="R638" s="69"/>
      <c r="S638" s="69"/>
      <c r="T638" s="69"/>
    </row>
    <row r="639" spans="1:20">
      <c r="A639" s="61"/>
      <c r="B639" s="61"/>
      <c r="R639" s="69"/>
      <c r="S639" s="69"/>
      <c r="T639" s="69"/>
    </row>
    <row r="640" spans="1:20">
      <c r="A640" s="61"/>
      <c r="B640" s="61"/>
      <c r="R640" s="69"/>
      <c r="S640" s="69"/>
      <c r="T640" s="69"/>
    </row>
    <row r="641" spans="1:20">
      <c r="A641" s="61"/>
      <c r="B641" s="61"/>
      <c r="R641" s="69"/>
      <c r="S641" s="69"/>
      <c r="T641" s="69"/>
    </row>
    <row r="642" spans="1:20">
      <c r="A642" s="61"/>
      <c r="B642" s="61"/>
      <c r="R642" s="69"/>
      <c r="S642" s="69"/>
      <c r="T642" s="69"/>
    </row>
    <row r="643" spans="1:20">
      <c r="A643" s="61"/>
      <c r="B643" s="61"/>
      <c r="R643" s="69"/>
      <c r="S643" s="69"/>
      <c r="T643" s="69"/>
    </row>
    <row r="644" spans="1:20">
      <c r="A644" s="61"/>
      <c r="B644" s="61"/>
      <c r="R644" s="69"/>
      <c r="S644" s="69"/>
      <c r="T644" s="69"/>
    </row>
    <row r="645" spans="1:20">
      <c r="A645" s="61"/>
      <c r="B645" s="61"/>
      <c r="R645" s="69"/>
      <c r="S645" s="69"/>
      <c r="T645" s="69"/>
    </row>
    <row r="646" spans="1:20">
      <c r="A646" s="61"/>
      <c r="B646" s="61"/>
      <c r="R646" s="69"/>
      <c r="S646" s="69"/>
      <c r="T646" s="69"/>
    </row>
    <row r="647" spans="1:20">
      <c r="A647" s="61"/>
      <c r="B647" s="61"/>
      <c r="R647" s="69"/>
      <c r="S647" s="69"/>
      <c r="T647" s="69"/>
    </row>
    <row r="648" spans="1:20">
      <c r="A648" s="61"/>
      <c r="B648" s="61"/>
      <c r="R648" s="69"/>
      <c r="S648" s="69"/>
      <c r="T648" s="69"/>
    </row>
    <row r="649" spans="1:20">
      <c r="A649" s="61"/>
      <c r="B649" s="61"/>
      <c r="R649" s="69"/>
      <c r="S649" s="69"/>
      <c r="T649" s="69"/>
    </row>
    <row r="650" spans="1:20">
      <c r="A650" s="61"/>
      <c r="B650" s="61"/>
      <c r="R650" s="69"/>
      <c r="S650" s="69"/>
      <c r="T650" s="69"/>
    </row>
    <row r="651" spans="1:20">
      <c r="A651" s="61"/>
      <c r="B651" s="61"/>
      <c r="R651" s="69"/>
      <c r="S651" s="69"/>
      <c r="T651" s="69"/>
    </row>
    <row r="652" spans="1:20">
      <c r="A652" s="61"/>
      <c r="B652" s="61"/>
      <c r="R652" s="69"/>
      <c r="S652" s="69"/>
      <c r="T652" s="69"/>
    </row>
    <row r="653" spans="1:20">
      <c r="A653" s="61"/>
      <c r="B653" s="61"/>
      <c r="R653" s="69"/>
      <c r="S653" s="69"/>
      <c r="T653" s="69"/>
    </row>
    <row r="654" spans="1:20">
      <c r="A654" s="61"/>
      <c r="B654" s="61"/>
      <c r="R654" s="69"/>
      <c r="S654" s="69"/>
      <c r="T654" s="69"/>
    </row>
    <row r="655" spans="1:20">
      <c r="A655" s="61"/>
      <c r="B655" s="61"/>
      <c r="R655" s="69"/>
      <c r="S655" s="69"/>
      <c r="T655" s="69"/>
    </row>
    <row r="656" spans="1:20">
      <c r="A656" s="61"/>
      <c r="B656" s="61"/>
      <c r="R656" s="69"/>
      <c r="S656" s="69"/>
      <c r="T656" s="69"/>
    </row>
    <row r="657" spans="1:20">
      <c r="A657" s="61"/>
      <c r="B657" s="61"/>
      <c r="R657" s="69"/>
      <c r="S657" s="69"/>
      <c r="T657" s="69"/>
    </row>
    <row r="658" spans="1:20">
      <c r="A658" s="61"/>
      <c r="B658" s="61"/>
      <c r="R658" s="69"/>
      <c r="S658" s="69"/>
      <c r="T658" s="69"/>
    </row>
    <row r="659" spans="1:20">
      <c r="A659" s="61"/>
      <c r="B659" s="61"/>
      <c r="R659" s="69"/>
      <c r="S659" s="69"/>
      <c r="T659" s="69"/>
    </row>
    <row r="660" spans="1:20">
      <c r="A660" s="61"/>
      <c r="B660" s="61"/>
      <c r="R660" s="69"/>
      <c r="S660" s="69"/>
      <c r="T660" s="69"/>
    </row>
    <row r="661" spans="1:20">
      <c r="A661" s="61"/>
      <c r="B661" s="61"/>
      <c r="R661" s="69"/>
      <c r="S661" s="69"/>
      <c r="T661" s="69"/>
    </row>
    <row r="662" spans="1:20">
      <c r="A662" s="61"/>
      <c r="B662" s="61"/>
      <c r="R662" s="69"/>
      <c r="S662" s="69"/>
      <c r="T662" s="69"/>
    </row>
    <row r="663" spans="1:20">
      <c r="A663" s="61"/>
      <c r="B663" s="61"/>
      <c r="R663" s="69"/>
      <c r="S663" s="69"/>
      <c r="T663" s="69"/>
    </row>
    <row r="664" spans="1:20">
      <c r="A664" s="61"/>
      <c r="B664" s="61"/>
      <c r="R664" s="69"/>
      <c r="S664" s="69"/>
      <c r="T664" s="69"/>
    </row>
    <row r="665" spans="1:20">
      <c r="A665" s="61"/>
      <c r="B665" s="61"/>
      <c r="R665" s="69"/>
      <c r="S665" s="69"/>
      <c r="T665" s="69"/>
    </row>
    <row r="666" spans="1:20">
      <c r="A666" s="61"/>
      <c r="B666" s="61"/>
      <c r="R666" s="69"/>
      <c r="S666" s="69"/>
      <c r="T666" s="69"/>
    </row>
    <row r="667" spans="1:20">
      <c r="A667" s="61"/>
      <c r="B667" s="61"/>
      <c r="R667" s="69"/>
      <c r="S667" s="69"/>
      <c r="T667" s="69"/>
    </row>
    <row r="668" spans="1:20">
      <c r="A668" s="61"/>
      <c r="B668" s="61"/>
      <c r="R668" s="69"/>
      <c r="S668" s="69"/>
      <c r="T668" s="69"/>
    </row>
    <row r="669" spans="1:20">
      <c r="A669" s="61"/>
      <c r="B669" s="61"/>
      <c r="R669" s="69"/>
      <c r="S669" s="69"/>
      <c r="T669" s="69"/>
    </row>
    <row r="670" spans="1:20">
      <c r="A670" s="61"/>
      <c r="B670" s="61"/>
      <c r="R670" s="69"/>
      <c r="S670" s="69"/>
      <c r="T670" s="69"/>
    </row>
    <row r="671" spans="1:20">
      <c r="A671" s="61"/>
      <c r="B671" s="61"/>
      <c r="R671" s="69"/>
      <c r="S671" s="69"/>
      <c r="T671" s="69"/>
    </row>
    <row r="672" spans="1:20">
      <c r="A672" s="61"/>
      <c r="B672" s="61"/>
      <c r="R672" s="69"/>
      <c r="S672" s="69"/>
      <c r="T672" s="69"/>
    </row>
    <row r="673" spans="1:20">
      <c r="A673" s="61"/>
      <c r="B673" s="61"/>
      <c r="R673" s="69"/>
      <c r="S673" s="69"/>
      <c r="T673" s="69"/>
    </row>
    <row r="674" spans="1:20">
      <c r="A674" s="61"/>
      <c r="B674" s="61"/>
      <c r="R674" s="69"/>
      <c r="S674" s="69"/>
      <c r="T674" s="69"/>
    </row>
    <row r="675" spans="1:20">
      <c r="A675" s="61"/>
      <c r="B675" s="61"/>
      <c r="R675" s="69"/>
      <c r="S675" s="69"/>
      <c r="T675" s="69"/>
    </row>
    <row r="676" spans="1:20">
      <c r="A676" s="61"/>
      <c r="B676" s="61"/>
      <c r="R676" s="69"/>
      <c r="S676" s="69"/>
      <c r="T676" s="69"/>
    </row>
    <row r="677" spans="1:20">
      <c r="A677" s="61"/>
      <c r="B677" s="61"/>
      <c r="R677" s="69"/>
      <c r="S677" s="69"/>
      <c r="T677" s="69"/>
    </row>
    <row r="678" spans="1:20">
      <c r="A678" s="61"/>
      <c r="B678" s="61"/>
      <c r="R678" s="69"/>
      <c r="S678" s="69"/>
      <c r="T678" s="69"/>
    </row>
    <row r="679" spans="1:20">
      <c r="A679" s="61"/>
      <c r="B679" s="61"/>
      <c r="R679" s="69"/>
      <c r="S679" s="69"/>
      <c r="T679" s="69"/>
    </row>
    <row r="680" spans="1:20">
      <c r="A680" s="61"/>
      <c r="B680" s="61"/>
      <c r="R680" s="69"/>
      <c r="S680" s="69"/>
      <c r="T680" s="69"/>
    </row>
    <row r="681" spans="1:20">
      <c r="A681" s="61"/>
      <c r="B681" s="61"/>
      <c r="R681" s="69"/>
      <c r="S681" s="69"/>
      <c r="T681" s="69"/>
    </row>
    <row r="682" spans="1:20">
      <c r="A682" s="61"/>
      <c r="B682" s="61"/>
      <c r="R682" s="69"/>
      <c r="S682" s="69"/>
      <c r="T682" s="69"/>
    </row>
    <row r="683" spans="1:20">
      <c r="A683" s="61"/>
      <c r="B683" s="61"/>
      <c r="R683" s="69"/>
      <c r="S683" s="69"/>
      <c r="T683" s="69"/>
    </row>
    <row r="684" spans="1:20">
      <c r="A684" s="61"/>
      <c r="B684" s="61"/>
      <c r="R684" s="69"/>
      <c r="S684" s="69"/>
      <c r="T684" s="69"/>
    </row>
    <row r="685" spans="1:20">
      <c r="A685" s="61"/>
      <c r="B685" s="61"/>
      <c r="R685" s="69"/>
      <c r="S685" s="69"/>
      <c r="T685" s="69"/>
    </row>
    <row r="686" spans="1:20">
      <c r="A686" s="61"/>
      <c r="B686" s="61"/>
      <c r="R686" s="69"/>
      <c r="S686" s="69"/>
      <c r="T686" s="69"/>
    </row>
    <row r="687" spans="1:20">
      <c r="A687" s="61"/>
      <c r="B687" s="61"/>
      <c r="R687" s="69"/>
      <c r="S687" s="69"/>
      <c r="T687" s="69"/>
    </row>
    <row r="688" spans="1:20">
      <c r="A688" s="61"/>
      <c r="B688" s="61"/>
      <c r="R688" s="69"/>
      <c r="S688" s="69"/>
      <c r="T688" s="69"/>
    </row>
    <row r="689" spans="1:20">
      <c r="A689" s="61"/>
      <c r="B689" s="61"/>
      <c r="R689" s="69"/>
      <c r="S689" s="69"/>
      <c r="T689" s="69"/>
    </row>
    <row r="690" spans="1:20">
      <c r="A690" s="61"/>
      <c r="B690" s="61"/>
      <c r="R690" s="69"/>
      <c r="S690" s="69"/>
      <c r="T690" s="69"/>
    </row>
    <row r="691" spans="1:20">
      <c r="A691" s="61"/>
      <c r="B691" s="61"/>
      <c r="R691" s="69"/>
      <c r="S691" s="69"/>
      <c r="T691" s="69"/>
    </row>
    <row r="692" spans="1:20">
      <c r="A692" s="61"/>
      <c r="B692" s="61"/>
      <c r="R692" s="69"/>
      <c r="S692" s="69"/>
      <c r="T692" s="69"/>
    </row>
    <row r="693" spans="1:20">
      <c r="A693" s="61"/>
      <c r="B693" s="61"/>
      <c r="R693" s="69"/>
      <c r="S693" s="69"/>
      <c r="T693" s="69"/>
    </row>
    <row r="694" spans="1:20">
      <c r="A694" s="61"/>
      <c r="B694" s="61"/>
      <c r="R694" s="69"/>
      <c r="S694" s="69"/>
      <c r="T694" s="69"/>
    </row>
    <row r="695" spans="1:20">
      <c r="A695" s="61"/>
      <c r="B695" s="61"/>
      <c r="R695" s="69"/>
      <c r="S695" s="69"/>
      <c r="T695" s="69"/>
    </row>
    <row r="696" spans="1:20">
      <c r="A696" s="61"/>
      <c r="B696" s="61"/>
      <c r="R696" s="69"/>
      <c r="S696" s="69"/>
      <c r="T696" s="69"/>
    </row>
    <row r="697" spans="1:20">
      <c r="A697" s="61"/>
      <c r="B697" s="61"/>
      <c r="R697" s="69"/>
      <c r="S697" s="69"/>
      <c r="T697" s="69"/>
    </row>
    <row r="698" spans="1:20">
      <c r="A698" s="61"/>
      <c r="B698" s="61"/>
      <c r="R698" s="69"/>
      <c r="S698" s="69"/>
      <c r="T698" s="69"/>
    </row>
    <row r="699" spans="1:20">
      <c r="A699" s="61"/>
      <c r="B699" s="61"/>
      <c r="R699" s="69"/>
      <c r="S699" s="69"/>
      <c r="T699" s="69"/>
    </row>
    <row r="700" spans="1:20">
      <c r="A700" s="61"/>
      <c r="B700" s="61"/>
      <c r="R700" s="69"/>
      <c r="S700" s="69"/>
      <c r="T700" s="69"/>
    </row>
    <row r="701" spans="1:20">
      <c r="A701" s="61"/>
      <c r="B701" s="61"/>
      <c r="R701" s="69"/>
      <c r="S701" s="69"/>
      <c r="T701" s="69"/>
    </row>
    <row r="702" spans="1:20">
      <c r="A702" s="61"/>
      <c r="B702" s="61"/>
      <c r="R702" s="69"/>
      <c r="S702" s="69"/>
      <c r="T702" s="69"/>
    </row>
    <row r="703" spans="1:20">
      <c r="A703" s="61"/>
      <c r="B703" s="61"/>
      <c r="R703" s="69"/>
      <c r="S703" s="69"/>
      <c r="T703" s="69"/>
    </row>
    <row r="704" spans="1:20">
      <c r="A704" s="61"/>
      <c r="B704" s="61"/>
      <c r="R704" s="69"/>
      <c r="S704" s="69"/>
      <c r="T704" s="69"/>
    </row>
    <row r="705" spans="1:20">
      <c r="A705" s="61"/>
      <c r="B705" s="61"/>
      <c r="R705" s="69"/>
      <c r="S705" s="69"/>
      <c r="T705" s="69"/>
    </row>
    <row r="706" spans="1:20">
      <c r="A706" s="61"/>
      <c r="B706" s="61"/>
      <c r="R706" s="69"/>
      <c r="S706" s="69"/>
      <c r="T706" s="69"/>
    </row>
    <row r="707" spans="1:20">
      <c r="A707" s="61"/>
      <c r="B707" s="61"/>
      <c r="R707" s="69"/>
      <c r="S707" s="69"/>
      <c r="T707" s="69"/>
    </row>
    <row r="708" spans="1:20">
      <c r="A708" s="61"/>
      <c r="B708" s="61"/>
      <c r="R708" s="69"/>
      <c r="S708" s="69"/>
      <c r="T708" s="69"/>
    </row>
    <row r="709" spans="1:20">
      <c r="A709" s="61"/>
      <c r="B709" s="61"/>
      <c r="R709" s="69"/>
      <c r="S709" s="69"/>
      <c r="T709" s="69"/>
    </row>
    <row r="710" spans="1:20">
      <c r="A710" s="61"/>
      <c r="B710" s="61"/>
      <c r="R710" s="69"/>
      <c r="S710" s="69"/>
      <c r="T710" s="69"/>
    </row>
    <row r="711" spans="1:20">
      <c r="A711" s="61"/>
      <c r="B711" s="61"/>
      <c r="R711" s="69"/>
      <c r="S711" s="69"/>
      <c r="T711" s="69"/>
    </row>
    <row r="712" spans="1:20">
      <c r="A712" s="61"/>
      <c r="B712" s="61"/>
      <c r="R712" s="69"/>
      <c r="S712" s="69"/>
      <c r="T712" s="69"/>
    </row>
    <row r="713" spans="1:20">
      <c r="A713" s="61"/>
      <c r="B713" s="61"/>
      <c r="R713" s="69"/>
      <c r="S713" s="69"/>
      <c r="T713" s="69"/>
    </row>
    <row r="714" spans="1:20">
      <c r="A714" s="61"/>
      <c r="B714" s="61"/>
      <c r="R714" s="69"/>
      <c r="S714" s="69"/>
      <c r="T714" s="69"/>
    </row>
    <row r="715" spans="1:20">
      <c r="A715" s="61"/>
      <c r="B715" s="61"/>
      <c r="R715" s="69"/>
      <c r="S715" s="69"/>
      <c r="T715" s="69"/>
    </row>
    <row r="716" spans="1:20">
      <c r="A716" s="61"/>
      <c r="B716" s="61"/>
      <c r="R716" s="69"/>
      <c r="S716" s="69"/>
      <c r="T716" s="69"/>
    </row>
    <row r="717" spans="1:20">
      <c r="A717" s="61"/>
      <c r="B717" s="61"/>
      <c r="R717" s="69"/>
      <c r="S717" s="69"/>
      <c r="T717" s="69"/>
    </row>
    <row r="718" spans="1:20">
      <c r="A718" s="61"/>
      <c r="B718" s="61"/>
      <c r="R718" s="69"/>
      <c r="S718" s="69"/>
      <c r="T718" s="69"/>
    </row>
    <row r="719" spans="1:20">
      <c r="A719" s="61"/>
      <c r="B719" s="61"/>
      <c r="R719" s="69"/>
      <c r="S719" s="69"/>
      <c r="T719" s="69"/>
    </row>
    <row r="720" spans="1:20">
      <c r="A720" s="61"/>
      <c r="B720" s="61"/>
      <c r="R720" s="69"/>
      <c r="S720" s="69"/>
      <c r="T720" s="69"/>
    </row>
    <row r="721" spans="1:20">
      <c r="A721" s="61"/>
      <c r="B721" s="61"/>
      <c r="R721" s="69"/>
      <c r="S721" s="69"/>
      <c r="T721" s="69"/>
    </row>
    <row r="722" spans="1:20">
      <c r="A722" s="61"/>
      <c r="B722" s="61"/>
      <c r="R722" s="69"/>
      <c r="S722" s="69"/>
      <c r="T722" s="69"/>
    </row>
    <row r="723" spans="1:20">
      <c r="A723" s="61"/>
      <c r="B723" s="61"/>
      <c r="R723" s="69"/>
      <c r="S723" s="69"/>
      <c r="T723" s="69"/>
    </row>
    <row r="724" spans="1:20">
      <c r="A724" s="61"/>
      <c r="B724" s="61"/>
      <c r="R724" s="69"/>
      <c r="S724" s="69"/>
      <c r="T724" s="69"/>
    </row>
    <row r="725" spans="1:20">
      <c r="A725" s="61"/>
      <c r="B725" s="61"/>
      <c r="R725" s="69"/>
      <c r="S725" s="69"/>
      <c r="T725" s="69"/>
    </row>
    <row r="726" spans="1:20">
      <c r="A726" s="61"/>
      <c r="B726" s="61"/>
      <c r="R726" s="69"/>
      <c r="S726" s="69"/>
      <c r="T726" s="69"/>
    </row>
    <row r="727" spans="1:20">
      <c r="A727" s="61"/>
      <c r="B727" s="61"/>
      <c r="R727" s="69"/>
      <c r="S727" s="69"/>
      <c r="T727" s="69"/>
    </row>
    <row r="728" spans="1:20">
      <c r="A728" s="61"/>
      <c r="B728" s="61"/>
      <c r="R728" s="69"/>
      <c r="S728" s="69"/>
      <c r="T728" s="69"/>
    </row>
    <row r="729" spans="1:20">
      <c r="A729" s="61"/>
      <c r="B729" s="61"/>
      <c r="R729" s="69"/>
      <c r="S729" s="69"/>
      <c r="T729" s="69"/>
    </row>
    <row r="730" spans="1:20">
      <c r="A730" s="61"/>
      <c r="B730" s="61"/>
      <c r="R730" s="69"/>
      <c r="S730" s="69"/>
      <c r="T730" s="69"/>
    </row>
    <row r="731" spans="1:20">
      <c r="A731" s="61"/>
      <c r="B731" s="61"/>
      <c r="R731" s="69"/>
      <c r="S731" s="69"/>
      <c r="T731" s="69"/>
    </row>
    <row r="732" spans="1:20">
      <c r="A732" s="61"/>
      <c r="B732" s="61"/>
      <c r="R732" s="69"/>
      <c r="S732" s="69"/>
      <c r="T732" s="69"/>
    </row>
    <row r="733" spans="1:20">
      <c r="A733" s="61"/>
      <c r="B733" s="61"/>
      <c r="R733" s="69"/>
      <c r="S733" s="69"/>
      <c r="T733" s="69"/>
    </row>
    <row r="734" spans="1:20">
      <c r="A734" s="61"/>
      <c r="B734" s="61"/>
      <c r="R734" s="69"/>
      <c r="S734" s="69"/>
      <c r="T734" s="69"/>
    </row>
    <row r="735" spans="1:20">
      <c r="A735" s="61"/>
      <c r="B735" s="61"/>
      <c r="R735" s="69"/>
      <c r="S735" s="69"/>
      <c r="T735" s="69"/>
    </row>
    <row r="736" spans="1:20">
      <c r="A736" s="61"/>
      <c r="B736" s="61"/>
      <c r="R736" s="69"/>
      <c r="S736" s="69"/>
      <c r="T736" s="69"/>
    </row>
    <row r="737" spans="1:20">
      <c r="A737" s="61"/>
      <c r="B737" s="61"/>
      <c r="R737" s="69"/>
      <c r="S737" s="69"/>
      <c r="T737" s="69"/>
    </row>
    <row r="738" spans="1:20">
      <c r="A738" s="61"/>
      <c r="B738" s="61"/>
      <c r="R738" s="69"/>
      <c r="S738" s="69"/>
      <c r="T738" s="69"/>
    </row>
    <row r="739" spans="1:20">
      <c r="A739" s="61"/>
      <c r="B739" s="61"/>
      <c r="R739" s="69"/>
      <c r="S739" s="69"/>
      <c r="T739" s="69"/>
    </row>
    <row r="740" spans="1:20">
      <c r="A740" s="61"/>
      <c r="B740" s="61"/>
      <c r="R740" s="69"/>
      <c r="S740" s="69"/>
      <c r="T740" s="69"/>
    </row>
    <row r="741" spans="1:20">
      <c r="A741" s="61"/>
      <c r="B741" s="61"/>
      <c r="R741" s="69"/>
      <c r="S741" s="69"/>
      <c r="T741" s="69"/>
    </row>
    <row r="742" spans="1:20">
      <c r="A742" s="61"/>
      <c r="B742" s="61"/>
      <c r="R742" s="69"/>
      <c r="S742" s="69"/>
      <c r="T742" s="69"/>
    </row>
    <row r="743" spans="1:20">
      <c r="A743" s="61"/>
      <c r="B743" s="61"/>
      <c r="R743" s="69"/>
      <c r="S743" s="69"/>
      <c r="T743" s="69"/>
    </row>
    <row r="744" spans="1:20">
      <c r="A744" s="61"/>
      <c r="B744" s="61"/>
      <c r="R744" s="69"/>
      <c r="S744" s="69"/>
      <c r="T744" s="69"/>
    </row>
    <row r="745" spans="1:20">
      <c r="A745" s="61"/>
      <c r="B745" s="61"/>
      <c r="R745" s="69"/>
      <c r="S745" s="69"/>
      <c r="T745" s="69"/>
    </row>
    <row r="746" spans="1:20">
      <c r="A746" s="61"/>
      <c r="B746" s="61"/>
      <c r="R746" s="69"/>
      <c r="S746" s="69"/>
      <c r="T746" s="69"/>
    </row>
    <row r="747" spans="1:20">
      <c r="A747" s="61"/>
      <c r="B747" s="61"/>
      <c r="R747" s="69"/>
      <c r="S747" s="69"/>
      <c r="T747" s="69"/>
    </row>
    <row r="748" spans="1:20">
      <c r="A748" s="61"/>
      <c r="B748" s="61"/>
      <c r="R748" s="69"/>
      <c r="S748" s="69"/>
      <c r="T748" s="69"/>
    </row>
    <row r="749" spans="1:20">
      <c r="A749" s="61"/>
      <c r="B749" s="61"/>
      <c r="R749" s="69"/>
      <c r="S749" s="69"/>
      <c r="T749" s="69"/>
    </row>
    <row r="750" spans="1:20">
      <c r="A750" s="61"/>
      <c r="B750" s="61"/>
      <c r="R750" s="69"/>
      <c r="S750" s="69"/>
      <c r="T750" s="69"/>
    </row>
    <row r="751" spans="1:20">
      <c r="A751" s="61"/>
      <c r="B751" s="61"/>
      <c r="R751" s="69"/>
      <c r="S751" s="69"/>
      <c r="T751" s="69"/>
    </row>
    <row r="752" spans="1:20">
      <c r="A752" s="61"/>
      <c r="B752" s="61"/>
      <c r="R752" s="69"/>
      <c r="S752" s="69"/>
      <c r="T752" s="69"/>
    </row>
    <row r="753" spans="1:20">
      <c r="A753" s="61"/>
      <c r="B753" s="61"/>
      <c r="R753" s="69"/>
      <c r="S753" s="69"/>
      <c r="T753" s="69"/>
    </row>
    <row r="754" spans="1:20">
      <c r="A754" s="61"/>
      <c r="B754" s="61"/>
      <c r="R754" s="69"/>
      <c r="S754" s="69"/>
      <c r="T754" s="69"/>
    </row>
    <row r="755" spans="1:20">
      <c r="A755" s="61"/>
      <c r="B755" s="61"/>
      <c r="R755" s="69"/>
      <c r="S755" s="69"/>
      <c r="T755" s="69"/>
    </row>
    <row r="756" spans="1:20">
      <c r="A756" s="61"/>
      <c r="B756" s="61"/>
      <c r="R756" s="69"/>
      <c r="S756" s="69"/>
      <c r="T756" s="69"/>
    </row>
    <row r="757" spans="1:20">
      <c r="A757" s="61"/>
      <c r="B757" s="61"/>
      <c r="R757" s="69"/>
      <c r="S757" s="69"/>
      <c r="T757" s="69"/>
    </row>
    <row r="758" spans="1:20">
      <c r="A758" s="61"/>
      <c r="B758" s="61"/>
      <c r="R758" s="69"/>
      <c r="S758" s="69"/>
      <c r="T758" s="69"/>
    </row>
    <row r="759" spans="1:20">
      <c r="A759" s="61"/>
      <c r="B759" s="61"/>
      <c r="R759" s="69"/>
      <c r="S759" s="69"/>
      <c r="T759" s="69"/>
    </row>
    <row r="760" spans="1:20">
      <c r="A760" s="61"/>
      <c r="B760" s="61"/>
      <c r="R760" s="69"/>
      <c r="S760" s="69"/>
      <c r="T760" s="69"/>
    </row>
    <row r="761" spans="1:20">
      <c r="A761" s="61"/>
      <c r="B761" s="61"/>
      <c r="R761" s="69"/>
      <c r="S761" s="69"/>
      <c r="T761" s="69"/>
    </row>
    <row r="762" spans="1:20">
      <c r="A762" s="61"/>
      <c r="B762" s="61"/>
      <c r="R762" s="69"/>
      <c r="S762" s="69"/>
      <c r="T762" s="69"/>
    </row>
    <row r="763" spans="1:20">
      <c r="A763" s="61"/>
      <c r="B763" s="61"/>
      <c r="R763" s="69"/>
      <c r="S763" s="69"/>
      <c r="T763" s="69"/>
    </row>
    <row r="764" spans="1:20">
      <c r="A764" s="61"/>
      <c r="B764" s="61"/>
      <c r="R764" s="69"/>
      <c r="S764" s="69"/>
      <c r="T764" s="69"/>
    </row>
    <row r="765" spans="1:20">
      <c r="A765" s="61"/>
      <c r="B765" s="61"/>
      <c r="R765" s="69"/>
      <c r="S765" s="69"/>
      <c r="T765" s="69"/>
    </row>
    <row r="766" spans="1:20">
      <c r="A766" s="61"/>
      <c r="B766" s="61"/>
      <c r="R766" s="69"/>
      <c r="S766" s="69"/>
      <c r="T766" s="69"/>
    </row>
    <row r="767" spans="1:20">
      <c r="A767" s="61"/>
      <c r="B767" s="61"/>
      <c r="R767" s="69"/>
      <c r="S767" s="69"/>
      <c r="T767" s="69"/>
    </row>
    <row r="768" spans="1:20">
      <c r="A768" s="61"/>
      <c r="B768" s="61"/>
      <c r="R768" s="69"/>
      <c r="S768" s="69"/>
      <c r="T768" s="69"/>
    </row>
    <row r="769" spans="1:20">
      <c r="A769" s="61"/>
      <c r="B769" s="61"/>
      <c r="R769" s="69"/>
      <c r="S769" s="69"/>
      <c r="T769" s="69"/>
    </row>
    <row r="770" spans="1:20">
      <c r="A770" s="61"/>
      <c r="B770" s="61"/>
      <c r="R770" s="69"/>
      <c r="S770" s="69"/>
      <c r="T770" s="69"/>
    </row>
    <row r="771" spans="1:20">
      <c r="A771" s="61"/>
      <c r="B771" s="61"/>
      <c r="R771" s="69"/>
      <c r="S771" s="69"/>
      <c r="T771" s="69"/>
    </row>
    <row r="772" spans="1:20">
      <c r="A772" s="61"/>
      <c r="B772" s="61"/>
      <c r="R772" s="69"/>
      <c r="S772" s="69"/>
      <c r="T772" s="69"/>
    </row>
    <row r="773" spans="1:20">
      <c r="A773" s="61"/>
      <c r="B773" s="61"/>
      <c r="R773" s="69"/>
      <c r="S773" s="69"/>
      <c r="T773" s="69"/>
    </row>
    <row r="774" spans="1:20">
      <c r="A774" s="61"/>
      <c r="B774" s="61"/>
      <c r="R774" s="69"/>
      <c r="S774" s="69"/>
      <c r="T774" s="69"/>
    </row>
    <row r="775" spans="1:20">
      <c r="A775" s="61"/>
      <c r="B775" s="61"/>
      <c r="R775" s="69"/>
      <c r="S775" s="69"/>
      <c r="T775" s="69"/>
    </row>
    <row r="776" spans="1:20">
      <c r="A776" s="61"/>
      <c r="B776" s="61"/>
      <c r="R776" s="69"/>
      <c r="S776" s="69"/>
      <c r="T776" s="69"/>
    </row>
    <row r="777" spans="1:20">
      <c r="A777" s="61"/>
      <c r="B777" s="61"/>
      <c r="R777" s="69"/>
      <c r="S777" s="69"/>
      <c r="T777" s="69"/>
    </row>
    <row r="778" spans="1:20">
      <c r="A778" s="61"/>
      <c r="B778" s="61"/>
      <c r="R778" s="69"/>
      <c r="S778" s="69"/>
      <c r="T778" s="69"/>
    </row>
    <row r="779" spans="1:20">
      <c r="A779" s="61"/>
      <c r="B779" s="61"/>
      <c r="R779" s="69"/>
      <c r="S779" s="69"/>
      <c r="T779" s="69"/>
    </row>
    <row r="780" spans="1:20">
      <c r="A780" s="61"/>
      <c r="B780" s="61"/>
      <c r="R780" s="69"/>
      <c r="S780" s="69"/>
      <c r="T780" s="69"/>
    </row>
    <row r="781" spans="1:20">
      <c r="A781" s="61"/>
      <c r="B781" s="61"/>
      <c r="R781" s="69"/>
      <c r="S781" s="69"/>
      <c r="T781" s="69"/>
    </row>
    <row r="782" spans="1:20">
      <c r="A782" s="61"/>
      <c r="B782" s="61"/>
      <c r="R782" s="69"/>
      <c r="S782" s="69"/>
      <c r="T782" s="69"/>
    </row>
    <row r="783" spans="1:20">
      <c r="A783" s="61"/>
      <c r="B783" s="61"/>
      <c r="R783" s="69"/>
      <c r="S783" s="69"/>
      <c r="T783" s="69"/>
    </row>
    <row r="784" spans="1:20">
      <c r="A784" s="61"/>
      <c r="B784" s="61"/>
      <c r="R784" s="69"/>
      <c r="S784" s="69"/>
      <c r="T784" s="69"/>
    </row>
    <row r="785" spans="1:20">
      <c r="A785" s="61"/>
      <c r="B785" s="61"/>
      <c r="R785" s="69"/>
      <c r="S785" s="69"/>
      <c r="T785" s="69"/>
    </row>
    <row r="786" spans="1:20">
      <c r="A786" s="61"/>
      <c r="B786" s="61"/>
      <c r="R786" s="69"/>
      <c r="S786" s="69"/>
      <c r="T786" s="69"/>
    </row>
    <row r="787" spans="1:20">
      <c r="A787" s="61"/>
      <c r="B787" s="61"/>
      <c r="R787" s="69"/>
      <c r="S787" s="69"/>
      <c r="T787" s="69"/>
    </row>
    <row r="788" spans="1:20">
      <c r="A788" s="61"/>
      <c r="B788" s="61"/>
      <c r="R788" s="69"/>
      <c r="S788" s="69"/>
      <c r="T788" s="69"/>
    </row>
    <row r="789" spans="1:20">
      <c r="A789" s="61"/>
      <c r="B789" s="61"/>
      <c r="R789" s="69"/>
      <c r="S789" s="69"/>
      <c r="T789" s="69"/>
    </row>
    <row r="790" spans="1:20">
      <c r="A790" s="61"/>
      <c r="B790" s="61"/>
      <c r="R790" s="69"/>
      <c r="S790" s="69"/>
      <c r="T790" s="69"/>
    </row>
    <row r="791" spans="1:20">
      <c r="A791" s="61"/>
      <c r="B791" s="61"/>
      <c r="R791" s="69"/>
      <c r="S791" s="69"/>
      <c r="T791" s="69"/>
    </row>
    <row r="792" spans="1:20">
      <c r="A792" s="61"/>
      <c r="B792" s="61"/>
      <c r="R792" s="69"/>
      <c r="S792" s="69"/>
      <c r="T792" s="69"/>
    </row>
    <row r="793" spans="1:20">
      <c r="A793" s="61"/>
      <c r="B793" s="61"/>
      <c r="R793" s="69"/>
      <c r="S793" s="69"/>
      <c r="T793" s="69"/>
    </row>
    <row r="794" spans="1:20">
      <c r="A794" s="61"/>
      <c r="B794" s="61"/>
      <c r="R794" s="69"/>
      <c r="S794" s="69"/>
      <c r="T794" s="69"/>
    </row>
    <row r="795" spans="1:20">
      <c r="A795" s="61"/>
      <c r="B795" s="61"/>
      <c r="R795" s="69"/>
      <c r="S795" s="69"/>
      <c r="T795" s="69"/>
    </row>
    <row r="796" spans="1:20">
      <c r="A796" s="61"/>
      <c r="B796" s="61"/>
      <c r="R796" s="69"/>
      <c r="S796" s="69"/>
      <c r="T796" s="69"/>
    </row>
    <row r="797" spans="1:20">
      <c r="A797" s="61"/>
      <c r="B797" s="61"/>
      <c r="R797" s="69"/>
      <c r="S797" s="69"/>
      <c r="T797" s="69"/>
    </row>
    <row r="798" spans="1:20">
      <c r="A798" s="61"/>
      <c r="B798" s="61"/>
      <c r="R798" s="69"/>
      <c r="S798" s="69"/>
      <c r="T798" s="69"/>
    </row>
    <row r="799" spans="1:20">
      <c r="A799" s="61"/>
      <c r="B799" s="61"/>
      <c r="R799" s="69"/>
      <c r="S799" s="69"/>
      <c r="T799" s="69"/>
    </row>
    <row r="800" spans="1:20">
      <c r="A800" s="61"/>
      <c r="B800" s="61"/>
      <c r="R800" s="69"/>
      <c r="S800" s="69"/>
      <c r="T800" s="69"/>
    </row>
    <row r="801" spans="1:20">
      <c r="A801" s="61"/>
      <c r="B801" s="61"/>
      <c r="R801" s="69"/>
      <c r="S801" s="69"/>
      <c r="T801" s="69"/>
    </row>
    <row r="802" spans="1:20">
      <c r="A802" s="61"/>
      <c r="B802" s="61"/>
      <c r="R802" s="69"/>
      <c r="S802" s="69"/>
      <c r="T802" s="69"/>
    </row>
    <row r="803" spans="1:20">
      <c r="A803" s="61"/>
      <c r="B803" s="61"/>
      <c r="R803" s="69"/>
      <c r="S803" s="69"/>
      <c r="T803" s="69"/>
    </row>
    <row r="804" spans="1:20">
      <c r="A804" s="61"/>
      <c r="B804" s="61"/>
      <c r="R804" s="69"/>
      <c r="S804" s="69"/>
      <c r="T804" s="69"/>
    </row>
    <row r="805" spans="1:20">
      <c r="A805" s="61"/>
      <c r="B805" s="61"/>
      <c r="R805" s="69"/>
      <c r="S805" s="69"/>
      <c r="T805" s="69"/>
    </row>
    <row r="806" spans="1:20">
      <c r="A806" s="61"/>
      <c r="B806" s="61"/>
      <c r="R806" s="69"/>
      <c r="S806" s="69"/>
      <c r="T806" s="69"/>
    </row>
    <row r="807" spans="1:20">
      <c r="A807" s="61"/>
      <c r="B807" s="61"/>
      <c r="R807" s="69"/>
      <c r="S807" s="69"/>
      <c r="T807" s="69"/>
    </row>
    <row r="808" spans="1:20">
      <c r="A808" s="61"/>
      <c r="B808" s="61"/>
      <c r="R808" s="69"/>
      <c r="S808" s="69"/>
      <c r="T808" s="69"/>
    </row>
    <row r="809" spans="1:20">
      <c r="A809" s="61"/>
      <c r="B809" s="61"/>
      <c r="R809" s="69"/>
      <c r="S809" s="69"/>
      <c r="T809" s="69"/>
    </row>
    <row r="810" spans="1:20">
      <c r="A810" s="61"/>
      <c r="B810" s="61"/>
      <c r="R810" s="69"/>
      <c r="S810" s="69"/>
      <c r="T810" s="69"/>
    </row>
    <row r="811" spans="1:20">
      <c r="A811" s="61"/>
      <c r="B811" s="61"/>
      <c r="R811" s="69"/>
      <c r="S811" s="69"/>
      <c r="T811" s="69"/>
    </row>
    <row r="812" spans="1:20">
      <c r="A812" s="61"/>
      <c r="B812" s="61"/>
      <c r="R812" s="69"/>
      <c r="S812" s="69"/>
      <c r="T812" s="69"/>
    </row>
    <row r="813" spans="1:20">
      <c r="A813" s="61"/>
      <c r="B813" s="61"/>
      <c r="R813" s="69"/>
      <c r="S813" s="69"/>
      <c r="T813" s="69"/>
    </row>
    <row r="814" spans="1:20">
      <c r="A814" s="61"/>
      <c r="B814" s="61"/>
      <c r="R814" s="69"/>
      <c r="S814" s="69"/>
      <c r="T814" s="69"/>
    </row>
    <row r="815" spans="1:20">
      <c r="A815" s="61"/>
      <c r="B815" s="61"/>
      <c r="R815" s="69"/>
      <c r="S815" s="69"/>
      <c r="T815" s="69"/>
    </row>
    <row r="816" spans="1:20">
      <c r="A816" s="61"/>
      <c r="B816" s="61"/>
      <c r="R816" s="69"/>
      <c r="S816" s="69"/>
      <c r="T816" s="69"/>
    </row>
    <row r="817" spans="1:20">
      <c r="A817" s="61"/>
      <c r="B817" s="61"/>
      <c r="R817" s="69"/>
      <c r="S817" s="69"/>
      <c r="T817" s="69"/>
    </row>
    <row r="818" spans="1:20">
      <c r="A818" s="61"/>
      <c r="B818" s="61"/>
      <c r="R818" s="69"/>
      <c r="S818" s="69"/>
      <c r="T818" s="69"/>
    </row>
    <row r="819" spans="1:20">
      <c r="A819" s="61"/>
      <c r="B819" s="61"/>
      <c r="R819" s="69"/>
      <c r="S819" s="69"/>
      <c r="T819" s="69"/>
    </row>
    <row r="820" spans="1:20">
      <c r="A820" s="61"/>
      <c r="B820" s="61"/>
      <c r="R820" s="69"/>
      <c r="S820" s="69"/>
      <c r="T820" s="69"/>
    </row>
    <row r="821" spans="1:20">
      <c r="A821" s="61"/>
      <c r="B821" s="61"/>
      <c r="R821" s="69"/>
      <c r="S821" s="69"/>
      <c r="T821" s="69"/>
    </row>
    <row r="822" spans="1:20">
      <c r="A822" s="61"/>
      <c r="B822" s="61"/>
      <c r="R822" s="69"/>
      <c r="S822" s="69"/>
      <c r="T822" s="69"/>
    </row>
    <row r="823" spans="1:20">
      <c r="A823" s="61"/>
      <c r="B823" s="61"/>
      <c r="R823" s="69"/>
      <c r="S823" s="69"/>
      <c r="T823" s="69"/>
    </row>
    <row r="824" spans="1:20">
      <c r="A824" s="61"/>
      <c r="B824" s="61"/>
      <c r="R824" s="69"/>
      <c r="S824" s="69"/>
      <c r="T824" s="69"/>
    </row>
    <row r="825" spans="1:20">
      <c r="A825" s="61"/>
      <c r="B825" s="61"/>
      <c r="R825" s="69"/>
      <c r="S825" s="69"/>
      <c r="T825" s="69"/>
    </row>
    <row r="826" spans="1:20">
      <c r="A826" s="61"/>
      <c r="B826" s="61"/>
      <c r="R826" s="69"/>
      <c r="S826" s="69"/>
      <c r="T826" s="69"/>
    </row>
    <row r="827" spans="1:20">
      <c r="A827" s="61"/>
      <c r="B827" s="61"/>
      <c r="R827" s="69"/>
      <c r="S827" s="69"/>
      <c r="T827" s="69"/>
    </row>
    <row r="828" spans="1:20">
      <c r="A828" s="61"/>
      <c r="B828" s="61"/>
      <c r="R828" s="69"/>
      <c r="S828" s="69"/>
      <c r="T828" s="69"/>
    </row>
    <row r="829" spans="1:20">
      <c r="A829" s="61"/>
      <c r="B829" s="61"/>
      <c r="R829" s="69"/>
      <c r="S829" s="69"/>
      <c r="T829" s="69"/>
    </row>
    <row r="830" spans="1:20">
      <c r="A830" s="61"/>
      <c r="B830" s="61"/>
      <c r="R830" s="69"/>
      <c r="S830" s="69"/>
      <c r="T830" s="69"/>
    </row>
    <row r="831" spans="1:20">
      <c r="A831" s="61"/>
      <c r="B831" s="61"/>
      <c r="R831" s="69"/>
      <c r="S831" s="69"/>
      <c r="T831" s="69"/>
    </row>
    <row r="832" spans="1:20">
      <c r="A832" s="61"/>
      <c r="B832" s="61"/>
      <c r="R832" s="69"/>
      <c r="S832" s="69"/>
      <c r="T832" s="69"/>
    </row>
    <row r="833" spans="1:20">
      <c r="A833" s="61"/>
      <c r="B833" s="61"/>
      <c r="R833" s="69"/>
      <c r="S833" s="69"/>
      <c r="T833" s="69"/>
    </row>
    <row r="834" spans="1:20">
      <c r="A834" s="61"/>
      <c r="B834" s="61"/>
      <c r="R834" s="69"/>
      <c r="S834" s="69"/>
      <c r="T834" s="69"/>
    </row>
    <row r="835" spans="1:20">
      <c r="A835" s="61"/>
      <c r="B835" s="61"/>
      <c r="R835" s="69"/>
      <c r="S835" s="69"/>
      <c r="T835" s="69"/>
    </row>
    <row r="836" spans="1:20">
      <c r="A836" s="61"/>
      <c r="B836" s="61"/>
      <c r="R836" s="69"/>
      <c r="S836" s="69"/>
      <c r="T836" s="69"/>
    </row>
    <row r="837" spans="1:20">
      <c r="A837" s="61"/>
      <c r="B837" s="61"/>
      <c r="R837" s="69"/>
      <c r="S837" s="69"/>
      <c r="T837" s="69"/>
    </row>
    <row r="838" spans="1:20">
      <c r="A838" s="61"/>
      <c r="B838" s="61"/>
      <c r="R838" s="69"/>
      <c r="S838" s="69"/>
      <c r="T838" s="69"/>
    </row>
    <row r="839" spans="1:20">
      <c r="A839" s="61"/>
      <c r="B839" s="61"/>
      <c r="R839" s="69"/>
      <c r="S839" s="69"/>
      <c r="T839" s="69"/>
    </row>
    <row r="840" spans="1:20">
      <c r="A840" s="61"/>
      <c r="B840" s="61"/>
      <c r="R840" s="69"/>
      <c r="S840" s="69"/>
      <c r="T840" s="69"/>
    </row>
    <row r="841" spans="1:20">
      <c r="A841" s="61"/>
      <c r="B841" s="61"/>
      <c r="R841" s="69"/>
      <c r="S841" s="69"/>
      <c r="T841" s="69"/>
    </row>
    <row r="842" spans="1:20">
      <c r="A842" s="61"/>
      <c r="B842" s="61"/>
      <c r="R842" s="69"/>
      <c r="S842" s="69"/>
      <c r="T842" s="69"/>
    </row>
    <row r="843" spans="1:20">
      <c r="A843" s="61"/>
      <c r="B843" s="61"/>
      <c r="R843" s="69"/>
      <c r="S843" s="69"/>
      <c r="T843" s="69"/>
    </row>
    <row r="844" spans="1:20">
      <c r="A844" s="61"/>
      <c r="B844" s="61"/>
      <c r="R844" s="69"/>
      <c r="S844" s="69"/>
      <c r="T844" s="69"/>
    </row>
    <row r="845" spans="1:20">
      <c r="A845" s="61"/>
      <c r="B845" s="61"/>
      <c r="R845" s="69"/>
      <c r="S845" s="69"/>
      <c r="T845" s="69"/>
    </row>
    <row r="846" spans="1:20">
      <c r="A846" s="61"/>
      <c r="B846" s="61"/>
      <c r="R846" s="69"/>
      <c r="S846" s="69"/>
      <c r="T846" s="69"/>
    </row>
    <row r="847" spans="1:20">
      <c r="A847" s="61"/>
      <c r="B847" s="61"/>
      <c r="R847" s="69"/>
      <c r="S847" s="69"/>
      <c r="T847" s="69"/>
    </row>
    <row r="848" spans="1:20">
      <c r="A848" s="61"/>
      <c r="B848" s="61"/>
      <c r="R848" s="69"/>
      <c r="S848" s="69"/>
      <c r="T848" s="69"/>
    </row>
    <row r="849" spans="1:20">
      <c r="A849" s="61"/>
      <c r="B849" s="61"/>
      <c r="R849" s="69"/>
      <c r="S849" s="69"/>
      <c r="T849" s="69"/>
    </row>
    <row r="850" spans="1:20">
      <c r="A850" s="61"/>
      <c r="B850" s="61"/>
      <c r="R850" s="69"/>
      <c r="S850" s="69"/>
      <c r="T850" s="69"/>
    </row>
    <row r="851" spans="1:20">
      <c r="A851" s="61"/>
      <c r="B851" s="61"/>
      <c r="R851" s="69"/>
      <c r="S851" s="69"/>
      <c r="T851" s="69"/>
    </row>
    <row r="852" spans="1:20">
      <c r="A852" s="61"/>
      <c r="B852" s="61"/>
      <c r="R852" s="69"/>
      <c r="S852" s="69"/>
      <c r="T852" s="69"/>
    </row>
    <row r="853" spans="1:20">
      <c r="A853" s="61"/>
      <c r="B853" s="61"/>
      <c r="R853" s="69"/>
      <c r="S853" s="69"/>
      <c r="T853" s="69"/>
    </row>
    <row r="854" spans="1:20">
      <c r="A854" s="61"/>
      <c r="B854" s="61"/>
      <c r="R854" s="69"/>
      <c r="S854" s="69"/>
      <c r="T854" s="69"/>
    </row>
    <row r="855" spans="1:20">
      <c r="A855" s="61"/>
      <c r="B855" s="61"/>
      <c r="R855" s="69"/>
      <c r="S855" s="69"/>
      <c r="T855" s="69"/>
    </row>
    <row r="856" spans="1:20">
      <c r="A856" s="61"/>
      <c r="B856" s="61"/>
      <c r="R856" s="69"/>
      <c r="S856" s="69"/>
      <c r="T856" s="69"/>
    </row>
    <row r="857" spans="1:20">
      <c r="A857" s="61"/>
      <c r="B857" s="61"/>
      <c r="R857" s="69"/>
      <c r="S857" s="69"/>
      <c r="T857" s="69"/>
    </row>
    <row r="858" spans="1:20">
      <c r="A858" s="61"/>
      <c r="B858" s="61"/>
      <c r="R858" s="69"/>
      <c r="S858" s="69"/>
      <c r="T858" s="69"/>
    </row>
    <row r="859" spans="1:20">
      <c r="A859" s="61"/>
      <c r="B859" s="61"/>
      <c r="R859" s="69"/>
      <c r="S859" s="69"/>
      <c r="T859" s="69"/>
    </row>
    <row r="860" spans="1:20">
      <c r="A860" s="61"/>
      <c r="B860" s="61"/>
      <c r="R860" s="69"/>
      <c r="S860" s="69"/>
      <c r="T860" s="69"/>
    </row>
    <row r="861" spans="1:20">
      <c r="A861" s="61"/>
      <c r="B861" s="61"/>
      <c r="R861" s="69"/>
      <c r="S861" s="69"/>
      <c r="T861" s="69"/>
    </row>
    <row r="862" spans="1:20">
      <c r="A862" s="61"/>
      <c r="B862" s="61"/>
      <c r="R862" s="69"/>
      <c r="S862" s="69"/>
      <c r="T862" s="69"/>
    </row>
    <row r="863" spans="1:20">
      <c r="A863" s="61"/>
      <c r="B863" s="61"/>
      <c r="R863" s="69"/>
      <c r="S863" s="69"/>
      <c r="T863" s="69"/>
    </row>
    <row r="864" spans="1:20">
      <c r="A864" s="61"/>
      <c r="B864" s="61"/>
      <c r="R864" s="69"/>
      <c r="S864" s="69"/>
      <c r="T864" s="69"/>
    </row>
    <row r="865" spans="1:20">
      <c r="A865" s="61"/>
      <c r="B865" s="61"/>
      <c r="R865" s="69"/>
      <c r="S865" s="69"/>
      <c r="T865" s="69"/>
    </row>
    <row r="866" spans="1:20">
      <c r="A866" s="61"/>
      <c r="B866" s="61"/>
      <c r="R866" s="69"/>
      <c r="S866" s="69"/>
      <c r="T866" s="69"/>
    </row>
    <row r="867" spans="1:20">
      <c r="A867" s="61"/>
      <c r="B867" s="61"/>
      <c r="R867" s="69"/>
      <c r="S867" s="69"/>
      <c r="T867" s="69"/>
    </row>
    <row r="868" spans="1:20">
      <c r="A868" s="61"/>
      <c r="B868" s="61"/>
      <c r="R868" s="69"/>
      <c r="S868" s="69"/>
      <c r="T868" s="69"/>
    </row>
    <row r="869" spans="1:20">
      <c r="A869" s="61"/>
      <c r="B869" s="61"/>
      <c r="R869" s="69"/>
      <c r="S869" s="69"/>
      <c r="T869" s="69"/>
    </row>
    <row r="870" spans="1:20">
      <c r="A870" s="61"/>
      <c r="B870" s="61"/>
      <c r="R870" s="69"/>
      <c r="S870" s="69"/>
      <c r="T870" s="69"/>
    </row>
    <row r="871" spans="1:20">
      <c r="A871" s="61"/>
      <c r="B871" s="61"/>
      <c r="R871" s="69"/>
      <c r="S871" s="69"/>
      <c r="T871" s="69"/>
    </row>
    <row r="872" spans="1:20">
      <c r="A872" s="61"/>
      <c r="B872" s="61"/>
      <c r="R872" s="69"/>
      <c r="S872" s="69"/>
      <c r="T872" s="69"/>
    </row>
    <row r="873" spans="1:20">
      <c r="A873" s="61"/>
      <c r="B873" s="61"/>
      <c r="R873" s="69"/>
      <c r="S873" s="69"/>
      <c r="T873" s="69"/>
    </row>
    <row r="874" spans="1:20">
      <c r="A874" s="61"/>
      <c r="B874" s="61"/>
      <c r="R874" s="69"/>
      <c r="S874" s="69"/>
      <c r="T874" s="69"/>
    </row>
    <row r="875" spans="1:20">
      <c r="A875" s="61"/>
      <c r="B875" s="61"/>
      <c r="R875" s="69"/>
      <c r="S875" s="69"/>
      <c r="T875" s="69"/>
    </row>
    <row r="876" spans="1:20">
      <c r="A876" s="61"/>
      <c r="B876" s="61"/>
      <c r="R876" s="69"/>
      <c r="S876" s="69"/>
      <c r="T876" s="69"/>
    </row>
    <row r="877" spans="1:20">
      <c r="A877" s="61"/>
      <c r="B877" s="61"/>
      <c r="R877" s="69"/>
      <c r="S877" s="69"/>
      <c r="T877" s="69"/>
    </row>
    <row r="878" spans="1:20">
      <c r="A878" s="61"/>
      <c r="B878" s="61"/>
      <c r="R878" s="69"/>
      <c r="S878" s="69"/>
      <c r="T878" s="69"/>
    </row>
    <row r="879" spans="1:20">
      <c r="A879" s="61"/>
      <c r="B879" s="61"/>
      <c r="R879" s="69"/>
      <c r="S879" s="69"/>
      <c r="T879" s="69"/>
    </row>
    <row r="880" spans="1:20">
      <c r="A880" s="61"/>
      <c r="B880" s="61"/>
      <c r="R880" s="69"/>
      <c r="S880" s="69"/>
      <c r="T880" s="69"/>
    </row>
    <row r="881" spans="1:20">
      <c r="A881" s="61"/>
      <c r="B881" s="61"/>
      <c r="R881" s="69"/>
      <c r="S881" s="69"/>
      <c r="T881" s="69"/>
    </row>
    <row r="882" spans="1:20">
      <c r="A882" s="61"/>
      <c r="B882" s="61"/>
      <c r="R882" s="69"/>
      <c r="S882" s="69"/>
      <c r="T882" s="69"/>
    </row>
    <row r="883" spans="1:20">
      <c r="A883" s="61"/>
      <c r="B883" s="61"/>
      <c r="R883" s="69"/>
      <c r="S883" s="69"/>
      <c r="T883" s="69"/>
    </row>
    <row r="884" spans="1:20">
      <c r="A884" s="61"/>
      <c r="B884" s="61"/>
      <c r="R884" s="69"/>
      <c r="S884" s="69"/>
      <c r="T884" s="69"/>
    </row>
    <row r="885" spans="1:20">
      <c r="A885" s="61"/>
      <c r="B885" s="61"/>
      <c r="R885" s="69"/>
      <c r="S885" s="69"/>
      <c r="T885" s="69"/>
    </row>
    <row r="886" spans="1:20">
      <c r="A886" s="61"/>
      <c r="B886" s="61"/>
      <c r="R886" s="69"/>
      <c r="S886" s="69"/>
      <c r="T886" s="69"/>
    </row>
    <row r="887" spans="1:20">
      <c r="A887" s="61"/>
      <c r="B887" s="61"/>
      <c r="R887" s="69"/>
      <c r="S887" s="69"/>
      <c r="T887" s="69"/>
    </row>
    <row r="888" spans="1:20">
      <c r="A888" s="61"/>
      <c r="B888" s="61"/>
      <c r="R888" s="69"/>
      <c r="S888" s="69"/>
      <c r="T888" s="69"/>
    </row>
    <row r="889" spans="1:20">
      <c r="A889" s="61"/>
      <c r="B889" s="61"/>
      <c r="R889" s="69"/>
      <c r="S889" s="69"/>
      <c r="T889" s="69"/>
    </row>
    <row r="890" spans="1:20">
      <c r="A890" s="61"/>
      <c r="B890" s="61"/>
      <c r="R890" s="69"/>
      <c r="S890" s="69"/>
      <c r="T890" s="69"/>
    </row>
    <row r="891" spans="1:20">
      <c r="A891" s="61"/>
      <c r="B891" s="61"/>
      <c r="R891" s="69"/>
      <c r="S891" s="69"/>
      <c r="T891" s="69"/>
    </row>
    <row r="892" spans="1:20">
      <c r="A892" s="61"/>
      <c r="B892" s="61"/>
      <c r="R892" s="69"/>
      <c r="S892" s="69"/>
      <c r="T892" s="69"/>
    </row>
    <row r="893" spans="1:20">
      <c r="A893" s="61"/>
      <c r="B893" s="61"/>
      <c r="R893" s="69"/>
      <c r="S893" s="69"/>
      <c r="T893" s="69"/>
    </row>
    <row r="894" spans="1:20">
      <c r="A894" s="61"/>
      <c r="B894" s="61"/>
      <c r="R894" s="69"/>
      <c r="S894" s="69"/>
      <c r="T894" s="69"/>
    </row>
    <row r="895" spans="1:20">
      <c r="A895" s="61"/>
      <c r="B895" s="61"/>
      <c r="R895" s="69"/>
      <c r="S895" s="69"/>
      <c r="T895" s="69"/>
    </row>
    <row r="896" spans="1:20">
      <c r="A896" s="61"/>
      <c r="B896" s="61"/>
      <c r="R896" s="69"/>
      <c r="S896" s="69"/>
      <c r="T896" s="69"/>
    </row>
    <row r="897" spans="1:20">
      <c r="A897" s="61"/>
      <c r="B897" s="61"/>
      <c r="R897" s="69"/>
      <c r="S897" s="69"/>
      <c r="T897" s="69"/>
    </row>
    <row r="898" spans="1:20">
      <c r="A898" s="61"/>
      <c r="B898" s="61"/>
      <c r="R898" s="69"/>
      <c r="S898" s="69"/>
      <c r="T898" s="69"/>
    </row>
    <row r="899" spans="1:20">
      <c r="A899" s="61"/>
      <c r="B899" s="61"/>
      <c r="R899" s="69"/>
      <c r="S899" s="69"/>
      <c r="T899" s="69"/>
    </row>
    <row r="900" spans="1:20">
      <c r="A900" s="61"/>
      <c r="B900" s="61"/>
      <c r="R900" s="69"/>
      <c r="S900" s="69"/>
      <c r="T900" s="69"/>
    </row>
    <row r="901" spans="1:20">
      <c r="A901" s="61"/>
      <c r="B901" s="61"/>
      <c r="R901" s="69"/>
      <c r="S901" s="69"/>
      <c r="T901" s="69"/>
    </row>
    <row r="902" spans="1:20">
      <c r="A902" s="61"/>
      <c r="B902" s="61"/>
      <c r="R902" s="69"/>
      <c r="S902" s="69"/>
      <c r="T902" s="69"/>
    </row>
    <row r="903" spans="1:20">
      <c r="A903" s="61"/>
      <c r="B903" s="61"/>
      <c r="R903" s="69"/>
      <c r="S903" s="69"/>
      <c r="T903" s="69"/>
    </row>
    <row r="904" spans="1:20">
      <c r="A904" s="61"/>
      <c r="B904" s="61"/>
      <c r="R904" s="69"/>
      <c r="S904" s="69"/>
      <c r="T904" s="69"/>
    </row>
    <row r="905" spans="1:20">
      <c r="A905" s="61"/>
      <c r="B905" s="61"/>
      <c r="R905" s="69"/>
      <c r="S905" s="69"/>
      <c r="T905" s="69"/>
    </row>
    <row r="906" spans="1:20">
      <c r="A906" s="61"/>
      <c r="B906" s="61"/>
      <c r="R906" s="69"/>
      <c r="S906" s="69"/>
      <c r="T906" s="69"/>
    </row>
    <row r="907" spans="1:20">
      <c r="A907" s="61"/>
      <c r="B907" s="61"/>
      <c r="R907" s="69"/>
      <c r="S907" s="69"/>
      <c r="T907" s="69"/>
    </row>
    <row r="908" spans="1:20">
      <c r="A908" s="61"/>
      <c r="B908" s="61"/>
      <c r="R908" s="69"/>
      <c r="S908" s="69"/>
      <c r="T908" s="69"/>
    </row>
    <row r="909" spans="1:20">
      <c r="A909" s="61"/>
      <c r="B909" s="61"/>
      <c r="R909" s="69"/>
      <c r="S909" s="69"/>
      <c r="T909" s="69"/>
    </row>
    <row r="910" spans="1:20">
      <c r="A910" s="61"/>
      <c r="B910" s="61"/>
      <c r="R910" s="69"/>
      <c r="S910" s="69"/>
      <c r="T910" s="69"/>
    </row>
    <row r="911" spans="1:20">
      <c r="A911" s="61"/>
      <c r="B911" s="61"/>
      <c r="R911" s="69"/>
      <c r="S911" s="69"/>
      <c r="T911" s="69"/>
    </row>
    <row r="912" spans="1:20">
      <c r="A912" s="61"/>
      <c r="B912" s="61"/>
      <c r="R912" s="69"/>
      <c r="S912" s="69"/>
      <c r="T912" s="69"/>
    </row>
    <row r="913" spans="1:20">
      <c r="A913" s="61"/>
      <c r="B913" s="61"/>
      <c r="R913" s="69"/>
      <c r="S913" s="69"/>
      <c r="T913" s="69"/>
    </row>
    <row r="914" spans="1:20">
      <c r="A914" s="61"/>
      <c r="B914" s="61"/>
      <c r="R914" s="69"/>
      <c r="S914" s="69"/>
      <c r="T914" s="69"/>
    </row>
    <row r="915" spans="1:20">
      <c r="A915" s="61"/>
      <c r="B915" s="61"/>
      <c r="R915" s="69"/>
      <c r="S915" s="69"/>
      <c r="T915" s="69"/>
    </row>
    <row r="916" spans="1:20">
      <c r="A916" s="61"/>
      <c r="B916" s="61"/>
      <c r="R916" s="69"/>
      <c r="S916" s="69"/>
      <c r="T916" s="69"/>
    </row>
    <row r="917" spans="1:20">
      <c r="A917" s="61"/>
      <c r="B917" s="61"/>
      <c r="R917" s="69"/>
      <c r="S917" s="69"/>
      <c r="T917" s="69"/>
    </row>
    <row r="918" spans="1:20">
      <c r="A918" s="61"/>
      <c r="B918" s="61"/>
      <c r="R918" s="69"/>
      <c r="S918" s="69"/>
      <c r="T918" s="69"/>
    </row>
    <row r="919" spans="1:20">
      <c r="A919" s="61"/>
      <c r="B919" s="61"/>
      <c r="R919" s="69"/>
      <c r="S919" s="69"/>
      <c r="T919" s="69"/>
    </row>
    <row r="920" spans="1:20">
      <c r="A920" s="61"/>
      <c r="B920" s="61"/>
      <c r="R920" s="69"/>
      <c r="S920" s="69"/>
      <c r="T920" s="69"/>
    </row>
    <row r="921" spans="1:20">
      <c r="A921" s="61"/>
      <c r="B921" s="61"/>
      <c r="R921" s="69"/>
      <c r="S921" s="69"/>
      <c r="T921" s="69"/>
    </row>
    <row r="922" spans="1:20">
      <c r="A922" s="61"/>
      <c r="B922" s="61"/>
      <c r="R922" s="69"/>
      <c r="S922" s="69"/>
      <c r="T922" s="69"/>
    </row>
    <row r="923" spans="1:20">
      <c r="A923" s="61"/>
      <c r="B923" s="61"/>
      <c r="R923" s="69"/>
      <c r="S923" s="69"/>
      <c r="T923" s="69"/>
    </row>
    <row r="924" spans="1:20">
      <c r="A924" s="61"/>
      <c r="B924" s="61"/>
      <c r="R924" s="69"/>
      <c r="S924" s="69"/>
      <c r="T924" s="69"/>
    </row>
    <row r="925" spans="1:20">
      <c r="A925" s="61"/>
      <c r="B925" s="61"/>
      <c r="R925" s="69"/>
      <c r="S925" s="69"/>
      <c r="T925" s="69"/>
    </row>
    <row r="926" spans="1:20">
      <c r="A926" s="61"/>
      <c r="B926" s="61"/>
      <c r="R926" s="69"/>
      <c r="S926" s="69"/>
      <c r="T926" s="69"/>
    </row>
    <row r="927" spans="1:20">
      <c r="A927" s="61"/>
      <c r="B927" s="61"/>
      <c r="R927" s="69"/>
      <c r="S927" s="69"/>
      <c r="T927" s="69"/>
    </row>
    <row r="928" spans="1:20">
      <c r="A928" s="61"/>
      <c r="B928" s="61"/>
      <c r="R928" s="69"/>
      <c r="S928" s="69"/>
      <c r="T928" s="69"/>
    </row>
    <row r="929" spans="1:20">
      <c r="A929" s="61"/>
      <c r="B929" s="61"/>
      <c r="R929" s="69"/>
      <c r="S929" s="69"/>
      <c r="T929" s="69"/>
    </row>
    <row r="930" spans="1:20">
      <c r="A930" s="61"/>
      <c r="B930" s="61"/>
      <c r="R930" s="69"/>
      <c r="S930" s="69"/>
      <c r="T930" s="69"/>
    </row>
    <row r="931" spans="1:20">
      <c r="A931" s="61"/>
      <c r="B931" s="61"/>
      <c r="R931" s="69"/>
      <c r="S931" s="69"/>
      <c r="T931" s="69"/>
    </row>
    <row r="932" spans="1:20">
      <c r="A932" s="61"/>
      <c r="B932" s="61"/>
      <c r="R932" s="69"/>
      <c r="S932" s="69"/>
      <c r="T932" s="69"/>
    </row>
    <row r="933" spans="1:20">
      <c r="A933" s="61"/>
      <c r="B933" s="61"/>
      <c r="R933" s="69"/>
      <c r="S933" s="69"/>
      <c r="T933" s="69"/>
    </row>
    <row r="934" spans="1:20">
      <c r="A934" s="61"/>
      <c r="B934" s="61"/>
      <c r="R934" s="69"/>
      <c r="S934" s="69"/>
      <c r="T934" s="69"/>
    </row>
    <row r="935" spans="1:20">
      <c r="A935" s="61"/>
      <c r="B935" s="61"/>
      <c r="R935" s="69"/>
      <c r="S935" s="69"/>
      <c r="T935" s="69"/>
    </row>
    <row r="936" spans="1:20">
      <c r="A936" s="61"/>
      <c r="B936" s="61"/>
      <c r="R936" s="69"/>
      <c r="S936" s="69"/>
      <c r="T936" s="69"/>
    </row>
    <row r="937" spans="1:20">
      <c r="A937" s="61"/>
      <c r="B937" s="61"/>
      <c r="R937" s="69"/>
      <c r="S937" s="69"/>
      <c r="T937" s="69"/>
    </row>
    <row r="938" spans="1:20">
      <c r="A938" s="61"/>
      <c r="B938" s="61"/>
      <c r="R938" s="69"/>
      <c r="S938" s="69"/>
      <c r="T938" s="69"/>
    </row>
    <row r="939" spans="1:20">
      <c r="A939" s="61"/>
      <c r="B939" s="61"/>
      <c r="R939" s="69"/>
      <c r="S939" s="69"/>
      <c r="T939" s="69"/>
    </row>
    <row r="940" spans="1:20">
      <c r="A940" s="61"/>
      <c r="B940" s="61"/>
      <c r="R940" s="69"/>
      <c r="S940" s="69"/>
      <c r="T940" s="69"/>
    </row>
    <row r="941" spans="1:20">
      <c r="A941" s="61"/>
      <c r="B941" s="61"/>
      <c r="R941" s="69"/>
      <c r="S941" s="69"/>
      <c r="T941" s="69"/>
    </row>
    <row r="942" spans="1:20">
      <c r="A942" s="61"/>
      <c r="B942" s="61"/>
      <c r="R942" s="69"/>
      <c r="S942" s="69"/>
      <c r="T942" s="69"/>
    </row>
    <row r="943" spans="1:20">
      <c r="A943" s="61"/>
      <c r="B943" s="61"/>
      <c r="R943" s="69"/>
      <c r="S943" s="69"/>
      <c r="T943" s="69"/>
    </row>
    <row r="944" spans="1:20">
      <c r="A944" s="61"/>
      <c r="B944" s="61"/>
      <c r="R944" s="69"/>
      <c r="S944" s="69"/>
      <c r="T944" s="69"/>
    </row>
    <row r="945" spans="1:20">
      <c r="A945" s="61"/>
      <c r="B945" s="61"/>
      <c r="R945" s="69"/>
      <c r="S945" s="69"/>
      <c r="T945" s="69"/>
    </row>
    <row r="946" spans="1:20">
      <c r="A946" s="61"/>
      <c r="B946" s="61"/>
      <c r="R946" s="69"/>
      <c r="S946" s="69"/>
      <c r="T946" s="69"/>
    </row>
    <row r="947" spans="1:20">
      <c r="A947" s="61"/>
      <c r="B947" s="61"/>
      <c r="R947" s="69"/>
      <c r="S947" s="69"/>
      <c r="T947" s="69"/>
    </row>
    <row r="948" spans="1:20">
      <c r="A948" s="61"/>
      <c r="B948" s="61"/>
      <c r="R948" s="69"/>
      <c r="S948" s="69"/>
      <c r="T948" s="69"/>
    </row>
    <row r="949" spans="1:20">
      <c r="A949" s="61"/>
      <c r="B949" s="61"/>
      <c r="R949" s="69"/>
      <c r="S949" s="69"/>
      <c r="T949" s="69"/>
    </row>
    <row r="950" spans="1:20">
      <c r="A950" s="61"/>
      <c r="B950" s="61"/>
      <c r="R950" s="69"/>
      <c r="S950" s="69"/>
      <c r="T950" s="69"/>
    </row>
    <row r="951" spans="1:20">
      <c r="A951" s="61"/>
      <c r="B951" s="61"/>
      <c r="R951" s="69"/>
      <c r="S951" s="69"/>
      <c r="T951" s="69"/>
    </row>
    <row r="952" spans="1:20">
      <c r="A952" s="61"/>
      <c r="B952" s="61"/>
      <c r="R952" s="69"/>
      <c r="S952" s="69"/>
      <c r="T952" s="69"/>
    </row>
    <row r="953" spans="1:20">
      <c r="A953" s="61"/>
      <c r="B953" s="61"/>
      <c r="R953" s="69"/>
      <c r="S953" s="69"/>
      <c r="T953" s="69"/>
    </row>
    <row r="954" spans="1:20">
      <c r="A954" s="61"/>
      <c r="B954" s="61"/>
      <c r="R954" s="69"/>
      <c r="S954" s="69"/>
      <c r="T954" s="69"/>
    </row>
    <row r="955" spans="1:20">
      <c r="A955" s="61"/>
      <c r="B955" s="61"/>
      <c r="R955" s="69"/>
      <c r="S955" s="69"/>
      <c r="T955" s="69"/>
    </row>
    <row r="956" spans="1:20">
      <c r="A956" s="61"/>
      <c r="B956" s="61"/>
      <c r="R956" s="69"/>
      <c r="S956" s="69"/>
      <c r="T956" s="69"/>
    </row>
    <row r="957" spans="1:20">
      <c r="A957" s="61"/>
      <c r="B957" s="61"/>
      <c r="R957" s="69"/>
      <c r="S957" s="69"/>
      <c r="T957" s="69"/>
    </row>
    <row r="958" spans="1:20">
      <c r="A958" s="61"/>
      <c r="B958" s="61"/>
      <c r="R958" s="69"/>
      <c r="S958" s="69"/>
      <c r="T958" s="69"/>
    </row>
    <row r="959" spans="1:20">
      <c r="A959" s="61"/>
      <c r="B959" s="61"/>
      <c r="R959" s="69"/>
      <c r="S959" s="69"/>
      <c r="T959" s="69"/>
    </row>
    <row r="960" spans="1:20">
      <c r="A960" s="61"/>
      <c r="B960" s="61"/>
      <c r="R960" s="69"/>
      <c r="S960" s="69"/>
      <c r="T960" s="69"/>
    </row>
    <row r="961" spans="1:20">
      <c r="A961" s="61"/>
      <c r="B961" s="61"/>
      <c r="R961" s="69"/>
      <c r="S961" s="69"/>
      <c r="T961" s="69"/>
    </row>
    <row r="962" spans="1:20">
      <c r="A962" s="61"/>
      <c r="B962" s="61"/>
      <c r="R962" s="69"/>
      <c r="S962" s="69"/>
      <c r="T962" s="69"/>
    </row>
    <row r="963" spans="1:20">
      <c r="A963" s="61"/>
      <c r="B963" s="61"/>
      <c r="R963" s="69"/>
      <c r="S963" s="69"/>
      <c r="T963" s="69"/>
    </row>
    <row r="964" spans="1:20">
      <c r="A964" s="61"/>
      <c r="B964" s="61"/>
      <c r="R964" s="69"/>
      <c r="S964" s="69"/>
      <c r="T964" s="69"/>
    </row>
    <row r="965" spans="1:20">
      <c r="A965" s="61"/>
      <c r="B965" s="61"/>
      <c r="R965" s="69"/>
      <c r="S965" s="69"/>
      <c r="T965" s="69"/>
    </row>
    <row r="966" spans="1:20">
      <c r="A966" s="61"/>
      <c r="B966" s="61"/>
      <c r="R966" s="69"/>
      <c r="S966" s="69"/>
      <c r="T966" s="69"/>
    </row>
    <row r="967" spans="1:20">
      <c r="A967" s="61"/>
      <c r="B967" s="61"/>
      <c r="R967" s="69"/>
      <c r="S967" s="69"/>
      <c r="T967" s="69"/>
    </row>
    <row r="968" spans="1:20">
      <c r="A968" s="61"/>
      <c r="B968" s="61"/>
      <c r="R968" s="69"/>
      <c r="S968" s="69"/>
      <c r="T968" s="69"/>
    </row>
    <row r="969" spans="1:20">
      <c r="A969" s="61"/>
      <c r="B969" s="61"/>
      <c r="R969" s="69"/>
      <c r="S969" s="69"/>
      <c r="T969" s="69"/>
    </row>
    <row r="970" spans="1:20">
      <c r="A970" s="61"/>
      <c r="B970" s="61"/>
      <c r="R970" s="69"/>
      <c r="S970" s="69"/>
      <c r="T970" s="69"/>
    </row>
    <row r="971" spans="1:20">
      <c r="A971" s="61"/>
      <c r="B971" s="61"/>
      <c r="R971" s="69"/>
      <c r="S971" s="69"/>
      <c r="T971" s="69"/>
    </row>
    <row r="972" spans="1:20">
      <c r="A972" s="61"/>
      <c r="B972" s="61"/>
      <c r="R972" s="69"/>
      <c r="S972" s="69"/>
      <c r="T972" s="69"/>
    </row>
    <row r="973" spans="1:20">
      <c r="A973" s="61"/>
      <c r="B973" s="61"/>
      <c r="R973" s="69"/>
      <c r="S973" s="69"/>
      <c r="T973" s="69"/>
    </row>
    <row r="974" spans="1:20">
      <c r="A974" s="61"/>
      <c r="B974" s="61"/>
      <c r="R974" s="69"/>
      <c r="S974" s="69"/>
      <c r="T974" s="69"/>
    </row>
    <row r="975" spans="1:20">
      <c r="A975" s="61"/>
      <c r="B975" s="61"/>
      <c r="R975" s="69"/>
      <c r="S975" s="69"/>
      <c r="T975" s="69"/>
    </row>
    <row r="976" spans="1:20">
      <c r="A976" s="61"/>
      <c r="B976" s="61"/>
      <c r="R976" s="69"/>
      <c r="S976" s="69"/>
      <c r="T976" s="69"/>
    </row>
    <row r="977" spans="1:20">
      <c r="A977" s="61"/>
      <c r="B977" s="61"/>
      <c r="R977" s="69"/>
      <c r="S977" s="69"/>
      <c r="T977" s="69"/>
    </row>
    <row r="978" spans="1:20">
      <c r="A978" s="61"/>
      <c r="B978" s="61"/>
      <c r="R978" s="69"/>
      <c r="S978" s="69"/>
      <c r="T978" s="69"/>
    </row>
    <row r="979" spans="1:20">
      <c r="A979" s="61"/>
      <c r="B979" s="61"/>
      <c r="R979" s="69"/>
      <c r="S979" s="69"/>
      <c r="T979" s="69"/>
    </row>
    <row r="980" spans="1:20">
      <c r="A980" s="61"/>
      <c r="B980" s="61"/>
      <c r="R980" s="69"/>
      <c r="S980" s="69"/>
      <c r="T980" s="69"/>
    </row>
    <row r="981" spans="1:20">
      <c r="A981" s="61"/>
      <c r="B981" s="61"/>
      <c r="R981" s="69"/>
      <c r="S981" s="69"/>
      <c r="T981" s="69"/>
    </row>
    <row r="982" spans="1:20">
      <c r="A982" s="61"/>
      <c r="B982" s="61"/>
      <c r="R982" s="69"/>
      <c r="S982" s="69"/>
      <c r="T982" s="69"/>
    </row>
    <row r="983" spans="1:20">
      <c r="A983" s="61"/>
      <c r="B983" s="61"/>
      <c r="R983" s="69"/>
      <c r="S983" s="69"/>
      <c r="T983" s="69"/>
    </row>
    <row r="984" spans="1:20">
      <c r="A984" s="61"/>
      <c r="B984" s="61"/>
      <c r="R984" s="69"/>
      <c r="S984" s="69"/>
      <c r="T984" s="69"/>
    </row>
    <row r="985" spans="1:20">
      <c r="A985" s="61"/>
      <c r="B985" s="61"/>
      <c r="R985" s="69"/>
      <c r="S985" s="69"/>
      <c r="T985" s="69"/>
    </row>
    <row r="986" spans="1:20">
      <c r="A986" s="61"/>
      <c r="B986" s="61"/>
      <c r="R986" s="69"/>
      <c r="S986" s="69"/>
      <c r="T986" s="69"/>
    </row>
    <row r="987" spans="1:20">
      <c r="A987" s="61"/>
      <c r="B987" s="61"/>
      <c r="R987" s="69"/>
      <c r="S987" s="69"/>
      <c r="T987" s="69"/>
    </row>
    <row r="988" spans="1:20">
      <c r="A988" s="61"/>
      <c r="B988" s="61"/>
      <c r="R988" s="69"/>
      <c r="S988" s="69"/>
      <c r="T988" s="69"/>
    </row>
    <row r="989" spans="1:20">
      <c r="A989" s="61"/>
      <c r="B989" s="61"/>
      <c r="R989" s="69"/>
      <c r="S989" s="69"/>
      <c r="T989" s="69"/>
    </row>
    <row r="990" spans="1:20">
      <c r="A990" s="61"/>
      <c r="B990" s="61"/>
      <c r="R990" s="69"/>
      <c r="S990" s="69"/>
      <c r="T990" s="69"/>
    </row>
    <row r="991" spans="1:20">
      <c r="A991" s="61"/>
      <c r="B991" s="61"/>
      <c r="R991" s="69"/>
      <c r="S991" s="69"/>
      <c r="T991" s="69"/>
    </row>
    <row r="992" spans="1:20">
      <c r="A992" s="61"/>
      <c r="B992" s="61"/>
      <c r="R992" s="69"/>
      <c r="S992" s="69"/>
      <c r="T992" s="69"/>
    </row>
    <row r="993" spans="1:20">
      <c r="A993" s="61"/>
      <c r="B993" s="61"/>
      <c r="R993" s="69"/>
      <c r="S993" s="69"/>
      <c r="T993" s="69"/>
    </row>
    <row r="994" spans="1:20">
      <c r="A994" s="61"/>
      <c r="B994" s="61"/>
      <c r="R994" s="69"/>
      <c r="S994" s="69"/>
      <c r="T994" s="69"/>
    </row>
    <row r="995" spans="1:20">
      <c r="A995" s="61"/>
      <c r="B995" s="61"/>
      <c r="R995" s="69"/>
      <c r="S995" s="69"/>
      <c r="T995" s="69"/>
    </row>
    <row r="996" spans="1:20">
      <c r="A996" s="61"/>
      <c r="B996" s="61"/>
      <c r="R996" s="69"/>
      <c r="S996" s="69"/>
      <c r="T996" s="69"/>
    </row>
    <row r="997" spans="1:20">
      <c r="A997" s="61"/>
      <c r="B997" s="61"/>
      <c r="R997" s="69"/>
      <c r="S997" s="69"/>
      <c r="T997" s="69"/>
    </row>
    <row r="998" spans="1:20">
      <c r="A998" s="61"/>
      <c r="B998" s="61"/>
      <c r="R998" s="69"/>
      <c r="S998" s="69"/>
      <c r="T998" s="69"/>
    </row>
    <row r="999" spans="1:20">
      <c r="A999" s="61"/>
      <c r="B999" s="61"/>
      <c r="R999" s="69"/>
      <c r="S999" s="69"/>
      <c r="T999" s="69"/>
    </row>
    <row r="1000" spans="1:20">
      <c r="A1000" s="61"/>
      <c r="B1000" s="61"/>
      <c r="R1000" s="69"/>
      <c r="S1000" s="69"/>
      <c r="T1000" s="69"/>
    </row>
    <row r="1001" spans="1:20">
      <c r="A1001" s="61"/>
      <c r="B1001" s="61"/>
      <c r="R1001" s="69"/>
      <c r="S1001" s="69"/>
      <c r="T1001" s="69"/>
    </row>
    <row r="1002" spans="1:20">
      <c r="A1002" s="61"/>
      <c r="B1002" s="61"/>
      <c r="R1002" s="69"/>
      <c r="S1002" s="69"/>
      <c r="T1002" s="69"/>
    </row>
    <row r="1003" spans="1:20">
      <c r="A1003" s="61"/>
      <c r="B1003" s="61"/>
      <c r="R1003" s="69"/>
      <c r="S1003" s="69"/>
      <c r="T1003" s="69"/>
    </row>
    <row r="1004" spans="1:20">
      <c r="A1004" s="61"/>
      <c r="B1004" s="61"/>
      <c r="R1004" s="69"/>
      <c r="S1004" s="69"/>
      <c r="T1004" s="69"/>
    </row>
    <row r="1005" spans="1:20">
      <c r="A1005" s="61"/>
      <c r="B1005" s="61"/>
      <c r="R1005" s="69"/>
      <c r="S1005" s="69"/>
      <c r="T1005" s="69"/>
    </row>
    <row r="1006" spans="1:20">
      <c r="A1006" s="61"/>
      <c r="B1006" s="61"/>
      <c r="R1006" s="69"/>
      <c r="S1006" s="69"/>
      <c r="T1006" s="69"/>
    </row>
    <row r="1007" spans="1:20">
      <c r="A1007" s="61"/>
      <c r="B1007" s="61"/>
      <c r="R1007" s="69"/>
      <c r="S1007" s="69"/>
      <c r="T1007" s="69"/>
    </row>
    <row r="1008" spans="1:20">
      <c r="A1008" s="61"/>
      <c r="B1008" s="61"/>
      <c r="R1008" s="69"/>
      <c r="S1008" s="69"/>
      <c r="T1008" s="69"/>
    </row>
    <row r="1009" spans="1:20">
      <c r="A1009" s="61"/>
      <c r="B1009" s="61"/>
      <c r="R1009" s="69"/>
      <c r="S1009" s="69"/>
      <c r="T1009" s="69"/>
    </row>
    <row r="1010" spans="1:20">
      <c r="A1010" s="61"/>
      <c r="B1010" s="61"/>
      <c r="R1010" s="69"/>
      <c r="S1010" s="69"/>
      <c r="T1010" s="69"/>
    </row>
    <row r="1011" spans="1:20">
      <c r="A1011" s="61"/>
      <c r="B1011" s="61"/>
      <c r="R1011" s="69"/>
      <c r="S1011" s="69"/>
      <c r="T1011" s="69"/>
    </row>
    <row r="1012" spans="1:20">
      <c r="A1012" s="61"/>
      <c r="B1012" s="61"/>
      <c r="R1012" s="69"/>
      <c r="S1012" s="69"/>
      <c r="T1012" s="69"/>
    </row>
    <row r="1013" spans="1:20">
      <c r="A1013" s="61"/>
      <c r="B1013" s="61"/>
      <c r="R1013" s="69"/>
      <c r="S1013" s="69"/>
      <c r="T1013" s="69"/>
    </row>
    <row r="1014" spans="1:20">
      <c r="A1014" s="61"/>
      <c r="B1014" s="61"/>
      <c r="R1014" s="69"/>
      <c r="S1014" s="69"/>
      <c r="T1014" s="69"/>
    </row>
    <row r="1015" spans="1:20">
      <c r="A1015" s="61"/>
      <c r="B1015" s="61"/>
      <c r="R1015" s="69"/>
      <c r="S1015" s="69"/>
      <c r="T1015" s="69"/>
    </row>
    <row r="1016" spans="1:20">
      <c r="A1016" s="61"/>
      <c r="B1016" s="61"/>
      <c r="R1016" s="69"/>
      <c r="S1016" s="69"/>
      <c r="T1016" s="69"/>
    </row>
    <row r="1017" spans="1:20">
      <c r="A1017" s="61"/>
      <c r="B1017" s="61"/>
      <c r="R1017" s="69"/>
      <c r="S1017" s="69"/>
      <c r="T1017" s="69"/>
    </row>
    <row r="1018" spans="1:20">
      <c r="A1018" s="61"/>
      <c r="B1018" s="61"/>
      <c r="R1018" s="69"/>
      <c r="S1018" s="69"/>
      <c r="T1018" s="69"/>
    </row>
    <row r="1019" spans="1:20">
      <c r="A1019" s="61"/>
      <c r="B1019" s="61"/>
      <c r="R1019" s="69"/>
      <c r="S1019" s="69"/>
      <c r="T1019" s="69"/>
    </row>
    <row r="1020" spans="1:20">
      <c r="A1020" s="61"/>
      <c r="B1020" s="61"/>
      <c r="R1020" s="69"/>
      <c r="S1020" s="69"/>
      <c r="T1020" s="69"/>
    </row>
    <row r="1021" spans="1:20">
      <c r="A1021" s="61"/>
      <c r="B1021" s="61"/>
      <c r="R1021" s="69"/>
      <c r="S1021" s="69"/>
      <c r="T1021" s="69"/>
    </row>
    <row r="1022" spans="1:20">
      <c r="A1022" s="61"/>
      <c r="B1022" s="61"/>
      <c r="R1022" s="69"/>
      <c r="S1022" s="69"/>
      <c r="T1022" s="69"/>
    </row>
    <row r="1023" spans="1:20">
      <c r="A1023" s="61"/>
      <c r="B1023" s="61"/>
      <c r="R1023" s="69"/>
      <c r="S1023" s="69"/>
      <c r="T1023" s="69"/>
    </row>
    <row r="1024" spans="1:20">
      <c r="A1024" s="61"/>
      <c r="B1024" s="61"/>
      <c r="R1024" s="69"/>
      <c r="S1024" s="69"/>
      <c r="T1024" s="69"/>
    </row>
    <row r="1025" spans="1:20">
      <c r="A1025" s="61"/>
      <c r="B1025" s="61"/>
      <c r="R1025" s="69"/>
      <c r="S1025" s="69"/>
      <c r="T1025" s="69"/>
    </row>
    <row r="1026" spans="1:20">
      <c r="A1026" s="61"/>
      <c r="B1026" s="61"/>
      <c r="R1026" s="69"/>
      <c r="S1026" s="69"/>
      <c r="T1026" s="69"/>
    </row>
    <row r="1027" spans="1:20">
      <c r="A1027" s="61"/>
      <c r="B1027" s="61"/>
      <c r="R1027" s="69"/>
      <c r="S1027" s="69"/>
      <c r="T1027" s="69"/>
    </row>
    <row r="1028" spans="1:20">
      <c r="A1028" s="61"/>
      <c r="B1028" s="61"/>
      <c r="R1028" s="69"/>
      <c r="S1028" s="69"/>
      <c r="T1028" s="69"/>
    </row>
    <row r="1029" spans="1:20">
      <c r="A1029" s="61"/>
      <c r="B1029" s="61"/>
      <c r="R1029" s="69"/>
      <c r="S1029" s="69"/>
      <c r="T1029" s="69"/>
    </row>
    <row r="1030" spans="1:20">
      <c r="A1030" s="61"/>
      <c r="B1030" s="61"/>
      <c r="R1030" s="69"/>
      <c r="S1030" s="69"/>
      <c r="T1030" s="69"/>
    </row>
    <row r="1031" spans="1:20">
      <c r="A1031" s="61"/>
      <c r="B1031" s="61"/>
      <c r="R1031" s="69"/>
      <c r="S1031" s="69"/>
      <c r="T1031" s="69"/>
    </row>
    <row r="1032" spans="1:20">
      <c r="A1032" s="61"/>
      <c r="B1032" s="61"/>
      <c r="R1032" s="69"/>
      <c r="S1032" s="69"/>
      <c r="T1032" s="69"/>
    </row>
    <row r="1033" spans="1:20">
      <c r="A1033" s="61"/>
      <c r="B1033" s="61"/>
      <c r="R1033" s="69"/>
      <c r="S1033" s="69"/>
      <c r="T1033" s="69"/>
    </row>
    <row r="1034" spans="1:20">
      <c r="A1034" s="61"/>
      <c r="B1034" s="61"/>
      <c r="R1034" s="69"/>
      <c r="S1034" s="69"/>
      <c r="T1034" s="69"/>
    </row>
    <row r="1035" spans="1:20">
      <c r="A1035" s="61"/>
      <c r="B1035" s="61"/>
      <c r="R1035" s="69"/>
      <c r="S1035" s="69"/>
      <c r="T1035" s="69"/>
    </row>
    <row r="1036" spans="1:20">
      <c r="A1036" s="61"/>
      <c r="B1036" s="61"/>
      <c r="R1036" s="69"/>
      <c r="S1036" s="69"/>
      <c r="T1036" s="69"/>
    </row>
    <row r="1037" spans="1:20">
      <c r="A1037" s="61"/>
      <c r="B1037" s="61"/>
      <c r="R1037" s="69"/>
      <c r="S1037" s="69"/>
      <c r="T1037" s="69"/>
    </row>
    <row r="1038" spans="1:20">
      <c r="A1038" s="61"/>
      <c r="B1038" s="61"/>
      <c r="R1038" s="69"/>
      <c r="S1038" s="69"/>
      <c r="T1038" s="69"/>
    </row>
    <row r="1039" spans="1:20">
      <c r="A1039" s="61"/>
      <c r="B1039" s="61"/>
      <c r="R1039" s="69"/>
      <c r="S1039" s="69"/>
      <c r="T1039" s="69"/>
    </row>
    <row r="1040" spans="1:20">
      <c r="A1040" s="61"/>
      <c r="B1040" s="61"/>
      <c r="R1040" s="69"/>
      <c r="S1040" s="69"/>
      <c r="T1040" s="69"/>
    </row>
    <row r="1041" spans="1:20">
      <c r="A1041" s="61"/>
      <c r="B1041" s="61"/>
      <c r="R1041" s="69"/>
      <c r="S1041" s="69"/>
      <c r="T1041" s="69"/>
    </row>
    <row r="1042" spans="1:20">
      <c r="A1042" s="61"/>
      <c r="B1042" s="61"/>
      <c r="R1042" s="69"/>
      <c r="S1042" s="69"/>
      <c r="T1042" s="69"/>
    </row>
    <row r="1043" spans="1:20">
      <c r="A1043" s="61"/>
      <c r="B1043" s="61"/>
      <c r="R1043" s="69"/>
      <c r="S1043" s="69"/>
      <c r="T1043" s="69"/>
    </row>
    <row r="1044" spans="1:20">
      <c r="A1044" s="61"/>
      <c r="B1044" s="61"/>
      <c r="R1044" s="69"/>
      <c r="S1044" s="69"/>
      <c r="T1044" s="69"/>
    </row>
    <row r="1045" spans="1:20">
      <c r="A1045" s="61"/>
      <c r="B1045" s="61"/>
      <c r="R1045" s="69"/>
      <c r="S1045" s="69"/>
      <c r="T1045" s="69"/>
    </row>
    <row r="1046" spans="1:20">
      <c r="A1046" s="61"/>
      <c r="B1046" s="61"/>
      <c r="R1046" s="69"/>
      <c r="S1046" s="69"/>
      <c r="T1046" s="69"/>
    </row>
    <row r="1047" spans="1:20">
      <c r="A1047" s="61"/>
      <c r="B1047" s="61"/>
      <c r="R1047" s="69"/>
      <c r="S1047" s="69"/>
      <c r="T1047" s="69"/>
    </row>
    <row r="1048" spans="1:20">
      <c r="A1048" s="61"/>
      <c r="B1048" s="61"/>
      <c r="R1048" s="69"/>
      <c r="S1048" s="69"/>
      <c r="T1048" s="69"/>
    </row>
    <row r="1049" spans="1:20">
      <c r="A1049" s="61"/>
      <c r="B1049" s="61"/>
      <c r="R1049" s="69"/>
      <c r="S1049" s="69"/>
      <c r="T1049" s="69"/>
    </row>
    <row r="1050" spans="1:20">
      <c r="A1050" s="61"/>
      <c r="B1050" s="61"/>
      <c r="R1050" s="69"/>
      <c r="S1050" s="69"/>
      <c r="T1050" s="69"/>
    </row>
    <row r="1051" spans="1:20">
      <c r="A1051" s="61"/>
      <c r="B1051" s="61"/>
      <c r="R1051" s="69"/>
      <c r="S1051" s="69"/>
      <c r="T1051" s="69"/>
    </row>
    <row r="1052" spans="1:20">
      <c r="A1052" s="61"/>
      <c r="B1052" s="61"/>
      <c r="R1052" s="69"/>
      <c r="S1052" s="69"/>
      <c r="T1052" s="69"/>
    </row>
    <row r="1053" spans="1:20">
      <c r="A1053" s="61"/>
      <c r="B1053" s="61"/>
      <c r="R1053" s="69"/>
      <c r="S1053" s="69"/>
      <c r="T1053" s="69"/>
    </row>
    <row r="1054" spans="1:20">
      <c r="A1054" s="61"/>
      <c r="B1054" s="61"/>
      <c r="R1054" s="69"/>
      <c r="S1054" s="69"/>
      <c r="T1054" s="69"/>
    </row>
    <row r="1055" spans="1:20">
      <c r="A1055" s="61"/>
      <c r="B1055" s="61"/>
      <c r="R1055" s="69"/>
      <c r="S1055" s="69"/>
      <c r="T1055" s="69"/>
    </row>
    <row r="1056" spans="1:20">
      <c r="A1056" s="61"/>
      <c r="B1056" s="61"/>
      <c r="R1056" s="69"/>
      <c r="S1056" s="69"/>
      <c r="T1056" s="69"/>
    </row>
    <row r="1057" spans="1:20">
      <c r="A1057" s="61"/>
      <c r="B1057" s="61"/>
      <c r="R1057" s="69"/>
      <c r="S1057" s="69"/>
      <c r="T1057" s="69"/>
    </row>
    <row r="1058" spans="1:20">
      <c r="A1058" s="61"/>
      <c r="B1058" s="61"/>
      <c r="R1058" s="69"/>
      <c r="S1058" s="69"/>
      <c r="T1058" s="69"/>
    </row>
    <row r="1059" spans="1:20">
      <c r="A1059" s="61"/>
      <c r="B1059" s="61"/>
      <c r="R1059" s="69"/>
      <c r="S1059" s="69"/>
      <c r="T1059" s="69"/>
    </row>
    <row r="1060" spans="1:20">
      <c r="A1060" s="61"/>
      <c r="B1060" s="61"/>
      <c r="R1060" s="69"/>
      <c r="S1060" s="69"/>
      <c r="T1060" s="69"/>
    </row>
    <row r="1061" spans="1:20">
      <c r="A1061" s="61"/>
      <c r="B1061" s="61"/>
      <c r="R1061" s="69"/>
      <c r="S1061" s="69"/>
      <c r="T1061" s="69"/>
    </row>
    <row r="1062" spans="1:20">
      <c r="A1062" s="61"/>
      <c r="B1062" s="61"/>
      <c r="R1062" s="69"/>
      <c r="S1062" s="69"/>
      <c r="T1062" s="69"/>
    </row>
    <row r="1063" spans="1:20">
      <c r="A1063" s="61"/>
      <c r="B1063" s="61"/>
      <c r="R1063" s="69"/>
      <c r="S1063" s="69"/>
      <c r="T1063" s="69"/>
    </row>
    <row r="1064" spans="1:20">
      <c r="A1064" s="61"/>
      <c r="B1064" s="61"/>
      <c r="R1064" s="69"/>
      <c r="S1064" s="69"/>
      <c r="T1064" s="69"/>
    </row>
    <row r="1065" spans="1:20">
      <c r="A1065" s="61"/>
      <c r="B1065" s="61"/>
      <c r="R1065" s="69"/>
      <c r="S1065" s="69"/>
      <c r="T1065" s="69"/>
    </row>
    <row r="1066" spans="1:20">
      <c r="A1066" s="61"/>
      <c r="B1066" s="61"/>
      <c r="R1066" s="69"/>
      <c r="S1066" s="69"/>
      <c r="T1066" s="69"/>
    </row>
    <row r="1067" spans="1:20">
      <c r="A1067" s="61"/>
      <c r="B1067" s="61"/>
      <c r="R1067" s="69"/>
      <c r="S1067" s="69"/>
      <c r="T1067" s="69"/>
    </row>
    <row r="1068" spans="1:20">
      <c r="A1068" s="61"/>
      <c r="B1068" s="61"/>
      <c r="R1068" s="69"/>
      <c r="S1068" s="69"/>
      <c r="T1068" s="69"/>
    </row>
    <row r="1069" spans="1:20">
      <c r="A1069" s="61"/>
      <c r="B1069" s="61"/>
      <c r="R1069" s="69"/>
      <c r="S1069" s="69"/>
      <c r="T1069" s="69"/>
    </row>
    <row r="1070" spans="1:20">
      <c r="A1070" s="61"/>
      <c r="B1070" s="61"/>
      <c r="R1070" s="69"/>
      <c r="S1070" s="69"/>
      <c r="T1070" s="69"/>
    </row>
    <row r="1071" spans="1:20">
      <c r="A1071" s="61"/>
      <c r="B1071" s="61"/>
      <c r="R1071" s="69"/>
      <c r="S1071" s="69"/>
      <c r="T1071" s="69"/>
    </row>
    <row r="1072" spans="1:20">
      <c r="A1072" s="61"/>
      <c r="B1072" s="61"/>
      <c r="R1072" s="69"/>
      <c r="S1072" s="69"/>
      <c r="T1072" s="69"/>
    </row>
    <row r="1073" spans="1:20">
      <c r="A1073" s="61"/>
      <c r="B1073" s="61"/>
      <c r="R1073" s="69"/>
      <c r="S1073" s="69"/>
      <c r="T1073" s="69"/>
    </row>
    <row r="1074" spans="1:20">
      <c r="A1074" s="61"/>
      <c r="B1074" s="61"/>
      <c r="R1074" s="69"/>
      <c r="S1074" s="69"/>
      <c r="T1074" s="69"/>
    </row>
    <row r="1075" spans="1:20">
      <c r="A1075" s="61"/>
      <c r="B1075" s="61"/>
      <c r="R1075" s="69"/>
      <c r="S1075" s="69"/>
      <c r="T1075" s="69"/>
    </row>
    <row r="1076" spans="1:20">
      <c r="A1076" s="61"/>
      <c r="B1076" s="61"/>
      <c r="R1076" s="69"/>
      <c r="S1076" s="69"/>
      <c r="T1076" s="69"/>
    </row>
    <row r="1077" spans="1:20">
      <c r="A1077" s="61"/>
      <c r="B1077" s="61"/>
      <c r="R1077" s="69"/>
      <c r="S1077" s="69"/>
      <c r="T1077" s="69"/>
    </row>
    <row r="1078" spans="1:20">
      <c r="A1078" s="61"/>
      <c r="B1078" s="61"/>
      <c r="R1078" s="69"/>
      <c r="S1078" s="69"/>
      <c r="T1078" s="69"/>
    </row>
    <row r="1079" spans="1:20">
      <c r="A1079" s="61"/>
      <c r="B1079" s="61"/>
      <c r="R1079" s="69"/>
      <c r="S1079" s="69"/>
      <c r="T1079" s="69"/>
    </row>
    <row r="1080" spans="1:20">
      <c r="A1080" s="61"/>
      <c r="B1080" s="61"/>
      <c r="R1080" s="69"/>
      <c r="S1080" s="69"/>
      <c r="T1080" s="69"/>
    </row>
    <row r="1081" spans="1:20">
      <c r="A1081" s="61"/>
      <c r="B1081" s="61"/>
      <c r="R1081" s="69"/>
      <c r="S1081" s="69"/>
      <c r="T1081" s="69"/>
    </row>
    <row r="1082" spans="1:20">
      <c r="A1082" s="61"/>
      <c r="B1082" s="61"/>
      <c r="R1082" s="69"/>
      <c r="S1082" s="69"/>
      <c r="T1082" s="69"/>
    </row>
    <row r="1083" spans="1:20">
      <c r="A1083" s="61"/>
      <c r="B1083" s="61"/>
      <c r="R1083" s="69"/>
      <c r="S1083" s="69"/>
      <c r="T1083" s="69"/>
    </row>
    <row r="1084" spans="1:20">
      <c r="A1084" s="61"/>
      <c r="B1084" s="61"/>
      <c r="R1084" s="69"/>
      <c r="S1084" s="69"/>
      <c r="T1084" s="69"/>
    </row>
    <row r="1085" spans="1:20">
      <c r="A1085" s="61"/>
      <c r="B1085" s="61"/>
      <c r="R1085" s="69"/>
      <c r="S1085" s="69"/>
      <c r="T1085" s="69"/>
    </row>
    <row r="1086" spans="1:20">
      <c r="A1086" s="61"/>
      <c r="B1086" s="61"/>
      <c r="R1086" s="69"/>
      <c r="S1086" s="69"/>
      <c r="T1086" s="69"/>
    </row>
    <row r="1087" spans="1:20">
      <c r="A1087" s="61"/>
      <c r="B1087" s="61"/>
      <c r="R1087" s="69"/>
      <c r="S1087" s="69"/>
      <c r="T1087" s="69"/>
    </row>
    <row r="1088" spans="1:20">
      <c r="A1088" s="61"/>
      <c r="B1088" s="61"/>
      <c r="R1088" s="69"/>
      <c r="S1088" s="69"/>
      <c r="T1088" s="69"/>
    </row>
    <row r="1089" spans="1:20">
      <c r="A1089" s="61"/>
      <c r="B1089" s="61"/>
      <c r="R1089" s="69"/>
      <c r="S1089" s="69"/>
      <c r="T1089" s="69"/>
    </row>
    <row r="1090" spans="1:20">
      <c r="A1090" s="61"/>
      <c r="B1090" s="61"/>
      <c r="R1090" s="69"/>
      <c r="S1090" s="69"/>
      <c r="T1090" s="69"/>
    </row>
    <row r="1091" spans="1:20">
      <c r="A1091" s="61"/>
      <c r="B1091" s="61"/>
      <c r="R1091" s="69"/>
      <c r="S1091" s="69"/>
      <c r="T1091" s="69"/>
    </row>
    <row r="1092" spans="1:20">
      <c r="A1092" s="61"/>
      <c r="B1092" s="61"/>
      <c r="R1092" s="69"/>
      <c r="S1092" s="69"/>
      <c r="T1092" s="69"/>
    </row>
    <row r="1093" spans="1:20">
      <c r="A1093" s="61"/>
      <c r="B1093" s="61"/>
      <c r="R1093" s="69"/>
      <c r="S1093" s="69"/>
      <c r="T1093" s="69"/>
    </row>
    <row r="1094" spans="1:20">
      <c r="A1094" s="61"/>
      <c r="B1094" s="61"/>
      <c r="R1094" s="69"/>
      <c r="S1094" s="69"/>
      <c r="T1094" s="69"/>
    </row>
    <row r="1095" spans="1:20">
      <c r="A1095" s="61"/>
      <c r="B1095" s="61"/>
      <c r="R1095" s="69"/>
      <c r="S1095" s="69"/>
      <c r="T1095" s="69"/>
    </row>
    <row r="1096" spans="1:20">
      <c r="A1096" s="61"/>
      <c r="B1096" s="61"/>
      <c r="R1096" s="69"/>
      <c r="S1096" s="69"/>
      <c r="T1096" s="69"/>
    </row>
    <row r="1097" spans="1:20">
      <c r="A1097" s="61"/>
      <c r="B1097" s="61"/>
      <c r="R1097" s="69"/>
      <c r="S1097" s="69"/>
      <c r="T1097" s="69"/>
    </row>
    <row r="1098" spans="1:20">
      <c r="A1098" s="61"/>
      <c r="B1098" s="61"/>
      <c r="R1098" s="69"/>
      <c r="S1098" s="69"/>
      <c r="T1098" s="69"/>
    </row>
    <row r="1099" spans="1:20">
      <c r="A1099" s="61"/>
      <c r="B1099" s="61"/>
      <c r="R1099" s="69"/>
      <c r="S1099" s="69"/>
      <c r="T1099" s="69"/>
    </row>
    <row r="1100" spans="1:20">
      <c r="A1100" s="61"/>
      <c r="B1100" s="61"/>
      <c r="R1100" s="69"/>
      <c r="S1100" s="69"/>
      <c r="T1100" s="69"/>
    </row>
    <row r="1101" spans="1:20">
      <c r="A1101" s="61"/>
      <c r="B1101" s="61"/>
      <c r="R1101" s="69"/>
      <c r="S1101" s="69"/>
      <c r="T1101" s="69"/>
    </row>
    <row r="1102" spans="1:20">
      <c r="A1102" s="61"/>
      <c r="B1102" s="61"/>
      <c r="R1102" s="69"/>
      <c r="S1102" s="69"/>
      <c r="T1102" s="69"/>
    </row>
    <row r="1103" spans="1:20">
      <c r="A1103" s="61"/>
      <c r="B1103" s="61"/>
      <c r="R1103" s="69"/>
      <c r="S1103" s="69"/>
      <c r="T1103" s="69"/>
    </row>
    <row r="1104" spans="1:20">
      <c r="A1104" s="61"/>
      <c r="B1104" s="61"/>
      <c r="R1104" s="69"/>
      <c r="S1104" s="69"/>
      <c r="T1104" s="69"/>
    </row>
    <row r="1105" spans="1:20">
      <c r="A1105" s="61"/>
      <c r="B1105" s="61"/>
      <c r="R1105" s="69"/>
      <c r="S1105" s="69"/>
      <c r="T1105" s="69"/>
    </row>
    <row r="1106" spans="1:20">
      <c r="A1106" s="61"/>
      <c r="B1106" s="61"/>
      <c r="R1106" s="69"/>
      <c r="S1106" s="69"/>
      <c r="T1106" s="69"/>
    </row>
    <row r="1107" spans="1:20">
      <c r="A1107" s="61"/>
      <c r="B1107" s="61"/>
      <c r="R1107" s="69"/>
      <c r="S1107" s="69"/>
      <c r="T1107" s="69"/>
    </row>
    <row r="1108" spans="1:20">
      <c r="A1108" s="61"/>
      <c r="B1108" s="61"/>
      <c r="R1108" s="69"/>
      <c r="S1108" s="69"/>
      <c r="T1108" s="69"/>
    </row>
    <row r="1109" spans="1:20">
      <c r="A1109" s="61"/>
      <c r="B1109" s="61"/>
      <c r="R1109" s="69"/>
      <c r="S1109" s="69"/>
      <c r="T1109" s="69"/>
    </row>
    <row r="1110" spans="1:20">
      <c r="A1110" s="61"/>
      <c r="B1110" s="61"/>
      <c r="R1110" s="69"/>
      <c r="S1110" s="69"/>
      <c r="T1110" s="69"/>
    </row>
    <row r="1111" spans="1:20">
      <c r="A1111" s="61"/>
      <c r="B1111" s="61"/>
      <c r="R1111" s="69"/>
      <c r="S1111" s="69"/>
      <c r="T1111" s="69"/>
    </row>
    <row r="1112" spans="1:20">
      <c r="A1112" s="61"/>
      <c r="B1112" s="61"/>
      <c r="R1112" s="69"/>
      <c r="S1112" s="69"/>
      <c r="T1112" s="69"/>
    </row>
    <row r="1113" spans="1:20">
      <c r="A1113" s="61"/>
      <c r="B1113" s="61"/>
      <c r="R1113" s="69"/>
      <c r="S1113" s="69"/>
      <c r="T1113" s="69"/>
    </row>
    <row r="1114" spans="1:20">
      <c r="A1114" s="61"/>
      <c r="B1114" s="61"/>
      <c r="R1114" s="69"/>
      <c r="S1114" s="69"/>
      <c r="T1114" s="69"/>
    </row>
    <row r="1115" spans="1:20">
      <c r="A1115" s="61"/>
      <c r="B1115" s="61"/>
      <c r="R1115" s="69"/>
      <c r="S1115" s="69"/>
      <c r="T1115" s="69"/>
    </row>
    <row r="1116" spans="1:20">
      <c r="A1116" s="61"/>
      <c r="B1116" s="61"/>
      <c r="R1116" s="69"/>
      <c r="S1116" s="69"/>
      <c r="T1116" s="69"/>
    </row>
    <row r="1117" spans="1:20">
      <c r="A1117" s="61"/>
      <c r="B1117" s="61"/>
      <c r="R1117" s="69"/>
      <c r="S1117" s="69"/>
      <c r="T1117" s="69"/>
    </row>
    <row r="1118" spans="1:20">
      <c r="A1118" s="61"/>
      <c r="B1118" s="61"/>
      <c r="R1118" s="69"/>
      <c r="S1118" s="69"/>
      <c r="T1118" s="69"/>
    </row>
    <row r="1119" spans="1:20">
      <c r="A1119" s="61"/>
      <c r="B1119" s="61"/>
      <c r="R1119" s="69"/>
      <c r="S1119" s="69"/>
      <c r="T1119" s="69"/>
    </row>
    <row r="1120" spans="1:20">
      <c r="A1120" s="61"/>
      <c r="B1120" s="61"/>
      <c r="R1120" s="69"/>
      <c r="S1120" s="69"/>
      <c r="T1120" s="69"/>
    </row>
    <row r="1121" spans="1:20">
      <c r="A1121" s="61"/>
      <c r="B1121" s="61"/>
      <c r="R1121" s="69"/>
      <c r="S1121" s="69"/>
      <c r="T1121" s="69"/>
    </row>
    <row r="1122" spans="1:20">
      <c r="A1122" s="61"/>
      <c r="B1122" s="61"/>
      <c r="R1122" s="69"/>
      <c r="S1122" s="69"/>
      <c r="T1122" s="69"/>
    </row>
    <row r="1123" spans="1:20">
      <c r="A1123" s="61"/>
      <c r="B1123" s="61"/>
      <c r="R1123" s="69"/>
      <c r="S1123" s="69"/>
      <c r="T1123" s="69"/>
    </row>
    <row r="1124" spans="1:20">
      <c r="A1124" s="61"/>
      <c r="B1124" s="61"/>
      <c r="R1124" s="69"/>
      <c r="S1124" s="69"/>
      <c r="T1124" s="69"/>
    </row>
    <row r="1125" spans="1:20">
      <c r="A1125" s="61"/>
      <c r="B1125" s="61"/>
      <c r="R1125" s="69"/>
      <c r="S1125" s="69"/>
      <c r="T1125" s="69"/>
    </row>
    <row r="1126" spans="1:20">
      <c r="A1126" s="61"/>
      <c r="B1126" s="61"/>
      <c r="R1126" s="69"/>
      <c r="S1126" s="69"/>
      <c r="T1126" s="69"/>
    </row>
    <row r="1127" spans="1:20">
      <c r="A1127" s="61"/>
      <c r="B1127" s="61"/>
      <c r="R1127" s="69"/>
      <c r="S1127" s="69"/>
      <c r="T1127" s="69"/>
    </row>
    <row r="1128" spans="1:20">
      <c r="A1128" s="61"/>
      <c r="B1128" s="61"/>
      <c r="R1128" s="69"/>
      <c r="S1128" s="69"/>
      <c r="T1128" s="69"/>
    </row>
    <row r="1129" spans="1:20">
      <c r="A1129" s="61"/>
      <c r="B1129" s="61"/>
      <c r="R1129" s="69"/>
      <c r="S1129" s="69"/>
      <c r="T1129" s="69"/>
    </row>
    <row r="1130" spans="1:20">
      <c r="A1130" s="61"/>
      <c r="B1130" s="61"/>
      <c r="R1130" s="69"/>
      <c r="S1130" s="69"/>
      <c r="T1130" s="69"/>
    </row>
    <row r="1131" spans="1:20">
      <c r="A1131" s="61"/>
      <c r="B1131" s="61"/>
      <c r="R1131" s="69"/>
      <c r="S1131" s="69"/>
      <c r="T1131" s="69"/>
    </row>
    <row r="1132" spans="1:20">
      <c r="A1132" s="61"/>
      <c r="B1132" s="61"/>
      <c r="R1132" s="69"/>
      <c r="S1132" s="69"/>
      <c r="T1132" s="69"/>
    </row>
    <row r="1133" spans="1:20">
      <c r="A1133" s="61"/>
      <c r="B1133" s="61"/>
      <c r="R1133" s="69"/>
      <c r="S1133" s="69"/>
      <c r="T1133" s="69"/>
    </row>
    <row r="1134" spans="1:20">
      <c r="A1134" s="61"/>
      <c r="B1134" s="61"/>
      <c r="R1134" s="69"/>
      <c r="S1134" s="69"/>
      <c r="T1134" s="69"/>
    </row>
    <row r="1135" spans="1:20">
      <c r="A1135" s="61"/>
      <c r="B1135" s="61"/>
      <c r="R1135" s="69"/>
      <c r="S1135" s="69"/>
      <c r="T1135" s="69"/>
    </row>
    <row r="1136" spans="1:20">
      <c r="A1136" s="61"/>
      <c r="B1136" s="61"/>
      <c r="R1136" s="69"/>
      <c r="S1136" s="69"/>
      <c r="T1136" s="69"/>
    </row>
    <row r="1137" spans="1:20">
      <c r="A1137" s="61"/>
      <c r="B1137" s="61"/>
      <c r="R1137" s="69"/>
      <c r="S1137" s="69"/>
      <c r="T1137" s="69"/>
    </row>
    <row r="1138" spans="1:20">
      <c r="A1138" s="61"/>
      <c r="B1138" s="61"/>
      <c r="R1138" s="69"/>
      <c r="S1138" s="69"/>
      <c r="T1138" s="69"/>
    </row>
    <row r="1139" spans="1:20">
      <c r="A1139" s="61"/>
      <c r="B1139" s="61"/>
      <c r="R1139" s="69"/>
      <c r="S1139" s="69"/>
      <c r="T1139" s="69"/>
    </row>
    <row r="1140" spans="1:20">
      <c r="A1140" s="61"/>
      <c r="B1140" s="61"/>
      <c r="R1140" s="69"/>
      <c r="S1140" s="69"/>
      <c r="T1140" s="69"/>
    </row>
    <row r="1141" spans="1:20">
      <c r="A1141" s="61"/>
      <c r="B1141" s="61"/>
      <c r="R1141" s="69"/>
      <c r="S1141" s="69"/>
      <c r="T1141" s="69"/>
    </row>
    <row r="1142" spans="1:20">
      <c r="A1142" s="61"/>
      <c r="B1142" s="61"/>
      <c r="R1142" s="69"/>
      <c r="S1142" s="69"/>
      <c r="T1142" s="69"/>
    </row>
    <row r="1143" spans="1:20">
      <c r="A1143" s="61"/>
      <c r="B1143" s="61"/>
      <c r="R1143" s="69"/>
      <c r="S1143" s="69"/>
      <c r="T1143" s="69"/>
    </row>
    <row r="1144" spans="1:20">
      <c r="A1144" s="61"/>
      <c r="B1144" s="61"/>
      <c r="R1144" s="69"/>
      <c r="S1144" s="69"/>
      <c r="T1144" s="69"/>
    </row>
    <row r="1145" spans="1:20">
      <c r="A1145" s="61"/>
      <c r="B1145" s="61"/>
      <c r="R1145" s="69"/>
      <c r="S1145" s="69"/>
      <c r="T1145" s="69"/>
    </row>
    <row r="1146" spans="1:20">
      <c r="A1146" s="61"/>
      <c r="B1146" s="61"/>
      <c r="R1146" s="69"/>
      <c r="S1146" s="69"/>
      <c r="T1146" s="69"/>
    </row>
    <row r="1147" spans="1:20">
      <c r="A1147" s="61"/>
      <c r="B1147" s="61"/>
      <c r="R1147" s="69"/>
      <c r="S1147" s="69"/>
      <c r="T1147" s="69"/>
    </row>
    <row r="1148" spans="1:20">
      <c r="A1148" s="61"/>
      <c r="B1148" s="61"/>
      <c r="R1148" s="69"/>
      <c r="S1148" s="69"/>
      <c r="T1148" s="69"/>
    </row>
    <row r="1149" spans="1:20">
      <c r="A1149" s="61"/>
      <c r="B1149" s="61"/>
      <c r="R1149" s="69"/>
      <c r="S1149" s="69"/>
      <c r="T1149" s="69"/>
    </row>
    <row r="1150" spans="1:20">
      <c r="A1150" s="61"/>
      <c r="B1150" s="61"/>
      <c r="R1150" s="69"/>
      <c r="S1150" s="69"/>
      <c r="T1150" s="69"/>
    </row>
    <row r="1151" spans="1:20">
      <c r="A1151" s="61"/>
      <c r="B1151" s="61"/>
      <c r="R1151" s="69"/>
      <c r="S1151" s="69"/>
      <c r="T1151" s="69"/>
    </row>
    <row r="1152" spans="1:20">
      <c r="A1152" s="61"/>
      <c r="B1152" s="61"/>
      <c r="R1152" s="69"/>
      <c r="S1152" s="69"/>
      <c r="T1152" s="69"/>
    </row>
    <row r="1153" spans="1:20">
      <c r="A1153" s="61"/>
      <c r="B1153" s="61"/>
      <c r="R1153" s="69"/>
      <c r="S1153" s="69"/>
      <c r="T1153" s="69"/>
    </row>
    <row r="1154" spans="1:20">
      <c r="A1154" s="61"/>
      <c r="B1154" s="61"/>
      <c r="R1154" s="69"/>
      <c r="S1154" s="69"/>
      <c r="T1154" s="69"/>
    </row>
    <row r="1155" spans="1:20">
      <c r="A1155" s="61"/>
      <c r="B1155" s="61"/>
      <c r="R1155" s="69"/>
      <c r="S1155" s="69"/>
      <c r="T1155" s="69"/>
    </row>
    <row r="1156" spans="1:20">
      <c r="A1156" s="61"/>
      <c r="B1156" s="61"/>
      <c r="R1156" s="69"/>
      <c r="S1156" s="69"/>
      <c r="T1156" s="69"/>
    </row>
    <row r="1157" spans="1:20">
      <c r="A1157" s="61"/>
      <c r="B1157" s="61"/>
      <c r="R1157" s="69"/>
      <c r="S1157" s="69"/>
      <c r="T1157" s="69"/>
    </row>
    <row r="1158" spans="1:20">
      <c r="A1158" s="61"/>
      <c r="B1158" s="61"/>
      <c r="R1158" s="69"/>
      <c r="S1158" s="69"/>
      <c r="T1158" s="69"/>
    </row>
    <row r="1159" spans="1:20">
      <c r="A1159" s="61"/>
      <c r="B1159" s="61"/>
      <c r="R1159" s="69"/>
      <c r="S1159" s="69"/>
      <c r="T1159" s="69"/>
    </row>
    <row r="1160" spans="1:20">
      <c r="A1160" s="61"/>
      <c r="B1160" s="61"/>
      <c r="R1160" s="69"/>
      <c r="S1160" s="69"/>
      <c r="T1160" s="69"/>
    </row>
    <row r="1161" spans="1:20">
      <c r="A1161" s="61"/>
      <c r="B1161" s="61"/>
      <c r="R1161" s="69"/>
      <c r="S1161" s="69"/>
      <c r="T1161" s="69"/>
    </row>
    <row r="1162" spans="1:20">
      <c r="A1162" s="61"/>
      <c r="B1162" s="61"/>
      <c r="R1162" s="69"/>
      <c r="S1162" s="69"/>
      <c r="T1162" s="69"/>
    </row>
    <row r="1163" spans="1:20">
      <c r="A1163" s="61"/>
      <c r="B1163" s="61"/>
      <c r="R1163" s="69"/>
      <c r="S1163" s="69"/>
      <c r="T1163" s="69"/>
    </row>
    <row r="1164" spans="1:20">
      <c r="A1164" s="61"/>
      <c r="B1164" s="61"/>
      <c r="R1164" s="69"/>
      <c r="S1164" s="69"/>
      <c r="T1164" s="69"/>
    </row>
    <row r="1165" spans="1:20">
      <c r="A1165" s="61"/>
      <c r="B1165" s="61"/>
      <c r="R1165" s="69"/>
      <c r="S1165" s="69"/>
      <c r="T1165" s="69"/>
    </row>
    <row r="1166" spans="1:20">
      <c r="A1166" s="61"/>
      <c r="B1166" s="61"/>
      <c r="R1166" s="69"/>
      <c r="S1166" s="69"/>
      <c r="T1166" s="69"/>
    </row>
    <row r="1167" spans="1:20">
      <c r="A1167" s="61"/>
      <c r="B1167" s="61"/>
      <c r="R1167" s="69"/>
      <c r="S1167" s="69"/>
      <c r="T1167" s="69"/>
    </row>
    <row r="1168" spans="1:20">
      <c r="A1168" s="61"/>
      <c r="B1168" s="61"/>
      <c r="R1168" s="69"/>
      <c r="S1168" s="69"/>
      <c r="T1168" s="69"/>
    </row>
    <row r="1169" spans="1:20">
      <c r="A1169" s="61"/>
      <c r="B1169" s="61"/>
      <c r="R1169" s="69"/>
      <c r="S1169" s="69"/>
      <c r="T1169" s="69"/>
    </row>
    <row r="1170" spans="1:20">
      <c r="A1170" s="61"/>
      <c r="B1170" s="61"/>
      <c r="R1170" s="69"/>
      <c r="S1170" s="69"/>
      <c r="T1170" s="69"/>
    </row>
    <row r="1171" spans="1:20">
      <c r="A1171" s="61"/>
      <c r="B1171" s="61"/>
      <c r="R1171" s="69"/>
      <c r="S1171" s="69"/>
      <c r="T1171" s="69"/>
    </row>
    <row r="1172" spans="1:20">
      <c r="A1172" s="61"/>
      <c r="B1172" s="61"/>
      <c r="R1172" s="69"/>
      <c r="S1172" s="69"/>
      <c r="T1172" s="69"/>
    </row>
    <row r="1173" spans="1:20">
      <c r="A1173" s="61"/>
      <c r="B1173" s="61"/>
      <c r="R1173" s="69"/>
      <c r="S1173" s="69"/>
      <c r="T1173" s="69"/>
    </row>
    <row r="1174" spans="1:20">
      <c r="A1174" s="61"/>
      <c r="B1174" s="61"/>
      <c r="R1174" s="69"/>
      <c r="S1174" s="69"/>
      <c r="T1174" s="69"/>
    </row>
    <row r="1175" spans="1:20">
      <c r="A1175" s="61"/>
      <c r="B1175" s="61"/>
      <c r="R1175" s="69"/>
      <c r="S1175" s="69"/>
      <c r="T1175" s="69"/>
    </row>
    <row r="1176" spans="1:20">
      <c r="A1176" s="61"/>
      <c r="B1176" s="61"/>
      <c r="R1176" s="69"/>
      <c r="S1176" s="69"/>
      <c r="T1176" s="69"/>
    </row>
    <row r="1177" spans="1:20">
      <c r="A1177" s="61"/>
      <c r="B1177" s="61"/>
      <c r="R1177" s="69"/>
      <c r="S1177" s="69"/>
      <c r="T1177" s="69"/>
    </row>
    <row r="1178" spans="1:20">
      <c r="A1178" s="61"/>
      <c r="B1178" s="61"/>
      <c r="R1178" s="69"/>
      <c r="S1178" s="69"/>
      <c r="T1178" s="69"/>
    </row>
    <row r="1179" spans="1:20">
      <c r="A1179" s="61"/>
      <c r="B1179" s="61"/>
      <c r="R1179" s="69"/>
      <c r="S1179" s="69"/>
      <c r="T1179" s="69"/>
    </row>
    <row r="1180" spans="1:20">
      <c r="A1180" s="61"/>
      <c r="B1180" s="61"/>
      <c r="R1180" s="69"/>
      <c r="S1180" s="69"/>
      <c r="T1180" s="69"/>
    </row>
    <row r="1181" spans="1:20">
      <c r="A1181" s="61"/>
      <c r="B1181" s="61"/>
      <c r="R1181" s="69"/>
      <c r="S1181" s="69"/>
      <c r="T1181" s="69"/>
    </row>
    <row r="1182" spans="1:20">
      <c r="A1182" s="61"/>
      <c r="B1182" s="61"/>
      <c r="R1182" s="69"/>
      <c r="S1182" s="69"/>
      <c r="T1182" s="69"/>
    </row>
    <row r="1183" spans="1:20">
      <c r="A1183" s="61"/>
      <c r="B1183" s="61"/>
      <c r="R1183" s="69"/>
      <c r="S1183" s="69"/>
      <c r="T1183" s="69"/>
    </row>
    <row r="1184" spans="1:20">
      <c r="A1184" s="61"/>
      <c r="B1184" s="61"/>
      <c r="R1184" s="69"/>
      <c r="S1184" s="69"/>
      <c r="T1184" s="69"/>
    </row>
    <row r="1185" spans="1:20">
      <c r="A1185" s="61"/>
      <c r="B1185" s="61"/>
      <c r="R1185" s="69"/>
      <c r="S1185" s="69"/>
      <c r="T1185" s="69"/>
    </row>
    <row r="1186" spans="1:20">
      <c r="A1186" s="61"/>
      <c r="B1186" s="61"/>
      <c r="R1186" s="69"/>
      <c r="S1186" s="69"/>
      <c r="T1186" s="69"/>
    </row>
    <row r="1187" spans="1:20">
      <c r="A1187" s="61"/>
      <c r="B1187" s="61"/>
      <c r="R1187" s="69"/>
      <c r="S1187" s="69"/>
      <c r="T1187" s="69"/>
    </row>
    <row r="1188" spans="1:20">
      <c r="A1188" s="61"/>
      <c r="B1188" s="61"/>
      <c r="R1188" s="69"/>
      <c r="S1188" s="69"/>
      <c r="T1188" s="69"/>
    </row>
    <row r="1189" spans="1:20">
      <c r="A1189" s="61"/>
      <c r="B1189" s="61"/>
      <c r="R1189" s="69"/>
      <c r="S1189" s="69"/>
      <c r="T1189" s="69"/>
    </row>
    <row r="1190" spans="1:20">
      <c r="A1190" s="61"/>
      <c r="B1190" s="61"/>
      <c r="R1190" s="69"/>
      <c r="S1190" s="69"/>
      <c r="T1190" s="69"/>
    </row>
    <row r="1191" spans="1:20">
      <c r="A1191" s="61"/>
      <c r="B1191" s="61"/>
      <c r="R1191" s="69"/>
      <c r="S1191" s="69"/>
      <c r="T1191" s="69"/>
    </row>
    <row r="1192" spans="1:20">
      <c r="A1192" s="61"/>
      <c r="B1192" s="61"/>
      <c r="R1192" s="69"/>
      <c r="S1192" s="69"/>
      <c r="T1192" s="69"/>
    </row>
    <row r="1193" spans="1:20">
      <c r="A1193" s="61"/>
      <c r="B1193" s="61"/>
      <c r="R1193" s="69"/>
      <c r="S1193" s="69"/>
      <c r="T1193" s="69"/>
    </row>
    <row r="1194" spans="1:20">
      <c r="A1194" s="61"/>
      <c r="B1194" s="61"/>
      <c r="R1194" s="69"/>
      <c r="S1194" s="69"/>
      <c r="T1194" s="69"/>
    </row>
    <row r="1195" spans="1:20">
      <c r="A1195" s="61"/>
      <c r="B1195" s="61"/>
      <c r="R1195" s="69"/>
      <c r="S1195" s="69"/>
      <c r="T1195" s="69"/>
    </row>
    <row r="1196" spans="1:20">
      <c r="A1196" s="61"/>
      <c r="B1196" s="61"/>
      <c r="R1196" s="69"/>
      <c r="S1196" s="69"/>
      <c r="T1196" s="69"/>
    </row>
    <row r="1197" spans="1:20">
      <c r="A1197" s="61"/>
      <c r="B1197" s="61"/>
      <c r="R1197" s="69"/>
      <c r="S1197" s="69"/>
      <c r="T1197" s="69"/>
    </row>
    <row r="1198" spans="1:20">
      <c r="A1198" s="61"/>
      <c r="B1198" s="61"/>
      <c r="R1198" s="69"/>
      <c r="S1198" s="69"/>
      <c r="T1198" s="69"/>
    </row>
    <row r="1199" spans="1:20">
      <c r="A1199" s="61"/>
      <c r="B1199" s="61"/>
      <c r="R1199" s="69"/>
      <c r="S1199" s="69"/>
      <c r="T1199" s="69"/>
    </row>
    <row r="1200" spans="1:20">
      <c r="A1200" s="61"/>
      <c r="B1200" s="61"/>
      <c r="R1200" s="69"/>
      <c r="S1200" s="69"/>
      <c r="T1200" s="69"/>
    </row>
    <row r="1201" spans="1:20">
      <c r="A1201" s="61"/>
      <c r="B1201" s="61"/>
      <c r="R1201" s="69"/>
      <c r="S1201" s="69"/>
      <c r="T1201" s="69"/>
    </row>
    <row r="1202" spans="1:20">
      <c r="A1202" s="61"/>
      <c r="B1202" s="61"/>
      <c r="R1202" s="69"/>
      <c r="S1202" s="69"/>
      <c r="T1202" s="69"/>
    </row>
    <row r="1203" spans="1:20">
      <c r="A1203" s="61"/>
      <c r="B1203" s="61"/>
      <c r="R1203" s="69"/>
      <c r="S1203" s="69"/>
      <c r="T1203" s="69"/>
    </row>
    <row r="1204" spans="1:20">
      <c r="A1204" s="61"/>
      <c r="B1204" s="61"/>
      <c r="R1204" s="69"/>
      <c r="S1204" s="69"/>
      <c r="T1204" s="69"/>
    </row>
    <row r="1205" spans="1:20">
      <c r="A1205" s="61"/>
      <c r="B1205" s="61"/>
      <c r="R1205" s="69"/>
      <c r="S1205" s="69"/>
      <c r="T1205" s="69"/>
    </row>
    <row r="1206" spans="1:20">
      <c r="A1206" s="61"/>
      <c r="B1206" s="61"/>
      <c r="R1206" s="69"/>
      <c r="S1206" s="69"/>
      <c r="T1206" s="69"/>
    </row>
    <row r="1207" spans="1:20">
      <c r="A1207" s="61"/>
      <c r="B1207" s="61"/>
      <c r="R1207" s="69"/>
      <c r="S1207" s="69"/>
      <c r="T1207" s="69"/>
    </row>
    <row r="1208" spans="1:20">
      <c r="A1208" s="61"/>
      <c r="B1208" s="61"/>
      <c r="R1208" s="69"/>
      <c r="S1208" s="69"/>
      <c r="T1208" s="69"/>
    </row>
    <row r="1209" spans="1:20">
      <c r="A1209" s="61"/>
      <c r="B1209" s="61"/>
      <c r="R1209" s="69"/>
      <c r="S1209" s="69"/>
      <c r="T1209" s="69"/>
    </row>
    <row r="1210" spans="1:20">
      <c r="A1210" s="61"/>
      <c r="B1210" s="61"/>
      <c r="R1210" s="69"/>
      <c r="S1210" s="69"/>
      <c r="T1210" s="69"/>
    </row>
    <row r="1211" spans="1:20">
      <c r="A1211" s="61"/>
      <c r="B1211" s="61"/>
      <c r="R1211" s="69"/>
      <c r="S1211" s="69"/>
      <c r="T1211" s="69"/>
    </row>
    <row r="1212" spans="1:20">
      <c r="A1212" s="61"/>
      <c r="B1212" s="61"/>
      <c r="R1212" s="69"/>
      <c r="S1212" s="69"/>
      <c r="T1212" s="69"/>
    </row>
    <row r="1213" spans="1:20">
      <c r="A1213" s="61"/>
      <c r="B1213" s="61"/>
      <c r="R1213" s="69"/>
      <c r="S1213" s="69"/>
      <c r="T1213" s="69"/>
    </row>
    <row r="1214" spans="1:20">
      <c r="A1214" s="61"/>
      <c r="B1214" s="61"/>
      <c r="R1214" s="69"/>
      <c r="S1214" s="69"/>
      <c r="T1214" s="69"/>
    </row>
    <row r="1215" spans="1:20">
      <c r="A1215" s="61"/>
      <c r="B1215" s="61"/>
      <c r="R1215" s="69"/>
      <c r="S1215" s="69"/>
      <c r="T1215" s="69"/>
    </row>
    <row r="1216" spans="1:20">
      <c r="A1216" s="61"/>
      <c r="B1216" s="61"/>
      <c r="R1216" s="69"/>
      <c r="S1216" s="69"/>
      <c r="T1216" s="69"/>
    </row>
    <row r="1217" spans="1:20">
      <c r="A1217" s="61"/>
      <c r="B1217" s="61"/>
      <c r="R1217" s="69"/>
      <c r="S1217" s="69"/>
      <c r="T1217" s="69"/>
    </row>
    <row r="1218" spans="1:20">
      <c r="A1218" s="61"/>
      <c r="B1218" s="61"/>
      <c r="R1218" s="69"/>
      <c r="S1218" s="69"/>
      <c r="T1218" s="69"/>
    </row>
    <row r="1219" spans="1:20">
      <c r="A1219" s="61"/>
      <c r="B1219" s="61"/>
      <c r="R1219" s="69"/>
      <c r="S1219" s="69"/>
      <c r="T1219" s="69"/>
    </row>
    <row r="1220" spans="1:20">
      <c r="A1220" s="61"/>
      <c r="B1220" s="61"/>
      <c r="R1220" s="69"/>
      <c r="S1220" s="69"/>
      <c r="T1220" s="69"/>
    </row>
    <row r="1221" spans="1:20">
      <c r="A1221" s="61"/>
      <c r="B1221" s="61"/>
      <c r="R1221" s="69"/>
      <c r="S1221" s="69"/>
      <c r="T1221" s="69"/>
    </row>
    <row r="1222" spans="1:20">
      <c r="A1222" s="61"/>
      <c r="B1222" s="61"/>
      <c r="R1222" s="69"/>
      <c r="S1222" s="69"/>
      <c r="T1222" s="69"/>
    </row>
    <row r="1223" spans="1:20">
      <c r="A1223" s="61"/>
      <c r="B1223" s="61"/>
      <c r="R1223" s="69"/>
      <c r="S1223" s="69"/>
      <c r="T1223" s="69"/>
    </row>
    <row r="1224" spans="1:20">
      <c r="A1224" s="61"/>
      <c r="B1224" s="61"/>
      <c r="R1224" s="69"/>
      <c r="S1224" s="69"/>
      <c r="T1224" s="69"/>
    </row>
    <row r="1225" spans="1:20">
      <c r="A1225" s="61"/>
      <c r="B1225" s="61"/>
      <c r="R1225" s="69"/>
      <c r="S1225" s="69"/>
      <c r="T1225" s="69"/>
    </row>
    <row r="1226" spans="1:20">
      <c r="A1226" s="61"/>
      <c r="B1226" s="61"/>
      <c r="R1226" s="69"/>
      <c r="S1226" s="69"/>
      <c r="T1226" s="69"/>
    </row>
    <row r="1227" spans="1:20">
      <c r="A1227" s="61"/>
      <c r="B1227" s="61"/>
      <c r="R1227" s="69"/>
      <c r="S1227" s="69"/>
      <c r="T1227" s="69"/>
    </row>
    <row r="1228" spans="1:20">
      <c r="A1228" s="61"/>
      <c r="B1228" s="61"/>
      <c r="R1228" s="69"/>
      <c r="S1228" s="69"/>
      <c r="T1228" s="69"/>
    </row>
    <row r="1229" spans="1:20">
      <c r="A1229" s="61"/>
      <c r="B1229" s="61"/>
      <c r="R1229" s="69"/>
      <c r="S1229" s="69"/>
      <c r="T1229" s="69"/>
    </row>
    <row r="1230" spans="1:20">
      <c r="A1230" s="61"/>
      <c r="B1230" s="61"/>
      <c r="R1230" s="69"/>
      <c r="S1230" s="69"/>
      <c r="T1230" s="69"/>
    </row>
    <row r="1231" spans="1:20">
      <c r="A1231" s="61"/>
      <c r="B1231" s="61"/>
      <c r="R1231" s="69"/>
      <c r="S1231" s="69"/>
      <c r="T1231" s="69"/>
    </row>
    <row r="1232" spans="1:20">
      <c r="A1232" s="61"/>
      <c r="B1232" s="61"/>
      <c r="R1232" s="69"/>
      <c r="S1232" s="69"/>
      <c r="T1232" s="69"/>
    </row>
    <row r="1233" spans="1:20">
      <c r="A1233" s="61"/>
      <c r="B1233" s="61"/>
      <c r="R1233" s="69"/>
      <c r="S1233" s="69"/>
      <c r="T1233" s="69"/>
    </row>
    <row r="1234" spans="1:20">
      <c r="A1234" s="61"/>
      <c r="B1234" s="61"/>
      <c r="R1234" s="69"/>
      <c r="S1234" s="69"/>
      <c r="T1234" s="69"/>
    </row>
    <row r="1235" spans="1:20">
      <c r="A1235" s="61"/>
      <c r="B1235" s="61"/>
      <c r="R1235" s="69"/>
      <c r="S1235" s="69"/>
      <c r="T1235" s="69"/>
    </row>
    <row r="1236" spans="1:20">
      <c r="A1236" s="61"/>
      <c r="B1236" s="61"/>
      <c r="R1236" s="69"/>
      <c r="S1236" s="69"/>
      <c r="T1236" s="69"/>
    </row>
    <row r="1237" spans="1:20">
      <c r="A1237" s="61"/>
      <c r="B1237" s="61"/>
      <c r="R1237" s="69"/>
      <c r="S1237" s="69"/>
      <c r="T1237" s="69"/>
    </row>
    <row r="1238" spans="1:20">
      <c r="A1238" s="61"/>
      <c r="B1238" s="61"/>
      <c r="R1238" s="69"/>
      <c r="S1238" s="69"/>
      <c r="T1238" s="69"/>
    </row>
    <row r="1239" spans="1:20">
      <c r="A1239" s="61"/>
      <c r="B1239" s="61"/>
      <c r="R1239" s="69"/>
      <c r="S1239" s="69"/>
      <c r="T1239" s="69"/>
    </row>
    <row r="1240" spans="1:20">
      <c r="A1240" s="61"/>
      <c r="B1240" s="61"/>
      <c r="R1240" s="69"/>
      <c r="S1240" s="69"/>
      <c r="T1240" s="69"/>
    </row>
    <row r="1241" spans="1:20">
      <c r="A1241" s="61"/>
      <c r="B1241" s="61"/>
      <c r="R1241" s="69"/>
      <c r="S1241" s="69"/>
      <c r="T1241" s="69"/>
    </row>
    <row r="1242" spans="1:20">
      <c r="A1242" s="61"/>
      <c r="B1242" s="61"/>
      <c r="R1242" s="69"/>
      <c r="S1242" s="69"/>
      <c r="T1242" s="69"/>
    </row>
    <row r="1243" spans="1:20">
      <c r="A1243" s="61"/>
      <c r="B1243" s="61"/>
      <c r="R1243" s="69"/>
      <c r="S1243" s="69"/>
      <c r="T1243" s="69"/>
    </row>
    <row r="1244" spans="1:20">
      <c r="A1244" s="61"/>
      <c r="B1244" s="61"/>
      <c r="R1244" s="69"/>
      <c r="S1244" s="69"/>
      <c r="T1244" s="69"/>
    </row>
    <row r="1245" spans="1:20">
      <c r="A1245" s="61"/>
      <c r="B1245" s="61"/>
      <c r="R1245" s="69"/>
      <c r="S1245" s="69"/>
      <c r="T1245" s="69"/>
    </row>
    <row r="1246" spans="1:20">
      <c r="A1246" s="61"/>
      <c r="B1246" s="61"/>
      <c r="R1246" s="69"/>
      <c r="S1246" s="69"/>
      <c r="T1246" s="69"/>
    </row>
    <row r="1247" spans="1:20">
      <c r="A1247" s="61"/>
      <c r="B1247" s="61"/>
      <c r="R1247" s="69"/>
      <c r="S1247" s="69"/>
      <c r="T1247" s="69"/>
    </row>
    <row r="1248" spans="1:20">
      <c r="A1248" s="61"/>
      <c r="B1248" s="61"/>
      <c r="R1248" s="69"/>
      <c r="S1248" s="69"/>
      <c r="T1248" s="69"/>
    </row>
    <row r="1249" spans="1:20">
      <c r="A1249" s="61"/>
      <c r="B1249" s="61"/>
      <c r="R1249" s="69"/>
      <c r="S1249" s="69"/>
      <c r="T1249" s="69"/>
    </row>
    <row r="1250" spans="1:20">
      <c r="A1250" s="61"/>
      <c r="B1250" s="61"/>
      <c r="R1250" s="69"/>
      <c r="S1250" s="69"/>
      <c r="T1250" s="69"/>
    </row>
    <row r="1251" spans="1:20">
      <c r="A1251" s="61"/>
      <c r="B1251" s="61"/>
      <c r="R1251" s="69"/>
      <c r="S1251" s="69"/>
      <c r="T1251" s="69"/>
    </row>
    <row r="1252" spans="1:20">
      <c r="A1252" s="61"/>
      <c r="B1252" s="61"/>
      <c r="R1252" s="69"/>
      <c r="S1252" s="69"/>
      <c r="T1252" s="69"/>
    </row>
    <row r="1253" spans="1:20">
      <c r="A1253" s="61"/>
      <c r="B1253" s="61"/>
      <c r="R1253" s="69"/>
      <c r="S1253" s="69"/>
      <c r="T1253" s="69"/>
    </row>
    <row r="1254" spans="1:20">
      <c r="A1254" s="61"/>
      <c r="B1254" s="61"/>
      <c r="R1254" s="69"/>
      <c r="S1254" s="69"/>
      <c r="T1254" s="69"/>
    </row>
    <row r="1255" spans="1:20">
      <c r="A1255" s="61"/>
      <c r="B1255" s="61"/>
      <c r="R1255" s="69"/>
      <c r="S1255" s="69"/>
      <c r="T1255" s="69"/>
    </row>
    <row r="1256" spans="1:20">
      <c r="A1256" s="61"/>
      <c r="B1256" s="61"/>
      <c r="R1256" s="69"/>
      <c r="S1256" s="69"/>
      <c r="T1256" s="69"/>
    </row>
    <row r="1257" spans="1:20">
      <c r="A1257" s="61"/>
      <c r="B1257" s="61"/>
      <c r="R1257" s="69"/>
      <c r="S1257" s="69"/>
      <c r="T1257" s="69"/>
    </row>
    <row r="1258" spans="1:20">
      <c r="A1258" s="61"/>
      <c r="B1258" s="61"/>
      <c r="R1258" s="69"/>
      <c r="S1258" s="69"/>
      <c r="T1258" s="69"/>
    </row>
    <row r="1259" spans="1:20">
      <c r="A1259" s="61"/>
      <c r="B1259" s="61"/>
      <c r="R1259" s="69"/>
      <c r="S1259" s="69"/>
      <c r="T1259" s="69"/>
    </row>
    <row r="1260" spans="1:20">
      <c r="A1260" s="61"/>
      <c r="B1260" s="61"/>
      <c r="R1260" s="69"/>
      <c r="S1260" s="69"/>
      <c r="T1260" s="69"/>
    </row>
    <row r="1261" spans="1:20">
      <c r="A1261" s="61"/>
      <c r="B1261" s="61"/>
      <c r="R1261" s="69"/>
      <c r="S1261" s="69"/>
      <c r="T1261" s="69"/>
    </row>
    <row r="1262" spans="1:20">
      <c r="A1262" s="61"/>
      <c r="B1262" s="61"/>
      <c r="R1262" s="69"/>
      <c r="S1262" s="69"/>
      <c r="T1262" s="69"/>
    </row>
    <row r="1263" spans="1:20">
      <c r="A1263" s="61"/>
      <c r="B1263" s="61"/>
      <c r="R1263" s="69"/>
      <c r="S1263" s="69"/>
      <c r="T1263" s="69"/>
    </row>
    <row r="1264" spans="1:20">
      <c r="A1264" s="61"/>
      <c r="B1264" s="61"/>
      <c r="R1264" s="69"/>
      <c r="S1264" s="69"/>
      <c r="T1264" s="69"/>
    </row>
    <row r="1265" spans="1:20">
      <c r="A1265" s="61"/>
      <c r="B1265" s="61"/>
      <c r="R1265" s="69"/>
      <c r="S1265" s="69"/>
      <c r="T1265" s="69"/>
    </row>
    <row r="1266" spans="1:20">
      <c r="A1266" s="61"/>
      <c r="B1266" s="61"/>
      <c r="R1266" s="69"/>
      <c r="S1266" s="69"/>
      <c r="T1266" s="69"/>
    </row>
    <row r="1267" spans="1:20">
      <c r="A1267" s="61"/>
      <c r="B1267" s="61"/>
      <c r="R1267" s="69"/>
      <c r="S1267" s="69"/>
      <c r="T1267" s="69"/>
    </row>
    <row r="1268" spans="1:20">
      <c r="A1268" s="61"/>
      <c r="B1268" s="61"/>
      <c r="R1268" s="69"/>
      <c r="S1268" s="69"/>
      <c r="T1268" s="69"/>
    </row>
    <row r="1269" spans="1:20">
      <c r="A1269" s="61"/>
      <c r="B1269" s="61"/>
      <c r="R1269" s="69"/>
      <c r="S1269" s="69"/>
      <c r="T1269" s="69"/>
    </row>
    <row r="1270" spans="1:20">
      <c r="A1270" s="61"/>
      <c r="B1270" s="61"/>
      <c r="R1270" s="69"/>
      <c r="S1270" s="69"/>
      <c r="T1270" s="69"/>
    </row>
    <row r="1271" spans="1:20">
      <c r="A1271" s="61"/>
      <c r="B1271" s="61"/>
      <c r="R1271" s="69"/>
      <c r="S1271" s="69"/>
      <c r="T1271" s="69"/>
    </row>
    <row r="1272" spans="1:20">
      <c r="A1272" s="61"/>
      <c r="B1272" s="61"/>
      <c r="R1272" s="69"/>
      <c r="S1272" s="69"/>
      <c r="T1272" s="69"/>
    </row>
    <row r="1273" spans="1:20">
      <c r="A1273" s="61"/>
      <c r="B1273" s="61"/>
      <c r="R1273" s="69"/>
      <c r="S1273" s="69"/>
      <c r="T1273" s="69"/>
    </row>
    <row r="1274" spans="1:20">
      <c r="A1274" s="61"/>
      <c r="B1274" s="61"/>
      <c r="R1274" s="69"/>
      <c r="S1274" s="69"/>
      <c r="T1274" s="69"/>
    </row>
    <row r="1275" spans="1:20">
      <c r="A1275" s="61"/>
      <c r="B1275" s="61"/>
      <c r="R1275" s="69"/>
      <c r="S1275" s="69"/>
      <c r="T1275" s="69"/>
    </row>
    <row r="1276" spans="1:20">
      <c r="A1276" s="61"/>
      <c r="B1276" s="61"/>
      <c r="R1276" s="69"/>
      <c r="S1276" s="69"/>
      <c r="T1276" s="69"/>
    </row>
    <row r="1277" spans="1:20">
      <c r="A1277" s="61"/>
      <c r="B1277" s="61"/>
      <c r="R1277" s="69"/>
      <c r="S1277" s="69"/>
      <c r="T1277" s="69"/>
    </row>
    <row r="1278" spans="1:20">
      <c r="A1278" s="61"/>
      <c r="B1278" s="61"/>
      <c r="R1278" s="69"/>
      <c r="S1278" s="69"/>
      <c r="T1278" s="69"/>
    </row>
    <row r="1279" spans="1:20">
      <c r="A1279" s="61"/>
      <c r="B1279" s="61"/>
      <c r="R1279" s="69"/>
      <c r="S1279" s="69"/>
      <c r="T1279" s="69"/>
    </row>
    <row r="1280" spans="1:20">
      <c r="A1280" s="61"/>
      <c r="B1280" s="61"/>
      <c r="R1280" s="69"/>
      <c r="S1280" s="69"/>
      <c r="T1280" s="69"/>
    </row>
    <row r="1281" spans="1:20">
      <c r="A1281" s="61"/>
      <c r="B1281" s="61"/>
      <c r="R1281" s="69"/>
      <c r="S1281" s="69"/>
      <c r="T1281" s="69"/>
    </row>
    <row r="1282" spans="1:20">
      <c r="A1282" s="61"/>
      <c r="B1282" s="61"/>
      <c r="R1282" s="69"/>
      <c r="S1282" s="69"/>
      <c r="T1282" s="69"/>
    </row>
    <row r="1283" spans="1:20">
      <c r="A1283" s="61"/>
      <c r="B1283" s="61"/>
      <c r="R1283" s="69"/>
      <c r="S1283" s="69"/>
      <c r="T1283" s="69"/>
    </row>
    <row r="1284" spans="1:20">
      <c r="A1284" s="61"/>
      <c r="B1284" s="61"/>
      <c r="R1284" s="69"/>
      <c r="S1284" s="69"/>
      <c r="T1284" s="69"/>
    </row>
    <row r="1285" spans="1:20">
      <c r="A1285" s="61"/>
      <c r="B1285" s="61"/>
      <c r="R1285" s="69"/>
      <c r="S1285" s="69"/>
      <c r="T1285" s="69"/>
    </row>
    <row r="1286" spans="1:20">
      <c r="A1286" s="61"/>
      <c r="B1286" s="61"/>
      <c r="R1286" s="69"/>
      <c r="S1286" s="69"/>
      <c r="T1286" s="69"/>
    </row>
    <row r="1287" spans="1:20">
      <c r="A1287" s="61"/>
      <c r="B1287" s="61"/>
      <c r="R1287" s="69"/>
      <c r="S1287" s="69"/>
      <c r="T1287" s="69"/>
    </row>
    <row r="1288" spans="1:20">
      <c r="A1288" s="61"/>
      <c r="B1288" s="61"/>
      <c r="R1288" s="69"/>
      <c r="S1288" s="69"/>
      <c r="T1288" s="69"/>
    </row>
    <row r="1289" spans="1:20">
      <c r="A1289" s="61"/>
      <c r="B1289" s="61"/>
      <c r="R1289" s="69"/>
      <c r="S1289" s="69"/>
      <c r="T1289" s="69"/>
    </row>
    <row r="1290" spans="1:20">
      <c r="A1290" s="61"/>
      <c r="B1290" s="61"/>
      <c r="R1290" s="69"/>
      <c r="S1290" s="69"/>
      <c r="T1290" s="69"/>
    </row>
    <row r="1291" spans="1:20">
      <c r="A1291" s="61"/>
      <c r="B1291" s="61"/>
      <c r="R1291" s="69"/>
      <c r="S1291" s="69"/>
      <c r="T1291" s="69"/>
    </row>
    <row r="1292" spans="1:20">
      <c r="A1292" s="61"/>
      <c r="B1292" s="61"/>
      <c r="R1292" s="69"/>
      <c r="S1292" s="69"/>
      <c r="T1292" s="69"/>
    </row>
    <row r="1293" spans="1:20">
      <c r="A1293" s="61"/>
      <c r="B1293" s="61"/>
      <c r="R1293" s="69"/>
      <c r="S1293" s="69"/>
      <c r="T1293" s="69"/>
    </row>
    <row r="1294" spans="1:20">
      <c r="A1294" s="61"/>
      <c r="B1294" s="61"/>
      <c r="R1294" s="69"/>
      <c r="S1294" s="69"/>
      <c r="T1294" s="69"/>
    </row>
    <row r="1295" spans="1:20">
      <c r="A1295" s="61"/>
      <c r="B1295" s="61"/>
      <c r="R1295" s="69"/>
      <c r="S1295" s="69"/>
      <c r="T1295" s="69"/>
    </row>
    <row r="1296" spans="1:20">
      <c r="A1296" s="61"/>
      <c r="B1296" s="61"/>
      <c r="R1296" s="69"/>
      <c r="S1296" s="69"/>
      <c r="T1296" s="69"/>
    </row>
    <row r="1297" spans="1:20">
      <c r="A1297" s="61"/>
      <c r="B1297" s="61"/>
      <c r="R1297" s="69"/>
      <c r="S1297" s="69"/>
      <c r="T1297" s="69"/>
    </row>
    <row r="1298" spans="1:20">
      <c r="A1298" s="61"/>
      <c r="B1298" s="61"/>
      <c r="R1298" s="69"/>
      <c r="S1298" s="69"/>
      <c r="T1298" s="69"/>
    </row>
    <row r="1299" spans="1:20">
      <c r="A1299" s="61"/>
      <c r="B1299" s="61"/>
      <c r="R1299" s="69"/>
      <c r="S1299" s="69"/>
      <c r="T1299" s="69"/>
    </row>
    <row r="1300" spans="1:20">
      <c r="A1300" s="61"/>
      <c r="B1300" s="61"/>
      <c r="R1300" s="69"/>
      <c r="S1300" s="69"/>
      <c r="T1300" s="69"/>
    </row>
    <row r="1301" spans="1:20">
      <c r="A1301" s="61"/>
      <c r="B1301" s="61"/>
      <c r="R1301" s="69"/>
      <c r="S1301" s="69"/>
      <c r="T1301" s="69"/>
    </row>
    <row r="1302" spans="1:20">
      <c r="A1302" s="61"/>
      <c r="B1302" s="61"/>
      <c r="R1302" s="69"/>
      <c r="S1302" s="69"/>
      <c r="T1302" s="69"/>
    </row>
    <row r="1303" spans="1:20">
      <c r="A1303" s="61"/>
      <c r="B1303" s="61"/>
      <c r="R1303" s="69"/>
      <c r="S1303" s="69"/>
      <c r="T1303" s="69"/>
    </row>
    <row r="1304" spans="1:20">
      <c r="A1304" s="61"/>
      <c r="B1304" s="61"/>
      <c r="R1304" s="69"/>
      <c r="S1304" s="69"/>
      <c r="T1304" s="69"/>
    </row>
    <row r="1305" spans="1:20">
      <c r="A1305" s="61"/>
      <c r="B1305" s="61"/>
      <c r="R1305" s="69"/>
      <c r="S1305" s="69"/>
      <c r="T1305" s="69"/>
    </row>
    <row r="1306" spans="1:20">
      <c r="A1306" s="61"/>
      <c r="B1306" s="61"/>
      <c r="R1306" s="69"/>
      <c r="S1306" s="69"/>
      <c r="T1306" s="69"/>
    </row>
    <row r="1307" spans="1:20">
      <c r="A1307" s="61"/>
      <c r="B1307" s="61"/>
      <c r="R1307" s="69"/>
      <c r="S1307" s="69"/>
      <c r="T1307" s="69"/>
    </row>
    <row r="1308" spans="1:20">
      <c r="A1308" s="61"/>
      <c r="B1308" s="61"/>
      <c r="R1308" s="69"/>
      <c r="S1308" s="69"/>
      <c r="T1308" s="69"/>
    </row>
    <row r="1309" spans="1:20">
      <c r="A1309" s="61"/>
      <c r="B1309" s="61"/>
      <c r="R1309" s="69"/>
      <c r="S1309" s="69"/>
      <c r="T1309" s="69"/>
    </row>
    <row r="1310" spans="1:20">
      <c r="A1310" s="61"/>
      <c r="B1310" s="61"/>
      <c r="R1310" s="69"/>
      <c r="S1310" s="69"/>
      <c r="T1310" s="69"/>
    </row>
    <row r="1311" spans="1:20">
      <c r="A1311" s="61"/>
      <c r="B1311" s="61"/>
      <c r="R1311" s="69"/>
      <c r="S1311" s="69"/>
      <c r="T1311" s="69"/>
    </row>
    <row r="1312" spans="1:20">
      <c r="A1312" s="61"/>
      <c r="B1312" s="61"/>
      <c r="R1312" s="69"/>
      <c r="S1312" s="69"/>
      <c r="T1312" s="69"/>
    </row>
    <row r="1313" spans="1:20">
      <c r="A1313" s="61"/>
      <c r="B1313" s="61"/>
      <c r="R1313" s="69"/>
      <c r="S1313" s="69"/>
      <c r="T1313" s="69"/>
    </row>
    <row r="1314" spans="1:20">
      <c r="A1314" s="61"/>
      <c r="B1314" s="61"/>
      <c r="R1314" s="69"/>
      <c r="S1314" s="69"/>
      <c r="T1314" s="69"/>
    </row>
    <row r="1315" spans="1:20">
      <c r="A1315" s="61"/>
      <c r="B1315" s="61"/>
      <c r="R1315" s="69"/>
      <c r="S1315" s="69"/>
      <c r="T1315" s="69"/>
    </row>
    <row r="1316" spans="1:20">
      <c r="A1316" s="61"/>
      <c r="B1316" s="61"/>
      <c r="R1316" s="69"/>
      <c r="S1316" s="69"/>
      <c r="T1316" s="69"/>
    </row>
    <row r="1317" spans="1:20">
      <c r="A1317" s="61"/>
      <c r="B1317" s="61"/>
      <c r="R1317" s="69"/>
      <c r="S1317" s="69"/>
      <c r="T1317" s="69"/>
    </row>
    <row r="1318" spans="1:20">
      <c r="A1318" s="61"/>
      <c r="B1318" s="61"/>
      <c r="R1318" s="69"/>
      <c r="S1318" s="69"/>
      <c r="T1318" s="69"/>
    </row>
    <row r="1319" spans="1:20">
      <c r="A1319" s="61"/>
      <c r="B1319" s="61"/>
      <c r="R1319" s="69"/>
      <c r="S1319" s="69"/>
      <c r="T1319" s="69"/>
    </row>
    <row r="1320" spans="1:20">
      <c r="A1320" s="61"/>
      <c r="B1320" s="61"/>
      <c r="R1320" s="69"/>
      <c r="S1320" s="69"/>
      <c r="T1320" s="69"/>
    </row>
    <row r="1321" spans="1:20">
      <c r="A1321" s="61"/>
      <c r="B1321" s="61"/>
      <c r="R1321" s="69"/>
      <c r="S1321" s="69"/>
      <c r="T1321" s="69"/>
    </row>
    <row r="1322" spans="1:20">
      <c r="A1322" s="61"/>
      <c r="B1322" s="61"/>
      <c r="R1322" s="69"/>
      <c r="S1322" s="69"/>
      <c r="T1322" s="69"/>
    </row>
    <row r="1323" spans="1:20">
      <c r="A1323" s="61"/>
      <c r="B1323" s="61"/>
      <c r="R1323" s="69"/>
      <c r="S1323" s="69"/>
      <c r="T1323" s="69"/>
    </row>
    <row r="1324" spans="1:20">
      <c r="A1324" s="61"/>
      <c r="B1324" s="61"/>
      <c r="R1324" s="69"/>
      <c r="S1324" s="69"/>
      <c r="T1324" s="69"/>
    </row>
    <row r="1325" spans="1:20">
      <c r="A1325" s="61"/>
      <c r="B1325" s="61"/>
      <c r="R1325" s="69"/>
      <c r="S1325" s="69"/>
      <c r="T1325" s="69"/>
    </row>
    <row r="1326" spans="1:20">
      <c r="A1326" s="61"/>
      <c r="B1326" s="61"/>
      <c r="R1326" s="69"/>
      <c r="S1326" s="69"/>
      <c r="T1326" s="69"/>
    </row>
    <row r="1327" spans="1:20">
      <c r="A1327" s="61"/>
      <c r="B1327" s="61"/>
      <c r="R1327" s="69"/>
      <c r="S1327" s="69"/>
      <c r="T1327" s="69"/>
    </row>
    <row r="1328" spans="1:20">
      <c r="A1328" s="61"/>
      <c r="B1328" s="61"/>
      <c r="R1328" s="69"/>
      <c r="S1328" s="69"/>
      <c r="T1328" s="69"/>
    </row>
    <row r="1329" spans="1:20">
      <c r="A1329" s="61"/>
      <c r="B1329" s="61"/>
      <c r="R1329" s="69"/>
      <c r="S1329" s="69"/>
      <c r="T1329" s="69"/>
    </row>
    <row r="1330" spans="1:20">
      <c r="A1330" s="61"/>
      <c r="B1330" s="61"/>
      <c r="R1330" s="69"/>
      <c r="S1330" s="69"/>
      <c r="T1330" s="69"/>
    </row>
    <row r="1331" spans="1:20">
      <c r="A1331" s="61"/>
      <c r="B1331" s="61"/>
      <c r="R1331" s="69"/>
      <c r="S1331" s="69"/>
      <c r="T1331" s="69"/>
    </row>
    <row r="1332" spans="1:20">
      <c r="A1332" s="61"/>
      <c r="B1332" s="61"/>
      <c r="R1332" s="69"/>
      <c r="S1332" s="69"/>
      <c r="T1332" s="69"/>
    </row>
    <row r="1333" spans="1:20">
      <c r="A1333" s="61"/>
      <c r="B1333" s="61"/>
      <c r="R1333" s="69"/>
      <c r="S1333" s="69"/>
      <c r="T1333" s="69"/>
    </row>
    <row r="1334" spans="1:20">
      <c r="A1334" s="61"/>
      <c r="B1334" s="61"/>
      <c r="R1334" s="69"/>
      <c r="S1334" s="69"/>
      <c r="T1334" s="69"/>
    </row>
    <row r="1335" spans="1:20">
      <c r="A1335" s="61"/>
      <c r="B1335" s="61"/>
      <c r="R1335" s="69"/>
      <c r="S1335" s="69"/>
      <c r="T1335" s="69"/>
    </row>
    <row r="1336" spans="1:20">
      <c r="A1336" s="61"/>
      <c r="B1336" s="61"/>
      <c r="R1336" s="69"/>
      <c r="S1336" s="69"/>
      <c r="T1336" s="69"/>
    </row>
    <row r="1337" spans="1:20">
      <c r="A1337" s="61"/>
      <c r="B1337" s="61"/>
      <c r="R1337" s="69"/>
      <c r="S1337" s="69"/>
      <c r="T1337" s="69"/>
    </row>
    <row r="1338" spans="1:20">
      <c r="A1338" s="61"/>
      <c r="B1338" s="61"/>
      <c r="R1338" s="69"/>
      <c r="S1338" s="69"/>
      <c r="T1338" s="69"/>
    </row>
    <row r="1339" spans="1:20">
      <c r="A1339" s="61"/>
      <c r="B1339" s="61"/>
      <c r="R1339" s="69"/>
      <c r="S1339" s="69"/>
      <c r="T1339" s="69"/>
    </row>
    <row r="1340" spans="1:20">
      <c r="A1340" s="61"/>
      <c r="B1340" s="61"/>
      <c r="R1340" s="69"/>
      <c r="S1340" s="69"/>
      <c r="T1340" s="69"/>
    </row>
    <row r="1341" spans="1:20">
      <c r="A1341" s="61"/>
      <c r="B1341" s="61"/>
      <c r="R1341" s="69"/>
      <c r="S1341" s="69"/>
      <c r="T1341" s="69"/>
    </row>
    <row r="1342" spans="1:20">
      <c r="A1342" s="61"/>
      <c r="B1342" s="61"/>
      <c r="R1342" s="69"/>
      <c r="S1342" s="69"/>
      <c r="T1342" s="69"/>
    </row>
    <row r="1343" spans="1:20">
      <c r="A1343" s="61"/>
      <c r="B1343" s="61"/>
      <c r="R1343" s="69"/>
      <c r="S1343" s="69"/>
      <c r="T1343" s="69"/>
    </row>
    <row r="1344" spans="1:20">
      <c r="A1344" s="61"/>
      <c r="B1344" s="61"/>
      <c r="R1344" s="69"/>
      <c r="S1344" s="69"/>
      <c r="T1344" s="69"/>
    </row>
    <row r="1345" spans="1:20">
      <c r="A1345" s="61"/>
      <c r="B1345" s="61"/>
      <c r="R1345" s="69"/>
      <c r="S1345" s="69"/>
      <c r="T1345" s="69"/>
    </row>
    <row r="1346" spans="1:20">
      <c r="A1346" s="61"/>
      <c r="B1346" s="61"/>
      <c r="R1346" s="69"/>
      <c r="S1346" s="69"/>
      <c r="T1346" s="69"/>
    </row>
    <row r="1347" spans="1:20">
      <c r="A1347" s="61"/>
      <c r="B1347" s="61"/>
      <c r="R1347" s="69"/>
      <c r="S1347" s="69"/>
      <c r="T1347" s="69"/>
    </row>
    <row r="1348" spans="1:20">
      <c r="A1348" s="61"/>
      <c r="B1348" s="61"/>
      <c r="R1348" s="69"/>
      <c r="S1348" s="69"/>
      <c r="T1348" s="69"/>
    </row>
    <row r="1349" spans="1:20">
      <c r="A1349" s="61"/>
      <c r="B1349" s="61"/>
      <c r="R1349" s="69"/>
      <c r="S1349" s="69"/>
      <c r="T1349" s="69"/>
    </row>
    <row r="1350" spans="1:20">
      <c r="A1350" s="61"/>
      <c r="B1350" s="61"/>
      <c r="R1350" s="69"/>
      <c r="S1350" s="69"/>
      <c r="T1350" s="69"/>
    </row>
    <row r="1351" spans="1:20">
      <c r="A1351" s="61"/>
      <c r="B1351" s="61"/>
      <c r="R1351" s="69"/>
      <c r="S1351" s="69"/>
      <c r="T1351" s="69"/>
    </row>
    <row r="1352" spans="1:20">
      <c r="A1352" s="61"/>
      <c r="B1352" s="61"/>
      <c r="R1352" s="69"/>
      <c r="S1352" s="69"/>
      <c r="T1352" s="69"/>
    </row>
    <row r="1353" spans="1:20">
      <c r="A1353" s="61"/>
      <c r="B1353" s="61"/>
      <c r="R1353" s="69"/>
      <c r="S1353" s="69"/>
      <c r="T1353" s="69"/>
    </row>
    <row r="1354" spans="1:20">
      <c r="A1354" s="61"/>
      <c r="B1354" s="61"/>
      <c r="R1354" s="69"/>
      <c r="S1354" s="69"/>
      <c r="T1354" s="69"/>
    </row>
    <row r="1355" spans="1:20">
      <c r="A1355" s="61"/>
      <c r="B1355" s="61"/>
      <c r="R1355" s="69"/>
      <c r="S1355" s="69"/>
      <c r="T1355" s="69"/>
    </row>
    <row r="1356" spans="1:20">
      <c r="A1356" s="61"/>
      <c r="B1356" s="61"/>
      <c r="R1356" s="69"/>
      <c r="S1356" s="69"/>
      <c r="T1356" s="69"/>
    </row>
    <row r="1357" spans="1:20">
      <c r="A1357" s="61"/>
      <c r="B1357" s="61"/>
      <c r="R1357" s="69"/>
      <c r="S1357" s="69"/>
      <c r="T1357" s="69"/>
    </row>
    <row r="1358" spans="1:20">
      <c r="A1358" s="61"/>
      <c r="B1358" s="61"/>
      <c r="R1358" s="69"/>
      <c r="S1358" s="69"/>
      <c r="T1358" s="69"/>
    </row>
    <row r="1359" spans="1:20">
      <c r="A1359" s="61"/>
      <c r="B1359" s="61"/>
      <c r="R1359" s="69"/>
      <c r="S1359" s="69"/>
      <c r="T1359" s="69"/>
    </row>
    <row r="1360" spans="1:20">
      <c r="A1360" s="61"/>
      <c r="B1360" s="61"/>
      <c r="R1360" s="69"/>
      <c r="S1360" s="69"/>
      <c r="T1360" s="69"/>
    </row>
    <row r="1361" spans="1:20">
      <c r="A1361" s="61"/>
      <c r="B1361" s="61"/>
      <c r="R1361" s="69"/>
      <c r="S1361" s="69"/>
      <c r="T1361" s="69"/>
    </row>
    <row r="1362" spans="1:20">
      <c r="A1362" s="61"/>
      <c r="B1362" s="61"/>
      <c r="R1362" s="69"/>
      <c r="S1362" s="69"/>
      <c r="T1362" s="69"/>
    </row>
    <row r="1363" spans="1:20">
      <c r="A1363" s="61"/>
      <c r="B1363" s="61"/>
      <c r="R1363" s="69"/>
      <c r="S1363" s="69"/>
      <c r="T1363" s="69"/>
    </row>
    <row r="1364" spans="1:20">
      <c r="A1364" s="61"/>
      <c r="B1364" s="61"/>
      <c r="R1364" s="69"/>
      <c r="S1364" s="69"/>
      <c r="T1364" s="69"/>
    </row>
    <row r="1365" spans="1:20">
      <c r="A1365" s="61"/>
      <c r="B1365" s="61"/>
      <c r="R1365" s="69"/>
      <c r="S1365" s="69"/>
      <c r="T1365" s="69"/>
    </row>
    <row r="1366" spans="1:20">
      <c r="A1366" s="61"/>
      <c r="B1366" s="61"/>
      <c r="R1366" s="69"/>
      <c r="S1366" s="69"/>
      <c r="T1366" s="69"/>
    </row>
    <row r="1367" spans="1:20">
      <c r="A1367" s="61"/>
      <c r="B1367" s="61"/>
      <c r="R1367" s="69"/>
      <c r="S1367" s="69"/>
      <c r="T1367" s="69"/>
    </row>
    <row r="1368" spans="1:20">
      <c r="A1368" s="61"/>
      <c r="B1368" s="61"/>
      <c r="R1368" s="69"/>
      <c r="S1368" s="69"/>
      <c r="T1368" s="69"/>
    </row>
    <row r="1369" spans="1:20">
      <c r="A1369" s="61"/>
      <c r="B1369" s="61"/>
      <c r="R1369" s="69"/>
      <c r="S1369" s="69"/>
      <c r="T1369" s="69"/>
    </row>
    <row r="1370" spans="1:20">
      <c r="A1370" s="61"/>
      <c r="B1370" s="61"/>
      <c r="R1370" s="69"/>
      <c r="S1370" s="69"/>
      <c r="T1370" s="69"/>
    </row>
    <row r="1371" spans="1:20">
      <c r="A1371" s="61"/>
      <c r="B1371" s="61"/>
      <c r="R1371" s="69"/>
      <c r="S1371" s="69"/>
      <c r="T1371" s="69"/>
    </row>
    <row r="1372" spans="1:20">
      <c r="A1372" s="61"/>
      <c r="B1372" s="61"/>
      <c r="R1372" s="69"/>
      <c r="S1372" s="69"/>
      <c r="T1372" s="69"/>
    </row>
    <row r="1373" spans="1:20">
      <c r="A1373" s="61"/>
      <c r="B1373" s="61"/>
      <c r="R1373" s="69"/>
      <c r="S1373" s="69"/>
      <c r="T1373" s="69"/>
    </row>
    <row r="1374" spans="1:20">
      <c r="A1374" s="61"/>
      <c r="B1374" s="61"/>
      <c r="R1374" s="69"/>
      <c r="S1374" s="69"/>
      <c r="T1374" s="69"/>
    </row>
    <row r="1375" spans="1:20">
      <c r="A1375" s="61"/>
      <c r="B1375" s="61"/>
      <c r="R1375" s="69"/>
      <c r="S1375" s="69"/>
      <c r="T1375" s="69"/>
    </row>
    <row r="1376" spans="1:20">
      <c r="A1376" s="61"/>
      <c r="B1376" s="61"/>
      <c r="R1376" s="69"/>
      <c r="S1376" s="69"/>
      <c r="T1376" s="69"/>
    </row>
    <row r="1377" spans="1:20">
      <c r="A1377" s="61"/>
      <c r="B1377" s="61"/>
      <c r="R1377" s="69"/>
      <c r="S1377" s="69"/>
      <c r="T1377" s="69"/>
    </row>
    <row r="1378" spans="1:20">
      <c r="A1378" s="61"/>
      <c r="B1378" s="61"/>
      <c r="R1378" s="69"/>
      <c r="S1378" s="69"/>
      <c r="T1378" s="69"/>
    </row>
    <row r="1379" spans="1:20">
      <c r="A1379" s="61"/>
      <c r="B1379" s="61"/>
      <c r="R1379" s="69"/>
      <c r="S1379" s="69"/>
      <c r="T1379" s="69"/>
    </row>
    <row r="1380" spans="1:20">
      <c r="A1380" s="61"/>
      <c r="B1380" s="61"/>
      <c r="R1380" s="69"/>
      <c r="S1380" s="69"/>
      <c r="T1380" s="69"/>
    </row>
    <row r="1381" spans="1:20">
      <c r="A1381" s="61"/>
      <c r="B1381" s="61"/>
      <c r="R1381" s="69"/>
      <c r="S1381" s="69"/>
      <c r="T1381" s="69"/>
    </row>
    <row r="1382" spans="1:20">
      <c r="A1382" s="61"/>
      <c r="B1382" s="61"/>
      <c r="R1382" s="69"/>
      <c r="S1382" s="69"/>
      <c r="T1382" s="69"/>
    </row>
    <row r="1383" spans="1:20">
      <c r="A1383" s="61"/>
      <c r="B1383" s="61"/>
      <c r="R1383" s="69"/>
      <c r="S1383" s="69"/>
      <c r="T1383" s="69"/>
    </row>
    <row r="1384" spans="1:20">
      <c r="A1384" s="61"/>
      <c r="B1384" s="61"/>
      <c r="R1384" s="69"/>
      <c r="S1384" s="69"/>
      <c r="T1384" s="69"/>
    </row>
    <row r="1385" spans="1:20">
      <c r="A1385" s="61"/>
      <c r="B1385" s="61"/>
      <c r="R1385" s="69"/>
      <c r="S1385" s="69"/>
      <c r="T1385" s="69"/>
    </row>
    <row r="1386" spans="1:20">
      <c r="A1386" s="61"/>
      <c r="B1386" s="61"/>
      <c r="R1386" s="69"/>
      <c r="S1386" s="69"/>
      <c r="T1386" s="69"/>
    </row>
    <row r="1387" spans="1:20">
      <c r="A1387" s="61"/>
      <c r="B1387" s="61"/>
      <c r="R1387" s="69"/>
      <c r="S1387" s="69"/>
      <c r="T1387" s="69"/>
    </row>
    <row r="1388" spans="1:20">
      <c r="A1388" s="61"/>
      <c r="B1388" s="61"/>
      <c r="R1388" s="69"/>
      <c r="S1388" s="69"/>
      <c r="T1388" s="69"/>
    </row>
    <row r="1389" spans="1:20">
      <c r="A1389" s="61"/>
      <c r="B1389" s="61"/>
      <c r="R1389" s="69"/>
      <c r="S1389" s="69"/>
      <c r="T1389" s="69"/>
    </row>
    <row r="1390" spans="1:20">
      <c r="A1390" s="61"/>
      <c r="B1390" s="61"/>
      <c r="R1390" s="69"/>
      <c r="S1390" s="69"/>
      <c r="T1390" s="69"/>
    </row>
    <row r="1391" spans="1:20">
      <c r="A1391" s="61"/>
      <c r="B1391" s="61"/>
      <c r="R1391" s="69"/>
      <c r="S1391" s="69"/>
      <c r="T1391" s="69"/>
    </row>
    <row r="1392" spans="1:20">
      <c r="A1392" s="61"/>
      <c r="B1392" s="61"/>
      <c r="R1392" s="69"/>
      <c r="S1392" s="69"/>
      <c r="T1392" s="69"/>
    </row>
    <row r="1393" spans="1:20">
      <c r="A1393" s="61"/>
      <c r="B1393" s="61"/>
      <c r="R1393" s="69"/>
      <c r="S1393" s="69"/>
      <c r="T1393" s="69"/>
    </row>
    <row r="1394" spans="1:20">
      <c r="A1394" s="61"/>
      <c r="B1394" s="61"/>
      <c r="R1394" s="69"/>
      <c r="S1394" s="69"/>
      <c r="T1394" s="69"/>
    </row>
    <row r="1395" spans="1:20">
      <c r="A1395" s="61"/>
      <c r="B1395" s="61"/>
      <c r="R1395" s="69"/>
      <c r="S1395" s="69"/>
      <c r="T1395" s="69"/>
    </row>
    <row r="1396" spans="1:20">
      <c r="A1396" s="61"/>
      <c r="B1396" s="61"/>
      <c r="R1396" s="69"/>
      <c r="S1396" s="69"/>
      <c r="T1396" s="69"/>
    </row>
    <row r="1397" spans="1:20">
      <c r="A1397" s="61"/>
      <c r="B1397" s="61"/>
      <c r="R1397" s="69"/>
      <c r="S1397" s="69"/>
      <c r="T1397" s="69"/>
    </row>
    <row r="1398" spans="1:20">
      <c r="A1398" s="61"/>
      <c r="B1398" s="61"/>
      <c r="R1398" s="69"/>
      <c r="S1398" s="69"/>
      <c r="T1398" s="69"/>
    </row>
    <row r="1399" spans="1:20">
      <c r="A1399" s="61"/>
      <c r="B1399" s="61"/>
      <c r="R1399" s="69"/>
      <c r="S1399" s="69"/>
      <c r="T1399" s="69"/>
    </row>
    <row r="1400" spans="1:20">
      <c r="A1400" s="61"/>
      <c r="B1400" s="61"/>
      <c r="R1400" s="69"/>
      <c r="S1400" s="69"/>
      <c r="T1400" s="69"/>
    </row>
    <row r="1401" spans="1:20">
      <c r="A1401" s="61"/>
      <c r="B1401" s="61"/>
      <c r="R1401" s="69"/>
      <c r="S1401" s="69"/>
      <c r="T1401" s="69"/>
    </row>
    <row r="1402" spans="1:20">
      <c r="A1402" s="61"/>
      <c r="B1402" s="61"/>
      <c r="R1402" s="69"/>
      <c r="S1402" s="69"/>
      <c r="T1402" s="69"/>
    </row>
    <row r="1403" spans="1:20">
      <c r="A1403" s="61"/>
      <c r="B1403" s="61"/>
      <c r="R1403" s="69"/>
      <c r="S1403" s="69"/>
      <c r="T1403" s="69"/>
    </row>
    <row r="1404" spans="1:20">
      <c r="A1404" s="61"/>
      <c r="B1404" s="61"/>
      <c r="R1404" s="69"/>
      <c r="S1404" s="69"/>
      <c r="T1404" s="69"/>
    </row>
    <row r="1405" spans="1:20">
      <c r="A1405" s="61"/>
      <c r="B1405" s="61"/>
      <c r="R1405" s="69"/>
      <c r="S1405" s="69"/>
      <c r="T1405" s="69"/>
    </row>
    <row r="1406" spans="1:20">
      <c r="A1406" s="61"/>
      <c r="B1406" s="61"/>
      <c r="R1406" s="69"/>
      <c r="S1406" s="69"/>
      <c r="T1406" s="69"/>
    </row>
    <row r="1407" spans="1:20">
      <c r="A1407" s="61"/>
      <c r="B1407" s="61"/>
      <c r="R1407" s="69"/>
      <c r="S1407" s="69"/>
      <c r="T1407" s="69"/>
    </row>
    <row r="1408" spans="1:20">
      <c r="A1408" s="61"/>
      <c r="B1408" s="61"/>
      <c r="R1408" s="69"/>
      <c r="S1408" s="69"/>
      <c r="T1408" s="69"/>
    </row>
    <row r="1409" spans="1:20">
      <c r="A1409" s="61"/>
      <c r="B1409" s="61"/>
      <c r="R1409" s="69"/>
      <c r="S1409" s="69"/>
      <c r="T1409" s="69"/>
    </row>
    <row r="1410" spans="1:20">
      <c r="A1410" s="61"/>
      <c r="B1410" s="61"/>
      <c r="R1410" s="69"/>
      <c r="S1410" s="69"/>
      <c r="T1410" s="69"/>
    </row>
    <row r="1411" spans="1:20">
      <c r="A1411" s="61"/>
      <c r="B1411" s="61"/>
      <c r="R1411" s="69"/>
      <c r="S1411" s="69"/>
      <c r="T1411" s="69"/>
    </row>
    <row r="1412" spans="1:20">
      <c r="A1412" s="61"/>
      <c r="B1412" s="61"/>
      <c r="R1412" s="69"/>
      <c r="S1412" s="69"/>
      <c r="T1412" s="69"/>
    </row>
    <row r="1413" spans="1:20">
      <c r="A1413" s="61"/>
      <c r="B1413" s="61"/>
      <c r="R1413" s="69"/>
      <c r="S1413" s="69"/>
      <c r="T1413" s="69"/>
    </row>
    <row r="1414" spans="1:20">
      <c r="A1414" s="61"/>
      <c r="B1414" s="61"/>
      <c r="R1414" s="69"/>
      <c r="S1414" s="69"/>
      <c r="T1414" s="69"/>
    </row>
    <row r="1415" spans="1:20">
      <c r="A1415" s="61"/>
      <c r="B1415" s="61"/>
      <c r="R1415" s="69"/>
      <c r="S1415" s="69"/>
      <c r="T1415" s="69"/>
    </row>
    <row r="1416" spans="1:20">
      <c r="A1416" s="61"/>
      <c r="B1416" s="61"/>
      <c r="R1416" s="69"/>
      <c r="S1416" s="69"/>
      <c r="T1416" s="69"/>
    </row>
    <row r="1417" spans="1:20">
      <c r="A1417" s="61"/>
      <c r="B1417" s="61"/>
      <c r="R1417" s="69"/>
      <c r="S1417" s="69"/>
      <c r="T1417" s="69"/>
    </row>
    <row r="1418" spans="1:20">
      <c r="A1418" s="61"/>
      <c r="B1418" s="61"/>
      <c r="R1418" s="69"/>
      <c r="S1418" s="69"/>
      <c r="T1418" s="69"/>
    </row>
    <row r="1419" spans="1:20">
      <c r="A1419" s="61"/>
      <c r="B1419" s="61"/>
      <c r="R1419" s="69"/>
      <c r="S1419" s="69"/>
      <c r="T1419" s="69"/>
    </row>
    <row r="1420" spans="1:20">
      <c r="A1420" s="61"/>
      <c r="B1420" s="61"/>
      <c r="R1420" s="69"/>
      <c r="S1420" s="69"/>
      <c r="T1420" s="69"/>
    </row>
    <row r="1421" spans="1:20">
      <c r="A1421" s="61"/>
      <c r="B1421" s="61"/>
      <c r="R1421" s="69"/>
      <c r="S1421" s="69"/>
      <c r="T1421" s="69"/>
    </row>
    <row r="1422" spans="1:20">
      <c r="A1422" s="61"/>
      <c r="B1422" s="61"/>
      <c r="R1422" s="69"/>
      <c r="S1422" s="69"/>
      <c r="T1422" s="69"/>
    </row>
    <row r="1423" spans="1:20">
      <c r="A1423" s="61"/>
      <c r="B1423" s="61"/>
      <c r="R1423" s="69"/>
      <c r="S1423" s="69"/>
      <c r="T1423" s="69"/>
    </row>
    <row r="1424" spans="1:20">
      <c r="A1424" s="61"/>
      <c r="B1424" s="61"/>
      <c r="R1424" s="69"/>
      <c r="S1424" s="69"/>
      <c r="T1424" s="69"/>
    </row>
    <row r="1425" spans="1:20">
      <c r="A1425" s="61"/>
      <c r="B1425" s="61"/>
      <c r="R1425" s="69"/>
      <c r="S1425" s="69"/>
      <c r="T1425" s="69"/>
    </row>
    <row r="1426" spans="1:20">
      <c r="A1426" s="61"/>
      <c r="B1426" s="61"/>
      <c r="R1426" s="69"/>
      <c r="S1426" s="69"/>
      <c r="T1426" s="69"/>
    </row>
    <row r="1427" spans="1:20">
      <c r="A1427" s="61"/>
      <c r="B1427" s="61"/>
      <c r="R1427" s="69"/>
      <c r="S1427" s="69"/>
      <c r="T1427" s="69"/>
    </row>
    <row r="1428" spans="1:20">
      <c r="A1428" s="61"/>
      <c r="B1428" s="61"/>
      <c r="R1428" s="69"/>
      <c r="S1428" s="69"/>
      <c r="T1428" s="69"/>
    </row>
    <row r="1429" spans="1:20">
      <c r="A1429" s="61"/>
      <c r="B1429" s="61"/>
      <c r="R1429" s="69"/>
      <c r="S1429" s="69"/>
      <c r="T1429" s="69"/>
    </row>
  </sheetData>
  <mergeCells count="200"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28:B28"/>
    <mergeCell ref="P28:Q28"/>
    <mergeCell ref="A31:Q31"/>
    <mergeCell ref="A32:Q32"/>
    <mergeCell ref="A33:C33"/>
    <mergeCell ref="P33:Q33"/>
    <mergeCell ref="A25:B25"/>
    <mergeCell ref="P25:Q25"/>
    <mergeCell ref="A26:B26"/>
    <mergeCell ref="P26:Q26"/>
    <mergeCell ref="A27:B27"/>
    <mergeCell ref="P27:Q27"/>
    <mergeCell ref="M34:O34"/>
    <mergeCell ref="P34:Q37"/>
    <mergeCell ref="C35:D35"/>
    <mergeCell ref="E35:F35"/>
    <mergeCell ref="G35:H35"/>
    <mergeCell ref="I35:J35"/>
    <mergeCell ref="K35:L35"/>
    <mergeCell ref="M35:O35"/>
    <mergeCell ref="A34:B37"/>
    <mergeCell ref="C34:D34"/>
    <mergeCell ref="E34:F34"/>
    <mergeCell ref="G34:H34"/>
    <mergeCell ref="I34:J34"/>
    <mergeCell ref="K34:L34"/>
    <mergeCell ref="A41:B41"/>
    <mergeCell ref="P41:Q41"/>
    <mergeCell ref="A42:A47"/>
    <mergeCell ref="Q42:Q47"/>
    <mergeCell ref="A48:B48"/>
    <mergeCell ref="P48:Q48"/>
    <mergeCell ref="A38:B38"/>
    <mergeCell ref="P38:Q38"/>
    <mergeCell ref="A39:B39"/>
    <mergeCell ref="P39:Q39"/>
    <mergeCell ref="A40:B40"/>
    <mergeCell ref="P40:Q40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58:B58"/>
    <mergeCell ref="P58:Q58"/>
    <mergeCell ref="A61:Q61"/>
    <mergeCell ref="A62:Q62"/>
    <mergeCell ref="A63:B63"/>
    <mergeCell ref="P63:Q63"/>
    <mergeCell ref="A55:B55"/>
    <mergeCell ref="P55:Q55"/>
    <mergeCell ref="A56:B56"/>
    <mergeCell ref="P56:Q56"/>
    <mergeCell ref="A57:B57"/>
    <mergeCell ref="P57:Q57"/>
    <mergeCell ref="M64:O64"/>
    <mergeCell ref="P64:Q67"/>
    <mergeCell ref="C65:D65"/>
    <mergeCell ref="E65:F65"/>
    <mergeCell ref="G65:H65"/>
    <mergeCell ref="I65:J65"/>
    <mergeCell ref="K65:L65"/>
    <mergeCell ref="M65:O65"/>
    <mergeCell ref="A64:B67"/>
    <mergeCell ref="C64:D64"/>
    <mergeCell ref="E64:F64"/>
    <mergeCell ref="G64:H64"/>
    <mergeCell ref="I64:J64"/>
    <mergeCell ref="K64:L64"/>
    <mergeCell ref="A71:B71"/>
    <mergeCell ref="P71:Q71"/>
    <mergeCell ref="A72:A77"/>
    <mergeCell ref="Q72:Q77"/>
    <mergeCell ref="A78:B78"/>
    <mergeCell ref="P78:Q78"/>
    <mergeCell ref="A68:B68"/>
    <mergeCell ref="P68:Q68"/>
    <mergeCell ref="A69:B69"/>
    <mergeCell ref="P69:Q69"/>
    <mergeCell ref="A70:B70"/>
    <mergeCell ref="P70:Q70"/>
    <mergeCell ref="A82:B82"/>
    <mergeCell ref="P82:Q82"/>
    <mergeCell ref="A83:B83"/>
    <mergeCell ref="P83:Q83"/>
    <mergeCell ref="A84:B84"/>
    <mergeCell ref="P84:Q84"/>
    <mergeCell ref="A79:B79"/>
    <mergeCell ref="P79:Q79"/>
    <mergeCell ref="A80:B80"/>
    <mergeCell ref="P80:Q80"/>
    <mergeCell ref="A81:B81"/>
    <mergeCell ref="P81:Q81"/>
    <mergeCell ref="A88:B88"/>
    <mergeCell ref="P88:Q88"/>
    <mergeCell ref="A91:Q91"/>
    <mergeCell ref="A92:Q92"/>
    <mergeCell ref="A93:B93"/>
    <mergeCell ref="P93:Q93"/>
    <mergeCell ref="A85:B85"/>
    <mergeCell ref="P85:Q85"/>
    <mergeCell ref="A86:B86"/>
    <mergeCell ref="P86:Q86"/>
    <mergeCell ref="A87:B87"/>
    <mergeCell ref="P87:Q87"/>
    <mergeCell ref="A98:B98"/>
    <mergeCell ref="P98:Q98"/>
    <mergeCell ref="A99:B99"/>
    <mergeCell ref="P99:Q99"/>
    <mergeCell ref="A100:B100"/>
    <mergeCell ref="P100:Q100"/>
    <mergeCell ref="M94:O94"/>
    <mergeCell ref="P94:Q97"/>
    <mergeCell ref="C95:D95"/>
    <mergeCell ref="E95:F95"/>
    <mergeCell ref="G95:H95"/>
    <mergeCell ref="I95:J95"/>
    <mergeCell ref="K95:L95"/>
    <mergeCell ref="M95:O95"/>
    <mergeCell ref="A94:B97"/>
    <mergeCell ref="C94:D94"/>
    <mergeCell ref="E94:F94"/>
    <mergeCell ref="G94:H94"/>
    <mergeCell ref="I94:J94"/>
    <mergeCell ref="K94:L94"/>
    <mergeCell ref="A109:B109"/>
    <mergeCell ref="P109:Q109"/>
    <mergeCell ref="A110:B110"/>
    <mergeCell ref="P110:Q110"/>
    <mergeCell ref="A111:B111"/>
    <mergeCell ref="P111:Q111"/>
    <mergeCell ref="A101:B101"/>
    <mergeCell ref="P101:Q101"/>
    <mergeCell ref="A102:A107"/>
    <mergeCell ref="Q102:Q107"/>
    <mergeCell ref="A108:B108"/>
    <mergeCell ref="P108:Q108"/>
    <mergeCell ref="A118:B118"/>
    <mergeCell ref="P118:Q118"/>
    <mergeCell ref="A115:B115"/>
    <mergeCell ref="P115:Q115"/>
    <mergeCell ref="A116:B116"/>
    <mergeCell ref="P116:Q116"/>
    <mergeCell ref="A117:B117"/>
    <mergeCell ref="P117:Q117"/>
    <mergeCell ref="A112:B112"/>
    <mergeCell ref="P112:Q112"/>
    <mergeCell ref="A113:B113"/>
    <mergeCell ref="P113:Q113"/>
    <mergeCell ref="A114:B114"/>
    <mergeCell ref="P114:Q114"/>
  </mergeCells>
  <printOptions horizontalCentered="1"/>
  <pageMargins left="0.59055118110236227" right="0.59055118110236227" top="0.78740157480314965" bottom="0.59055118110236227" header="0.78740157480314965" footer="0.59055118110236227"/>
  <pageSetup paperSize="9" scale="72" firstPageNumber="52" orientation="landscape" r:id="rId1"/>
  <rowBreaks count="2" manualBreakCount="2">
    <brk id="29" max="16" man="1"/>
    <brk id="59" max="16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0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3" style="606" customWidth="1"/>
    <col min="2" max="2" width="7.33203125" style="606" customWidth="1"/>
    <col min="3" max="4" width="6.3320312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8.4140625" style="606" customWidth="1"/>
    <col min="16" max="16" width="11.25" style="606" customWidth="1"/>
    <col min="17" max="17" width="3.08203125" style="606" customWidth="1"/>
    <col min="18" max="16384" width="8.6640625" style="606"/>
  </cols>
  <sheetData>
    <row r="1" spans="1:28" ht="24.75" customHeight="1">
      <c r="A1" s="1221" t="s">
        <v>1332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  <c r="S1" s="830"/>
      <c r="T1" s="830"/>
      <c r="U1" s="830"/>
      <c r="V1" s="830"/>
      <c r="W1" s="830"/>
      <c r="X1" s="830"/>
      <c r="Y1" s="830"/>
      <c r="Z1" s="830"/>
      <c r="AA1" s="830"/>
      <c r="AB1" s="830"/>
    </row>
    <row r="2" spans="1:28" ht="45.75" customHeight="1">
      <c r="A2" s="936" t="s">
        <v>1333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S2" s="830"/>
      <c r="T2" s="830"/>
      <c r="U2" s="830"/>
      <c r="V2" s="830"/>
      <c r="W2" s="830"/>
      <c r="X2" s="830"/>
      <c r="Y2" s="830"/>
      <c r="Z2" s="830"/>
      <c r="AA2" s="830"/>
      <c r="AB2" s="830"/>
    </row>
    <row r="3" spans="1:28" s="1232" customFormat="1" ht="24.75" customHeight="1" thickBot="1">
      <c r="A3" s="951" t="s">
        <v>1334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796" t="s">
        <v>1335</v>
      </c>
      <c r="Q3" s="796"/>
      <c r="S3" s="1233"/>
      <c r="T3" s="1233"/>
      <c r="U3" s="1233"/>
      <c r="V3" s="1233"/>
      <c r="W3" s="1233"/>
      <c r="X3" s="1233"/>
      <c r="Y3" s="1233"/>
      <c r="Z3" s="1233"/>
      <c r="AA3" s="1233"/>
      <c r="AB3" s="1233"/>
    </row>
    <row r="4" spans="1:28" s="880" customFormat="1" ht="22.5" customHeight="1" thickTop="1">
      <c r="A4" s="798" t="s">
        <v>4</v>
      </c>
      <c r="B4" s="798"/>
      <c r="C4" s="916" t="s">
        <v>142</v>
      </c>
      <c r="D4" s="916"/>
      <c r="E4" s="916" t="s">
        <v>152</v>
      </c>
      <c r="F4" s="916"/>
      <c r="G4" s="916" t="s">
        <v>153</v>
      </c>
      <c r="H4" s="916"/>
      <c r="I4" s="916" t="s">
        <v>154</v>
      </c>
      <c r="J4" s="916"/>
      <c r="K4" s="916" t="s">
        <v>172</v>
      </c>
      <c r="L4" s="916"/>
      <c r="M4" s="916" t="s">
        <v>19</v>
      </c>
      <c r="N4" s="916"/>
      <c r="O4" s="916"/>
      <c r="P4" s="1207" t="s">
        <v>10</v>
      </c>
      <c r="Q4" s="1207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</row>
    <row r="5" spans="1:28" s="880" customFormat="1" ht="19.5" customHeight="1">
      <c r="A5" s="800"/>
      <c r="B5" s="800"/>
      <c r="C5" s="918" t="s">
        <v>147</v>
      </c>
      <c r="D5" s="918"/>
      <c r="E5" s="918" t="s">
        <v>155</v>
      </c>
      <c r="F5" s="918"/>
      <c r="G5" s="918" t="s">
        <v>156</v>
      </c>
      <c r="H5" s="918"/>
      <c r="I5" s="918" t="s">
        <v>157</v>
      </c>
      <c r="J5" s="918"/>
      <c r="K5" s="918" t="s">
        <v>179</v>
      </c>
      <c r="L5" s="918"/>
      <c r="M5" s="918" t="s">
        <v>23</v>
      </c>
      <c r="N5" s="918"/>
      <c r="O5" s="918"/>
      <c r="P5" s="1123"/>
      <c r="Q5" s="1123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</row>
    <row r="6" spans="1:28" s="880" customFormat="1" ht="24.75" customHeight="1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S6" s="1229"/>
      <c r="T6" s="1229"/>
      <c r="U6" s="1229"/>
      <c r="V6" s="1229"/>
      <c r="W6" s="1229"/>
      <c r="X6" s="1229"/>
      <c r="Y6" s="1229"/>
      <c r="Z6" s="1229"/>
      <c r="AA6" s="1229"/>
      <c r="AB6" s="1229"/>
    </row>
    <row r="7" spans="1:28" s="880" customFormat="1" ht="21" customHeight="1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S7" s="1229"/>
      <c r="T7" s="1229"/>
      <c r="U7" s="1229"/>
      <c r="V7" s="1229"/>
      <c r="W7" s="1229"/>
      <c r="X7" s="1229"/>
      <c r="Y7" s="1229"/>
      <c r="Z7" s="1229"/>
      <c r="AA7" s="1229"/>
      <c r="AB7" s="1229"/>
    </row>
    <row r="8" spans="1:28" s="880" customFormat="1" ht="20.25" customHeight="1">
      <c r="A8" s="871" t="s">
        <v>202</v>
      </c>
      <c r="B8" s="871"/>
      <c r="C8" s="1197">
        <v>0</v>
      </c>
      <c r="D8" s="1197">
        <v>0</v>
      </c>
      <c r="E8" s="1197">
        <v>0</v>
      </c>
      <c r="F8" s="1197">
        <v>0</v>
      </c>
      <c r="G8" s="1197">
        <v>0</v>
      </c>
      <c r="H8" s="1197">
        <v>0</v>
      </c>
      <c r="I8" s="1197">
        <v>0</v>
      </c>
      <c r="J8" s="1197">
        <v>0</v>
      </c>
      <c r="K8" s="1197">
        <v>0</v>
      </c>
      <c r="L8" s="1197">
        <v>0</v>
      </c>
      <c r="M8" s="1149">
        <f>SUM(C8,E8,G8,I8,K8)</f>
        <v>0</v>
      </c>
      <c r="N8" s="1149">
        <f>SUM(D8,F8,H8,J8,L8)</f>
        <v>0</v>
      </c>
      <c r="O8" s="1149">
        <f>SUM(M8:N8)</f>
        <v>0</v>
      </c>
      <c r="P8" s="807" t="s">
        <v>26</v>
      </c>
      <c r="Q8" s="807"/>
      <c r="R8" s="1229"/>
      <c r="S8" s="1229"/>
      <c r="T8" s="1229"/>
      <c r="U8" s="1229"/>
      <c r="V8" s="1229"/>
      <c r="W8" s="1229"/>
      <c r="X8" s="1229"/>
    </row>
    <row r="9" spans="1:28" s="880" customFormat="1" ht="20.25" customHeight="1">
      <c r="A9" s="1089" t="s">
        <v>27</v>
      </c>
      <c r="B9" s="1089"/>
      <c r="C9" s="851">
        <v>0</v>
      </c>
      <c r="D9" s="851">
        <v>0</v>
      </c>
      <c r="E9" s="851">
        <v>0</v>
      </c>
      <c r="F9" s="851">
        <v>0</v>
      </c>
      <c r="G9" s="851">
        <v>0</v>
      </c>
      <c r="H9" s="851">
        <v>0</v>
      </c>
      <c r="I9" s="851">
        <v>0</v>
      </c>
      <c r="J9" s="851">
        <v>0</v>
      </c>
      <c r="K9" s="851">
        <v>0</v>
      </c>
      <c r="L9" s="851">
        <v>0</v>
      </c>
      <c r="M9" s="853">
        <f t="shared" ref="M9:N27" si="0">SUM(C9,E9,G9,I9,K9)</f>
        <v>0</v>
      </c>
      <c r="N9" s="853">
        <f t="shared" si="0"/>
        <v>0</v>
      </c>
      <c r="O9" s="853">
        <f t="shared" ref="O9:O27" si="1">SUM(M9:N9)</f>
        <v>0</v>
      </c>
      <c r="P9" s="809" t="s">
        <v>28</v>
      </c>
      <c r="Q9" s="80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</row>
    <row r="10" spans="1:28" s="880" customFormat="1" ht="20.25" customHeight="1">
      <c r="A10" s="942" t="s">
        <v>83</v>
      </c>
      <c r="B10" s="942"/>
      <c r="C10" s="853">
        <v>0</v>
      </c>
      <c r="D10" s="853">
        <v>0</v>
      </c>
      <c r="E10" s="853">
        <v>0</v>
      </c>
      <c r="F10" s="853">
        <v>0</v>
      </c>
      <c r="G10" s="853">
        <v>0</v>
      </c>
      <c r="H10" s="853">
        <v>0</v>
      </c>
      <c r="I10" s="853">
        <v>0</v>
      </c>
      <c r="J10" s="853">
        <v>0</v>
      </c>
      <c r="K10" s="853">
        <v>0</v>
      </c>
      <c r="L10" s="853">
        <v>0</v>
      </c>
      <c r="M10" s="853">
        <f t="shared" si="0"/>
        <v>0</v>
      </c>
      <c r="N10" s="853">
        <f t="shared" si="0"/>
        <v>0</v>
      </c>
      <c r="O10" s="853">
        <f t="shared" si="1"/>
        <v>0</v>
      </c>
      <c r="P10" s="811" t="s">
        <v>30</v>
      </c>
      <c r="Q10" s="811"/>
      <c r="S10" s="1229"/>
      <c r="T10" s="1229"/>
      <c r="U10" s="1229"/>
      <c r="V10" s="1229"/>
      <c r="W10" s="1229"/>
      <c r="X10" s="1229"/>
      <c r="Y10" s="1229"/>
      <c r="Z10" s="1229"/>
      <c r="AA10" s="1229"/>
      <c r="AB10" s="1229"/>
    </row>
    <row r="11" spans="1:28" s="880" customFormat="1" ht="20.25" customHeight="1">
      <c r="A11" s="942" t="s">
        <v>31</v>
      </c>
      <c r="B11" s="942"/>
      <c r="C11" s="853">
        <v>0</v>
      </c>
      <c r="D11" s="853">
        <v>0</v>
      </c>
      <c r="E11" s="853">
        <v>0</v>
      </c>
      <c r="F11" s="853">
        <v>0</v>
      </c>
      <c r="G11" s="853">
        <v>0</v>
      </c>
      <c r="H11" s="853">
        <v>0</v>
      </c>
      <c r="I11" s="853">
        <v>0</v>
      </c>
      <c r="J11" s="853">
        <v>0</v>
      </c>
      <c r="K11" s="853">
        <v>0</v>
      </c>
      <c r="L11" s="853">
        <v>0</v>
      </c>
      <c r="M11" s="853">
        <f t="shared" si="0"/>
        <v>0</v>
      </c>
      <c r="N11" s="853">
        <f t="shared" si="0"/>
        <v>0</v>
      </c>
      <c r="O11" s="853">
        <f t="shared" si="1"/>
        <v>0</v>
      </c>
      <c r="P11" s="811" t="s">
        <v>32</v>
      </c>
      <c r="Q11" s="811"/>
      <c r="S11" s="1229"/>
      <c r="T11" s="1229"/>
      <c r="U11" s="1229"/>
      <c r="V11" s="1229"/>
      <c r="W11" s="1229"/>
      <c r="X11" s="1229"/>
      <c r="Y11" s="1229"/>
      <c r="Z11" s="1229"/>
      <c r="AA11" s="1229"/>
      <c r="AB11" s="1229"/>
    </row>
    <row r="12" spans="1:28" s="880" customFormat="1" ht="20.25" customHeight="1">
      <c r="A12" s="812" t="s">
        <v>33</v>
      </c>
      <c r="B12" s="813" t="s">
        <v>34</v>
      </c>
      <c r="C12" s="853">
        <v>0</v>
      </c>
      <c r="D12" s="853">
        <v>19</v>
      </c>
      <c r="E12" s="853">
        <v>0</v>
      </c>
      <c r="F12" s="853">
        <v>3</v>
      </c>
      <c r="G12" s="853">
        <v>0</v>
      </c>
      <c r="H12" s="853">
        <v>2</v>
      </c>
      <c r="I12" s="853">
        <v>0</v>
      </c>
      <c r="J12" s="853">
        <v>0</v>
      </c>
      <c r="K12" s="853">
        <v>0</v>
      </c>
      <c r="L12" s="853">
        <v>0</v>
      </c>
      <c r="M12" s="853">
        <f t="shared" si="0"/>
        <v>0</v>
      </c>
      <c r="N12" s="853">
        <f t="shared" si="0"/>
        <v>24</v>
      </c>
      <c r="O12" s="853">
        <f t="shared" si="1"/>
        <v>24</v>
      </c>
      <c r="P12" s="1234" t="s">
        <v>35</v>
      </c>
      <c r="Q12" s="815" t="s">
        <v>36</v>
      </c>
      <c r="S12" s="1229"/>
      <c r="T12" s="1229"/>
      <c r="U12" s="1229"/>
      <c r="V12" s="1229"/>
      <c r="W12" s="1229"/>
      <c r="X12" s="1229"/>
      <c r="Y12" s="1229"/>
      <c r="Z12" s="1229"/>
      <c r="AA12" s="1229"/>
      <c r="AB12" s="1229"/>
    </row>
    <row r="13" spans="1:28" s="880" customFormat="1" ht="20.25" customHeight="1">
      <c r="A13" s="816"/>
      <c r="B13" s="813" t="s">
        <v>37</v>
      </c>
      <c r="C13" s="853">
        <v>5</v>
      </c>
      <c r="D13" s="853">
        <v>0</v>
      </c>
      <c r="E13" s="853">
        <v>5</v>
      </c>
      <c r="F13" s="853">
        <v>0</v>
      </c>
      <c r="G13" s="853">
        <v>0</v>
      </c>
      <c r="H13" s="853">
        <v>0</v>
      </c>
      <c r="I13" s="853">
        <v>0</v>
      </c>
      <c r="J13" s="853">
        <v>0</v>
      </c>
      <c r="K13" s="853">
        <v>0</v>
      </c>
      <c r="L13" s="853">
        <v>0</v>
      </c>
      <c r="M13" s="853">
        <f t="shared" si="0"/>
        <v>10</v>
      </c>
      <c r="N13" s="853">
        <f t="shared" si="0"/>
        <v>0</v>
      </c>
      <c r="O13" s="853">
        <f t="shared" si="1"/>
        <v>10</v>
      </c>
      <c r="P13" s="1234" t="s">
        <v>38</v>
      </c>
      <c r="Q13" s="817"/>
      <c r="S13" s="1229"/>
      <c r="T13" s="1229"/>
      <c r="U13" s="1229"/>
      <c r="V13" s="1229"/>
      <c r="W13" s="1229"/>
      <c r="X13" s="1229"/>
      <c r="Y13" s="1229"/>
      <c r="Z13" s="1229"/>
      <c r="AA13" s="1229"/>
      <c r="AB13" s="1229"/>
    </row>
    <row r="14" spans="1:28" s="880" customFormat="1" ht="20.25" customHeight="1">
      <c r="A14" s="816"/>
      <c r="B14" s="813" t="s">
        <v>39</v>
      </c>
      <c r="C14" s="853">
        <v>0</v>
      </c>
      <c r="D14" s="853">
        <v>0</v>
      </c>
      <c r="E14" s="853">
        <v>0</v>
      </c>
      <c r="F14" s="853">
        <v>0</v>
      </c>
      <c r="G14" s="853">
        <v>0</v>
      </c>
      <c r="H14" s="853">
        <v>0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0</v>
      </c>
      <c r="N14" s="853">
        <f t="shared" si="0"/>
        <v>0</v>
      </c>
      <c r="O14" s="853">
        <f t="shared" si="1"/>
        <v>0</v>
      </c>
      <c r="P14" s="1234" t="s">
        <v>40</v>
      </c>
      <c r="Q14" s="817"/>
      <c r="S14" s="1229"/>
      <c r="T14" s="1229"/>
      <c r="U14" s="1229"/>
      <c r="V14" s="1229"/>
      <c r="W14" s="1229"/>
      <c r="X14" s="1229"/>
      <c r="Y14" s="1229"/>
      <c r="Z14" s="1229"/>
      <c r="AA14" s="1229"/>
      <c r="AB14" s="1229"/>
    </row>
    <row r="15" spans="1:28" s="880" customFormat="1" ht="20.25" customHeight="1">
      <c r="A15" s="816"/>
      <c r="B15" s="813" t="s">
        <v>41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1234" t="s">
        <v>42</v>
      </c>
      <c r="Q15" s="817"/>
      <c r="S15" s="1229"/>
      <c r="T15" s="1229"/>
      <c r="U15" s="1229"/>
      <c r="V15" s="1229"/>
      <c r="W15" s="1229"/>
      <c r="X15" s="1229"/>
      <c r="Y15" s="1229"/>
      <c r="Z15" s="1229"/>
      <c r="AA15" s="1229"/>
      <c r="AB15" s="1229"/>
    </row>
    <row r="16" spans="1:28" s="880" customFormat="1" ht="20.25" customHeight="1">
      <c r="A16" s="816"/>
      <c r="B16" s="813" t="s">
        <v>43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v>0</v>
      </c>
      <c r="I16" s="853">
        <v>0</v>
      </c>
      <c r="J16" s="853">
        <v>0</v>
      </c>
      <c r="K16" s="853">
        <v>0</v>
      </c>
      <c r="L16" s="853">
        <v>0</v>
      </c>
      <c r="M16" s="853">
        <f t="shared" si="0"/>
        <v>0</v>
      </c>
      <c r="N16" s="853">
        <f t="shared" si="0"/>
        <v>0</v>
      </c>
      <c r="O16" s="853">
        <f t="shared" si="1"/>
        <v>0</v>
      </c>
      <c r="P16" s="1234" t="s">
        <v>44</v>
      </c>
      <c r="Q16" s="817"/>
      <c r="S16" s="1229"/>
      <c r="T16" s="1229"/>
      <c r="U16" s="1229"/>
      <c r="V16" s="1229"/>
      <c r="W16" s="1229"/>
      <c r="X16" s="1229"/>
      <c r="Y16" s="1229"/>
      <c r="Z16" s="1229"/>
      <c r="AA16" s="1229"/>
      <c r="AB16" s="1229"/>
    </row>
    <row r="17" spans="1:28" s="880" customFormat="1" ht="20.25" customHeight="1">
      <c r="A17" s="819"/>
      <c r="B17" s="813" t="s">
        <v>45</v>
      </c>
      <c r="C17" s="853">
        <v>5</v>
      </c>
      <c r="D17" s="853">
        <v>7</v>
      </c>
      <c r="E17" s="853">
        <v>2</v>
      </c>
      <c r="F17" s="853">
        <v>3</v>
      </c>
      <c r="G17" s="853">
        <v>1</v>
      </c>
      <c r="H17" s="853">
        <v>4</v>
      </c>
      <c r="I17" s="853">
        <v>0</v>
      </c>
      <c r="J17" s="853">
        <v>2</v>
      </c>
      <c r="K17" s="853">
        <v>0</v>
      </c>
      <c r="L17" s="853">
        <v>0</v>
      </c>
      <c r="M17" s="853">
        <f t="shared" si="0"/>
        <v>8</v>
      </c>
      <c r="N17" s="853">
        <f t="shared" si="0"/>
        <v>16</v>
      </c>
      <c r="O17" s="853">
        <f t="shared" si="1"/>
        <v>24</v>
      </c>
      <c r="P17" s="1234" t="s">
        <v>46</v>
      </c>
      <c r="Q17" s="820"/>
      <c r="S17" s="1229"/>
      <c r="T17" s="1229"/>
      <c r="U17" s="1229"/>
      <c r="V17" s="1229"/>
      <c r="W17" s="1229"/>
      <c r="X17" s="1229"/>
      <c r="Y17" s="1229"/>
      <c r="Z17" s="1229"/>
      <c r="AA17" s="1229"/>
      <c r="AB17" s="1229"/>
    </row>
    <row r="18" spans="1:28" s="880" customFormat="1" ht="20.25" customHeight="1">
      <c r="A18" s="942" t="s">
        <v>47</v>
      </c>
      <c r="B18" s="942"/>
      <c r="C18" s="853">
        <v>0</v>
      </c>
      <c r="D18" s="853">
        <v>0</v>
      </c>
      <c r="E18" s="853">
        <v>0</v>
      </c>
      <c r="F18" s="853">
        <v>0</v>
      </c>
      <c r="G18" s="853">
        <v>0</v>
      </c>
      <c r="H18" s="853">
        <v>0</v>
      </c>
      <c r="I18" s="853">
        <v>0</v>
      </c>
      <c r="J18" s="853">
        <v>0</v>
      </c>
      <c r="K18" s="853">
        <v>0</v>
      </c>
      <c r="L18" s="853">
        <v>0</v>
      </c>
      <c r="M18" s="853">
        <f t="shared" si="0"/>
        <v>0</v>
      </c>
      <c r="N18" s="853">
        <f t="shared" si="0"/>
        <v>0</v>
      </c>
      <c r="O18" s="853">
        <f t="shared" si="1"/>
        <v>0</v>
      </c>
      <c r="P18" s="811" t="s">
        <v>48</v>
      </c>
      <c r="Q18" s="811"/>
      <c r="S18" s="1229"/>
      <c r="T18" s="1229"/>
      <c r="U18" s="1229"/>
      <c r="V18" s="1229"/>
      <c r="W18" s="1229"/>
      <c r="X18" s="1229"/>
      <c r="Y18" s="1229"/>
      <c r="Z18" s="1229"/>
      <c r="AA18" s="1229"/>
      <c r="AB18" s="1229"/>
    </row>
    <row r="19" spans="1:28" s="880" customFormat="1" ht="20.25" customHeight="1">
      <c r="A19" s="942" t="s">
        <v>49</v>
      </c>
      <c r="B19" s="942"/>
      <c r="C19" s="853">
        <v>0</v>
      </c>
      <c r="D19" s="853">
        <v>0</v>
      </c>
      <c r="E19" s="853">
        <v>0</v>
      </c>
      <c r="F19" s="853">
        <v>0</v>
      </c>
      <c r="G19" s="853">
        <v>0</v>
      </c>
      <c r="H19" s="853">
        <v>0</v>
      </c>
      <c r="I19" s="853">
        <v>0</v>
      </c>
      <c r="J19" s="853">
        <v>0</v>
      </c>
      <c r="K19" s="853">
        <v>0</v>
      </c>
      <c r="L19" s="853">
        <v>0</v>
      </c>
      <c r="M19" s="853">
        <f t="shared" si="0"/>
        <v>0</v>
      </c>
      <c r="N19" s="853">
        <f t="shared" si="0"/>
        <v>0</v>
      </c>
      <c r="O19" s="853">
        <f t="shared" si="1"/>
        <v>0</v>
      </c>
      <c r="P19" s="811" t="s">
        <v>50</v>
      </c>
      <c r="Q19" s="811"/>
      <c r="S19" s="1229"/>
      <c r="T19" s="1229"/>
      <c r="U19" s="1229"/>
      <c r="V19" s="1229"/>
      <c r="W19" s="1229"/>
      <c r="X19" s="1229"/>
      <c r="Y19" s="1229"/>
      <c r="Z19" s="1229"/>
      <c r="AA19" s="1229"/>
      <c r="AB19" s="1229"/>
    </row>
    <row r="20" spans="1:28" s="880" customFormat="1" ht="20.25" customHeight="1">
      <c r="A20" s="942" t="s">
        <v>51</v>
      </c>
      <c r="B20" s="942"/>
      <c r="C20" s="853">
        <v>0</v>
      </c>
      <c r="D20" s="853">
        <v>0</v>
      </c>
      <c r="E20" s="853">
        <v>0</v>
      </c>
      <c r="F20" s="853">
        <v>0</v>
      </c>
      <c r="G20" s="853">
        <v>0</v>
      </c>
      <c r="H20" s="853">
        <v>0</v>
      </c>
      <c r="I20" s="853">
        <v>0</v>
      </c>
      <c r="J20" s="853">
        <v>0</v>
      </c>
      <c r="K20" s="853">
        <v>0</v>
      </c>
      <c r="L20" s="853">
        <v>0</v>
      </c>
      <c r="M20" s="853">
        <f t="shared" si="0"/>
        <v>0</v>
      </c>
      <c r="N20" s="853">
        <f t="shared" si="0"/>
        <v>0</v>
      </c>
      <c r="O20" s="853">
        <f t="shared" si="1"/>
        <v>0</v>
      </c>
      <c r="P20" s="811" t="s">
        <v>52</v>
      </c>
      <c r="Q20" s="811"/>
      <c r="S20" s="1229"/>
      <c r="T20" s="1229"/>
      <c r="U20" s="1229"/>
      <c r="V20" s="1229"/>
      <c r="W20" s="1229"/>
      <c r="X20" s="1229"/>
      <c r="Y20" s="1229"/>
      <c r="Z20" s="1229"/>
      <c r="AA20" s="1229"/>
      <c r="AB20" s="1229"/>
    </row>
    <row r="21" spans="1:28" s="880" customFormat="1" ht="20.25" customHeight="1">
      <c r="A21" s="942" t="s">
        <v>53</v>
      </c>
      <c r="B21" s="942"/>
      <c r="C21" s="853">
        <v>0</v>
      </c>
      <c r="D21" s="853">
        <v>0</v>
      </c>
      <c r="E21" s="853">
        <v>0</v>
      </c>
      <c r="F21" s="853">
        <v>0</v>
      </c>
      <c r="G21" s="853">
        <v>0</v>
      </c>
      <c r="H21" s="853">
        <v>0</v>
      </c>
      <c r="I21" s="853">
        <v>0</v>
      </c>
      <c r="J21" s="853">
        <v>0</v>
      </c>
      <c r="K21" s="853">
        <v>0</v>
      </c>
      <c r="L21" s="853">
        <v>0</v>
      </c>
      <c r="M21" s="853">
        <f t="shared" si="0"/>
        <v>0</v>
      </c>
      <c r="N21" s="853">
        <f t="shared" si="0"/>
        <v>0</v>
      </c>
      <c r="O21" s="853">
        <f t="shared" si="1"/>
        <v>0</v>
      </c>
      <c r="P21" s="811" t="s">
        <v>54</v>
      </c>
      <c r="Q21" s="811"/>
      <c r="S21" s="1229"/>
      <c r="T21" s="1229"/>
      <c r="U21" s="1229"/>
      <c r="V21" s="1229"/>
      <c r="W21" s="1229"/>
      <c r="X21" s="1229"/>
      <c r="Y21" s="1229"/>
      <c r="Z21" s="1229"/>
      <c r="AA21" s="1229"/>
      <c r="AB21" s="1229"/>
    </row>
    <row r="22" spans="1:28" s="880" customFormat="1" ht="20.25" customHeight="1">
      <c r="A22" s="942" t="s">
        <v>84</v>
      </c>
      <c r="B22" s="942"/>
      <c r="C22" s="853">
        <v>9</v>
      </c>
      <c r="D22" s="853">
        <v>6</v>
      </c>
      <c r="E22" s="853">
        <v>7</v>
      </c>
      <c r="F22" s="853">
        <v>19</v>
      </c>
      <c r="G22" s="853">
        <v>11</v>
      </c>
      <c r="H22" s="853">
        <v>12</v>
      </c>
      <c r="I22" s="853">
        <v>14</v>
      </c>
      <c r="J22" s="853">
        <v>2</v>
      </c>
      <c r="K22" s="853">
        <v>8</v>
      </c>
      <c r="L22" s="853">
        <v>0</v>
      </c>
      <c r="M22" s="853">
        <f t="shared" si="0"/>
        <v>49</v>
      </c>
      <c r="N22" s="853">
        <f t="shared" si="0"/>
        <v>39</v>
      </c>
      <c r="O22" s="853">
        <f t="shared" si="1"/>
        <v>88</v>
      </c>
      <c r="P22" s="811" t="s">
        <v>56</v>
      </c>
      <c r="Q22" s="811"/>
      <c r="S22" s="1229"/>
      <c r="T22" s="1229"/>
      <c r="U22" s="1229"/>
      <c r="V22" s="1229"/>
      <c r="W22" s="1229"/>
      <c r="X22" s="1229"/>
      <c r="Y22" s="1229"/>
      <c r="Z22" s="1229"/>
      <c r="AA22" s="1229"/>
      <c r="AB22" s="1229"/>
    </row>
    <row r="23" spans="1:28" s="880" customFormat="1" ht="20.25" customHeight="1">
      <c r="A23" s="942" t="s">
        <v>57</v>
      </c>
      <c r="B23" s="942"/>
      <c r="C23" s="853">
        <v>1</v>
      </c>
      <c r="D23" s="853">
        <v>8</v>
      </c>
      <c r="E23" s="853">
        <v>9</v>
      </c>
      <c r="F23" s="853">
        <v>13</v>
      </c>
      <c r="G23" s="853">
        <v>6</v>
      </c>
      <c r="H23" s="853">
        <v>6</v>
      </c>
      <c r="I23" s="853">
        <v>4</v>
      </c>
      <c r="J23" s="853">
        <v>2</v>
      </c>
      <c r="K23" s="853">
        <v>2</v>
      </c>
      <c r="L23" s="853">
        <v>3</v>
      </c>
      <c r="M23" s="853">
        <f t="shared" si="0"/>
        <v>22</v>
      </c>
      <c r="N23" s="853">
        <f t="shared" si="0"/>
        <v>32</v>
      </c>
      <c r="O23" s="853">
        <f t="shared" si="1"/>
        <v>54</v>
      </c>
      <c r="P23" s="811" t="s">
        <v>58</v>
      </c>
      <c r="Q23" s="811"/>
      <c r="S23" s="1229"/>
      <c r="T23" s="1229"/>
      <c r="U23" s="1229"/>
      <c r="V23" s="1229"/>
      <c r="W23" s="1229"/>
      <c r="X23" s="1229"/>
      <c r="Y23" s="1229"/>
      <c r="Z23" s="1229"/>
      <c r="AA23" s="1229"/>
      <c r="AB23" s="1229"/>
    </row>
    <row r="24" spans="1:28" s="880" customFormat="1" ht="20.25" customHeight="1">
      <c r="A24" s="942" t="s">
        <v>59</v>
      </c>
      <c r="B24" s="942"/>
      <c r="C24" s="853">
        <v>0</v>
      </c>
      <c r="D24" s="853">
        <v>2</v>
      </c>
      <c r="E24" s="853">
        <v>0</v>
      </c>
      <c r="F24" s="853">
        <v>3</v>
      </c>
      <c r="G24" s="853">
        <v>0</v>
      </c>
      <c r="H24" s="853">
        <v>2</v>
      </c>
      <c r="I24" s="853">
        <v>0</v>
      </c>
      <c r="J24" s="853">
        <v>1</v>
      </c>
      <c r="K24" s="853">
        <v>0</v>
      </c>
      <c r="L24" s="853">
        <v>1</v>
      </c>
      <c r="M24" s="853">
        <f t="shared" si="0"/>
        <v>0</v>
      </c>
      <c r="N24" s="853">
        <f t="shared" si="0"/>
        <v>9</v>
      </c>
      <c r="O24" s="853">
        <f t="shared" si="1"/>
        <v>9</v>
      </c>
      <c r="P24" s="811" t="s">
        <v>60</v>
      </c>
      <c r="Q24" s="811"/>
      <c r="S24" s="1229"/>
      <c r="T24" s="1229"/>
      <c r="U24" s="1229"/>
      <c r="V24" s="1229"/>
      <c r="W24" s="1229"/>
      <c r="X24" s="1229"/>
      <c r="Y24" s="1229"/>
      <c r="Z24" s="1229"/>
      <c r="AA24" s="1229"/>
      <c r="AB24" s="1229"/>
    </row>
    <row r="25" spans="1:28" s="880" customFormat="1" ht="20.25" customHeight="1">
      <c r="A25" s="942" t="s">
        <v>61</v>
      </c>
      <c r="B25" s="942"/>
      <c r="C25" s="853">
        <v>0</v>
      </c>
      <c r="D25" s="853">
        <v>0</v>
      </c>
      <c r="E25" s="853">
        <v>0</v>
      </c>
      <c r="F25" s="853">
        <v>0</v>
      </c>
      <c r="G25" s="853">
        <v>0</v>
      </c>
      <c r="H25" s="853">
        <v>0</v>
      </c>
      <c r="I25" s="853">
        <v>0</v>
      </c>
      <c r="J25" s="853">
        <v>0</v>
      </c>
      <c r="K25" s="853">
        <v>0</v>
      </c>
      <c r="L25" s="853">
        <v>0</v>
      </c>
      <c r="M25" s="853">
        <f t="shared" si="0"/>
        <v>0</v>
      </c>
      <c r="N25" s="853">
        <f t="shared" si="0"/>
        <v>0</v>
      </c>
      <c r="O25" s="853">
        <f t="shared" si="1"/>
        <v>0</v>
      </c>
      <c r="P25" s="811" t="s">
        <v>62</v>
      </c>
      <c r="Q25" s="811"/>
      <c r="S25" s="1229"/>
      <c r="T25" s="1229"/>
      <c r="U25" s="1229"/>
      <c r="V25" s="1229"/>
      <c r="W25" s="1229"/>
      <c r="X25" s="1229"/>
      <c r="Y25" s="1229"/>
      <c r="Z25" s="1229"/>
      <c r="AA25" s="1229"/>
      <c r="AB25" s="1229"/>
    </row>
    <row r="26" spans="1:28" s="880" customFormat="1" ht="20.25" customHeight="1">
      <c r="A26" s="942" t="s">
        <v>63</v>
      </c>
      <c r="B26" s="942"/>
      <c r="C26" s="853">
        <v>0</v>
      </c>
      <c r="D26" s="853">
        <v>0</v>
      </c>
      <c r="E26" s="853">
        <v>0</v>
      </c>
      <c r="F26" s="853">
        <v>0</v>
      </c>
      <c r="G26" s="853">
        <v>0</v>
      </c>
      <c r="H26" s="853">
        <v>0</v>
      </c>
      <c r="I26" s="853">
        <v>0</v>
      </c>
      <c r="J26" s="853">
        <v>0</v>
      </c>
      <c r="K26" s="853">
        <v>0</v>
      </c>
      <c r="L26" s="853">
        <v>0</v>
      </c>
      <c r="M26" s="853">
        <f t="shared" si="0"/>
        <v>0</v>
      </c>
      <c r="N26" s="853">
        <f t="shared" si="0"/>
        <v>0</v>
      </c>
      <c r="O26" s="853">
        <f t="shared" si="1"/>
        <v>0</v>
      </c>
      <c r="P26" s="811" t="s">
        <v>64</v>
      </c>
      <c r="Q26" s="811"/>
      <c r="S26" s="1229"/>
      <c r="T26" s="1229"/>
      <c r="U26" s="1229"/>
      <c r="V26" s="1229"/>
      <c r="W26" s="1229"/>
      <c r="X26" s="1229"/>
      <c r="Y26" s="1229"/>
      <c r="Z26" s="1229"/>
      <c r="AA26" s="1229"/>
      <c r="AB26" s="1229"/>
    </row>
    <row r="27" spans="1:28" s="880" customFormat="1" ht="20.25" customHeight="1" thickBot="1">
      <c r="A27" s="972" t="s">
        <v>65</v>
      </c>
      <c r="B27" s="972"/>
      <c r="C27" s="1124">
        <v>0</v>
      </c>
      <c r="D27" s="1124">
        <v>0</v>
      </c>
      <c r="E27" s="1124">
        <v>0</v>
      </c>
      <c r="F27" s="1124">
        <v>0</v>
      </c>
      <c r="G27" s="1124">
        <v>0</v>
      </c>
      <c r="H27" s="1124">
        <v>0</v>
      </c>
      <c r="I27" s="1124">
        <v>0</v>
      </c>
      <c r="J27" s="1124">
        <v>0</v>
      </c>
      <c r="K27" s="1124">
        <v>0</v>
      </c>
      <c r="L27" s="1124">
        <v>0</v>
      </c>
      <c r="M27" s="851">
        <f t="shared" si="0"/>
        <v>0</v>
      </c>
      <c r="N27" s="851">
        <f t="shared" si="0"/>
        <v>0</v>
      </c>
      <c r="O27" s="851">
        <f t="shared" si="1"/>
        <v>0</v>
      </c>
      <c r="P27" s="1090" t="s">
        <v>66</v>
      </c>
      <c r="Q27" s="1090"/>
      <c r="S27" s="1229"/>
      <c r="T27" s="1229"/>
      <c r="U27" s="1229"/>
      <c r="V27" s="1229"/>
      <c r="W27" s="1229"/>
      <c r="X27" s="1229"/>
      <c r="Y27" s="1229"/>
      <c r="Z27" s="1229"/>
      <c r="AA27" s="1229"/>
      <c r="AB27" s="1229"/>
    </row>
    <row r="28" spans="1:28" s="880" customFormat="1" ht="20.25" customHeight="1" thickBot="1">
      <c r="A28" s="891" t="s">
        <v>19</v>
      </c>
      <c r="B28" s="891"/>
      <c r="C28" s="857">
        <f>SUM(C8:C27)</f>
        <v>20</v>
      </c>
      <c r="D28" s="857">
        <f t="shared" ref="D28:O28" si="2">SUM(D8:D27)</f>
        <v>42</v>
      </c>
      <c r="E28" s="857">
        <f t="shared" si="2"/>
        <v>23</v>
      </c>
      <c r="F28" s="857">
        <f t="shared" si="2"/>
        <v>41</v>
      </c>
      <c r="G28" s="857">
        <f t="shared" si="2"/>
        <v>18</v>
      </c>
      <c r="H28" s="857">
        <f t="shared" si="2"/>
        <v>26</v>
      </c>
      <c r="I28" s="857">
        <f t="shared" si="2"/>
        <v>18</v>
      </c>
      <c r="J28" s="857">
        <f t="shared" si="2"/>
        <v>7</v>
      </c>
      <c r="K28" s="857">
        <f t="shared" si="2"/>
        <v>10</v>
      </c>
      <c r="L28" s="857">
        <f t="shared" si="2"/>
        <v>4</v>
      </c>
      <c r="M28" s="857">
        <f t="shared" si="2"/>
        <v>89</v>
      </c>
      <c r="N28" s="857">
        <f t="shared" si="2"/>
        <v>120</v>
      </c>
      <c r="O28" s="857">
        <f t="shared" si="2"/>
        <v>209</v>
      </c>
      <c r="P28" s="826" t="s">
        <v>67</v>
      </c>
      <c r="Q28" s="826"/>
      <c r="S28" s="1229"/>
      <c r="T28" s="1229"/>
      <c r="U28" s="1229"/>
      <c r="V28" s="1229"/>
      <c r="W28" s="1229"/>
      <c r="X28" s="1229"/>
      <c r="Y28" s="1229"/>
      <c r="Z28" s="1229"/>
      <c r="AA28" s="1229"/>
      <c r="AB28" s="1229"/>
    </row>
    <row r="29" spans="1:28" s="880" customFormat="1" ht="21.75" customHeight="1" thickTop="1">
      <c r="A29" s="954"/>
      <c r="B29" s="954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1116"/>
      <c r="Q29" s="1007"/>
      <c r="S29" s="1229"/>
      <c r="T29" s="1229"/>
      <c r="U29" s="1229"/>
      <c r="V29" s="1229"/>
      <c r="W29" s="1229"/>
      <c r="X29" s="1229"/>
      <c r="Y29" s="1229"/>
      <c r="Z29" s="1229"/>
      <c r="AA29" s="1229"/>
      <c r="AB29" s="1229"/>
    </row>
    <row r="30" spans="1:28" s="880" customFormat="1" ht="15">
      <c r="A30" s="1007"/>
      <c r="B30" s="1007"/>
      <c r="C30" s="1106"/>
      <c r="D30" s="1106"/>
      <c r="E30" s="1106"/>
      <c r="F30" s="1106"/>
      <c r="G30" s="1106"/>
      <c r="H30" s="1106"/>
      <c r="I30" s="1106"/>
      <c r="J30" s="1106"/>
      <c r="K30" s="1106"/>
      <c r="L30" s="1106"/>
      <c r="M30" s="1007"/>
      <c r="N30" s="1007"/>
      <c r="O30" s="1007"/>
      <c r="P30" s="1007"/>
      <c r="Q30" s="1007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71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92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2.83203125" style="606" customWidth="1"/>
    <col min="2" max="2" width="7.58203125" style="606" customWidth="1"/>
    <col min="3" max="3" width="5.33203125" style="606" customWidth="1"/>
    <col min="4" max="4" width="6.7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8.4140625" style="606" customWidth="1"/>
    <col min="16" max="16" width="10.25" style="606" customWidth="1"/>
    <col min="17" max="17" width="3.1640625" style="606" customWidth="1"/>
    <col min="18" max="16384" width="8.6640625" style="606"/>
  </cols>
  <sheetData>
    <row r="1" spans="1:28" ht="30.75" customHeight="1">
      <c r="A1" s="1221" t="s">
        <v>1336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161"/>
      <c r="S1" s="830"/>
      <c r="T1" s="830"/>
      <c r="U1" s="830"/>
      <c r="V1" s="830"/>
      <c r="W1" s="830"/>
      <c r="X1" s="830"/>
      <c r="Y1" s="830"/>
      <c r="Z1" s="830"/>
      <c r="AA1" s="830"/>
      <c r="AB1" s="830"/>
    </row>
    <row r="2" spans="1:28" s="1232" customFormat="1" ht="49.5" customHeight="1">
      <c r="A2" s="936" t="s">
        <v>1337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S2" s="1233"/>
      <c r="T2" s="1233"/>
      <c r="U2" s="1233"/>
      <c r="V2" s="1233"/>
      <c r="W2" s="1233"/>
      <c r="X2" s="1233"/>
      <c r="Y2" s="1233"/>
      <c r="Z2" s="1233"/>
      <c r="AA2" s="1233"/>
      <c r="AB2" s="1233"/>
    </row>
    <row r="3" spans="1:28" ht="27" customHeight="1" thickBot="1">
      <c r="A3" s="951" t="s">
        <v>1338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796" t="s">
        <v>1339</v>
      </c>
      <c r="Q3" s="796"/>
      <c r="S3" s="830"/>
      <c r="T3" s="830"/>
      <c r="U3" s="830"/>
      <c r="V3" s="830"/>
      <c r="W3" s="830"/>
      <c r="X3" s="830"/>
      <c r="Y3" s="830"/>
      <c r="Z3" s="830"/>
      <c r="AA3" s="830"/>
      <c r="AB3" s="830"/>
    </row>
    <row r="4" spans="1:28" s="880" customFormat="1" ht="22.5" customHeight="1" thickTop="1">
      <c r="A4" s="798" t="s">
        <v>4</v>
      </c>
      <c r="B4" s="798"/>
      <c r="C4" s="916" t="s">
        <v>152</v>
      </c>
      <c r="D4" s="916"/>
      <c r="E4" s="916" t="s">
        <v>153</v>
      </c>
      <c r="F4" s="916"/>
      <c r="G4" s="916" t="s">
        <v>154</v>
      </c>
      <c r="H4" s="916"/>
      <c r="I4" s="916" t="s">
        <v>172</v>
      </c>
      <c r="J4" s="916"/>
      <c r="K4" s="916" t="s">
        <v>173</v>
      </c>
      <c r="L4" s="916"/>
      <c r="M4" s="916" t="s">
        <v>19</v>
      </c>
      <c r="N4" s="916"/>
      <c r="O4" s="916"/>
      <c r="P4" s="1207" t="s">
        <v>10</v>
      </c>
      <c r="Q4" s="1207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</row>
    <row r="5" spans="1:28" s="880" customFormat="1" ht="20.25" customHeight="1">
      <c r="A5" s="800"/>
      <c r="B5" s="800"/>
      <c r="C5" s="918" t="s">
        <v>155</v>
      </c>
      <c r="D5" s="918"/>
      <c r="E5" s="918" t="s">
        <v>156</v>
      </c>
      <c r="F5" s="918"/>
      <c r="G5" s="918" t="s">
        <v>157</v>
      </c>
      <c r="H5" s="918"/>
      <c r="I5" s="918" t="s">
        <v>179</v>
      </c>
      <c r="J5" s="918"/>
      <c r="K5" s="918" t="s">
        <v>180</v>
      </c>
      <c r="L5" s="918"/>
      <c r="M5" s="918" t="s">
        <v>23</v>
      </c>
      <c r="N5" s="918"/>
      <c r="O5" s="918"/>
      <c r="P5" s="1123"/>
      <c r="Q5" s="1123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</row>
    <row r="6" spans="1:28" s="880" customFormat="1" ht="22.5" customHeight="1">
      <c r="A6" s="800"/>
      <c r="B6" s="800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1123"/>
      <c r="Q6" s="1123"/>
      <c r="S6" s="1229"/>
      <c r="T6" s="1229"/>
      <c r="U6" s="1229"/>
      <c r="V6" s="1229"/>
      <c r="W6" s="1229"/>
      <c r="X6" s="1229"/>
      <c r="Y6" s="1229"/>
      <c r="Z6" s="1229"/>
      <c r="AA6" s="1229"/>
      <c r="AB6" s="1229"/>
    </row>
    <row r="7" spans="1:28" s="880" customFormat="1" ht="16.5" thickBot="1">
      <c r="A7" s="885"/>
      <c r="B7" s="885"/>
      <c r="C7" s="986" t="s">
        <v>24</v>
      </c>
      <c r="D7" s="986" t="s">
        <v>21</v>
      </c>
      <c r="E7" s="986" t="s">
        <v>20</v>
      </c>
      <c r="F7" s="986" t="s">
        <v>21</v>
      </c>
      <c r="G7" s="986" t="s">
        <v>24</v>
      </c>
      <c r="H7" s="986" t="s">
        <v>21</v>
      </c>
      <c r="I7" s="986" t="s">
        <v>24</v>
      </c>
      <c r="J7" s="986" t="s">
        <v>21</v>
      </c>
      <c r="K7" s="986" t="s">
        <v>24</v>
      </c>
      <c r="L7" s="986" t="s">
        <v>21</v>
      </c>
      <c r="M7" s="986" t="s">
        <v>24</v>
      </c>
      <c r="N7" s="986" t="s">
        <v>21</v>
      </c>
      <c r="O7" s="986" t="s">
        <v>23</v>
      </c>
      <c r="P7" s="1217"/>
      <c r="Q7" s="1217"/>
      <c r="R7" s="1229"/>
      <c r="S7" s="1229"/>
      <c r="T7" s="1229"/>
      <c r="U7" s="1229"/>
      <c r="V7" s="1229"/>
      <c r="W7" s="1229"/>
      <c r="X7" s="1229"/>
    </row>
    <row r="8" spans="1:28" s="880" customFormat="1" ht="20.100000000000001" customHeight="1">
      <c r="A8" s="871" t="s">
        <v>202</v>
      </c>
      <c r="B8" s="871"/>
      <c r="C8" s="1235">
        <f>SUM(C38,C69)</f>
        <v>0</v>
      </c>
      <c r="D8" s="1235">
        <f t="shared" ref="D8:O8" si="0">SUM(D38,D69)</f>
        <v>0</v>
      </c>
      <c r="E8" s="1235">
        <f t="shared" si="0"/>
        <v>0</v>
      </c>
      <c r="F8" s="1235">
        <f t="shared" si="0"/>
        <v>0</v>
      </c>
      <c r="G8" s="1235">
        <f t="shared" si="0"/>
        <v>0</v>
      </c>
      <c r="H8" s="1235">
        <f t="shared" si="0"/>
        <v>0</v>
      </c>
      <c r="I8" s="1235">
        <f t="shared" si="0"/>
        <v>0</v>
      </c>
      <c r="J8" s="1235">
        <f t="shared" si="0"/>
        <v>0</v>
      </c>
      <c r="K8" s="1235">
        <f t="shared" si="0"/>
        <v>0</v>
      </c>
      <c r="L8" s="1235">
        <f t="shared" si="0"/>
        <v>0</v>
      </c>
      <c r="M8" s="1235">
        <f t="shared" si="0"/>
        <v>0</v>
      </c>
      <c r="N8" s="1235">
        <f t="shared" si="0"/>
        <v>0</v>
      </c>
      <c r="O8" s="1235">
        <f t="shared" si="0"/>
        <v>0</v>
      </c>
      <c r="P8" s="807" t="s">
        <v>26</v>
      </c>
      <c r="Q8" s="807"/>
      <c r="R8" s="1229"/>
      <c r="S8" s="1229"/>
      <c r="T8" s="1229"/>
      <c r="U8" s="1229"/>
      <c r="V8" s="1229"/>
      <c r="W8" s="1229"/>
      <c r="X8" s="1229"/>
    </row>
    <row r="9" spans="1:28" s="880" customFormat="1" ht="20.100000000000001" customHeight="1">
      <c r="A9" s="942" t="s">
        <v>899</v>
      </c>
      <c r="B9" s="942"/>
      <c r="C9" s="854">
        <f t="shared" ref="C9:O24" si="1">SUM(C39,C70)</f>
        <v>0</v>
      </c>
      <c r="D9" s="854">
        <f t="shared" si="1"/>
        <v>0</v>
      </c>
      <c r="E9" s="854">
        <f t="shared" si="1"/>
        <v>0</v>
      </c>
      <c r="F9" s="854">
        <f t="shared" si="1"/>
        <v>0</v>
      </c>
      <c r="G9" s="854">
        <f t="shared" si="1"/>
        <v>0</v>
      </c>
      <c r="H9" s="854">
        <f t="shared" si="1"/>
        <v>0</v>
      </c>
      <c r="I9" s="854">
        <f t="shared" si="1"/>
        <v>0</v>
      </c>
      <c r="J9" s="854">
        <f t="shared" si="1"/>
        <v>0</v>
      </c>
      <c r="K9" s="854">
        <f t="shared" si="1"/>
        <v>0</v>
      </c>
      <c r="L9" s="854">
        <f t="shared" si="1"/>
        <v>0</v>
      </c>
      <c r="M9" s="854">
        <f t="shared" si="1"/>
        <v>0</v>
      </c>
      <c r="N9" s="854">
        <f t="shared" si="1"/>
        <v>0</v>
      </c>
      <c r="O9" s="854">
        <f t="shared" si="1"/>
        <v>0</v>
      </c>
      <c r="P9" s="809" t="s">
        <v>28</v>
      </c>
      <c r="Q9" s="80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</row>
    <row r="10" spans="1:28" s="880" customFormat="1" ht="20.100000000000001" customHeight="1">
      <c r="A10" s="942" t="s">
        <v>83</v>
      </c>
      <c r="B10" s="942"/>
      <c r="C10" s="854">
        <f t="shared" si="1"/>
        <v>0</v>
      </c>
      <c r="D10" s="854">
        <f t="shared" si="1"/>
        <v>0</v>
      </c>
      <c r="E10" s="854">
        <f t="shared" si="1"/>
        <v>0</v>
      </c>
      <c r="F10" s="854">
        <f t="shared" si="1"/>
        <v>0</v>
      </c>
      <c r="G10" s="854">
        <f t="shared" si="1"/>
        <v>0</v>
      </c>
      <c r="H10" s="854">
        <f t="shared" si="1"/>
        <v>0</v>
      </c>
      <c r="I10" s="854">
        <f t="shared" si="1"/>
        <v>0</v>
      </c>
      <c r="J10" s="854">
        <f t="shared" si="1"/>
        <v>0</v>
      </c>
      <c r="K10" s="854">
        <f t="shared" si="1"/>
        <v>0</v>
      </c>
      <c r="L10" s="854">
        <f t="shared" si="1"/>
        <v>0</v>
      </c>
      <c r="M10" s="854">
        <f t="shared" si="1"/>
        <v>0</v>
      </c>
      <c r="N10" s="854">
        <f t="shared" si="1"/>
        <v>0</v>
      </c>
      <c r="O10" s="854">
        <f t="shared" si="1"/>
        <v>0</v>
      </c>
      <c r="P10" s="811" t="s">
        <v>30</v>
      </c>
      <c r="Q10" s="811"/>
      <c r="S10" s="1229"/>
      <c r="T10" s="1229"/>
      <c r="U10" s="1229"/>
      <c r="V10" s="1229"/>
      <c r="W10" s="1229"/>
      <c r="X10" s="1229"/>
      <c r="Y10" s="1229"/>
      <c r="Z10" s="1229"/>
      <c r="AA10" s="1229"/>
      <c r="AB10" s="1229"/>
    </row>
    <row r="11" spans="1:28" s="880" customFormat="1" ht="20.100000000000001" customHeight="1">
      <c r="A11" s="942" t="s">
        <v>31</v>
      </c>
      <c r="B11" s="942"/>
      <c r="C11" s="854">
        <f t="shared" si="1"/>
        <v>0</v>
      </c>
      <c r="D11" s="854">
        <f t="shared" si="1"/>
        <v>0</v>
      </c>
      <c r="E11" s="854">
        <f t="shared" si="1"/>
        <v>0</v>
      </c>
      <c r="F11" s="854">
        <f t="shared" si="1"/>
        <v>0</v>
      </c>
      <c r="G11" s="854">
        <f t="shared" si="1"/>
        <v>0</v>
      </c>
      <c r="H11" s="854">
        <f t="shared" si="1"/>
        <v>0</v>
      </c>
      <c r="I11" s="854">
        <f t="shared" si="1"/>
        <v>0</v>
      </c>
      <c r="J11" s="854">
        <f t="shared" si="1"/>
        <v>0</v>
      </c>
      <c r="K11" s="854">
        <f t="shared" si="1"/>
        <v>0</v>
      </c>
      <c r="L11" s="854">
        <f t="shared" si="1"/>
        <v>0</v>
      </c>
      <c r="M11" s="854">
        <f t="shared" si="1"/>
        <v>0</v>
      </c>
      <c r="N11" s="854">
        <f t="shared" si="1"/>
        <v>0</v>
      </c>
      <c r="O11" s="854">
        <f t="shared" si="1"/>
        <v>0</v>
      </c>
      <c r="P11" s="811" t="s">
        <v>32</v>
      </c>
      <c r="Q11" s="811"/>
      <c r="S11" s="1229"/>
      <c r="T11" s="1229"/>
      <c r="U11" s="1229"/>
      <c r="V11" s="1229"/>
      <c r="W11" s="1229"/>
      <c r="X11" s="1229"/>
      <c r="Y11" s="1229"/>
      <c r="Z11" s="1229"/>
      <c r="AA11" s="1229"/>
      <c r="AB11" s="1229"/>
    </row>
    <row r="12" spans="1:28" s="880" customFormat="1" ht="20.100000000000001" customHeight="1">
      <c r="A12" s="812" t="s">
        <v>33</v>
      </c>
      <c r="B12" s="813" t="s">
        <v>34</v>
      </c>
      <c r="C12" s="854">
        <f t="shared" si="1"/>
        <v>0</v>
      </c>
      <c r="D12" s="854">
        <f t="shared" si="1"/>
        <v>36</v>
      </c>
      <c r="E12" s="854">
        <f t="shared" si="1"/>
        <v>0</v>
      </c>
      <c r="F12" s="854">
        <f t="shared" si="1"/>
        <v>5</v>
      </c>
      <c r="G12" s="854">
        <f t="shared" si="1"/>
        <v>0</v>
      </c>
      <c r="H12" s="854">
        <f t="shared" si="1"/>
        <v>2</v>
      </c>
      <c r="I12" s="854">
        <f t="shared" si="1"/>
        <v>0</v>
      </c>
      <c r="J12" s="854">
        <f t="shared" si="1"/>
        <v>1</v>
      </c>
      <c r="K12" s="854">
        <f t="shared" si="1"/>
        <v>0</v>
      </c>
      <c r="L12" s="854">
        <f t="shared" si="1"/>
        <v>0</v>
      </c>
      <c r="M12" s="854">
        <f t="shared" si="1"/>
        <v>0</v>
      </c>
      <c r="N12" s="854">
        <f t="shared" si="1"/>
        <v>44</v>
      </c>
      <c r="O12" s="854">
        <f t="shared" si="1"/>
        <v>44</v>
      </c>
      <c r="P12" s="814" t="s">
        <v>35</v>
      </c>
      <c r="Q12" s="815" t="s">
        <v>36</v>
      </c>
      <c r="S12" s="1229"/>
      <c r="T12" s="1229"/>
      <c r="U12" s="1229"/>
      <c r="V12" s="1229"/>
      <c r="W12" s="1229"/>
      <c r="X12" s="1229"/>
      <c r="Y12" s="1229"/>
      <c r="Z12" s="1229"/>
      <c r="AA12" s="1229"/>
      <c r="AB12" s="1229"/>
    </row>
    <row r="13" spans="1:28" s="880" customFormat="1" ht="20.100000000000001" customHeight="1">
      <c r="A13" s="816"/>
      <c r="B13" s="813" t="s">
        <v>37</v>
      </c>
      <c r="C13" s="854">
        <f t="shared" si="1"/>
        <v>0</v>
      </c>
      <c r="D13" s="854">
        <f t="shared" si="1"/>
        <v>34</v>
      </c>
      <c r="E13" s="854">
        <f t="shared" si="1"/>
        <v>20</v>
      </c>
      <c r="F13" s="854">
        <f t="shared" si="1"/>
        <v>10</v>
      </c>
      <c r="G13" s="854">
        <f t="shared" si="1"/>
        <v>10</v>
      </c>
      <c r="H13" s="854">
        <f t="shared" si="1"/>
        <v>1</v>
      </c>
      <c r="I13" s="854">
        <f t="shared" si="1"/>
        <v>0</v>
      </c>
      <c r="J13" s="854">
        <f t="shared" si="1"/>
        <v>0</v>
      </c>
      <c r="K13" s="854">
        <f t="shared" si="1"/>
        <v>0</v>
      </c>
      <c r="L13" s="854">
        <f t="shared" si="1"/>
        <v>0</v>
      </c>
      <c r="M13" s="854">
        <f t="shared" si="1"/>
        <v>30</v>
      </c>
      <c r="N13" s="854">
        <f t="shared" si="1"/>
        <v>45</v>
      </c>
      <c r="O13" s="854">
        <f t="shared" si="1"/>
        <v>75</v>
      </c>
      <c r="P13" s="814" t="s">
        <v>38</v>
      </c>
      <c r="Q13" s="817"/>
      <c r="S13" s="1229"/>
      <c r="T13" s="1229"/>
      <c r="U13" s="1229"/>
      <c r="V13" s="1229"/>
      <c r="W13" s="1229"/>
      <c r="X13" s="1229"/>
      <c r="Y13" s="1229"/>
      <c r="Z13" s="1229"/>
      <c r="AA13" s="1229"/>
      <c r="AB13" s="1229"/>
    </row>
    <row r="14" spans="1:28" s="880" customFormat="1" ht="20.100000000000001" customHeight="1">
      <c r="A14" s="816"/>
      <c r="B14" s="813" t="s">
        <v>39</v>
      </c>
      <c r="C14" s="854">
        <f t="shared" si="1"/>
        <v>13</v>
      </c>
      <c r="D14" s="854">
        <f t="shared" si="1"/>
        <v>0</v>
      </c>
      <c r="E14" s="854">
        <f t="shared" si="1"/>
        <v>2</v>
      </c>
      <c r="F14" s="854">
        <f t="shared" si="1"/>
        <v>0</v>
      </c>
      <c r="G14" s="854">
        <f t="shared" si="1"/>
        <v>0</v>
      </c>
      <c r="H14" s="854">
        <f t="shared" si="1"/>
        <v>0</v>
      </c>
      <c r="I14" s="854">
        <f t="shared" si="1"/>
        <v>0</v>
      </c>
      <c r="J14" s="854">
        <f t="shared" si="1"/>
        <v>0</v>
      </c>
      <c r="K14" s="854">
        <f t="shared" si="1"/>
        <v>0</v>
      </c>
      <c r="L14" s="854">
        <f t="shared" si="1"/>
        <v>0</v>
      </c>
      <c r="M14" s="854">
        <f t="shared" si="1"/>
        <v>15</v>
      </c>
      <c r="N14" s="854">
        <f t="shared" si="1"/>
        <v>0</v>
      </c>
      <c r="O14" s="854">
        <f t="shared" si="1"/>
        <v>15</v>
      </c>
      <c r="P14" s="814" t="s">
        <v>40</v>
      </c>
      <c r="Q14" s="817"/>
      <c r="S14" s="1229"/>
      <c r="T14" s="1229"/>
      <c r="U14" s="1229"/>
      <c r="V14" s="1229"/>
      <c r="W14" s="1229"/>
      <c r="X14" s="1229"/>
      <c r="Y14" s="1229"/>
      <c r="Z14" s="1229"/>
      <c r="AA14" s="1229"/>
      <c r="AB14" s="1229"/>
    </row>
    <row r="15" spans="1:28" s="880" customFormat="1" ht="20.100000000000001" customHeight="1">
      <c r="A15" s="816"/>
      <c r="B15" s="813" t="s">
        <v>41</v>
      </c>
      <c r="C15" s="854">
        <f t="shared" si="1"/>
        <v>0</v>
      </c>
      <c r="D15" s="854">
        <f t="shared" si="1"/>
        <v>0</v>
      </c>
      <c r="E15" s="854">
        <f t="shared" si="1"/>
        <v>0</v>
      </c>
      <c r="F15" s="854">
        <f t="shared" si="1"/>
        <v>0</v>
      </c>
      <c r="G15" s="854">
        <f t="shared" si="1"/>
        <v>0</v>
      </c>
      <c r="H15" s="854">
        <f t="shared" si="1"/>
        <v>0</v>
      </c>
      <c r="I15" s="854">
        <f t="shared" si="1"/>
        <v>0</v>
      </c>
      <c r="J15" s="854">
        <f t="shared" si="1"/>
        <v>0</v>
      </c>
      <c r="K15" s="854">
        <f t="shared" si="1"/>
        <v>0</v>
      </c>
      <c r="L15" s="854">
        <f t="shared" si="1"/>
        <v>0</v>
      </c>
      <c r="M15" s="854">
        <f t="shared" si="1"/>
        <v>0</v>
      </c>
      <c r="N15" s="854">
        <f t="shared" si="1"/>
        <v>0</v>
      </c>
      <c r="O15" s="854">
        <f t="shared" si="1"/>
        <v>0</v>
      </c>
      <c r="P15" s="814" t="s">
        <v>42</v>
      </c>
      <c r="Q15" s="817"/>
      <c r="S15" s="1229"/>
      <c r="T15" s="1229"/>
      <c r="U15" s="1229"/>
      <c r="V15" s="1229"/>
      <c r="W15" s="1229"/>
      <c r="X15" s="1229"/>
      <c r="Y15" s="1229"/>
      <c r="Z15" s="1229"/>
      <c r="AA15" s="1229"/>
      <c r="AB15" s="1229"/>
    </row>
    <row r="16" spans="1:28" s="880" customFormat="1" ht="20.100000000000001" customHeight="1">
      <c r="A16" s="816"/>
      <c r="B16" s="813" t="s">
        <v>43</v>
      </c>
      <c r="C16" s="854">
        <f t="shared" si="1"/>
        <v>0</v>
      </c>
      <c r="D16" s="854">
        <f t="shared" si="1"/>
        <v>0</v>
      </c>
      <c r="E16" s="854">
        <f t="shared" si="1"/>
        <v>0</v>
      </c>
      <c r="F16" s="854">
        <f t="shared" si="1"/>
        <v>0</v>
      </c>
      <c r="G16" s="854">
        <f t="shared" si="1"/>
        <v>0</v>
      </c>
      <c r="H16" s="854">
        <f t="shared" si="1"/>
        <v>0</v>
      </c>
      <c r="I16" s="854">
        <f t="shared" si="1"/>
        <v>0</v>
      </c>
      <c r="J16" s="854">
        <f t="shared" si="1"/>
        <v>0</v>
      </c>
      <c r="K16" s="854">
        <f t="shared" si="1"/>
        <v>0</v>
      </c>
      <c r="L16" s="854">
        <f t="shared" si="1"/>
        <v>0</v>
      </c>
      <c r="M16" s="854">
        <f t="shared" si="1"/>
        <v>0</v>
      </c>
      <c r="N16" s="854">
        <f t="shared" si="1"/>
        <v>0</v>
      </c>
      <c r="O16" s="854">
        <f t="shared" si="1"/>
        <v>0</v>
      </c>
      <c r="P16" s="814" t="s">
        <v>44</v>
      </c>
      <c r="Q16" s="817"/>
      <c r="S16" s="1229"/>
      <c r="T16" s="1229"/>
      <c r="U16" s="1229"/>
      <c r="V16" s="1229"/>
      <c r="W16" s="1229"/>
      <c r="X16" s="1229"/>
      <c r="Y16" s="1229"/>
      <c r="Z16" s="1229"/>
      <c r="AA16" s="1229"/>
      <c r="AB16" s="1229"/>
    </row>
    <row r="17" spans="1:28" s="880" customFormat="1" ht="20.100000000000001" customHeight="1">
      <c r="A17" s="819"/>
      <c r="B17" s="813" t="s">
        <v>45</v>
      </c>
      <c r="C17" s="854">
        <f t="shared" si="1"/>
        <v>4</v>
      </c>
      <c r="D17" s="854">
        <f t="shared" si="1"/>
        <v>0</v>
      </c>
      <c r="E17" s="854">
        <f t="shared" si="1"/>
        <v>2</v>
      </c>
      <c r="F17" s="854">
        <f t="shared" si="1"/>
        <v>0</v>
      </c>
      <c r="G17" s="854">
        <f t="shared" si="1"/>
        <v>3</v>
      </c>
      <c r="H17" s="854">
        <f t="shared" si="1"/>
        <v>0</v>
      </c>
      <c r="I17" s="854">
        <f t="shared" si="1"/>
        <v>1</v>
      </c>
      <c r="J17" s="854">
        <f t="shared" si="1"/>
        <v>0</v>
      </c>
      <c r="K17" s="854">
        <f t="shared" si="1"/>
        <v>0</v>
      </c>
      <c r="L17" s="854">
        <f t="shared" si="1"/>
        <v>0</v>
      </c>
      <c r="M17" s="854">
        <f t="shared" si="1"/>
        <v>10</v>
      </c>
      <c r="N17" s="854">
        <f t="shared" si="1"/>
        <v>0</v>
      </c>
      <c r="O17" s="854">
        <f t="shared" si="1"/>
        <v>10</v>
      </c>
      <c r="P17" s="814" t="s">
        <v>46</v>
      </c>
      <c r="Q17" s="820"/>
      <c r="S17" s="1229"/>
      <c r="T17" s="1229"/>
      <c r="U17" s="1229"/>
      <c r="V17" s="1229"/>
      <c r="W17" s="1229"/>
      <c r="X17" s="1229"/>
      <c r="Y17" s="1229"/>
      <c r="Z17" s="1229"/>
      <c r="AA17" s="1229"/>
      <c r="AB17" s="1229"/>
    </row>
    <row r="18" spans="1:28" s="880" customFormat="1" ht="20.100000000000001" customHeight="1">
      <c r="A18" s="942" t="s">
        <v>47</v>
      </c>
      <c r="B18" s="942"/>
      <c r="C18" s="854">
        <f t="shared" si="1"/>
        <v>0</v>
      </c>
      <c r="D18" s="854">
        <f t="shared" si="1"/>
        <v>0</v>
      </c>
      <c r="E18" s="854">
        <f t="shared" si="1"/>
        <v>0</v>
      </c>
      <c r="F18" s="854">
        <f t="shared" si="1"/>
        <v>0</v>
      </c>
      <c r="G18" s="854">
        <f t="shared" si="1"/>
        <v>0</v>
      </c>
      <c r="H18" s="854">
        <f t="shared" si="1"/>
        <v>0</v>
      </c>
      <c r="I18" s="854">
        <f t="shared" si="1"/>
        <v>0</v>
      </c>
      <c r="J18" s="854">
        <f t="shared" si="1"/>
        <v>0</v>
      </c>
      <c r="K18" s="854">
        <f t="shared" si="1"/>
        <v>0</v>
      </c>
      <c r="L18" s="854">
        <f t="shared" si="1"/>
        <v>0</v>
      </c>
      <c r="M18" s="854">
        <f t="shared" si="1"/>
        <v>0</v>
      </c>
      <c r="N18" s="854">
        <f t="shared" si="1"/>
        <v>0</v>
      </c>
      <c r="O18" s="854">
        <f t="shared" si="1"/>
        <v>0</v>
      </c>
      <c r="P18" s="811" t="s">
        <v>48</v>
      </c>
      <c r="Q18" s="811"/>
      <c r="S18" s="1229"/>
      <c r="T18" s="1229"/>
      <c r="U18" s="1229"/>
      <c r="V18" s="1229"/>
      <c r="W18" s="1229"/>
      <c r="X18" s="1229"/>
      <c r="Y18" s="1229"/>
      <c r="Z18" s="1229"/>
      <c r="AA18" s="1229"/>
      <c r="AB18" s="1229"/>
    </row>
    <row r="19" spans="1:28" s="880" customFormat="1" ht="20.100000000000001" customHeight="1">
      <c r="A19" s="942" t="s">
        <v>49</v>
      </c>
      <c r="B19" s="942"/>
      <c r="C19" s="854">
        <f t="shared" si="1"/>
        <v>18</v>
      </c>
      <c r="D19" s="854">
        <f t="shared" si="1"/>
        <v>0</v>
      </c>
      <c r="E19" s="854">
        <f t="shared" si="1"/>
        <v>20</v>
      </c>
      <c r="F19" s="854">
        <f t="shared" si="1"/>
        <v>0</v>
      </c>
      <c r="G19" s="854">
        <f t="shared" si="1"/>
        <v>23</v>
      </c>
      <c r="H19" s="854">
        <f t="shared" si="1"/>
        <v>0</v>
      </c>
      <c r="I19" s="854">
        <f t="shared" si="1"/>
        <v>19</v>
      </c>
      <c r="J19" s="854">
        <f t="shared" si="1"/>
        <v>0</v>
      </c>
      <c r="K19" s="854">
        <f t="shared" si="1"/>
        <v>9</v>
      </c>
      <c r="L19" s="854">
        <f t="shared" si="1"/>
        <v>0</v>
      </c>
      <c r="M19" s="854">
        <f t="shared" si="1"/>
        <v>89</v>
      </c>
      <c r="N19" s="854">
        <f t="shared" si="1"/>
        <v>0</v>
      </c>
      <c r="O19" s="854">
        <f t="shared" si="1"/>
        <v>89</v>
      </c>
      <c r="P19" s="811" t="s">
        <v>50</v>
      </c>
      <c r="Q19" s="811"/>
      <c r="S19" s="1229"/>
      <c r="T19" s="1229"/>
      <c r="U19" s="1229"/>
      <c r="V19" s="1229"/>
      <c r="W19" s="1229"/>
      <c r="X19" s="1229"/>
      <c r="Y19" s="1229"/>
      <c r="Z19" s="1229"/>
      <c r="AA19" s="1229"/>
      <c r="AB19" s="1229"/>
    </row>
    <row r="20" spans="1:28" s="880" customFormat="1" ht="20.100000000000001" customHeight="1">
      <c r="A20" s="942" t="s">
        <v>51</v>
      </c>
      <c r="B20" s="942"/>
      <c r="C20" s="854">
        <f t="shared" si="1"/>
        <v>0</v>
      </c>
      <c r="D20" s="854">
        <f t="shared" si="1"/>
        <v>0</v>
      </c>
      <c r="E20" s="854">
        <f t="shared" si="1"/>
        <v>0</v>
      </c>
      <c r="F20" s="854">
        <f t="shared" si="1"/>
        <v>0</v>
      </c>
      <c r="G20" s="854">
        <f t="shared" si="1"/>
        <v>0</v>
      </c>
      <c r="H20" s="854">
        <f t="shared" si="1"/>
        <v>0</v>
      </c>
      <c r="I20" s="854">
        <f t="shared" si="1"/>
        <v>0</v>
      </c>
      <c r="J20" s="854">
        <f t="shared" si="1"/>
        <v>0</v>
      </c>
      <c r="K20" s="854">
        <f t="shared" si="1"/>
        <v>0</v>
      </c>
      <c r="L20" s="854">
        <f t="shared" si="1"/>
        <v>0</v>
      </c>
      <c r="M20" s="854">
        <f t="shared" si="1"/>
        <v>0</v>
      </c>
      <c r="N20" s="854">
        <f t="shared" si="1"/>
        <v>0</v>
      </c>
      <c r="O20" s="854">
        <f t="shared" si="1"/>
        <v>0</v>
      </c>
      <c r="P20" s="811" t="s">
        <v>52</v>
      </c>
      <c r="Q20" s="811"/>
      <c r="S20" s="1229"/>
      <c r="T20" s="1229"/>
      <c r="U20" s="1229"/>
      <c r="V20" s="1229"/>
      <c r="W20" s="1229"/>
      <c r="X20" s="1229"/>
      <c r="Y20" s="1229"/>
      <c r="Z20" s="1229"/>
      <c r="AA20" s="1229"/>
      <c r="AB20" s="1229"/>
    </row>
    <row r="21" spans="1:28" s="880" customFormat="1" ht="20.100000000000001" customHeight="1">
      <c r="A21" s="942" t="s">
        <v>53</v>
      </c>
      <c r="B21" s="942"/>
      <c r="C21" s="854">
        <f t="shared" si="1"/>
        <v>3</v>
      </c>
      <c r="D21" s="854">
        <f t="shared" si="1"/>
        <v>0</v>
      </c>
      <c r="E21" s="854">
        <f t="shared" si="1"/>
        <v>41</v>
      </c>
      <c r="F21" s="854">
        <f t="shared" si="1"/>
        <v>0</v>
      </c>
      <c r="G21" s="854">
        <f t="shared" si="1"/>
        <v>29</v>
      </c>
      <c r="H21" s="854">
        <f t="shared" si="1"/>
        <v>0</v>
      </c>
      <c r="I21" s="854">
        <f t="shared" si="1"/>
        <v>3</v>
      </c>
      <c r="J21" s="854">
        <f t="shared" si="1"/>
        <v>0</v>
      </c>
      <c r="K21" s="854">
        <f t="shared" si="1"/>
        <v>0</v>
      </c>
      <c r="L21" s="854">
        <f t="shared" si="1"/>
        <v>0</v>
      </c>
      <c r="M21" s="854">
        <f t="shared" si="1"/>
        <v>76</v>
      </c>
      <c r="N21" s="854">
        <f t="shared" si="1"/>
        <v>0</v>
      </c>
      <c r="O21" s="854">
        <f t="shared" si="1"/>
        <v>76</v>
      </c>
      <c r="P21" s="811" t="s">
        <v>54</v>
      </c>
      <c r="Q21" s="811"/>
      <c r="S21" s="1229"/>
      <c r="T21" s="1229"/>
      <c r="U21" s="1229"/>
      <c r="V21" s="1229"/>
      <c r="W21" s="1229"/>
      <c r="X21" s="1229"/>
      <c r="Y21" s="1229"/>
      <c r="Z21" s="1229"/>
      <c r="AA21" s="1229"/>
      <c r="AB21" s="1229"/>
    </row>
    <row r="22" spans="1:28" s="880" customFormat="1" ht="20.100000000000001" customHeight="1">
      <c r="A22" s="942" t="s">
        <v>84</v>
      </c>
      <c r="B22" s="942"/>
      <c r="C22" s="854">
        <f t="shared" si="1"/>
        <v>62</v>
      </c>
      <c r="D22" s="854">
        <f t="shared" si="1"/>
        <v>10</v>
      </c>
      <c r="E22" s="854">
        <f t="shared" si="1"/>
        <v>52</v>
      </c>
      <c r="F22" s="854">
        <f t="shared" si="1"/>
        <v>44</v>
      </c>
      <c r="G22" s="854">
        <f t="shared" si="1"/>
        <v>20</v>
      </c>
      <c r="H22" s="854">
        <f t="shared" si="1"/>
        <v>40</v>
      </c>
      <c r="I22" s="854">
        <f t="shared" si="1"/>
        <v>14</v>
      </c>
      <c r="J22" s="854">
        <f t="shared" si="1"/>
        <v>12</v>
      </c>
      <c r="K22" s="854">
        <f t="shared" si="1"/>
        <v>6</v>
      </c>
      <c r="L22" s="854">
        <f t="shared" si="1"/>
        <v>4</v>
      </c>
      <c r="M22" s="854">
        <f t="shared" si="1"/>
        <v>154</v>
      </c>
      <c r="N22" s="854">
        <f t="shared" si="1"/>
        <v>110</v>
      </c>
      <c r="O22" s="854">
        <f t="shared" si="1"/>
        <v>264</v>
      </c>
      <c r="P22" s="811" t="s">
        <v>56</v>
      </c>
      <c r="Q22" s="811"/>
      <c r="S22" s="1229"/>
      <c r="T22" s="1229"/>
      <c r="U22" s="1229"/>
      <c r="V22" s="1229"/>
      <c r="W22" s="1229"/>
      <c r="X22" s="1229"/>
      <c r="Y22" s="1229"/>
      <c r="Z22" s="1229"/>
      <c r="AA22" s="1229"/>
      <c r="AB22" s="1229"/>
    </row>
    <row r="23" spans="1:28" s="880" customFormat="1" ht="20.100000000000001" customHeight="1">
      <c r="A23" s="942" t="s">
        <v>57</v>
      </c>
      <c r="B23" s="942"/>
      <c r="C23" s="854">
        <f t="shared" si="1"/>
        <v>0</v>
      </c>
      <c r="D23" s="854">
        <f t="shared" si="1"/>
        <v>7</v>
      </c>
      <c r="E23" s="854">
        <f t="shared" si="1"/>
        <v>0</v>
      </c>
      <c r="F23" s="854">
        <f t="shared" si="1"/>
        <v>10</v>
      </c>
      <c r="G23" s="854">
        <f t="shared" si="1"/>
        <v>0</v>
      </c>
      <c r="H23" s="854">
        <f t="shared" si="1"/>
        <v>1</v>
      </c>
      <c r="I23" s="854">
        <f t="shared" si="1"/>
        <v>0</v>
      </c>
      <c r="J23" s="854">
        <f t="shared" si="1"/>
        <v>2</v>
      </c>
      <c r="K23" s="854">
        <f t="shared" si="1"/>
        <v>0</v>
      </c>
      <c r="L23" s="854">
        <f t="shared" si="1"/>
        <v>1</v>
      </c>
      <c r="M23" s="854">
        <f t="shared" si="1"/>
        <v>0</v>
      </c>
      <c r="N23" s="854">
        <f t="shared" si="1"/>
        <v>21</v>
      </c>
      <c r="O23" s="854">
        <f t="shared" si="1"/>
        <v>21</v>
      </c>
      <c r="P23" s="811" t="s">
        <v>58</v>
      </c>
      <c r="Q23" s="811"/>
      <c r="S23" s="1229"/>
      <c r="T23" s="1229"/>
      <c r="U23" s="1229"/>
      <c r="V23" s="1229"/>
      <c r="W23" s="1229"/>
      <c r="X23" s="1229"/>
      <c r="Y23" s="1229"/>
      <c r="Z23" s="1229"/>
      <c r="AA23" s="1229"/>
      <c r="AB23" s="1229"/>
    </row>
    <row r="24" spans="1:28" s="880" customFormat="1" ht="20.100000000000001" customHeight="1">
      <c r="A24" s="942" t="s">
        <v>59</v>
      </c>
      <c r="B24" s="942"/>
      <c r="C24" s="854">
        <f t="shared" si="1"/>
        <v>0</v>
      </c>
      <c r="D24" s="854">
        <f t="shared" si="1"/>
        <v>0</v>
      </c>
      <c r="E24" s="854">
        <f t="shared" si="1"/>
        <v>3</v>
      </c>
      <c r="F24" s="854">
        <f t="shared" si="1"/>
        <v>0</v>
      </c>
      <c r="G24" s="854">
        <f t="shared" si="1"/>
        <v>3</v>
      </c>
      <c r="H24" s="854">
        <f t="shared" si="1"/>
        <v>0</v>
      </c>
      <c r="I24" s="854">
        <f t="shared" si="1"/>
        <v>0</v>
      </c>
      <c r="J24" s="854">
        <f t="shared" si="1"/>
        <v>0</v>
      </c>
      <c r="K24" s="854">
        <f t="shared" si="1"/>
        <v>0</v>
      </c>
      <c r="L24" s="854">
        <f t="shared" si="1"/>
        <v>0</v>
      </c>
      <c r="M24" s="854">
        <f t="shared" si="1"/>
        <v>6</v>
      </c>
      <c r="N24" s="854">
        <f t="shared" si="1"/>
        <v>0</v>
      </c>
      <c r="O24" s="854">
        <f t="shared" si="1"/>
        <v>6</v>
      </c>
      <c r="P24" s="811" t="s">
        <v>60</v>
      </c>
      <c r="Q24" s="811"/>
      <c r="S24" s="1229"/>
      <c r="T24" s="1229"/>
      <c r="U24" s="1229"/>
      <c r="V24" s="1229"/>
      <c r="W24" s="1229"/>
      <c r="X24" s="1229"/>
      <c r="Y24" s="1229"/>
      <c r="Z24" s="1229"/>
      <c r="AA24" s="1229"/>
      <c r="AB24" s="1229"/>
    </row>
    <row r="25" spans="1:28" s="880" customFormat="1" ht="20.100000000000001" customHeight="1">
      <c r="A25" s="942" t="s">
        <v>61</v>
      </c>
      <c r="B25" s="942"/>
      <c r="C25" s="854">
        <f t="shared" ref="C25:O27" si="2">SUM(C55,C86)</f>
        <v>0</v>
      </c>
      <c r="D25" s="854">
        <f t="shared" si="2"/>
        <v>6</v>
      </c>
      <c r="E25" s="854">
        <f t="shared" si="2"/>
        <v>0</v>
      </c>
      <c r="F25" s="854">
        <f t="shared" si="2"/>
        <v>92</v>
      </c>
      <c r="G25" s="854">
        <f t="shared" si="2"/>
        <v>0</v>
      </c>
      <c r="H25" s="854">
        <f t="shared" si="2"/>
        <v>11</v>
      </c>
      <c r="I25" s="854">
        <f t="shared" si="2"/>
        <v>0</v>
      </c>
      <c r="J25" s="854">
        <f t="shared" si="2"/>
        <v>0</v>
      </c>
      <c r="K25" s="854">
        <f t="shared" si="2"/>
        <v>0</v>
      </c>
      <c r="L25" s="854">
        <f t="shared" si="2"/>
        <v>0</v>
      </c>
      <c r="M25" s="854">
        <f t="shared" si="2"/>
        <v>0</v>
      </c>
      <c r="N25" s="854">
        <f t="shared" si="2"/>
        <v>109</v>
      </c>
      <c r="O25" s="854">
        <f t="shared" si="2"/>
        <v>109</v>
      </c>
      <c r="P25" s="811" t="s">
        <v>62</v>
      </c>
      <c r="Q25" s="811"/>
      <c r="S25" s="1229"/>
      <c r="T25" s="1229"/>
      <c r="U25" s="1229"/>
      <c r="V25" s="1229"/>
      <c r="W25" s="1229"/>
      <c r="X25" s="1229"/>
      <c r="Y25" s="1229"/>
      <c r="Z25" s="1229"/>
      <c r="AA25" s="1229"/>
      <c r="AB25" s="1229"/>
    </row>
    <row r="26" spans="1:28" s="880" customFormat="1" ht="20.100000000000001" customHeight="1">
      <c r="A26" s="942" t="s">
        <v>63</v>
      </c>
      <c r="B26" s="942"/>
      <c r="C26" s="854">
        <f t="shared" si="2"/>
        <v>0</v>
      </c>
      <c r="D26" s="854">
        <f t="shared" si="2"/>
        <v>0</v>
      </c>
      <c r="E26" s="854">
        <f t="shared" si="2"/>
        <v>0</v>
      </c>
      <c r="F26" s="854">
        <f t="shared" si="2"/>
        <v>0</v>
      </c>
      <c r="G26" s="854">
        <f t="shared" si="2"/>
        <v>0</v>
      </c>
      <c r="H26" s="854">
        <f t="shared" si="2"/>
        <v>0</v>
      </c>
      <c r="I26" s="854">
        <f t="shared" si="2"/>
        <v>0</v>
      </c>
      <c r="J26" s="854">
        <f t="shared" si="2"/>
        <v>0</v>
      </c>
      <c r="K26" s="854">
        <f t="shared" si="2"/>
        <v>0</v>
      </c>
      <c r="L26" s="854">
        <f t="shared" si="2"/>
        <v>0</v>
      </c>
      <c r="M26" s="854">
        <f t="shared" si="2"/>
        <v>0</v>
      </c>
      <c r="N26" s="854">
        <f t="shared" si="2"/>
        <v>0</v>
      </c>
      <c r="O26" s="854">
        <f t="shared" si="2"/>
        <v>0</v>
      </c>
      <c r="P26" s="811" t="s">
        <v>64</v>
      </c>
      <c r="Q26" s="811"/>
      <c r="S26" s="1229"/>
      <c r="T26" s="1229"/>
      <c r="U26" s="1229"/>
      <c r="V26" s="1229"/>
      <c r="W26" s="1229"/>
      <c r="X26" s="1229"/>
      <c r="Y26" s="1229"/>
      <c r="Z26" s="1229"/>
      <c r="AA26" s="1229"/>
      <c r="AB26" s="1229"/>
    </row>
    <row r="27" spans="1:28" s="880" customFormat="1" ht="20.100000000000001" customHeight="1" thickBot="1">
      <c r="A27" s="972" t="s">
        <v>65</v>
      </c>
      <c r="B27" s="972"/>
      <c r="C27" s="856">
        <f t="shared" si="2"/>
        <v>0</v>
      </c>
      <c r="D27" s="856">
        <f t="shared" si="2"/>
        <v>0</v>
      </c>
      <c r="E27" s="856">
        <f t="shared" si="2"/>
        <v>0</v>
      </c>
      <c r="F27" s="856">
        <f t="shared" si="2"/>
        <v>0</v>
      </c>
      <c r="G27" s="856">
        <f t="shared" si="2"/>
        <v>0</v>
      </c>
      <c r="H27" s="856">
        <f t="shared" si="2"/>
        <v>0</v>
      </c>
      <c r="I27" s="856">
        <f t="shared" si="2"/>
        <v>0</v>
      </c>
      <c r="J27" s="856">
        <f t="shared" si="2"/>
        <v>0</v>
      </c>
      <c r="K27" s="856">
        <f t="shared" si="2"/>
        <v>0</v>
      </c>
      <c r="L27" s="856">
        <f t="shared" si="2"/>
        <v>0</v>
      </c>
      <c r="M27" s="856">
        <f t="shared" si="2"/>
        <v>0</v>
      </c>
      <c r="N27" s="856">
        <f t="shared" si="2"/>
        <v>0</v>
      </c>
      <c r="O27" s="856">
        <f t="shared" si="2"/>
        <v>0</v>
      </c>
      <c r="P27" s="1090" t="s">
        <v>66</v>
      </c>
      <c r="Q27" s="1090"/>
      <c r="S27" s="1229"/>
      <c r="T27" s="1229"/>
      <c r="U27" s="1229"/>
      <c r="V27" s="1229"/>
      <c r="W27" s="1229"/>
      <c r="X27" s="1229"/>
      <c r="Y27" s="1229"/>
      <c r="Z27" s="1229"/>
      <c r="AA27" s="1229"/>
      <c r="AB27" s="1229"/>
    </row>
    <row r="28" spans="1:28" s="880" customFormat="1" ht="20.100000000000001" customHeight="1" thickBot="1">
      <c r="A28" s="891" t="s">
        <v>19</v>
      </c>
      <c r="B28" s="891"/>
      <c r="C28" s="931">
        <f>SUM(C8:C27)</f>
        <v>100</v>
      </c>
      <c r="D28" s="931">
        <f t="shared" ref="D28:O28" si="3">SUM(D8:D27)</f>
        <v>93</v>
      </c>
      <c r="E28" s="931">
        <f t="shared" si="3"/>
        <v>140</v>
      </c>
      <c r="F28" s="931">
        <f t="shared" si="3"/>
        <v>161</v>
      </c>
      <c r="G28" s="931">
        <f t="shared" si="3"/>
        <v>88</v>
      </c>
      <c r="H28" s="931">
        <f t="shared" si="3"/>
        <v>55</v>
      </c>
      <c r="I28" s="931">
        <f t="shared" si="3"/>
        <v>37</v>
      </c>
      <c r="J28" s="931">
        <f t="shared" si="3"/>
        <v>15</v>
      </c>
      <c r="K28" s="931">
        <f t="shared" si="3"/>
        <v>15</v>
      </c>
      <c r="L28" s="931">
        <f t="shared" si="3"/>
        <v>5</v>
      </c>
      <c r="M28" s="931">
        <f t="shared" si="3"/>
        <v>380</v>
      </c>
      <c r="N28" s="931">
        <f t="shared" si="3"/>
        <v>329</v>
      </c>
      <c r="O28" s="931">
        <f t="shared" si="3"/>
        <v>709</v>
      </c>
      <c r="P28" s="826" t="s">
        <v>67</v>
      </c>
      <c r="Q28" s="826"/>
      <c r="S28" s="1229"/>
      <c r="T28" s="1229"/>
      <c r="U28" s="1229"/>
      <c r="V28" s="1229"/>
      <c r="W28" s="1229"/>
      <c r="X28" s="1229"/>
      <c r="Y28" s="1229"/>
      <c r="Z28" s="1229"/>
      <c r="AA28" s="1229"/>
      <c r="AB28" s="1229"/>
    </row>
    <row r="29" spans="1:28" ht="45" customHeight="1" thickTop="1">
      <c r="A29" s="905"/>
      <c r="B29" s="905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1116"/>
      <c r="S29" s="830"/>
      <c r="T29" s="830"/>
      <c r="U29" s="830"/>
      <c r="V29" s="830"/>
      <c r="W29" s="830"/>
      <c r="X29" s="830"/>
      <c r="Y29" s="830"/>
      <c r="Z29" s="830"/>
      <c r="AA29" s="830"/>
      <c r="AB29" s="830"/>
    </row>
    <row r="30" spans="1:28" ht="45" customHeight="1">
      <c r="A30" s="905"/>
      <c r="B30" s="905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1116"/>
      <c r="S30" s="830"/>
      <c r="T30" s="830"/>
      <c r="U30" s="830"/>
      <c r="V30" s="830"/>
      <c r="W30" s="830"/>
      <c r="X30" s="830"/>
      <c r="Y30" s="830"/>
      <c r="Z30" s="830"/>
      <c r="AA30" s="830"/>
      <c r="AB30" s="830"/>
    </row>
    <row r="31" spans="1:28" s="863" customFormat="1" ht="30" customHeight="1">
      <c r="A31" s="1161" t="s">
        <v>1340</v>
      </c>
      <c r="B31" s="1161"/>
      <c r="C31" s="1161"/>
      <c r="D31" s="1161"/>
      <c r="E31" s="1161"/>
      <c r="F31" s="1161"/>
      <c r="G31" s="1161"/>
      <c r="H31" s="1161"/>
      <c r="I31" s="1161"/>
      <c r="J31" s="1161"/>
      <c r="K31" s="1161"/>
      <c r="L31" s="1161"/>
      <c r="M31" s="1161"/>
      <c r="N31" s="1161"/>
      <c r="O31" s="1161"/>
      <c r="P31" s="1161"/>
      <c r="Q31" s="1161"/>
      <c r="S31" s="832"/>
      <c r="T31" s="832"/>
      <c r="U31" s="832"/>
      <c r="V31" s="832"/>
      <c r="W31" s="832"/>
      <c r="X31" s="832"/>
      <c r="Y31" s="832"/>
      <c r="Z31" s="832"/>
      <c r="AA31" s="832"/>
      <c r="AB31" s="832"/>
    </row>
    <row r="32" spans="1:28" s="1232" customFormat="1" ht="46.5" customHeight="1">
      <c r="A32" s="936" t="s">
        <v>1341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936"/>
      <c r="N32" s="936"/>
      <c r="O32" s="936"/>
      <c r="P32" s="936"/>
      <c r="Q32" s="936"/>
      <c r="S32" s="1233"/>
      <c r="T32" s="1233"/>
      <c r="U32" s="1233"/>
      <c r="V32" s="1233"/>
      <c r="W32" s="1233"/>
      <c r="X32" s="1233"/>
      <c r="Y32" s="1233"/>
      <c r="Z32" s="1233"/>
      <c r="AA32" s="1233"/>
      <c r="AB32" s="1233"/>
    </row>
    <row r="33" spans="1:28" s="863" customFormat="1" ht="26.25" customHeight="1" thickBot="1">
      <c r="A33" s="951" t="s">
        <v>1342</v>
      </c>
      <c r="B33" s="951"/>
      <c r="C33" s="951"/>
      <c r="D33" s="951"/>
      <c r="E33" s="951"/>
      <c r="F33" s="951"/>
      <c r="G33" s="951"/>
      <c r="H33" s="951"/>
      <c r="I33" s="951"/>
      <c r="J33" s="951"/>
      <c r="K33" s="951"/>
      <c r="L33" s="951"/>
      <c r="M33" s="951"/>
      <c r="N33" s="951"/>
      <c r="O33" s="951"/>
      <c r="P33" s="796" t="s">
        <v>1343</v>
      </c>
      <c r="Q33" s="796"/>
      <c r="S33" s="832"/>
      <c r="T33" s="832"/>
      <c r="U33" s="832"/>
      <c r="V33" s="832"/>
      <c r="W33" s="832"/>
      <c r="X33" s="832"/>
      <c r="Y33" s="832"/>
      <c r="Z33" s="832"/>
      <c r="AA33" s="832"/>
      <c r="AB33" s="832"/>
    </row>
    <row r="34" spans="1:28" s="880" customFormat="1" ht="26.25" customHeight="1" thickTop="1">
      <c r="A34" s="798" t="s">
        <v>4</v>
      </c>
      <c r="B34" s="798"/>
      <c r="C34" s="916" t="s">
        <v>152</v>
      </c>
      <c r="D34" s="916"/>
      <c r="E34" s="916" t="s">
        <v>153</v>
      </c>
      <c r="F34" s="916"/>
      <c r="G34" s="916" t="s">
        <v>154</v>
      </c>
      <c r="H34" s="916"/>
      <c r="I34" s="916" t="s">
        <v>172</v>
      </c>
      <c r="J34" s="916"/>
      <c r="K34" s="916" t="s">
        <v>173</v>
      </c>
      <c r="L34" s="916"/>
      <c r="M34" s="916" t="s">
        <v>19</v>
      </c>
      <c r="N34" s="916"/>
      <c r="O34" s="916"/>
      <c r="P34" s="1207" t="s">
        <v>10</v>
      </c>
      <c r="Q34" s="1207"/>
      <c r="S34" s="1229"/>
      <c r="T34" s="1229"/>
      <c r="U34" s="1229"/>
      <c r="V34" s="1229"/>
      <c r="W34" s="1229"/>
      <c r="X34" s="1229"/>
      <c r="Y34" s="1229"/>
      <c r="Z34" s="1229"/>
      <c r="AA34" s="1229"/>
      <c r="AB34" s="1229"/>
    </row>
    <row r="35" spans="1:28" s="880" customFormat="1" ht="25.5" customHeight="1">
      <c r="A35" s="800"/>
      <c r="B35" s="800"/>
      <c r="C35" s="918" t="s">
        <v>155</v>
      </c>
      <c r="D35" s="918"/>
      <c r="E35" s="918" t="s">
        <v>156</v>
      </c>
      <c r="F35" s="918"/>
      <c r="G35" s="918" t="s">
        <v>157</v>
      </c>
      <c r="H35" s="918"/>
      <c r="I35" s="918" t="s">
        <v>179</v>
      </c>
      <c r="J35" s="918"/>
      <c r="K35" s="918" t="s">
        <v>180</v>
      </c>
      <c r="L35" s="918"/>
      <c r="M35" s="918" t="s">
        <v>23</v>
      </c>
      <c r="N35" s="918"/>
      <c r="O35" s="918"/>
      <c r="P35" s="1123"/>
      <c r="Q35" s="1123"/>
      <c r="S35" s="1229"/>
      <c r="T35" s="1229"/>
      <c r="U35" s="1229"/>
      <c r="V35" s="1229"/>
      <c r="W35" s="1229"/>
      <c r="X35" s="1229"/>
      <c r="Y35" s="1229"/>
      <c r="Z35" s="1229"/>
      <c r="AA35" s="1229"/>
      <c r="AB35" s="1229"/>
    </row>
    <row r="36" spans="1:28" s="880" customFormat="1" ht="18" customHeight="1">
      <c r="A36" s="800"/>
      <c r="B36" s="800"/>
      <c r="C36" s="869" t="s">
        <v>148</v>
      </c>
      <c r="D36" s="869" t="s">
        <v>17</v>
      </c>
      <c r="E36" s="869" t="s">
        <v>148</v>
      </c>
      <c r="F36" s="869" t="s">
        <v>17</v>
      </c>
      <c r="G36" s="869" t="s">
        <v>148</v>
      </c>
      <c r="H36" s="869" t="s">
        <v>17</v>
      </c>
      <c r="I36" s="869" t="s">
        <v>148</v>
      </c>
      <c r="J36" s="869" t="s">
        <v>17</v>
      </c>
      <c r="K36" s="869" t="s">
        <v>148</v>
      </c>
      <c r="L36" s="869" t="s">
        <v>17</v>
      </c>
      <c r="M36" s="869" t="s">
        <v>148</v>
      </c>
      <c r="N36" s="869" t="s">
        <v>17</v>
      </c>
      <c r="O36" s="869" t="s">
        <v>107</v>
      </c>
      <c r="P36" s="1123"/>
      <c r="Q36" s="1123"/>
      <c r="S36" s="1229"/>
      <c r="T36" s="1229"/>
      <c r="U36" s="1229"/>
      <c r="V36" s="1229"/>
      <c r="W36" s="1229"/>
      <c r="X36" s="1229"/>
      <c r="Y36" s="1229"/>
      <c r="Z36" s="1229"/>
      <c r="AA36" s="1229"/>
      <c r="AB36" s="1229"/>
    </row>
    <row r="37" spans="1:28" s="880" customFormat="1" ht="16.5" thickBot="1">
      <c r="A37" s="800"/>
      <c r="B37" s="800"/>
      <c r="C37" s="869" t="s">
        <v>24</v>
      </c>
      <c r="D37" s="869" t="s">
        <v>21</v>
      </c>
      <c r="E37" s="869" t="s">
        <v>20</v>
      </c>
      <c r="F37" s="869" t="s">
        <v>21</v>
      </c>
      <c r="G37" s="869" t="s">
        <v>24</v>
      </c>
      <c r="H37" s="869" t="s">
        <v>21</v>
      </c>
      <c r="I37" s="869" t="s">
        <v>24</v>
      </c>
      <c r="J37" s="869" t="s">
        <v>21</v>
      </c>
      <c r="K37" s="869" t="s">
        <v>24</v>
      </c>
      <c r="L37" s="869" t="s">
        <v>21</v>
      </c>
      <c r="M37" s="869" t="s">
        <v>24</v>
      </c>
      <c r="N37" s="869" t="s">
        <v>21</v>
      </c>
      <c r="O37" s="869" t="s">
        <v>23</v>
      </c>
      <c r="P37" s="1123"/>
      <c r="Q37" s="1123"/>
      <c r="R37" s="1229"/>
      <c r="S37" s="1229"/>
      <c r="T37" s="1229"/>
      <c r="U37" s="1229"/>
      <c r="V37" s="1229"/>
      <c r="W37" s="1229"/>
      <c r="X37" s="1229"/>
    </row>
    <row r="38" spans="1:28" s="880" customFormat="1" ht="20.25" customHeight="1">
      <c r="A38" s="871" t="s">
        <v>202</v>
      </c>
      <c r="B38" s="871"/>
      <c r="C38" s="1197">
        <v>0</v>
      </c>
      <c r="D38" s="1197">
        <v>0</v>
      </c>
      <c r="E38" s="1197">
        <v>0</v>
      </c>
      <c r="F38" s="1197">
        <v>0</v>
      </c>
      <c r="G38" s="1197">
        <v>0</v>
      </c>
      <c r="H38" s="1197">
        <v>0</v>
      </c>
      <c r="I38" s="1197">
        <v>0</v>
      </c>
      <c r="J38" s="1197">
        <v>0</v>
      </c>
      <c r="K38" s="1197">
        <v>0</v>
      </c>
      <c r="L38" s="1197">
        <v>0</v>
      </c>
      <c r="M38" s="1149">
        <f>SUM(C38,E38,G38,I38,K38)</f>
        <v>0</v>
      </c>
      <c r="N38" s="1149">
        <f>SUM(D38,F38,H38,J38,L38)</f>
        <v>0</v>
      </c>
      <c r="O38" s="1149">
        <f>SUM(M38:N38)</f>
        <v>0</v>
      </c>
      <c r="P38" s="807" t="s">
        <v>26</v>
      </c>
      <c r="Q38" s="807"/>
      <c r="S38" s="1229"/>
      <c r="T38" s="1229"/>
      <c r="U38" s="1229"/>
      <c r="V38" s="1229"/>
      <c r="W38" s="1229"/>
      <c r="X38" s="1229"/>
      <c r="Y38" s="1229"/>
      <c r="Z38" s="1229"/>
      <c r="AA38" s="1229"/>
      <c r="AB38" s="1229"/>
    </row>
    <row r="39" spans="1:28" s="880" customFormat="1" ht="20.25" customHeight="1">
      <c r="A39" s="1089" t="s">
        <v>27</v>
      </c>
      <c r="B39" s="1089"/>
      <c r="C39" s="851">
        <v>0</v>
      </c>
      <c r="D39" s="851">
        <v>0</v>
      </c>
      <c r="E39" s="851">
        <v>0</v>
      </c>
      <c r="F39" s="851">
        <v>0</v>
      </c>
      <c r="G39" s="851">
        <v>0</v>
      </c>
      <c r="H39" s="851">
        <v>0</v>
      </c>
      <c r="I39" s="851">
        <v>0</v>
      </c>
      <c r="J39" s="851">
        <v>0</v>
      </c>
      <c r="K39" s="851">
        <v>0</v>
      </c>
      <c r="L39" s="851">
        <v>0</v>
      </c>
      <c r="M39" s="853">
        <f t="shared" ref="M39:N57" si="4">SUM(C39,E39,G39,I39,K39)</f>
        <v>0</v>
      </c>
      <c r="N39" s="853">
        <f t="shared" si="4"/>
        <v>0</v>
      </c>
      <c r="O39" s="853">
        <f t="shared" ref="O39:O57" si="5">SUM(M39:N39)</f>
        <v>0</v>
      </c>
      <c r="P39" s="809" t="s">
        <v>28</v>
      </c>
      <c r="Q39" s="809"/>
      <c r="S39" s="1229"/>
      <c r="T39" s="1229"/>
      <c r="U39" s="1229"/>
      <c r="V39" s="1229"/>
      <c r="W39" s="1229"/>
      <c r="X39" s="1229"/>
      <c r="Y39" s="1229"/>
      <c r="Z39" s="1229"/>
      <c r="AA39" s="1229"/>
      <c r="AB39" s="1229"/>
    </row>
    <row r="40" spans="1:28" s="880" customFormat="1" ht="20.25" customHeight="1">
      <c r="A40" s="942" t="s">
        <v>83</v>
      </c>
      <c r="B40" s="942"/>
      <c r="C40" s="853">
        <v>0</v>
      </c>
      <c r="D40" s="853">
        <v>0</v>
      </c>
      <c r="E40" s="853">
        <v>0</v>
      </c>
      <c r="F40" s="853">
        <v>0</v>
      </c>
      <c r="G40" s="853">
        <v>0</v>
      </c>
      <c r="H40" s="853">
        <v>0</v>
      </c>
      <c r="I40" s="853">
        <v>0</v>
      </c>
      <c r="J40" s="853">
        <v>0</v>
      </c>
      <c r="K40" s="853">
        <v>0</v>
      </c>
      <c r="L40" s="853">
        <v>0</v>
      </c>
      <c r="M40" s="853">
        <f t="shared" si="4"/>
        <v>0</v>
      </c>
      <c r="N40" s="853">
        <f t="shared" si="4"/>
        <v>0</v>
      </c>
      <c r="O40" s="853">
        <f t="shared" si="5"/>
        <v>0</v>
      </c>
      <c r="P40" s="811" t="s">
        <v>30</v>
      </c>
      <c r="Q40" s="811"/>
      <c r="S40" s="1229"/>
      <c r="T40" s="1229"/>
      <c r="U40" s="1229"/>
      <c r="V40" s="1229"/>
      <c r="W40" s="1229"/>
      <c r="X40" s="1229"/>
      <c r="Y40" s="1229"/>
      <c r="Z40" s="1229"/>
      <c r="AA40" s="1229"/>
      <c r="AB40" s="1229"/>
    </row>
    <row r="41" spans="1:28" s="880" customFormat="1" ht="20.25" customHeight="1">
      <c r="A41" s="942" t="s">
        <v>31</v>
      </c>
      <c r="B41" s="942"/>
      <c r="C41" s="853">
        <v>0</v>
      </c>
      <c r="D41" s="853">
        <v>0</v>
      </c>
      <c r="E41" s="853">
        <v>0</v>
      </c>
      <c r="F41" s="853">
        <v>0</v>
      </c>
      <c r="G41" s="853">
        <v>0</v>
      </c>
      <c r="H41" s="853">
        <v>0</v>
      </c>
      <c r="I41" s="853">
        <v>0</v>
      </c>
      <c r="J41" s="853">
        <v>0</v>
      </c>
      <c r="K41" s="853">
        <v>0</v>
      </c>
      <c r="L41" s="853">
        <v>0</v>
      </c>
      <c r="M41" s="853">
        <f t="shared" si="4"/>
        <v>0</v>
      </c>
      <c r="N41" s="853">
        <f t="shared" si="4"/>
        <v>0</v>
      </c>
      <c r="O41" s="853">
        <f t="shared" si="5"/>
        <v>0</v>
      </c>
      <c r="P41" s="811" t="s">
        <v>32</v>
      </c>
      <c r="Q41" s="811"/>
      <c r="S41" s="1229"/>
      <c r="T41" s="1229"/>
      <c r="U41" s="1229"/>
      <c r="V41" s="1229"/>
      <c r="W41" s="1229"/>
      <c r="X41" s="1229"/>
      <c r="Y41" s="1229"/>
      <c r="Z41" s="1229"/>
      <c r="AA41" s="1229"/>
      <c r="AB41" s="1229"/>
    </row>
    <row r="42" spans="1:28" s="880" customFormat="1" ht="20.25" customHeight="1">
      <c r="A42" s="812" t="s">
        <v>33</v>
      </c>
      <c r="B42" s="813" t="s">
        <v>34</v>
      </c>
      <c r="C42" s="853">
        <v>0</v>
      </c>
      <c r="D42" s="853">
        <v>36</v>
      </c>
      <c r="E42" s="853">
        <v>0</v>
      </c>
      <c r="F42" s="853">
        <v>5</v>
      </c>
      <c r="G42" s="853">
        <v>0</v>
      </c>
      <c r="H42" s="853">
        <v>2</v>
      </c>
      <c r="I42" s="853">
        <v>0</v>
      </c>
      <c r="J42" s="853">
        <v>1</v>
      </c>
      <c r="K42" s="853">
        <v>0</v>
      </c>
      <c r="L42" s="853">
        <v>0</v>
      </c>
      <c r="M42" s="853">
        <f t="shared" si="4"/>
        <v>0</v>
      </c>
      <c r="N42" s="853">
        <f t="shared" si="4"/>
        <v>44</v>
      </c>
      <c r="O42" s="853">
        <f t="shared" si="5"/>
        <v>44</v>
      </c>
      <c r="P42" s="814" t="s">
        <v>35</v>
      </c>
      <c r="Q42" s="815" t="s">
        <v>36</v>
      </c>
      <c r="S42" s="1229"/>
      <c r="T42" s="1229"/>
      <c r="U42" s="1229"/>
      <c r="V42" s="1229"/>
      <c r="W42" s="1229"/>
      <c r="X42" s="1229"/>
      <c r="Y42" s="1229"/>
      <c r="Z42" s="1229"/>
      <c r="AA42" s="1229"/>
      <c r="AB42" s="1229"/>
    </row>
    <row r="43" spans="1:28" s="880" customFormat="1" ht="20.25" customHeight="1">
      <c r="A43" s="816"/>
      <c r="B43" s="813" t="s">
        <v>37</v>
      </c>
      <c r="C43" s="853">
        <v>0</v>
      </c>
      <c r="D43" s="853">
        <v>24</v>
      </c>
      <c r="E43" s="853">
        <v>10</v>
      </c>
      <c r="F43" s="853">
        <v>6</v>
      </c>
      <c r="G43" s="853">
        <v>5</v>
      </c>
      <c r="H43" s="853">
        <v>0</v>
      </c>
      <c r="I43" s="853">
        <v>0</v>
      </c>
      <c r="J43" s="853">
        <v>0</v>
      </c>
      <c r="K43" s="853">
        <v>0</v>
      </c>
      <c r="L43" s="853">
        <v>0</v>
      </c>
      <c r="M43" s="853">
        <f t="shared" si="4"/>
        <v>15</v>
      </c>
      <c r="N43" s="853">
        <f t="shared" si="4"/>
        <v>30</v>
      </c>
      <c r="O43" s="853">
        <f t="shared" si="5"/>
        <v>45</v>
      </c>
      <c r="P43" s="814" t="s">
        <v>38</v>
      </c>
      <c r="Q43" s="817"/>
      <c r="S43" s="1229"/>
      <c r="T43" s="1229"/>
      <c r="U43" s="1229"/>
      <c r="V43" s="1229"/>
      <c r="W43" s="1229"/>
      <c r="X43" s="1229"/>
      <c r="Y43" s="1229"/>
      <c r="Z43" s="1229"/>
      <c r="AA43" s="1229"/>
      <c r="AB43" s="1229"/>
    </row>
    <row r="44" spans="1:28" s="880" customFormat="1" ht="20.25" customHeight="1">
      <c r="A44" s="816"/>
      <c r="B44" s="813" t="s">
        <v>39</v>
      </c>
      <c r="C44" s="853">
        <v>13</v>
      </c>
      <c r="D44" s="853">
        <v>0</v>
      </c>
      <c r="E44" s="853">
        <v>2</v>
      </c>
      <c r="F44" s="853">
        <v>0</v>
      </c>
      <c r="G44" s="853">
        <v>0</v>
      </c>
      <c r="H44" s="853">
        <v>0</v>
      </c>
      <c r="I44" s="853">
        <v>0</v>
      </c>
      <c r="J44" s="853">
        <v>0</v>
      </c>
      <c r="K44" s="853">
        <v>0</v>
      </c>
      <c r="L44" s="853">
        <v>0</v>
      </c>
      <c r="M44" s="853">
        <f t="shared" si="4"/>
        <v>15</v>
      </c>
      <c r="N44" s="853">
        <f t="shared" si="4"/>
        <v>0</v>
      </c>
      <c r="O44" s="853">
        <f t="shared" si="5"/>
        <v>15</v>
      </c>
      <c r="P44" s="814" t="s">
        <v>40</v>
      </c>
      <c r="Q44" s="817"/>
      <c r="S44" s="1229"/>
      <c r="T44" s="1229"/>
      <c r="U44" s="1229"/>
      <c r="V44" s="1229"/>
      <c r="W44" s="1229"/>
      <c r="X44" s="1229"/>
      <c r="Y44" s="1229"/>
      <c r="Z44" s="1229"/>
      <c r="AA44" s="1229"/>
      <c r="AB44" s="1229"/>
    </row>
    <row r="45" spans="1:28" s="880" customFormat="1" ht="20.25" customHeight="1">
      <c r="A45" s="816"/>
      <c r="B45" s="813" t="s">
        <v>41</v>
      </c>
      <c r="C45" s="853">
        <v>0</v>
      </c>
      <c r="D45" s="853">
        <v>0</v>
      </c>
      <c r="E45" s="853">
        <v>0</v>
      </c>
      <c r="F45" s="853">
        <v>0</v>
      </c>
      <c r="G45" s="853">
        <v>0</v>
      </c>
      <c r="H45" s="853">
        <v>0</v>
      </c>
      <c r="I45" s="853">
        <v>0</v>
      </c>
      <c r="J45" s="853">
        <v>0</v>
      </c>
      <c r="K45" s="853">
        <v>0</v>
      </c>
      <c r="L45" s="853">
        <v>0</v>
      </c>
      <c r="M45" s="853">
        <f t="shared" si="4"/>
        <v>0</v>
      </c>
      <c r="N45" s="853">
        <f t="shared" si="4"/>
        <v>0</v>
      </c>
      <c r="O45" s="853">
        <f t="shared" si="5"/>
        <v>0</v>
      </c>
      <c r="P45" s="814" t="s">
        <v>42</v>
      </c>
      <c r="Q45" s="817"/>
      <c r="S45" s="1229"/>
      <c r="T45" s="1229"/>
      <c r="U45" s="1229"/>
      <c r="V45" s="1229"/>
      <c r="W45" s="1229"/>
      <c r="X45" s="1229"/>
      <c r="Y45" s="1229"/>
      <c r="Z45" s="1229"/>
      <c r="AA45" s="1229"/>
      <c r="AB45" s="1229"/>
    </row>
    <row r="46" spans="1:28" s="880" customFormat="1" ht="20.25" customHeight="1">
      <c r="A46" s="816"/>
      <c r="B46" s="813" t="s">
        <v>43</v>
      </c>
      <c r="C46" s="853">
        <v>0</v>
      </c>
      <c r="D46" s="853">
        <v>0</v>
      </c>
      <c r="E46" s="853">
        <v>0</v>
      </c>
      <c r="F46" s="853">
        <v>0</v>
      </c>
      <c r="G46" s="853">
        <v>0</v>
      </c>
      <c r="H46" s="853">
        <v>0</v>
      </c>
      <c r="I46" s="853">
        <v>0</v>
      </c>
      <c r="J46" s="853">
        <v>0</v>
      </c>
      <c r="K46" s="853">
        <v>0</v>
      </c>
      <c r="L46" s="853">
        <v>0</v>
      </c>
      <c r="M46" s="853">
        <f t="shared" si="4"/>
        <v>0</v>
      </c>
      <c r="N46" s="853">
        <f t="shared" si="4"/>
        <v>0</v>
      </c>
      <c r="O46" s="853">
        <f t="shared" si="5"/>
        <v>0</v>
      </c>
      <c r="P46" s="814" t="s">
        <v>44</v>
      </c>
      <c r="Q46" s="817"/>
      <c r="S46" s="1229"/>
      <c r="T46" s="1229"/>
      <c r="U46" s="1229"/>
      <c r="V46" s="1229"/>
      <c r="W46" s="1229"/>
      <c r="X46" s="1229"/>
      <c r="Y46" s="1229"/>
      <c r="Z46" s="1229"/>
      <c r="AA46" s="1229"/>
      <c r="AB46" s="1229"/>
    </row>
    <row r="47" spans="1:28" s="880" customFormat="1" ht="20.25" customHeight="1">
      <c r="A47" s="819"/>
      <c r="B47" s="813" t="s">
        <v>45</v>
      </c>
      <c r="C47" s="853">
        <v>0</v>
      </c>
      <c r="D47" s="853">
        <v>0</v>
      </c>
      <c r="E47" s="853">
        <v>0</v>
      </c>
      <c r="F47" s="853">
        <v>0</v>
      </c>
      <c r="G47" s="853">
        <v>0</v>
      </c>
      <c r="H47" s="853">
        <v>0</v>
      </c>
      <c r="I47" s="853">
        <v>0</v>
      </c>
      <c r="J47" s="853">
        <v>0</v>
      </c>
      <c r="K47" s="853">
        <v>0</v>
      </c>
      <c r="L47" s="853">
        <v>0</v>
      </c>
      <c r="M47" s="853">
        <f t="shared" si="4"/>
        <v>0</v>
      </c>
      <c r="N47" s="853">
        <f t="shared" si="4"/>
        <v>0</v>
      </c>
      <c r="O47" s="853">
        <f t="shared" si="5"/>
        <v>0</v>
      </c>
      <c r="P47" s="814" t="s">
        <v>46</v>
      </c>
      <c r="Q47" s="820"/>
      <c r="S47" s="1229"/>
      <c r="T47" s="1229"/>
      <c r="U47" s="1229"/>
      <c r="V47" s="1229"/>
      <c r="W47" s="1229"/>
      <c r="X47" s="1229"/>
      <c r="Y47" s="1229"/>
      <c r="Z47" s="1229"/>
      <c r="AA47" s="1229"/>
      <c r="AB47" s="1229"/>
    </row>
    <row r="48" spans="1:28" s="880" customFormat="1" ht="20.25" customHeight="1">
      <c r="A48" s="942" t="s">
        <v>47</v>
      </c>
      <c r="B48" s="942"/>
      <c r="C48" s="853">
        <v>0</v>
      </c>
      <c r="D48" s="853">
        <v>0</v>
      </c>
      <c r="E48" s="853">
        <v>0</v>
      </c>
      <c r="F48" s="853">
        <v>0</v>
      </c>
      <c r="G48" s="853">
        <v>0</v>
      </c>
      <c r="H48" s="853">
        <v>0</v>
      </c>
      <c r="I48" s="853">
        <v>0</v>
      </c>
      <c r="J48" s="853">
        <v>0</v>
      </c>
      <c r="K48" s="853">
        <v>0</v>
      </c>
      <c r="L48" s="853">
        <v>0</v>
      </c>
      <c r="M48" s="853">
        <f t="shared" si="4"/>
        <v>0</v>
      </c>
      <c r="N48" s="853">
        <f t="shared" si="4"/>
        <v>0</v>
      </c>
      <c r="O48" s="853">
        <f t="shared" si="5"/>
        <v>0</v>
      </c>
      <c r="P48" s="811" t="s">
        <v>48</v>
      </c>
      <c r="Q48" s="811"/>
      <c r="S48" s="1229"/>
      <c r="T48" s="1229"/>
      <c r="U48" s="1229"/>
      <c r="V48" s="1229"/>
      <c r="W48" s="1229"/>
      <c r="X48" s="1229"/>
      <c r="Y48" s="1229"/>
      <c r="Z48" s="1229"/>
      <c r="AA48" s="1229"/>
      <c r="AB48" s="1229"/>
    </row>
    <row r="49" spans="1:28" s="880" customFormat="1" ht="20.25" customHeight="1">
      <c r="A49" s="942" t="s">
        <v>49</v>
      </c>
      <c r="B49" s="942"/>
      <c r="C49" s="853">
        <v>12</v>
      </c>
      <c r="D49" s="853">
        <v>0</v>
      </c>
      <c r="E49" s="853">
        <v>9</v>
      </c>
      <c r="F49" s="853">
        <v>0</v>
      </c>
      <c r="G49" s="853">
        <v>13</v>
      </c>
      <c r="H49" s="853">
        <v>0</v>
      </c>
      <c r="I49" s="853">
        <v>12</v>
      </c>
      <c r="J49" s="853">
        <v>0</v>
      </c>
      <c r="K49" s="853">
        <v>9</v>
      </c>
      <c r="L49" s="853">
        <v>0</v>
      </c>
      <c r="M49" s="853">
        <f t="shared" si="4"/>
        <v>55</v>
      </c>
      <c r="N49" s="853">
        <f t="shared" si="4"/>
        <v>0</v>
      </c>
      <c r="O49" s="853">
        <f t="shared" si="5"/>
        <v>55</v>
      </c>
      <c r="P49" s="811" t="s">
        <v>50</v>
      </c>
      <c r="Q49" s="811"/>
      <c r="S49" s="1229"/>
      <c r="T49" s="1229"/>
      <c r="U49" s="1229"/>
      <c r="V49" s="1229"/>
      <c r="W49" s="1229"/>
      <c r="X49" s="1229"/>
      <c r="Y49" s="1229"/>
      <c r="Z49" s="1229"/>
      <c r="AA49" s="1229"/>
      <c r="AB49" s="1229"/>
    </row>
    <row r="50" spans="1:28" s="880" customFormat="1" ht="20.25" customHeight="1">
      <c r="A50" s="942" t="s">
        <v>51</v>
      </c>
      <c r="B50" s="942"/>
      <c r="C50" s="853">
        <v>0</v>
      </c>
      <c r="D50" s="853">
        <v>0</v>
      </c>
      <c r="E50" s="853">
        <v>0</v>
      </c>
      <c r="F50" s="853">
        <v>0</v>
      </c>
      <c r="G50" s="853">
        <v>0</v>
      </c>
      <c r="H50" s="853">
        <v>0</v>
      </c>
      <c r="I50" s="853">
        <v>0</v>
      </c>
      <c r="J50" s="853">
        <v>0</v>
      </c>
      <c r="K50" s="853">
        <v>0</v>
      </c>
      <c r="L50" s="853">
        <v>0</v>
      </c>
      <c r="M50" s="853">
        <f t="shared" si="4"/>
        <v>0</v>
      </c>
      <c r="N50" s="853">
        <f t="shared" si="4"/>
        <v>0</v>
      </c>
      <c r="O50" s="853">
        <f t="shared" si="5"/>
        <v>0</v>
      </c>
      <c r="P50" s="811" t="s">
        <v>52</v>
      </c>
      <c r="Q50" s="811"/>
      <c r="S50" s="1229"/>
      <c r="T50" s="1229"/>
      <c r="U50" s="1229"/>
      <c r="V50" s="1229"/>
      <c r="W50" s="1229"/>
      <c r="X50" s="1229"/>
      <c r="Y50" s="1229"/>
      <c r="Z50" s="1229"/>
      <c r="AA50" s="1229"/>
      <c r="AB50" s="1229"/>
    </row>
    <row r="51" spans="1:28" s="880" customFormat="1" ht="20.25" customHeight="1">
      <c r="A51" s="942" t="s">
        <v>53</v>
      </c>
      <c r="B51" s="942"/>
      <c r="C51" s="853">
        <v>2</v>
      </c>
      <c r="D51" s="853">
        <v>0</v>
      </c>
      <c r="E51" s="853">
        <v>33</v>
      </c>
      <c r="F51" s="853">
        <v>0</v>
      </c>
      <c r="G51" s="853">
        <v>25</v>
      </c>
      <c r="H51" s="853">
        <v>0</v>
      </c>
      <c r="I51" s="853">
        <v>2</v>
      </c>
      <c r="J51" s="853">
        <v>0</v>
      </c>
      <c r="K51" s="853">
        <v>0</v>
      </c>
      <c r="L51" s="853">
        <v>0</v>
      </c>
      <c r="M51" s="853">
        <f t="shared" si="4"/>
        <v>62</v>
      </c>
      <c r="N51" s="853">
        <f t="shared" si="4"/>
        <v>0</v>
      </c>
      <c r="O51" s="853">
        <f t="shared" si="5"/>
        <v>62</v>
      </c>
      <c r="P51" s="811" t="s">
        <v>54</v>
      </c>
      <c r="Q51" s="811"/>
      <c r="S51" s="1229"/>
      <c r="T51" s="1229"/>
      <c r="U51" s="1229"/>
      <c r="V51" s="1229"/>
      <c r="W51" s="1229"/>
      <c r="X51" s="1229"/>
      <c r="Y51" s="1229"/>
      <c r="Z51" s="1229"/>
      <c r="AA51" s="1229"/>
      <c r="AB51" s="1229"/>
    </row>
    <row r="52" spans="1:28" s="880" customFormat="1" ht="20.25" customHeight="1">
      <c r="A52" s="942" t="s">
        <v>84</v>
      </c>
      <c r="B52" s="942"/>
      <c r="C52" s="853">
        <v>52</v>
      </c>
      <c r="D52" s="853">
        <v>10</v>
      </c>
      <c r="E52" s="853">
        <v>35</v>
      </c>
      <c r="F52" s="853">
        <v>44</v>
      </c>
      <c r="G52" s="853">
        <v>12</v>
      </c>
      <c r="H52" s="853">
        <v>40</v>
      </c>
      <c r="I52" s="853">
        <v>7</v>
      </c>
      <c r="J52" s="853">
        <v>12</v>
      </c>
      <c r="K52" s="853">
        <v>5</v>
      </c>
      <c r="L52" s="853">
        <v>4</v>
      </c>
      <c r="M52" s="853">
        <f t="shared" si="4"/>
        <v>111</v>
      </c>
      <c r="N52" s="853">
        <f t="shared" si="4"/>
        <v>110</v>
      </c>
      <c r="O52" s="853">
        <f t="shared" si="5"/>
        <v>221</v>
      </c>
      <c r="P52" s="811" t="s">
        <v>56</v>
      </c>
      <c r="Q52" s="811"/>
      <c r="S52" s="1229"/>
      <c r="T52" s="1229"/>
      <c r="U52" s="1229"/>
      <c r="V52" s="1229"/>
      <c r="W52" s="1229"/>
      <c r="X52" s="1229"/>
      <c r="Y52" s="1229"/>
      <c r="Z52" s="1229"/>
      <c r="AA52" s="1229"/>
      <c r="AB52" s="1229"/>
    </row>
    <row r="53" spans="1:28" s="880" customFormat="1" ht="20.25" customHeight="1">
      <c r="A53" s="942" t="s">
        <v>57</v>
      </c>
      <c r="B53" s="942"/>
      <c r="C53" s="853">
        <v>0</v>
      </c>
      <c r="D53" s="853">
        <v>7</v>
      </c>
      <c r="E53" s="853">
        <v>0</v>
      </c>
      <c r="F53" s="853">
        <v>10</v>
      </c>
      <c r="G53" s="853">
        <v>0</v>
      </c>
      <c r="H53" s="853">
        <v>1</v>
      </c>
      <c r="I53" s="853">
        <v>0</v>
      </c>
      <c r="J53" s="853">
        <v>2</v>
      </c>
      <c r="K53" s="853">
        <v>0</v>
      </c>
      <c r="L53" s="853">
        <v>1</v>
      </c>
      <c r="M53" s="853">
        <f t="shared" si="4"/>
        <v>0</v>
      </c>
      <c r="N53" s="853">
        <f t="shared" si="4"/>
        <v>21</v>
      </c>
      <c r="O53" s="853">
        <f t="shared" si="5"/>
        <v>21</v>
      </c>
      <c r="P53" s="811" t="s">
        <v>58</v>
      </c>
      <c r="Q53" s="811"/>
      <c r="S53" s="1229"/>
      <c r="T53" s="1229"/>
      <c r="U53" s="1229"/>
      <c r="V53" s="1229"/>
      <c r="W53" s="1229"/>
      <c r="X53" s="1229"/>
      <c r="Y53" s="1229"/>
      <c r="Z53" s="1229"/>
      <c r="AA53" s="1229"/>
      <c r="AB53" s="1229"/>
    </row>
    <row r="54" spans="1:28" s="880" customFormat="1" ht="20.25" customHeight="1">
      <c r="A54" s="942" t="s">
        <v>59</v>
      </c>
      <c r="B54" s="942"/>
      <c r="C54" s="853">
        <v>0</v>
      </c>
      <c r="D54" s="853">
        <v>0</v>
      </c>
      <c r="E54" s="853">
        <v>3</v>
      </c>
      <c r="F54" s="853">
        <v>0</v>
      </c>
      <c r="G54" s="853">
        <v>3</v>
      </c>
      <c r="H54" s="853">
        <v>0</v>
      </c>
      <c r="I54" s="853">
        <v>0</v>
      </c>
      <c r="J54" s="853">
        <v>0</v>
      </c>
      <c r="K54" s="853">
        <v>0</v>
      </c>
      <c r="L54" s="853">
        <v>0</v>
      </c>
      <c r="M54" s="853">
        <f t="shared" si="4"/>
        <v>6</v>
      </c>
      <c r="N54" s="853">
        <f t="shared" si="4"/>
        <v>0</v>
      </c>
      <c r="O54" s="853">
        <f t="shared" si="5"/>
        <v>6</v>
      </c>
      <c r="P54" s="811" t="s">
        <v>60</v>
      </c>
      <c r="Q54" s="811"/>
      <c r="S54" s="1229"/>
      <c r="T54" s="1229"/>
      <c r="U54" s="1229"/>
      <c r="V54" s="1229"/>
      <c r="W54" s="1229"/>
      <c r="X54" s="1229"/>
      <c r="Y54" s="1229"/>
      <c r="Z54" s="1229"/>
      <c r="AA54" s="1229"/>
      <c r="AB54" s="1229"/>
    </row>
    <row r="55" spans="1:28" s="880" customFormat="1" ht="20.25" customHeight="1">
      <c r="A55" s="942" t="s">
        <v>61</v>
      </c>
      <c r="B55" s="942"/>
      <c r="C55" s="853">
        <v>0</v>
      </c>
      <c r="D55" s="853">
        <v>6</v>
      </c>
      <c r="E55" s="853">
        <v>0</v>
      </c>
      <c r="F55" s="853">
        <v>92</v>
      </c>
      <c r="G55" s="853">
        <v>0</v>
      </c>
      <c r="H55" s="853">
        <v>11</v>
      </c>
      <c r="I55" s="853">
        <v>0</v>
      </c>
      <c r="J55" s="853">
        <v>0</v>
      </c>
      <c r="K55" s="853">
        <v>0</v>
      </c>
      <c r="L55" s="853">
        <v>0</v>
      </c>
      <c r="M55" s="853">
        <f t="shared" si="4"/>
        <v>0</v>
      </c>
      <c r="N55" s="853">
        <f t="shared" si="4"/>
        <v>109</v>
      </c>
      <c r="O55" s="853">
        <f t="shared" si="5"/>
        <v>109</v>
      </c>
      <c r="P55" s="811" t="s">
        <v>62</v>
      </c>
      <c r="Q55" s="811"/>
      <c r="S55" s="1229"/>
      <c r="T55" s="1229"/>
      <c r="U55" s="1229"/>
      <c r="V55" s="1229"/>
      <c r="W55" s="1229"/>
      <c r="X55" s="1229"/>
      <c r="Y55" s="1229"/>
      <c r="Z55" s="1229"/>
      <c r="AA55" s="1229"/>
      <c r="AB55" s="1229"/>
    </row>
    <row r="56" spans="1:28" s="880" customFormat="1" ht="20.25" customHeight="1">
      <c r="A56" s="942" t="s">
        <v>63</v>
      </c>
      <c r="B56" s="942"/>
      <c r="C56" s="853">
        <v>0</v>
      </c>
      <c r="D56" s="853">
        <v>0</v>
      </c>
      <c r="E56" s="853">
        <v>0</v>
      </c>
      <c r="F56" s="853">
        <v>0</v>
      </c>
      <c r="G56" s="853">
        <v>0</v>
      </c>
      <c r="H56" s="853">
        <v>0</v>
      </c>
      <c r="I56" s="853">
        <v>0</v>
      </c>
      <c r="J56" s="853">
        <v>0</v>
      </c>
      <c r="K56" s="853">
        <v>0</v>
      </c>
      <c r="L56" s="853">
        <v>0</v>
      </c>
      <c r="M56" s="853">
        <f t="shared" si="4"/>
        <v>0</v>
      </c>
      <c r="N56" s="853">
        <f t="shared" si="4"/>
        <v>0</v>
      </c>
      <c r="O56" s="853">
        <f t="shared" si="5"/>
        <v>0</v>
      </c>
      <c r="P56" s="811" t="s">
        <v>64</v>
      </c>
      <c r="Q56" s="811"/>
      <c r="S56" s="1229"/>
      <c r="T56" s="1229"/>
      <c r="U56" s="1229"/>
      <c r="V56" s="1229"/>
      <c r="W56" s="1229"/>
      <c r="X56" s="1229"/>
      <c r="Y56" s="1229"/>
      <c r="Z56" s="1229"/>
      <c r="AA56" s="1229"/>
      <c r="AB56" s="1229"/>
    </row>
    <row r="57" spans="1:28" s="880" customFormat="1" ht="20.25" customHeight="1" thickBot="1">
      <c r="A57" s="972" t="s">
        <v>65</v>
      </c>
      <c r="B57" s="972"/>
      <c r="C57" s="1124">
        <v>0</v>
      </c>
      <c r="D57" s="1124">
        <v>0</v>
      </c>
      <c r="E57" s="1124">
        <v>0</v>
      </c>
      <c r="F57" s="1124">
        <v>0</v>
      </c>
      <c r="G57" s="1124">
        <v>0</v>
      </c>
      <c r="H57" s="1124">
        <v>0</v>
      </c>
      <c r="I57" s="1124">
        <v>0</v>
      </c>
      <c r="J57" s="1124">
        <v>0</v>
      </c>
      <c r="K57" s="1124">
        <v>0</v>
      </c>
      <c r="L57" s="1124">
        <v>0</v>
      </c>
      <c r="M57" s="851">
        <f t="shared" si="4"/>
        <v>0</v>
      </c>
      <c r="N57" s="851">
        <f t="shared" si="4"/>
        <v>0</v>
      </c>
      <c r="O57" s="851">
        <f t="shared" si="5"/>
        <v>0</v>
      </c>
      <c r="P57" s="1090" t="s">
        <v>66</v>
      </c>
      <c r="Q57" s="1090"/>
      <c r="S57" s="1229"/>
      <c r="T57" s="1229"/>
      <c r="U57" s="1229"/>
      <c r="V57" s="1229"/>
      <c r="W57" s="1229"/>
      <c r="X57" s="1229"/>
      <c r="Y57" s="1229"/>
      <c r="Z57" s="1229"/>
      <c r="AA57" s="1229"/>
      <c r="AB57" s="1229"/>
    </row>
    <row r="58" spans="1:28" s="880" customFormat="1" ht="20.25" customHeight="1" thickBot="1">
      <c r="A58" s="891" t="s">
        <v>19</v>
      </c>
      <c r="B58" s="891"/>
      <c r="C58" s="857">
        <f>SUM(C38:C57)</f>
        <v>79</v>
      </c>
      <c r="D58" s="857">
        <f t="shared" ref="D58:O58" si="6">SUM(D38:D57)</f>
        <v>83</v>
      </c>
      <c r="E58" s="857">
        <f t="shared" si="6"/>
        <v>92</v>
      </c>
      <c r="F58" s="857">
        <f t="shared" si="6"/>
        <v>157</v>
      </c>
      <c r="G58" s="857">
        <f t="shared" si="6"/>
        <v>58</v>
      </c>
      <c r="H58" s="857">
        <f t="shared" si="6"/>
        <v>54</v>
      </c>
      <c r="I58" s="857">
        <f t="shared" si="6"/>
        <v>21</v>
      </c>
      <c r="J58" s="857">
        <f t="shared" si="6"/>
        <v>15</v>
      </c>
      <c r="K58" s="857">
        <f t="shared" si="6"/>
        <v>14</v>
      </c>
      <c r="L58" s="857">
        <f t="shared" si="6"/>
        <v>5</v>
      </c>
      <c r="M58" s="857">
        <f t="shared" si="6"/>
        <v>264</v>
      </c>
      <c r="N58" s="857">
        <f t="shared" si="6"/>
        <v>314</v>
      </c>
      <c r="O58" s="857">
        <f t="shared" si="6"/>
        <v>578</v>
      </c>
      <c r="P58" s="826" t="s">
        <v>67</v>
      </c>
      <c r="Q58" s="826"/>
      <c r="S58" s="1229"/>
      <c r="T58" s="1229"/>
      <c r="U58" s="1229"/>
      <c r="V58" s="1229"/>
      <c r="W58" s="1229"/>
      <c r="X58" s="1229"/>
      <c r="Y58" s="1229"/>
      <c r="Z58" s="1229"/>
      <c r="AA58" s="1229"/>
      <c r="AB58" s="1229"/>
    </row>
    <row r="59" spans="1:28" s="880" customFormat="1" ht="20.25" customHeight="1" thickTop="1">
      <c r="A59" s="904"/>
      <c r="B59" s="904"/>
      <c r="C59" s="1124"/>
      <c r="D59" s="1124"/>
      <c r="E59" s="1124"/>
      <c r="F59" s="1124"/>
      <c r="G59" s="1124"/>
      <c r="H59" s="1124"/>
      <c r="I59" s="1124"/>
      <c r="J59" s="1124"/>
      <c r="K59" s="1124"/>
      <c r="L59" s="1124"/>
      <c r="M59" s="1124"/>
      <c r="N59" s="1124"/>
      <c r="O59" s="1124"/>
      <c r="P59" s="846"/>
      <c r="Q59" s="846"/>
      <c r="S59" s="1229"/>
      <c r="T59" s="1229"/>
      <c r="U59" s="1229"/>
      <c r="V59" s="1229"/>
      <c r="W59" s="1229"/>
      <c r="X59" s="1229"/>
      <c r="Y59" s="1229"/>
      <c r="Z59" s="1229"/>
      <c r="AA59" s="1229"/>
      <c r="AB59" s="1229"/>
    </row>
    <row r="60" spans="1:28" ht="22.5" customHeight="1">
      <c r="A60" s="954"/>
      <c r="B60" s="954"/>
      <c r="C60" s="877"/>
      <c r="D60" s="877"/>
      <c r="E60" s="877"/>
      <c r="F60" s="877"/>
      <c r="G60" s="877"/>
      <c r="H60" s="877"/>
      <c r="I60" s="877"/>
      <c r="J60" s="877"/>
      <c r="K60" s="877"/>
      <c r="L60" s="877"/>
      <c r="M60" s="877"/>
      <c r="N60" s="877"/>
      <c r="O60" s="877"/>
      <c r="P60" s="1116"/>
      <c r="Q60" s="818"/>
      <c r="S60" s="830"/>
      <c r="T60" s="830"/>
      <c r="U60" s="830"/>
      <c r="V60" s="830"/>
      <c r="W60" s="830"/>
      <c r="X60" s="830"/>
      <c r="Y60" s="830"/>
      <c r="Z60" s="830"/>
      <c r="AA60" s="830"/>
      <c r="AB60" s="830"/>
    </row>
    <row r="61" spans="1:28" ht="22.5" customHeight="1">
      <c r="A61" s="954"/>
      <c r="B61" s="954"/>
      <c r="C61" s="877"/>
      <c r="D61" s="877"/>
      <c r="E61" s="877"/>
      <c r="F61" s="877"/>
      <c r="G61" s="877"/>
      <c r="H61" s="877"/>
      <c r="I61" s="877"/>
      <c r="J61" s="877"/>
      <c r="K61" s="877"/>
      <c r="L61" s="877"/>
      <c r="M61" s="877"/>
      <c r="N61" s="877"/>
      <c r="O61" s="877"/>
      <c r="P61" s="1116"/>
      <c r="Q61" s="818"/>
      <c r="S61" s="830"/>
      <c r="T61" s="830"/>
      <c r="U61" s="830"/>
      <c r="V61" s="830"/>
      <c r="W61" s="830"/>
      <c r="X61" s="830"/>
      <c r="Y61" s="830"/>
      <c r="Z61" s="830"/>
      <c r="AA61" s="830"/>
      <c r="AB61" s="830"/>
    </row>
    <row r="62" spans="1:28" ht="22.5" customHeight="1">
      <c r="A62" s="1161" t="s">
        <v>1344</v>
      </c>
      <c r="B62" s="1161"/>
      <c r="C62" s="1161"/>
      <c r="D62" s="1161"/>
      <c r="E62" s="1161"/>
      <c r="F62" s="1161"/>
      <c r="G62" s="1161"/>
      <c r="H62" s="1161"/>
      <c r="I62" s="1161"/>
      <c r="J62" s="1161"/>
      <c r="K62" s="1161"/>
      <c r="L62" s="1161"/>
      <c r="M62" s="1161"/>
      <c r="N62" s="1161"/>
      <c r="O62" s="1161"/>
      <c r="P62" s="1161"/>
      <c r="Q62" s="1161"/>
      <c r="S62" s="830"/>
      <c r="T62" s="830"/>
      <c r="U62" s="830"/>
      <c r="V62" s="830"/>
      <c r="W62" s="830"/>
      <c r="X62" s="830"/>
      <c r="Y62" s="830"/>
      <c r="Z62" s="830"/>
      <c r="AA62" s="830"/>
      <c r="AB62" s="830"/>
    </row>
    <row r="63" spans="1:28" s="1232" customFormat="1" ht="40.5" customHeight="1">
      <c r="A63" s="936" t="s">
        <v>1345</v>
      </c>
      <c r="B63" s="936"/>
      <c r="C63" s="936"/>
      <c r="D63" s="936"/>
      <c r="E63" s="936"/>
      <c r="F63" s="936"/>
      <c r="G63" s="936"/>
      <c r="H63" s="936"/>
      <c r="I63" s="936"/>
      <c r="J63" s="936"/>
      <c r="K63" s="936"/>
      <c r="L63" s="936"/>
      <c r="M63" s="936"/>
      <c r="N63" s="936"/>
      <c r="O63" s="936"/>
      <c r="P63" s="936"/>
      <c r="Q63" s="936"/>
      <c r="S63" s="1233"/>
      <c r="T63" s="1233"/>
      <c r="U63" s="1233"/>
      <c r="V63" s="1233"/>
      <c r="W63" s="1233"/>
      <c r="X63" s="1233"/>
      <c r="Y63" s="1233"/>
      <c r="Z63" s="1233"/>
      <c r="AA63" s="1233"/>
      <c r="AB63" s="1233"/>
    </row>
    <row r="64" spans="1:28" ht="22.5" customHeight="1" thickBot="1">
      <c r="A64" s="951" t="s">
        <v>1346</v>
      </c>
      <c r="B64" s="951"/>
      <c r="C64" s="951"/>
      <c r="D64" s="951"/>
      <c r="E64" s="951"/>
      <c r="F64" s="951"/>
      <c r="G64" s="951"/>
      <c r="H64" s="951"/>
      <c r="I64" s="951"/>
      <c r="J64" s="951"/>
      <c r="K64" s="951"/>
      <c r="L64" s="951"/>
      <c r="M64" s="951"/>
      <c r="N64" s="951"/>
      <c r="O64" s="951"/>
      <c r="P64" s="796" t="s">
        <v>1343</v>
      </c>
      <c r="Q64" s="796"/>
      <c r="S64" s="830"/>
      <c r="T64" s="830"/>
      <c r="U64" s="830"/>
      <c r="V64" s="830"/>
      <c r="W64" s="830"/>
      <c r="X64" s="830"/>
      <c r="Y64" s="830"/>
      <c r="Z64" s="830"/>
      <c r="AA64" s="830"/>
      <c r="AB64" s="830"/>
    </row>
    <row r="65" spans="1:28" s="880" customFormat="1" ht="27" customHeight="1" thickTop="1">
      <c r="A65" s="798" t="s">
        <v>4</v>
      </c>
      <c r="B65" s="798"/>
      <c r="C65" s="916" t="s">
        <v>152</v>
      </c>
      <c r="D65" s="916"/>
      <c r="E65" s="916" t="s">
        <v>153</v>
      </c>
      <c r="F65" s="916"/>
      <c r="G65" s="916" t="s">
        <v>154</v>
      </c>
      <c r="H65" s="916"/>
      <c r="I65" s="916" t="s">
        <v>172</v>
      </c>
      <c r="J65" s="916"/>
      <c r="K65" s="916" t="s">
        <v>173</v>
      </c>
      <c r="L65" s="916"/>
      <c r="M65" s="916" t="s">
        <v>19</v>
      </c>
      <c r="N65" s="916"/>
      <c r="O65" s="916"/>
      <c r="P65" s="1207" t="s">
        <v>10</v>
      </c>
      <c r="Q65" s="1207"/>
      <c r="S65" s="1229"/>
      <c r="T65" s="1229"/>
      <c r="U65" s="1229"/>
      <c r="V65" s="1229"/>
      <c r="W65" s="1229"/>
      <c r="X65" s="1229"/>
      <c r="Y65" s="1229"/>
      <c r="Z65" s="1229"/>
      <c r="AA65" s="1229"/>
      <c r="AB65" s="1229"/>
    </row>
    <row r="66" spans="1:28" s="880" customFormat="1" ht="23.25" customHeight="1">
      <c r="A66" s="800"/>
      <c r="B66" s="800"/>
      <c r="C66" s="918" t="s">
        <v>155</v>
      </c>
      <c r="D66" s="918"/>
      <c r="E66" s="918" t="s">
        <v>156</v>
      </c>
      <c r="F66" s="918"/>
      <c r="G66" s="918" t="s">
        <v>157</v>
      </c>
      <c r="H66" s="918"/>
      <c r="I66" s="918" t="s">
        <v>179</v>
      </c>
      <c r="J66" s="918"/>
      <c r="K66" s="918" t="s">
        <v>180</v>
      </c>
      <c r="L66" s="918"/>
      <c r="M66" s="918" t="s">
        <v>23</v>
      </c>
      <c r="N66" s="918"/>
      <c r="O66" s="918"/>
      <c r="P66" s="1123"/>
      <c r="Q66" s="1123"/>
      <c r="S66" s="1229"/>
      <c r="T66" s="1229"/>
      <c r="U66" s="1229"/>
      <c r="V66" s="1229"/>
      <c r="W66" s="1229"/>
      <c r="X66" s="1229"/>
      <c r="Y66" s="1229"/>
      <c r="Z66" s="1229"/>
      <c r="AA66" s="1229"/>
      <c r="AB66" s="1229"/>
    </row>
    <row r="67" spans="1:28" s="880" customFormat="1" ht="24" customHeight="1">
      <c r="A67" s="800"/>
      <c r="B67" s="800"/>
      <c r="C67" s="869" t="s">
        <v>148</v>
      </c>
      <c r="D67" s="869" t="s">
        <v>17</v>
      </c>
      <c r="E67" s="869" t="s">
        <v>148</v>
      </c>
      <c r="F67" s="869" t="s">
        <v>17</v>
      </c>
      <c r="G67" s="869" t="s">
        <v>148</v>
      </c>
      <c r="H67" s="869" t="s">
        <v>17</v>
      </c>
      <c r="I67" s="869" t="s">
        <v>148</v>
      </c>
      <c r="J67" s="869" t="s">
        <v>17</v>
      </c>
      <c r="K67" s="869" t="s">
        <v>148</v>
      </c>
      <c r="L67" s="869" t="s">
        <v>17</v>
      </c>
      <c r="M67" s="869" t="s">
        <v>148</v>
      </c>
      <c r="N67" s="869" t="s">
        <v>17</v>
      </c>
      <c r="O67" s="869" t="s">
        <v>107</v>
      </c>
      <c r="P67" s="1123"/>
      <c r="Q67" s="1123"/>
      <c r="S67" s="1229"/>
      <c r="T67" s="1229"/>
      <c r="U67" s="1229"/>
      <c r="V67" s="1229"/>
      <c r="W67" s="1229"/>
      <c r="X67" s="1229"/>
      <c r="Y67" s="1229"/>
      <c r="Z67" s="1229"/>
      <c r="AA67" s="1229"/>
      <c r="AB67" s="1229"/>
    </row>
    <row r="68" spans="1:28" s="880" customFormat="1" ht="20.25" customHeight="1" thickBot="1">
      <c r="A68" s="885"/>
      <c r="B68" s="885"/>
      <c r="C68" s="986" t="s">
        <v>24</v>
      </c>
      <c r="D68" s="986" t="s">
        <v>21</v>
      </c>
      <c r="E68" s="986" t="s">
        <v>20</v>
      </c>
      <c r="F68" s="986" t="s">
        <v>21</v>
      </c>
      <c r="G68" s="986" t="s">
        <v>24</v>
      </c>
      <c r="H68" s="986" t="s">
        <v>21</v>
      </c>
      <c r="I68" s="986" t="s">
        <v>24</v>
      </c>
      <c r="J68" s="986" t="s">
        <v>21</v>
      </c>
      <c r="K68" s="986" t="s">
        <v>24</v>
      </c>
      <c r="L68" s="986" t="s">
        <v>21</v>
      </c>
      <c r="M68" s="986" t="s">
        <v>24</v>
      </c>
      <c r="N68" s="986" t="s">
        <v>21</v>
      </c>
      <c r="O68" s="986" t="s">
        <v>23</v>
      </c>
      <c r="P68" s="1217"/>
      <c r="Q68" s="1217"/>
      <c r="R68" s="1229"/>
      <c r="S68" s="1229"/>
      <c r="T68" s="1229"/>
      <c r="U68" s="1229"/>
      <c r="V68" s="1229"/>
      <c r="W68" s="1229"/>
      <c r="X68" s="1229"/>
    </row>
    <row r="69" spans="1:28" s="880" customFormat="1" ht="18.75" customHeight="1">
      <c r="A69" s="871" t="s">
        <v>202</v>
      </c>
      <c r="B69" s="871"/>
      <c r="C69" s="1197">
        <v>0</v>
      </c>
      <c r="D69" s="1197">
        <v>0</v>
      </c>
      <c r="E69" s="1197">
        <v>0</v>
      </c>
      <c r="F69" s="1197">
        <v>0</v>
      </c>
      <c r="G69" s="1197">
        <v>0</v>
      </c>
      <c r="H69" s="1197">
        <v>0</v>
      </c>
      <c r="I69" s="1197">
        <v>0</v>
      </c>
      <c r="J69" s="1197">
        <v>0</v>
      </c>
      <c r="K69" s="1197">
        <v>0</v>
      </c>
      <c r="L69" s="1197">
        <v>0</v>
      </c>
      <c r="M69" s="1149">
        <f>SUM(C69,E69,G69,I69,K69)</f>
        <v>0</v>
      </c>
      <c r="N69" s="1149">
        <f>SUM(D69,F69,H69,J69,L69)</f>
        <v>0</v>
      </c>
      <c r="O69" s="1149">
        <f>SUM(M69:N69)</f>
        <v>0</v>
      </c>
      <c r="P69" s="807" t="s">
        <v>26</v>
      </c>
      <c r="Q69" s="807"/>
      <c r="S69" s="1229"/>
      <c r="T69" s="1229"/>
      <c r="U69" s="1229"/>
      <c r="V69" s="1229"/>
      <c r="W69" s="1229"/>
      <c r="X69" s="1229"/>
      <c r="Y69" s="1229"/>
      <c r="Z69" s="1229"/>
      <c r="AA69" s="1229"/>
      <c r="AB69" s="1229"/>
    </row>
    <row r="70" spans="1:28" s="880" customFormat="1" ht="18.75" customHeight="1">
      <c r="A70" s="1089" t="s">
        <v>27</v>
      </c>
      <c r="B70" s="1089"/>
      <c r="C70" s="851">
        <v>0</v>
      </c>
      <c r="D70" s="851">
        <v>0</v>
      </c>
      <c r="E70" s="851">
        <v>0</v>
      </c>
      <c r="F70" s="851">
        <v>0</v>
      </c>
      <c r="G70" s="851">
        <v>0</v>
      </c>
      <c r="H70" s="851">
        <v>0</v>
      </c>
      <c r="I70" s="851">
        <v>0</v>
      </c>
      <c r="J70" s="851">
        <v>0</v>
      </c>
      <c r="K70" s="851">
        <v>0</v>
      </c>
      <c r="L70" s="851">
        <v>0</v>
      </c>
      <c r="M70" s="853">
        <f t="shared" ref="M70:N88" si="7">SUM(C70,E70,G70,I70,K70)</f>
        <v>0</v>
      </c>
      <c r="N70" s="853">
        <f t="shared" si="7"/>
        <v>0</v>
      </c>
      <c r="O70" s="853">
        <f t="shared" ref="O70:O88" si="8">SUM(M70:N70)</f>
        <v>0</v>
      </c>
      <c r="P70" s="809" t="s">
        <v>28</v>
      </c>
      <c r="Q70" s="809"/>
      <c r="S70" s="1229"/>
      <c r="T70" s="1229"/>
      <c r="U70" s="1229"/>
      <c r="V70" s="1229"/>
      <c r="W70" s="1229"/>
      <c r="X70" s="1229"/>
      <c r="Y70" s="1229"/>
      <c r="Z70" s="1229"/>
      <c r="AA70" s="1229"/>
      <c r="AB70" s="1229"/>
    </row>
    <row r="71" spans="1:28" s="880" customFormat="1" ht="18.75" customHeight="1">
      <c r="A71" s="942" t="s">
        <v>83</v>
      </c>
      <c r="B71" s="942"/>
      <c r="C71" s="853">
        <v>0</v>
      </c>
      <c r="D71" s="853">
        <v>0</v>
      </c>
      <c r="E71" s="853">
        <v>0</v>
      </c>
      <c r="F71" s="853">
        <v>0</v>
      </c>
      <c r="G71" s="853">
        <v>0</v>
      </c>
      <c r="H71" s="853">
        <v>0</v>
      </c>
      <c r="I71" s="853">
        <v>0</v>
      </c>
      <c r="J71" s="853">
        <v>0</v>
      </c>
      <c r="K71" s="853">
        <v>0</v>
      </c>
      <c r="L71" s="853">
        <v>0</v>
      </c>
      <c r="M71" s="853">
        <f t="shared" si="7"/>
        <v>0</v>
      </c>
      <c r="N71" s="853">
        <f t="shared" si="7"/>
        <v>0</v>
      </c>
      <c r="O71" s="853">
        <f t="shared" si="8"/>
        <v>0</v>
      </c>
      <c r="P71" s="811" t="s">
        <v>30</v>
      </c>
      <c r="Q71" s="811"/>
      <c r="S71" s="1229"/>
      <c r="T71" s="1229"/>
      <c r="U71" s="1229"/>
      <c r="V71" s="1229"/>
      <c r="W71" s="1229"/>
      <c r="X71" s="1229"/>
      <c r="Y71" s="1229"/>
      <c r="Z71" s="1229"/>
      <c r="AA71" s="1229"/>
      <c r="AB71" s="1229"/>
    </row>
    <row r="72" spans="1:28" s="880" customFormat="1" ht="18.75" customHeight="1">
      <c r="A72" s="942" t="s">
        <v>31</v>
      </c>
      <c r="B72" s="942"/>
      <c r="C72" s="853">
        <v>0</v>
      </c>
      <c r="D72" s="853">
        <v>0</v>
      </c>
      <c r="E72" s="853">
        <v>0</v>
      </c>
      <c r="F72" s="853">
        <v>0</v>
      </c>
      <c r="G72" s="853">
        <v>0</v>
      </c>
      <c r="H72" s="853">
        <v>0</v>
      </c>
      <c r="I72" s="853">
        <v>0</v>
      </c>
      <c r="J72" s="853">
        <v>0</v>
      </c>
      <c r="K72" s="853">
        <v>0</v>
      </c>
      <c r="L72" s="853">
        <v>0</v>
      </c>
      <c r="M72" s="853">
        <f t="shared" si="7"/>
        <v>0</v>
      </c>
      <c r="N72" s="853">
        <f t="shared" si="7"/>
        <v>0</v>
      </c>
      <c r="O72" s="853">
        <f t="shared" si="8"/>
        <v>0</v>
      </c>
      <c r="P72" s="811" t="s">
        <v>32</v>
      </c>
      <c r="Q72" s="811"/>
      <c r="S72" s="1229"/>
      <c r="T72" s="1229"/>
      <c r="U72" s="1229"/>
      <c r="V72" s="1229"/>
      <c r="W72" s="1229"/>
      <c r="X72" s="1229"/>
      <c r="Y72" s="1229"/>
      <c r="Z72" s="1229"/>
      <c r="AA72" s="1229"/>
      <c r="AB72" s="1229"/>
    </row>
    <row r="73" spans="1:28" s="880" customFormat="1" ht="18.75" customHeight="1">
      <c r="A73" s="812" t="s">
        <v>33</v>
      </c>
      <c r="B73" s="813" t="s">
        <v>34</v>
      </c>
      <c r="C73" s="853">
        <v>0</v>
      </c>
      <c r="D73" s="853">
        <v>0</v>
      </c>
      <c r="E73" s="853">
        <v>0</v>
      </c>
      <c r="F73" s="853">
        <v>0</v>
      </c>
      <c r="G73" s="853">
        <v>0</v>
      </c>
      <c r="H73" s="853">
        <v>0</v>
      </c>
      <c r="I73" s="853">
        <v>0</v>
      </c>
      <c r="J73" s="853">
        <v>0</v>
      </c>
      <c r="K73" s="853">
        <v>0</v>
      </c>
      <c r="L73" s="853">
        <v>0</v>
      </c>
      <c r="M73" s="853">
        <f t="shared" si="7"/>
        <v>0</v>
      </c>
      <c r="N73" s="853">
        <f t="shared" si="7"/>
        <v>0</v>
      </c>
      <c r="O73" s="853">
        <f t="shared" si="8"/>
        <v>0</v>
      </c>
      <c r="P73" s="814" t="s">
        <v>35</v>
      </c>
      <c r="Q73" s="815" t="s">
        <v>36</v>
      </c>
      <c r="S73" s="1229"/>
      <c r="T73" s="1229"/>
      <c r="U73" s="1229"/>
      <c r="V73" s="1229"/>
      <c r="W73" s="1229"/>
      <c r="X73" s="1229"/>
      <c r="Y73" s="1229"/>
      <c r="Z73" s="1229"/>
      <c r="AA73" s="1229"/>
      <c r="AB73" s="1229"/>
    </row>
    <row r="74" spans="1:28" s="880" customFormat="1" ht="18.75" customHeight="1">
      <c r="A74" s="816"/>
      <c r="B74" s="813" t="s">
        <v>37</v>
      </c>
      <c r="C74" s="853">
        <v>0</v>
      </c>
      <c r="D74" s="853">
        <v>10</v>
      </c>
      <c r="E74" s="853">
        <v>10</v>
      </c>
      <c r="F74" s="853">
        <v>4</v>
      </c>
      <c r="G74" s="853">
        <v>5</v>
      </c>
      <c r="H74" s="853">
        <v>1</v>
      </c>
      <c r="I74" s="853">
        <v>0</v>
      </c>
      <c r="J74" s="853">
        <v>0</v>
      </c>
      <c r="K74" s="853">
        <v>0</v>
      </c>
      <c r="L74" s="853">
        <v>0</v>
      </c>
      <c r="M74" s="853">
        <f t="shared" si="7"/>
        <v>15</v>
      </c>
      <c r="N74" s="853">
        <f t="shared" si="7"/>
        <v>15</v>
      </c>
      <c r="O74" s="853">
        <f t="shared" si="8"/>
        <v>30</v>
      </c>
      <c r="P74" s="814" t="s">
        <v>38</v>
      </c>
      <c r="Q74" s="817"/>
      <c r="S74" s="1229"/>
      <c r="T74" s="1229"/>
      <c r="U74" s="1229"/>
      <c r="V74" s="1229"/>
      <c r="W74" s="1229"/>
      <c r="X74" s="1229"/>
      <c r="Y74" s="1229"/>
      <c r="Z74" s="1229"/>
      <c r="AA74" s="1229"/>
      <c r="AB74" s="1229"/>
    </row>
    <row r="75" spans="1:28" s="880" customFormat="1" ht="18.75" customHeight="1">
      <c r="A75" s="816"/>
      <c r="B75" s="813" t="s">
        <v>39</v>
      </c>
      <c r="C75" s="853">
        <v>0</v>
      </c>
      <c r="D75" s="853">
        <v>0</v>
      </c>
      <c r="E75" s="853">
        <v>0</v>
      </c>
      <c r="F75" s="853">
        <v>0</v>
      </c>
      <c r="G75" s="853">
        <v>0</v>
      </c>
      <c r="H75" s="853">
        <v>0</v>
      </c>
      <c r="I75" s="853">
        <v>0</v>
      </c>
      <c r="J75" s="853">
        <v>0</v>
      </c>
      <c r="K75" s="853">
        <v>0</v>
      </c>
      <c r="L75" s="853">
        <v>0</v>
      </c>
      <c r="M75" s="853">
        <f t="shared" si="7"/>
        <v>0</v>
      </c>
      <c r="N75" s="853">
        <f t="shared" si="7"/>
        <v>0</v>
      </c>
      <c r="O75" s="853">
        <f t="shared" si="8"/>
        <v>0</v>
      </c>
      <c r="P75" s="814" t="s">
        <v>40</v>
      </c>
      <c r="Q75" s="817"/>
      <c r="S75" s="1229"/>
      <c r="T75" s="1229"/>
      <c r="U75" s="1229"/>
      <c r="V75" s="1229"/>
      <c r="W75" s="1229"/>
      <c r="X75" s="1229"/>
      <c r="Y75" s="1229"/>
      <c r="Z75" s="1229"/>
      <c r="AA75" s="1229"/>
      <c r="AB75" s="1229"/>
    </row>
    <row r="76" spans="1:28" s="880" customFormat="1" ht="18.75" customHeight="1">
      <c r="A76" s="816"/>
      <c r="B76" s="813" t="s">
        <v>41</v>
      </c>
      <c r="C76" s="853">
        <v>0</v>
      </c>
      <c r="D76" s="853">
        <v>0</v>
      </c>
      <c r="E76" s="853">
        <v>0</v>
      </c>
      <c r="F76" s="853">
        <v>0</v>
      </c>
      <c r="G76" s="853">
        <v>0</v>
      </c>
      <c r="H76" s="853">
        <v>0</v>
      </c>
      <c r="I76" s="853">
        <v>0</v>
      </c>
      <c r="J76" s="853">
        <v>0</v>
      </c>
      <c r="K76" s="853">
        <v>0</v>
      </c>
      <c r="L76" s="853">
        <v>0</v>
      </c>
      <c r="M76" s="853">
        <f t="shared" si="7"/>
        <v>0</v>
      </c>
      <c r="N76" s="853">
        <f t="shared" si="7"/>
        <v>0</v>
      </c>
      <c r="O76" s="853">
        <f t="shared" si="8"/>
        <v>0</v>
      </c>
      <c r="P76" s="814" t="s">
        <v>42</v>
      </c>
      <c r="Q76" s="817"/>
      <c r="S76" s="1229"/>
      <c r="T76" s="1229"/>
      <c r="U76" s="1229"/>
      <c r="V76" s="1229"/>
      <c r="W76" s="1229"/>
      <c r="X76" s="1229"/>
      <c r="Y76" s="1229"/>
      <c r="Z76" s="1229"/>
      <c r="AA76" s="1229"/>
      <c r="AB76" s="1229"/>
    </row>
    <row r="77" spans="1:28" s="880" customFormat="1" ht="18.75" customHeight="1">
      <c r="A77" s="816"/>
      <c r="B77" s="813" t="s">
        <v>43</v>
      </c>
      <c r="C77" s="853">
        <v>0</v>
      </c>
      <c r="D77" s="853">
        <v>0</v>
      </c>
      <c r="E77" s="853">
        <v>0</v>
      </c>
      <c r="F77" s="853">
        <v>0</v>
      </c>
      <c r="G77" s="853">
        <v>0</v>
      </c>
      <c r="H77" s="853">
        <v>0</v>
      </c>
      <c r="I77" s="853">
        <v>0</v>
      </c>
      <c r="J77" s="853">
        <v>0</v>
      </c>
      <c r="K77" s="853">
        <v>0</v>
      </c>
      <c r="L77" s="853">
        <v>0</v>
      </c>
      <c r="M77" s="853">
        <f t="shared" si="7"/>
        <v>0</v>
      </c>
      <c r="N77" s="853">
        <f t="shared" si="7"/>
        <v>0</v>
      </c>
      <c r="O77" s="853">
        <f t="shared" si="8"/>
        <v>0</v>
      </c>
      <c r="P77" s="814" t="s">
        <v>44</v>
      </c>
      <c r="Q77" s="817"/>
      <c r="S77" s="1229"/>
      <c r="T77" s="1229"/>
      <c r="U77" s="1229"/>
      <c r="V77" s="1229"/>
      <c r="W77" s="1229"/>
      <c r="X77" s="1229"/>
      <c r="Y77" s="1229"/>
      <c r="Z77" s="1229"/>
      <c r="AA77" s="1229"/>
      <c r="AB77" s="1229"/>
    </row>
    <row r="78" spans="1:28" s="880" customFormat="1" ht="18.75" customHeight="1">
      <c r="A78" s="819"/>
      <c r="B78" s="813" t="s">
        <v>45</v>
      </c>
      <c r="C78" s="853">
        <v>4</v>
      </c>
      <c r="D78" s="853">
        <v>0</v>
      </c>
      <c r="E78" s="853">
        <v>2</v>
      </c>
      <c r="F78" s="853">
        <v>0</v>
      </c>
      <c r="G78" s="853">
        <v>3</v>
      </c>
      <c r="H78" s="853">
        <v>0</v>
      </c>
      <c r="I78" s="853">
        <v>1</v>
      </c>
      <c r="J78" s="853">
        <v>0</v>
      </c>
      <c r="K78" s="853">
        <v>0</v>
      </c>
      <c r="L78" s="853">
        <v>0</v>
      </c>
      <c r="M78" s="853">
        <f t="shared" si="7"/>
        <v>10</v>
      </c>
      <c r="N78" s="853">
        <f t="shared" si="7"/>
        <v>0</v>
      </c>
      <c r="O78" s="853">
        <f t="shared" si="8"/>
        <v>10</v>
      </c>
      <c r="P78" s="814" t="s">
        <v>46</v>
      </c>
      <c r="Q78" s="820"/>
      <c r="S78" s="1229"/>
      <c r="T78" s="1229"/>
      <c r="U78" s="1229"/>
      <c r="V78" s="1229"/>
      <c r="W78" s="1229"/>
      <c r="X78" s="1229"/>
      <c r="Y78" s="1229"/>
      <c r="Z78" s="1229"/>
      <c r="AA78" s="1229"/>
      <c r="AB78" s="1229"/>
    </row>
    <row r="79" spans="1:28" s="880" customFormat="1" ht="18.75" customHeight="1">
      <c r="A79" s="942" t="s">
        <v>47</v>
      </c>
      <c r="B79" s="942"/>
      <c r="C79" s="853">
        <v>0</v>
      </c>
      <c r="D79" s="853">
        <v>0</v>
      </c>
      <c r="E79" s="853">
        <v>0</v>
      </c>
      <c r="F79" s="853">
        <v>0</v>
      </c>
      <c r="G79" s="853">
        <v>0</v>
      </c>
      <c r="H79" s="853">
        <v>0</v>
      </c>
      <c r="I79" s="853">
        <v>0</v>
      </c>
      <c r="J79" s="853">
        <v>0</v>
      </c>
      <c r="K79" s="853">
        <v>0</v>
      </c>
      <c r="L79" s="853">
        <v>0</v>
      </c>
      <c r="M79" s="853">
        <f t="shared" si="7"/>
        <v>0</v>
      </c>
      <c r="N79" s="853">
        <f t="shared" si="7"/>
        <v>0</v>
      </c>
      <c r="O79" s="853">
        <f t="shared" si="8"/>
        <v>0</v>
      </c>
      <c r="P79" s="811" t="s">
        <v>48</v>
      </c>
      <c r="Q79" s="811"/>
      <c r="S79" s="1229"/>
      <c r="T79" s="1229"/>
      <c r="U79" s="1229"/>
      <c r="V79" s="1229"/>
      <c r="W79" s="1229"/>
      <c r="X79" s="1229"/>
      <c r="Y79" s="1229"/>
      <c r="Z79" s="1229"/>
      <c r="AA79" s="1229"/>
      <c r="AB79" s="1229"/>
    </row>
    <row r="80" spans="1:28" s="880" customFormat="1" ht="18.75" customHeight="1">
      <c r="A80" s="942" t="s">
        <v>49</v>
      </c>
      <c r="B80" s="942"/>
      <c r="C80" s="853">
        <v>6</v>
      </c>
      <c r="D80" s="853">
        <v>0</v>
      </c>
      <c r="E80" s="853">
        <v>11</v>
      </c>
      <c r="F80" s="853">
        <v>0</v>
      </c>
      <c r="G80" s="853">
        <v>10</v>
      </c>
      <c r="H80" s="853">
        <v>0</v>
      </c>
      <c r="I80" s="853">
        <v>7</v>
      </c>
      <c r="J80" s="853">
        <v>0</v>
      </c>
      <c r="K80" s="853">
        <v>0</v>
      </c>
      <c r="L80" s="853">
        <v>0</v>
      </c>
      <c r="M80" s="853">
        <f t="shared" si="7"/>
        <v>34</v>
      </c>
      <c r="N80" s="853">
        <f t="shared" si="7"/>
        <v>0</v>
      </c>
      <c r="O80" s="853">
        <f t="shared" si="8"/>
        <v>34</v>
      </c>
      <c r="P80" s="811" t="s">
        <v>50</v>
      </c>
      <c r="Q80" s="811"/>
      <c r="S80" s="1229"/>
      <c r="T80" s="1229"/>
      <c r="U80" s="1229"/>
      <c r="V80" s="1229"/>
      <c r="W80" s="1229"/>
      <c r="X80" s="1229"/>
      <c r="Y80" s="1229"/>
      <c r="Z80" s="1229"/>
      <c r="AA80" s="1229"/>
      <c r="AB80" s="1229"/>
    </row>
    <row r="81" spans="1:28" s="880" customFormat="1" ht="18.75" customHeight="1">
      <c r="A81" s="942" t="s">
        <v>51</v>
      </c>
      <c r="B81" s="942"/>
      <c r="C81" s="853">
        <v>0</v>
      </c>
      <c r="D81" s="853">
        <v>0</v>
      </c>
      <c r="E81" s="853">
        <v>0</v>
      </c>
      <c r="F81" s="853">
        <v>0</v>
      </c>
      <c r="G81" s="853">
        <v>0</v>
      </c>
      <c r="H81" s="853">
        <v>0</v>
      </c>
      <c r="I81" s="853">
        <v>0</v>
      </c>
      <c r="J81" s="853">
        <v>0</v>
      </c>
      <c r="K81" s="853">
        <v>0</v>
      </c>
      <c r="L81" s="853">
        <v>0</v>
      </c>
      <c r="M81" s="853">
        <f t="shared" si="7"/>
        <v>0</v>
      </c>
      <c r="N81" s="853">
        <f t="shared" si="7"/>
        <v>0</v>
      </c>
      <c r="O81" s="853">
        <f t="shared" si="8"/>
        <v>0</v>
      </c>
      <c r="P81" s="811" t="s">
        <v>52</v>
      </c>
      <c r="Q81" s="811"/>
      <c r="S81" s="1229"/>
      <c r="T81" s="1229"/>
      <c r="U81" s="1229"/>
      <c r="V81" s="1229"/>
      <c r="W81" s="1229"/>
      <c r="X81" s="1229"/>
      <c r="Y81" s="1229"/>
      <c r="Z81" s="1229"/>
      <c r="AA81" s="1229"/>
      <c r="AB81" s="1229"/>
    </row>
    <row r="82" spans="1:28" s="880" customFormat="1" ht="18.75" customHeight="1">
      <c r="A82" s="942" t="s">
        <v>53</v>
      </c>
      <c r="B82" s="942"/>
      <c r="C82" s="853">
        <v>1</v>
      </c>
      <c r="D82" s="853">
        <v>0</v>
      </c>
      <c r="E82" s="853">
        <v>8</v>
      </c>
      <c r="F82" s="853">
        <v>0</v>
      </c>
      <c r="G82" s="853">
        <v>4</v>
      </c>
      <c r="H82" s="853">
        <v>0</v>
      </c>
      <c r="I82" s="853">
        <v>1</v>
      </c>
      <c r="J82" s="853">
        <v>0</v>
      </c>
      <c r="K82" s="853">
        <v>0</v>
      </c>
      <c r="L82" s="853">
        <v>0</v>
      </c>
      <c r="M82" s="853">
        <f t="shared" si="7"/>
        <v>14</v>
      </c>
      <c r="N82" s="853">
        <f t="shared" si="7"/>
        <v>0</v>
      </c>
      <c r="O82" s="853">
        <f t="shared" si="8"/>
        <v>14</v>
      </c>
      <c r="P82" s="811" t="s">
        <v>54</v>
      </c>
      <c r="Q82" s="811"/>
      <c r="S82" s="1229"/>
      <c r="T82" s="1229"/>
      <c r="U82" s="1229"/>
      <c r="V82" s="1229"/>
      <c r="W82" s="1229"/>
      <c r="X82" s="1229"/>
      <c r="Y82" s="1229"/>
      <c r="Z82" s="1229"/>
      <c r="AA82" s="1229"/>
      <c r="AB82" s="1229"/>
    </row>
    <row r="83" spans="1:28" s="880" customFormat="1" ht="18.75" customHeight="1">
      <c r="A83" s="942" t="s">
        <v>84</v>
      </c>
      <c r="B83" s="942"/>
      <c r="C83" s="853">
        <v>10</v>
      </c>
      <c r="D83" s="853">
        <v>0</v>
      </c>
      <c r="E83" s="853">
        <v>17</v>
      </c>
      <c r="F83" s="853">
        <v>0</v>
      </c>
      <c r="G83" s="853">
        <v>8</v>
      </c>
      <c r="H83" s="853">
        <v>0</v>
      </c>
      <c r="I83" s="853">
        <v>7</v>
      </c>
      <c r="J83" s="853">
        <v>0</v>
      </c>
      <c r="K83" s="853">
        <v>1</v>
      </c>
      <c r="L83" s="853">
        <v>0</v>
      </c>
      <c r="M83" s="853">
        <f t="shared" si="7"/>
        <v>43</v>
      </c>
      <c r="N83" s="853">
        <f t="shared" si="7"/>
        <v>0</v>
      </c>
      <c r="O83" s="853">
        <f t="shared" si="8"/>
        <v>43</v>
      </c>
      <c r="P83" s="811" t="s">
        <v>56</v>
      </c>
      <c r="Q83" s="811"/>
      <c r="S83" s="1229"/>
      <c r="T83" s="1229"/>
      <c r="U83" s="1229"/>
      <c r="V83" s="1229"/>
      <c r="W83" s="1229"/>
      <c r="X83" s="1229"/>
      <c r="Y83" s="1229"/>
      <c r="Z83" s="1229"/>
      <c r="AA83" s="1229"/>
      <c r="AB83" s="1229"/>
    </row>
    <row r="84" spans="1:28" s="880" customFormat="1" ht="18.75" customHeight="1">
      <c r="A84" s="942" t="s">
        <v>57</v>
      </c>
      <c r="B84" s="942"/>
      <c r="C84" s="853">
        <v>0</v>
      </c>
      <c r="D84" s="853">
        <v>0</v>
      </c>
      <c r="E84" s="853">
        <v>0</v>
      </c>
      <c r="F84" s="853">
        <v>0</v>
      </c>
      <c r="G84" s="853">
        <v>0</v>
      </c>
      <c r="H84" s="853">
        <v>0</v>
      </c>
      <c r="I84" s="853">
        <v>0</v>
      </c>
      <c r="J84" s="853">
        <v>0</v>
      </c>
      <c r="K84" s="853">
        <v>0</v>
      </c>
      <c r="L84" s="853">
        <v>0</v>
      </c>
      <c r="M84" s="853">
        <f t="shared" si="7"/>
        <v>0</v>
      </c>
      <c r="N84" s="853">
        <f t="shared" si="7"/>
        <v>0</v>
      </c>
      <c r="O84" s="853">
        <f t="shared" si="8"/>
        <v>0</v>
      </c>
      <c r="P84" s="811" t="s">
        <v>58</v>
      </c>
      <c r="Q84" s="811"/>
      <c r="S84" s="1229"/>
      <c r="T84" s="1229"/>
      <c r="U84" s="1229"/>
      <c r="V84" s="1229"/>
      <c r="W84" s="1229"/>
      <c r="X84" s="1229"/>
      <c r="Y84" s="1229"/>
      <c r="Z84" s="1229"/>
      <c r="AA84" s="1229"/>
      <c r="AB84" s="1229"/>
    </row>
    <row r="85" spans="1:28" s="880" customFormat="1" ht="18.75" customHeight="1">
      <c r="A85" s="942" t="s">
        <v>59</v>
      </c>
      <c r="B85" s="942"/>
      <c r="C85" s="853">
        <v>0</v>
      </c>
      <c r="D85" s="853">
        <v>0</v>
      </c>
      <c r="E85" s="853">
        <v>0</v>
      </c>
      <c r="F85" s="853">
        <v>0</v>
      </c>
      <c r="G85" s="853">
        <v>0</v>
      </c>
      <c r="H85" s="853">
        <v>0</v>
      </c>
      <c r="I85" s="853">
        <v>0</v>
      </c>
      <c r="J85" s="853">
        <v>0</v>
      </c>
      <c r="K85" s="853">
        <v>0</v>
      </c>
      <c r="L85" s="853">
        <v>0</v>
      </c>
      <c r="M85" s="853">
        <f t="shared" si="7"/>
        <v>0</v>
      </c>
      <c r="N85" s="853">
        <f t="shared" si="7"/>
        <v>0</v>
      </c>
      <c r="O85" s="853">
        <f t="shared" si="8"/>
        <v>0</v>
      </c>
      <c r="P85" s="811" t="s">
        <v>60</v>
      </c>
      <c r="Q85" s="811"/>
      <c r="S85" s="1229"/>
      <c r="T85" s="1229"/>
      <c r="U85" s="1229"/>
      <c r="V85" s="1229"/>
      <c r="W85" s="1229"/>
      <c r="X85" s="1229"/>
      <c r="Y85" s="1229"/>
      <c r="Z85" s="1229"/>
      <c r="AA85" s="1229"/>
      <c r="AB85" s="1229"/>
    </row>
    <row r="86" spans="1:28" s="880" customFormat="1" ht="18.75" customHeight="1">
      <c r="A86" s="942" t="s">
        <v>61</v>
      </c>
      <c r="B86" s="942"/>
      <c r="C86" s="853">
        <v>0</v>
      </c>
      <c r="D86" s="853">
        <v>0</v>
      </c>
      <c r="E86" s="853">
        <v>0</v>
      </c>
      <c r="F86" s="853">
        <v>0</v>
      </c>
      <c r="G86" s="853">
        <v>0</v>
      </c>
      <c r="H86" s="853">
        <v>0</v>
      </c>
      <c r="I86" s="853">
        <v>0</v>
      </c>
      <c r="J86" s="853">
        <v>0</v>
      </c>
      <c r="K86" s="853">
        <v>0</v>
      </c>
      <c r="L86" s="853">
        <v>0</v>
      </c>
      <c r="M86" s="853">
        <f t="shared" si="7"/>
        <v>0</v>
      </c>
      <c r="N86" s="853">
        <f t="shared" si="7"/>
        <v>0</v>
      </c>
      <c r="O86" s="853">
        <f t="shared" si="8"/>
        <v>0</v>
      </c>
      <c r="P86" s="811" t="s">
        <v>62</v>
      </c>
      <c r="Q86" s="811"/>
      <c r="S86" s="1229"/>
      <c r="T86" s="1229"/>
      <c r="U86" s="1229"/>
      <c r="V86" s="1229"/>
      <c r="W86" s="1229"/>
      <c r="X86" s="1229"/>
      <c r="Y86" s="1229"/>
      <c r="Z86" s="1229"/>
      <c r="AA86" s="1229"/>
      <c r="AB86" s="1229"/>
    </row>
    <row r="87" spans="1:28" s="880" customFormat="1" ht="18.75" customHeight="1">
      <c r="A87" s="942" t="s">
        <v>63</v>
      </c>
      <c r="B87" s="942"/>
      <c r="C87" s="853">
        <v>0</v>
      </c>
      <c r="D87" s="853">
        <v>0</v>
      </c>
      <c r="E87" s="853">
        <v>0</v>
      </c>
      <c r="F87" s="853">
        <v>0</v>
      </c>
      <c r="G87" s="853">
        <v>0</v>
      </c>
      <c r="H87" s="853">
        <v>0</v>
      </c>
      <c r="I87" s="853">
        <v>0</v>
      </c>
      <c r="J87" s="853">
        <v>0</v>
      </c>
      <c r="K87" s="853">
        <v>0</v>
      </c>
      <c r="L87" s="853">
        <v>0</v>
      </c>
      <c r="M87" s="853">
        <f t="shared" si="7"/>
        <v>0</v>
      </c>
      <c r="N87" s="853">
        <f t="shared" si="7"/>
        <v>0</v>
      </c>
      <c r="O87" s="853">
        <f t="shared" si="8"/>
        <v>0</v>
      </c>
      <c r="P87" s="811" t="s">
        <v>64</v>
      </c>
      <c r="Q87" s="811"/>
      <c r="S87" s="1229"/>
      <c r="T87" s="1229"/>
      <c r="U87" s="1229"/>
      <c r="V87" s="1229"/>
      <c r="W87" s="1229"/>
      <c r="X87" s="1229"/>
      <c r="Y87" s="1229"/>
      <c r="Z87" s="1229"/>
      <c r="AA87" s="1229"/>
      <c r="AB87" s="1229"/>
    </row>
    <row r="88" spans="1:28" s="880" customFormat="1" ht="18.75" customHeight="1" thickBot="1">
      <c r="A88" s="972" t="s">
        <v>65</v>
      </c>
      <c r="B88" s="972"/>
      <c r="C88" s="1124">
        <v>0</v>
      </c>
      <c r="D88" s="1124">
        <v>0</v>
      </c>
      <c r="E88" s="1124">
        <v>0</v>
      </c>
      <c r="F88" s="1124">
        <v>0</v>
      </c>
      <c r="G88" s="1124">
        <v>0</v>
      </c>
      <c r="H88" s="1124">
        <v>0</v>
      </c>
      <c r="I88" s="1124">
        <v>0</v>
      </c>
      <c r="J88" s="1124">
        <v>0</v>
      </c>
      <c r="K88" s="1124">
        <v>0</v>
      </c>
      <c r="L88" s="1124">
        <v>0</v>
      </c>
      <c r="M88" s="851">
        <f t="shared" si="7"/>
        <v>0</v>
      </c>
      <c r="N88" s="851">
        <f t="shared" si="7"/>
        <v>0</v>
      </c>
      <c r="O88" s="851">
        <f t="shared" si="8"/>
        <v>0</v>
      </c>
      <c r="P88" s="1090" t="s">
        <v>66</v>
      </c>
      <c r="Q88" s="1090"/>
      <c r="S88" s="1229"/>
      <c r="T88" s="1229"/>
      <c r="U88" s="1229"/>
      <c r="V88" s="1229"/>
      <c r="W88" s="1229"/>
      <c r="X88" s="1229"/>
      <c r="Y88" s="1229"/>
      <c r="Z88" s="1229"/>
      <c r="AA88" s="1229"/>
      <c r="AB88" s="1229"/>
    </row>
    <row r="89" spans="1:28" s="880" customFormat="1" ht="18.75" customHeight="1" thickBot="1">
      <c r="A89" s="891" t="s">
        <v>19</v>
      </c>
      <c r="B89" s="891"/>
      <c r="C89" s="857">
        <f>SUM(C69:C88)</f>
        <v>21</v>
      </c>
      <c r="D89" s="857">
        <f t="shared" ref="D89:O89" si="9">SUM(D69:D88)</f>
        <v>10</v>
      </c>
      <c r="E89" s="857">
        <f t="shared" si="9"/>
        <v>48</v>
      </c>
      <c r="F89" s="857">
        <f t="shared" si="9"/>
        <v>4</v>
      </c>
      <c r="G89" s="857">
        <f t="shared" si="9"/>
        <v>30</v>
      </c>
      <c r="H89" s="857">
        <f t="shared" si="9"/>
        <v>1</v>
      </c>
      <c r="I89" s="857">
        <f t="shared" si="9"/>
        <v>16</v>
      </c>
      <c r="J89" s="857">
        <f t="shared" si="9"/>
        <v>0</v>
      </c>
      <c r="K89" s="857">
        <f t="shared" si="9"/>
        <v>1</v>
      </c>
      <c r="L89" s="857">
        <f t="shared" si="9"/>
        <v>0</v>
      </c>
      <c r="M89" s="857">
        <f t="shared" si="9"/>
        <v>116</v>
      </c>
      <c r="N89" s="857">
        <f t="shared" si="9"/>
        <v>15</v>
      </c>
      <c r="O89" s="857">
        <f t="shared" si="9"/>
        <v>131</v>
      </c>
      <c r="P89" s="826" t="s">
        <v>67</v>
      </c>
      <c r="Q89" s="826"/>
      <c r="S89" s="1229"/>
      <c r="T89" s="1229"/>
      <c r="U89" s="1229"/>
      <c r="V89" s="1229"/>
      <c r="W89" s="1229"/>
      <c r="X89" s="1229"/>
      <c r="Y89" s="1229"/>
      <c r="Z89" s="1229"/>
      <c r="AA89" s="1229"/>
      <c r="AB89" s="1229"/>
    </row>
    <row r="90" spans="1:28" ht="22.5" customHeight="1" thickTop="1">
      <c r="A90" s="954"/>
      <c r="B90" s="954"/>
      <c r="C90" s="877"/>
      <c r="D90" s="877"/>
      <c r="E90" s="877"/>
      <c r="F90" s="877"/>
      <c r="G90" s="877"/>
      <c r="H90" s="877"/>
      <c r="I90" s="877"/>
      <c r="J90" s="877"/>
      <c r="K90" s="877"/>
      <c r="L90" s="877"/>
      <c r="M90" s="877"/>
      <c r="N90" s="877"/>
      <c r="O90" s="877"/>
      <c r="P90" s="1116"/>
      <c r="S90" s="830"/>
      <c r="T90" s="830"/>
      <c r="U90" s="830"/>
      <c r="V90" s="830"/>
      <c r="W90" s="830"/>
      <c r="X90" s="830"/>
      <c r="Y90" s="830"/>
      <c r="Z90" s="830"/>
      <c r="AA90" s="830"/>
      <c r="AB90" s="830"/>
    </row>
    <row r="91" spans="1:28" ht="22.5" customHeight="1">
      <c r="A91" s="954"/>
      <c r="B91" s="954"/>
      <c r="C91" s="877"/>
      <c r="D91" s="877"/>
      <c r="E91" s="877"/>
      <c r="F91" s="877"/>
      <c r="G91" s="877"/>
      <c r="H91" s="877"/>
      <c r="I91" s="877"/>
      <c r="J91" s="877"/>
      <c r="K91" s="877"/>
      <c r="L91" s="877"/>
      <c r="M91" s="877"/>
      <c r="N91" s="877"/>
      <c r="O91" s="877"/>
      <c r="P91" s="1116"/>
      <c r="S91" s="830"/>
      <c r="T91" s="830"/>
      <c r="U91" s="830"/>
      <c r="V91" s="830"/>
      <c r="W91" s="830"/>
      <c r="X91" s="830"/>
      <c r="Y91" s="830"/>
      <c r="Z91" s="830"/>
      <c r="AA91" s="830"/>
      <c r="AB91" s="830"/>
    </row>
    <row r="92" spans="1:28">
      <c r="A92" s="954"/>
      <c r="B92" s="954"/>
      <c r="C92" s="877"/>
      <c r="D92" s="877"/>
      <c r="E92" s="877"/>
      <c r="F92" s="877"/>
      <c r="G92" s="877"/>
      <c r="H92" s="877"/>
      <c r="I92" s="877"/>
      <c r="J92" s="877"/>
      <c r="K92" s="877"/>
      <c r="L92" s="877"/>
      <c r="M92" s="877"/>
      <c r="N92" s="877"/>
      <c r="O92" s="877"/>
      <c r="P92" s="1116"/>
    </row>
  </sheetData>
  <mergeCells count="150">
    <mergeCell ref="A89:B89"/>
    <mergeCell ref="P89:Q89"/>
    <mergeCell ref="A86:B86"/>
    <mergeCell ref="P86:Q86"/>
    <mergeCell ref="A87:B87"/>
    <mergeCell ref="P87:Q87"/>
    <mergeCell ref="A88:B88"/>
    <mergeCell ref="P88:Q88"/>
    <mergeCell ref="A83:B83"/>
    <mergeCell ref="P83:Q83"/>
    <mergeCell ref="A84:B84"/>
    <mergeCell ref="P84:Q84"/>
    <mergeCell ref="A85:B85"/>
    <mergeCell ref="P85:Q85"/>
    <mergeCell ref="A80:B80"/>
    <mergeCell ref="P80:Q80"/>
    <mergeCell ref="A81:B81"/>
    <mergeCell ref="P81:Q81"/>
    <mergeCell ref="A82:B82"/>
    <mergeCell ref="P82:Q82"/>
    <mergeCell ref="A72:B72"/>
    <mergeCell ref="P72:Q72"/>
    <mergeCell ref="A73:A78"/>
    <mergeCell ref="Q73:Q78"/>
    <mergeCell ref="A79:B79"/>
    <mergeCell ref="P79:Q79"/>
    <mergeCell ref="A69:B69"/>
    <mergeCell ref="P69:Q69"/>
    <mergeCell ref="A70:B70"/>
    <mergeCell ref="P70:Q70"/>
    <mergeCell ref="A71:B71"/>
    <mergeCell ref="P71:Q71"/>
    <mergeCell ref="M65:O65"/>
    <mergeCell ref="P65:Q68"/>
    <mergeCell ref="C66:D66"/>
    <mergeCell ref="E66:F66"/>
    <mergeCell ref="G66:H66"/>
    <mergeCell ref="I66:J66"/>
    <mergeCell ref="K66:L66"/>
    <mergeCell ref="M66:O66"/>
    <mergeCell ref="A65:B68"/>
    <mergeCell ref="C65:D65"/>
    <mergeCell ref="E65:F65"/>
    <mergeCell ref="G65:H65"/>
    <mergeCell ref="I65:J65"/>
    <mergeCell ref="K65:L65"/>
    <mergeCell ref="A58:B58"/>
    <mergeCell ref="P58:Q58"/>
    <mergeCell ref="A62:Q62"/>
    <mergeCell ref="A63:Q63"/>
    <mergeCell ref="A64:O64"/>
    <mergeCell ref="P64:Q64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41:B41"/>
    <mergeCell ref="P41:Q41"/>
    <mergeCell ref="A42:A47"/>
    <mergeCell ref="Q42:Q47"/>
    <mergeCell ref="A48:B48"/>
    <mergeCell ref="P48:Q48"/>
    <mergeCell ref="A38:B38"/>
    <mergeCell ref="P38:Q38"/>
    <mergeCell ref="A39:B39"/>
    <mergeCell ref="P39:Q39"/>
    <mergeCell ref="A40:B40"/>
    <mergeCell ref="P40:Q40"/>
    <mergeCell ref="M34:O34"/>
    <mergeCell ref="P34:Q37"/>
    <mergeCell ref="C35:D35"/>
    <mergeCell ref="E35:F35"/>
    <mergeCell ref="G35:H35"/>
    <mergeCell ref="I35:J35"/>
    <mergeCell ref="K35:L35"/>
    <mergeCell ref="M35:O35"/>
    <mergeCell ref="A34:B37"/>
    <mergeCell ref="C34:D34"/>
    <mergeCell ref="E34:F34"/>
    <mergeCell ref="G34:H34"/>
    <mergeCell ref="I34:J34"/>
    <mergeCell ref="K34:L34"/>
    <mergeCell ref="A28:B28"/>
    <mergeCell ref="P28:Q28"/>
    <mergeCell ref="A31:Q31"/>
    <mergeCell ref="A32:Q32"/>
    <mergeCell ref="A33:O33"/>
    <mergeCell ref="P33:Q33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72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0"/>
  <sheetViews>
    <sheetView rightToLeft="1" view="pageBreakPreview" zoomScale="82" zoomScaleNormal="80" zoomScaleSheetLayoutView="82" workbookViewId="0">
      <selection sqref="A1:Q18"/>
    </sheetView>
  </sheetViews>
  <sheetFormatPr defaultRowHeight="20.25"/>
  <cols>
    <col min="1" max="1" width="2.5" style="606" customWidth="1"/>
    <col min="2" max="2" width="6.08203125" style="606" customWidth="1"/>
    <col min="3" max="3" width="5.33203125" style="606" customWidth="1"/>
    <col min="4" max="4" width="6.75" style="606" customWidth="1"/>
    <col min="5" max="5" width="6" style="606" customWidth="1"/>
    <col min="6" max="6" width="6.6640625" style="606" customWidth="1"/>
    <col min="7" max="7" width="5.83203125" style="606" customWidth="1"/>
    <col min="8" max="8" width="6.5" style="606" customWidth="1"/>
    <col min="9" max="9" width="6.25" style="606" customWidth="1"/>
    <col min="10" max="10" width="6.9140625" style="606" customWidth="1"/>
    <col min="11" max="11" width="6.08203125" style="606" customWidth="1"/>
    <col min="12" max="12" width="6.6640625" style="606" customWidth="1"/>
    <col min="13" max="13" width="6.33203125" style="606" customWidth="1"/>
    <col min="14" max="14" width="6.4140625" style="606" customWidth="1"/>
    <col min="15" max="15" width="8.4140625" style="606" customWidth="1"/>
    <col min="16" max="16" width="9.4140625" style="606" customWidth="1"/>
    <col min="17" max="17" width="2.6640625" style="606" customWidth="1"/>
    <col min="18" max="16384" width="8.6640625" style="606"/>
  </cols>
  <sheetData>
    <row r="1" spans="1:28" ht="2.25" customHeight="1">
      <c r="A1" s="954"/>
      <c r="B1" s="954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877"/>
      <c r="O1" s="877"/>
      <c r="P1" s="1116"/>
      <c r="S1" s="830"/>
      <c r="T1" s="830"/>
      <c r="U1" s="830"/>
      <c r="V1" s="830"/>
      <c r="W1" s="830"/>
      <c r="X1" s="830"/>
      <c r="Y1" s="830"/>
      <c r="Z1" s="830"/>
      <c r="AA1" s="830"/>
      <c r="AB1" s="830"/>
    </row>
    <row r="2" spans="1:28" ht="23.25" customHeight="1">
      <c r="A2" s="1221" t="s">
        <v>1347</v>
      </c>
      <c r="B2" s="1221"/>
      <c r="C2" s="1221"/>
      <c r="D2" s="1221"/>
      <c r="E2" s="1221"/>
      <c r="F2" s="1221"/>
      <c r="G2" s="1221"/>
      <c r="H2" s="1221"/>
      <c r="I2" s="1221"/>
      <c r="J2" s="1221"/>
      <c r="K2" s="1221"/>
      <c r="L2" s="1221"/>
      <c r="M2" s="1221"/>
      <c r="N2" s="1221"/>
      <c r="O2" s="1221"/>
      <c r="P2" s="1221"/>
      <c r="Q2" s="1161"/>
      <c r="S2" s="830"/>
      <c r="T2" s="830"/>
      <c r="U2" s="830"/>
      <c r="V2" s="830"/>
      <c r="W2" s="830"/>
      <c r="X2" s="830"/>
      <c r="Y2" s="830"/>
      <c r="Z2" s="830"/>
      <c r="AA2" s="830"/>
      <c r="AB2" s="830"/>
    </row>
    <row r="3" spans="1:28" ht="40.5" customHeight="1">
      <c r="A3" s="936" t="s">
        <v>1348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S3" s="830"/>
      <c r="T3" s="830"/>
      <c r="U3" s="830"/>
      <c r="V3" s="830"/>
      <c r="W3" s="830"/>
      <c r="X3" s="830"/>
      <c r="Y3" s="830"/>
      <c r="Z3" s="830"/>
      <c r="AA3" s="830"/>
      <c r="AB3" s="830"/>
    </row>
    <row r="4" spans="1:28" s="1232" customFormat="1" ht="23.25" customHeight="1" thickBot="1">
      <c r="A4" s="951" t="s">
        <v>1349</v>
      </c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796" t="s">
        <v>1350</v>
      </c>
      <c r="Q4" s="796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</row>
    <row r="5" spans="1:28" ht="21.75" customHeight="1" thickTop="1">
      <c r="A5" s="798" t="s">
        <v>4</v>
      </c>
      <c r="B5" s="798"/>
      <c r="C5" s="916" t="s">
        <v>152</v>
      </c>
      <c r="D5" s="916"/>
      <c r="E5" s="916" t="s">
        <v>153</v>
      </c>
      <c r="F5" s="916"/>
      <c r="G5" s="916" t="s">
        <v>154</v>
      </c>
      <c r="H5" s="916"/>
      <c r="I5" s="916" t="s">
        <v>172</v>
      </c>
      <c r="J5" s="916"/>
      <c r="K5" s="916" t="s">
        <v>173</v>
      </c>
      <c r="L5" s="916"/>
      <c r="M5" s="916" t="s">
        <v>19</v>
      </c>
      <c r="N5" s="916"/>
      <c r="O5" s="916"/>
      <c r="P5" s="1207" t="s">
        <v>10</v>
      </c>
      <c r="Q5" s="1207"/>
      <c r="S5" s="830"/>
      <c r="T5" s="830"/>
      <c r="U5" s="830"/>
      <c r="V5" s="830"/>
      <c r="W5" s="830"/>
      <c r="X5" s="830"/>
      <c r="Y5" s="830"/>
      <c r="Z5" s="830"/>
      <c r="AA5" s="830"/>
      <c r="AB5" s="830"/>
    </row>
    <row r="6" spans="1:28" ht="21.75" customHeight="1">
      <c r="A6" s="800"/>
      <c r="B6" s="800"/>
      <c r="C6" s="918" t="s">
        <v>155</v>
      </c>
      <c r="D6" s="918"/>
      <c r="E6" s="918" t="s">
        <v>156</v>
      </c>
      <c r="F6" s="918"/>
      <c r="G6" s="918" t="s">
        <v>157</v>
      </c>
      <c r="H6" s="918"/>
      <c r="I6" s="918" t="s">
        <v>179</v>
      </c>
      <c r="J6" s="918"/>
      <c r="K6" s="918" t="s">
        <v>180</v>
      </c>
      <c r="L6" s="918"/>
      <c r="M6" s="918" t="s">
        <v>23</v>
      </c>
      <c r="N6" s="918"/>
      <c r="O6" s="918"/>
      <c r="P6" s="1123"/>
      <c r="Q6" s="1123"/>
      <c r="S6" s="830"/>
      <c r="T6" s="830"/>
      <c r="U6" s="830"/>
      <c r="V6" s="830"/>
      <c r="W6" s="830"/>
      <c r="X6" s="830"/>
      <c r="Y6" s="830"/>
      <c r="Z6" s="830"/>
      <c r="AA6" s="830"/>
      <c r="AB6" s="830"/>
    </row>
    <row r="7" spans="1:28" ht="19.5" customHeight="1">
      <c r="A7" s="800"/>
      <c r="B7" s="800"/>
      <c r="C7" s="869" t="s">
        <v>148</v>
      </c>
      <c r="D7" s="869" t="s">
        <v>17</v>
      </c>
      <c r="E7" s="869" t="s">
        <v>148</v>
      </c>
      <c r="F7" s="869" t="s">
        <v>17</v>
      </c>
      <c r="G7" s="869" t="s">
        <v>148</v>
      </c>
      <c r="H7" s="869" t="s">
        <v>17</v>
      </c>
      <c r="I7" s="869" t="s">
        <v>148</v>
      </c>
      <c r="J7" s="869" t="s">
        <v>17</v>
      </c>
      <c r="K7" s="869" t="s">
        <v>148</v>
      </c>
      <c r="L7" s="869" t="s">
        <v>17</v>
      </c>
      <c r="M7" s="869" t="s">
        <v>148</v>
      </c>
      <c r="N7" s="869" t="s">
        <v>17</v>
      </c>
      <c r="O7" s="869" t="s">
        <v>107</v>
      </c>
      <c r="P7" s="1123"/>
      <c r="Q7" s="1123"/>
      <c r="S7" s="830"/>
      <c r="T7" s="830"/>
      <c r="U7" s="830"/>
      <c r="V7" s="830"/>
      <c r="W7" s="830"/>
      <c r="X7" s="830"/>
      <c r="Y7" s="830"/>
      <c r="Z7" s="830"/>
      <c r="AA7" s="830"/>
      <c r="AB7" s="830"/>
    </row>
    <row r="8" spans="1:28" ht="21.75" customHeight="1" thickBot="1">
      <c r="A8" s="885"/>
      <c r="B8" s="885"/>
      <c r="C8" s="986" t="s">
        <v>24</v>
      </c>
      <c r="D8" s="986" t="s">
        <v>21</v>
      </c>
      <c r="E8" s="986" t="s">
        <v>20</v>
      </c>
      <c r="F8" s="986" t="s">
        <v>21</v>
      </c>
      <c r="G8" s="986" t="s">
        <v>24</v>
      </c>
      <c r="H8" s="986" t="s">
        <v>21</v>
      </c>
      <c r="I8" s="986" t="s">
        <v>24</v>
      </c>
      <c r="J8" s="986" t="s">
        <v>21</v>
      </c>
      <c r="K8" s="986" t="s">
        <v>24</v>
      </c>
      <c r="L8" s="986" t="s">
        <v>21</v>
      </c>
      <c r="M8" s="986" t="s">
        <v>24</v>
      </c>
      <c r="N8" s="986" t="s">
        <v>21</v>
      </c>
      <c r="O8" s="986" t="s">
        <v>23</v>
      </c>
      <c r="P8" s="1217"/>
      <c r="Q8" s="1217"/>
      <c r="S8" s="830"/>
      <c r="T8" s="830"/>
      <c r="U8" s="830"/>
      <c r="V8" s="830"/>
      <c r="W8" s="830"/>
      <c r="X8" s="830"/>
      <c r="Y8" s="830"/>
      <c r="Z8" s="830"/>
      <c r="AA8" s="830"/>
      <c r="AB8" s="830"/>
    </row>
    <row r="9" spans="1:28" ht="20.100000000000001" customHeight="1">
      <c r="A9" s="871" t="s">
        <v>202</v>
      </c>
      <c r="B9" s="871"/>
      <c r="C9" s="1197">
        <v>0</v>
      </c>
      <c r="D9" s="1197">
        <v>0</v>
      </c>
      <c r="E9" s="1197">
        <v>0</v>
      </c>
      <c r="F9" s="1197">
        <v>0</v>
      </c>
      <c r="G9" s="1197">
        <v>0</v>
      </c>
      <c r="H9" s="1197">
        <v>0</v>
      </c>
      <c r="I9" s="1197">
        <v>0</v>
      </c>
      <c r="J9" s="1197">
        <v>0</v>
      </c>
      <c r="K9" s="1197">
        <v>0</v>
      </c>
      <c r="L9" s="1197">
        <v>0</v>
      </c>
      <c r="M9" s="1149">
        <f>SUM(C9,E9,G9,I9,K9)</f>
        <v>0</v>
      </c>
      <c r="N9" s="1149">
        <f>SUM(D9,F9,H9,J9,L9)</f>
        <v>0</v>
      </c>
      <c r="O9" s="1149">
        <f>SUM(M9:N9)</f>
        <v>0</v>
      </c>
      <c r="P9" s="807" t="s">
        <v>26</v>
      </c>
      <c r="Q9" s="807"/>
      <c r="R9" s="830"/>
      <c r="S9" s="830"/>
      <c r="T9" s="830"/>
      <c r="U9" s="830"/>
      <c r="V9" s="830"/>
      <c r="W9" s="830"/>
      <c r="X9" s="830"/>
    </row>
    <row r="10" spans="1:28" ht="20.100000000000001" customHeight="1">
      <c r="A10" s="942" t="s">
        <v>27</v>
      </c>
      <c r="B10" s="942"/>
      <c r="C10" s="851">
        <v>0</v>
      </c>
      <c r="D10" s="851">
        <v>0</v>
      </c>
      <c r="E10" s="851">
        <v>0</v>
      </c>
      <c r="F10" s="851">
        <v>0</v>
      </c>
      <c r="G10" s="851">
        <v>0</v>
      </c>
      <c r="H10" s="851">
        <v>0</v>
      </c>
      <c r="I10" s="851">
        <v>0</v>
      </c>
      <c r="J10" s="851">
        <v>0</v>
      </c>
      <c r="K10" s="851">
        <v>0</v>
      </c>
      <c r="L10" s="851">
        <v>0</v>
      </c>
      <c r="M10" s="853">
        <f t="shared" ref="M10:N28" si="0">SUM(C10,E10,G10,I10,K10)</f>
        <v>0</v>
      </c>
      <c r="N10" s="853">
        <f t="shared" si="0"/>
        <v>0</v>
      </c>
      <c r="O10" s="853">
        <f t="shared" ref="O10:O28" si="1">SUM(M10:N10)</f>
        <v>0</v>
      </c>
      <c r="P10" s="809" t="s">
        <v>28</v>
      </c>
      <c r="Q10" s="809"/>
      <c r="R10" s="830"/>
      <c r="S10" s="830"/>
      <c r="T10" s="830"/>
      <c r="U10" s="830"/>
      <c r="V10" s="830"/>
      <c r="W10" s="830"/>
      <c r="X10" s="830"/>
    </row>
    <row r="11" spans="1:28" ht="20.100000000000001" customHeight="1">
      <c r="A11" s="942" t="s">
        <v>83</v>
      </c>
      <c r="B11" s="942"/>
      <c r="C11" s="853">
        <v>0</v>
      </c>
      <c r="D11" s="853">
        <v>0</v>
      </c>
      <c r="E11" s="853">
        <v>0</v>
      </c>
      <c r="F11" s="853">
        <v>0</v>
      </c>
      <c r="G11" s="853">
        <v>0</v>
      </c>
      <c r="H11" s="853">
        <v>0</v>
      </c>
      <c r="I11" s="853">
        <v>0</v>
      </c>
      <c r="J11" s="853">
        <v>0</v>
      </c>
      <c r="K11" s="853">
        <v>0</v>
      </c>
      <c r="L11" s="853">
        <v>0</v>
      </c>
      <c r="M11" s="853">
        <f t="shared" si="0"/>
        <v>0</v>
      </c>
      <c r="N11" s="853">
        <f t="shared" si="0"/>
        <v>0</v>
      </c>
      <c r="O11" s="853">
        <f t="shared" si="1"/>
        <v>0</v>
      </c>
      <c r="P11" s="811" t="s">
        <v>30</v>
      </c>
      <c r="Q11" s="811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</row>
    <row r="12" spans="1:28" ht="20.100000000000001" customHeight="1">
      <c r="A12" s="942" t="s">
        <v>31</v>
      </c>
      <c r="B12" s="942"/>
      <c r="C12" s="853">
        <v>0</v>
      </c>
      <c r="D12" s="853">
        <v>0</v>
      </c>
      <c r="E12" s="853">
        <v>0</v>
      </c>
      <c r="F12" s="853">
        <v>0</v>
      </c>
      <c r="G12" s="853">
        <v>0</v>
      </c>
      <c r="H12" s="853">
        <v>0</v>
      </c>
      <c r="I12" s="853">
        <v>0</v>
      </c>
      <c r="J12" s="853">
        <v>0</v>
      </c>
      <c r="K12" s="853">
        <v>0</v>
      </c>
      <c r="L12" s="853">
        <v>0</v>
      </c>
      <c r="M12" s="853">
        <f t="shared" si="0"/>
        <v>0</v>
      </c>
      <c r="N12" s="853">
        <f t="shared" si="0"/>
        <v>0</v>
      </c>
      <c r="O12" s="853">
        <f t="shared" si="1"/>
        <v>0</v>
      </c>
      <c r="P12" s="811" t="s">
        <v>32</v>
      </c>
      <c r="Q12" s="811"/>
      <c r="S12" s="830"/>
      <c r="T12" s="830"/>
      <c r="U12" s="830"/>
      <c r="V12" s="830"/>
      <c r="W12" s="830"/>
      <c r="X12" s="830"/>
      <c r="Y12" s="830"/>
      <c r="Z12" s="830"/>
      <c r="AA12" s="830"/>
      <c r="AB12" s="830"/>
    </row>
    <row r="13" spans="1:28" ht="20.100000000000001" customHeight="1">
      <c r="A13" s="812" t="s">
        <v>33</v>
      </c>
      <c r="B13" s="874" t="s">
        <v>34</v>
      </c>
      <c r="C13" s="853">
        <v>0</v>
      </c>
      <c r="D13" s="853">
        <v>25</v>
      </c>
      <c r="E13" s="853">
        <v>0</v>
      </c>
      <c r="F13" s="853">
        <v>8</v>
      </c>
      <c r="G13" s="853">
        <v>0</v>
      </c>
      <c r="H13" s="853">
        <v>1</v>
      </c>
      <c r="I13" s="853">
        <v>0</v>
      </c>
      <c r="J13" s="853">
        <v>2</v>
      </c>
      <c r="K13" s="853">
        <v>0</v>
      </c>
      <c r="L13" s="853">
        <v>2</v>
      </c>
      <c r="M13" s="853">
        <f t="shared" si="0"/>
        <v>0</v>
      </c>
      <c r="N13" s="853">
        <f t="shared" si="0"/>
        <v>38</v>
      </c>
      <c r="O13" s="853">
        <f t="shared" si="1"/>
        <v>38</v>
      </c>
      <c r="P13" s="814" t="s">
        <v>35</v>
      </c>
      <c r="Q13" s="815" t="s">
        <v>36</v>
      </c>
      <c r="S13" s="830"/>
      <c r="T13" s="830"/>
      <c r="U13" s="830"/>
      <c r="V13" s="830"/>
      <c r="W13" s="830"/>
      <c r="X13" s="830"/>
      <c r="Y13" s="830"/>
      <c r="Z13" s="830"/>
      <c r="AA13" s="830"/>
      <c r="AB13" s="830"/>
    </row>
    <row r="14" spans="1:28" ht="20.100000000000001" customHeight="1">
      <c r="A14" s="816"/>
      <c r="B14" s="874" t="s">
        <v>37</v>
      </c>
      <c r="C14" s="853">
        <v>0</v>
      </c>
      <c r="D14" s="853">
        <v>14</v>
      </c>
      <c r="E14" s="853">
        <v>5</v>
      </c>
      <c r="F14" s="853">
        <v>0</v>
      </c>
      <c r="G14" s="853">
        <v>5</v>
      </c>
      <c r="H14" s="853">
        <v>2</v>
      </c>
      <c r="I14" s="853">
        <v>0</v>
      </c>
      <c r="J14" s="853">
        <v>0</v>
      </c>
      <c r="K14" s="853">
        <v>0</v>
      </c>
      <c r="L14" s="853">
        <v>0</v>
      </c>
      <c r="M14" s="853">
        <f t="shared" si="0"/>
        <v>10</v>
      </c>
      <c r="N14" s="853">
        <f t="shared" si="0"/>
        <v>16</v>
      </c>
      <c r="O14" s="853">
        <f t="shared" si="1"/>
        <v>26</v>
      </c>
      <c r="P14" s="814" t="s">
        <v>38</v>
      </c>
      <c r="Q14" s="817"/>
      <c r="S14" s="830"/>
      <c r="T14" s="830"/>
      <c r="U14" s="830"/>
      <c r="V14" s="830"/>
      <c r="W14" s="830"/>
      <c r="X14" s="830"/>
      <c r="Y14" s="830"/>
      <c r="Z14" s="830"/>
      <c r="AA14" s="830"/>
      <c r="AB14" s="830"/>
    </row>
    <row r="15" spans="1:28" ht="20.100000000000001" customHeight="1">
      <c r="A15" s="816"/>
      <c r="B15" s="874" t="s">
        <v>39</v>
      </c>
      <c r="C15" s="853">
        <v>0</v>
      </c>
      <c r="D15" s="853">
        <v>0</v>
      </c>
      <c r="E15" s="853">
        <v>0</v>
      </c>
      <c r="F15" s="853">
        <v>0</v>
      </c>
      <c r="G15" s="853">
        <v>0</v>
      </c>
      <c r="H15" s="853">
        <v>0</v>
      </c>
      <c r="I15" s="853">
        <v>0</v>
      </c>
      <c r="J15" s="853">
        <v>0</v>
      </c>
      <c r="K15" s="853">
        <v>0</v>
      </c>
      <c r="L15" s="853">
        <v>0</v>
      </c>
      <c r="M15" s="853">
        <f t="shared" si="0"/>
        <v>0</v>
      </c>
      <c r="N15" s="853">
        <f t="shared" si="0"/>
        <v>0</v>
      </c>
      <c r="O15" s="853">
        <f t="shared" si="1"/>
        <v>0</v>
      </c>
      <c r="P15" s="814" t="s">
        <v>40</v>
      </c>
      <c r="Q15" s="817"/>
      <c r="S15" s="830"/>
      <c r="T15" s="830"/>
      <c r="U15" s="830"/>
      <c r="V15" s="830"/>
      <c r="W15" s="830"/>
      <c r="X15" s="830"/>
      <c r="Y15" s="830"/>
      <c r="Z15" s="830"/>
      <c r="AA15" s="830"/>
      <c r="AB15" s="830"/>
    </row>
    <row r="16" spans="1:28" ht="20.100000000000001" customHeight="1">
      <c r="A16" s="816"/>
      <c r="B16" s="874" t="s">
        <v>41</v>
      </c>
      <c r="C16" s="853">
        <v>0</v>
      </c>
      <c r="D16" s="853">
        <v>0</v>
      </c>
      <c r="E16" s="853">
        <v>0</v>
      </c>
      <c r="F16" s="853">
        <v>0</v>
      </c>
      <c r="G16" s="853">
        <v>0</v>
      </c>
      <c r="H16" s="853">
        <v>0</v>
      </c>
      <c r="I16" s="853">
        <v>0</v>
      </c>
      <c r="J16" s="853">
        <v>0</v>
      </c>
      <c r="K16" s="853">
        <v>0</v>
      </c>
      <c r="L16" s="853">
        <v>0</v>
      </c>
      <c r="M16" s="853">
        <f t="shared" si="0"/>
        <v>0</v>
      </c>
      <c r="N16" s="853">
        <f t="shared" si="0"/>
        <v>0</v>
      </c>
      <c r="O16" s="853">
        <f t="shared" si="1"/>
        <v>0</v>
      </c>
      <c r="P16" s="814" t="s">
        <v>42</v>
      </c>
      <c r="Q16" s="817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</row>
    <row r="17" spans="1:28" ht="20.100000000000001" customHeight="1">
      <c r="A17" s="816"/>
      <c r="B17" s="874" t="s">
        <v>43</v>
      </c>
      <c r="C17" s="853">
        <v>0</v>
      </c>
      <c r="D17" s="853">
        <v>0</v>
      </c>
      <c r="E17" s="853">
        <v>0</v>
      </c>
      <c r="F17" s="853">
        <v>0</v>
      </c>
      <c r="G17" s="853">
        <v>0</v>
      </c>
      <c r="H17" s="853">
        <v>0</v>
      </c>
      <c r="I17" s="853">
        <v>0</v>
      </c>
      <c r="J17" s="853">
        <v>0</v>
      </c>
      <c r="K17" s="853">
        <v>0</v>
      </c>
      <c r="L17" s="853">
        <v>0</v>
      </c>
      <c r="M17" s="853">
        <f t="shared" si="0"/>
        <v>0</v>
      </c>
      <c r="N17" s="853">
        <f t="shared" si="0"/>
        <v>0</v>
      </c>
      <c r="O17" s="853">
        <f t="shared" si="1"/>
        <v>0</v>
      </c>
      <c r="P17" s="814" t="s">
        <v>44</v>
      </c>
      <c r="Q17" s="817"/>
      <c r="S17" s="830"/>
      <c r="T17" s="830"/>
      <c r="U17" s="830"/>
      <c r="V17" s="830"/>
      <c r="W17" s="830"/>
      <c r="X17" s="830"/>
      <c r="Y17" s="830"/>
      <c r="Z17" s="830"/>
      <c r="AA17" s="830"/>
      <c r="AB17" s="830"/>
    </row>
    <row r="18" spans="1:28" ht="20.100000000000001" customHeight="1">
      <c r="A18" s="819"/>
      <c r="B18" s="874" t="s">
        <v>45</v>
      </c>
      <c r="C18" s="853">
        <v>10</v>
      </c>
      <c r="D18" s="853">
        <v>0</v>
      </c>
      <c r="E18" s="853">
        <v>6</v>
      </c>
      <c r="F18" s="853">
        <v>0</v>
      </c>
      <c r="G18" s="853">
        <v>4</v>
      </c>
      <c r="H18" s="853">
        <v>0</v>
      </c>
      <c r="I18" s="853">
        <v>1</v>
      </c>
      <c r="J18" s="853">
        <v>0</v>
      </c>
      <c r="K18" s="853">
        <v>0</v>
      </c>
      <c r="L18" s="853">
        <v>0</v>
      </c>
      <c r="M18" s="853">
        <f t="shared" si="0"/>
        <v>21</v>
      </c>
      <c r="N18" s="853">
        <f t="shared" si="0"/>
        <v>0</v>
      </c>
      <c r="O18" s="853">
        <f t="shared" si="1"/>
        <v>21</v>
      </c>
      <c r="P18" s="814" t="s">
        <v>46</v>
      </c>
      <c r="Q18" s="820"/>
      <c r="S18" s="830"/>
      <c r="T18" s="830"/>
      <c r="U18" s="830"/>
      <c r="V18" s="830"/>
      <c r="W18" s="830"/>
      <c r="X18" s="830"/>
      <c r="Y18" s="830"/>
      <c r="Z18" s="830"/>
      <c r="AA18" s="830"/>
      <c r="AB18" s="830"/>
    </row>
    <row r="19" spans="1:28" ht="20.100000000000001" customHeight="1">
      <c r="A19" s="942" t="s">
        <v>47</v>
      </c>
      <c r="B19" s="942"/>
      <c r="C19" s="853">
        <v>0</v>
      </c>
      <c r="D19" s="853">
        <v>0</v>
      </c>
      <c r="E19" s="853">
        <v>0</v>
      </c>
      <c r="F19" s="853">
        <v>0</v>
      </c>
      <c r="G19" s="853">
        <v>0</v>
      </c>
      <c r="H19" s="853">
        <v>0</v>
      </c>
      <c r="I19" s="853">
        <v>0</v>
      </c>
      <c r="J19" s="853">
        <v>0</v>
      </c>
      <c r="K19" s="853">
        <v>0</v>
      </c>
      <c r="L19" s="853">
        <v>0</v>
      </c>
      <c r="M19" s="853">
        <f t="shared" si="0"/>
        <v>0</v>
      </c>
      <c r="N19" s="853">
        <f t="shared" si="0"/>
        <v>0</v>
      </c>
      <c r="O19" s="853">
        <f t="shared" si="1"/>
        <v>0</v>
      </c>
      <c r="P19" s="811" t="s">
        <v>48</v>
      </c>
      <c r="Q19" s="811"/>
      <c r="S19" s="830"/>
      <c r="T19" s="830"/>
      <c r="U19" s="830"/>
      <c r="V19" s="830"/>
      <c r="W19" s="830"/>
      <c r="X19" s="830"/>
      <c r="Y19" s="830"/>
      <c r="Z19" s="830"/>
      <c r="AA19" s="830"/>
      <c r="AB19" s="830"/>
    </row>
    <row r="20" spans="1:28" ht="20.100000000000001" customHeight="1">
      <c r="A20" s="942" t="s">
        <v>49</v>
      </c>
      <c r="B20" s="942"/>
      <c r="C20" s="853">
        <v>0</v>
      </c>
      <c r="D20" s="853">
        <v>0</v>
      </c>
      <c r="E20" s="853">
        <v>0</v>
      </c>
      <c r="F20" s="853">
        <v>0</v>
      </c>
      <c r="G20" s="853">
        <v>0</v>
      </c>
      <c r="H20" s="853">
        <v>0</v>
      </c>
      <c r="I20" s="853">
        <v>0</v>
      </c>
      <c r="J20" s="853">
        <v>0</v>
      </c>
      <c r="K20" s="853">
        <v>0</v>
      </c>
      <c r="L20" s="853">
        <v>0</v>
      </c>
      <c r="M20" s="853">
        <f t="shared" si="0"/>
        <v>0</v>
      </c>
      <c r="N20" s="853">
        <f t="shared" si="0"/>
        <v>0</v>
      </c>
      <c r="O20" s="853">
        <f t="shared" si="1"/>
        <v>0</v>
      </c>
      <c r="P20" s="811" t="s">
        <v>50</v>
      </c>
      <c r="Q20" s="811"/>
      <c r="S20" s="830"/>
      <c r="T20" s="830"/>
      <c r="U20" s="830"/>
      <c r="V20" s="830"/>
      <c r="W20" s="830"/>
      <c r="X20" s="830"/>
      <c r="Y20" s="830"/>
      <c r="Z20" s="830"/>
      <c r="AA20" s="830"/>
      <c r="AB20" s="830"/>
    </row>
    <row r="21" spans="1:28" ht="20.100000000000001" customHeight="1">
      <c r="A21" s="942" t="s">
        <v>51</v>
      </c>
      <c r="B21" s="942"/>
      <c r="C21" s="853">
        <v>0</v>
      </c>
      <c r="D21" s="853">
        <v>0</v>
      </c>
      <c r="E21" s="853">
        <v>0</v>
      </c>
      <c r="F21" s="853">
        <v>0</v>
      </c>
      <c r="G21" s="853">
        <v>0</v>
      </c>
      <c r="H21" s="853">
        <v>0</v>
      </c>
      <c r="I21" s="853">
        <v>0</v>
      </c>
      <c r="J21" s="853">
        <v>0</v>
      </c>
      <c r="K21" s="853">
        <v>0</v>
      </c>
      <c r="L21" s="853">
        <v>0</v>
      </c>
      <c r="M21" s="853">
        <f t="shared" si="0"/>
        <v>0</v>
      </c>
      <c r="N21" s="853">
        <f t="shared" si="0"/>
        <v>0</v>
      </c>
      <c r="O21" s="853">
        <f t="shared" si="1"/>
        <v>0</v>
      </c>
      <c r="P21" s="811" t="s">
        <v>52</v>
      </c>
      <c r="Q21" s="811"/>
      <c r="S21" s="830"/>
      <c r="T21" s="830"/>
      <c r="U21" s="830"/>
      <c r="V21" s="830"/>
      <c r="W21" s="830"/>
      <c r="X21" s="830"/>
      <c r="Y21" s="830"/>
      <c r="Z21" s="830"/>
      <c r="AA21" s="830"/>
      <c r="AB21" s="830"/>
    </row>
    <row r="22" spans="1:28" ht="20.100000000000001" customHeight="1">
      <c r="A22" s="942" t="s">
        <v>53</v>
      </c>
      <c r="B22" s="942"/>
      <c r="C22" s="853">
        <v>0</v>
      </c>
      <c r="D22" s="853">
        <v>0</v>
      </c>
      <c r="E22" s="853">
        <v>0</v>
      </c>
      <c r="F22" s="853">
        <v>0</v>
      </c>
      <c r="G22" s="853">
        <v>0</v>
      </c>
      <c r="H22" s="853">
        <v>0</v>
      </c>
      <c r="I22" s="853">
        <v>0</v>
      </c>
      <c r="J22" s="853">
        <v>0</v>
      </c>
      <c r="K22" s="853">
        <v>0</v>
      </c>
      <c r="L22" s="853">
        <v>0</v>
      </c>
      <c r="M22" s="853">
        <f t="shared" si="0"/>
        <v>0</v>
      </c>
      <c r="N22" s="853">
        <f t="shared" si="0"/>
        <v>0</v>
      </c>
      <c r="O22" s="853">
        <f t="shared" si="1"/>
        <v>0</v>
      </c>
      <c r="P22" s="811" t="s">
        <v>54</v>
      </c>
      <c r="Q22" s="811"/>
      <c r="S22" s="830"/>
      <c r="T22" s="830"/>
      <c r="U22" s="830"/>
      <c r="V22" s="830"/>
      <c r="W22" s="830"/>
      <c r="X22" s="830"/>
      <c r="Y22" s="830"/>
      <c r="Z22" s="830"/>
      <c r="AA22" s="830"/>
      <c r="AB22" s="830"/>
    </row>
    <row r="23" spans="1:28" ht="20.100000000000001" customHeight="1">
      <c r="A23" s="942" t="s">
        <v>84</v>
      </c>
      <c r="B23" s="942"/>
      <c r="C23" s="853">
        <v>8</v>
      </c>
      <c r="D23" s="853">
        <v>2</v>
      </c>
      <c r="E23" s="853">
        <v>22</v>
      </c>
      <c r="F23" s="853">
        <v>26</v>
      </c>
      <c r="G23" s="853">
        <v>16</v>
      </c>
      <c r="H23" s="853">
        <v>24</v>
      </c>
      <c r="I23" s="853">
        <v>20</v>
      </c>
      <c r="J23" s="853">
        <v>6</v>
      </c>
      <c r="K23" s="853">
        <v>13</v>
      </c>
      <c r="L23" s="853">
        <v>2</v>
      </c>
      <c r="M23" s="853">
        <f t="shared" si="0"/>
        <v>79</v>
      </c>
      <c r="N23" s="853">
        <f t="shared" si="0"/>
        <v>60</v>
      </c>
      <c r="O23" s="853">
        <f t="shared" si="1"/>
        <v>139</v>
      </c>
      <c r="P23" s="811" t="s">
        <v>56</v>
      </c>
      <c r="Q23" s="811"/>
      <c r="S23" s="830"/>
      <c r="T23" s="830"/>
      <c r="U23" s="830"/>
      <c r="V23" s="830"/>
      <c r="W23" s="830"/>
      <c r="X23" s="830"/>
      <c r="Y23" s="830"/>
      <c r="Z23" s="830"/>
      <c r="AA23" s="830"/>
      <c r="AB23" s="830"/>
    </row>
    <row r="24" spans="1:28" ht="20.100000000000001" customHeight="1">
      <c r="A24" s="942" t="s">
        <v>57</v>
      </c>
      <c r="B24" s="942"/>
      <c r="C24" s="853">
        <v>4</v>
      </c>
      <c r="D24" s="853">
        <v>5</v>
      </c>
      <c r="E24" s="853">
        <v>7</v>
      </c>
      <c r="F24" s="853">
        <v>6</v>
      </c>
      <c r="G24" s="853">
        <v>8</v>
      </c>
      <c r="H24" s="853">
        <v>6</v>
      </c>
      <c r="I24" s="853">
        <v>17</v>
      </c>
      <c r="J24" s="853">
        <v>6</v>
      </c>
      <c r="K24" s="853">
        <v>7</v>
      </c>
      <c r="L24" s="853">
        <v>4</v>
      </c>
      <c r="M24" s="853">
        <f t="shared" si="0"/>
        <v>43</v>
      </c>
      <c r="N24" s="853">
        <f t="shared" si="0"/>
        <v>27</v>
      </c>
      <c r="O24" s="853">
        <f t="shared" si="1"/>
        <v>70</v>
      </c>
      <c r="P24" s="811" t="s">
        <v>58</v>
      </c>
      <c r="Q24" s="811"/>
      <c r="S24" s="830"/>
      <c r="T24" s="830"/>
      <c r="U24" s="830"/>
      <c r="V24" s="830"/>
      <c r="W24" s="830"/>
      <c r="X24" s="830"/>
      <c r="Y24" s="830"/>
      <c r="Z24" s="830"/>
      <c r="AA24" s="830"/>
      <c r="AB24" s="830"/>
    </row>
    <row r="25" spans="1:28" ht="20.100000000000001" customHeight="1">
      <c r="A25" s="942" t="s">
        <v>59</v>
      </c>
      <c r="B25" s="942"/>
      <c r="C25" s="853">
        <v>0</v>
      </c>
      <c r="D25" s="853">
        <v>3</v>
      </c>
      <c r="E25" s="853">
        <v>0</v>
      </c>
      <c r="F25" s="853">
        <v>7</v>
      </c>
      <c r="G25" s="853">
        <v>0</v>
      </c>
      <c r="H25" s="853">
        <v>2</v>
      </c>
      <c r="I25" s="853">
        <v>0</v>
      </c>
      <c r="J25" s="853">
        <v>3</v>
      </c>
      <c r="K25" s="853">
        <v>0</v>
      </c>
      <c r="L25" s="853">
        <v>1</v>
      </c>
      <c r="M25" s="853">
        <f t="shared" si="0"/>
        <v>0</v>
      </c>
      <c r="N25" s="853">
        <f t="shared" si="0"/>
        <v>16</v>
      </c>
      <c r="O25" s="853">
        <f t="shared" si="1"/>
        <v>16</v>
      </c>
      <c r="P25" s="811" t="s">
        <v>60</v>
      </c>
      <c r="Q25" s="811"/>
      <c r="S25" s="830"/>
      <c r="T25" s="830"/>
      <c r="U25" s="830"/>
      <c r="V25" s="830"/>
      <c r="W25" s="830"/>
      <c r="X25" s="830"/>
      <c r="Y25" s="830"/>
      <c r="Z25" s="830"/>
      <c r="AA25" s="830"/>
      <c r="AB25" s="830"/>
    </row>
    <row r="26" spans="1:28" ht="20.100000000000001" customHeight="1">
      <c r="A26" s="942" t="s">
        <v>61</v>
      </c>
      <c r="B26" s="942"/>
      <c r="C26" s="853">
        <v>0</v>
      </c>
      <c r="D26" s="853">
        <v>0</v>
      </c>
      <c r="E26" s="853">
        <v>0</v>
      </c>
      <c r="F26" s="853">
        <v>0</v>
      </c>
      <c r="G26" s="853">
        <v>0</v>
      </c>
      <c r="H26" s="853">
        <v>0</v>
      </c>
      <c r="I26" s="853">
        <v>0</v>
      </c>
      <c r="J26" s="853">
        <v>0</v>
      </c>
      <c r="K26" s="853">
        <v>0</v>
      </c>
      <c r="L26" s="853">
        <v>0</v>
      </c>
      <c r="M26" s="853">
        <f t="shared" si="0"/>
        <v>0</v>
      </c>
      <c r="N26" s="853">
        <f t="shared" si="0"/>
        <v>0</v>
      </c>
      <c r="O26" s="853">
        <f t="shared" si="1"/>
        <v>0</v>
      </c>
      <c r="P26" s="811" t="s">
        <v>62</v>
      </c>
      <c r="Q26" s="811"/>
      <c r="S26" s="830"/>
      <c r="T26" s="830"/>
      <c r="U26" s="830"/>
      <c r="V26" s="830"/>
      <c r="W26" s="830"/>
      <c r="X26" s="830"/>
      <c r="Y26" s="830"/>
      <c r="Z26" s="830"/>
      <c r="AA26" s="830"/>
      <c r="AB26" s="830"/>
    </row>
    <row r="27" spans="1:28" ht="20.100000000000001" customHeight="1">
      <c r="A27" s="942" t="s">
        <v>63</v>
      </c>
      <c r="B27" s="942"/>
      <c r="C27" s="853">
        <v>0</v>
      </c>
      <c r="D27" s="853">
        <v>0</v>
      </c>
      <c r="E27" s="853">
        <v>0</v>
      </c>
      <c r="F27" s="853">
        <v>0</v>
      </c>
      <c r="G27" s="853">
        <v>0</v>
      </c>
      <c r="H27" s="853">
        <v>0</v>
      </c>
      <c r="I27" s="853">
        <v>0</v>
      </c>
      <c r="J27" s="853">
        <v>0</v>
      </c>
      <c r="K27" s="853">
        <v>0</v>
      </c>
      <c r="L27" s="853">
        <v>0</v>
      </c>
      <c r="M27" s="853">
        <f t="shared" si="0"/>
        <v>0</v>
      </c>
      <c r="N27" s="853">
        <f t="shared" si="0"/>
        <v>0</v>
      </c>
      <c r="O27" s="853">
        <f t="shared" si="1"/>
        <v>0</v>
      </c>
      <c r="P27" s="811" t="s">
        <v>64</v>
      </c>
      <c r="Q27" s="811"/>
      <c r="S27" s="830"/>
      <c r="T27" s="830"/>
      <c r="U27" s="830"/>
      <c r="V27" s="830"/>
      <c r="W27" s="830"/>
      <c r="X27" s="830"/>
      <c r="Y27" s="830"/>
      <c r="Z27" s="830"/>
      <c r="AA27" s="830"/>
      <c r="AB27" s="830"/>
    </row>
    <row r="28" spans="1:28" ht="20.100000000000001" customHeight="1" thickBot="1">
      <c r="A28" s="972" t="s">
        <v>65</v>
      </c>
      <c r="B28" s="972"/>
      <c r="C28" s="1124">
        <v>0</v>
      </c>
      <c r="D28" s="1124">
        <v>0</v>
      </c>
      <c r="E28" s="1124">
        <v>0</v>
      </c>
      <c r="F28" s="1124">
        <v>0</v>
      </c>
      <c r="G28" s="1124">
        <v>0</v>
      </c>
      <c r="H28" s="1124">
        <v>0</v>
      </c>
      <c r="I28" s="1124">
        <v>0</v>
      </c>
      <c r="J28" s="1124">
        <v>0</v>
      </c>
      <c r="K28" s="1124">
        <v>0</v>
      </c>
      <c r="L28" s="1124">
        <v>0</v>
      </c>
      <c r="M28" s="1124">
        <f t="shared" si="0"/>
        <v>0</v>
      </c>
      <c r="N28" s="1124">
        <f t="shared" si="0"/>
        <v>0</v>
      </c>
      <c r="O28" s="1124">
        <f t="shared" si="1"/>
        <v>0</v>
      </c>
      <c r="P28" s="1090" t="s">
        <v>66</v>
      </c>
      <c r="Q28" s="1090"/>
      <c r="S28" s="830"/>
      <c r="T28" s="830"/>
      <c r="U28" s="830"/>
      <c r="V28" s="830"/>
      <c r="W28" s="830"/>
      <c r="X28" s="830"/>
      <c r="Y28" s="830"/>
      <c r="Z28" s="830"/>
      <c r="AA28" s="830"/>
      <c r="AB28" s="830"/>
    </row>
    <row r="29" spans="1:28" ht="20.100000000000001" customHeight="1" thickBot="1">
      <c r="A29" s="891" t="s">
        <v>19</v>
      </c>
      <c r="B29" s="891"/>
      <c r="C29" s="857">
        <f>SUM(C9:C28)</f>
        <v>22</v>
      </c>
      <c r="D29" s="857">
        <f t="shared" ref="D29:O29" si="2">SUM(D9:D28)</f>
        <v>49</v>
      </c>
      <c r="E29" s="857">
        <f t="shared" si="2"/>
        <v>40</v>
      </c>
      <c r="F29" s="857">
        <f t="shared" si="2"/>
        <v>47</v>
      </c>
      <c r="G29" s="857">
        <f t="shared" si="2"/>
        <v>33</v>
      </c>
      <c r="H29" s="857">
        <f t="shared" si="2"/>
        <v>35</v>
      </c>
      <c r="I29" s="857">
        <f t="shared" si="2"/>
        <v>38</v>
      </c>
      <c r="J29" s="857">
        <f t="shared" si="2"/>
        <v>17</v>
      </c>
      <c r="K29" s="857">
        <f t="shared" si="2"/>
        <v>20</v>
      </c>
      <c r="L29" s="857">
        <f t="shared" si="2"/>
        <v>9</v>
      </c>
      <c r="M29" s="857">
        <f t="shared" si="2"/>
        <v>153</v>
      </c>
      <c r="N29" s="857">
        <f t="shared" si="2"/>
        <v>157</v>
      </c>
      <c r="O29" s="857">
        <f t="shared" si="2"/>
        <v>310</v>
      </c>
      <c r="P29" s="826" t="s">
        <v>67</v>
      </c>
      <c r="Q29" s="826"/>
      <c r="S29" s="830"/>
      <c r="T29" s="830"/>
      <c r="U29" s="830"/>
      <c r="V29" s="830"/>
      <c r="W29" s="830"/>
      <c r="X29" s="830"/>
      <c r="Y29" s="830"/>
      <c r="Z29" s="830"/>
      <c r="AA29" s="830"/>
      <c r="AB29" s="830"/>
    </row>
    <row r="30" spans="1:28" ht="18.75" customHeight="1" thickTop="1">
      <c r="A30" s="1236"/>
      <c r="B30" s="1236"/>
      <c r="C30" s="949"/>
      <c r="D30" s="1237"/>
      <c r="E30" s="1237"/>
      <c r="F30" s="1237"/>
      <c r="G30" s="1237"/>
      <c r="H30" s="949"/>
      <c r="I30" s="949"/>
      <c r="J30" s="1237"/>
      <c r="K30" s="1237"/>
      <c r="L30" s="1237"/>
      <c r="M30" s="1238"/>
      <c r="N30" s="1238"/>
      <c r="O30" s="949"/>
      <c r="P30" s="949"/>
      <c r="S30" s="830"/>
      <c r="T30" s="830"/>
      <c r="U30" s="830"/>
      <c r="V30" s="830"/>
      <c r="W30" s="830"/>
      <c r="X30" s="830"/>
      <c r="Y30" s="830"/>
      <c r="Z30" s="830"/>
      <c r="AA30" s="830"/>
      <c r="AB30" s="830"/>
    </row>
  </sheetData>
  <mergeCells count="51">
    <mergeCell ref="A29:B29"/>
    <mergeCell ref="P29:Q29"/>
    <mergeCell ref="A30:B30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20:B20"/>
    <mergeCell ref="P20:Q20"/>
    <mergeCell ref="A21:B21"/>
    <mergeCell ref="P21:Q21"/>
    <mergeCell ref="A22:B22"/>
    <mergeCell ref="P22:Q22"/>
    <mergeCell ref="A12:B12"/>
    <mergeCell ref="P12:Q12"/>
    <mergeCell ref="A13:A18"/>
    <mergeCell ref="Q13:Q18"/>
    <mergeCell ref="A19:B19"/>
    <mergeCell ref="P19:Q19"/>
    <mergeCell ref="A9:B9"/>
    <mergeCell ref="P9:Q9"/>
    <mergeCell ref="A10:B10"/>
    <mergeCell ref="P10:Q10"/>
    <mergeCell ref="A11:B11"/>
    <mergeCell ref="P11:Q11"/>
    <mergeCell ref="M5:O5"/>
    <mergeCell ref="P5:Q8"/>
    <mergeCell ref="C6:D6"/>
    <mergeCell ref="E6:F6"/>
    <mergeCell ref="G6:H6"/>
    <mergeCell ref="I6:J6"/>
    <mergeCell ref="K6:L6"/>
    <mergeCell ref="M6:O6"/>
    <mergeCell ref="A2:Q2"/>
    <mergeCell ref="A3:Q3"/>
    <mergeCell ref="A4:O4"/>
    <mergeCell ref="P4:Q4"/>
    <mergeCell ref="A5:B8"/>
    <mergeCell ref="C5:D5"/>
    <mergeCell ref="E5:F5"/>
    <mergeCell ref="G5:H5"/>
    <mergeCell ref="I5:J5"/>
    <mergeCell ref="K5:L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75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P36"/>
  <sheetViews>
    <sheetView rightToLeft="1" view="pageBreakPreview" zoomScale="80" zoomScaleNormal="75" zoomScaleSheetLayoutView="80" workbookViewId="0">
      <selection sqref="A1:AC17"/>
    </sheetView>
  </sheetViews>
  <sheetFormatPr defaultColWidth="5.33203125" defaultRowHeight="12.75"/>
  <cols>
    <col min="1" max="1" width="2" style="192" customWidth="1"/>
    <col min="2" max="2" width="6.4140625" style="192" customWidth="1"/>
    <col min="3" max="3" width="4.1640625" style="192" customWidth="1"/>
    <col min="4" max="4" width="4.83203125" style="192" customWidth="1"/>
    <col min="5" max="5" width="5.25" style="192" customWidth="1"/>
    <col min="6" max="6" width="3.83203125" style="192" customWidth="1"/>
    <col min="7" max="7" width="5.4140625" style="192" customWidth="1"/>
    <col min="8" max="8" width="4.58203125" style="192" customWidth="1"/>
    <col min="9" max="10" width="3.58203125" style="192" customWidth="1"/>
    <col min="11" max="11" width="2.9140625" style="192" customWidth="1"/>
    <col min="12" max="12" width="4.33203125" style="192" customWidth="1"/>
    <col min="13" max="13" width="4.1640625" style="192" customWidth="1"/>
    <col min="14" max="14" width="3.58203125" style="192" customWidth="1"/>
    <col min="15" max="15" width="4.83203125" style="192" customWidth="1"/>
    <col min="16" max="16" width="3.75" style="192" customWidth="1"/>
    <col min="17" max="17" width="4.08203125" style="192" customWidth="1"/>
    <col min="18" max="18" width="3.25" style="192" customWidth="1"/>
    <col min="19" max="19" width="4.4140625" style="192" customWidth="1"/>
    <col min="20" max="20" width="3.83203125" style="192" customWidth="1"/>
    <col min="21" max="21" width="4.4140625" style="192" customWidth="1"/>
    <col min="22" max="22" width="4.5" style="192" customWidth="1"/>
    <col min="23" max="23" width="4.58203125" style="192" customWidth="1"/>
    <col min="24" max="24" width="4.4140625" style="192" customWidth="1"/>
    <col min="25" max="25" width="4" style="192" customWidth="1"/>
    <col min="26" max="26" width="4.08203125" style="192" customWidth="1"/>
    <col min="27" max="27" width="4.6640625" style="192" customWidth="1"/>
    <col min="28" max="28" width="10.1640625" style="192" customWidth="1"/>
    <col min="29" max="29" width="2.1640625" style="192" customWidth="1"/>
    <col min="30" max="30" width="2" style="192" customWidth="1"/>
    <col min="31" max="31" width="6.4140625" style="192" customWidth="1"/>
    <col min="32" max="32" width="5.08203125" style="192" customWidth="1"/>
    <col min="33" max="33" width="4.25" style="192" customWidth="1"/>
    <col min="34" max="37" width="5.1640625" style="192" customWidth="1"/>
    <col min="38" max="38" width="3.1640625" style="192" customWidth="1"/>
    <col min="39" max="42" width="3.6640625" style="192" customWidth="1"/>
    <col min="43" max="43" width="4.25" style="192" customWidth="1"/>
    <col min="44" max="44" width="3.75" style="192" customWidth="1"/>
    <col min="45" max="45" width="4.83203125" style="192" customWidth="1"/>
    <col min="46" max="46" width="3.25" style="192" customWidth="1"/>
    <col min="47" max="47" width="3.33203125" style="192" customWidth="1"/>
    <col min="48" max="48" width="3.9140625" style="192" customWidth="1"/>
    <col min="49" max="49" width="4.33203125" style="192" customWidth="1"/>
    <col min="50" max="50" width="5.1640625" style="192" customWidth="1"/>
    <col min="51" max="51" width="3.75" style="192" customWidth="1"/>
    <col min="52" max="53" width="3.6640625" style="192" customWidth="1"/>
    <col min="54" max="54" width="3.83203125" style="192" customWidth="1"/>
    <col min="55" max="55" width="4.25" style="192" customWidth="1"/>
    <col min="56" max="56" width="4.08203125" style="192" customWidth="1"/>
    <col min="57" max="57" width="11" style="192" customWidth="1"/>
    <col min="58" max="58" width="2.58203125" style="192" customWidth="1"/>
    <col min="59" max="59" width="2.33203125" style="192" customWidth="1"/>
    <col min="60" max="60" width="6.75" style="192" customWidth="1"/>
    <col min="61" max="61" width="4.58203125" style="192" customWidth="1"/>
    <col min="62" max="62" width="5.1640625" style="192" customWidth="1"/>
    <col min="63" max="63" width="4.4140625" style="192" customWidth="1"/>
    <col min="64" max="64" width="5.1640625" style="192" customWidth="1"/>
    <col min="65" max="65" width="4.58203125" style="192" customWidth="1"/>
    <col min="66" max="66" width="5.1640625" style="192" customWidth="1"/>
    <col min="67" max="67" width="3.5" style="192" customWidth="1"/>
    <col min="68" max="68" width="4" style="192" customWidth="1"/>
    <col min="69" max="69" width="3.4140625" style="192" customWidth="1"/>
    <col min="70" max="70" width="3.75" style="192" customWidth="1"/>
    <col min="71" max="71" width="3.83203125" style="192" customWidth="1"/>
    <col min="72" max="72" width="4.08203125" style="192" customWidth="1"/>
    <col min="73" max="73" width="4.25" style="192" customWidth="1"/>
    <col min="74" max="74" width="4.6640625" style="192" customWidth="1"/>
    <col min="75" max="75" width="3.33203125" style="192" customWidth="1"/>
    <col min="76" max="76" width="3.75" style="192" customWidth="1"/>
    <col min="77" max="77" width="4.33203125" style="192" customWidth="1"/>
    <col min="78" max="78" width="4.4140625" style="192" customWidth="1"/>
    <col min="79" max="79" width="4.08203125" style="192" customWidth="1"/>
    <col min="80" max="80" width="4.25" style="192" customWidth="1"/>
    <col min="81" max="81" width="3.83203125" style="192" customWidth="1"/>
    <col min="82" max="83" width="4" style="192" customWidth="1"/>
    <col min="84" max="84" width="4.08203125" style="192" customWidth="1"/>
    <col min="85" max="85" width="3.75" style="192" customWidth="1"/>
    <col min="86" max="86" width="10.58203125" style="192" customWidth="1"/>
    <col min="87" max="87" width="1.75" style="192" customWidth="1"/>
    <col min="88" max="88" width="2.25" style="192" customWidth="1"/>
    <col min="89" max="89" width="7.5" style="192" customWidth="1"/>
    <col min="90" max="90" width="3.6640625" style="192" customWidth="1"/>
    <col min="91" max="91" width="5.4140625" style="192" customWidth="1"/>
    <col min="92" max="93" width="4.58203125" style="192" customWidth="1"/>
    <col min="94" max="94" width="4.5" style="192" customWidth="1"/>
    <col min="95" max="95" width="4.75" style="192" customWidth="1"/>
    <col min="96" max="96" width="4.1640625" style="192" customWidth="1"/>
    <col min="97" max="97" width="3.9140625" style="192" customWidth="1"/>
    <col min="98" max="98" width="3.5" style="192" customWidth="1"/>
    <col min="99" max="99" width="3.83203125" style="192" customWidth="1"/>
    <col min="100" max="100" width="4.1640625" style="192" customWidth="1"/>
    <col min="101" max="101" width="4.25" style="192" customWidth="1"/>
    <col min="102" max="102" width="4.4140625" style="192" customWidth="1"/>
    <col min="103" max="103" width="3.9140625" style="192" customWidth="1"/>
    <col min="104" max="104" width="3.33203125" style="192" customWidth="1"/>
    <col min="105" max="105" width="3.6640625" style="192" customWidth="1"/>
    <col min="106" max="107" width="4.25" style="192" customWidth="1"/>
    <col min="108" max="108" width="4.1640625" style="192" customWidth="1"/>
    <col min="109" max="109" width="4.6640625" style="192" customWidth="1"/>
    <col min="110" max="112" width="4.1640625" style="192" customWidth="1"/>
    <col min="113" max="113" width="4.5" style="192" customWidth="1"/>
    <col min="114" max="114" width="3.6640625" style="192" customWidth="1"/>
    <col min="115" max="115" width="8.83203125" style="192" customWidth="1"/>
    <col min="116" max="116" width="2.6640625" style="192" customWidth="1"/>
    <col min="117" max="117" width="2.58203125" style="192" customWidth="1"/>
    <col min="118" max="118" width="7.1640625" style="192" customWidth="1"/>
    <col min="119" max="119" width="4.5" style="192" customWidth="1"/>
    <col min="120" max="120" width="4.83203125" style="192" customWidth="1"/>
    <col min="121" max="121" width="4.58203125" style="192" customWidth="1"/>
    <col min="122" max="122" width="4.83203125" style="192" customWidth="1"/>
    <col min="123" max="123" width="4.25" style="192" customWidth="1"/>
    <col min="124" max="124" width="5.08203125" style="192" customWidth="1"/>
    <col min="125" max="125" width="3.9140625" style="192" customWidth="1"/>
    <col min="126" max="126" width="4.1640625" style="192" customWidth="1"/>
    <col min="127" max="128" width="3.75" style="192" customWidth="1"/>
    <col min="129" max="129" width="3.9140625" style="192" customWidth="1"/>
    <col min="130" max="130" width="4" style="192" customWidth="1"/>
    <col min="131" max="131" width="3.4140625" style="192" customWidth="1"/>
    <col min="132" max="132" width="4.9140625" style="192" customWidth="1"/>
    <col min="133" max="134" width="3.4140625" style="192" customWidth="1"/>
    <col min="135" max="135" width="3.33203125" style="192" customWidth="1"/>
    <col min="136" max="136" width="4.58203125" style="192" customWidth="1"/>
    <col min="137" max="138" width="4.33203125" style="192" customWidth="1"/>
    <col min="139" max="140" width="3.58203125" style="192" customWidth="1"/>
    <col min="141" max="141" width="4.1640625" style="192" customWidth="1"/>
    <col min="142" max="142" width="4.25" style="192" customWidth="1"/>
    <col min="143" max="143" width="3.6640625" style="192" customWidth="1"/>
    <col min="144" max="144" width="9.58203125" style="192" customWidth="1"/>
    <col min="145" max="145" width="3.4140625" style="192" customWidth="1"/>
    <col min="146" max="146" width="1.9140625" style="192" customWidth="1"/>
    <col min="147" max="147" width="7.1640625" style="192" customWidth="1"/>
    <col min="148" max="148" width="4.33203125" style="192" customWidth="1"/>
    <col min="149" max="149" width="5.33203125" style="192" customWidth="1"/>
    <col min="150" max="150" width="4.58203125" style="192" customWidth="1"/>
    <col min="151" max="151" width="4.4140625" style="192" customWidth="1"/>
    <col min="152" max="152" width="4.5" style="192" customWidth="1"/>
    <col min="153" max="153" width="5.08203125" style="192" customWidth="1"/>
    <col min="154" max="154" width="3.5" style="192" customWidth="1"/>
    <col min="155" max="155" width="3.9140625" style="192" customWidth="1"/>
    <col min="156" max="156" width="3.6640625" style="192" customWidth="1"/>
    <col min="157" max="158" width="3.9140625" style="192" customWidth="1"/>
    <col min="159" max="159" width="4.4140625" style="192" customWidth="1"/>
    <col min="160" max="160" width="4.58203125" style="192" customWidth="1"/>
    <col min="161" max="161" width="3.75" style="192" customWidth="1"/>
    <col min="162" max="162" width="3.6640625" style="192" customWidth="1"/>
    <col min="163" max="163" width="3.75" style="192" customWidth="1"/>
    <col min="164" max="164" width="3.33203125" style="192" customWidth="1"/>
    <col min="165" max="165" width="4.58203125" style="192" customWidth="1"/>
    <col min="166" max="166" width="3.4140625" style="192" customWidth="1"/>
    <col min="167" max="167" width="5.08203125" style="192" customWidth="1"/>
    <col min="168" max="168" width="3.75" style="192" customWidth="1"/>
    <col min="169" max="169" width="3.83203125" style="192" customWidth="1"/>
    <col min="170" max="171" width="4.4140625" style="192" customWidth="1"/>
    <col min="172" max="172" width="4" style="192" customWidth="1"/>
    <col min="173" max="173" width="10.4140625" style="192" customWidth="1"/>
    <col min="174" max="174" width="2.4140625" style="192" customWidth="1"/>
    <col min="175" max="16384" width="5.33203125" style="192"/>
  </cols>
  <sheetData>
    <row r="1" spans="1:224" ht="30" customHeight="1">
      <c r="A1" s="476" t="s">
        <v>1351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 t="s">
        <v>1352</v>
      </c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 t="s">
        <v>1353</v>
      </c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476"/>
      <c r="BX1" s="476"/>
      <c r="BY1" s="476"/>
      <c r="BZ1" s="476"/>
      <c r="CA1" s="476"/>
      <c r="CB1" s="476"/>
      <c r="CC1" s="476"/>
      <c r="CD1" s="476"/>
      <c r="CE1" s="476"/>
      <c r="CF1" s="476"/>
      <c r="CG1" s="476"/>
      <c r="CH1" s="476"/>
      <c r="CI1" s="476"/>
      <c r="CJ1" s="476" t="s">
        <v>1354</v>
      </c>
      <c r="CK1" s="476"/>
      <c r="CL1" s="476"/>
      <c r="CM1" s="476"/>
      <c r="CN1" s="476"/>
      <c r="CO1" s="476"/>
      <c r="CP1" s="476"/>
      <c r="CQ1" s="476"/>
      <c r="CR1" s="476"/>
      <c r="CS1" s="476"/>
      <c r="CT1" s="476"/>
      <c r="CU1" s="476"/>
      <c r="CV1" s="476"/>
      <c r="CW1" s="476"/>
      <c r="CX1" s="476"/>
      <c r="CY1" s="476"/>
      <c r="CZ1" s="476"/>
      <c r="DA1" s="476"/>
      <c r="DB1" s="476"/>
      <c r="DC1" s="476"/>
      <c r="DD1" s="476"/>
      <c r="DE1" s="476"/>
      <c r="DF1" s="476"/>
      <c r="DG1" s="476"/>
      <c r="DH1" s="476"/>
      <c r="DI1" s="476"/>
      <c r="DJ1" s="476"/>
      <c r="DK1" s="476"/>
      <c r="DL1" s="476"/>
      <c r="DM1" s="476" t="s">
        <v>1355</v>
      </c>
      <c r="DN1" s="476"/>
      <c r="DO1" s="476"/>
      <c r="DP1" s="476"/>
      <c r="DQ1" s="476"/>
      <c r="DR1" s="476"/>
      <c r="DS1" s="476"/>
      <c r="DT1" s="476"/>
      <c r="DU1" s="476"/>
      <c r="DV1" s="476"/>
      <c r="DW1" s="476"/>
      <c r="DX1" s="476"/>
      <c r="DY1" s="476"/>
      <c r="DZ1" s="476"/>
      <c r="EA1" s="476"/>
      <c r="EB1" s="476"/>
      <c r="EC1" s="476"/>
      <c r="ED1" s="476"/>
      <c r="EE1" s="476"/>
      <c r="EF1" s="476"/>
      <c r="EG1" s="476"/>
      <c r="EH1" s="476"/>
      <c r="EI1" s="476"/>
      <c r="EJ1" s="476"/>
      <c r="EK1" s="476"/>
      <c r="EL1" s="476"/>
      <c r="EM1" s="476"/>
      <c r="EN1" s="476"/>
      <c r="EO1" s="476"/>
      <c r="EP1" s="476" t="s">
        <v>1356</v>
      </c>
      <c r="EQ1" s="476"/>
      <c r="ER1" s="476"/>
      <c r="ES1" s="476"/>
      <c r="ET1" s="476"/>
      <c r="EU1" s="476"/>
      <c r="EV1" s="476"/>
      <c r="EW1" s="476"/>
      <c r="EX1" s="476"/>
      <c r="EY1" s="476"/>
      <c r="EZ1" s="476"/>
      <c r="FA1" s="476"/>
      <c r="FB1" s="476"/>
      <c r="FC1" s="476"/>
      <c r="FD1" s="476"/>
      <c r="FE1" s="476"/>
      <c r="FF1" s="476"/>
      <c r="FG1" s="476"/>
      <c r="FH1" s="476"/>
      <c r="FI1" s="476"/>
      <c r="FJ1" s="476"/>
      <c r="FK1" s="476"/>
      <c r="FL1" s="476"/>
      <c r="FM1" s="476"/>
      <c r="FN1" s="476"/>
      <c r="FO1" s="476"/>
      <c r="FP1" s="476"/>
      <c r="FQ1" s="476"/>
      <c r="FR1" s="476"/>
    </row>
    <row r="2" spans="1:224" s="193" customFormat="1" ht="27.75" customHeight="1">
      <c r="A2" s="483" t="s">
        <v>1357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 t="s">
        <v>1358</v>
      </c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 t="s">
        <v>1359</v>
      </c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 t="s">
        <v>1360</v>
      </c>
      <c r="CK2" s="483"/>
      <c r="CL2" s="483"/>
      <c r="CM2" s="483"/>
      <c r="CN2" s="483"/>
      <c r="CO2" s="483"/>
      <c r="CP2" s="483"/>
      <c r="CQ2" s="483"/>
      <c r="CR2" s="483"/>
      <c r="CS2" s="483"/>
      <c r="CT2" s="483"/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E2" s="483"/>
      <c r="DF2" s="483"/>
      <c r="DG2" s="483"/>
      <c r="DH2" s="483"/>
      <c r="DI2" s="483"/>
      <c r="DJ2" s="483"/>
      <c r="DK2" s="483"/>
      <c r="DL2" s="483"/>
      <c r="DM2" s="483" t="s">
        <v>1361</v>
      </c>
      <c r="DN2" s="483"/>
      <c r="DO2" s="483"/>
      <c r="DP2" s="483"/>
      <c r="DQ2" s="483"/>
      <c r="DR2" s="483"/>
      <c r="DS2" s="483"/>
      <c r="DT2" s="483"/>
      <c r="DU2" s="483"/>
      <c r="DV2" s="483"/>
      <c r="DW2" s="483"/>
      <c r="DX2" s="483"/>
      <c r="DY2" s="483"/>
      <c r="DZ2" s="483"/>
      <c r="EA2" s="483"/>
      <c r="EB2" s="483"/>
      <c r="EC2" s="483"/>
      <c r="ED2" s="483"/>
      <c r="EE2" s="483"/>
      <c r="EF2" s="483"/>
      <c r="EG2" s="483"/>
      <c r="EH2" s="483"/>
      <c r="EI2" s="483"/>
      <c r="EJ2" s="483"/>
      <c r="EK2" s="483"/>
      <c r="EL2" s="483"/>
      <c r="EM2" s="483"/>
      <c r="EN2" s="483"/>
      <c r="EO2" s="483"/>
      <c r="EP2" s="483" t="s">
        <v>1362</v>
      </c>
      <c r="EQ2" s="483"/>
      <c r="ER2" s="483"/>
      <c r="ES2" s="483"/>
      <c r="ET2" s="483"/>
      <c r="EU2" s="483"/>
      <c r="EV2" s="483"/>
      <c r="EW2" s="483"/>
      <c r="EX2" s="483"/>
      <c r="EY2" s="483"/>
      <c r="EZ2" s="483"/>
      <c r="FA2" s="483"/>
      <c r="FB2" s="483"/>
      <c r="FC2" s="483"/>
      <c r="FD2" s="483"/>
      <c r="FE2" s="483"/>
      <c r="FF2" s="483"/>
      <c r="FG2" s="483"/>
      <c r="FH2" s="483"/>
      <c r="FI2" s="483"/>
      <c r="FJ2" s="483"/>
      <c r="FK2" s="483"/>
      <c r="FL2" s="483"/>
      <c r="FM2" s="483"/>
      <c r="FN2" s="483"/>
      <c r="FO2" s="483"/>
      <c r="FP2" s="483"/>
      <c r="FQ2" s="483"/>
      <c r="FR2" s="483"/>
    </row>
    <row r="3" spans="1:224" s="194" customFormat="1" ht="23.25" customHeight="1" thickBot="1">
      <c r="A3" s="1239" t="s">
        <v>1363</v>
      </c>
      <c r="B3" s="1239"/>
      <c r="C3" s="1239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481" t="s">
        <v>1364</v>
      </c>
      <c r="AC3" s="481"/>
      <c r="AD3" s="482" t="s">
        <v>1365</v>
      </c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1" t="s">
        <v>1366</v>
      </c>
      <c r="BF3" s="481"/>
      <c r="BG3" s="482" t="s">
        <v>1367</v>
      </c>
      <c r="BH3" s="482"/>
      <c r="BI3" s="482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481" t="s">
        <v>1368</v>
      </c>
      <c r="CI3" s="481"/>
      <c r="CJ3" s="482" t="s">
        <v>1369</v>
      </c>
      <c r="CK3" s="482"/>
      <c r="CL3" s="482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481" t="s">
        <v>1370</v>
      </c>
      <c r="DL3" s="481"/>
      <c r="DM3" s="1240" t="s">
        <v>1371</v>
      </c>
      <c r="DN3" s="1240"/>
      <c r="DO3" s="1240"/>
      <c r="DP3" s="216"/>
      <c r="DQ3" s="216"/>
      <c r="DR3" s="216"/>
      <c r="DS3" s="216"/>
      <c r="DT3" s="216"/>
      <c r="DU3" s="216"/>
      <c r="DV3" s="216"/>
      <c r="DW3" s="216"/>
      <c r="DX3" s="216"/>
      <c r="DY3" s="216"/>
      <c r="DZ3" s="216"/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481" t="s">
        <v>1372</v>
      </c>
      <c r="EO3" s="481"/>
      <c r="EP3" s="1240" t="s">
        <v>1373</v>
      </c>
      <c r="EQ3" s="1240"/>
      <c r="ER3" s="1240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481" t="s">
        <v>1374</v>
      </c>
      <c r="FR3" s="481"/>
    </row>
    <row r="4" spans="1:224" ht="43.5" customHeight="1" thickTop="1">
      <c r="A4" s="798" t="s">
        <v>4</v>
      </c>
      <c r="B4" s="798"/>
      <c r="C4" s="480" t="s">
        <v>74</v>
      </c>
      <c r="D4" s="480"/>
      <c r="E4" s="480" t="s">
        <v>314</v>
      </c>
      <c r="F4" s="480"/>
      <c r="G4" s="480" t="s">
        <v>315</v>
      </c>
      <c r="H4" s="480"/>
      <c r="I4" s="480" t="s">
        <v>316</v>
      </c>
      <c r="J4" s="480"/>
      <c r="K4" s="480" t="s">
        <v>317</v>
      </c>
      <c r="L4" s="480"/>
      <c r="M4" s="480" t="s">
        <v>222</v>
      </c>
      <c r="N4" s="480"/>
      <c r="O4" s="480" t="s">
        <v>318</v>
      </c>
      <c r="P4" s="480"/>
      <c r="Q4" s="480" t="s">
        <v>267</v>
      </c>
      <c r="R4" s="480"/>
      <c r="S4" s="480" t="s">
        <v>319</v>
      </c>
      <c r="T4" s="480"/>
      <c r="U4" s="480" t="s">
        <v>930</v>
      </c>
      <c r="V4" s="480"/>
      <c r="W4" s="480" t="s">
        <v>268</v>
      </c>
      <c r="X4" s="480"/>
      <c r="Y4" s="480" t="s">
        <v>270</v>
      </c>
      <c r="Z4" s="480"/>
      <c r="AA4" s="480"/>
      <c r="AB4" s="798" t="s">
        <v>10</v>
      </c>
      <c r="AC4" s="798"/>
      <c r="AD4" s="798" t="s">
        <v>4</v>
      </c>
      <c r="AE4" s="798"/>
      <c r="AF4" s="480" t="s">
        <v>74</v>
      </c>
      <c r="AG4" s="480"/>
      <c r="AH4" s="480" t="s">
        <v>314</v>
      </c>
      <c r="AI4" s="480"/>
      <c r="AJ4" s="480" t="s">
        <v>315</v>
      </c>
      <c r="AK4" s="480"/>
      <c r="AL4" s="480" t="s">
        <v>316</v>
      </c>
      <c r="AM4" s="480"/>
      <c r="AN4" s="480" t="s">
        <v>317</v>
      </c>
      <c r="AO4" s="480"/>
      <c r="AP4" s="480" t="s">
        <v>321</v>
      </c>
      <c r="AQ4" s="480"/>
      <c r="AR4" s="480" t="s">
        <v>223</v>
      </c>
      <c r="AS4" s="480"/>
      <c r="AT4" s="480" t="s">
        <v>267</v>
      </c>
      <c r="AU4" s="480"/>
      <c r="AV4" s="480" t="s">
        <v>319</v>
      </c>
      <c r="AW4" s="480"/>
      <c r="AX4" s="480" t="s">
        <v>930</v>
      </c>
      <c r="AY4" s="480"/>
      <c r="AZ4" s="480" t="s">
        <v>268</v>
      </c>
      <c r="BA4" s="480"/>
      <c r="BB4" s="480" t="s">
        <v>270</v>
      </c>
      <c r="BC4" s="480"/>
      <c r="BD4" s="480"/>
      <c r="BE4" s="798" t="s">
        <v>10</v>
      </c>
      <c r="BF4" s="798"/>
      <c r="BG4" s="798" t="s">
        <v>4</v>
      </c>
      <c r="BH4" s="798"/>
      <c r="BI4" s="480" t="s">
        <v>74</v>
      </c>
      <c r="BJ4" s="480"/>
      <c r="BK4" s="480" t="s">
        <v>314</v>
      </c>
      <c r="BL4" s="480"/>
      <c r="BM4" s="480" t="s">
        <v>315</v>
      </c>
      <c r="BN4" s="480"/>
      <c r="BO4" s="480" t="s">
        <v>316</v>
      </c>
      <c r="BP4" s="480"/>
      <c r="BQ4" s="480" t="s">
        <v>317</v>
      </c>
      <c r="BR4" s="480"/>
      <c r="BS4" s="480" t="s">
        <v>321</v>
      </c>
      <c r="BT4" s="480"/>
      <c r="BU4" s="480" t="s">
        <v>223</v>
      </c>
      <c r="BV4" s="480"/>
      <c r="BW4" s="480" t="s">
        <v>267</v>
      </c>
      <c r="BX4" s="480"/>
      <c r="BY4" s="480" t="s">
        <v>319</v>
      </c>
      <c r="BZ4" s="480"/>
      <c r="CA4" s="480" t="s">
        <v>930</v>
      </c>
      <c r="CB4" s="480"/>
      <c r="CC4" s="480" t="s">
        <v>268</v>
      </c>
      <c r="CD4" s="480"/>
      <c r="CE4" s="480" t="s">
        <v>270</v>
      </c>
      <c r="CF4" s="480"/>
      <c r="CG4" s="480"/>
      <c r="CH4" s="798" t="s">
        <v>10</v>
      </c>
      <c r="CI4" s="798"/>
      <c r="CJ4" s="798" t="s">
        <v>4</v>
      </c>
      <c r="CK4" s="798"/>
      <c r="CL4" s="480" t="s">
        <v>74</v>
      </c>
      <c r="CM4" s="480"/>
      <c r="CN4" s="480" t="s">
        <v>314</v>
      </c>
      <c r="CO4" s="480"/>
      <c r="CP4" s="480" t="s">
        <v>315</v>
      </c>
      <c r="CQ4" s="480"/>
      <c r="CR4" s="480" t="s">
        <v>316</v>
      </c>
      <c r="CS4" s="480"/>
      <c r="CT4" s="480" t="s">
        <v>317</v>
      </c>
      <c r="CU4" s="480"/>
      <c r="CV4" s="480" t="s">
        <v>321</v>
      </c>
      <c r="CW4" s="480"/>
      <c r="CX4" s="480" t="s">
        <v>223</v>
      </c>
      <c r="CY4" s="480"/>
      <c r="CZ4" s="480" t="s">
        <v>267</v>
      </c>
      <c r="DA4" s="480"/>
      <c r="DB4" s="480" t="s">
        <v>319</v>
      </c>
      <c r="DC4" s="480"/>
      <c r="DD4" s="480" t="s">
        <v>930</v>
      </c>
      <c r="DE4" s="480"/>
      <c r="DF4" s="480" t="s">
        <v>268</v>
      </c>
      <c r="DG4" s="480"/>
      <c r="DH4" s="480" t="s">
        <v>270</v>
      </c>
      <c r="DI4" s="480"/>
      <c r="DJ4" s="480"/>
      <c r="DK4" s="798" t="s">
        <v>10</v>
      </c>
      <c r="DL4" s="798"/>
      <c r="DM4" s="798" t="s">
        <v>4</v>
      </c>
      <c r="DN4" s="798"/>
      <c r="DO4" s="480" t="s">
        <v>74</v>
      </c>
      <c r="DP4" s="480"/>
      <c r="DQ4" s="480" t="s">
        <v>314</v>
      </c>
      <c r="DR4" s="480"/>
      <c r="DS4" s="480" t="s">
        <v>315</v>
      </c>
      <c r="DT4" s="480"/>
      <c r="DU4" s="480" t="s">
        <v>316</v>
      </c>
      <c r="DV4" s="480"/>
      <c r="DW4" s="480" t="s">
        <v>317</v>
      </c>
      <c r="DX4" s="480"/>
      <c r="DY4" s="480" t="s">
        <v>321</v>
      </c>
      <c r="DZ4" s="480"/>
      <c r="EA4" s="480" t="s">
        <v>223</v>
      </c>
      <c r="EB4" s="480"/>
      <c r="EC4" s="480" t="s">
        <v>267</v>
      </c>
      <c r="ED4" s="480"/>
      <c r="EE4" s="798" t="s">
        <v>225</v>
      </c>
      <c r="EF4" s="798"/>
      <c r="EG4" s="798" t="s">
        <v>226</v>
      </c>
      <c r="EH4" s="798"/>
      <c r="EI4" s="480" t="s">
        <v>268</v>
      </c>
      <c r="EJ4" s="480"/>
      <c r="EK4" s="480" t="s">
        <v>270</v>
      </c>
      <c r="EL4" s="480"/>
      <c r="EM4" s="480"/>
      <c r="EN4" s="798" t="s">
        <v>10</v>
      </c>
      <c r="EO4" s="798"/>
      <c r="EP4" s="798" t="s">
        <v>4</v>
      </c>
      <c r="EQ4" s="798"/>
      <c r="ER4" s="480" t="s">
        <v>74</v>
      </c>
      <c r="ES4" s="480"/>
      <c r="ET4" s="480" t="s">
        <v>314</v>
      </c>
      <c r="EU4" s="480"/>
      <c r="EV4" s="480" t="s">
        <v>315</v>
      </c>
      <c r="EW4" s="480"/>
      <c r="EX4" s="480" t="s">
        <v>316</v>
      </c>
      <c r="EY4" s="480"/>
      <c r="EZ4" s="480" t="s">
        <v>317</v>
      </c>
      <c r="FA4" s="480"/>
      <c r="FB4" s="480" t="s">
        <v>321</v>
      </c>
      <c r="FC4" s="480"/>
      <c r="FD4" s="480" t="s">
        <v>223</v>
      </c>
      <c r="FE4" s="480"/>
      <c r="FF4" s="480" t="s">
        <v>267</v>
      </c>
      <c r="FG4" s="480"/>
      <c r="FH4" s="798" t="s">
        <v>225</v>
      </c>
      <c r="FI4" s="798"/>
      <c r="FJ4" s="798" t="s">
        <v>226</v>
      </c>
      <c r="FK4" s="798"/>
      <c r="FL4" s="480" t="s">
        <v>268</v>
      </c>
      <c r="FM4" s="480"/>
      <c r="FN4" s="480" t="s">
        <v>270</v>
      </c>
      <c r="FO4" s="480"/>
      <c r="FP4" s="480"/>
      <c r="FQ4" s="798" t="s">
        <v>10</v>
      </c>
      <c r="FR4" s="798"/>
    </row>
    <row r="5" spans="1:224" ht="69" customHeight="1">
      <c r="A5" s="800"/>
      <c r="B5" s="800"/>
      <c r="C5" s="1083" t="s">
        <v>78</v>
      </c>
      <c r="D5" s="1083"/>
      <c r="E5" s="1083" t="s">
        <v>230</v>
      </c>
      <c r="F5" s="1083"/>
      <c r="G5" s="1083" t="s">
        <v>231</v>
      </c>
      <c r="H5" s="1083"/>
      <c r="I5" s="1083" t="s">
        <v>88</v>
      </c>
      <c r="J5" s="1083"/>
      <c r="K5" s="1083" t="s">
        <v>89</v>
      </c>
      <c r="L5" s="1083"/>
      <c r="M5" s="1084" t="s">
        <v>233</v>
      </c>
      <c r="N5" s="1084"/>
      <c r="O5" s="1084" t="s">
        <v>257</v>
      </c>
      <c r="P5" s="1084"/>
      <c r="Q5" s="1083" t="s">
        <v>249</v>
      </c>
      <c r="R5" s="1083"/>
      <c r="S5" s="1083" t="s">
        <v>250</v>
      </c>
      <c r="T5" s="1083"/>
      <c r="U5" s="1083" t="s">
        <v>258</v>
      </c>
      <c r="V5" s="1083"/>
      <c r="W5" s="1083" t="s">
        <v>238</v>
      </c>
      <c r="X5" s="1083"/>
      <c r="Y5" s="1083" t="s">
        <v>23</v>
      </c>
      <c r="Z5" s="1083"/>
      <c r="AA5" s="1083"/>
      <c r="AB5" s="800"/>
      <c r="AC5" s="800"/>
      <c r="AD5" s="800"/>
      <c r="AE5" s="800"/>
      <c r="AF5" s="1083" t="s">
        <v>78</v>
      </c>
      <c r="AG5" s="1083"/>
      <c r="AH5" s="1083" t="s">
        <v>230</v>
      </c>
      <c r="AI5" s="1083"/>
      <c r="AJ5" s="1083" t="s">
        <v>231</v>
      </c>
      <c r="AK5" s="1083"/>
      <c r="AL5" s="1083" t="s">
        <v>88</v>
      </c>
      <c r="AM5" s="1083"/>
      <c r="AN5" s="1083" t="s">
        <v>89</v>
      </c>
      <c r="AO5" s="1083"/>
      <c r="AP5" s="1084" t="s">
        <v>233</v>
      </c>
      <c r="AQ5" s="1084"/>
      <c r="AR5" s="1084" t="s">
        <v>257</v>
      </c>
      <c r="AS5" s="1084"/>
      <c r="AT5" s="1083" t="s">
        <v>249</v>
      </c>
      <c r="AU5" s="1083"/>
      <c r="AV5" s="1083" t="s">
        <v>250</v>
      </c>
      <c r="AW5" s="1083"/>
      <c r="AX5" s="1083" t="s">
        <v>258</v>
      </c>
      <c r="AY5" s="1083"/>
      <c r="AZ5" s="1083" t="s">
        <v>238</v>
      </c>
      <c r="BA5" s="1083"/>
      <c r="BB5" s="1083" t="s">
        <v>23</v>
      </c>
      <c r="BC5" s="1083"/>
      <c r="BD5" s="1083"/>
      <c r="BE5" s="800"/>
      <c r="BF5" s="800"/>
      <c r="BG5" s="800"/>
      <c r="BH5" s="800"/>
      <c r="BI5" s="1083" t="s">
        <v>78</v>
      </c>
      <c r="BJ5" s="1083"/>
      <c r="BK5" s="1083" t="s">
        <v>230</v>
      </c>
      <c r="BL5" s="1083"/>
      <c r="BM5" s="1083" t="s">
        <v>231</v>
      </c>
      <c r="BN5" s="1083"/>
      <c r="BO5" s="1083" t="s">
        <v>88</v>
      </c>
      <c r="BP5" s="1083"/>
      <c r="BQ5" s="1083" t="s">
        <v>89</v>
      </c>
      <c r="BR5" s="1083"/>
      <c r="BS5" s="1084" t="s">
        <v>233</v>
      </c>
      <c r="BT5" s="1084"/>
      <c r="BU5" s="1084" t="s">
        <v>257</v>
      </c>
      <c r="BV5" s="1084"/>
      <c r="BW5" s="1083" t="s">
        <v>249</v>
      </c>
      <c r="BX5" s="1083"/>
      <c r="BY5" s="1083" t="s">
        <v>250</v>
      </c>
      <c r="BZ5" s="1083"/>
      <c r="CA5" s="1083" t="s">
        <v>258</v>
      </c>
      <c r="CB5" s="1083"/>
      <c r="CC5" s="1083" t="s">
        <v>238</v>
      </c>
      <c r="CD5" s="1083"/>
      <c r="CE5" s="1083" t="s">
        <v>23</v>
      </c>
      <c r="CF5" s="1083"/>
      <c r="CG5" s="1083"/>
      <c r="CH5" s="800"/>
      <c r="CI5" s="800"/>
      <c r="CJ5" s="800"/>
      <c r="CK5" s="800"/>
      <c r="CL5" s="479" t="s">
        <v>78</v>
      </c>
      <c r="CM5" s="479"/>
      <c r="CN5" s="479" t="s">
        <v>230</v>
      </c>
      <c r="CO5" s="479"/>
      <c r="CP5" s="479" t="s">
        <v>231</v>
      </c>
      <c r="CQ5" s="479"/>
      <c r="CR5" s="479" t="s">
        <v>88</v>
      </c>
      <c r="CS5" s="479"/>
      <c r="CT5" s="479" t="s">
        <v>89</v>
      </c>
      <c r="CU5" s="479"/>
      <c r="CV5" s="800" t="s">
        <v>233</v>
      </c>
      <c r="CW5" s="800"/>
      <c r="CX5" s="800" t="s">
        <v>257</v>
      </c>
      <c r="CY5" s="800"/>
      <c r="CZ5" s="479" t="s">
        <v>249</v>
      </c>
      <c r="DA5" s="479"/>
      <c r="DB5" s="479" t="s">
        <v>250</v>
      </c>
      <c r="DC5" s="479"/>
      <c r="DD5" s="479" t="s">
        <v>258</v>
      </c>
      <c r="DE5" s="479"/>
      <c r="DF5" s="479" t="s">
        <v>238</v>
      </c>
      <c r="DG5" s="479"/>
      <c r="DH5" s="479" t="s">
        <v>23</v>
      </c>
      <c r="DI5" s="479"/>
      <c r="DJ5" s="479"/>
      <c r="DK5" s="800"/>
      <c r="DL5" s="800"/>
      <c r="DM5" s="800"/>
      <c r="DN5" s="800"/>
      <c r="DO5" s="1083" t="s">
        <v>78</v>
      </c>
      <c r="DP5" s="1083"/>
      <c r="DQ5" s="1083" t="s">
        <v>230</v>
      </c>
      <c r="DR5" s="1083"/>
      <c r="DS5" s="1083" t="s">
        <v>231</v>
      </c>
      <c r="DT5" s="1083"/>
      <c r="DU5" s="1083" t="s">
        <v>88</v>
      </c>
      <c r="DV5" s="1083"/>
      <c r="DW5" s="1083" t="s">
        <v>89</v>
      </c>
      <c r="DX5" s="1083"/>
      <c r="DY5" s="1084" t="s">
        <v>233</v>
      </c>
      <c r="DZ5" s="1084"/>
      <c r="EA5" s="1084" t="s">
        <v>257</v>
      </c>
      <c r="EB5" s="1084"/>
      <c r="EC5" s="1083" t="s">
        <v>249</v>
      </c>
      <c r="ED5" s="1083"/>
      <c r="EE5" s="1083" t="s">
        <v>250</v>
      </c>
      <c r="EF5" s="1083"/>
      <c r="EG5" s="1083" t="s">
        <v>258</v>
      </c>
      <c r="EH5" s="1083"/>
      <c r="EI5" s="1083" t="s">
        <v>238</v>
      </c>
      <c r="EJ5" s="1083"/>
      <c r="EK5" s="1083" t="s">
        <v>23</v>
      </c>
      <c r="EL5" s="1083"/>
      <c r="EM5" s="1083"/>
      <c r="EN5" s="800"/>
      <c r="EO5" s="800"/>
      <c r="EP5" s="800"/>
      <c r="EQ5" s="800"/>
      <c r="ER5" s="1083" t="s">
        <v>78</v>
      </c>
      <c r="ES5" s="1083"/>
      <c r="ET5" s="1083" t="s">
        <v>230</v>
      </c>
      <c r="EU5" s="1083"/>
      <c r="EV5" s="1083" t="s">
        <v>231</v>
      </c>
      <c r="EW5" s="1083"/>
      <c r="EX5" s="1083" t="s">
        <v>88</v>
      </c>
      <c r="EY5" s="1083"/>
      <c r="EZ5" s="1083" t="s">
        <v>89</v>
      </c>
      <c r="FA5" s="1083"/>
      <c r="FB5" s="1084" t="s">
        <v>233</v>
      </c>
      <c r="FC5" s="1084"/>
      <c r="FD5" s="1084" t="s">
        <v>257</v>
      </c>
      <c r="FE5" s="1084"/>
      <c r="FF5" s="1083" t="s">
        <v>249</v>
      </c>
      <c r="FG5" s="1083"/>
      <c r="FH5" s="1083" t="s">
        <v>250</v>
      </c>
      <c r="FI5" s="1083"/>
      <c r="FJ5" s="1083" t="s">
        <v>258</v>
      </c>
      <c r="FK5" s="1083"/>
      <c r="FL5" s="1083" t="s">
        <v>238</v>
      </c>
      <c r="FM5" s="1083"/>
      <c r="FN5" s="1083" t="s">
        <v>23</v>
      </c>
      <c r="FO5" s="1083"/>
      <c r="FP5" s="1083"/>
      <c r="FQ5" s="800"/>
      <c r="FR5" s="800"/>
    </row>
    <row r="6" spans="1:224" ht="23.25" customHeight="1">
      <c r="A6" s="800"/>
      <c r="B6" s="800"/>
      <c r="C6" s="351" t="s">
        <v>148</v>
      </c>
      <c r="D6" s="351" t="s">
        <v>323</v>
      </c>
      <c r="E6" s="351" t="s">
        <v>148</v>
      </c>
      <c r="F6" s="351" t="s">
        <v>323</v>
      </c>
      <c r="G6" s="351" t="s">
        <v>148</v>
      </c>
      <c r="H6" s="351" t="s">
        <v>323</v>
      </c>
      <c r="I6" s="351" t="s">
        <v>148</v>
      </c>
      <c r="J6" s="351" t="s">
        <v>323</v>
      </c>
      <c r="K6" s="351" t="s">
        <v>148</v>
      </c>
      <c r="L6" s="351" t="s">
        <v>323</v>
      </c>
      <c r="M6" s="351" t="s">
        <v>148</v>
      </c>
      <c r="N6" s="351" t="s">
        <v>323</v>
      </c>
      <c r="O6" s="351" t="s">
        <v>148</v>
      </c>
      <c r="P6" s="351" t="s">
        <v>323</v>
      </c>
      <c r="Q6" s="351" t="s">
        <v>148</v>
      </c>
      <c r="R6" s="351" t="s">
        <v>323</v>
      </c>
      <c r="S6" s="351" t="s">
        <v>148</v>
      </c>
      <c r="T6" s="351" t="s">
        <v>323</v>
      </c>
      <c r="U6" s="351" t="s">
        <v>148</v>
      </c>
      <c r="V6" s="351" t="s">
        <v>323</v>
      </c>
      <c r="W6" s="351" t="s">
        <v>148</v>
      </c>
      <c r="X6" s="351" t="s">
        <v>323</v>
      </c>
      <c r="Y6" s="351" t="s">
        <v>148</v>
      </c>
      <c r="Z6" s="351" t="s">
        <v>323</v>
      </c>
      <c r="AA6" s="351" t="s">
        <v>107</v>
      </c>
      <c r="AB6" s="800"/>
      <c r="AC6" s="800"/>
      <c r="AD6" s="800"/>
      <c r="AE6" s="800"/>
      <c r="AF6" s="351" t="s">
        <v>148</v>
      </c>
      <c r="AG6" s="351" t="s">
        <v>323</v>
      </c>
      <c r="AH6" s="351" t="s">
        <v>148</v>
      </c>
      <c r="AI6" s="351" t="s">
        <v>323</v>
      </c>
      <c r="AJ6" s="351" t="s">
        <v>148</v>
      </c>
      <c r="AK6" s="351" t="s">
        <v>323</v>
      </c>
      <c r="AL6" s="351" t="s">
        <v>148</v>
      </c>
      <c r="AM6" s="351" t="s">
        <v>323</v>
      </c>
      <c r="AN6" s="351" t="s">
        <v>148</v>
      </c>
      <c r="AO6" s="351" t="s">
        <v>323</v>
      </c>
      <c r="AP6" s="351" t="s">
        <v>148</v>
      </c>
      <c r="AQ6" s="351" t="s">
        <v>323</v>
      </c>
      <c r="AR6" s="351" t="s">
        <v>148</v>
      </c>
      <c r="AS6" s="351" t="s">
        <v>323</v>
      </c>
      <c r="AT6" s="351" t="s">
        <v>148</v>
      </c>
      <c r="AU6" s="351" t="s">
        <v>323</v>
      </c>
      <c r="AV6" s="351" t="s">
        <v>148</v>
      </c>
      <c r="AW6" s="351" t="s">
        <v>323</v>
      </c>
      <c r="AX6" s="351" t="s">
        <v>148</v>
      </c>
      <c r="AY6" s="351" t="s">
        <v>323</v>
      </c>
      <c r="AZ6" s="351" t="s">
        <v>148</v>
      </c>
      <c r="BA6" s="351" t="s">
        <v>323</v>
      </c>
      <c r="BB6" s="351" t="s">
        <v>148</v>
      </c>
      <c r="BC6" s="351" t="s">
        <v>323</v>
      </c>
      <c r="BD6" s="351" t="s">
        <v>107</v>
      </c>
      <c r="BE6" s="800"/>
      <c r="BF6" s="800"/>
      <c r="BG6" s="800"/>
      <c r="BH6" s="800"/>
      <c r="BI6" s="351" t="s">
        <v>148</v>
      </c>
      <c r="BJ6" s="351" t="s">
        <v>323</v>
      </c>
      <c r="BK6" s="351" t="s">
        <v>148</v>
      </c>
      <c r="BL6" s="351" t="s">
        <v>323</v>
      </c>
      <c r="BM6" s="351" t="s">
        <v>148</v>
      </c>
      <c r="BN6" s="351" t="s">
        <v>323</v>
      </c>
      <c r="BO6" s="351" t="s">
        <v>148</v>
      </c>
      <c r="BP6" s="351" t="s">
        <v>323</v>
      </c>
      <c r="BQ6" s="351" t="s">
        <v>148</v>
      </c>
      <c r="BR6" s="351" t="s">
        <v>323</v>
      </c>
      <c r="BS6" s="351" t="s">
        <v>148</v>
      </c>
      <c r="BT6" s="351" t="s">
        <v>323</v>
      </c>
      <c r="BU6" s="351" t="s">
        <v>148</v>
      </c>
      <c r="BV6" s="351" t="s">
        <v>323</v>
      </c>
      <c r="BW6" s="351" t="s">
        <v>148</v>
      </c>
      <c r="BX6" s="351" t="s">
        <v>323</v>
      </c>
      <c r="BY6" s="351" t="s">
        <v>148</v>
      </c>
      <c r="BZ6" s="351" t="s">
        <v>323</v>
      </c>
      <c r="CA6" s="351" t="s">
        <v>148</v>
      </c>
      <c r="CB6" s="351" t="s">
        <v>323</v>
      </c>
      <c r="CC6" s="351" t="s">
        <v>148</v>
      </c>
      <c r="CD6" s="351" t="s">
        <v>323</v>
      </c>
      <c r="CE6" s="351" t="s">
        <v>148</v>
      </c>
      <c r="CF6" s="351" t="s">
        <v>323</v>
      </c>
      <c r="CG6" s="351" t="s">
        <v>107</v>
      </c>
      <c r="CH6" s="800"/>
      <c r="CI6" s="800"/>
      <c r="CJ6" s="800"/>
      <c r="CK6" s="800"/>
      <c r="CL6" s="351" t="s">
        <v>148</v>
      </c>
      <c r="CM6" s="351" t="s">
        <v>323</v>
      </c>
      <c r="CN6" s="351" t="s">
        <v>148</v>
      </c>
      <c r="CO6" s="351" t="s">
        <v>323</v>
      </c>
      <c r="CP6" s="351" t="s">
        <v>148</v>
      </c>
      <c r="CQ6" s="351" t="s">
        <v>323</v>
      </c>
      <c r="CR6" s="351" t="s">
        <v>148</v>
      </c>
      <c r="CS6" s="351" t="s">
        <v>323</v>
      </c>
      <c r="CT6" s="351" t="s">
        <v>148</v>
      </c>
      <c r="CU6" s="351" t="s">
        <v>323</v>
      </c>
      <c r="CV6" s="351" t="s">
        <v>148</v>
      </c>
      <c r="CW6" s="351" t="s">
        <v>323</v>
      </c>
      <c r="CX6" s="351" t="s">
        <v>148</v>
      </c>
      <c r="CY6" s="351" t="s">
        <v>323</v>
      </c>
      <c r="CZ6" s="351" t="s">
        <v>148</v>
      </c>
      <c r="DA6" s="351" t="s">
        <v>323</v>
      </c>
      <c r="DB6" s="351" t="s">
        <v>148</v>
      </c>
      <c r="DC6" s="351" t="s">
        <v>323</v>
      </c>
      <c r="DD6" s="351" t="s">
        <v>148</v>
      </c>
      <c r="DE6" s="351" t="s">
        <v>323</v>
      </c>
      <c r="DF6" s="351" t="s">
        <v>148</v>
      </c>
      <c r="DG6" s="351" t="s">
        <v>323</v>
      </c>
      <c r="DH6" s="351" t="s">
        <v>148</v>
      </c>
      <c r="DI6" s="351" t="s">
        <v>323</v>
      </c>
      <c r="DJ6" s="351" t="s">
        <v>107</v>
      </c>
      <c r="DK6" s="800"/>
      <c r="DL6" s="800"/>
      <c r="DM6" s="800"/>
      <c r="DN6" s="800"/>
      <c r="DO6" s="351" t="s">
        <v>148</v>
      </c>
      <c r="DP6" s="351" t="s">
        <v>323</v>
      </c>
      <c r="DQ6" s="351" t="s">
        <v>148</v>
      </c>
      <c r="DR6" s="351" t="s">
        <v>323</v>
      </c>
      <c r="DS6" s="351" t="s">
        <v>148</v>
      </c>
      <c r="DT6" s="351" t="s">
        <v>323</v>
      </c>
      <c r="DU6" s="351" t="s">
        <v>148</v>
      </c>
      <c r="DV6" s="351" t="s">
        <v>323</v>
      </c>
      <c r="DW6" s="351" t="s">
        <v>148</v>
      </c>
      <c r="DX6" s="351" t="s">
        <v>323</v>
      </c>
      <c r="DY6" s="351" t="s">
        <v>148</v>
      </c>
      <c r="DZ6" s="351" t="s">
        <v>323</v>
      </c>
      <c r="EA6" s="351" t="s">
        <v>148</v>
      </c>
      <c r="EB6" s="351" t="s">
        <v>323</v>
      </c>
      <c r="EC6" s="351" t="s">
        <v>148</v>
      </c>
      <c r="ED6" s="351" t="s">
        <v>323</v>
      </c>
      <c r="EE6" s="351" t="s">
        <v>148</v>
      </c>
      <c r="EF6" s="351" t="s">
        <v>323</v>
      </c>
      <c r="EG6" s="351" t="s">
        <v>148</v>
      </c>
      <c r="EH6" s="351" t="s">
        <v>323</v>
      </c>
      <c r="EI6" s="351" t="s">
        <v>148</v>
      </c>
      <c r="EJ6" s="351" t="s">
        <v>323</v>
      </c>
      <c r="EK6" s="351" t="s">
        <v>148</v>
      </c>
      <c r="EL6" s="351" t="s">
        <v>323</v>
      </c>
      <c r="EM6" s="351" t="s">
        <v>107</v>
      </c>
      <c r="EN6" s="800"/>
      <c r="EO6" s="800"/>
      <c r="EP6" s="800"/>
      <c r="EQ6" s="800"/>
      <c r="ER6" s="351" t="s">
        <v>148</v>
      </c>
      <c r="ES6" s="351" t="s">
        <v>323</v>
      </c>
      <c r="ET6" s="351" t="s">
        <v>148</v>
      </c>
      <c r="EU6" s="351" t="s">
        <v>323</v>
      </c>
      <c r="EV6" s="351" t="s">
        <v>148</v>
      </c>
      <c r="EW6" s="351" t="s">
        <v>323</v>
      </c>
      <c r="EX6" s="351" t="s">
        <v>148</v>
      </c>
      <c r="EY6" s="351" t="s">
        <v>323</v>
      </c>
      <c r="EZ6" s="351" t="s">
        <v>148</v>
      </c>
      <c r="FA6" s="351" t="s">
        <v>323</v>
      </c>
      <c r="FB6" s="351" t="s">
        <v>148</v>
      </c>
      <c r="FC6" s="351" t="s">
        <v>323</v>
      </c>
      <c r="FD6" s="351" t="s">
        <v>148</v>
      </c>
      <c r="FE6" s="351" t="s">
        <v>323</v>
      </c>
      <c r="FF6" s="351" t="s">
        <v>148</v>
      </c>
      <c r="FG6" s="351" t="s">
        <v>323</v>
      </c>
      <c r="FH6" s="351" t="s">
        <v>148</v>
      </c>
      <c r="FI6" s="351" t="s">
        <v>323</v>
      </c>
      <c r="FJ6" s="351" t="s">
        <v>148</v>
      </c>
      <c r="FK6" s="351" t="s">
        <v>323</v>
      </c>
      <c r="FL6" s="351" t="s">
        <v>148</v>
      </c>
      <c r="FM6" s="351" t="s">
        <v>323</v>
      </c>
      <c r="FN6" s="351" t="s">
        <v>148</v>
      </c>
      <c r="FO6" s="351" t="s">
        <v>323</v>
      </c>
      <c r="FP6" s="351" t="s">
        <v>107</v>
      </c>
      <c r="FQ6" s="800"/>
      <c r="FR6" s="800"/>
    </row>
    <row r="7" spans="1:224" ht="52.5" customHeight="1" thickBot="1">
      <c r="A7" s="885"/>
      <c r="B7" s="885"/>
      <c r="C7" s="275" t="s">
        <v>20</v>
      </c>
      <c r="D7" s="360" t="s">
        <v>21</v>
      </c>
      <c r="E7" s="360" t="s">
        <v>20</v>
      </c>
      <c r="F7" s="360" t="s">
        <v>21</v>
      </c>
      <c r="G7" s="360" t="s">
        <v>20</v>
      </c>
      <c r="H7" s="360" t="s">
        <v>21</v>
      </c>
      <c r="I7" s="360" t="s">
        <v>20</v>
      </c>
      <c r="J7" s="360" t="s">
        <v>21</v>
      </c>
      <c r="K7" s="360" t="s">
        <v>20</v>
      </c>
      <c r="L7" s="360" t="s">
        <v>21</v>
      </c>
      <c r="M7" s="360" t="s">
        <v>20</v>
      </c>
      <c r="N7" s="360" t="s">
        <v>21</v>
      </c>
      <c r="O7" s="360" t="s">
        <v>20</v>
      </c>
      <c r="P7" s="360" t="s">
        <v>21</v>
      </c>
      <c r="Q7" s="360" t="s">
        <v>20</v>
      </c>
      <c r="R7" s="360" t="s">
        <v>21</v>
      </c>
      <c r="S7" s="360" t="s">
        <v>20</v>
      </c>
      <c r="T7" s="360" t="s">
        <v>21</v>
      </c>
      <c r="U7" s="360" t="s">
        <v>20</v>
      </c>
      <c r="V7" s="360" t="s">
        <v>21</v>
      </c>
      <c r="W7" s="360" t="s">
        <v>20</v>
      </c>
      <c r="X7" s="360" t="s">
        <v>21</v>
      </c>
      <c r="Y7" s="360" t="s">
        <v>20</v>
      </c>
      <c r="Z7" s="360" t="s">
        <v>21</v>
      </c>
      <c r="AA7" s="360" t="s">
        <v>23</v>
      </c>
      <c r="AB7" s="885"/>
      <c r="AC7" s="885"/>
      <c r="AD7" s="885"/>
      <c r="AE7" s="885"/>
      <c r="AF7" s="360" t="s">
        <v>20</v>
      </c>
      <c r="AG7" s="360" t="s">
        <v>21</v>
      </c>
      <c r="AH7" s="360" t="s">
        <v>20</v>
      </c>
      <c r="AI7" s="360" t="s">
        <v>21</v>
      </c>
      <c r="AJ7" s="360" t="s">
        <v>20</v>
      </c>
      <c r="AK7" s="360" t="s">
        <v>21</v>
      </c>
      <c r="AL7" s="360" t="s">
        <v>20</v>
      </c>
      <c r="AM7" s="360" t="s">
        <v>21</v>
      </c>
      <c r="AN7" s="360" t="s">
        <v>20</v>
      </c>
      <c r="AO7" s="360" t="s">
        <v>21</v>
      </c>
      <c r="AP7" s="360" t="s">
        <v>20</v>
      </c>
      <c r="AQ7" s="360" t="s">
        <v>21</v>
      </c>
      <c r="AR7" s="360" t="s">
        <v>20</v>
      </c>
      <c r="AS7" s="360" t="s">
        <v>21</v>
      </c>
      <c r="AT7" s="360" t="s">
        <v>20</v>
      </c>
      <c r="AU7" s="360" t="s">
        <v>21</v>
      </c>
      <c r="AV7" s="360" t="s">
        <v>20</v>
      </c>
      <c r="AW7" s="360" t="s">
        <v>21</v>
      </c>
      <c r="AX7" s="360" t="s">
        <v>20</v>
      </c>
      <c r="AY7" s="360" t="s">
        <v>21</v>
      </c>
      <c r="AZ7" s="360" t="s">
        <v>20</v>
      </c>
      <c r="BA7" s="360" t="s">
        <v>21</v>
      </c>
      <c r="BB7" s="360" t="s">
        <v>20</v>
      </c>
      <c r="BC7" s="360" t="s">
        <v>21</v>
      </c>
      <c r="BD7" s="360" t="s">
        <v>23</v>
      </c>
      <c r="BE7" s="885"/>
      <c r="BF7" s="885"/>
      <c r="BG7" s="885"/>
      <c r="BH7" s="885"/>
      <c r="BI7" s="360" t="s">
        <v>20</v>
      </c>
      <c r="BJ7" s="360" t="s">
        <v>21</v>
      </c>
      <c r="BK7" s="360" t="s">
        <v>20</v>
      </c>
      <c r="BL7" s="360" t="s">
        <v>21</v>
      </c>
      <c r="BM7" s="360" t="s">
        <v>20</v>
      </c>
      <c r="BN7" s="360" t="s">
        <v>21</v>
      </c>
      <c r="BO7" s="360" t="s">
        <v>20</v>
      </c>
      <c r="BP7" s="360" t="s">
        <v>21</v>
      </c>
      <c r="BQ7" s="360" t="s">
        <v>20</v>
      </c>
      <c r="BR7" s="360" t="s">
        <v>21</v>
      </c>
      <c r="BS7" s="360" t="s">
        <v>20</v>
      </c>
      <c r="BT7" s="360" t="s">
        <v>21</v>
      </c>
      <c r="BU7" s="360" t="s">
        <v>20</v>
      </c>
      <c r="BV7" s="360" t="s">
        <v>21</v>
      </c>
      <c r="BW7" s="360" t="s">
        <v>20</v>
      </c>
      <c r="BX7" s="360" t="s">
        <v>21</v>
      </c>
      <c r="BY7" s="360" t="s">
        <v>20</v>
      </c>
      <c r="BZ7" s="360" t="s">
        <v>21</v>
      </c>
      <c r="CA7" s="360" t="s">
        <v>20</v>
      </c>
      <c r="CB7" s="360" t="s">
        <v>21</v>
      </c>
      <c r="CC7" s="360" t="s">
        <v>20</v>
      </c>
      <c r="CD7" s="360" t="s">
        <v>21</v>
      </c>
      <c r="CE7" s="360" t="s">
        <v>20</v>
      </c>
      <c r="CF7" s="360" t="s">
        <v>21</v>
      </c>
      <c r="CG7" s="360" t="s">
        <v>23</v>
      </c>
      <c r="CH7" s="885"/>
      <c r="CI7" s="885"/>
      <c r="CJ7" s="885"/>
      <c r="CK7" s="885"/>
      <c r="CL7" s="360" t="s">
        <v>20</v>
      </c>
      <c r="CM7" s="360" t="s">
        <v>21</v>
      </c>
      <c r="CN7" s="360" t="s">
        <v>20</v>
      </c>
      <c r="CO7" s="360" t="s">
        <v>21</v>
      </c>
      <c r="CP7" s="360" t="s">
        <v>20</v>
      </c>
      <c r="CQ7" s="360" t="s">
        <v>21</v>
      </c>
      <c r="CR7" s="360" t="s">
        <v>20</v>
      </c>
      <c r="CS7" s="360" t="s">
        <v>21</v>
      </c>
      <c r="CT7" s="360" t="s">
        <v>20</v>
      </c>
      <c r="CU7" s="360" t="s">
        <v>21</v>
      </c>
      <c r="CV7" s="360" t="s">
        <v>20</v>
      </c>
      <c r="CW7" s="360" t="s">
        <v>21</v>
      </c>
      <c r="CX7" s="360" t="s">
        <v>20</v>
      </c>
      <c r="CY7" s="360" t="s">
        <v>21</v>
      </c>
      <c r="CZ7" s="360" t="s">
        <v>20</v>
      </c>
      <c r="DA7" s="360" t="s">
        <v>21</v>
      </c>
      <c r="DB7" s="360" t="s">
        <v>20</v>
      </c>
      <c r="DC7" s="360" t="s">
        <v>21</v>
      </c>
      <c r="DD7" s="360" t="s">
        <v>20</v>
      </c>
      <c r="DE7" s="360" t="s">
        <v>21</v>
      </c>
      <c r="DF7" s="360" t="s">
        <v>20</v>
      </c>
      <c r="DG7" s="360" t="s">
        <v>21</v>
      </c>
      <c r="DH7" s="360" t="s">
        <v>20</v>
      </c>
      <c r="DI7" s="360" t="s">
        <v>21</v>
      </c>
      <c r="DJ7" s="360" t="s">
        <v>23</v>
      </c>
      <c r="DK7" s="885"/>
      <c r="DL7" s="885"/>
      <c r="DM7" s="885"/>
      <c r="DN7" s="885"/>
      <c r="DO7" s="360" t="s">
        <v>20</v>
      </c>
      <c r="DP7" s="360" t="s">
        <v>21</v>
      </c>
      <c r="DQ7" s="360" t="s">
        <v>20</v>
      </c>
      <c r="DR7" s="360" t="s">
        <v>21</v>
      </c>
      <c r="DS7" s="360" t="s">
        <v>20</v>
      </c>
      <c r="DT7" s="360" t="s">
        <v>21</v>
      </c>
      <c r="DU7" s="360" t="s">
        <v>20</v>
      </c>
      <c r="DV7" s="360" t="s">
        <v>21</v>
      </c>
      <c r="DW7" s="360" t="s">
        <v>20</v>
      </c>
      <c r="DX7" s="360" t="s">
        <v>21</v>
      </c>
      <c r="DY7" s="360" t="s">
        <v>20</v>
      </c>
      <c r="DZ7" s="360" t="s">
        <v>21</v>
      </c>
      <c r="EA7" s="360" t="s">
        <v>20</v>
      </c>
      <c r="EB7" s="360" t="s">
        <v>21</v>
      </c>
      <c r="EC7" s="360" t="s">
        <v>20</v>
      </c>
      <c r="ED7" s="360" t="s">
        <v>21</v>
      </c>
      <c r="EE7" s="360" t="s">
        <v>20</v>
      </c>
      <c r="EF7" s="360" t="s">
        <v>21</v>
      </c>
      <c r="EG7" s="360" t="s">
        <v>20</v>
      </c>
      <c r="EH7" s="360" t="s">
        <v>21</v>
      </c>
      <c r="EI7" s="360" t="s">
        <v>20</v>
      </c>
      <c r="EJ7" s="360" t="s">
        <v>21</v>
      </c>
      <c r="EK7" s="360" t="s">
        <v>20</v>
      </c>
      <c r="EL7" s="360" t="s">
        <v>21</v>
      </c>
      <c r="EM7" s="360" t="s">
        <v>23</v>
      </c>
      <c r="EN7" s="885"/>
      <c r="EO7" s="885"/>
      <c r="EP7" s="885"/>
      <c r="EQ7" s="885"/>
      <c r="ER7" s="360" t="s">
        <v>20</v>
      </c>
      <c r="ES7" s="360" t="s">
        <v>21</v>
      </c>
      <c r="ET7" s="360" t="s">
        <v>20</v>
      </c>
      <c r="EU7" s="360" t="s">
        <v>21</v>
      </c>
      <c r="EV7" s="360" t="s">
        <v>20</v>
      </c>
      <c r="EW7" s="360" t="s">
        <v>21</v>
      </c>
      <c r="EX7" s="360" t="s">
        <v>20</v>
      </c>
      <c r="EY7" s="360" t="s">
        <v>21</v>
      </c>
      <c r="EZ7" s="360" t="s">
        <v>20</v>
      </c>
      <c r="FA7" s="360" t="s">
        <v>21</v>
      </c>
      <c r="FB7" s="360" t="s">
        <v>20</v>
      </c>
      <c r="FC7" s="360" t="s">
        <v>21</v>
      </c>
      <c r="FD7" s="360" t="s">
        <v>20</v>
      </c>
      <c r="FE7" s="360" t="s">
        <v>21</v>
      </c>
      <c r="FF7" s="360" t="s">
        <v>20</v>
      </c>
      <c r="FG7" s="360" t="s">
        <v>21</v>
      </c>
      <c r="FH7" s="360" t="s">
        <v>20</v>
      </c>
      <c r="FI7" s="360" t="s">
        <v>21</v>
      </c>
      <c r="FJ7" s="360" t="s">
        <v>20</v>
      </c>
      <c r="FK7" s="360" t="s">
        <v>21</v>
      </c>
      <c r="FL7" s="360" t="s">
        <v>20</v>
      </c>
      <c r="FM7" s="360" t="s">
        <v>21</v>
      </c>
      <c r="FN7" s="360" t="s">
        <v>20</v>
      </c>
      <c r="FO7" s="360" t="s">
        <v>21</v>
      </c>
      <c r="FP7" s="360" t="s">
        <v>23</v>
      </c>
      <c r="FQ7" s="885"/>
      <c r="FR7" s="885"/>
    </row>
    <row r="8" spans="1:224" s="739" customFormat="1" ht="23.25" customHeight="1">
      <c r="A8" s="871" t="s">
        <v>215</v>
      </c>
      <c r="B8" s="871"/>
      <c r="C8" s="339">
        <f>SUM(AF8,BI8,CL8)</f>
        <v>0</v>
      </c>
      <c r="D8" s="339">
        <f t="shared" ref="D8:S18" si="0">SUM(AG8,BJ8,CM8)</f>
        <v>0</v>
      </c>
      <c r="E8" s="339">
        <f t="shared" si="0"/>
        <v>0</v>
      </c>
      <c r="F8" s="339">
        <f t="shared" si="0"/>
        <v>0</v>
      </c>
      <c r="G8" s="339">
        <f t="shared" si="0"/>
        <v>0</v>
      </c>
      <c r="H8" s="339">
        <f t="shared" si="0"/>
        <v>0</v>
      </c>
      <c r="I8" s="339">
        <f t="shared" si="0"/>
        <v>0</v>
      </c>
      <c r="J8" s="339">
        <f t="shared" si="0"/>
        <v>0</v>
      </c>
      <c r="K8" s="339">
        <f t="shared" si="0"/>
        <v>0</v>
      </c>
      <c r="L8" s="339">
        <f t="shared" si="0"/>
        <v>0</v>
      </c>
      <c r="M8" s="339">
        <f t="shared" si="0"/>
        <v>0</v>
      </c>
      <c r="N8" s="339">
        <f t="shared" si="0"/>
        <v>0</v>
      </c>
      <c r="O8" s="339">
        <f t="shared" si="0"/>
        <v>0</v>
      </c>
      <c r="P8" s="339">
        <f t="shared" si="0"/>
        <v>0</v>
      </c>
      <c r="Q8" s="339">
        <f t="shared" si="0"/>
        <v>0</v>
      </c>
      <c r="R8" s="339">
        <f t="shared" si="0"/>
        <v>0</v>
      </c>
      <c r="S8" s="339">
        <f t="shared" si="0"/>
        <v>0</v>
      </c>
      <c r="T8" s="339">
        <f t="shared" ref="S8:AA23" si="1">SUM(AW8,BZ8,DC8)</f>
        <v>0</v>
      </c>
      <c r="U8" s="339">
        <f t="shared" si="1"/>
        <v>0</v>
      </c>
      <c r="V8" s="339">
        <f t="shared" si="1"/>
        <v>0</v>
      </c>
      <c r="W8" s="339">
        <f t="shared" si="1"/>
        <v>0</v>
      </c>
      <c r="X8" s="339">
        <f t="shared" si="1"/>
        <v>0</v>
      </c>
      <c r="Y8" s="339">
        <f t="shared" si="1"/>
        <v>0</v>
      </c>
      <c r="Z8" s="339">
        <f t="shared" si="1"/>
        <v>0</v>
      </c>
      <c r="AA8" s="339">
        <f t="shared" si="1"/>
        <v>0</v>
      </c>
      <c r="AB8" s="807" t="s">
        <v>26</v>
      </c>
      <c r="AC8" s="807"/>
      <c r="AD8" s="871" t="s">
        <v>215</v>
      </c>
      <c r="AE8" s="871"/>
      <c r="AF8" s="339">
        <v>0</v>
      </c>
      <c r="AG8" s="339">
        <v>0</v>
      </c>
      <c r="AH8" s="339">
        <v>0</v>
      </c>
      <c r="AI8" s="339">
        <v>0</v>
      </c>
      <c r="AJ8" s="339">
        <v>0</v>
      </c>
      <c r="AK8" s="339">
        <v>0</v>
      </c>
      <c r="AL8" s="339">
        <v>0</v>
      </c>
      <c r="AM8" s="339">
        <v>0</v>
      </c>
      <c r="AN8" s="339">
        <v>0</v>
      </c>
      <c r="AO8" s="339">
        <v>0</v>
      </c>
      <c r="AP8" s="339">
        <v>0</v>
      </c>
      <c r="AQ8" s="339">
        <v>0</v>
      </c>
      <c r="AR8" s="339">
        <v>0</v>
      </c>
      <c r="AS8" s="339">
        <v>0</v>
      </c>
      <c r="AT8" s="339">
        <v>0</v>
      </c>
      <c r="AU8" s="339">
        <v>0</v>
      </c>
      <c r="AV8" s="339">
        <v>0</v>
      </c>
      <c r="AW8" s="339">
        <v>0</v>
      </c>
      <c r="AX8" s="339">
        <v>0</v>
      </c>
      <c r="AY8" s="339">
        <v>0</v>
      </c>
      <c r="AZ8" s="339">
        <v>0</v>
      </c>
      <c r="BA8" s="339">
        <v>0</v>
      </c>
      <c r="BB8" s="339">
        <f>SUM(AF8,AH8,AJ8,AL8,AN8,AP8,AR8,AT8,AV8,AX8,AZ8)</f>
        <v>0</v>
      </c>
      <c r="BC8" s="339">
        <f>SUM(AG8,AI8,AK8,AM8,AO8,AQ8,AS8,AU8,AW8,AY8,BA8)</f>
        <v>0</v>
      </c>
      <c r="BD8" s="339">
        <f>SUM(BB8:BC8)</f>
        <v>0</v>
      </c>
      <c r="BE8" s="807" t="s">
        <v>26</v>
      </c>
      <c r="BF8" s="807"/>
      <c r="BG8" s="871" t="s">
        <v>215</v>
      </c>
      <c r="BH8" s="871"/>
      <c r="BI8" s="339">
        <v>0</v>
      </c>
      <c r="BJ8" s="339">
        <v>0</v>
      </c>
      <c r="BK8" s="339">
        <v>0</v>
      </c>
      <c r="BL8" s="339">
        <v>0</v>
      </c>
      <c r="BM8" s="339">
        <v>0</v>
      </c>
      <c r="BN8" s="339">
        <v>0</v>
      </c>
      <c r="BO8" s="339">
        <v>0</v>
      </c>
      <c r="BP8" s="339">
        <v>0</v>
      </c>
      <c r="BQ8" s="339">
        <v>0</v>
      </c>
      <c r="BR8" s="339">
        <v>0</v>
      </c>
      <c r="BS8" s="339">
        <v>0</v>
      </c>
      <c r="BT8" s="339">
        <v>0</v>
      </c>
      <c r="BU8" s="339">
        <v>0</v>
      </c>
      <c r="BV8" s="339">
        <v>0</v>
      </c>
      <c r="BW8" s="339">
        <v>0</v>
      </c>
      <c r="BX8" s="339">
        <v>0</v>
      </c>
      <c r="BY8" s="339">
        <v>0</v>
      </c>
      <c r="BZ8" s="339">
        <v>0</v>
      </c>
      <c r="CA8" s="339">
        <v>0</v>
      </c>
      <c r="CB8" s="339">
        <v>0</v>
      </c>
      <c r="CC8" s="339">
        <v>0</v>
      </c>
      <c r="CD8" s="339">
        <v>0</v>
      </c>
      <c r="CE8" s="339">
        <f t="shared" ref="CE8:CF27" si="2">SUM(BI8,BK8,BM8,BO8,BQ8,BS8,BU8,BW8,BY8,CA8,CC8)</f>
        <v>0</v>
      </c>
      <c r="CF8" s="339">
        <f t="shared" si="2"/>
        <v>0</v>
      </c>
      <c r="CG8" s="339">
        <f t="shared" ref="CG8:CG27" si="3">SUM(CE8:CF8)</f>
        <v>0</v>
      </c>
      <c r="CH8" s="807" t="s">
        <v>26</v>
      </c>
      <c r="CI8" s="807"/>
      <c r="CJ8" s="871" t="s">
        <v>215</v>
      </c>
      <c r="CK8" s="871"/>
      <c r="CL8" s="339">
        <v>0</v>
      </c>
      <c r="CM8" s="339">
        <v>0</v>
      </c>
      <c r="CN8" s="339">
        <v>0</v>
      </c>
      <c r="CO8" s="339">
        <v>0</v>
      </c>
      <c r="CP8" s="339">
        <v>0</v>
      </c>
      <c r="CQ8" s="339">
        <v>0</v>
      </c>
      <c r="CR8" s="339">
        <v>0</v>
      </c>
      <c r="CS8" s="339">
        <v>0</v>
      </c>
      <c r="CT8" s="339">
        <v>0</v>
      </c>
      <c r="CU8" s="339">
        <v>0</v>
      </c>
      <c r="CV8" s="339">
        <v>0</v>
      </c>
      <c r="CW8" s="339">
        <v>0</v>
      </c>
      <c r="CX8" s="339">
        <v>0</v>
      </c>
      <c r="CY8" s="339">
        <v>0</v>
      </c>
      <c r="CZ8" s="339">
        <v>0</v>
      </c>
      <c r="DA8" s="339">
        <v>0</v>
      </c>
      <c r="DB8" s="339">
        <v>0</v>
      </c>
      <c r="DC8" s="339">
        <v>0</v>
      </c>
      <c r="DD8" s="339">
        <v>0</v>
      </c>
      <c r="DE8" s="339">
        <v>0</v>
      </c>
      <c r="DF8" s="339">
        <v>0</v>
      </c>
      <c r="DG8" s="339">
        <v>0</v>
      </c>
      <c r="DH8" s="339">
        <f>SUM(CL8,CN8,CP8,CR8,CT8,CV8,CX8,CZ8,DB8,DD8,DF8)</f>
        <v>0</v>
      </c>
      <c r="DI8" s="339">
        <f>SUM(CM8,CO8,CQ8,CS8,CU8,CW8,CY8,DA8,DC8,DE8,DG8)</f>
        <v>0</v>
      </c>
      <c r="DJ8" s="339">
        <f>SUM(DH8:DI8)</f>
        <v>0</v>
      </c>
      <c r="DK8" s="807" t="s">
        <v>26</v>
      </c>
      <c r="DL8" s="807"/>
      <c r="DM8" s="871" t="s">
        <v>215</v>
      </c>
      <c r="DN8" s="871"/>
      <c r="DO8" s="339">
        <v>0</v>
      </c>
      <c r="DP8" s="339">
        <v>0</v>
      </c>
      <c r="DQ8" s="339">
        <v>0</v>
      </c>
      <c r="DR8" s="339">
        <v>0</v>
      </c>
      <c r="DS8" s="339">
        <v>0</v>
      </c>
      <c r="DT8" s="339">
        <v>0</v>
      </c>
      <c r="DU8" s="339">
        <v>0</v>
      </c>
      <c r="DV8" s="339">
        <v>0</v>
      </c>
      <c r="DW8" s="339">
        <v>0</v>
      </c>
      <c r="DX8" s="339">
        <v>0</v>
      </c>
      <c r="DY8" s="339">
        <v>0</v>
      </c>
      <c r="DZ8" s="339">
        <v>0</v>
      </c>
      <c r="EA8" s="339">
        <v>0</v>
      </c>
      <c r="EB8" s="339">
        <v>0</v>
      </c>
      <c r="EC8" s="339">
        <v>0</v>
      </c>
      <c r="ED8" s="339">
        <v>0</v>
      </c>
      <c r="EE8" s="339">
        <v>0</v>
      </c>
      <c r="EF8" s="339">
        <v>0</v>
      </c>
      <c r="EG8" s="339">
        <v>0</v>
      </c>
      <c r="EH8" s="339">
        <v>0</v>
      </c>
      <c r="EI8" s="339">
        <v>0</v>
      </c>
      <c r="EJ8" s="339">
        <v>0</v>
      </c>
      <c r="EK8" s="339">
        <f>SUM(DO8,DQ8,DS8,DU8,DW8,DY8,EA8,EC8,EE8,EG8,EI8)</f>
        <v>0</v>
      </c>
      <c r="EL8" s="339">
        <f>SUM(DP8,DR8,DT8,DV8,DX8,DZ8,EB8,ED8,EF8,EH8,EJ8)</f>
        <v>0</v>
      </c>
      <c r="EM8" s="339">
        <f>SUM(EK8:EL8)</f>
        <v>0</v>
      </c>
      <c r="EN8" s="807" t="s">
        <v>26</v>
      </c>
      <c r="EO8" s="807"/>
      <c r="EP8" s="871" t="s">
        <v>215</v>
      </c>
      <c r="EQ8" s="871"/>
      <c r="ER8" s="339">
        <v>0</v>
      </c>
      <c r="ES8" s="339">
        <v>0</v>
      </c>
      <c r="ET8" s="339">
        <v>0</v>
      </c>
      <c r="EU8" s="339">
        <v>0</v>
      </c>
      <c r="EV8" s="339">
        <v>0</v>
      </c>
      <c r="EW8" s="339">
        <v>0</v>
      </c>
      <c r="EX8" s="339">
        <v>0</v>
      </c>
      <c r="EY8" s="339">
        <v>0</v>
      </c>
      <c r="EZ8" s="339">
        <v>0</v>
      </c>
      <c r="FA8" s="339">
        <v>0</v>
      </c>
      <c r="FB8" s="339">
        <v>0</v>
      </c>
      <c r="FC8" s="339">
        <v>0</v>
      </c>
      <c r="FD8" s="339">
        <v>0</v>
      </c>
      <c r="FE8" s="339">
        <v>0</v>
      </c>
      <c r="FF8" s="339">
        <v>0</v>
      </c>
      <c r="FG8" s="339">
        <v>0</v>
      </c>
      <c r="FH8" s="339">
        <v>0</v>
      </c>
      <c r="FI8" s="339">
        <v>0</v>
      </c>
      <c r="FJ8" s="339">
        <v>0</v>
      </c>
      <c r="FK8" s="339">
        <v>0</v>
      </c>
      <c r="FL8" s="339">
        <v>0</v>
      </c>
      <c r="FM8" s="339">
        <v>0</v>
      </c>
      <c r="FN8" s="339">
        <f>SUM(ER8,ET8,EV8,EX8,EZ8,FB8,FD8,FF8,FH8,FJ8,FL8)</f>
        <v>0</v>
      </c>
      <c r="FO8" s="339">
        <f>SUM(ES8,EU8,EW8,EY8,FA8,FC8,FE8,FG8,FI8,FK8,FM8)</f>
        <v>0</v>
      </c>
      <c r="FP8" s="339">
        <f>SUM(FN8:FO8)</f>
        <v>0</v>
      </c>
      <c r="FQ8" s="807" t="s">
        <v>26</v>
      </c>
      <c r="FR8" s="807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</row>
    <row r="9" spans="1:224" ht="20.100000000000001" customHeight="1">
      <c r="A9" s="1089" t="s">
        <v>27</v>
      </c>
      <c r="B9" s="1089"/>
      <c r="C9" s="339">
        <f t="shared" ref="C9:R27" si="4">SUM(AF9,BI9,CL9)</f>
        <v>3</v>
      </c>
      <c r="D9" s="339">
        <f t="shared" si="0"/>
        <v>11</v>
      </c>
      <c r="E9" s="339">
        <f t="shared" si="0"/>
        <v>6</v>
      </c>
      <c r="F9" s="339">
        <f t="shared" si="0"/>
        <v>5</v>
      </c>
      <c r="G9" s="339">
        <f t="shared" si="0"/>
        <v>27</v>
      </c>
      <c r="H9" s="339">
        <f t="shared" si="0"/>
        <v>28</v>
      </c>
      <c r="I9" s="339">
        <f t="shared" si="0"/>
        <v>0</v>
      </c>
      <c r="J9" s="339">
        <f t="shared" si="0"/>
        <v>0</v>
      </c>
      <c r="K9" s="339">
        <f t="shared" si="0"/>
        <v>0</v>
      </c>
      <c r="L9" s="339">
        <f t="shared" si="0"/>
        <v>0</v>
      </c>
      <c r="M9" s="339">
        <f t="shared" si="0"/>
        <v>0</v>
      </c>
      <c r="N9" s="339">
        <f t="shared" si="0"/>
        <v>0</v>
      </c>
      <c r="O9" s="339">
        <f t="shared" si="0"/>
        <v>0</v>
      </c>
      <c r="P9" s="339">
        <f t="shared" si="0"/>
        <v>0</v>
      </c>
      <c r="Q9" s="339">
        <f t="shared" si="0"/>
        <v>0</v>
      </c>
      <c r="R9" s="339">
        <f t="shared" si="0"/>
        <v>0</v>
      </c>
      <c r="S9" s="339">
        <f t="shared" si="0"/>
        <v>0</v>
      </c>
      <c r="T9" s="339">
        <f t="shared" si="1"/>
        <v>0</v>
      </c>
      <c r="U9" s="339">
        <f t="shared" si="1"/>
        <v>0</v>
      </c>
      <c r="V9" s="339">
        <f t="shared" si="1"/>
        <v>0</v>
      </c>
      <c r="W9" s="339">
        <f t="shared" si="1"/>
        <v>0</v>
      </c>
      <c r="X9" s="339">
        <f t="shared" si="1"/>
        <v>0</v>
      </c>
      <c r="Y9" s="339">
        <f t="shared" si="1"/>
        <v>36</v>
      </c>
      <c r="Z9" s="339">
        <f t="shared" si="1"/>
        <v>44</v>
      </c>
      <c r="AA9" s="339">
        <f t="shared" si="1"/>
        <v>80</v>
      </c>
      <c r="AB9" s="809" t="s">
        <v>28</v>
      </c>
      <c r="AC9" s="809"/>
      <c r="AD9" s="1089" t="s">
        <v>27</v>
      </c>
      <c r="AE9" s="1089"/>
      <c r="AF9" s="339">
        <v>2</v>
      </c>
      <c r="AG9" s="339">
        <v>9</v>
      </c>
      <c r="AH9" s="339">
        <v>5</v>
      </c>
      <c r="AI9" s="339">
        <v>5</v>
      </c>
      <c r="AJ9" s="339">
        <v>11</v>
      </c>
      <c r="AK9" s="339">
        <v>27</v>
      </c>
      <c r="AL9" s="339">
        <v>0</v>
      </c>
      <c r="AM9" s="339">
        <v>0</v>
      </c>
      <c r="AN9" s="339">
        <v>0</v>
      </c>
      <c r="AO9" s="339">
        <v>0</v>
      </c>
      <c r="AP9" s="339">
        <v>0</v>
      </c>
      <c r="AQ9" s="339">
        <v>0</v>
      </c>
      <c r="AR9" s="339">
        <v>0</v>
      </c>
      <c r="AS9" s="339">
        <v>0</v>
      </c>
      <c r="AT9" s="339">
        <v>0</v>
      </c>
      <c r="AU9" s="339">
        <v>0</v>
      </c>
      <c r="AV9" s="339">
        <v>0</v>
      </c>
      <c r="AW9" s="339">
        <v>0</v>
      </c>
      <c r="AX9" s="339">
        <v>0</v>
      </c>
      <c r="AY9" s="339">
        <v>0</v>
      </c>
      <c r="AZ9" s="339">
        <v>0</v>
      </c>
      <c r="BA9" s="339">
        <v>0</v>
      </c>
      <c r="BB9" s="339">
        <f t="shared" ref="BB9:BC27" si="5">SUM(AF9,AH9,AJ9,AL9,AN9,AP9,AR9,AT9,AV9,AX9,AZ9)</f>
        <v>18</v>
      </c>
      <c r="BC9" s="339">
        <f t="shared" si="5"/>
        <v>41</v>
      </c>
      <c r="BD9" s="339">
        <f t="shared" ref="BD9:BD27" si="6">SUM(BB9:BC9)</f>
        <v>59</v>
      </c>
      <c r="BE9" s="809" t="s">
        <v>28</v>
      </c>
      <c r="BF9" s="809"/>
      <c r="BG9" s="1089" t="s">
        <v>27</v>
      </c>
      <c r="BH9" s="1089"/>
      <c r="BI9" s="339">
        <v>1</v>
      </c>
      <c r="BJ9" s="339">
        <v>2</v>
      </c>
      <c r="BK9" s="339">
        <v>1</v>
      </c>
      <c r="BL9" s="339">
        <v>0</v>
      </c>
      <c r="BM9" s="339">
        <v>2</v>
      </c>
      <c r="BN9" s="339">
        <v>1</v>
      </c>
      <c r="BO9" s="339">
        <v>0</v>
      </c>
      <c r="BP9" s="339">
        <v>0</v>
      </c>
      <c r="BQ9" s="339">
        <v>0</v>
      </c>
      <c r="BR9" s="339">
        <v>0</v>
      </c>
      <c r="BS9" s="339">
        <v>0</v>
      </c>
      <c r="BT9" s="339">
        <v>0</v>
      </c>
      <c r="BU9" s="339">
        <v>0</v>
      </c>
      <c r="BV9" s="339">
        <v>0</v>
      </c>
      <c r="BW9" s="339">
        <v>0</v>
      </c>
      <c r="BX9" s="339">
        <v>0</v>
      </c>
      <c r="BY9" s="339">
        <v>0</v>
      </c>
      <c r="BZ9" s="339">
        <v>0</v>
      </c>
      <c r="CA9" s="339">
        <v>0</v>
      </c>
      <c r="CB9" s="339">
        <v>0</v>
      </c>
      <c r="CC9" s="339">
        <v>0</v>
      </c>
      <c r="CD9" s="339">
        <v>0</v>
      </c>
      <c r="CE9" s="339">
        <f t="shared" si="2"/>
        <v>4</v>
      </c>
      <c r="CF9" s="339">
        <f t="shared" si="2"/>
        <v>3</v>
      </c>
      <c r="CG9" s="339">
        <f t="shared" si="3"/>
        <v>7</v>
      </c>
      <c r="CH9" s="809" t="s">
        <v>28</v>
      </c>
      <c r="CI9" s="809"/>
      <c r="CJ9" s="1089" t="s">
        <v>27</v>
      </c>
      <c r="CK9" s="1089"/>
      <c r="CL9" s="339">
        <v>0</v>
      </c>
      <c r="CM9" s="339">
        <v>0</v>
      </c>
      <c r="CN9" s="339">
        <v>0</v>
      </c>
      <c r="CO9" s="339">
        <v>0</v>
      </c>
      <c r="CP9" s="339">
        <v>14</v>
      </c>
      <c r="CQ9" s="339">
        <v>0</v>
      </c>
      <c r="CR9" s="339">
        <v>0</v>
      </c>
      <c r="CS9" s="339">
        <v>0</v>
      </c>
      <c r="CT9" s="339">
        <v>0</v>
      </c>
      <c r="CU9" s="339">
        <v>0</v>
      </c>
      <c r="CV9" s="339">
        <v>0</v>
      </c>
      <c r="CW9" s="339">
        <v>0</v>
      </c>
      <c r="CX9" s="339">
        <v>0</v>
      </c>
      <c r="CY9" s="339">
        <v>0</v>
      </c>
      <c r="CZ9" s="339">
        <v>0</v>
      </c>
      <c r="DA9" s="339">
        <v>0</v>
      </c>
      <c r="DB9" s="339">
        <v>0</v>
      </c>
      <c r="DC9" s="339">
        <v>0</v>
      </c>
      <c r="DD9" s="339">
        <v>0</v>
      </c>
      <c r="DE9" s="339">
        <v>0</v>
      </c>
      <c r="DF9" s="339">
        <v>0</v>
      </c>
      <c r="DG9" s="339">
        <v>0</v>
      </c>
      <c r="DH9" s="339">
        <f t="shared" ref="DH9:DI27" si="7">SUM(CL9,CN9,CP9,CR9,CT9,CV9,CX9,CZ9,DB9,DD9,DF9)</f>
        <v>14</v>
      </c>
      <c r="DI9" s="339">
        <f t="shared" si="7"/>
        <v>0</v>
      </c>
      <c r="DJ9" s="339">
        <f t="shared" ref="DJ9:DJ27" si="8">SUM(DH9:DI9)</f>
        <v>14</v>
      </c>
      <c r="DK9" s="809" t="s">
        <v>28</v>
      </c>
      <c r="DL9" s="809"/>
      <c r="DM9" s="1089" t="s">
        <v>27</v>
      </c>
      <c r="DN9" s="1089"/>
      <c r="DO9" s="339">
        <v>0</v>
      </c>
      <c r="DP9" s="339">
        <v>1</v>
      </c>
      <c r="DQ9" s="339">
        <v>0</v>
      </c>
      <c r="DR9" s="339">
        <v>0</v>
      </c>
      <c r="DS9" s="339">
        <v>0</v>
      </c>
      <c r="DT9" s="339">
        <v>2</v>
      </c>
      <c r="DU9" s="339">
        <v>0</v>
      </c>
      <c r="DV9" s="339">
        <v>0</v>
      </c>
      <c r="DW9" s="339">
        <v>0</v>
      </c>
      <c r="DX9" s="339">
        <v>0</v>
      </c>
      <c r="DY9" s="339">
        <v>0</v>
      </c>
      <c r="DZ9" s="339">
        <v>0</v>
      </c>
      <c r="EA9" s="339">
        <v>0</v>
      </c>
      <c r="EB9" s="339">
        <v>0</v>
      </c>
      <c r="EC9" s="339">
        <v>0</v>
      </c>
      <c r="ED9" s="339">
        <v>0</v>
      </c>
      <c r="EE9" s="339">
        <v>0</v>
      </c>
      <c r="EF9" s="339">
        <v>0</v>
      </c>
      <c r="EG9" s="339">
        <v>0</v>
      </c>
      <c r="EH9" s="339">
        <v>0</v>
      </c>
      <c r="EI9" s="339">
        <v>0</v>
      </c>
      <c r="EJ9" s="339">
        <v>0</v>
      </c>
      <c r="EK9" s="339">
        <f t="shared" ref="EK9:EL27" si="9">SUM(DO9,DQ9,DS9,DU9,DW9,DY9,EA9,EC9,EE9,EG9,EI9)</f>
        <v>0</v>
      </c>
      <c r="EL9" s="339">
        <f t="shared" si="9"/>
        <v>3</v>
      </c>
      <c r="EM9" s="339">
        <f t="shared" ref="EM9:EM27" si="10">SUM(EK9:EL9)</f>
        <v>3</v>
      </c>
      <c r="EN9" s="809" t="s">
        <v>28</v>
      </c>
      <c r="EO9" s="809"/>
      <c r="EP9" s="1089" t="s">
        <v>27</v>
      </c>
      <c r="EQ9" s="1089"/>
      <c r="ER9" s="339">
        <v>9</v>
      </c>
      <c r="ES9" s="339">
        <v>16</v>
      </c>
      <c r="ET9" s="339">
        <v>23</v>
      </c>
      <c r="EU9" s="339">
        <v>25</v>
      </c>
      <c r="EV9" s="339">
        <v>0</v>
      </c>
      <c r="EW9" s="339">
        <v>14</v>
      </c>
      <c r="EX9" s="339">
        <v>0</v>
      </c>
      <c r="EY9" s="339">
        <v>0</v>
      </c>
      <c r="EZ9" s="339">
        <v>0</v>
      </c>
      <c r="FA9" s="339">
        <v>0</v>
      </c>
      <c r="FB9" s="339">
        <v>0</v>
      </c>
      <c r="FC9" s="339">
        <v>0</v>
      </c>
      <c r="FD9" s="339">
        <v>0</v>
      </c>
      <c r="FE9" s="339">
        <v>0</v>
      </c>
      <c r="FF9" s="339">
        <v>0</v>
      </c>
      <c r="FG9" s="339">
        <v>0</v>
      </c>
      <c r="FH9" s="339">
        <v>0</v>
      </c>
      <c r="FI9" s="339">
        <v>0</v>
      </c>
      <c r="FJ9" s="339">
        <v>0</v>
      </c>
      <c r="FK9" s="339">
        <v>0</v>
      </c>
      <c r="FL9" s="339">
        <v>0</v>
      </c>
      <c r="FM9" s="339">
        <v>0</v>
      </c>
      <c r="FN9" s="339">
        <f t="shared" ref="FN9:FO27" si="11">SUM(ER9,ET9,EV9,EX9,EZ9,FB9,FD9,FF9,FH9,FJ9,FL9)</f>
        <v>32</v>
      </c>
      <c r="FO9" s="339">
        <f t="shared" si="11"/>
        <v>55</v>
      </c>
      <c r="FP9" s="339">
        <f t="shared" ref="FP9:FP27" si="12">SUM(FN9:FO9)</f>
        <v>87</v>
      </c>
      <c r="FQ9" s="809" t="s">
        <v>28</v>
      </c>
      <c r="FR9" s="809"/>
    </row>
    <row r="10" spans="1:224" ht="20.100000000000001" customHeight="1">
      <c r="A10" s="942" t="s">
        <v>83</v>
      </c>
      <c r="B10" s="942"/>
      <c r="C10" s="339">
        <f t="shared" si="4"/>
        <v>0</v>
      </c>
      <c r="D10" s="339">
        <f t="shared" si="0"/>
        <v>21</v>
      </c>
      <c r="E10" s="339">
        <f t="shared" si="0"/>
        <v>0</v>
      </c>
      <c r="F10" s="339">
        <f t="shared" si="0"/>
        <v>7</v>
      </c>
      <c r="G10" s="339">
        <f t="shared" si="0"/>
        <v>0</v>
      </c>
      <c r="H10" s="339">
        <f t="shared" si="0"/>
        <v>18</v>
      </c>
      <c r="I10" s="339">
        <f t="shared" si="0"/>
        <v>0</v>
      </c>
      <c r="J10" s="339">
        <f t="shared" si="0"/>
        <v>0</v>
      </c>
      <c r="K10" s="339">
        <f t="shared" si="0"/>
        <v>0</v>
      </c>
      <c r="L10" s="339">
        <f t="shared" si="0"/>
        <v>0</v>
      </c>
      <c r="M10" s="339">
        <f t="shared" si="0"/>
        <v>0</v>
      </c>
      <c r="N10" s="339">
        <f t="shared" si="0"/>
        <v>0</v>
      </c>
      <c r="O10" s="339">
        <f t="shared" si="0"/>
        <v>0</v>
      </c>
      <c r="P10" s="339">
        <f t="shared" si="0"/>
        <v>0</v>
      </c>
      <c r="Q10" s="339">
        <f t="shared" si="0"/>
        <v>0</v>
      </c>
      <c r="R10" s="339">
        <f t="shared" si="0"/>
        <v>0</v>
      </c>
      <c r="S10" s="339">
        <f t="shared" si="0"/>
        <v>0</v>
      </c>
      <c r="T10" s="339">
        <f t="shared" si="1"/>
        <v>0</v>
      </c>
      <c r="U10" s="339">
        <f t="shared" si="1"/>
        <v>0</v>
      </c>
      <c r="V10" s="339">
        <f t="shared" si="1"/>
        <v>0</v>
      </c>
      <c r="W10" s="339">
        <f t="shared" si="1"/>
        <v>0</v>
      </c>
      <c r="X10" s="339">
        <f t="shared" si="1"/>
        <v>0</v>
      </c>
      <c r="Y10" s="339">
        <f t="shared" si="1"/>
        <v>0</v>
      </c>
      <c r="Z10" s="339">
        <f t="shared" si="1"/>
        <v>46</v>
      </c>
      <c r="AA10" s="339">
        <f t="shared" si="1"/>
        <v>46</v>
      </c>
      <c r="AB10" s="811" t="s">
        <v>30</v>
      </c>
      <c r="AC10" s="811"/>
      <c r="AD10" s="942" t="s">
        <v>83</v>
      </c>
      <c r="AE10" s="942"/>
      <c r="AF10" s="339">
        <v>0</v>
      </c>
      <c r="AG10" s="339">
        <v>21</v>
      </c>
      <c r="AH10" s="339">
        <v>0</v>
      </c>
      <c r="AI10" s="339">
        <v>7</v>
      </c>
      <c r="AJ10" s="339">
        <v>0</v>
      </c>
      <c r="AK10" s="339">
        <v>15</v>
      </c>
      <c r="AL10" s="339">
        <v>0</v>
      </c>
      <c r="AM10" s="339">
        <v>0</v>
      </c>
      <c r="AN10" s="339">
        <v>0</v>
      </c>
      <c r="AO10" s="339">
        <v>0</v>
      </c>
      <c r="AP10" s="339">
        <v>0</v>
      </c>
      <c r="AQ10" s="339">
        <v>0</v>
      </c>
      <c r="AR10" s="339">
        <v>0</v>
      </c>
      <c r="AS10" s="339">
        <v>0</v>
      </c>
      <c r="AT10" s="339">
        <v>0</v>
      </c>
      <c r="AU10" s="339">
        <v>0</v>
      </c>
      <c r="AV10" s="339">
        <v>0</v>
      </c>
      <c r="AW10" s="339">
        <v>0</v>
      </c>
      <c r="AX10" s="339">
        <v>0</v>
      </c>
      <c r="AY10" s="339">
        <v>0</v>
      </c>
      <c r="AZ10" s="339">
        <v>0</v>
      </c>
      <c r="BA10" s="339">
        <v>0</v>
      </c>
      <c r="BB10" s="339">
        <f t="shared" si="5"/>
        <v>0</v>
      </c>
      <c r="BC10" s="339">
        <f t="shared" si="5"/>
        <v>43</v>
      </c>
      <c r="BD10" s="339">
        <f t="shared" si="6"/>
        <v>43</v>
      </c>
      <c r="BE10" s="811" t="s">
        <v>30</v>
      </c>
      <c r="BF10" s="811"/>
      <c r="BG10" s="942" t="s">
        <v>83</v>
      </c>
      <c r="BH10" s="942"/>
      <c r="BI10" s="339">
        <v>0</v>
      </c>
      <c r="BJ10" s="339">
        <v>0</v>
      </c>
      <c r="BK10" s="339">
        <v>0</v>
      </c>
      <c r="BL10" s="339">
        <v>0</v>
      </c>
      <c r="BM10" s="339">
        <v>0</v>
      </c>
      <c r="BN10" s="339">
        <v>3</v>
      </c>
      <c r="BO10" s="339">
        <v>0</v>
      </c>
      <c r="BP10" s="339">
        <v>0</v>
      </c>
      <c r="BQ10" s="339">
        <v>0</v>
      </c>
      <c r="BR10" s="339">
        <v>0</v>
      </c>
      <c r="BS10" s="339">
        <v>0</v>
      </c>
      <c r="BT10" s="339">
        <v>0</v>
      </c>
      <c r="BU10" s="339">
        <v>0</v>
      </c>
      <c r="BV10" s="339">
        <v>0</v>
      </c>
      <c r="BW10" s="339">
        <v>0</v>
      </c>
      <c r="BX10" s="339">
        <v>0</v>
      </c>
      <c r="BY10" s="339">
        <v>0</v>
      </c>
      <c r="BZ10" s="339">
        <v>0</v>
      </c>
      <c r="CA10" s="339">
        <v>0</v>
      </c>
      <c r="CB10" s="339">
        <v>0</v>
      </c>
      <c r="CC10" s="339">
        <v>0</v>
      </c>
      <c r="CD10" s="339">
        <v>0</v>
      </c>
      <c r="CE10" s="339">
        <f t="shared" si="2"/>
        <v>0</v>
      </c>
      <c r="CF10" s="339">
        <f t="shared" si="2"/>
        <v>3</v>
      </c>
      <c r="CG10" s="339">
        <f t="shared" si="3"/>
        <v>3</v>
      </c>
      <c r="CH10" s="811" t="s">
        <v>30</v>
      </c>
      <c r="CI10" s="811"/>
      <c r="CJ10" s="942" t="s">
        <v>83</v>
      </c>
      <c r="CK10" s="942"/>
      <c r="CL10" s="339">
        <v>0</v>
      </c>
      <c r="CM10" s="339">
        <v>0</v>
      </c>
      <c r="CN10" s="339">
        <v>0</v>
      </c>
      <c r="CO10" s="339">
        <v>0</v>
      </c>
      <c r="CP10" s="339">
        <v>0</v>
      </c>
      <c r="CQ10" s="339">
        <v>0</v>
      </c>
      <c r="CR10" s="339">
        <v>0</v>
      </c>
      <c r="CS10" s="339">
        <v>0</v>
      </c>
      <c r="CT10" s="339">
        <v>0</v>
      </c>
      <c r="CU10" s="339">
        <v>0</v>
      </c>
      <c r="CV10" s="339">
        <v>0</v>
      </c>
      <c r="CW10" s="339">
        <v>0</v>
      </c>
      <c r="CX10" s="339">
        <v>0</v>
      </c>
      <c r="CY10" s="339">
        <v>0</v>
      </c>
      <c r="CZ10" s="339">
        <v>0</v>
      </c>
      <c r="DA10" s="339">
        <v>0</v>
      </c>
      <c r="DB10" s="339">
        <v>0</v>
      </c>
      <c r="DC10" s="339">
        <v>0</v>
      </c>
      <c r="DD10" s="339">
        <v>0</v>
      </c>
      <c r="DE10" s="339">
        <v>0</v>
      </c>
      <c r="DF10" s="339">
        <v>0</v>
      </c>
      <c r="DG10" s="339">
        <v>0</v>
      </c>
      <c r="DH10" s="339">
        <f t="shared" si="7"/>
        <v>0</v>
      </c>
      <c r="DI10" s="339">
        <f t="shared" si="7"/>
        <v>0</v>
      </c>
      <c r="DJ10" s="339">
        <f t="shared" si="8"/>
        <v>0</v>
      </c>
      <c r="DK10" s="811" t="s">
        <v>30</v>
      </c>
      <c r="DL10" s="811"/>
      <c r="DM10" s="942" t="s">
        <v>83</v>
      </c>
      <c r="DN10" s="942"/>
      <c r="DO10" s="339">
        <v>0</v>
      </c>
      <c r="DP10" s="339">
        <v>1</v>
      </c>
      <c r="DQ10" s="339">
        <v>0</v>
      </c>
      <c r="DR10" s="339">
        <v>1</v>
      </c>
      <c r="DS10" s="339">
        <v>0</v>
      </c>
      <c r="DT10" s="339">
        <v>3</v>
      </c>
      <c r="DU10" s="339">
        <v>0</v>
      </c>
      <c r="DV10" s="339">
        <v>0</v>
      </c>
      <c r="DW10" s="339">
        <v>0</v>
      </c>
      <c r="DX10" s="339">
        <v>0</v>
      </c>
      <c r="DY10" s="339">
        <v>0</v>
      </c>
      <c r="DZ10" s="339">
        <v>0</v>
      </c>
      <c r="EA10" s="339">
        <v>0</v>
      </c>
      <c r="EB10" s="339">
        <v>0</v>
      </c>
      <c r="EC10" s="339">
        <v>0</v>
      </c>
      <c r="ED10" s="339">
        <v>0</v>
      </c>
      <c r="EE10" s="339">
        <v>0</v>
      </c>
      <c r="EF10" s="339">
        <v>0</v>
      </c>
      <c r="EG10" s="339">
        <v>0</v>
      </c>
      <c r="EH10" s="339">
        <v>0</v>
      </c>
      <c r="EI10" s="339">
        <v>0</v>
      </c>
      <c r="EJ10" s="339">
        <v>0</v>
      </c>
      <c r="EK10" s="339">
        <f t="shared" si="9"/>
        <v>0</v>
      </c>
      <c r="EL10" s="339">
        <f t="shared" si="9"/>
        <v>5</v>
      </c>
      <c r="EM10" s="339">
        <f t="shared" si="10"/>
        <v>5</v>
      </c>
      <c r="EN10" s="811" t="s">
        <v>30</v>
      </c>
      <c r="EO10" s="811"/>
      <c r="EP10" s="942" t="s">
        <v>83</v>
      </c>
      <c r="EQ10" s="942"/>
      <c r="ER10" s="339">
        <v>0</v>
      </c>
      <c r="ES10" s="339">
        <v>49</v>
      </c>
      <c r="ET10" s="339">
        <v>0</v>
      </c>
      <c r="EU10" s="339">
        <v>15</v>
      </c>
      <c r="EV10" s="339">
        <v>0</v>
      </c>
      <c r="EW10" s="339">
        <v>15</v>
      </c>
      <c r="EX10" s="339">
        <v>0</v>
      </c>
      <c r="EY10" s="339">
        <v>0</v>
      </c>
      <c r="EZ10" s="339">
        <v>0</v>
      </c>
      <c r="FA10" s="339">
        <v>0</v>
      </c>
      <c r="FB10" s="339">
        <v>0</v>
      </c>
      <c r="FC10" s="339">
        <v>0</v>
      </c>
      <c r="FD10" s="339">
        <v>0</v>
      </c>
      <c r="FE10" s="339">
        <v>0</v>
      </c>
      <c r="FF10" s="339">
        <v>0</v>
      </c>
      <c r="FG10" s="339">
        <v>0</v>
      </c>
      <c r="FH10" s="339">
        <v>0</v>
      </c>
      <c r="FI10" s="339">
        <v>0</v>
      </c>
      <c r="FJ10" s="339">
        <v>0</v>
      </c>
      <c r="FK10" s="339">
        <v>0</v>
      </c>
      <c r="FL10" s="339">
        <v>0</v>
      </c>
      <c r="FM10" s="339">
        <v>0</v>
      </c>
      <c r="FN10" s="339">
        <f t="shared" si="11"/>
        <v>0</v>
      </c>
      <c r="FO10" s="339">
        <f t="shared" si="11"/>
        <v>79</v>
      </c>
      <c r="FP10" s="339">
        <f t="shared" si="12"/>
        <v>79</v>
      </c>
      <c r="FQ10" s="811" t="s">
        <v>30</v>
      </c>
      <c r="FR10" s="811"/>
    </row>
    <row r="11" spans="1:224" ht="20.100000000000001" customHeight="1">
      <c r="A11" s="942" t="s">
        <v>31</v>
      </c>
      <c r="B11" s="942"/>
      <c r="C11" s="339">
        <f t="shared" si="4"/>
        <v>0</v>
      </c>
      <c r="D11" s="339">
        <f t="shared" si="0"/>
        <v>0</v>
      </c>
      <c r="E11" s="339">
        <f t="shared" si="0"/>
        <v>0</v>
      </c>
      <c r="F11" s="339">
        <f t="shared" si="0"/>
        <v>0</v>
      </c>
      <c r="G11" s="339">
        <f t="shared" si="0"/>
        <v>15</v>
      </c>
      <c r="H11" s="339">
        <f t="shared" si="0"/>
        <v>4</v>
      </c>
      <c r="I11" s="339">
        <f t="shared" si="0"/>
        <v>0</v>
      </c>
      <c r="J11" s="339">
        <f t="shared" si="0"/>
        <v>0</v>
      </c>
      <c r="K11" s="339">
        <f t="shared" si="0"/>
        <v>0</v>
      </c>
      <c r="L11" s="339">
        <f t="shared" si="0"/>
        <v>0</v>
      </c>
      <c r="M11" s="339">
        <f t="shared" si="0"/>
        <v>0</v>
      </c>
      <c r="N11" s="339">
        <f t="shared" si="0"/>
        <v>0</v>
      </c>
      <c r="O11" s="339">
        <f t="shared" si="0"/>
        <v>0</v>
      </c>
      <c r="P11" s="339">
        <f t="shared" si="0"/>
        <v>0</v>
      </c>
      <c r="Q11" s="339">
        <f t="shared" si="0"/>
        <v>0</v>
      </c>
      <c r="R11" s="339">
        <f t="shared" si="0"/>
        <v>0</v>
      </c>
      <c r="S11" s="339">
        <f t="shared" si="0"/>
        <v>0</v>
      </c>
      <c r="T11" s="339">
        <f t="shared" si="1"/>
        <v>0</v>
      </c>
      <c r="U11" s="339">
        <f t="shared" si="1"/>
        <v>0</v>
      </c>
      <c r="V11" s="339">
        <f t="shared" si="1"/>
        <v>0</v>
      </c>
      <c r="W11" s="339">
        <f t="shared" si="1"/>
        <v>0</v>
      </c>
      <c r="X11" s="339">
        <f t="shared" si="1"/>
        <v>0</v>
      </c>
      <c r="Y11" s="339">
        <f t="shared" si="1"/>
        <v>15</v>
      </c>
      <c r="Z11" s="339">
        <f t="shared" si="1"/>
        <v>4</v>
      </c>
      <c r="AA11" s="339">
        <f t="shared" si="1"/>
        <v>19</v>
      </c>
      <c r="AB11" s="811" t="s">
        <v>32</v>
      </c>
      <c r="AC11" s="811"/>
      <c r="AD11" s="942" t="s">
        <v>31</v>
      </c>
      <c r="AE11" s="942"/>
      <c r="AF11" s="339">
        <v>0</v>
      </c>
      <c r="AG11" s="339">
        <v>0</v>
      </c>
      <c r="AH11" s="339">
        <v>0</v>
      </c>
      <c r="AI11" s="339">
        <v>0</v>
      </c>
      <c r="AJ11" s="339">
        <v>5</v>
      </c>
      <c r="AK11" s="339">
        <v>4</v>
      </c>
      <c r="AL11" s="339">
        <v>0</v>
      </c>
      <c r="AM11" s="339">
        <v>0</v>
      </c>
      <c r="AN11" s="339">
        <v>0</v>
      </c>
      <c r="AO11" s="339">
        <v>0</v>
      </c>
      <c r="AP11" s="339">
        <v>0</v>
      </c>
      <c r="AQ11" s="339">
        <v>0</v>
      </c>
      <c r="AR11" s="339">
        <v>0</v>
      </c>
      <c r="AS11" s="339">
        <v>0</v>
      </c>
      <c r="AT11" s="339">
        <v>0</v>
      </c>
      <c r="AU11" s="339">
        <v>0</v>
      </c>
      <c r="AV11" s="339">
        <v>0</v>
      </c>
      <c r="AW11" s="339">
        <v>0</v>
      </c>
      <c r="AX11" s="339">
        <v>0</v>
      </c>
      <c r="AY11" s="339">
        <v>0</v>
      </c>
      <c r="AZ11" s="339">
        <v>0</v>
      </c>
      <c r="BA11" s="339">
        <v>0</v>
      </c>
      <c r="BB11" s="339">
        <f t="shared" si="5"/>
        <v>5</v>
      </c>
      <c r="BC11" s="339">
        <f t="shared" si="5"/>
        <v>4</v>
      </c>
      <c r="BD11" s="339">
        <f t="shared" si="6"/>
        <v>9</v>
      </c>
      <c r="BE11" s="811" t="s">
        <v>32</v>
      </c>
      <c r="BF11" s="811"/>
      <c r="BG11" s="942" t="s">
        <v>31</v>
      </c>
      <c r="BH11" s="942"/>
      <c r="BI11" s="339">
        <v>0</v>
      </c>
      <c r="BJ11" s="339">
        <v>0</v>
      </c>
      <c r="BK11" s="339">
        <v>0</v>
      </c>
      <c r="BL11" s="339">
        <v>0</v>
      </c>
      <c r="BM11" s="339">
        <v>0</v>
      </c>
      <c r="BN11" s="339">
        <v>0</v>
      </c>
      <c r="BO11" s="339">
        <v>0</v>
      </c>
      <c r="BP11" s="339">
        <v>0</v>
      </c>
      <c r="BQ11" s="339">
        <v>0</v>
      </c>
      <c r="BR11" s="339">
        <v>0</v>
      </c>
      <c r="BS11" s="339">
        <v>0</v>
      </c>
      <c r="BT11" s="339">
        <v>0</v>
      </c>
      <c r="BU11" s="339">
        <v>0</v>
      </c>
      <c r="BV11" s="339">
        <v>0</v>
      </c>
      <c r="BW11" s="339">
        <v>0</v>
      </c>
      <c r="BX11" s="339">
        <v>0</v>
      </c>
      <c r="BY11" s="339">
        <v>0</v>
      </c>
      <c r="BZ11" s="339">
        <v>0</v>
      </c>
      <c r="CA11" s="339">
        <v>0</v>
      </c>
      <c r="CB11" s="339">
        <v>0</v>
      </c>
      <c r="CC11" s="339">
        <v>0</v>
      </c>
      <c r="CD11" s="339">
        <v>0</v>
      </c>
      <c r="CE11" s="339">
        <f t="shared" si="2"/>
        <v>0</v>
      </c>
      <c r="CF11" s="339">
        <f t="shared" si="2"/>
        <v>0</v>
      </c>
      <c r="CG11" s="339">
        <f t="shared" si="3"/>
        <v>0</v>
      </c>
      <c r="CH11" s="811" t="s">
        <v>32</v>
      </c>
      <c r="CI11" s="811"/>
      <c r="CJ11" s="942" t="s">
        <v>31</v>
      </c>
      <c r="CK11" s="942"/>
      <c r="CL11" s="339">
        <v>0</v>
      </c>
      <c r="CM11" s="339">
        <v>0</v>
      </c>
      <c r="CN11" s="339">
        <v>0</v>
      </c>
      <c r="CO11" s="339">
        <v>0</v>
      </c>
      <c r="CP11" s="339">
        <v>10</v>
      </c>
      <c r="CQ11" s="339">
        <v>0</v>
      </c>
      <c r="CR11" s="339">
        <v>0</v>
      </c>
      <c r="CS11" s="339">
        <v>0</v>
      </c>
      <c r="CT11" s="339">
        <v>0</v>
      </c>
      <c r="CU11" s="339">
        <v>0</v>
      </c>
      <c r="CV11" s="339">
        <v>0</v>
      </c>
      <c r="CW11" s="339">
        <v>0</v>
      </c>
      <c r="CX11" s="339">
        <v>0</v>
      </c>
      <c r="CY11" s="339">
        <v>0</v>
      </c>
      <c r="CZ11" s="339">
        <v>0</v>
      </c>
      <c r="DA11" s="339">
        <v>0</v>
      </c>
      <c r="DB11" s="339">
        <v>0</v>
      </c>
      <c r="DC11" s="339">
        <v>0</v>
      </c>
      <c r="DD11" s="339">
        <v>0</v>
      </c>
      <c r="DE11" s="339">
        <v>0</v>
      </c>
      <c r="DF11" s="339">
        <v>0</v>
      </c>
      <c r="DG11" s="339">
        <v>0</v>
      </c>
      <c r="DH11" s="339">
        <f t="shared" si="7"/>
        <v>10</v>
      </c>
      <c r="DI11" s="339">
        <f t="shared" si="7"/>
        <v>0</v>
      </c>
      <c r="DJ11" s="339">
        <f t="shared" si="8"/>
        <v>10</v>
      </c>
      <c r="DK11" s="811" t="s">
        <v>32</v>
      </c>
      <c r="DL11" s="811"/>
      <c r="DM11" s="942" t="s">
        <v>31</v>
      </c>
      <c r="DN11" s="942"/>
      <c r="DO11" s="339">
        <v>0</v>
      </c>
      <c r="DP11" s="339">
        <v>0</v>
      </c>
      <c r="DQ11" s="339">
        <v>0</v>
      </c>
      <c r="DR11" s="339">
        <v>0</v>
      </c>
      <c r="DS11" s="339">
        <v>0</v>
      </c>
      <c r="DT11" s="339">
        <v>0</v>
      </c>
      <c r="DU11" s="339">
        <v>0</v>
      </c>
      <c r="DV11" s="339">
        <v>0</v>
      </c>
      <c r="DW11" s="339">
        <v>0</v>
      </c>
      <c r="DX11" s="339">
        <v>0</v>
      </c>
      <c r="DY11" s="339">
        <v>0</v>
      </c>
      <c r="DZ11" s="339">
        <v>0</v>
      </c>
      <c r="EA11" s="339">
        <v>0</v>
      </c>
      <c r="EB11" s="339">
        <v>0</v>
      </c>
      <c r="EC11" s="339">
        <v>0</v>
      </c>
      <c r="ED11" s="339">
        <v>0</v>
      </c>
      <c r="EE11" s="339">
        <v>0</v>
      </c>
      <c r="EF11" s="339">
        <v>0</v>
      </c>
      <c r="EG11" s="339">
        <v>0</v>
      </c>
      <c r="EH11" s="339">
        <v>0</v>
      </c>
      <c r="EI11" s="339">
        <v>0</v>
      </c>
      <c r="EJ11" s="339">
        <v>0</v>
      </c>
      <c r="EK11" s="339">
        <f t="shared" si="9"/>
        <v>0</v>
      </c>
      <c r="EL11" s="339">
        <f t="shared" si="9"/>
        <v>0</v>
      </c>
      <c r="EM11" s="339">
        <f t="shared" si="10"/>
        <v>0</v>
      </c>
      <c r="EN11" s="811" t="s">
        <v>32</v>
      </c>
      <c r="EO11" s="811"/>
      <c r="EP11" s="942" t="s">
        <v>31</v>
      </c>
      <c r="EQ11" s="942"/>
      <c r="ER11" s="339">
        <v>25</v>
      </c>
      <c r="ES11" s="339">
        <v>18</v>
      </c>
      <c r="ET11" s="339">
        <v>22</v>
      </c>
      <c r="EU11" s="339">
        <v>20</v>
      </c>
      <c r="EV11" s="339">
        <v>4</v>
      </c>
      <c r="EW11" s="339">
        <v>13</v>
      </c>
      <c r="EX11" s="339">
        <v>0</v>
      </c>
      <c r="EY11" s="339">
        <v>0</v>
      </c>
      <c r="EZ11" s="339">
        <v>0</v>
      </c>
      <c r="FA11" s="339">
        <v>0</v>
      </c>
      <c r="FB11" s="339">
        <v>0</v>
      </c>
      <c r="FC11" s="339">
        <v>0</v>
      </c>
      <c r="FD11" s="339">
        <v>0</v>
      </c>
      <c r="FE11" s="339">
        <v>0</v>
      </c>
      <c r="FF11" s="339">
        <v>0</v>
      </c>
      <c r="FG11" s="339">
        <v>0</v>
      </c>
      <c r="FH11" s="339">
        <v>0</v>
      </c>
      <c r="FI11" s="339">
        <v>0</v>
      </c>
      <c r="FJ11" s="339">
        <v>0</v>
      </c>
      <c r="FK11" s="339">
        <v>0</v>
      </c>
      <c r="FL11" s="339">
        <v>0</v>
      </c>
      <c r="FM11" s="339">
        <v>0</v>
      </c>
      <c r="FN11" s="339">
        <f t="shared" si="11"/>
        <v>51</v>
      </c>
      <c r="FO11" s="339">
        <f t="shared" si="11"/>
        <v>51</v>
      </c>
      <c r="FP11" s="339">
        <f t="shared" si="12"/>
        <v>102</v>
      </c>
      <c r="FQ11" s="811" t="s">
        <v>32</v>
      </c>
      <c r="FR11" s="811"/>
    </row>
    <row r="12" spans="1:224" ht="21.75" customHeight="1">
      <c r="A12" s="815" t="s">
        <v>33</v>
      </c>
      <c r="B12" s="874" t="s">
        <v>34</v>
      </c>
      <c r="C12" s="339">
        <f t="shared" si="4"/>
        <v>3</v>
      </c>
      <c r="D12" s="339">
        <f t="shared" si="0"/>
        <v>16</v>
      </c>
      <c r="E12" s="339">
        <f t="shared" si="0"/>
        <v>12</v>
      </c>
      <c r="F12" s="339">
        <f t="shared" si="0"/>
        <v>15</v>
      </c>
      <c r="G12" s="339">
        <f t="shared" si="0"/>
        <v>23</v>
      </c>
      <c r="H12" s="339">
        <f t="shared" si="0"/>
        <v>22</v>
      </c>
      <c r="I12" s="339">
        <f t="shared" si="0"/>
        <v>0</v>
      </c>
      <c r="J12" s="339">
        <f t="shared" si="0"/>
        <v>2</v>
      </c>
      <c r="K12" s="339">
        <f t="shared" si="0"/>
        <v>0</v>
      </c>
      <c r="L12" s="339">
        <f t="shared" si="0"/>
        <v>5</v>
      </c>
      <c r="M12" s="339">
        <f t="shared" si="0"/>
        <v>0</v>
      </c>
      <c r="N12" s="339">
        <f t="shared" si="0"/>
        <v>2</v>
      </c>
      <c r="O12" s="339">
        <f t="shared" si="0"/>
        <v>0</v>
      </c>
      <c r="P12" s="339">
        <f t="shared" si="0"/>
        <v>0</v>
      </c>
      <c r="Q12" s="339">
        <f t="shared" si="0"/>
        <v>0</v>
      </c>
      <c r="R12" s="339">
        <f t="shared" si="0"/>
        <v>2</v>
      </c>
      <c r="S12" s="339">
        <f t="shared" si="0"/>
        <v>0</v>
      </c>
      <c r="T12" s="339">
        <f t="shared" si="1"/>
        <v>13</v>
      </c>
      <c r="U12" s="339">
        <f t="shared" si="1"/>
        <v>0</v>
      </c>
      <c r="V12" s="339">
        <f t="shared" si="1"/>
        <v>0</v>
      </c>
      <c r="W12" s="339">
        <f t="shared" si="1"/>
        <v>0</v>
      </c>
      <c r="X12" s="339">
        <f t="shared" si="1"/>
        <v>10</v>
      </c>
      <c r="Y12" s="339">
        <f t="shared" si="1"/>
        <v>38</v>
      </c>
      <c r="Z12" s="339">
        <f t="shared" si="1"/>
        <v>87</v>
      </c>
      <c r="AA12" s="339">
        <f t="shared" si="1"/>
        <v>125</v>
      </c>
      <c r="AB12" s="814" t="s">
        <v>35</v>
      </c>
      <c r="AC12" s="815" t="s">
        <v>36</v>
      </c>
      <c r="AD12" s="812" t="s">
        <v>33</v>
      </c>
      <c r="AE12" s="874" t="s">
        <v>34</v>
      </c>
      <c r="AF12" s="339">
        <v>3</v>
      </c>
      <c r="AG12" s="339">
        <v>10</v>
      </c>
      <c r="AH12" s="339">
        <v>11</v>
      </c>
      <c r="AI12" s="339">
        <v>13</v>
      </c>
      <c r="AJ12" s="339">
        <v>22</v>
      </c>
      <c r="AK12" s="339">
        <v>5</v>
      </c>
      <c r="AL12" s="339">
        <v>0</v>
      </c>
      <c r="AM12" s="339">
        <v>1</v>
      </c>
      <c r="AN12" s="339">
        <v>0</v>
      </c>
      <c r="AO12" s="339">
        <v>0</v>
      </c>
      <c r="AP12" s="339">
        <v>0</v>
      </c>
      <c r="AQ12" s="339">
        <v>2</v>
      </c>
      <c r="AR12" s="339">
        <v>0</v>
      </c>
      <c r="AS12" s="339">
        <v>0</v>
      </c>
      <c r="AT12" s="339">
        <v>0</v>
      </c>
      <c r="AU12" s="339">
        <v>0</v>
      </c>
      <c r="AV12" s="339">
        <v>0</v>
      </c>
      <c r="AW12" s="339">
        <v>11</v>
      </c>
      <c r="AX12" s="339">
        <v>0</v>
      </c>
      <c r="AY12" s="339">
        <v>0</v>
      </c>
      <c r="AZ12" s="339">
        <v>0</v>
      </c>
      <c r="BA12" s="339">
        <v>4</v>
      </c>
      <c r="BB12" s="339">
        <f t="shared" si="5"/>
        <v>36</v>
      </c>
      <c r="BC12" s="339">
        <f t="shared" si="5"/>
        <v>46</v>
      </c>
      <c r="BD12" s="339">
        <f t="shared" si="6"/>
        <v>82</v>
      </c>
      <c r="BE12" s="814" t="s">
        <v>35</v>
      </c>
      <c r="BF12" s="815" t="s">
        <v>36</v>
      </c>
      <c r="BG12" s="812" t="s">
        <v>33</v>
      </c>
      <c r="BH12" s="874" t="s">
        <v>34</v>
      </c>
      <c r="BI12" s="339">
        <v>0</v>
      </c>
      <c r="BJ12" s="339">
        <v>5</v>
      </c>
      <c r="BK12" s="339">
        <v>1</v>
      </c>
      <c r="BL12" s="339">
        <v>2</v>
      </c>
      <c r="BM12" s="339">
        <v>1</v>
      </c>
      <c r="BN12" s="339">
        <v>7</v>
      </c>
      <c r="BO12" s="339">
        <v>0</v>
      </c>
      <c r="BP12" s="339">
        <v>1</v>
      </c>
      <c r="BQ12" s="339">
        <v>0</v>
      </c>
      <c r="BR12" s="339">
        <v>5</v>
      </c>
      <c r="BS12" s="339">
        <v>0</v>
      </c>
      <c r="BT12" s="339">
        <v>0</v>
      </c>
      <c r="BU12" s="339">
        <v>0</v>
      </c>
      <c r="BV12" s="339">
        <v>0</v>
      </c>
      <c r="BW12" s="339">
        <v>0</v>
      </c>
      <c r="BX12" s="339">
        <v>2</v>
      </c>
      <c r="BY12" s="339">
        <v>0</v>
      </c>
      <c r="BZ12" s="339">
        <v>2</v>
      </c>
      <c r="CA12" s="339">
        <v>0</v>
      </c>
      <c r="CB12" s="339">
        <v>0</v>
      </c>
      <c r="CC12" s="339">
        <v>0</v>
      </c>
      <c r="CD12" s="339">
        <v>4</v>
      </c>
      <c r="CE12" s="339">
        <f t="shared" si="2"/>
        <v>2</v>
      </c>
      <c r="CF12" s="339">
        <f t="shared" si="2"/>
        <v>28</v>
      </c>
      <c r="CG12" s="339">
        <f t="shared" si="3"/>
        <v>30</v>
      </c>
      <c r="CH12" s="814" t="s">
        <v>35</v>
      </c>
      <c r="CI12" s="815" t="s">
        <v>36</v>
      </c>
      <c r="CJ12" s="812" t="s">
        <v>33</v>
      </c>
      <c r="CK12" s="874" t="s">
        <v>34</v>
      </c>
      <c r="CL12" s="339">
        <v>0</v>
      </c>
      <c r="CM12" s="339">
        <v>1</v>
      </c>
      <c r="CN12" s="339">
        <v>0</v>
      </c>
      <c r="CO12" s="339">
        <v>0</v>
      </c>
      <c r="CP12" s="339">
        <v>0</v>
      </c>
      <c r="CQ12" s="339">
        <v>10</v>
      </c>
      <c r="CR12" s="339">
        <v>0</v>
      </c>
      <c r="CS12" s="339">
        <v>0</v>
      </c>
      <c r="CT12" s="339">
        <v>0</v>
      </c>
      <c r="CU12" s="339">
        <v>0</v>
      </c>
      <c r="CV12" s="339">
        <v>0</v>
      </c>
      <c r="CW12" s="339">
        <v>0</v>
      </c>
      <c r="CX12" s="339">
        <v>0</v>
      </c>
      <c r="CY12" s="339">
        <v>0</v>
      </c>
      <c r="CZ12" s="339">
        <v>0</v>
      </c>
      <c r="DA12" s="339">
        <v>0</v>
      </c>
      <c r="DB12" s="339">
        <v>0</v>
      </c>
      <c r="DC12" s="339">
        <v>0</v>
      </c>
      <c r="DD12" s="339">
        <v>0</v>
      </c>
      <c r="DE12" s="339">
        <v>0</v>
      </c>
      <c r="DF12" s="339">
        <v>0</v>
      </c>
      <c r="DG12" s="339">
        <v>2</v>
      </c>
      <c r="DH12" s="339">
        <f t="shared" si="7"/>
        <v>0</v>
      </c>
      <c r="DI12" s="339">
        <f t="shared" si="7"/>
        <v>13</v>
      </c>
      <c r="DJ12" s="339">
        <f t="shared" si="8"/>
        <v>13</v>
      </c>
      <c r="DK12" s="814" t="s">
        <v>35</v>
      </c>
      <c r="DL12" s="815" t="s">
        <v>36</v>
      </c>
      <c r="DM12" s="812" t="s">
        <v>33</v>
      </c>
      <c r="DN12" s="874" t="s">
        <v>34</v>
      </c>
      <c r="DO12" s="339">
        <v>0</v>
      </c>
      <c r="DP12" s="339">
        <v>4</v>
      </c>
      <c r="DQ12" s="339">
        <v>0</v>
      </c>
      <c r="DR12" s="339">
        <v>2</v>
      </c>
      <c r="DS12" s="339">
        <v>0</v>
      </c>
      <c r="DT12" s="339">
        <v>0</v>
      </c>
      <c r="DU12" s="339">
        <v>0</v>
      </c>
      <c r="DV12" s="339">
        <v>1</v>
      </c>
      <c r="DW12" s="339">
        <v>0</v>
      </c>
      <c r="DX12" s="339">
        <v>1</v>
      </c>
      <c r="DY12" s="339">
        <v>0</v>
      </c>
      <c r="DZ12" s="339">
        <v>0</v>
      </c>
      <c r="EA12" s="339">
        <v>0</v>
      </c>
      <c r="EB12" s="339">
        <v>0</v>
      </c>
      <c r="EC12" s="339">
        <v>0</v>
      </c>
      <c r="ED12" s="339">
        <v>0</v>
      </c>
      <c r="EE12" s="339">
        <v>0</v>
      </c>
      <c r="EF12" s="339">
        <v>0</v>
      </c>
      <c r="EG12" s="339">
        <v>0</v>
      </c>
      <c r="EH12" s="339">
        <v>0</v>
      </c>
      <c r="EI12" s="339">
        <v>0</v>
      </c>
      <c r="EJ12" s="339">
        <v>0</v>
      </c>
      <c r="EK12" s="339">
        <f t="shared" si="9"/>
        <v>0</v>
      </c>
      <c r="EL12" s="339">
        <f t="shared" si="9"/>
        <v>8</v>
      </c>
      <c r="EM12" s="339">
        <f t="shared" si="10"/>
        <v>8</v>
      </c>
      <c r="EN12" s="814" t="s">
        <v>35</v>
      </c>
      <c r="EO12" s="815" t="s">
        <v>36</v>
      </c>
      <c r="EP12" s="812" t="s">
        <v>33</v>
      </c>
      <c r="EQ12" s="874" t="s">
        <v>34</v>
      </c>
      <c r="ER12" s="339">
        <v>74</v>
      </c>
      <c r="ES12" s="339">
        <v>103</v>
      </c>
      <c r="ET12" s="339">
        <v>106</v>
      </c>
      <c r="EU12" s="339">
        <v>92</v>
      </c>
      <c r="EV12" s="339">
        <v>70</v>
      </c>
      <c r="EW12" s="339">
        <v>57</v>
      </c>
      <c r="EX12" s="339">
        <v>0</v>
      </c>
      <c r="EY12" s="339">
        <v>38</v>
      </c>
      <c r="EZ12" s="339">
        <v>0</v>
      </c>
      <c r="FA12" s="339">
        <v>20</v>
      </c>
      <c r="FB12" s="339">
        <v>0</v>
      </c>
      <c r="FC12" s="339">
        <v>36</v>
      </c>
      <c r="FD12" s="339">
        <v>0</v>
      </c>
      <c r="FE12" s="339">
        <v>0</v>
      </c>
      <c r="FF12" s="339">
        <v>0</v>
      </c>
      <c r="FG12" s="339">
        <v>29</v>
      </c>
      <c r="FH12" s="339">
        <v>0</v>
      </c>
      <c r="FI12" s="339">
        <v>33</v>
      </c>
      <c r="FJ12" s="339">
        <v>0</v>
      </c>
      <c r="FK12" s="339">
        <v>0</v>
      </c>
      <c r="FL12" s="339">
        <v>0</v>
      </c>
      <c r="FM12" s="339">
        <v>31</v>
      </c>
      <c r="FN12" s="339">
        <f t="shared" si="11"/>
        <v>250</v>
      </c>
      <c r="FO12" s="339">
        <f t="shared" si="11"/>
        <v>439</v>
      </c>
      <c r="FP12" s="339">
        <f t="shared" si="12"/>
        <v>689</v>
      </c>
      <c r="FQ12" s="814" t="s">
        <v>35</v>
      </c>
      <c r="FR12" s="815" t="s">
        <v>36</v>
      </c>
    </row>
    <row r="13" spans="1:224" ht="21.75" customHeight="1">
      <c r="A13" s="817"/>
      <c r="B13" s="874" t="s">
        <v>37</v>
      </c>
      <c r="C13" s="339">
        <f t="shared" si="4"/>
        <v>18</v>
      </c>
      <c r="D13" s="339">
        <f t="shared" si="0"/>
        <v>12</v>
      </c>
      <c r="E13" s="339">
        <f t="shared" si="0"/>
        <v>5</v>
      </c>
      <c r="F13" s="339">
        <f t="shared" si="0"/>
        <v>14</v>
      </c>
      <c r="G13" s="339">
        <f t="shared" si="0"/>
        <v>7</v>
      </c>
      <c r="H13" s="339">
        <f t="shared" si="0"/>
        <v>32</v>
      </c>
      <c r="I13" s="339">
        <f t="shared" si="0"/>
        <v>2</v>
      </c>
      <c r="J13" s="339">
        <f t="shared" si="0"/>
        <v>0</v>
      </c>
      <c r="K13" s="339">
        <f t="shared" si="0"/>
        <v>0</v>
      </c>
      <c r="L13" s="339">
        <f t="shared" si="0"/>
        <v>0</v>
      </c>
      <c r="M13" s="339">
        <f t="shared" si="0"/>
        <v>0</v>
      </c>
      <c r="N13" s="339">
        <f t="shared" si="0"/>
        <v>3</v>
      </c>
      <c r="O13" s="339">
        <f t="shared" si="0"/>
        <v>0</v>
      </c>
      <c r="P13" s="339">
        <f t="shared" si="0"/>
        <v>2</v>
      </c>
      <c r="Q13" s="339">
        <f t="shared" si="0"/>
        <v>0</v>
      </c>
      <c r="R13" s="339">
        <f t="shared" si="0"/>
        <v>2</v>
      </c>
      <c r="S13" s="339">
        <f t="shared" si="0"/>
        <v>0</v>
      </c>
      <c r="T13" s="339">
        <f t="shared" si="1"/>
        <v>9</v>
      </c>
      <c r="U13" s="339">
        <f t="shared" si="1"/>
        <v>7</v>
      </c>
      <c r="V13" s="339">
        <f t="shared" si="1"/>
        <v>6</v>
      </c>
      <c r="W13" s="339">
        <f t="shared" si="1"/>
        <v>2</v>
      </c>
      <c r="X13" s="339">
        <f t="shared" si="1"/>
        <v>3</v>
      </c>
      <c r="Y13" s="339">
        <f t="shared" si="1"/>
        <v>41</v>
      </c>
      <c r="Z13" s="339">
        <f t="shared" si="1"/>
        <v>83</v>
      </c>
      <c r="AA13" s="339">
        <f t="shared" si="1"/>
        <v>124</v>
      </c>
      <c r="AB13" s="814" t="s">
        <v>38</v>
      </c>
      <c r="AC13" s="817"/>
      <c r="AD13" s="816"/>
      <c r="AE13" s="874" t="s">
        <v>37</v>
      </c>
      <c r="AF13" s="339">
        <v>15</v>
      </c>
      <c r="AG13" s="339">
        <v>8</v>
      </c>
      <c r="AH13" s="339">
        <v>5</v>
      </c>
      <c r="AI13" s="339">
        <v>9</v>
      </c>
      <c r="AJ13" s="339">
        <v>7</v>
      </c>
      <c r="AK13" s="339">
        <v>6</v>
      </c>
      <c r="AL13" s="339">
        <v>0</v>
      </c>
      <c r="AM13" s="339">
        <v>0</v>
      </c>
      <c r="AN13" s="339">
        <v>0</v>
      </c>
      <c r="AO13" s="339">
        <v>0</v>
      </c>
      <c r="AP13" s="339">
        <v>0</v>
      </c>
      <c r="AQ13" s="339">
        <v>2</v>
      </c>
      <c r="AR13" s="339">
        <v>0</v>
      </c>
      <c r="AS13" s="339">
        <v>0</v>
      </c>
      <c r="AT13" s="339">
        <v>0</v>
      </c>
      <c r="AU13" s="339">
        <v>1</v>
      </c>
      <c r="AV13" s="339">
        <v>0</v>
      </c>
      <c r="AW13" s="339">
        <v>3</v>
      </c>
      <c r="AX13" s="339">
        <v>7</v>
      </c>
      <c r="AY13" s="339">
        <v>6</v>
      </c>
      <c r="AZ13" s="339">
        <v>2</v>
      </c>
      <c r="BA13" s="339">
        <v>1</v>
      </c>
      <c r="BB13" s="339">
        <f t="shared" si="5"/>
        <v>36</v>
      </c>
      <c r="BC13" s="339">
        <f t="shared" si="5"/>
        <v>36</v>
      </c>
      <c r="BD13" s="339">
        <f t="shared" si="6"/>
        <v>72</v>
      </c>
      <c r="BE13" s="814" t="s">
        <v>38</v>
      </c>
      <c r="BF13" s="817"/>
      <c r="BG13" s="816"/>
      <c r="BH13" s="874" t="s">
        <v>37</v>
      </c>
      <c r="BI13" s="339">
        <v>3</v>
      </c>
      <c r="BJ13" s="339">
        <v>4</v>
      </c>
      <c r="BK13" s="339">
        <v>0</v>
      </c>
      <c r="BL13" s="339">
        <v>5</v>
      </c>
      <c r="BM13" s="339">
        <v>0</v>
      </c>
      <c r="BN13" s="339">
        <v>12</v>
      </c>
      <c r="BO13" s="339">
        <v>2</v>
      </c>
      <c r="BP13" s="339">
        <v>0</v>
      </c>
      <c r="BQ13" s="339">
        <v>0</v>
      </c>
      <c r="BR13" s="339">
        <v>0</v>
      </c>
      <c r="BS13" s="339">
        <v>0</v>
      </c>
      <c r="BT13" s="339">
        <v>1</v>
      </c>
      <c r="BU13" s="339">
        <v>0</v>
      </c>
      <c r="BV13" s="339">
        <v>2</v>
      </c>
      <c r="BW13" s="339">
        <v>0</v>
      </c>
      <c r="BX13" s="339">
        <v>1</v>
      </c>
      <c r="BY13" s="339">
        <v>0</v>
      </c>
      <c r="BZ13" s="339">
        <v>6</v>
      </c>
      <c r="CA13" s="339">
        <v>0</v>
      </c>
      <c r="CB13" s="339">
        <v>0</v>
      </c>
      <c r="CC13" s="339">
        <v>0</v>
      </c>
      <c r="CD13" s="339">
        <v>2</v>
      </c>
      <c r="CE13" s="339">
        <f t="shared" si="2"/>
        <v>5</v>
      </c>
      <c r="CF13" s="339">
        <f t="shared" si="2"/>
        <v>33</v>
      </c>
      <c r="CG13" s="339">
        <f t="shared" si="3"/>
        <v>38</v>
      </c>
      <c r="CH13" s="814" t="s">
        <v>38</v>
      </c>
      <c r="CI13" s="817"/>
      <c r="CJ13" s="816"/>
      <c r="CK13" s="874" t="s">
        <v>37</v>
      </c>
      <c r="CL13" s="339">
        <v>0</v>
      </c>
      <c r="CM13" s="339">
        <v>0</v>
      </c>
      <c r="CN13" s="339">
        <v>0</v>
      </c>
      <c r="CO13" s="339">
        <v>0</v>
      </c>
      <c r="CP13" s="339">
        <v>0</v>
      </c>
      <c r="CQ13" s="339">
        <v>14</v>
      </c>
      <c r="CR13" s="339">
        <v>0</v>
      </c>
      <c r="CS13" s="339">
        <v>0</v>
      </c>
      <c r="CT13" s="339">
        <v>0</v>
      </c>
      <c r="CU13" s="339">
        <v>0</v>
      </c>
      <c r="CV13" s="339">
        <v>0</v>
      </c>
      <c r="CW13" s="339">
        <v>0</v>
      </c>
      <c r="CX13" s="339">
        <v>0</v>
      </c>
      <c r="CY13" s="339">
        <v>0</v>
      </c>
      <c r="CZ13" s="339">
        <v>0</v>
      </c>
      <c r="DA13" s="339">
        <v>0</v>
      </c>
      <c r="DB13" s="339">
        <v>0</v>
      </c>
      <c r="DC13" s="339">
        <v>0</v>
      </c>
      <c r="DD13" s="339">
        <v>0</v>
      </c>
      <c r="DE13" s="339">
        <v>0</v>
      </c>
      <c r="DF13" s="339">
        <v>0</v>
      </c>
      <c r="DG13" s="339">
        <v>0</v>
      </c>
      <c r="DH13" s="339">
        <f t="shared" si="7"/>
        <v>0</v>
      </c>
      <c r="DI13" s="339">
        <f t="shared" si="7"/>
        <v>14</v>
      </c>
      <c r="DJ13" s="339">
        <f t="shared" si="8"/>
        <v>14</v>
      </c>
      <c r="DK13" s="814" t="s">
        <v>38</v>
      </c>
      <c r="DL13" s="817"/>
      <c r="DM13" s="816"/>
      <c r="DN13" s="874" t="s">
        <v>37</v>
      </c>
      <c r="DO13" s="339">
        <v>0</v>
      </c>
      <c r="DP13" s="339">
        <v>6</v>
      </c>
      <c r="DQ13" s="339">
        <v>0</v>
      </c>
      <c r="DR13" s="339">
        <v>4</v>
      </c>
      <c r="DS13" s="339">
        <v>0</v>
      </c>
      <c r="DT13" s="339">
        <v>7</v>
      </c>
      <c r="DU13" s="339">
        <v>0</v>
      </c>
      <c r="DV13" s="339">
        <v>0</v>
      </c>
      <c r="DW13" s="339">
        <v>0</v>
      </c>
      <c r="DX13" s="339">
        <v>0</v>
      </c>
      <c r="DY13" s="339">
        <v>0</v>
      </c>
      <c r="DZ13" s="339">
        <v>1</v>
      </c>
      <c r="EA13" s="339">
        <v>0</v>
      </c>
      <c r="EB13" s="339">
        <v>1</v>
      </c>
      <c r="EC13" s="339">
        <v>0</v>
      </c>
      <c r="ED13" s="339">
        <v>0</v>
      </c>
      <c r="EE13" s="339">
        <v>0</v>
      </c>
      <c r="EF13" s="339">
        <v>0</v>
      </c>
      <c r="EG13" s="339">
        <v>0</v>
      </c>
      <c r="EH13" s="339">
        <v>0</v>
      </c>
      <c r="EI13" s="339">
        <v>0</v>
      </c>
      <c r="EJ13" s="339">
        <v>0</v>
      </c>
      <c r="EK13" s="339">
        <f t="shared" si="9"/>
        <v>0</v>
      </c>
      <c r="EL13" s="339">
        <f t="shared" si="9"/>
        <v>19</v>
      </c>
      <c r="EM13" s="339">
        <f t="shared" si="10"/>
        <v>19</v>
      </c>
      <c r="EN13" s="814" t="s">
        <v>38</v>
      </c>
      <c r="EO13" s="817"/>
      <c r="EP13" s="816"/>
      <c r="EQ13" s="874" t="s">
        <v>37</v>
      </c>
      <c r="ER13" s="339">
        <v>32</v>
      </c>
      <c r="ES13" s="339">
        <v>142</v>
      </c>
      <c r="ET13" s="339">
        <v>45</v>
      </c>
      <c r="EU13" s="339">
        <v>123</v>
      </c>
      <c r="EV13" s="339">
        <v>33</v>
      </c>
      <c r="EW13" s="339">
        <v>62</v>
      </c>
      <c r="EX13" s="339">
        <v>28</v>
      </c>
      <c r="EY13" s="339">
        <v>45</v>
      </c>
      <c r="EZ13" s="339">
        <v>30</v>
      </c>
      <c r="FA13" s="339">
        <v>0</v>
      </c>
      <c r="FB13" s="339">
        <v>30</v>
      </c>
      <c r="FC13" s="339">
        <v>18</v>
      </c>
      <c r="FD13" s="339">
        <v>30</v>
      </c>
      <c r="FE13" s="339">
        <v>8</v>
      </c>
      <c r="FF13" s="339">
        <v>30</v>
      </c>
      <c r="FG13" s="339">
        <v>14</v>
      </c>
      <c r="FH13" s="339">
        <v>30</v>
      </c>
      <c r="FI13" s="339">
        <v>18</v>
      </c>
      <c r="FJ13" s="339">
        <v>23</v>
      </c>
      <c r="FK13" s="339">
        <v>4</v>
      </c>
      <c r="FL13" s="339">
        <v>28</v>
      </c>
      <c r="FM13" s="339">
        <v>15</v>
      </c>
      <c r="FN13" s="339">
        <f t="shared" si="11"/>
        <v>339</v>
      </c>
      <c r="FO13" s="339">
        <f t="shared" si="11"/>
        <v>449</v>
      </c>
      <c r="FP13" s="339">
        <f t="shared" si="12"/>
        <v>788</v>
      </c>
      <c r="FQ13" s="814" t="s">
        <v>38</v>
      </c>
      <c r="FR13" s="817"/>
    </row>
    <row r="14" spans="1:224" ht="21.75" customHeight="1">
      <c r="A14" s="817"/>
      <c r="B14" s="874" t="s">
        <v>39</v>
      </c>
      <c r="C14" s="339">
        <f t="shared" si="4"/>
        <v>8</v>
      </c>
      <c r="D14" s="339">
        <f t="shared" si="0"/>
        <v>0</v>
      </c>
      <c r="E14" s="339">
        <f t="shared" si="0"/>
        <v>17</v>
      </c>
      <c r="F14" s="339">
        <f t="shared" si="0"/>
        <v>0</v>
      </c>
      <c r="G14" s="339">
        <f t="shared" si="0"/>
        <v>33</v>
      </c>
      <c r="H14" s="339">
        <f t="shared" si="0"/>
        <v>0</v>
      </c>
      <c r="I14" s="339">
        <f t="shared" si="0"/>
        <v>1</v>
      </c>
      <c r="J14" s="339">
        <f t="shared" si="0"/>
        <v>0</v>
      </c>
      <c r="K14" s="339">
        <f t="shared" si="0"/>
        <v>0</v>
      </c>
      <c r="L14" s="339">
        <f t="shared" si="0"/>
        <v>0</v>
      </c>
      <c r="M14" s="339">
        <f t="shared" si="0"/>
        <v>0</v>
      </c>
      <c r="N14" s="339">
        <f t="shared" si="0"/>
        <v>0</v>
      </c>
      <c r="O14" s="339">
        <f t="shared" si="0"/>
        <v>0</v>
      </c>
      <c r="P14" s="339">
        <f t="shared" si="0"/>
        <v>0</v>
      </c>
      <c r="Q14" s="339">
        <f t="shared" si="0"/>
        <v>0</v>
      </c>
      <c r="R14" s="339">
        <f t="shared" si="0"/>
        <v>0</v>
      </c>
      <c r="S14" s="339">
        <f t="shared" si="0"/>
        <v>10</v>
      </c>
      <c r="T14" s="339">
        <f t="shared" si="1"/>
        <v>0</v>
      </c>
      <c r="U14" s="339">
        <f t="shared" si="1"/>
        <v>0</v>
      </c>
      <c r="V14" s="339">
        <f t="shared" si="1"/>
        <v>0</v>
      </c>
      <c r="W14" s="339">
        <f t="shared" si="1"/>
        <v>0</v>
      </c>
      <c r="X14" s="339">
        <f t="shared" si="1"/>
        <v>0</v>
      </c>
      <c r="Y14" s="339">
        <f t="shared" si="1"/>
        <v>69</v>
      </c>
      <c r="Z14" s="339">
        <f t="shared" si="1"/>
        <v>0</v>
      </c>
      <c r="AA14" s="339">
        <f t="shared" si="1"/>
        <v>69</v>
      </c>
      <c r="AB14" s="814" t="s">
        <v>40</v>
      </c>
      <c r="AC14" s="817"/>
      <c r="AD14" s="816"/>
      <c r="AE14" s="874" t="s">
        <v>39</v>
      </c>
      <c r="AF14" s="339">
        <v>6</v>
      </c>
      <c r="AG14" s="339">
        <v>0</v>
      </c>
      <c r="AH14" s="339">
        <v>17</v>
      </c>
      <c r="AI14" s="339">
        <v>0</v>
      </c>
      <c r="AJ14" s="339">
        <v>32</v>
      </c>
      <c r="AK14" s="339">
        <v>0</v>
      </c>
      <c r="AL14" s="339">
        <v>1</v>
      </c>
      <c r="AM14" s="339">
        <v>0</v>
      </c>
      <c r="AN14" s="339">
        <v>0</v>
      </c>
      <c r="AO14" s="339">
        <v>0</v>
      </c>
      <c r="AP14" s="339">
        <v>0</v>
      </c>
      <c r="AQ14" s="339">
        <v>0</v>
      </c>
      <c r="AR14" s="339">
        <v>0</v>
      </c>
      <c r="AS14" s="339">
        <v>0</v>
      </c>
      <c r="AT14" s="339">
        <v>0</v>
      </c>
      <c r="AU14" s="339">
        <v>0</v>
      </c>
      <c r="AV14" s="339">
        <v>9</v>
      </c>
      <c r="AW14" s="339">
        <v>0</v>
      </c>
      <c r="AX14" s="339">
        <v>0</v>
      </c>
      <c r="AY14" s="339">
        <v>0</v>
      </c>
      <c r="AZ14" s="339">
        <v>0</v>
      </c>
      <c r="BA14" s="339">
        <v>0</v>
      </c>
      <c r="BB14" s="339">
        <f t="shared" si="5"/>
        <v>65</v>
      </c>
      <c r="BC14" s="339">
        <f t="shared" si="5"/>
        <v>0</v>
      </c>
      <c r="BD14" s="339">
        <f t="shared" si="6"/>
        <v>65</v>
      </c>
      <c r="BE14" s="814" t="s">
        <v>40</v>
      </c>
      <c r="BF14" s="817"/>
      <c r="BG14" s="816"/>
      <c r="BH14" s="874" t="s">
        <v>39</v>
      </c>
      <c r="BI14" s="339">
        <v>2</v>
      </c>
      <c r="BJ14" s="339">
        <v>0</v>
      </c>
      <c r="BK14" s="339">
        <v>0</v>
      </c>
      <c r="BL14" s="339">
        <v>0</v>
      </c>
      <c r="BM14" s="339">
        <v>1</v>
      </c>
      <c r="BN14" s="339">
        <v>0</v>
      </c>
      <c r="BO14" s="339">
        <v>0</v>
      </c>
      <c r="BP14" s="339">
        <v>0</v>
      </c>
      <c r="BQ14" s="339">
        <v>0</v>
      </c>
      <c r="BR14" s="339">
        <v>0</v>
      </c>
      <c r="BS14" s="339">
        <v>0</v>
      </c>
      <c r="BT14" s="339">
        <v>0</v>
      </c>
      <c r="BU14" s="339">
        <v>0</v>
      </c>
      <c r="BV14" s="339">
        <v>0</v>
      </c>
      <c r="BW14" s="339">
        <v>0</v>
      </c>
      <c r="BX14" s="339">
        <v>0</v>
      </c>
      <c r="BY14" s="339">
        <v>1</v>
      </c>
      <c r="BZ14" s="339">
        <v>0</v>
      </c>
      <c r="CA14" s="339">
        <v>0</v>
      </c>
      <c r="CB14" s="339">
        <v>0</v>
      </c>
      <c r="CC14" s="339">
        <v>0</v>
      </c>
      <c r="CD14" s="339">
        <v>0</v>
      </c>
      <c r="CE14" s="339">
        <f t="shared" si="2"/>
        <v>4</v>
      </c>
      <c r="CF14" s="339">
        <f t="shared" si="2"/>
        <v>0</v>
      </c>
      <c r="CG14" s="339">
        <f t="shared" si="3"/>
        <v>4</v>
      </c>
      <c r="CH14" s="814" t="s">
        <v>40</v>
      </c>
      <c r="CI14" s="817"/>
      <c r="CJ14" s="816"/>
      <c r="CK14" s="874" t="s">
        <v>39</v>
      </c>
      <c r="CL14" s="339">
        <v>0</v>
      </c>
      <c r="CM14" s="339">
        <v>0</v>
      </c>
      <c r="CN14" s="339">
        <v>0</v>
      </c>
      <c r="CO14" s="339">
        <v>0</v>
      </c>
      <c r="CP14" s="339">
        <v>0</v>
      </c>
      <c r="CQ14" s="339">
        <v>0</v>
      </c>
      <c r="CR14" s="339">
        <v>0</v>
      </c>
      <c r="CS14" s="339">
        <v>0</v>
      </c>
      <c r="CT14" s="339">
        <v>0</v>
      </c>
      <c r="CU14" s="339">
        <v>0</v>
      </c>
      <c r="CV14" s="339">
        <v>0</v>
      </c>
      <c r="CW14" s="339">
        <v>0</v>
      </c>
      <c r="CX14" s="339">
        <v>0</v>
      </c>
      <c r="CY14" s="339">
        <v>0</v>
      </c>
      <c r="CZ14" s="339">
        <v>0</v>
      </c>
      <c r="DA14" s="339">
        <v>0</v>
      </c>
      <c r="DB14" s="339">
        <v>0</v>
      </c>
      <c r="DC14" s="339">
        <v>0</v>
      </c>
      <c r="DD14" s="339">
        <v>0</v>
      </c>
      <c r="DE14" s="339">
        <v>0</v>
      </c>
      <c r="DF14" s="339">
        <v>0</v>
      </c>
      <c r="DG14" s="339">
        <v>0</v>
      </c>
      <c r="DH14" s="339">
        <f t="shared" si="7"/>
        <v>0</v>
      </c>
      <c r="DI14" s="339">
        <f t="shared" si="7"/>
        <v>0</v>
      </c>
      <c r="DJ14" s="339">
        <f t="shared" si="8"/>
        <v>0</v>
      </c>
      <c r="DK14" s="814" t="s">
        <v>40</v>
      </c>
      <c r="DL14" s="817"/>
      <c r="DM14" s="816"/>
      <c r="DN14" s="874" t="s">
        <v>39</v>
      </c>
      <c r="DO14" s="339">
        <v>0</v>
      </c>
      <c r="DP14" s="339">
        <v>0</v>
      </c>
      <c r="DQ14" s="339">
        <v>3</v>
      </c>
      <c r="DR14" s="339">
        <v>0</v>
      </c>
      <c r="DS14" s="339">
        <v>2</v>
      </c>
      <c r="DT14" s="339">
        <v>0</v>
      </c>
      <c r="DU14" s="339">
        <v>0</v>
      </c>
      <c r="DV14" s="339">
        <v>0</v>
      </c>
      <c r="DW14" s="339">
        <v>0</v>
      </c>
      <c r="DX14" s="339">
        <v>0</v>
      </c>
      <c r="DY14" s="339">
        <v>1</v>
      </c>
      <c r="DZ14" s="339">
        <v>0</v>
      </c>
      <c r="EA14" s="339">
        <v>0</v>
      </c>
      <c r="EB14" s="339">
        <v>0</v>
      </c>
      <c r="EC14" s="339">
        <v>0</v>
      </c>
      <c r="ED14" s="339">
        <v>0</v>
      </c>
      <c r="EE14" s="339">
        <v>0</v>
      </c>
      <c r="EF14" s="339">
        <v>0</v>
      </c>
      <c r="EG14" s="339">
        <v>0</v>
      </c>
      <c r="EH14" s="339">
        <v>0</v>
      </c>
      <c r="EI14" s="339">
        <v>0</v>
      </c>
      <c r="EJ14" s="339">
        <v>0</v>
      </c>
      <c r="EK14" s="339">
        <f t="shared" si="9"/>
        <v>6</v>
      </c>
      <c r="EL14" s="339">
        <f t="shared" si="9"/>
        <v>0</v>
      </c>
      <c r="EM14" s="339">
        <f t="shared" si="10"/>
        <v>6</v>
      </c>
      <c r="EN14" s="814" t="s">
        <v>40</v>
      </c>
      <c r="EO14" s="817"/>
      <c r="EP14" s="816"/>
      <c r="EQ14" s="874" t="s">
        <v>39</v>
      </c>
      <c r="ER14" s="339">
        <v>142</v>
      </c>
      <c r="ES14" s="339">
        <v>0</v>
      </c>
      <c r="ET14" s="339">
        <v>149</v>
      </c>
      <c r="EU14" s="339">
        <v>0</v>
      </c>
      <c r="EV14" s="339">
        <v>48</v>
      </c>
      <c r="EW14" s="339">
        <v>0</v>
      </c>
      <c r="EX14" s="339">
        <v>23</v>
      </c>
      <c r="EY14" s="339">
        <v>0</v>
      </c>
      <c r="EZ14" s="339">
        <v>0</v>
      </c>
      <c r="FA14" s="339">
        <v>0</v>
      </c>
      <c r="FB14" s="339">
        <v>16</v>
      </c>
      <c r="FC14" s="339">
        <v>0</v>
      </c>
      <c r="FD14" s="339">
        <v>0</v>
      </c>
      <c r="FE14" s="339">
        <v>0</v>
      </c>
      <c r="FF14" s="339">
        <v>0</v>
      </c>
      <c r="FG14" s="339">
        <v>0</v>
      </c>
      <c r="FH14" s="339">
        <v>12</v>
      </c>
      <c r="FI14" s="339">
        <v>0</v>
      </c>
      <c r="FJ14" s="339">
        <v>0</v>
      </c>
      <c r="FK14" s="339">
        <v>0</v>
      </c>
      <c r="FL14" s="339">
        <v>0</v>
      </c>
      <c r="FM14" s="339">
        <v>0</v>
      </c>
      <c r="FN14" s="339">
        <f t="shared" si="11"/>
        <v>390</v>
      </c>
      <c r="FO14" s="339">
        <f t="shared" si="11"/>
        <v>0</v>
      </c>
      <c r="FP14" s="339">
        <f t="shared" si="12"/>
        <v>390</v>
      </c>
      <c r="FQ14" s="814" t="s">
        <v>40</v>
      </c>
      <c r="FR14" s="817"/>
    </row>
    <row r="15" spans="1:224" ht="21.75" customHeight="1">
      <c r="A15" s="817"/>
      <c r="B15" s="874" t="s">
        <v>41</v>
      </c>
      <c r="C15" s="339">
        <f t="shared" si="4"/>
        <v>0</v>
      </c>
      <c r="D15" s="339">
        <f t="shared" si="0"/>
        <v>0</v>
      </c>
      <c r="E15" s="339">
        <f t="shared" si="0"/>
        <v>0</v>
      </c>
      <c r="F15" s="339">
        <f t="shared" si="0"/>
        <v>0</v>
      </c>
      <c r="G15" s="339">
        <f t="shared" si="0"/>
        <v>0</v>
      </c>
      <c r="H15" s="339">
        <f t="shared" si="0"/>
        <v>0</v>
      </c>
      <c r="I15" s="339">
        <f t="shared" si="0"/>
        <v>0</v>
      </c>
      <c r="J15" s="339">
        <f t="shared" si="0"/>
        <v>0</v>
      </c>
      <c r="K15" s="339">
        <f t="shared" si="0"/>
        <v>0</v>
      </c>
      <c r="L15" s="339">
        <f t="shared" si="0"/>
        <v>0</v>
      </c>
      <c r="M15" s="339">
        <f t="shared" si="0"/>
        <v>0</v>
      </c>
      <c r="N15" s="339">
        <f t="shared" si="0"/>
        <v>0</v>
      </c>
      <c r="O15" s="339">
        <f t="shared" si="0"/>
        <v>0</v>
      </c>
      <c r="P15" s="339">
        <f t="shared" si="0"/>
        <v>0</v>
      </c>
      <c r="Q15" s="339">
        <f t="shared" si="0"/>
        <v>0</v>
      </c>
      <c r="R15" s="339">
        <f t="shared" si="0"/>
        <v>0</v>
      </c>
      <c r="S15" s="339">
        <f t="shared" si="0"/>
        <v>0</v>
      </c>
      <c r="T15" s="339">
        <f t="shared" si="1"/>
        <v>0</v>
      </c>
      <c r="U15" s="339">
        <f t="shared" si="1"/>
        <v>0</v>
      </c>
      <c r="V15" s="339">
        <f t="shared" si="1"/>
        <v>0</v>
      </c>
      <c r="W15" s="339">
        <f t="shared" si="1"/>
        <v>0</v>
      </c>
      <c r="X15" s="339">
        <f t="shared" si="1"/>
        <v>0</v>
      </c>
      <c r="Y15" s="339">
        <f t="shared" si="1"/>
        <v>0</v>
      </c>
      <c r="Z15" s="339">
        <f t="shared" si="1"/>
        <v>0</v>
      </c>
      <c r="AA15" s="339">
        <f t="shared" si="1"/>
        <v>0</v>
      </c>
      <c r="AB15" s="814" t="s">
        <v>42</v>
      </c>
      <c r="AC15" s="817"/>
      <c r="AD15" s="816"/>
      <c r="AE15" s="874" t="s">
        <v>41</v>
      </c>
      <c r="AF15" s="339">
        <v>0</v>
      </c>
      <c r="AG15" s="339">
        <v>0</v>
      </c>
      <c r="AH15" s="339">
        <v>0</v>
      </c>
      <c r="AI15" s="339">
        <v>0</v>
      </c>
      <c r="AJ15" s="339">
        <v>0</v>
      </c>
      <c r="AK15" s="339">
        <v>0</v>
      </c>
      <c r="AL15" s="339">
        <v>0</v>
      </c>
      <c r="AM15" s="339">
        <v>0</v>
      </c>
      <c r="AN15" s="339">
        <v>0</v>
      </c>
      <c r="AO15" s="339">
        <v>0</v>
      </c>
      <c r="AP15" s="339">
        <v>0</v>
      </c>
      <c r="AQ15" s="339">
        <v>0</v>
      </c>
      <c r="AR15" s="339">
        <v>0</v>
      </c>
      <c r="AS15" s="339">
        <v>0</v>
      </c>
      <c r="AT15" s="339">
        <v>0</v>
      </c>
      <c r="AU15" s="339">
        <v>0</v>
      </c>
      <c r="AV15" s="339">
        <v>0</v>
      </c>
      <c r="AW15" s="339">
        <v>0</v>
      </c>
      <c r="AX15" s="339">
        <v>0</v>
      </c>
      <c r="AY15" s="339">
        <v>0</v>
      </c>
      <c r="AZ15" s="339">
        <v>0</v>
      </c>
      <c r="BA15" s="339">
        <v>0</v>
      </c>
      <c r="BB15" s="339">
        <f t="shared" si="5"/>
        <v>0</v>
      </c>
      <c r="BC15" s="339">
        <f t="shared" si="5"/>
        <v>0</v>
      </c>
      <c r="BD15" s="339">
        <f t="shared" si="6"/>
        <v>0</v>
      </c>
      <c r="BE15" s="814" t="s">
        <v>42</v>
      </c>
      <c r="BF15" s="817"/>
      <c r="BG15" s="816"/>
      <c r="BH15" s="874" t="s">
        <v>41</v>
      </c>
      <c r="BI15" s="339">
        <v>0</v>
      </c>
      <c r="BJ15" s="339">
        <v>0</v>
      </c>
      <c r="BK15" s="339">
        <v>0</v>
      </c>
      <c r="BL15" s="339">
        <v>0</v>
      </c>
      <c r="BM15" s="339">
        <v>0</v>
      </c>
      <c r="BN15" s="339">
        <v>0</v>
      </c>
      <c r="BO15" s="339">
        <v>0</v>
      </c>
      <c r="BP15" s="339">
        <v>0</v>
      </c>
      <c r="BQ15" s="339">
        <v>0</v>
      </c>
      <c r="BR15" s="339">
        <v>0</v>
      </c>
      <c r="BS15" s="339">
        <v>0</v>
      </c>
      <c r="BT15" s="339">
        <v>0</v>
      </c>
      <c r="BU15" s="339">
        <v>0</v>
      </c>
      <c r="BV15" s="339">
        <v>0</v>
      </c>
      <c r="BW15" s="339">
        <v>0</v>
      </c>
      <c r="BX15" s="339">
        <v>0</v>
      </c>
      <c r="BY15" s="339">
        <v>0</v>
      </c>
      <c r="BZ15" s="339">
        <v>0</v>
      </c>
      <c r="CA15" s="339">
        <v>0</v>
      </c>
      <c r="CB15" s="339">
        <v>0</v>
      </c>
      <c r="CC15" s="339">
        <v>0</v>
      </c>
      <c r="CD15" s="339">
        <v>0</v>
      </c>
      <c r="CE15" s="339">
        <f t="shared" si="2"/>
        <v>0</v>
      </c>
      <c r="CF15" s="339">
        <f t="shared" si="2"/>
        <v>0</v>
      </c>
      <c r="CG15" s="339">
        <f t="shared" si="3"/>
        <v>0</v>
      </c>
      <c r="CH15" s="814" t="s">
        <v>42</v>
      </c>
      <c r="CI15" s="817"/>
      <c r="CJ15" s="816"/>
      <c r="CK15" s="874" t="s">
        <v>41</v>
      </c>
      <c r="CL15" s="339">
        <v>0</v>
      </c>
      <c r="CM15" s="339">
        <v>0</v>
      </c>
      <c r="CN15" s="339">
        <v>0</v>
      </c>
      <c r="CO15" s="339">
        <v>0</v>
      </c>
      <c r="CP15" s="339">
        <v>0</v>
      </c>
      <c r="CQ15" s="339">
        <v>0</v>
      </c>
      <c r="CR15" s="339">
        <v>0</v>
      </c>
      <c r="CS15" s="339">
        <v>0</v>
      </c>
      <c r="CT15" s="339">
        <v>0</v>
      </c>
      <c r="CU15" s="339">
        <v>0</v>
      </c>
      <c r="CV15" s="339">
        <v>0</v>
      </c>
      <c r="CW15" s="339">
        <v>0</v>
      </c>
      <c r="CX15" s="339">
        <v>0</v>
      </c>
      <c r="CY15" s="339">
        <v>0</v>
      </c>
      <c r="CZ15" s="339">
        <v>0</v>
      </c>
      <c r="DA15" s="339">
        <v>0</v>
      </c>
      <c r="DB15" s="339">
        <v>0</v>
      </c>
      <c r="DC15" s="339">
        <v>0</v>
      </c>
      <c r="DD15" s="339">
        <v>0</v>
      </c>
      <c r="DE15" s="339">
        <v>0</v>
      </c>
      <c r="DF15" s="339">
        <v>0</v>
      </c>
      <c r="DG15" s="339">
        <v>0</v>
      </c>
      <c r="DH15" s="339">
        <f t="shared" si="7"/>
        <v>0</v>
      </c>
      <c r="DI15" s="339">
        <f t="shared" si="7"/>
        <v>0</v>
      </c>
      <c r="DJ15" s="339">
        <f t="shared" si="8"/>
        <v>0</v>
      </c>
      <c r="DK15" s="814" t="s">
        <v>42</v>
      </c>
      <c r="DL15" s="817"/>
      <c r="DM15" s="816"/>
      <c r="DN15" s="874" t="s">
        <v>41</v>
      </c>
      <c r="DO15" s="339">
        <v>0</v>
      </c>
      <c r="DP15" s="339">
        <v>0</v>
      </c>
      <c r="DQ15" s="339">
        <v>0</v>
      </c>
      <c r="DR15" s="339">
        <v>0</v>
      </c>
      <c r="DS15" s="339">
        <v>0</v>
      </c>
      <c r="DT15" s="339">
        <v>0</v>
      </c>
      <c r="DU15" s="339">
        <v>0</v>
      </c>
      <c r="DV15" s="339">
        <v>0</v>
      </c>
      <c r="DW15" s="339">
        <v>0</v>
      </c>
      <c r="DX15" s="339">
        <v>0</v>
      </c>
      <c r="DY15" s="339">
        <v>0</v>
      </c>
      <c r="DZ15" s="339">
        <v>0</v>
      </c>
      <c r="EA15" s="339">
        <v>0</v>
      </c>
      <c r="EB15" s="339">
        <v>0</v>
      </c>
      <c r="EC15" s="339">
        <v>0</v>
      </c>
      <c r="ED15" s="339">
        <v>0</v>
      </c>
      <c r="EE15" s="339">
        <v>0</v>
      </c>
      <c r="EF15" s="339">
        <v>0</v>
      </c>
      <c r="EG15" s="339">
        <v>0</v>
      </c>
      <c r="EH15" s="339">
        <v>0</v>
      </c>
      <c r="EI15" s="339">
        <v>0</v>
      </c>
      <c r="EJ15" s="339">
        <v>0</v>
      </c>
      <c r="EK15" s="339">
        <f t="shared" si="9"/>
        <v>0</v>
      </c>
      <c r="EL15" s="339">
        <f t="shared" si="9"/>
        <v>0</v>
      </c>
      <c r="EM15" s="339">
        <f t="shared" si="10"/>
        <v>0</v>
      </c>
      <c r="EN15" s="814" t="s">
        <v>42</v>
      </c>
      <c r="EO15" s="817"/>
      <c r="EP15" s="816"/>
      <c r="EQ15" s="874" t="s">
        <v>41</v>
      </c>
      <c r="ER15" s="339">
        <v>0</v>
      </c>
      <c r="ES15" s="339">
        <v>0</v>
      </c>
      <c r="ET15" s="339">
        <v>0</v>
      </c>
      <c r="EU15" s="339">
        <v>0</v>
      </c>
      <c r="EV15" s="339">
        <v>0</v>
      </c>
      <c r="EW15" s="339">
        <v>0</v>
      </c>
      <c r="EX15" s="339">
        <v>0</v>
      </c>
      <c r="EY15" s="339">
        <v>0</v>
      </c>
      <c r="EZ15" s="339">
        <v>0</v>
      </c>
      <c r="FA15" s="339">
        <v>0</v>
      </c>
      <c r="FB15" s="339">
        <v>0</v>
      </c>
      <c r="FC15" s="339">
        <v>0</v>
      </c>
      <c r="FD15" s="339">
        <v>0</v>
      </c>
      <c r="FE15" s="339">
        <v>0</v>
      </c>
      <c r="FF15" s="339">
        <v>0</v>
      </c>
      <c r="FG15" s="339">
        <v>0</v>
      </c>
      <c r="FH15" s="339">
        <v>0</v>
      </c>
      <c r="FI15" s="339">
        <v>0</v>
      </c>
      <c r="FJ15" s="339">
        <v>0</v>
      </c>
      <c r="FK15" s="339">
        <v>0</v>
      </c>
      <c r="FL15" s="339">
        <v>0</v>
      </c>
      <c r="FM15" s="339">
        <v>0</v>
      </c>
      <c r="FN15" s="339">
        <f t="shared" si="11"/>
        <v>0</v>
      </c>
      <c r="FO15" s="339">
        <f t="shared" si="11"/>
        <v>0</v>
      </c>
      <c r="FP15" s="339">
        <f t="shared" si="12"/>
        <v>0</v>
      </c>
      <c r="FQ15" s="814" t="s">
        <v>42</v>
      </c>
      <c r="FR15" s="817"/>
    </row>
    <row r="16" spans="1:224" ht="21.75" customHeight="1">
      <c r="A16" s="817"/>
      <c r="B16" s="874" t="s">
        <v>43</v>
      </c>
      <c r="C16" s="339">
        <f t="shared" si="4"/>
        <v>3</v>
      </c>
      <c r="D16" s="339">
        <f t="shared" si="0"/>
        <v>2</v>
      </c>
      <c r="E16" s="339">
        <f t="shared" si="0"/>
        <v>3</v>
      </c>
      <c r="F16" s="339">
        <f t="shared" si="0"/>
        <v>0</v>
      </c>
      <c r="G16" s="339">
        <f t="shared" si="0"/>
        <v>11</v>
      </c>
      <c r="H16" s="339">
        <f t="shared" si="0"/>
        <v>4</v>
      </c>
      <c r="I16" s="339">
        <f t="shared" si="0"/>
        <v>0</v>
      </c>
      <c r="J16" s="339">
        <f t="shared" si="0"/>
        <v>0</v>
      </c>
      <c r="K16" s="339">
        <f t="shared" si="0"/>
        <v>0</v>
      </c>
      <c r="L16" s="339">
        <f t="shared" si="0"/>
        <v>0</v>
      </c>
      <c r="M16" s="339">
        <f t="shared" si="0"/>
        <v>0</v>
      </c>
      <c r="N16" s="339">
        <f t="shared" si="0"/>
        <v>0</v>
      </c>
      <c r="O16" s="339">
        <f t="shared" si="0"/>
        <v>0</v>
      </c>
      <c r="P16" s="339">
        <f t="shared" si="0"/>
        <v>0</v>
      </c>
      <c r="Q16" s="339">
        <f t="shared" si="0"/>
        <v>0</v>
      </c>
      <c r="R16" s="339">
        <f t="shared" si="0"/>
        <v>0</v>
      </c>
      <c r="S16" s="339">
        <f t="shared" si="0"/>
        <v>0</v>
      </c>
      <c r="T16" s="339">
        <f t="shared" si="1"/>
        <v>0</v>
      </c>
      <c r="U16" s="339">
        <f t="shared" si="1"/>
        <v>0</v>
      </c>
      <c r="V16" s="339">
        <f t="shared" si="1"/>
        <v>0</v>
      </c>
      <c r="W16" s="339">
        <f t="shared" si="1"/>
        <v>0</v>
      </c>
      <c r="X16" s="339">
        <f t="shared" si="1"/>
        <v>0</v>
      </c>
      <c r="Y16" s="339">
        <f t="shared" si="1"/>
        <v>17</v>
      </c>
      <c r="Z16" s="339">
        <f t="shared" si="1"/>
        <v>6</v>
      </c>
      <c r="AA16" s="339">
        <f t="shared" si="1"/>
        <v>23</v>
      </c>
      <c r="AB16" s="814" t="s">
        <v>44</v>
      </c>
      <c r="AC16" s="817"/>
      <c r="AD16" s="816"/>
      <c r="AE16" s="874" t="s">
        <v>43</v>
      </c>
      <c r="AF16" s="339">
        <v>3</v>
      </c>
      <c r="AG16" s="339">
        <v>2</v>
      </c>
      <c r="AH16" s="339">
        <v>3</v>
      </c>
      <c r="AI16" s="339">
        <v>0</v>
      </c>
      <c r="AJ16" s="339">
        <v>11</v>
      </c>
      <c r="AK16" s="339">
        <v>4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f t="shared" si="5"/>
        <v>17</v>
      </c>
      <c r="BC16" s="339">
        <f t="shared" si="5"/>
        <v>6</v>
      </c>
      <c r="BD16" s="339">
        <f t="shared" si="6"/>
        <v>23</v>
      </c>
      <c r="BE16" s="814" t="s">
        <v>44</v>
      </c>
      <c r="BF16" s="817"/>
      <c r="BG16" s="816"/>
      <c r="BH16" s="874" t="s">
        <v>43</v>
      </c>
      <c r="BI16" s="339">
        <v>0</v>
      </c>
      <c r="BJ16" s="339">
        <v>0</v>
      </c>
      <c r="BK16" s="339">
        <v>0</v>
      </c>
      <c r="BL16" s="339">
        <v>0</v>
      </c>
      <c r="BM16" s="339">
        <v>0</v>
      </c>
      <c r="BN16" s="339">
        <v>0</v>
      </c>
      <c r="BO16" s="339">
        <v>0</v>
      </c>
      <c r="BP16" s="339">
        <v>0</v>
      </c>
      <c r="BQ16" s="339">
        <v>0</v>
      </c>
      <c r="BR16" s="339">
        <v>0</v>
      </c>
      <c r="BS16" s="339">
        <v>0</v>
      </c>
      <c r="BT16" s="339">
        <v>0</v>
      </c>
      <c r="BU16" s="339">
        <v>0</v>
      </c>
      <c r="BV16" s="339">
        <v>0</v>
      </c>
      <c r="BW16" s="339">
        <v>0</v>
      </c>
      <c r="BX16" s="339">
        <v>0</v>
      </c>
      <c r="BY16" s="339">
        <v>0</v>
      </c>
      <c r="BZ16" s="339">
        <v>0</v>
      </c>
      <c r="CA16" s="339">
        <v>0</v>
      </c>
      <c r="CB16" s="339">
        <v>0</v>
      </c>
      <c r="CC16" s="339">
        <v>0</v>
      </c>
      <c r="CD16" s="339">
        <v>0</v>
      </c>
      <c r="CE16" s="339">
        <f t="shared" si="2"/>
        <v>0</v>
      </c>
      <c r="CF16" s="339">
        <f t="shared" si="2"/>
        <v>0</v>
      </c>
      <c r="CG16" s="339">
        <f t="shared" si="3"/>
        <v>0</v>
      </c>
      <c r="CH16" s="814" t="s">
        <v>44</v>
      </c>
      <c r="CI16" s="817"/>
      <c r="CJ16" s="816"/>
      <c r="CK16" s="874" t="s">
        <v>43</v>
      </c>
      <c r="CL16" s="339">
        <v>0</v>
      </c>
      <c r="CM16" s="339">
        <v>0</v>
      </c>
      <c r="CN16" s="339">
        <v>0</v>
      </c>
      <c r="CO16" s="339">
        <v>0</v>
      </c>
      <c r="CP16" s="339">
        <v>0</v>
      </c>
      <c r="CQ16" s="339">
        <v>0</v>
      </c>
      <c r="CR16" s="339">
        <v>0</v>
      </c>
      <c r="CS16" s="339">
        <v>0</v>
      </c>
      <c r="CT16" s="339">
        <v>0</v>
      </c>
      <c r="CU16" s="339">
        <v>0</v>
      </c>
      <c r="CV16" s="339">
        <v>0</v>
      </c>
      <c r="CW16" s="339">
        <v>0</v>
      </c>
      <c r="CX16" s="339">
        <v>0</v>
      </c>
      <c r="CY16" s="339">
        <v>0</v>
      </c>
      <c r="CZ16" s="339">
        <v>0</v>
      </c>
      <c r="DA16" s="339">
        <v>0</v>
      </c>
      <c r="DB16" s="339">
        <v>0</v>
      </c>
      <c r="DC16" s="339">
        <v>0</v>
      </c>
      <c r="DD16" s="339">
        <v>0</v>
      </c>
      <c r="DE16" s="339">
        <v>0</v>
      </c>
      <c r="DF16" s="339">
        <v>0</v>
      </c>
      <c r="DG16" s="339">
        <v>0</v>
      </c>
      <c r="DH16" s="339">
        <f t="shared" si="7"/>
        <v>0</v>
      </c>
      <c r="DI16" s="339">
        <f t="shared" si="7"/>
        <v>0</v>
      </c>
      <c r="DJ16" s="339">
        <f t="shared" si="8"/>
        <v>0</v>
      </c>
      <c r="DK16" s="814" t="s">
        <v>44</v>
      </c>
      <c r="DL16" s="817"/>
      <c r="DM16" s="816"/>
      <c r="DN16" s="874" t="s">
        <v>43</v>
      </c>
      <c r="DO16" s="339">
        <v>0</v>
      </c>
      <c r="DP16" s="339">
        <v>0</v>
      </c>
      <c r="DQ16" s="339">
        <v>0</v>
      </c>
      <c r="DR16" s="339">
        <v>0</v>
      </c>
      <c r="DS16" s="339">
        <v>0</v>
      </c>
      <c r="DT16" s="339">
        <v>0</v>
      </c>
      <c r="DU16" s="339">
        <v>0</v>
      </c>
      <c r="DV16" s="339">
        <v>0</v>
      </c>
      <c r="DW16" s="339">
        <v>0</v>
      </c>
      <c r="DX16" s="339">
        <v>0</v>
      </c>
      <c r="DY16" s="339">
        <v>0</v>
      </c>
      <c r="DZ16" s="339">
        <v>0</v>
      </c>
      <c r="EA16" s="339">
        <v>0</v>
      </c>
      <c r="EB16" s="339">
        <v>0</v>
      </c>
      <c r="EC16" s="339">
        <v>0</v>
      </c>
      <c r="ED16" s="339">
        <v>0</v>
      </c>
      <c r="EE16" s="339">
        <v>0</v>
      </c>
      <c r="EF16" s="339">
        <v>0</v>
      </c>
      <c r="EG16" s="339">
        <v>0</v>
      </c>
      <c r="EH16" s="339">
        <v>0</v>
      </c>
      <c r="EI16" s="339">
        <v>0</v>
      </c>
      <c r="EJ16" s="339">
        <v>0</v>
      </c>
      <c r="EK16" s="339">
        <f t="shared" si="9"/>
        <v>0</v>
      </c>
      <c r="EL16" s="339">
        <f t="shared" si="9"/>
        <v>0</v>
      </c>
      <c r="EM16" s="339">
        <f t="shared" si="10"/>
        <v>0</v>
      </c>
      <c r="EN16" s="814" t="s">
        <v>44</v>
      </c>
      <c r="EO16" s="817"/>
      <c r="EP16" s="816"/>
      <c r="EQ16" s="874" t="s">
        <v>43</v>
      </c>
      <c r="ER16" s="339">
        <v>42</v>
      </c>
      <c r="ES16" s="339">
        <v>10</v>
      </c>
      <c r="ET16" s="339">
        <v>44</v>
      </c>
      <c r="EU16" s="339">
        <v>15</v>
      </c>
      <c r="EV16" s="339">
        <v>32</v>
      </c>
      <c r="EW16" s="339">
        <v>12</v>
      </c>
      <c r="EX16" s="339">
        <v>0</v>
      </c>
      <c r="EY16" s="339">
        <v>0</v>
      </c>
      <c r="EZ16" s="339">
        <v>0</v>
      </c>
      <c r="FA16" s="339">
        <v>0</v>
      </c>
      <c r="FB16" s="339">
        <v>0</v>
      </c>
      <c r="FC16" s="339">
        <v>0</v>
      </c>
      <c r="FD16" s="339">
        <v>0</v>
      </c>
      <c r="FE16" s="339">
        <v>0</v>
      </c>
      <c r="FF16" s="339">
        <v>0</v>
      </c>
      <c r="FG16" s="339">
        <v>0</v>
      </c>
      <c r="FH16" s="339">
        <v>0</v>
      </c>
      <c r="FI16" s="339">
        <v>0</v>
      </c>
      <c r="FJ16" s="339">
        <v>0</v>
      </c>
      <c r="FK16" s="339">
        <v>0</v>
      </c>
      <c r="FL16" s="339">
        <v>0</v>
      </c>
      <c r="FM16" s="339">
        <v>0</v>
      </c>
      <c r="FN16" s="339">
        <f t="shared" si="11"/>
        <v>118</v>
      </c>
      <c r="FO16" s="339">
        <f t="shared" si="11"/>
        <v>37</v>
      </c>
      <c r="FP16" s="339">
        <f t="shared" si="12"/>
        <v>155</v>
      </c>
      <c r="FQ16" s="814" t="s">
        <v>44</v>
      </c>
      <c r="FR16" s="817"/>
    </row>
    <row r="17" spans="1:174" ht="21.75" customHeight="1">
      <c r="A17" s="820"/>
      <c r="B17" s="874" t="s">
        <v>45</v>
      </c>
      <c r="C17" s="339">
        <f t="shared" si="4"/>
        <v>11</v>
      </c>
      <c r="D17" s="339">
        <f t="shared" si="0"/>
        <v>7</v>
      </c>
      <c r="E17" s="339">
        <f t="shared" si="0"/>
        <v>14</v>
      </c>
      <c r="F17" s="339">
        <f t="shared" si="0"/>
        <v>5</v>
      </c>
      <c r="G17" s="339">
        <f t="shared" si="0"/>
        <v>42</v>
      </c>
      <c r="H17" s="339">
        <f t="shared" si="0"/>
        <v>36</v>
      </c>
      <c r="I17" s="339">
        <f t="shared" si="0"/>
        <v>0</v>
      </c>
      <c r="J17" s="339">
        <f t="shared" si="0"/>
        <v>5</v>
      </c>
      <c r="K17" s="339">
        <f t="shared" si="0"/>
        <v>0</v>
      </c>
      <c r="L17" s="339">
        <f t="shared" si="0"/>
        <v>8</v>
      </c>
      <c r="M17" s="339">
        <f t="shared" si="0"/>
        <v>7</v>
      </c>
      <c r="N17" s="339">
        <f t="shared" si="0"/>
        <v>5</v>
      </c>
      <c r="O17" s="339">
        <f t="shared" si="0"/>
        <v>0</v>
      </c>
      <c r="P17" s="339">
        <f t="shared" si="0"/>
        <v>0</v>
      </c>
      <c r="Q17" s="339">
        <f t="shared" si="0"/>
        <v>4</v>
      </c>
      <c r="R17" s="339">
        <f t="shared" si="0"/>
        <v>0</v>
      </c>
      <c r="S17" s="339">
        <f t="shared" si="0"/>
        <v>4</v>
      </c>
      <c r="T17" s="339">
        <f t="shared" si="1"/>
        <v>0</v>
      </c>
      <c r="U17" s="339">
        <f t="shared" si="1"/>
        <v>10</v>
      </c>
      <c r="V17" s="339">
        <f t="shared" si="1"/>
        <v>0</v>
      </c>
      <c r="W17" s="339">
        <f t="shared" si="1"/>
        <v>16</v>
      </c>
      <c r="X17" s="339">
        <f t="shared" si="1"/>
        <v>0</v>
      </c>
      <c r="Y17" s="339">
        <f t="shared" si="1"/>
        <v>108</v>
      </c>
      <c r="Z17" s="339">
        <f t="shared" si="1"/>
        <v>66</v>
      </c>
      <c r="AA17" s="339">
        <f t="shared" si="1"/>
        <v>174</v>
      </c>
      <c r="AB17" s="814" t="s">
        <v>46</v>
      </c>
      <c r="AC17" s="820"/>
      <c r="AD17" s="819"/>
      <c r="AE17" s="874" t="s">
        <v>45</v>
      </c>
      <c r="AF17" s="339">
        <v>5</v>
      </c>
      <c r="AG17" s="339">
        <v>7</v>
      </c>
      <c r="AH17" s="339">
        <v>13</v>
      </c>
      <c r="AI17" s="339">
        <v>5</v>
      </c>
      <c r="AJ17" s="339">
        <v>16</v>
      </c>
      <c r="AK17" s="339">
        <v>6</v>
      </c>
      <c r="AL17" s="339">
        <v>0</v>
      </c>
      <c r="AM17" s="339">
        <v>1</v>
      </c>
      <c r="AN17" s="339">
        <v>0</v>
      </c>
      <c r="AO17" s="339">
        <v>0</v>
      </c>
      <c r="AP17" s="339">
        <v>2</v>
      </c>
      <c r="AQ17" s="339">
        <v>0</v>
      </c>
      <c r="AR17" s="339">
        <v>0</v>
      </c>
      <c r="AS17" s="339">
        <v>0</v>
      </c>
      <c r="AT17" s="339">
        <v>4</v>
      </c>
      <c r="AU17" s="339">
        <v>0</v>
      </c>
      <c r="AV17" s="339">
        <v>3</v>
      </c>
      <c r="AW17" s="339">
        <v>0</v>
      </c>
      <c r="AX17" s="339">
        <v>8</v>
      </c>
      <c r="AY17" s="339">
        <v>0</v>
      </c>
      <c r="AZ17" s="339">
        <v>13</v>
      </c>
      <c r="BA17" s="339">
        <v>0</v>
      </c>
      <c r="BB17" s="339">
        <f t="shared" si="5"/>
        <v>64</v>
      </c>
      <c r="BC17" s="339">
        <f t="shared" si="5"/>
        <v>19</v>
      </c>
      <c r="BD17" s="339">
        <f t="shared" si="6"/>
        <v>83</v>
      </c>
      <c r="BE17" s="814" t="s">
        <v>46</v>
      </c>
      <c r="BF17" s="820"/>
      <c r="BG17" s="819"/>
      <c r="BH17" s="874" t="s">
        <v>45</v>
      </c>
      <c r="BI17" s="339">
        <v>6</v>
      </c>
      <c r="BJ17" s="339">
        <v>0</v>
      </c>
      <c r="BK17" s="339">
        <v>1</v>
      </c>
      <c r="BL17" s="339">
        <v>0</v>
      </c>
      <c r="BM17" s="339">
        <v>9</v>
      </c>
      <c r="BN17" s="339">
        <v>6</v>
      </c>
      <c r="BO17" s="339">
        <v>0</v>
      </c>
      <c r="BP17" s="339">
        <v>4</v>
      </c>
      <c r="BQ17" s="339">
        <v>0</v>
      </c>
      <c r="BR17" s="339">
        <v>8</v>
      </c>
      <c r="BS17" s="339">
        <v>5</v>
      </c>
      <c r="BT17" s="339">
        <v>5</v>
      </c>
      <c r="BU17" s="339">
        <v>0</v>
      </c>
      <c r="BV17" s="339">
        <v>0</v>
      </c>
      <c r="BW17" s="339">
        <v>0</v>
      </c>
      <c r="BX17" s="339">
        <v>0</v>
      </c>
      <c r="BY17" s="339">
        <v>0</v>
      </c>
      <c r="BZ17" s="339">
        <v>0</v>
      </c>
      <c r="CA17" s="339">
        <v>0</v>
      </c>
      <c r="CB17" s="339">
        <v>0</v>
      </c>
      <c r="CC17" s="339">
        <v>0</v>
      </c>
      <c r="CD17" s="339">
        <v>0</v>
      </c>
      <c r="CE17" s="339">
        <f t="shared" si="2"/>
        <v>21</v>
      </c>
      <c r="CF17" s="339">
        <f t="shared" si="2"/>
        <v>23</v>
      </c>
      <c r="CG17" s="339">
        <f t="shared" si="3"/>
        <v>44</v>
      </c>
      <c r="CH17" s="814" t="s">
        <v>46</v>
      </c>
      <c r="CI17" s="820"/>
      <c r="CJ17" s="819"/>
      <c r="CK17" s="874" t="s">
        <v>45</v>
      </c>
      <c r="CL17" s="339">
        <v>0</v>
      </c>
      <c r="CM17" s="339">
        <v>0</v>
      </c>
      <c r="CN17" s="339">
        <v>0</v>
      </c>
      <c r="CO17" s="339">
        <v>0</v>
      </c>
      <c r="CP17" s="339">
        <v>17</v>
      </c>
      <c r="CQ17" s="339">
        <v>24</v>
      </c>
      <c r="CR17" s="339">
        <v>0</v>
      </c>
      <c r="CS17" s="339">
        <v>0</v>
      </c>
      <c r="CT17" s="339">
        <v>0</v>
      </c>
      <c r="CU17" s="339">
        <v>0</v>
      </c>
      <c r="CV17" s="339">
        <v>0</v>
      </c>
      <c r="CW17" s="339">
        <v>0</v>
      </c>
      <c r="CX17" s="339">
        <v>0</v>
      </c>
      <c r="CY17" s="339">
        <v>0</v>
      </c>
      <c r="CZ17" s="339">
        <v>0</v>
      </c>
      <c r="DA17" s="339">
        <v>0</v>
      </c>
      <c r="DB17" s="339">
        <v>1</v>
      </c>
      <c r="DC17" s="339">
        <v>0</v>
      </c>
      <c r="DD17" s="339">
        <v>2</v>
      </c>
      <c r="DE17" s="339">
        <v>0</v>
      </c>
      <c r="DF17" s="339">
        <v>3</v>
      </c>
      <c r="DG17" s="339">
        <v>0</v>
      </c>
      <c r="DH17" s="339">
        <f t="shared" si="7"/>
        <v>23</v>
      </c>
      <c r="DI17" s="339">
        <f t="shared" si="7"/>
        <v>24</v>
      </c>
      <c r="DJ17" s="339">
        <f t="shared" si="8"/>
        <v>47</v>
      </c>
      <c r="DK17" s="814" t="s">
        <v>46</v>
      </c>
      <c r="DL17" s="820"/>
      <c r="DM17" s="819"/>
      <c r="DN17" s="874" t="s">
        <v>45</v>
      </c>
      <c r="DO17" s="339">
        <v>0</v>
      </c>
      <c r="DP17" s="339">
        <v>4</v>
      </c>
      <c r="DQ17" s="339">
        <v>0</v>
      </c>
      <c r="DR17" s="339">
        <v>6</v>
      </c>
      <c r="DS17" s="339">
        <v>1</v>
      </c>
      <c r="DT17" s="339">
        <v>6</v>
      </c>
      <c r="DU17" s="339">
        <v>0</v>
      </c>
      <c r="DV17" s="339">
        <v>2</v>
      </c>
      <c r="DW17" s="339">
        <v>0</v>
      </c>
      <c r="DX17" s="339">
        <v>1</v>
      </c>
      <c r="DY17" s="339">
        <v>0</v>
      </c>
      <c r="DZ17" s="339">
        <v>1</v>
      </c>
      <c r="EA17" s="339">
        <v>1</v>
      </c>
      <c r="EB17" s="339">
        <v>0</v>
      </c>
      <c r="EC17" s="339">
        <v>0</v>
      </c>
      <c r="ED17" s="339">
        <v>0</v>
      </c>
      <c r="EE17" s="339">
        <v>0</v>
      </c>
      <c r="EF17" s="339">
        <v>2</v>
      </c>
      <c r="EG17" s="339">
        <v>0</v>
      </c>
      <c r="EH17" s="339">
        <v>0</v>
      </c>
      <c r="EI17" s="339">
        <v>0</v>
      </c>
      <c r="EJ17" s="339">
        <v>0</v>
      </c>
      <c r="EK17" s="339">
        <f t="shared" si="9"/>
        <v>2</v>
      </c>
      <c r="EL17" s="339">
        <f t="shared" si="9"/>
        <v>22</v>
      </c>
      <c r="EM17" s="339">
        <f t="shared" si="10"/>
        <v>24</v>
      </c>
      <c r="EN17" s="814" t="s">
        <v>46</v>
      </c>
      <c r="EO17" s="820"/>
      <c r="EP17" s="819"/>
      <c r="EQ17" s="874" t="s">
        <v>45</v>
      </c>
      <c r="ER17" s="339">
        <v>131</v>
      </c>
      <c r="ES17" s="339">
        <v>102</v>
      </c>
      <c r="ET17" s="339">
        <v>111</v>
      </c>
      <c r="EU17" s="339">
        <v>104</v>
      </c>
      <c r="EV17" s="339">
        <v>74</v>
      </c>
      <c r="EW17" s="339">
        <v>82</v>
      </c>
      <c r="EX17" s="339">
        <v>8</v>
      </c>
      <c r="EY17" s="339">
        <v>54</v>
      </c>
      <c r="EZ17" s="339">
        <v>7</v>
      </c>
      <c r="FA17" s="339">
        <v>14</v>
      </c>
      <c r="FB17" s="339">
        <v>4</v>
      </c>
      <c r="FC17" s="339">
        <v>23</v>
      </c>
      <c r="FD17" s="339">
        <v>7</v>
      </c>
      <c r="FE17" s="339">
        <v>8</v>
      </c>
      <c r="FF17" s="339">
        <v>12</v>
      </c>
      <c r="FG17" s="339">
        <v>0</v>
      </c>
      <c r="FH17" s="339">
        <v>0</v>
      </c>
      <c r="FI17" s="339">
        <v>0</v>
      </c>
      <c r="FJ17" s="339">
        <v>2</v>
      </c>
      <c r="FK17" s="339">
        <v>0</v>
      </c>
      <c r="FL17" s="339">
        <v>9</v>
      </c>
      <c r="FM17" s="339">
        <v>0</v>
      </c>
      <c r="FN17" s="339">
        <f t="shared" si="11"/>
        <v>365</v>
      </c>
      <c r="FO17" s="339">
        <f t="shared" si="11"/>
        <v>387</v>
      </c>
      <c r="FP17" s="339">
        <f t="shared" si="12"/>
        <v>752</v>
      </c>
      <c r="FQ17" s="814" t="s">
        <v>46</v>
      </c>
      <c r="FR17" s="820"/>
    </row>
    <row r="18" spans="1:174" ht="21.75" customHeight="1">
      <c r="A18" s="942" t="s">
        <v>47</v>
      </c>
      <c r="B18" s="942"/>
      <c r="C18" s="339">
        <f t="shared" si="4"/>
        <v>0</v>
      </c>
      <c r="D18" s="339">
        <f t="shared" si="0"/>
        <v>0</v>
      </c>
      <c r="E18" s="339">
        <f t="shared" si="0"/>
        <v>0</v>
      </c>
      <c r="F18" s="339">
        <f t="shared" si="0"/>
        <v>0</v>
      </c>
      <c r="G18" s="339">
        <f t="shared" si="0"/>
        <v>0</v>
      </c>
      <c r="H18" s="339">
        <f t="shared" si="0"/>
        <v>0</v>
      </c>
      <c r="I18" s="339">
        <f t="shared" si="0"/>
        <v>0</v>
      </c>
      <c r="J18" s="339">
        <f t="shared" si="0"/>
        <v>0</v>
      </c>
      <c r="K18" s="339">
        <f t="shared" si="0"/>
        <v>0</v>
      </c>
      <c r="L18" s="339">
        <f t="shared" si="0"/>
        <v>0</v>
      </c>
      <c r="M18" s="339">
        <f t="shared" si="0"/>
        <v>0</v>
      </c>
      <c r="N18" s="339">
        <f t="shared" si="0"/>
        <v>0</v>
      </c>
      <c r="O18" s="339">
        <f t="shared" si="0"/>
        <v>0</v>
      </c>
      <c r="P18" s="339">
        <f t="shared" si="0"/>
        <v>0</v>
      </c>
      <c r="Q18" s="339">
        <f t="shared" si="0"/>
        <v>0</v>
      </c>
      <c r="R18" s="339">
        <f t="shared" si="0"/>
        <v>0</v>
      </c>
      <c r="S18" s="339">
        <f t="shared" si="0"/>
        <v>0</v>
      </c>
      <c r="T18" s="339">
        <f t="shared" si="1"/>
        <v>0</v>
      </c>
      <c r="U18" s="339">
        <f t="shared" si="1"/>
        <v>0</v>
      </c>
      <c r="V18" s="339">
        <f t="shared" si="1"/>
        <v>0</v>
      </c>
      <c r="W18" s="339">
        <f t="shared" si="1"/>
        <v>0</v>
      </c>
      <c r="X18" s="339">
        <f t="shared" si="1"/>
        <v>0</v>
      </c>
      <c r="Y18" s="339">
        <f t="shared" si="1"/>
        <v>0</v>
      </c>
      <c r="Z18" s="339">
        <f t="shared" si="1"/>
        <v>0</v>
      </c>
      <c r="AA18" s="339">
        <f t="shared" si="1"/>
        <v>0</v>
      </c>
      <c r="AB18" s="811" t="s">
        <v>48</v>
      </c>
      <c r="AC18" s="811"/>
      <c r="AD18" s="942" t="s">
        <v>47</v>
      </c>
      <c r="AE18" s="942"/>
      <c r="AF18" s="339">
        <v>0</v>
      </c>
      <c r="AG18" s="339">
        <v>0</v>
      </c>
      <c r="AH18" s="339">
        <v>0</v>
      </c>
      <c r="AI18" s="339">
        <v>0</v>
      </c>
      <c r="AJ18" s="339">
        <v>0</v>
      </c>
      <c r="AK18" s="339">
        <v>0</v>
      </c>
      <c r="AL18" s="339">
        <v>0</v>
      </c>
      <c r="AM18" s="339">
        <v>0</v>
      </c>
      <c r="AN18" s="339">
        <v>0</v>
      </c>
      <c r="AO18" s="339">
        <v>0</v>
      </c>
      <c r="AP18" s="339">
        <v>0</v>
      </c>
      <c r="AQ18" s="339">
        <v>0</v>
      </c>
      <c r="AR18" s="339">
        <v>0</v>
      </c>
      <c r="AS18" s="339">
        <v>0</v>
      </c>
      <c r="AT18" s="339">
        <v>0</v>
      </c>
      <c r="AU18" s="339">
        <v>0</v>
      </c>
      <c r="AV18" s="339">
        <v>0</v>
      </c>
      <c r="AW18" s="339">
        <v>0</v>
      </c>
      <c r="AX18" s="339">
        <v>0</v>
      </c>
      <c r="AY18" s="339">
        <v>0</v>
      </c>
      <c r="AZ18" s="339">
        <v>0</v>
      </c>
      <c r="BA18" s="339">
        <v>0</v>
      </c>
      <c r="BB18" s="339">
        <f t="shared" si="5"/>
        <v>0</v>
      </c>
      <c r="BC18" s="339">
        <f t="shared" si="5"/>
        <v>0</v>
      </c>
      <c r="BD18" s="339">
        <f t="shared" si="6"/>
        <v>0</v>
      </c>
      <c r="BE18" s="811" t="s">
        <v>48</v>
      </c>
      <c r="BF18" s="811"/>
      <c r="BG18" s="942" t="s">
        <v>47</v>
      </c>
      <c r="BH18" s="942"/>
      <c r="BI18" s="339">
        <v>0</v>
      </c>
      <c r="BJ18" s="339">
        <v>0</v>
      </c>
      <c r="BK18" s="339">
        <v>0</v>
      </c>
      <c r="BL18" s="339">
        <v>0</v>
      </c>
      <c r="BM18" s="339">
        <v>0</v>
      </c>
      <c r="BN18" s="339">
        <v>0</v>
      </c>
      <c r="BO18" s="339">
        <v>0</v>
      </c>
      <c r="BP18" s="339">
        <v>0</v>
      </c>
      <c r="BQ18" s="339">
        <v>0</v>
      </c>
      <c r="BR18" s="339">
        <v>0</v>
      </c>
      <c r="BS18" s="339">
        <v>0</v>
      </c>
      <c r="BT18" s="339">
        <v>0</v>
      </c>
      <c r="BU18" s="339">
        <v>0</v>
      </c>
      <c r="BV18" s="339">
        <v>0</v>
      </c>
      <c r="BW18" s="339">
        <v>0</v>
      </c>
      <c r="BX18" s="339">
        <v>0</v>
      </c>
      <c r="BY18" s="339">
        <v>0</v>
      </c>
      <c r="BZ18" s="339">
        <v>0</v>
      </c>
      <c r="CA18" s="339">
        <v>0</v>
      </c>
      <c r="CB18" s="339">
        <v>0</v>
      </c>
      <c r="CC18" s="339">
        <v>0</v>
      </c>
      <c r="CD18" s="339">
        <v>0</v>
      </c>
      <c r="CE18" s="339">
        <f t="shared" si="2"/>
        <v>0</v>
      </c>
      <c r="CF18" s="339">
        <f t="shared" si="2"/>
        <v>0</v>
      </c>
      <c r="CG18" s="339">
        <f t="shared" si="3"/>
        <v>0</v>
      </c>
      <c r="CH18" s="814"/>
      <c r="CI18" s="875" t="s">
        <v>48</v>
      </c>
      <c r="CJ18" s="942" t="s">
        <v>47</v>
      </c>
      <c r="CK18" s="942"/>
      <c r="CL18" s="339">
        <v>0</v>
      </c>
      <c r="CM18" s="339">
        <v>0</v>
      </c>
      <c r="CN18" s="339">
        <v>0</v>
      </c>
      <c r="CO18" s="339">
        <v>0</v>
      </c>
      <c r="CP18" s="339">
        <v>0</v>
      </c>
      <c r="CQ18" s="339">
        <v>0</v>
      </c>
      <c r="CR18" s="339">
        <v>0</v>
      </c>
      <c r="CS18" s="339">
        <v>0</v>
      </c>
      <c r="CT18" s="339">
        <v>0</v>
      </c>
      <c r="CU18" s="339">
        <v>0</v>
      </c>
      <c r="CV18" s="339">
        <v>0</v>
      </c>
      <c r="CW18" s="339">
        <v>0</v>
      </c>
      <c r="CX18" s="339">
        <v>0</v>
      </c>
      <c r="CY18" s="339">
        <v>0</v>
      </c>
      <c r="CZ18" s="339">
        <v>0</v>
      </c>
      <c r="DA18" s="339">
        <v>0</v>
      </c>
      <c r="DB18" s="339">
        <v>0</v>
      </c>
      <c r="DC18" s="339">
        <v>0</v>
      </c>
      <c r="DD18" s="339">
        <v>0</v>
      </c>
      <c r="DE18" s="339">
        <v>0</v>
      </c>
      <c r="DF18" s="339">
        <v>0</v>
      </c>
      <c r="DG18" s="339">
        <v>0</v>
      </c>
      <c r="DH18" s="339">
        <f t="shared" si="7"/>
        <v>0</v>
      </c>
      <c r="DI18" s="339">
        <f t="shared" si="7"/>
        <v>0</v>
      </c>
      <c r="DJ18" s="339">
        <f t="shared" si="8"/>
        <v>0</v>
      </c>
      <c r="DK18" s="814"/>
      <c r="DL18" s="875" t="s">
        <v>48</v>
      </c>
      <c r="DM18" s="942" t="s">
        <v>47</v>
      </c>
      <c r="DN18" s="942"/>
      <c r="DO18" s="339">
        <v>0</v>
      </c>
      <c r="DP18" s="339">
        <v>0</v>
      </c>
      <c r="DQ18" s="339">
        <v>0</v>
      </c>
      <c r="DR18" s="339">
        <v>0</v>
      </c>
      <c r="DS18" s="339">
        <v>0</v>
      </c>
      <c r="DT18" s="339">
        <v>0</v>
      </c>
      <c r="DU18" s="339">
        <v>0</v>
      </c>
      <c r="DV18" s="339">
        <v>0</v>
      </c>
      <c r="DW18" s="339">
        <v>0</v>
      </c>
      <c r="DX18" s="339">
        <v>0</v>
      </c>
      <c r="DY18" s="339">
        <v>0</v>
      </c>
      <c r="DZ18" s="339">
        <v>0</v>
      </c>
      <c r="EA18" s="339">
        <v>0</v>
      </c>
      <c r="EB18" s="339">
        <v>0</v>
      </c>
      <c r="EC18" s="339">
        <v>0</v>
      </c>
      <c r="ED18" s="339">
        <v>0</v>
      </c>
      <c r="EE18" s="339">
        <v>0</v>
      </c>
      <c r="EF18" s="339">
        <v>0</v>
      </c>
      <c r="EG18" s="339">
        <v>0</v>
      </c>
      <c r="EH18" s="339">
        <v>0</v>
      </c>
      <c r="EI18" s="339">
        <v>0</v>
      </c>
      <c r="EJ18" s="339">
        <v>0</v>
      </c>
      <c r="EK18" s="339">
        <f t="shared" si="9"/>
        <v>0</v>
      </c>
      <c r="EL18" s="339">
        <f t="shared" si="9"/>
        <v>0</v>
      </c>
      <c r="EM18" s="339">
        <f t="shared" si="10"/>
        <v>0</v>
      </c>
      <c r="EN18" s="814"/>
      <c r="EO18" s="875" t="s">
        <v>48</v>
      </c>
      <c r="EP18" s="942" t="s">
        <v>47</v>
      </c>
      <c r="EQ18" s="942"/>
      <c r="ER18" s="339">
        <v>0</v>
      </c>
      <c r="ES18" s="339">
        <v>0</v>
      </c>
      <c r="ET18" s="339">
        <v>0</v>
      </c>
      <c r="EU18" s="339">
        <v>0</v>
      </c>
      <c r="EV18" s="339">
        <v>0</v>
      </c>
      <c r="EW18" s="339">
        <v>0</v>
      </c>
      <c r="EX18" s="339">
        <v>0</v>
      </c>
      <c r="EY18" s="339">
        <v>0</v>
      </c>
      <c r="EZ18" s="339">
        <v>0</v>
      </c>
      <c r="FA18" s="339">
        <v>0</v>
      </c>
      <c r="FB18" s="339">
        <v>0</v>
      </c>
      <c r="FC18" s="339">
        <v>0</v>
      </c>
      <c r="FD18" s="339">
        <v>0</v>
      </c>
      <c r="FE18" s="339">
        <v>0</v>
      </c>
      <c r="FF18" s="339">
        <v>0</v>
      </c>
      <c r="FG18" s="339">
        <v>0</v>
      </c>
      <c r="FH18" s="339">
        <v>0</v>
      </c>
      <c r="FI18" s="339">
        <v>0</v>
      </c>
      <c r="FJ18" s="339">
        <v>0</v>
      </c>
      <c r="FK18" s="339">
        <v>0</v>
      </c>
      <c r="FL18" s="339">
        <v>0</v>
      </c>
      <c r="FM18" s="339">
        <v>0</v>
      </c>
      <c r="FN18" s="339">
        <f t="shared" si="11"/>
        <v>0</v>
      </c>
      <c r="FO18" s="339">
        <f t="shared" si="11"/>
        <v>0</v>
      </c>
      <c r="FP18" s="339">
        <f t="shared" si="12"/>
        <v>0</v>
      </c>
      <c r="FQ18" s="811" t="s">
        <v>48</v>
      </c>
      <c r="FR18" s="811"/>
    </row>
    <row r="19" spans="1:174" ht="20.100000000000001" customHeight="1">
      <c r="A19" s="942" t="s">
        <v>49</v>
      </c>
      <c r="B19" s="942"/>
      <c r="C19" s="339">
        <f t="shared" si="4"/>
        <v>26</v>
      </c>
      <c r="D19" s="339">
        <f t="shared" si="4"/>
        <v>10</v>
      </c>
      <c r="E19" s="339">
        <f t="shared" si="4"/>
        <v>19</v>
      </c>
      <c r="F19" s="339">
        <f t="shared" si="4"/>
        <v>0</v>
      </c>
      <c r="G19" s="339">
        <f t="shared" si="4"/>
        <v>19</v>
      </c>
      <c r="H19" s="339">
        <f t="shared" si="4"/>
        <v>19</v>
      </c>
      <c r="I19" s="339">
        <f t="shared" si="4"/>
        <v>2</v>
      </c>
      <c r="J19" s="339">
        <f t="shared" si="4"/>
        <v>0</v>
      </c>
      <c r="K19" s="339">
        <f t="shared" si="4"/>
        <v>0</v>
      </c>
      <c r="L19" s="339">
        <f t="shared" si="4"/>
        <v>0</v>
      </c>
      <c r="M19" s="339">
        <f t="shared" si="4"/>
        <v>0</v>
      </c>
      <c r="N19" s="339">
        <f t="shared" si="4"/>
        <v>0</v>
      </c>
      <c r="O19" s="339">
        <f t="shared" si="4"/>
        <v>0</v>
      </c>
      <c r="P19" s="339">
        <f t="shared" si="4"/>
        <v>0</v>
      </c>
      <c r="Q19" s="339">
        <f t="shared" si="4"/>
        <v>0</v>
      </c>
      <c r="R19" s="339">
        <f t="shared" si="4"/>
        <v>0</v>
      </c>
      <c r="S19" s="339">
        <f t="shared" si="1"/>
        <v>0</v>
      </c>
      <c r="T19" s="339">
        <f t="shared" si="1"/>
        <v>0</v>
      </c>
      <c r="U19" s="339">
        <f t="shared" si="1"/>
        <v>0</v>
      </c>
      <c r="V19" s="339">
        <f t="shared" si="1"/>
        <v>0</v>
      </c>
      <c r="W19" s="339">
        <f t="shared" si="1"/>
        <v>0</v>
      </c>
      <c r="X19" s="339">
        <f t="shared" si="1"/>
        <v>0</v>
      </c>
      <c r="Y19" s="339">
        <f t="shared" si="1"/>
        <v>66</v>
      </c>
      <c r="Z19" s="339">
        <f t="shared" si="1"/>
        <v>29</v>
      </c>
      <c r="AA19" s="339">
        <f t="shared" si="1"/>
        <v>95</v>
      </c>
      <c r="AB19" s="811" t="s">
        <v>50</v>
      </c>
      <c r="AC19" s="811"/>
      <c r="AD19" s="942" t="s">
        <v>49</v>
      </c>
      <c r="AE19" s="942"/>
      <c r="AF19" s="339">
        <v>20</v>
      </c>
      <c r="AG19" s="339">
        <v>8</v>
      </c>
      <c r="AH19" s="339">
        <v>18</v>
      </c>
      <c r="AI19" s="339">
        <v>0</v>
      </c>
      <c r="AJ19" s="339">
        <v>17</v>
      </c>
      <c r="AK19" s="339">
        <v>17</v>
      </c>
      <c r="AL19" s="339">
        <v>2</v>
      </c>
      <c r="AM19" s="339">
        <v>0</v>
      </c>
      <c r="AN19" s="339">
        <v>0</v>
      </c>
      <c r="AO19" s="339">
        <v>0</v>
      </c>
      <c r="AP19" s="339">
        <v>0</v>
      </c>
      <c r="AQ19" s="339">
        <v>0</v>
      </c>
      <c r="AR19" s="339">
        <v>0</v>
      </c>
      <c r="AS19" s="339">
        <v>0</v>
      </c>
      <c r="AT19" s="339">
        <v>0</v>
      </c>
      <c r="AU19" s="339">
        <v>0</v>
      </c>
      <c r="AV19" s="339">
        <v>0</v>
      </c>
      <c r="AW19" s="339">
        <v>0</v>
      </c>
      <c r="AX19" s="339">
        <v>0</v>
      </c>
      <c r="AY19" s="339">
        <v>0</v>
      </c>
      <c r="AZ19" s="339">
        <v>0</v>
      </c>
      <c r="BA19" s="339">
        <v>0</v>
      </c>
      <c r="BB19" s="339">
        <f t="shared" si="5"/>
        <v>57</v>
      </c>
      <c r="BC19" s="339">
        <f t="shared" si="5"/>
        <v>25</v>
      </c>
      <c r="BD19" s="339">
        <f t="shared" si="6"/>
        <v>82</v>
      </c>
      <c r="BE19" s="811" t="s">
        <v>50</v>
      </c>
      <c r="BF19" s="811"/>
      <c r="BG19" s="942" t="s">
        <v>49</v>
      </c>
      <c r="BH19" s="942"/>
      <c r="BI19" s="339">
        <v>6</v>
      </c>
      <c r="BJ19" s="339">
        <v>2</v>
      </c>
      <c r="BK19" s="339">
        <v>1</v>
      </c>
      <c r="BL19" s="339">
        <v>0</v>
      </c>
      <c r="BM19" s="339">
        <v>2</v>
      </c>
      <c r="BN19" s="339">
        <v>2</v>
      </c>
      <c r="BO19" s="339">
        <v>0</v>
      </c>
      <c r="BP19" s="339">
        <v>0</v>
      </c>
      <c r="BQ19" s="339">
        <v>0</v>
      </c>
      <c r="BR19" s="339">
        <v>0</v>
      </c>
      <c r="BS19" s="339">
        <v>0</v>
      </c>
      <c r="BT19" s="339">
        <v>0</v>
      </c>
      <c r="BU19" s="339">
        <v>0</v>
      </c>
      <c r="BV19" s="339">
        <v>0</v>
      </c>
      <c r="BW19" s="339">
        <v>0</v>
      </c>
      <c r="BX19" s="339">
        <v>0</v>
      </c>
      <c r="BY19" s="339">
        <v>0</v>
      </c>
      <c r="BZ19" s="339">
        <v>0</v>
      </c>
      <c r="CA19" s="339">
        <v>0</v>
      </c>
      <c r="CB19" s="339">
        <v>0</v>
      </c>
      <c r="CC19" s="339">
        <v>0</v>
      </c>
      <c r="CD19" s="339">
        <v>0</v>
      </c>
      <c r="CE19" s="339">
        <f t="shared" si="2"/>
        <v>9</v>
      </c>
      <c r="CF19" s="339">
        <f t="shared" si="2"/>
        <v>4</v>
      </c>
      <c r="CG19" s="339">
        <f t="shared" si="3"/>
        <v>13</v>
      </c>
      <c r="CH19" s="875"/>
      <c r="CI19" s="875" t="s">
        <v>50</v>
      </c>
      <c r="CJ19" s="942" t="s">
        <v>49</v>
      </c>
      <c r="CK19" s="942"/>
      <c r="CL19" s="339">
        <v>0</v>
      </c>
      <c r="CM19" s="339">
        <v>0</v>
      </c>
      <c r="CN19" s="339">
        <v>0</v>
      </c>
      <c r="CO19" s="339">
        <v>0</v>
      </c>
      <c r="CP19" s="339">
        <v>0</v>
      </c>
      <c r="CQ19" s="339">
        <v>0</v>
      </c>
      <c r="CR19" s="339">
        <v>0</v>
      </c>
      <c r="CS19" s="339">
        <v>0</v>
      </c>
      <c r="CT19" s="339">
        <v>0</v>
      </c>
      <c r="CU19" s="339">
        <v>0</v>
      </c>
      <c r="CV19" s="339">
        <v>0</v>
      </c>
      <c r="CW19" s="339">
        <v>0</v>
      </c>
      <c r="CX19" s="339">
        <v>0</v>
      </c>
      <c r="CY19" s="339">
        <v>0</v>
      </c>
      <c r="CZ19" s="339">
        <v>0</v>
      </c>
      <c r="DA19" s="339">
        <v>0</v>
      </c>
      <c r="DB19" s="339">
        <v>0</v>
      </c>
      <c r="DC19" s="339">
        <v>0</v>
      </c>
      <c r="DD19" s="339">
        <v>0</v>
      </c>
      <c r="DE19" s="339">
        <v>0</v>
      </c>
      <c r="DF19" s="339">
        <v>0</v>
      </c>
      <c r="DG19" s="339">
        <v>0</v>
      </c>
      <c r="DH19" s="339">
        <f t="shared" si="7"/>
        <v>0</v>
      </c>
      <c r="DI19" s="339">
        <f t="shared" si="7"/>
        <v>0</v>
      </c>
      <c r="DJ19" s="339">
        <f t="shared" si="8"/>
        <v>0</v>
      </c>
      <c r="DK19" s="811" t="s">
        <v>50</v>
      </c>
      <c r="DL19" s="811"/>
      <c r="DM19" s="942" t="s">
        <v>49</v>
      </c>
      <c r="DN19" s="942"/>
      <c r="DO19" s="339">
        <v>2</v>
      </c>
      <c r="DP19" s="339">
        <v>1</v>
      </c>
      <c r="DQ19" s="339">
        <v>2</v>
      </c>
      <c r="DR19" s="339">
        <v>0</v>
      </c>
      <c r="DS19" s="339">
        <v>2</v>
      </c>
      <c r="DT19" s="339">
        <v>4</v>
      </c>
      <c r="DU19" s="339">
        <v>0</v>
      </c>
      <c r="DV19" s="339">
        <v>0</v>
      </c>
      <c r="DW19" s="339">
        <v>0</v>
      </c>
      <c r="DX19" s="339">
        <v>0</v>
      </c>
      <c r="DY19" s="339">
        <v>1</v>
      </c>
      <c r="DZ19" s="339">
        <v>0</v>
      </c>
      <c r="EA19" s="339">
        <v>0</v>
      </c>
      <c r="EB19" s="339">
        <v>0</v>
      </c>
      <c r="EC19" s="339">
        <v>0</v>
      </c>
      <c r="ED19" s="339">
        <v>0</v>
      </c>
      <c r="EE19" s="339">
        <v>0</v>
      </c>
      <c r="EF19" s="339">
        <v>0</v>
      </c>
      <c r="EG19" s="339">
        <v>0</v>
      </c>
      <c r="EH19" s="339">
        <v>0</v>
      </c>
      <c r="EI19" s="339">
        <v>0</v>
      </c>
      <c r="EJ19" s="339">
        <v>0</v>
      </c>
      <c r="EK19" s="339">
        <f t="shared" si="9"/>
        <v>7</v>
      </c>
      <c r="EL19" s="339">
        <f t="shared" si="9"/>
        <v>5</v>
      </c>
      <c r="EM19" s="339">
        <f t="shared" si="10"/>
        <v>12</v>
      </c>
      <c r="EN19" s="811" t="s">
        <v>50</v>
      </c>
      <c r="EO19" s="811"/>
      <c r="EP19" s="942" t="s">
        <v>49</v>
      </c>
      <c r="EQ19" s="942"/>
      <c r="ER19" s="339">
        <v>133</v>
      </c>
      <c r="ES19" s="339">
        <v>50</v>
      </c>
      <c r="ET19" s="339">
        <v>83</v>
      </c>
      <c r="EU19" s="339">
        <v>35</v>
      </c>
      <c r="EV19" s="339">
        <v>84</v>
      </c>
      <c r="EW19" s="339">
        <v>25</v>
      </c>
      <c r="EX19" s="339">
        <v>53</v>
      </c>
      <c r="EY19" s="339">
        <v>0</v>
      </c>
      <c r="EZ19" s="339">
        <v>0</v>
      </c>
      <c r="FA19" s="339">
        <v>0</v>
      </c>
      <c r="FB19" s="339">
        <v>40</v>
      </c>
      <c r="FC19" s="339">
        <v>0</v>
      </c>
      <c r="FD19" s="339">
        <v>13</v>
      </c>
      <c r="FE19" s="339">
        <v>0</v>
      </c>
      <c r="FF19" s="339">
        <v>0</v>
      </c>
      <c r="FG19" s="339">
        <v>0</v>
      </c>
      <c r="FH19" s="339">
        <v>40</v>
      </c>
      <c r="FI19" s="339">
        <v>0</v>
      </c>
      <c r="FJ19" s="339">
        <v>29</v>
      </c>
      <c r="FK19" s="339">
        <v>0</v>
      </c>
      <c r="FL19" s="339">
        <v>24</v>
      </c>
      <c r="FM19" s="339">
        <v>0</v>
      </c>
      <c r="FN19" s="339">
        <f t="shared" si="11"/>
        <v>499</v>
      </c>
      <c r="FO19" s="339">
        <f t="shared" si="11"/>
        <v>110</v>
      </c>
      <c r="FP19" s="339">
        <f t="shared" si="12"/>
        <v>609</v>
      </c>
      <c r="FQ19" s="811" t="s">
        <v>50</v>
      </c>
      <c r="FR19" s="811"/>
    </row>
    <row r="20" spans="1:174" ht="20.100000000000001" customHeight="1">
      <c r="A20" s="942" t="s">
        <v>51</v>
      </c>
      <c r="B20" s="942"/>
      <c r="C20" s="339">
        <f t="shared" si="4"/>
        <v>13</v>
      </c>
      <c r="D20" s="339">
        <f t="shared" si="4"/>
        <v>8</v>
      </c>
      <c r="E20" s="339">
        <f t="shared" si="4"/>
        <v>10</v>
      </c>
      <c r="F20" s="339">
        <f t="shared" si="4"/>
        <v>5</v>
      </c>
      <c r="G20" s="339">
        <f t="shared" si="4"/>
        <v>29</v>
      </c>
      <c r="H20" s="339">
        <f t="shared" si="4"/>
        <v>21</v>
      </c>
      <c r="I20" s="339">
        <f t="shared" si="4"/>
        <v>2</v>
      </c>
      <c r="J20" s="339">
        <f t="shared" si="4"/>
        <v>0</v>
      </c>
      <c r="K20" s="339">
        <f t="shared" si="4"/>
        <v>0</v>
      </c>
      <c r="L20" s="339">
        <f t="shared" si="4"/>
        <v>0</v>
      </c>
      <c r="M20" s="339">
        <f t="shared" si="4"/>
        <v>0</v>
      </c>
      <c r="N20" s="339">
        <f t="shared" si="4"/>
        <v>1</v>
      </c>
      <c r="O20" s="339">
        <f t="shared" si="4"/>
        <v>0</v>
      </c>
      <c r="P20" s="339">
        <f t="shared" si="4"/>
        <v>0</v>
      </c>
      <c r="Q20" s="339">
        <f t="shared" si="4"/>
        <v>0</v>
      </c>
      <c r="R20" s="339">
        <f t="shared" si="4"/>
        <v>0</v>
      </c>
      <c r="S20" s="339">
        <f t="shared" si="1"/>
        <v>0</v>
      </c>
      <c r="T20" s="339">
        <f t="shared" si="1"/>
        <v>22</v>
      </c>
      <c r="U20" s="339">
        <f t="shared" si="1"/>
        <v>0</v>
      </c>
      <c r="V20" s="339">
        <f t="shared" si="1"/>
        <v>0</v>
      </c>
      <c r="W20" s="339">
        <f t="shared" si="1"/>
        <v>0</v>
      </c>
      <c r="X20" s="339">
        <f t="shared" si="1"/>
        <v>0</v>
      </c>
      <c r="Y20" s="339">
        <f t="shared" si="1"/>
        <v>54</v>
      </c>
      <c r="Z20" s="339">
        <f t="shared" si="1"/>
        <v>57</v>
      </c>
      <c r="AA20" s="339">
        <f t="shared" si="1"/>
        <v>111</v>
      </c>
      <c r="AB20" s="811" t="s">
        <v>52</v>
      </c>
      <c r="AC20" s="811"/>
      <c r="AD20" s="942" t="s">
        <v>51</v>
      </c>
      <c r="AE20" s="942"/>
      <c r="AF20" s="339">
        <v>3</v>
      </c>
      <c r="AG20" s="339">
        <v>8</v>
      </c>
      <c r="AH20" s="339">
        <v>6</v>
      </c>
      <c r="AI20" s="339">
        <v>3</v>
      </c>
      <c r="AJ20" s="339">
        <v>1</v>
      </c>
      <c r="AK20" s="339">
        <v>2</v>
      </c>
      <c r="AL20" s="339">
        <v>2</v>
      </c>
      <c r="AM20" s="339">
        <v>0</v>
      </c>
      <c r="AN20" s="339">
        <v>0</v>
      </c>
      <c r="AO20" s="339">
        <v>0</v>
      </c>
      <c r="AP20" s="339">
        <v>0</v>
      </c>
      <c r="AQ20" s="339">
        <v>0</v>
      </c>
      <c r="AR20" s="339">
        <v>0</v>
      </c>
      <c r="AS20" s="339">
        <v>0</v>
      </c>
      <c r="AT20" s="339">
        <v>0</v>
      </c>
      <c r="AU20" s="339">
        <v>0</v>
      </c>
      <c r="AV20" s="339">
        <v>0</v>
      </c>
      <c r="AW20" s="339">
        <v>19</v>
      </c>
      <c r="AX20" s="339">
        <v>0</v>
      </c>
      <c r="AY20" s="339">
        <v>0</v>
      </c>
      <c r="AZ20" s="339">
        <v>0</v>
      </c>
      <c r="BA20" s="339">
        <v>0</v>
      </c>
      <c r="BB20" s="339">
        <f t="shared" si="5"/>
        <v>12</v>
      </c>
      <c r="BC20" s="339">
        <f t="shared" si="5"/>
        <v>32</v>
      </c>
      <c r="BD20" s="339">
        <f t="shared" si="6"/>
        <v>44</v>
      </c>
      <c r="BE20" s="811" t="s">
        <v>52</v>
      </c>
      <c r="BF20" s="811"/>
      <c r="BG20" s="942" t="s">
        <v>51</v>
      </c>
      <c r="BH20" s="942"/>
      <c r="BI20" s="339">
        <v>10</v>
      </c>
      <c r="BJ20" s="339">
        <v>0</v>
      </c>
      <c r="BK20" s="339">
        <v>4</v>
      </c>
      <c r="BL20" s="339">
        <v>1</v>
      </c>
      <c r="BM20" s="339">
        <v>5</v>
      </c>
      <c r="BN20" s="339">
        <v>0</v>
      </c>
      <c r="BO20" s="339">
        <v>0</v>
      </c>
      <c r="BP20" s="339">
        <v>0</v>
      </c>
      <c r="BQ20" s="339">
        <v>0</v>
      </c>
      <c r="BR20" s="339">
        <v>0</v>
      </c>
      <c r="BS20" s="339">
        <v>0</v>
      </c>
      <c r="BT20" s="339">
        <v>1</v>
      </c>
      <c r="BU20" s="339">
        <v>0</v>
      </c>
      <c r="BV20" s="339">
        <v>0</v>
      </c>
      <c r="BW20" s="339">
        <v>0</v>
      </c>
      <c r="BX20" s="339">
        <v>0</v>
      </c>
      <c r="BY20" s="339">
        <v>0</v>
      </c>
      <c r="BZ20" s="339">
        <v>0</v>
      </c>
      <c r="CA20" s="339">
        <v>0</v>
      </c>
      <c r="CB20" s="339">
        <v>0</v>
      </c>
      <c r="CC20" s="339">
        <v>0</v>
      </c>
      <c r="CD20" s="339">
        <v>0</v>
      </c>
      <c r="CE20" s="339">
        <f t="shared" si="2"/>
        <v>19</v>
      </c>
      <c r="CF20" s="339">
        <f t="shared" si="2"/>
        <v>2</v>
      </c>
      <c r="CG20" s="339">
        <f t="shared" si="3"/>
        <v>21</v>
      </c>
      <c r="CH20" s="875"/>
      <c r="CI20" s="875" t="s">
        <v>52</v>
      </c>
      <c r="CJ20" s="942" t="s">
        <v>51</v>
      </c>
      <c r="CK20" s="942"/>
      <c r="CL20" s="339">
        <v>0</v>
      </c>
      <c r="CM20" s="339">
        <v>0</v>
      </c>
      <c r="CN20" s="339">
        <v>0</v>
      </c>
      <c r="CO20" s="339">
        <v>1</v>
      </c>
      <c r="CP20" s="339">
        <v>23</v>
      </c>
      <c r="CQ20" s="339">
        <v>19</v>
      </c>
      <c r="CR20" s="339">
        <v>0</v>
      </c>
      <c r="CS20" s="339">
        <v>0</v>
      </c>
      <c r="CT20" s="339">
        <v>0</v>
      </c>
      <c r="CU20" s="339">
        <v>0</v>
      </c>
      <c r="CV20" s="339">
        <v>0</v>
      </c>
      <c r="CW20" s="339">
        <v>0</v>
      </c>
      <c r="CX20" s="339">
        <v>0</v>
      </c>
      <c r="CY20" s="339">
        <v>0</v>
      </c>
      <c r="CZ20" s="339">
        <v>0</v>
      </c>
      <c r="DA20" s="339">
        <v>0</v>
      </c>
      <c r="DB20" s="339">
        <v>0</v>
      </c>
      <c r="DC20" s="339">
        <v>3</v>
      </c>
      <c r="DD20" s="339">
        <v>0</v>
      </c>
      <c r="DE20" s="339">
        <v>0</v>
      </c>
      <c r="DF20" s="339">
        <v>0</v>
      </c>
      <c r="DG20" s="339">
        <v>0</v>
      </c>
      <c r="DH20" s="339">
        <f t="shared" si="7"/>
        <v>23</v>
      </c>
      <c r="DI20" s="339">
        <f t="shared" si="7"/>
        <v>23</v>
      </c>
      <c r="DJ20" s="339">
        <f t="shared" si="8"/>
        <v>46</v>
      </c>
      <c r="DK20" s="811" t="s">
        <v>52</v>
      </c>
      <c r="DL20" s="811"/>
      <c r="DM20" s="942" t="s">
        <v>51</v>
      </c>
      <c r="DN20" s="942"/>
      <c r="DO20" s="339">
        <v>0</v>
      </c>
      <c r="DP20" s="339">
        <v>0</v>
      </c>
      <c r="DQ20" s="339">
        <v>0</v>
      </c>
      <c r="DR20" s="339">
        <v>0</v>
      </c>
      <c r="DS20" s="339">
        <v>2</v>
      </c>
      <c r="DT20" s="339">
        <v>0</v>
      </c>
      <c r="DU20" s="339">
        <v>0</v>
      </c>
      <c r="DV20" s="339">
        <v>0</v>
      </c>
      <c r="DW20" s="339">
        <v>0</v>
      </c>
      <c r="DX20" s="339">
        <v>0</v>
      </c>
      <c r="DY20" s="339">
        <v>0</v>
      </c>
      <c r="DZ20" s="339">
        <v>0</v>
      </c>
      <c r="EA20" s="339">
        <v>0</v>
      </c>
      <c r="EB20" s="339">
        <v>0</v>
      </c>
      <c r="EC20" s="339">
        <v>0</v>
      </c>
      <c r="ED20" s="339">
        <v>0</v>
      </c>
      <c r="EE20" s="339">
        <v>0</v>
      </c>
      <c r="EF20" s="339">
        <v>0</v>
      </c>
      <c r="EG20" s="339">
        <v>0</v>
      </c>
      <c r="EH20" s="339">
        <v>0</v>
      </c>
      <c r="EI20" s="339">
        <v>0</v>
      </c>
      <c r="EJ20" s="339">
        <v>0</v>
      </c>
      <c r="EK20" s="339">
        <f t="shared" si="9"/>
        <v>2</v>
      </c>
      <c r="EL20" s="339">
        <f t="shared" si="9"/>
        <v>0</v>
      </c>
      <c r="EM20" s="339">
        <f t="shared" si="10"/>
        <v>2</v>
      </c>
      <c r="EN20" s="811" t="s">
        <v>52</v>
      </c>
      <c r="EO20" s="811"/>
      <c r="EP20" s="942" t="s">
        <v>51</v>
      </c>
      <c r="EQ20" s="942"/>
      <c r="ER20" s="339">
        <v>100</v>
      </c>
      <c r="ES20" s="339">
        <v>44</v>
      </c>
      <c r="ET20" s="339">
        <v>100</v>
      </c>
      <c r="EU20" s="339">
        <v>40</v>
      </c>
      <c r="EV20" s="339">
        <v>60</v>
      </c>
      <c r="EW20" s="339">
        <v>34</v>
      </c>
      <c r="EX20" s="339">
        <v>27</v>
      </c>
      <c r="EY20" s="339">
        <v>29</v>
      </c>
      <c r="EZ20" s="339">
        <v>0</v>
      </c>
      <c r="FA20" s="339">
        <v>0</v>
      </c>
      <c r="FB20" s="339">
        <v>0</v>
      </c>
      <c r="FC20" s="339">
        <v>19</v>
      </c>
      <c r="FD20" s="339">
        <v>0</v>
      </c>
      <c r="FE20" s="339">
        <v>22</v>
      </c>
      <c r="FF20" s="339">
        <v>0</v>
      </c>
      <c r="FG20" s="339">
        <v>0</v>
      </c>
      <c r="FH20" s="339">
        <v>0</v>
      </c>
      <c r="FI20" s="339">
        <v>11</v>
      </c>
      <c r="FJ20" s="339">
        <v>0</v>
      </c>
      <c r="FK20" s="339">
        <v>0</v>
      </c>
      <c r="FL20" s="339">
        <v>0</v>
      </c>
      <c r="FM20" s="339">
        <v>0</v>
      </c>
      <c r="FN20" s="339">
        <f t="shared" si="11"/>
        <v>287</v>
      </c>
      <c r="FO20" s="339">
        <f t="shared" si="11"/>
        <v>199</v>
      </c>
      <c r="FP20" s="339">
        <f t="shared" si="12"/>
        <v>486</v>
      </c>
      <c r="FQ20" s="811" t="s">
        <v>52</v>
      </c>
      <c r="FR20" s="811"/>
    </row>
    <row r="21" spans="1:174" ht="20.100000000000001" customHeight="1">
      <c r="A21" s="942" t="s">
        <v>53</v>
      </c>
      <c r="B21" s="942"/>
      <c r="C21" s="339">
        <f t="shared" si="4"/>
        <v>19</v>
      </c>
      <c r="D21" s="339">
        <f t="shared" si="4"/>
        <v>7</v>
      </c>
      <c r="E21" s="339">
        <f t="shared" si="4"/>
        <v>16</v>
      </c>
      <c r="F21" s="339">
        <f t="shared" si="4"/>
        <v>5</v>
      </c>
      <c r="G21" s="339">
        <f t="shared" si="4"/>
        <v>33</v>
      </c>
      <c r="H21" s="339">
        <f t="shared" si="4"/>
        <v>12</v>
      </c>
      <c r="I21" s="339">
        <f t="shared" si="4"/>
        <v>4</v>
      </c>
      <c r="J21" s="339">
        <f t="shared" si="4"/>
        <v>0</v>
      </c>
      <c r="K21" s="339">
        <f t="shared" si="4"/>
        <v>0</v>
      </c>
      <c r="L21" s="339">
        <f t="shared" si="4"/>
        <v>0</v>
      </c>
      <c r="M21" s="339">
        <f t="shared" si="4"/>
        <v>3</v>
      </c>
      <c r="N21" s="339">
        <f t="shared" si="4"/>
        <v>0</v>
      </c>
      <c r="O21" s="339">
        <f t="shared" si="4"/>
        <v>0</v>
      </c>
      <c r="P21" s="339">
        <f t="shared" si="4"/>
        <v>0</v>
      </c>
      <c r="Q21" s="339">
        <f t="shared" si="4"/>
        <v>0</v>
      </c>
      <c r="R21" s="339">
        <f t="shared" si="4"/>
        <v>0</v>
      </c>
      <c r="S21" s="339">
        <f t="shared" si="1"/>
        <v>7</v>
      </c>
      <c r="T21" s="339">
        <f t="shared" si="1"/>
        <v>0</v>
      </c>
      <c r="U21" s="339">
        <f t="shared" si="1"/>
        <v>0</v>
      </c>
      <c r="V21" s="339">
        <f t="shared" si="1"/>
        <v>0</v>
      </c>
      <c r="W21" s="339">
        <f t="shared" si="1"/>
        <v>0</v>
      </c>
      <c r="X21" s="339">
        <f t="shared" si="1"/>
        <v>0</v>
      </c>
      <c r="Y21" s="339">
        <f t="shared" si="1"/>
        <v>82</v>
      </c>
      <c r="Z21" s="339">
        <f t="shared" si="1"/>
        <v>24</v>
      </c>
      <c r="AA21" s="339">
        <f t="shared" si="1"/>
        <v>106</v>
      </c>
      <c r="AB21" s="811" t="s">
        <v>54</v>
      </c>
      <c r="AC21" s="811"/>
      <c r="AD21" s="942" t="s">
        <v>53</v>
      </c>
      <c r="AE21" s="942"/>
      <c r="AF21" s="339">
        <v>18</v>
      </c>
      <c r="AG21" s="339">
        <v>5</v>
      </c>
      <c r="AH21" s="339">
        <v>16</v>
      </c>
      <c r="AI21" s="339">
        <v>4</v>
      </c>
      <c r="AJ21" s="339">
        <v>2</v>
      </c>
      <c r="AK21" s="339">
        <v>0</v>
      </c>
      <c r="AL21" s="339">
        <v>3</v>
      </c>
      <c r="AM21" s="339">
        <v>0</v>
      </c>
      <c r="AN21" s="339">
        <v>0</v>
      </c>
      <c r="AO21" s="339">
        <v>0</v>
      </c>
      <c r="AP21" s="339">
        <v>2</v>
      </c>
      <c r="AQ21" s="339">
        <v>0</v>
      </c>
      <c r="AR21" s="339">
        <v>0</v>
      </c>
      <c r="AS21" s="339">
        <v>0</v>
      </c>
      <c r="AT21" s="339">
        <v>0</v>
      </c>
      <c r="AU21" s="339">
        <v>0</v>
      </c>
      <c r="AV21" s="339">
        <v>6</v>
      </c>
      <c r="AW21" s="339">
        <v>0</v>
      </c>
      <c r="AX21" s="339">
        <v>0</v>
      </c>
      <c r="AY21" s="339">
        <v>0</v>
      </c>
      <c r="AZ21" s="339">
        <v>0</v>
      </c>
      <c r="BA21" s="339">
        <v>0</v>
      </c>
      <c r="BB21" s="339">
        <f t="shared" si="5"/>
        <v>47</v>
      </c>
      <c r="BC21" s="339">
        <f t="shared" si="5"/>
        <v>9</v>
      </c>
      <c r="BD21" s="339">
        <f t="shared" si="6"/>
        <v>56</v>
      </c>
      <c r="BE21" s="811" t="s">
        <v>54</v>
      </c>
      <c r="BF21" s="811"/>
      <c r="BG21" s="942" t="s">
        <v>53</v>
      </c>
      <c r="BH21" s="942"/>
      <c r="BI21" s="339">
        <v>1</v>
      </c>
      <c r="BJ21" s="339">
        <v>2</v>
      </c>
      <c r="BK21" s="339">
        <v>0</v>
      </c>
      <c r="BL21" s="339">
        <v>1</v>
      </c>
      <c r="BM21" s="339">
        <v>2</v>
      </c>
      <c r="BN21" s="339">
        <v>8</v>
      </c>
      <c r="BO21" s="339">
        <v>1</v>
      </c>
      <c r="BP21" s="339">
        <v>0</v>
      </c>
      <c r="BQ21" s="339">
        <v>0</v>
      </c>
      <c r="BR21" s="339">
        <v>0</v>
      </c>
      <c r="BS21" s="339">
        <v>1</v>
      </c>
      <c r="BT21" s="339">
        <v>0</v>
      </c>
      <c r="BU21" s="339">
        <v>0</v>
      </c>
      <c r="BV21" s="339">
        <v>0</v>
      </c>
      <c r="BW21" s="339">
        <v>0</v>
      </c>
      <c r="BX21" s="339">
        <v>0</v>
      </c>
      <c r="BY21" s="339">
        <v>1</v>
      </c>
      <c r="BZ21" s="339">
        <v>0</v>
      </c>
      <c r="CA21" s="339">
        <v>0</v>
      </c>
      <c r="CB21" s="339">
        <v>0</v>
      </c>
      <c r="CC21" s="339">
        <v>0</v>
      </c>
      <c r="CD21" s="339">
        <v>0</v>
      </c>
      <c r="CE21" s="339">
        <f t="shared" si="2"/>
        <v>6</v>
      </c>
      <c r="CF21" s="339">
        <f t="shared" si="2"/>
        <v>11</v>
      </c>
      <c r="CG21" s="339">
        <f t="shared" si="3"/>
        <v>17</v>
      </c>
      <c r="CH21" s="875"/>
      <c r="CI21" s="875" t="s">
        <v>54</v>
      </c>
      <c r="CJ21" s="942" t="s">
        <v>53</v>
      </c>
      <c r="CK21" s="942"/>
      <c r="CL21" s="339">
        <v>0</v>
      </c>
      <c r="CM21" s="339">
        <v>0</v>
      </c>
      <c r="CN21" s="339">
        <v>0</v>
      </c>
      <c r="CO21" s="339">
        <v>0</v>
      </c>
      <c r="CP21" s="339">
        <v>29</v>
      </c>
      <c r="CQ21" s="339">
        <v>4</v>
      </c>
      <c r="CR21" s="339">
        <v>0</v>
      </c>
      <c r="CS21" s="339">
        <v>0</v>
      </c>
      <c r="CT21" s="339">
        <v>0</v>
      </c>
      <c r="CU21" s="339">
        <v>0</v>
      </c>
      <c r="CV21" s="339">
        <v>0</v>
      </c>
      <c r="CW21" s="339">
        <v>0</v>
      </c>
      <c r="CX21" s="339">
        <v>0</v>
      </c>
      <c r="CY21" s="339">
        <v>0</v>
      </c>
      <c r="CZ21" s="339">
        <v>0</v>
      </c>
      <c r="DA21" s="339">
        <v>0</v>
      </c>
      <c r="DB21" s="339">
        <v>0</v>
      </c>
      <c r="DC21" s="339">
        <v>0</v>
      </c>
      <c r="DD21" s="339">
        <v>0</v>
      </c>
      <c r="DE21" s="339">
        <v>0</v>
      </c>
      <c r="DF21" s="339">
        <v>0</v>
      </c>
      <c r="DG21" s="339">
        <v>0</v>
      </c>
      <c r="DH21" s="339">
        <f t="shared" si="7"/>
        <v>29</v>
      </c>
      <c r="DI21" s="339">
        <f t="shared" si="7"/>
        <v>4</v>
      </c>
      <c r="DJ21" s="339">
        <f t="shared" si="8"/>
        <v>33</v>
      </c>
      <c r="DK21" s="811" t="s">
        <v>54</v>
      </c>
      <c r="DL21" s="811"/>
      <c r="DM21" s="942" t="s">
        <v>53</v>
      </c>
      <c r="DN21" s="942"/>
      <c r="DO21" s="339">
        <v>0</v>
      </c>
      <c r="DP21" s="339">
        <v>2</v>
      </c>
      <c r="DQ21" s="339">
        <v>1</v>
      </c>
      <c r="DR21" s="339">
        <v>2</v>
      </c>
      <c r="DS21" s="339">
        <v>3</v>
      </c>
      <c r="DT21" s="339">
        <v>1</v>
      </c>
      <c r="DU21" s="339">
        <v>2</v>
      </c>
      <c r="DV21" s="339">
        <v>0</v>
      </c>
      <c r="DW21" s="339">
        <v>0</v>
      </c>
      <c r="DX21" s="339">
        <v>0</v>
      </c>
      <c r="DY21" s="339">
        <v>0</v>
      </c>
      <c r="DZ21" s="339">
        <v>0</v>
      </c>
      <c r="EA21" s="339">
        <v>0</v>
      </c>
      <c r="EB21" s="339">
        <v>0</v>
      </c>
      <c r="EC21" s="339">
        <v>0</v>
      </c>
      <c r="ED21" s="339">
        <v>0</v>
      </c>
      <c r="EE21" s="339">
        <v>1</v>
      </c>
      <c r="EF21" s="339">
        <v>0</v>
      </c>
      <c r="EG21" s="339">
        <v>1</v>
      </c>
      <c r="EH21" s="339">
        <v>0</v>
      </c>
      <c r="EI21" s="339">
        <v>0</v>
      </c>
      <c r="EJ21" s="339">
        <v>0</v>
      </c>
      <c r="EK21" s="339">
        <f t="shared" si="9"/>
        <v>8</v>
      </c>
      <c r="EL21" s="339">
        <f t="shared" si="9"/>
        <v>5</v>
      </c>
      <c r="EM21" s="339">
        <f t="shared" si="10"/>
        <v>13</v>
      </c>
      <c r="EN21" s="811" t="s">
        <v>54</v>
      </c>
      <c r="EO21" s="811"/>
      <c r="EP21" s="942" t="s">
        <v>53</v>
      </c>
      <c r="EQ21" s="942"/>
      <c r="ER21" s="339">
        <v>220</v>
      </c>
      <c r="ES21" s="339">
        <v>251</v>
      </c>
      <c r="ET21" s="339">
        <v>222</v>
      </c>
      <c r="EU21" s="339">
        <v>203</v>
      </c>
      <c r="EV21" s="339">
        <v>145</v>
      </c>
      <c r="EW21" s="339">
        <v>152</v>
      </c>
      <c r="EX21" s="339">
        <v>129</v>
      </c>
      <c r="EY21" s="339">
        <v>0</v>
      </c>
      <c r="EZ21" s="339">
        <v>0</v>
      </c>
      <c r="FA21" s="339">
        <v>0</v>
      </c>
      <c r="FB21" s="339">
        <v>84</v>
      </c>
      <c r="FC21" s="339">
        <v>0</v>
      </c>
      <c r="FD21" s="339">
        <v>16</v>
      </c>
      <c r="FE21" s="339">
        <v>0</v>
      </c>
      <c r="FF21" s="339">
        <v>0</v>
      </c>
      <c r="FG21" s="339">
        <v>0</v>
      </c>
      <c r="FH21" s="339">
        <v>5</v>
      </c>
      <c r="FI21" s="339">
        <v>0</v>
      </c>
      <c r="FJ21" s="339">
        <v>0</v>
      </c>
      <c r="FK21" s="339">
        <v>0</v>
      </c>
      <c r="FL21" s="339">
        <v>0</v>
      </c>
      <c r="FM21" s="339">
        <v>0</v>
      </c>
      <c r="FN21" s="339">
        <f t="shared" si="11"/>
        <v>821</v>
      </c>
      <c r="FO21" s="339">
        <f t="shared" si="11"/>
        <v>606</v>
      </c>
      <c r="FP21" s="339">
        <f t="shared" si="12"/>
        <v>1427</v>
      </c>
      <c r="FQ21" s="811" t="s">
        <v>54</v>
      </c>
      <c r="FR21" s="811"/>
    </row>
    <row r="22" spans="1:174" ht="20.100000000000001" customHeight="1">
      <c r="A22" s="942" t="s">
        <v>84</v>
      </c>
      <c r="B22" s="942"/>
      <c r="C22" s="339">
        <f t="shared" si="4"/>
        <v>74</v>
      </c>
      <c r="D22" s="339">
        <f t="shared" si="4"/>
        <v>23</v>
      </c>
      <c r="E22" s="339">
        <f t="shared" si="4"/>
        <v>23</v>
      </c>
      <c r="F22" s="339">
        <f t="shared" si="4"/>
        <v>13</v>
      </c>
      <c r="G22" s="339">
        <f t="shared" si="4"/>
        <v>169</v>
      </c>
      <c r="H22" s="339">
        <f t="shared" si="4"/>
        <v>8</v>
      </c>
      <c r="I22" s="339">
        <f t="shared" si="4"/>
        <v>2</v>
      </c>
      <c r="J22" s="339">
        <f t="shared" si="4"/>
        <v>10</v>
      </c>
      <c r="K22" s="339">
        <f t="shared" si="4"/>
        <v>1</v>
      </c>
      <c r="L22" s="339">
        <f t="shared" si="4"/>
        <v>12</v>
      </c>
      <c r="M22" s="339">
        <f t="shared" si="4"/>
        <v>7</v>
      </c>
      <c r="N22" s="339">
        <f t="shared" si="4"/>
        <v>0</v>
      </c>
      <c r="O22" s="339">
        <f t="shared" si="4"/>
        <v>3</v>
      </c>
      <c r="P22" s="339">
        <f t="shared" si="4"/>
        <v>0</v>
      </c>
      <c r="Q22" s="339">
        <f t="shared" si="4"/>
        <v>31</v>
      </c>
      <c r="R22" s="339">
        <f t="shared" si="4"/>
        <v>19</v>
      </c>
      <c r="S22" s="339">
        <f t="shared" si="1"/>
        <v>81</v>
      </c>
      <c r="T22" s="339">
        <f t="shared" si="1"/>
        <v>9</v>
      </c>
      <c r="U22" s="339">
        <f t="shared" si="1"/>
        <v>12</v>
      </c>
      <c r="V22" s="339">
        <f t="shared" si="1"/>
        <v>0</v>
      </c>
      <c r="W22" s="339">
        <f t="shared" si="1"/>
        <v>72</v>
      </c>
      <c r="X22" s="339">
        <f t="shared" si="1"/>
        <v>17</v>
      </c>
      <c r="Y22" s="339">
        <f t="shared" si="1"/>
        <v>475</v>
      </c>
      <c r="Z22" s="339">
        <f t="shared" si="1"/>
        <v>111</v>
      </c>
      <c r="AA22" s="339">
        <f t="shared" si="1"/>
        <v>586</v>
      </c>
      <c r="AB22" s="811" t="s">
        <v>56</v>
      </c>
      <c r="AC22" s="811"/>
      <c r="AD22" s="942" t="s">
        <v>84</v>
      </c>
      <c r="AE22" s="942"/>
      <c r="AF22" s="339">
        <v>46</v>
      </c>
      <c r="AG22" s="339">
        <v>7</v>
      </c>
      <c r="AH22" s="339">
        <v>18</v>
      </c>
      <c r="AI22" s="339">
        <v>4</v>
      </c>
      <c r="AJ22" s="339">
        <v>76</v>
      </c>
      <c r="AK22" s="339">
        <v>4</v>
      </c>
      <c r="AL22" s="339">
        <v>2</v>
      </c>
      <c r="AM22" s="339">
        <v>1</v>
      </c>
      <c r="AN22" s="339">
        <v>1</v>
      </c>
      <c r="AO22" s="339">
        <v>0</v>
      </c>
      <c r="AP22" s="339">
        <v>1</v>
      </c>
      <c r="AQ22" s="339">
        <v>0</v>
      </c>
      <c r="AR22" s="339">
        <v>0</v>
      </c>
      <c r="AS22" s="339">
        <v>0</v>
      </c>
      <c r="AT22" s="339">
        <v>10</v>
      </c>
      <c r="AU22" s="339">
        <v>6</v>
      </c>
      <c r="AV22" s="339">
        <v>51</v>
      </c>
      <c r="AW22" s="339">
        <v>9</v>
      </c>
      <c r="AX22" s="339">
        <v>12</v>
      </c>
      <c r="AY22" s="339">
        <v>0</v>
      </c>
      <c r="AZ22" s="339">
        <v>46</v>
      </c>
      <c r="BA22" s="339">
        <v>11</v>
      </c>
      <c r="BB22" s="339">
        <f t="shared" si="5"/>
        <v>263</v>
      </c>
      <c r="BC22" s="339">
        <f t="shared" si="5"/>
        <v>42</v>
      </c>
      <c r="BD22" s="339">
        <f t="shared" si="6"/>
        <v>305</v>
      </c>
      <c r="BE22" s="811" t="s">
        <v>56</v>
      </c>
      <c r="BF22" s="811"/>
      <c r="BG22" s="942" t="s">
        <v>84</v>
      </c>
      <c r="BH22" s="942"/>
      <c r="BI22" s="339">
        <v>10</v>
      </c>
      <c r="BJ22" s="339">
        <v>3</v>
      </c>
      <c r="BK22" s="339">
        <v>5</v>
      </c>
      <c r="BL22" s="339">
        <v>0</v>
      </c>
      <c r="BM22" s="339">
        <v>58</v>
      </c>
      <c r="BN22" s="339">
        <v>0</v>
      </c>
      <c r="BO22" s="339">
        <v>0</v>
      </c>
      <c r="BP22" s="339">
        <v>5</v>
      </c>
      <c r="BQ22" s="339">
        <v>0</v>
      </c>
      <c r="BR22" s="339">
        <v>12</v>
      </c>
      <c r="BS22" s="339">
        <v>6</v>
      </c>
      <c r="BT22" s="339">
        <v>0</v>
      </c>
      <c r="BU22" s="339">
        <v>3</v>
      </c>
      <c r="BV22" s="339">
        <v>0</v>
      </c>
      <c r="BW22" s="339">
        <v>9</v>
      </c>
      <c r="BX22" s="339">
        <v>10</v>
      </c>
      <c r="BY22" s="339">
        <v>17</v>
      </c>
      <c r="BZ22" s="339">
        <v>0</v>
      </c>
      <c r="CA22" s="339">
        <v>0</v>
      </c>
      <c r="CB22" s="339">
        <v>0</v>
      </c>
      <c r="CC22" s="339">
        <v>8</v>
      </c>
      <c r="CD22" s="339">
        <v>0</v>
      </c>
      <c r="CE22" s="339">
        <f t="shared" si="2"/>
        <v>116</v>
      </c>
      <c r="CF22" s="339">
        <f t="shared" si="2"/>
        <v>30</v>
      </c>
      <c r="CG22" s="339">
        <f t="shared" si="3"/>
        <v>146</v>
      </c>
      <c r="CH22" s="875"/>
      <c r="CI22" s="875" t="s">
        <v>56</v>
      </c>
      <c r="CJ22" s="942" t="s">
        <v>84</v>
      </c>
      <c r="CK22" s="942"/>
      <c r="CL22" s="339">
        <v>18</v>
      </c>
      <c r="CM22" s="339">
        <v>13</v>
      </c>
      <c r="CN22" s="339">
        <v>0</v>
      </c>
      <c r="CO22" s="339">
        <v>9</v>
      </c>
      <c r="CP22" s="339">
        <v>35</v>
      </c>
      <c r="CQ22" s="339">
        <v>4</v>
      </c>
      <c r="CR22" s="339">
        <v>0</v>
      </c>
      <c r="CS22" s="339">
        <v>4</v>
      </c>
      <c r="CT22" s="339">
        <v>0</v>
      </c>
      <c r="CU22" s="339">
        <v>0</v>
      </c>
      <c r="CV22" s="339">
        <v>0</v>
      </c>
      <c r="CW22" s="339">
        <v>0</v>
      </c>
      <c r="CX22" s="339">
        <v>0</v>
      </c>
      <c r="CY22" s="339">
        <v>0</v>
      </c>
      <c r="CZ22" s="339">
        <v>12</v>
      </c>
      <c r="DA22" s="339">
        <v>3</v>
      </c>
      <c r="DB22" s="339">
        <v>13</v>
      </c>
      <c r="DC22" s="339">
        <v>0</v>
      </c>
      <c r="DD22" s="339">
        <v>0</v>
      </c>
      <c r="DE22" s="339">
        <v>0</v>
      </c>
      <c r="DF22" s="339">
        <v>18</v>
      </c>
      <c r="DG22" s="339">
        <v>6</v>
      </c>
      <c r="DH22" s="339">
        <f t="shared" si="7"/>
        <v>96</v>
      </c>
      <c r="DI22" s="339">
        <f t="shared" si="7"/>
        <v>39</v>
      </c>
      <c r="DJ22" s="339">
        <f t="shared" si="8"/>
        <v>135</v>
      </c>
      <c r="DK22" s="811" t="s">
        <v>56</v>
      </c>
      <c r="DL22" s="811"/>
      <c r="DM22" s="942" t="s">
        <v>84</v>
      </c>
      <c r="DN22" s="942"/>
      <c r="DO22" s="339">
        <v>3</v>
      </c>
      <c r="DP22" s="339">
        <v>1</v>
      </c>
      <c r="DQ22" s="339">
        <v>1</v>
      </c>
      <c r="DR22" s="339">
        <v>1</v>
      </c>
      <c r="DS22" s="339">
        <v>2</v>
      </c>
      <c r="DT22" s="339">
        <v>2</v>
      </c>
      <c r="DU22" s="339">
        <v>0</v>
      </c>
      <c r="DV22" s="339">
        <v>0</v>
      </c>
      <c r="DW22" s="339">
        <v>0</v>
      </c>
      <c r="DX22" s="339">
        <v>0</v>
      </c>
      <c r="DY22" s="339">
        <v>0</v>
      </c>
      <c r="DZ22" s="339">
        <v>1</v>
      </c>
      <c r="EA22" s="339">
        <v>0</v>
      </c>
      <c r="EB22" s="339">
        <v>0</v>
      </c>
      <c r="EC22" s="339">
        <v>0</v>
      </c>
      <c r="ED22" s="339">
        <v>1</v>
      </c>
      <c r="EE22" s="339">
        <v>0</v>
      </c>
      <c r="EF22" s="339">
        <v>0</v>
      </c>
      <c r="EG22" s="339">
        <v>0</v>
      </c>
      <c r="EH22" s="339">
        <v>0</v>
      </c>
      <c r="EI22" s="339">
        <v>0</v>
      </c>
      <c r="EJ22" s="339">
        <v>2</v>
      </c>
      <c r="EK22" s="339">
        <f t="shared" si="9"/>
        <v>6</v>
      </c>
      <c r="EL22" s="339">
        <f t="shared" si="9"/>
        <v>8</v>
      </c>
      <c r="EM22" s="339">
        <f t="shared" si="10"/>
        <v>14</v>
      </c>
      <c r="EN22" s="811" t="s">
        <v>56</v>
      </c>
      <c r="EO22" s="811"/>
      <c r="EP22" s="942" t="s">
        <v>84</v>
      </c>
      <c r="EQ22" s="942"/>
      <c r="ER22" s="339">
        <v>414</v>
      </c>
      <c r="ES22" s="339">
        <v>64</v>
      </c>
      <c r="ET22" s="339">
        <v>377</v>
      </c>
      <c r="EU22" s="339">
        <v>59</v>
      </c>
      <c r="EV22" s="339">
        <v>186</v>
      </c>
      <c r="EW22" s="339">
        <v>45</v>
      </c>
      <c r="EX22" s="339">
        <v>98</v>
      </c>
      <c r="EY22" s="339">
        <v>53</v>
      </c>
      <c r="EZ22" s="339">
        <v>31</v>
      </c>
      <c r="FA22" s="339">
        <v>25</v>
      </c>
      <c r="FB22" s="339">
        <v>92</v>
      </c>
      <c r="FC22" s="339">
        <v>52</v>
      </c>
      <c r="FD22" s="339">
        <v>24</v>
      </c>
      <c r="FE22" s="339">
        <v>0</v>
      </c>
      <c r="FF22" s="339">
        <v>30</v>
      </c>
      <c r="FG22" s="339">
        <v>18</v>
      </c>
      <c r="FH22" s="339">
        <v>20</v>
      </c>
      <c r="FI22" s="339">
        <v>49</v>
      </c>
      <c r="FJ22" s="339">
        <v>14</v>
      </c>
      <c r="FK22" s="339">
        <v>0</v>
      </c>
      <c r="FL22" s="339">
        <v>41</v>
      </c>
      <c r="FM22" s="339">
        <v>22</v>
      </c>
      <c r="FN22" s="339">
        <f t="shared" si="11"/>
        <v>1327</v>
      </c>
      <c r="FO22" s="339">
        <f t="shared" si="11"/>
        <v>387</v>
      </c>
      <c r="FP22" s="339">
        <f t="shared" si="12"/>
        <v>1714</v>
      </c>
      <c r="FQ22" s="811" t="s">
        <v>56</v>
      </c>
      <c r="FR22" s="811"/>
    </row>
    <row r="23" spans="1:174" ht="20.100000000000001" customHeight="1">
      <c r="A23" s="942" t="s">
        <v>57</v>
      </c>
      <c r="B23" s="942"/>
      <c r="C23" s="339">
        <f t="shared" si="4"/>
        <v>27</v>
      </c>
      <c r="D23" s="339">
        <f t="shared" si="4"/>
        <v>21</v>
      </c>
      <c r="E23" s="339">
        <f t="shared" si="4"/>
        <v>19</v>
      </c>
      <c r="F23" s="339">
        <f t="shared" si="4"/>
        <v>7</v>
      </c>
      <c r="G23" s="339">
        <f t="shared" si="4"/>
        <v>141</v>
      </c>
      <c r="H23" s="339">
        <f t="shared" si="4"/>
        <v>105</v>
      </c>
      <c r="I23" s="339">
        <f t="shared" si="4"/>
        <v>0</v>
      </c>
      <c r="J23" s="339">
        <f t="shared" si="4"/>
        <v>1</v>
      </c>
      <c r="K23" s="339">
        <f t="shared" si="4"/>
        <v>0</v>
      </c>
      <c r="L23" s="339">
        <f t="shared" si="4"/>
        <v>0</v>
      </c>
      <c r="M23" s="339">
        <f t="shared" si="4"/>
        <v>0</v>
      </c>
      <c r="N23" s="339">
        <f t="shared" si="4"/>
        <v>12</v>
      </c>
      <c r="O23" s="339">
        <f t="shared" si="4"/>
        <v>0</v>
      </c>
      <c r="P23" s="339">
        <f t="shared" si="4"/>
        <v>0</v>
      </c>
      <c r="Q23" s="339">
        <f t="shared" si="4"/>
        <v>1</v>
      </c>
      <c r="R23" s="339">
        <f t="shared" si="4"/>
        <v>0</v>
      </c>
      <c r="S23" s="339">
        <f t="shared" si="1"/>
        <v>0</v>
      </c>
      <c r="T23" s="339">
        <f t="shared" si="1"/>
        <v>36</v>
      </c>
      <c r="U23" s="339">
        <f t="shared" si="1"/>
        <v>0</v>
      </c>
      <c r="V23" s="339">
        <f t="shared" si="1"/>
        <v>0</v>
      </c>
      <c r="W23" s="339">
        <f t="shared" si="1"/>
        <v>31</v>
      </c>
      <c r="X23" s="339">
        <f t="shared" si="1"/>
        <v>11</v>
      </c>
      <c r="Y23" s="339">
        <f t="shared" si="1"/>
        <v>219</v>
      </c>
      <c r="Z23" s="339">
        <f t="shared" si="1"/>
        <v>193</v>
      </c>
      <c r="AA23" s="339">
        <f t="shared" si="1"/>
        <v>412</v>
      </c>
      <c r="AB23" s="811" t="s">
        <v>58</v>
      </c>
      <c r="AC23" s="811"/>
      <c r="AD23" s="942" t="s">
        <v>57</v>
      </c>
      <c r="AE23" s="942"/>
      <c r="AF23" s="339">
        <v>18</v>
      </c>
      <c r="AG23" s="339">
        <v>21</v>
      </c>
      <c r="AH23" s="339">
        <v>19</v>
      </c>
      <c r="AI23" s="339">
        <v>5</v>
      </c>
      <c r="AJ23" s="339">
        <v>62</v>
      </c>
      <c r="AK23" s="339">
        <v>11</v>
      </c>
      <c r="AL23" s="339">
        <v>0</v>
      </c>
      <c r="AM23" s="339">
        <v>1</v>
      </c>
      <c r="AN23" s="339">
        <v>0</v>
      </c>
      <c r="AO23" s="339">
        <v>0</v>
      </c>
      <c r="AP23" s="339">
        <v>0</v>
      </c>
      <c r="AQ23" s="339">
        <v>5</v>
      </c>
      <c r="AR23" s="339">
        <v>0</v>
      </c>
      <c r="AS23" s="339">
        <v>0</v>
      </c>
      <c r="AT23" s="339">
        <v>1</v>
      </c>
      <c r="AU23" s="339">
        <v>0</v>
      </c>
      <c r="AV23" s="339">
        <v>0</v>
      </c>
      <c r="AW23" s="339">
        <v>17</v>
      </c>
      <c r="AX23" s="339">
        <v>0</v>
      </c>
      <c r="AY23" s="339">
        <v>0</v>
      </c>
      <c r="AZ23" s="339">
        <v>16</v>
      </c>
      <c r="BA23" s="339">
        <v>5</v>
      </c>
      <c r="BB23" s="339">
        <f t="shared" si="5"/>
        <v>116</v>
      </c>
      <c r="BC23" s="339">
        <f t="shared" si="5"/>
        <v>65</v>
      </c>
      <c r="BD23" s="339">
        <f t="shared" si="6"/>
        <v>181</v>
      </c>
      <c r="BE23" s="811" t="s">
        <v>58</v>
      </c>
      <c r="BF23" s="811"/>
      <c r="BG23" s="942" t="s">
        <v>57</v>
      </c>
      <c r="BH23" s="942"/>
      <c r="BI23" s="339">
        <v>6</v>
      </c>
      <c r="BJ23" s="339">
        <v>0</v>
      </c>
      <c r="BK23" s="339">
        <v>0</v>
      </c>
      <c r="BL23" s="339">
        <v>2</v>
      </c>
      <c r="BM23" s="339">
        <v>21</v>
      </c>
      <c r="BN23" s="339">
        <v>45</v>
      </c>
      <c r="BO23" s="339">
        <v>0</v>
      </c>
      <c r="BP23" s="339">
        <v>0</v>
      </c>
      <c r="BQ23" s="339">
        <v>0</v>
      </c>
      <c r="BR23" s="339">
        <v>0</v>
      </c>
      <c r="BS23" s="339">
        <v>0</v>
      </c>
      <c r="BT23" s="339">
        <v>4</v>
      </c>
      <c r="BU23" s="339">
        <v>0</v>
      </c>
      <c r="BV23" s="339">
        <v>0</v>
      </c>
      <c r="BW23" s="339">
        <v>0</v>
      </c>
      <c r="BX23" s="339">
        <v>0</v>
      </c>
      <c r="BY23" s="339">
        <v>0</v>
      </c>
      <c r="BZ23" s="339">
        <v>14</v>
      </c>
      <c r="CA23" s="339">
        <v>0</v>
      </c>
      <c r="CB23" s="339">
        <v>0</v>
      </c>
      <c r="CC23" s="339">
        <v>11</v>
      </c>
      <c r="CD23" s="339">
        <v>4</v>
      </c>
      <c r="CE23" s="339">
        <f t="shared" si="2"/>
        <v>38</v>
      </c>
      <c r="CF23" s="339">
        <f t="shared" si="2"/>
        <v>69</v>
      </c>
      <c r="CG23" s="339">
        <f t="shared" si="3"/>
        <v>107</v>
      </c>
      <c r="CH23" s="875"/>
      <c r="CI23" s="875" t="s">
        <v>58</v>
      </c>
      <c r="CJ23" s="942" t="s">
        <v>57</v>
      </c>
      <c r="CK23" s="942"/>
      <c r="CL23" s="339">
        <v>3</v>
      </c>
      <c r="CM23" s="339">
        <v>0</v>
      </c>
      <c r="CN23" s="339">
        <v>0</v>
      </c>
      <c r="CO23" s="339">
        <v>0</v>
      </c>
      <c r="CP23" s="339">
        <v>58</v>
      </c>
      <c r="CQ23" s="339">
        <v>49</v>
      </c>
      <c r="CR23" s="339">
        <v>0</v>
      </c>
      <c r="CS23" s="339">
        <v>0</v>
      </c>
      <c r="CT23" s="339">
        <v>0</v>
      </c>
      <c r="CU23" s="339">
        <v>0</v>
      </c>
      <c r="CV23" s="339">
        <v>0</v>
      </c>
      <c r="CW23" s="339">
        <v>3</v>
      </c>
      <c r="CX23" s="339">
        <v>0</v>
      </c>
      <c r="CY23" s="339">
        <v>0</v>
      </c>
      <c r="CZ23" s="339">
        <v>0</v>
      </c>
      <c r="DA23" s="339">
        <v>0</v>
      </c>
      <c r="DB23" s="339">
        <v>0</v>
      </c>
      <c r="DC23" s="339">
        <v>5</v>
      </c>
      <c r="DD23" s="339">
        <v>0</v>
      </c>
      <c r="DE23" s="339">
        <v>0</v>
      </c>
      <c r="DF23" s="339">
        <v>4</v>
      </c>
      <c r="DG23" s="339">
        <v>2</v>
      </c>
      <c r="DH23" s="339">
        <f t="shared" si="7"/>
        <v>65</v>
      </c>
      <c r="DI23" s="339">
        <f t="shared" si="7"/>
        <v>59</v>
      </c>
      <c r="DJ23" s="339">
        <f t="shared" si="8"/>
        <v>124</v>
      </c>
      <c r="DK23" s="811" t="s">
        <v>58</v>
      </c>
      <c r="DL23" s="811"/>
      <c r="DM23" s="942" t="s">
        <v>57</v>
      </c>
      <c r="DN23" s="942"/>
      <c r="DO23" s="339">
        <v>5</v>
      </c>
      <c r="DP23" s="339">
        <v>6</v>
      </c>
      <c r="DQ23" s="339">
        <v>1</v>
      </c>
      <c r="DR23" s="339">
        <v>3</v>
      </c>
      <c r="DS23" s="339">
        <v>1</v>
      </c>
      <c r="DT23" s="339">
        <v>1</v>
      </c>
      <c r="DU23" s="339">
        <v>0</v>
      </c>
      <c r="DV23" s="339">
        <v>0</v>
      </c>
      <c r="DW23" s="339">
        <v>0</v>
      </c>
      <c r="DX23" s="339">
        <v>0</v>
      </c>
      <c r="DY23" s="339">
        <v>0</v>
      </c>
      <c r="DZ23" s="339">
        <v>1</v>
      </c>
      <c r="EA23" s="339">
        <v>0</v>
      </c>
      <c r="EB23" s="339">
        <v>0</v>
      </c>
      <c r="EC23" s="339">
        <v>0</v>
      </c>
      <c r="ED23" s="339">
        <v>1</v>
      </c>
      <c r="EE23" s="339">
        <v>0</v>
      </c>
      <c r="EF23" s="339">
        <v>0</v>
      </c>
      <c r="EG23" s="339">
        <v>0</v>
      </c>
      <c r="EH23" s="339">
        <v>0</v>
      </c>
      <c r="EI23" s="339">
        <v>0</v>
      </c>
      <c r="EJ23" s="339">
        <v>1</v>
      </c>
      <c r="EK23" s="339">
        <f t="shared" si="9"/>
        <v>7</v>
      </c>
      <c r="EL23" s="339">
        <f t="shared" si="9"/>
        <v>13</v>
      </c>
      <c r="EM23" s="339">
        <f t="shared" si="10"/>
        <v>20</v>
      </c>
      <c r="EN23" s="811" t="s">
        <v>58</v>
      </c>
      <c r="EO23" s="811"/>
      <c r="EP23" s="942" t="s">
        <v>57</v>
      </c>
      <c r="EQ23" s="942"/>
      <c r="ER23" s="339">
        <v>104</v>
      </c>
      <c r="ES23" s="339">
        <v>141</v>
      </c>
      <c r="ET23" s="339">
        <v>116</v>
      </c>
      <c r="EU23" s="339">
        <v>130</v>
      </c>
      <c r="EV23" s="339">
        <v>47</v>
      </c>
      <c r="EW23" s="339">
        <v>61</v>
      </c>
      <c r="EX23" s="339">
        <v>0</v>
      </c>
      <c r="EY23" s="339">
        <v>43</v>
      </c>
      <c r="EZ23" s="339">
        <v>37</v>
      </c>
      <c r="FA23" s="339">
        <v>39</v>
      </c>
      <c r="FB23" s="339">
        <v>0</v>
      </c>
      <c r="FC23" s="339">
        <v>13</v>
      </c>
      <c r="FD23" s="339">
        <v>0</v>
      </c>
      <c r="FE23" s="339">
        <v>0</v>
      </c>
      <c r="FF23" s="339">
        <v>38</v>
      </c>
      <c r="FG23" s="339">
        <v>35</v>
      </c>
      <c r="FH23" s="339">
        <v>0</v>
      </c>
      <c r="FI23" s="339">
        <v>21</v>
      </c>
      <c r="FJ23" s="339">
        <v>0</v>
      </c>
      <c r="FK23" s="339">
        <v>0</v>
      </c>
      <c r="FL23" s="339">
        <v>20</v>
      </c>
      <c r="FM23" s="339">
        <v>10</v>
      </c>
      <c r="FN23" s="339">
        <f t="shared" si="11"/>
        <v>362</v>
      </c>
      <c r="FO23" s="339">
        <f t="shared" si="11"/>
        <v>493</v>
      </c>
      <c r="FP23" s="339">
        <f t="shared" si="12"/>
        <v>855</v>
      </c>
      <c r="FQ23" s="811" t="s">
        <v>58</v>
      </c>
      <c r="FR23" s="811"/>
    </row>
    <row r="24" spans="1:174" ht="20.100000000000001" customHeight="1">
      <c r="A24" s="942" t="s">
        <v>59</v>
      </c>
      <c r="B24" s="942"/>
      <c r="C24" s="339">
        <f t="shared" si="4"/>
        <v>2</v>
      </c>
      <c r="D24" s="339">
        <f t="shared" si="4"/>
        <v>0</v>
      </c>
      <c r="E24" s="339">
        <f t="shared" si="4"/>
        <v>3</v>
      </c>
      <c r="F24" s="339">
        <f t="shared" si="4"/>
        <v>1</v>
      </c>
      <c r="G24" s="339">
        <f t="shared" si="4"/>
        <v>16</v>
      </c>
      <c r="H24" s="339">
        <f t="shared" si="4"/>
        <v>0</v>
      </c>
      <c r="I24" s="339">
        <f t="shared" si="4"/>
        <v>0</v>
      </c>
      <c r="J24" s="339">
        <f t="shared" si="4"/>
        <v>0</v>
      </c>
      <c r="K24" s="339">
        <f t="shared" si="4"/>
        <v>0</v>
      </c>
      <c r="L24" s="339">
        <f t="shared" si="4"/>
        <v>0</v>
      </c>
      <c r="M24" s="339">
        <f t="shared" si="4"/>
        <v>1</v>
      </c>
      <c r="N24" s="339">
        <f t="shared" si="4"/>
        <v>0</v>
      </c>
      <c r="O24" s="339">
        <f t="shared" si="4"/>
        <v>0</v>
      </c>
      <c r="P24" s="339">
        <f t="shared" si="4"/>
        <v>0</v>
      </c>
      <c r="Q24" s="339">
        <f t="shared" si="4"/>
        <v>0</v>
      </c>
      <c r="R24" s="339">
        <f t="shared" si="4"/>
        <v>0</v>
      </c>
      <c r="S24" s="339">
        <f t="shared" ref="S24:AA33" si="13">SUM(AV24,BY24,DB24)</f>
        <v>2</v>
      </c>
      <c r="T24" s="339">
        <f t="shared" si="13"/>
        <v>0</v>
      </c>
      <c r="U24" s="339">
        <f t="shared" si="13"/>
        <v>0</v>
      </c>
      <c r="V24" s="339">
        <f t="shared" si="13"/>
        <v>0</v>
      </c>
      <c r="W24" s="339">
        <f t="shared" si="13"/>
        <v>0</v>
      </c>
      <c r="X24" s="339">
        <f t="shared" si="13"/>
        <v>0</v>
      </c>
      <c r="Y24" s="339">
        <f t="shared" si="13"/>
        <v>24</v>
      </c>
      <c r="Z24" s="339">
        <f t="shared" si="13"/>
        <v>1</v>
      </c>
      <c r="AA24" s="339">
        <f t="shared" si="13"/>
        <v>25</v>
      </c>
      <c r="AB24" s="811" t="s">
        <v>60</v>
      </c>
      <c r="AC24" s="811"/>
      <c r="AD24" s="942" t="s">
        <v>59</v>
      </c>
      <c r="AE24" s="942"/>
      <c r="AF24" s="339">
        <v>2</v>
      </c>
      <c r="AG24" s="339">
        <v>0</v>
      </c>
      <c r="AH24" s="339">
        <v>2</v>
      </c>
      <c r="AI24" s="339">
        <v>0</v>
      </c>
      <c r="AJ24" s="339">
        <v>16</v>
      </c>
      <c r="AK24" s="339">
        <v>0</v>
      </c>
      <c r="AL24" s="339">
        <v>0</v>
      </c>
      <c r="AM24" s="339">
        <v>0</v>
      </c>
      <c r="AN24" s="339">
        <v>0</v>
      </c>
      <c r="AO24" s="339">
        <v>0</v>
      </c>
      <c r="AP24" s="339">
        <v>1</v>
      </c>
      <c r="AQ24" s="339">
        <v>0</v>
      </c>
      <c r="AR24" s="339">
        <v>0</v>
      </c>
      <c r="AS24" s="339">
        <v>0</v>
      </c>
      <c r="AT24" s="339">
        <v>0</v>
      </c>
      <c r="AU24" s="339">
        <v>0</v>
      </c>
      <c r="AV24" s="339">
        <v>2</v>
      </c>
      <c r="AW24" s="339">
        <v>0</v>
      </c>
      <c r="AX24" s="339">
        <v>0</v>
      </c>
      <c r="AY24" s="339">
        <v>0</v>
      </c>
      <c r="AZ24" s="339">
        <v>0</v>
      </c>
      <c r="BA24" s="339">
        <v>0</v>
      </c>
      <c r="BB24" s="339">
        <f t="shared" si="5"/>
        <v>23</v>
      </c>
      <c r="BC24" s="339">
        <f t="shared" si="5"/>
        <v>0</v>
      </c>
      <c r="BD24" s="339">
        <f t="shared" si="6"/>
        <v>23</v>
      </c>
      <c r="BE24" s="811" t="s">
        <v>60</v>
      </c>
      <c r="BF24" s="811"/>
      <c r="BG24" s="942" t="s">
        <v>59</v>
      </c>
      <c r="BH24" s="942"/>
      <c r="BI24" s="339">
        <v>0</v>
      </c>
      <c r="BJ24" s="339">
        <v>0</v>
      </c>
      <c r="BK24" s="339">
        <v>1</v>
      </c>
      <c r="BL24" s="339">
        <v>1</v>
      </c>
      <c r="BM24" s="339">
        <v>0</v>
      </c>
      <c r="BN24" s="339">
        <v>0</v>
      </c>
      <c r="BO24" s="339">
        <v>0</v>
      </c>
      <c r="BP24" s="339">
        <v>0</v>
      </c>
      <c r="BQ24" s="339">
        <v>0</v>
      </c>
      <c r="BR24" s="339">
        <v>0</v>
      </c>
      <c r="BS24" s="339">
        <v>0</v>
      </c>
      <c r="BT24" s="339">
        <v>0</v>
      </c>
      <c r="BU24" s="339">
        <v>0</v>
      </c>
      <c r="BV24" s="339">
        <v>0</v>
      </c>
      <c r="BW24" s="339">
        <v>0</v>
      </c>
      <c r="BX24" s="339">
        <v>0</v>
      </c>
      <c r="BY24" s="339">
        <v>0</v>
      </c>
      <c r="BZ24" s="339">
        <v>0</v>
      </c>
      <c r="CA24" s="339">
        <v>0</v>
      </c>
      <c r="CB24" s="339">
        <v>0</v>
      </c>
      <c r="CC24" s="339">
        <v>0</v>
      </c>
      <c r="CD24" s="339">
        <v>0</v>
      </c>
      <c r="CE24" s="339">
        <f t="shared" si="2"/>
        <v>1</v>
      </c>
      <c r="CF24" s="339">
        <f t="shared" si="2"/>
        <v>1</v>
      </c>
      <c r="CG24" s="339">
        <f t="shared" si="3"/>
        <v>2</v>
      </c>
      <c r="CH24" s="875"/>
      <c r="CI24" s="875" t="s">
        <v>60</v>
      </c>
      <c r="CJ24" s="942" t="s">
        <v>59</v>
      </c>
      <c r="CK24" s="942"/>
      <c r="CL24" s="339">
        <v>0</v>
      </c>
      <c r="CM24" s="339">
        <v>0</v>
      </c>
      <c r="CN24" s="339">
        <v>0</v>
      </c>
      <c r="CO24" s="339">
        <v>0</v>
      </c>
      <c r="CP24" s="339">
        <v>0</v>
      </c>
      <c r="CQ24" s="339">
        <v>0</v>
      </c>
      <c r="CR24" s="339">
        <v>0</v>
      </c>
      <c r="CS24" s="339">
        <v>0</v>
      </c>
      <c r="CT24" s="339">
        <v>0</v>
      </c>
      <c r="CU24" s="339">
        <v>0</v>
      </c>
      <c r="CV24" s="339">
        <v>0</v>
      </c>
      <c r="CW24" s="339">
        <v>0</v>
      </c>
      <c r="CX24" s="339">
        <v>0</v>
      </c>
      <c r="CY24" s="339">
        <v>0</v>
      </c>
      <c r="CZ24" s="339">
        <v>0</v>
      </c>
      <c r="DA24" s="339">
        <v>0</v>
      </c>
      <c r="DB24" s="339">
        <v>0</v>
      </c>
      <c r="DC24" s="339">
        <v>0</v>
      </c>
      <c r="DD24" s="339">
        <v>0</v>
      </c>
      <c r="DE24" s="339">
        <v>0</v>
      </c>
      <c r="DF24" s="339">
        <v>0</v>
      </c>
      <c r="DG24" s="339">
        <v>0</v>
      </c>
      <c r="DH24" s="339">
        <f t="shared" si="7"/>
        <v>0</v>
      </c>
      <c r="DI24" s="339">
        <f t="shared" si="7"/>
        <v>0</v>
      </c>
      <c r="DJ24" s="339">
        <f t="shared" si="8"/>
        <v>0</v>
      </c>
      <c r="DK24" s="811" t="s">
        <v>60</v>
      </c>
      <c r="DL24" s="811"/>
      <c r="DM24" s="942" t="s">
        <v>59</v>
      </c>
      <c r="DN24" s="942"/>
      <c r="DO24" s="339">
        <v>1</v>
      </c>
      <c r="DP24" s="339">
        <v>1</v>
      </c>
      <c r="DQ24" s="339">
        <v>0</v>
      </c>
      <c r="DR24" s="339">
        <v>1</v>
      </c>
      <c r="DS24" s="339">
        <v>0</v>
      </c>
      <c r="DT24" s="339">
        <v>2</v>
      </c>
      <c r="DU24" s="339">
        <v>0</v>
      </c>
      <c r="DV24" s="339">
        <v>0</v>
      </c>
      <c r="DW24" s="339">
        <v>0</v>
      </c>
      <c r="DX24" s="339">
        <v>0</v>
      </c>
      <c r="DY24" s="339">
        <v>0</v>
      </c>
      <c r="DZ24" s="339">
        <v>0</v>
      </c>
      <c r="EA24" s="339">
        <v>0</v>
      </c>
      <c r="EB24" s="339">
        <v>0</v>
      </c>
      <c r="EC24" s="339">
        <v>0</v>
      </c>
      <c r="ED24" s="339">
        <v>0</v>
      </c>
      <c r="EE24" s="339">
        <v>0</v>
      </c>
      <c r="EF24" s="339">
        <v>0</v>
      </c>
      <c r="EG24" s="339">
        <v>0</v>
      </c>
      <c r="EH24" s="339">
        <v>0</v>
      </c>
      <c r="EI24" s="339">
        <v>0</v>
      </c>
      <c r="EJ24" s="339">
        <v>0</v>
      </c>
      <c r="EK24" s="339">
        <f t="shared" si="9"/>
        <v>1</v>
      </c>
      <c r="EL24" s="339">
        <f t="shared" si="9"/>
        <v>4</v>
      </c>
      <c r="EM24" s="339">
        <f t="shared" si="10"/>
        <v>5</v>
      </c>
      <c r="EN24" s="811" t="s">
        <v>60</v>
      </c>
      <c r="EO24" s="811"/>
      <c r="EP24" s="942" t="s">
        <v>59</v>
      </c>
      <c r="EQ24" s="942"/>
      <c r="ER24" s="339">
        <v>40</v>
      </c>
      <c r="ES24" s="339">
        <v>47</v>
      </c>
      <c r="ET24" s="339">
        <v>30</v>
      </c>
      <c r="EU24" s="339">
        <v>37</v>
      </c>
      <c r="EV24" s="339">
        <v>13</v>
      </c>
      <c r="EW24" s="339">
        <v>27</v>
      </c>
      <c r="EX24" s="339">
        <v>14</v>
      </c>
      <c r="EY24" s="339">
        <v>0</v>
      </c>
      <c r="EZ24" s="339">
        <v>0</v>
      </c>
      <c r="FA24" s="339">
        <v>8</v>
      </c>
      <c r="FB24" s="339">
        <v>4</v>
      </c>
      <c r="FC24" s="339">
        <v>10</v>
      </c>
      <c r="FD24" s="339">
        <v>0</v>
      </c>
      <c r="FE24" s="339">
        <v>0</v>
      </c>
      <c r="FF24" s="339">
        <v>0</v>
      </c>
      <c r="FG24" s="339">
        <v>10</v>
      </c>
      <c r="FH24" s="339">
        <v>0</v>
      </c>
      <c r="FI24" s="339">
        <v>12</v>
      </c>
      <c r="FJ24" s="339">
        <v>0</v>
      </c>
      <c r="FK24" s="339">
        <v>8</v>
      </c>
      <c r="FL24" s="339">
        <v>0</v>
      </c>
      <c r="FM24" s="339">
        <v>10</v>
      </c>
      <c r="FN24" s="339">
        <f t="shared" si="11"/>
        <v>101</v>
      </c>
      <c r="FO24" s="339">
        <f t="shared" si="11"/>
        <v>169</v>
      </c>
      <c r="FP24" s="339">
        <f t="shared" si="12"/>
        <v>270</v>
      </c>
      <c r="FQ24" s="811" t="s">
        <v>60</v>
      </c>
      <c r="FR24" s="811"/>
    </row>
    <row r="25" spans="1:174" ht="20.100000000000001" customHeight="1">
      <c r="A25" s="942" t="s">
        <v>61</v>
      </c>
      <c r="B25" s="942"/>
      <c r="C25" s="339">
        <f t="shared" si="4"/>
        <v>0</v>
      </c>
      <c r="D25" s="339">
        <f t="shared" si="4"/>
        <v>0</v>
      </c>
      <c r="E25" s="339">
        <f t="shared" si="4"/>
        <v>2</v>
      </c>
      <c r="F25" s="339">
        <f t="shared" si="4"/>
        <v>0</v>
      </c>
      <c r="G25" s="339">
        <f t="shared" si="4"/>
        <v>8</v>
      </c>
      <c r="H25" s="339">
        <f t="shared" si="4"/>
        <v>0</v>
      </c>
      <c r="I25" s="339">
        <f t="shared" si="4"/>
        <v>1</v>
      </c>
      <c r="J25" s="339">
        <f t="shared" si="4"/>
        <v>0</v>
      </c>
      <c r="K25" s="339">
        <f t="shared" si="4"/>
        <v>0</v>
      </c>
      <c r="L25" s="339">
        <f t="shared" si="4"/>
        <v>0</v>
      </c>
      <c r="M25" s="339">
        <f t="shared" si="4"/>
        <v>3</v>
      </c>
      <c r="N25" s="339">
        <f t="shared" si="4"/>
        <v>0</v>
      </c>
      <c r="O25" s="339">
        <f t="shared" si="4"/>
        <v>0</v>
      </c>
      <c r="P25" s="339">
        <f t="shared" si="4"/>
        <v>0</v>
      </c>
      <c r="Q25" s="339">
        <f t="shared" si="4"/>
        <v>0</v>
      </c>
      <c r="R25" s="339">
        <f t="shared" si="4"/>
        <v>0</v>
      </c>
      <c r="S25" s="339">
        <f t="shared" si="13"/>
        <v>0</v>
      </c>
      <c r="T25" s="339">
        <f t="shared" si="13"/>
        <v>0</v>
      </c>
      <c r="U25" s="339">
        <f t="shared" si="13"/>
        <v>0</v>
      </c>
      <c r="V25" s="339">
        <f t="shared" si="13"/>
        <v>0</v>
      </c>
      <c r="W25" s="339">
        <f t="shared" si="13"/>
        <v>10</v>
      </c>
      <c r="X25" s="339">
        <f t="shared" si="13"/>
        <v>0</v>
      </c>
      <c r="Y25" s="339">
        <f t="shared" si="13"/>
        <v>24</v>
      </c>
      <c r="Z25" s="339">
        <f t="shared" si="13"/>
        <v>0</v>
      </c>
      <c r="AA25" s="339">
        <f t="shared" si="13"/>
        <v>24</v>
      </c>
      <c r="AB25" s="811" t="s">
        <v>62</v>
      </c>
      <c r="AC25" s="811"/>
      <c r="AD25" s="942" t="s">
        <v>61</v>
      </c>
      <c r="AE25" s="942"/>
      <c r="AF25" s="339">
        <v>0</v>
      </c>
      <c r="AG25" s="339">
        <v>0</v>
      </c>
      <c r="AH25" s="339">
        <v>2</v>
      </c>
      <c r="AI25" s="339">
        <v>0</v>
      </c>
      <c r="AJ25" s="339">
        <v>2</v>
      </c>
      <c r="AK25" s="339">
        <v>0</v>
      </c>
      <c r="AL25" s="339">
        <v>1</v>
      </c>
      <c r="AM25" s="339">
        <v>0</v>
      </c>
      <c r="AN25" s="339">
        <v>0</v>
      </c>
      <c r="AO25" s="339">
        <v>0</v>
      </c>
      <c r="AP25" s="339">
        <v>2</v>
      </c>
      <c r="AQ25" s="339">
        <v>0</v>
      </c>
      <c r="AR25" s="339">
        <v>0</v>
      </c>
      <c r="AS25" s="339">
        <v>0</v>
      </c>
      <c r="AT25" s="339">
        <v>0</v>
      </c>
      <c r="AU25" s="339">
        <v>0</v>
      </c>
      <c r="AV25" s="339">
        <v>0</v>
      </c>
      <c r="AW25" s="339">
        <v>0</v>
      </c>
      <c r="AX25" s="339">
        <v>0</v>
      </c>
      <c r="AY25" s="339">
        <v>0</v>
      </c>
      <c r="AZ25" s="339">
        <v>3</v>
      </c>
      <c r="BA25" s="339">
        <v>0</v>
      </c>
      <c r="BB25" s="339">
        <f t="shared" si="5"/>
        <v>10</v>
      </c>
      <c r="BC25" s="339">
        <f t="shared" si="5"/>
        <v>0</v>
      </c>
      <c r="BD25" s="339">
        <f t="shared" si="6"/>
        <v>10</v>
      </c>
      <c r="BE25" s="811" t="s">
        <v>62</v>
      </c>
      <c r="BF25" s="811"/>
      <c r="BG25" s="942" t="s">
        <v>61</v>
      </c>
      <c r="BH25" s="942"/>
      <c r="BI25" s="339">
        <v>0</v>
      </c>
      <c r="BJ25" s="339">
        <v>0</v>
      </c>
      <c r="BK25" s="339">
        <v>0</v>
      </c>
      <c r="BL25" s="339">
        <v>0</v>
      </c>
      <c r="BM25" s="339">
        <v>0</v>
      </c>
      <c r="BN25" s="339">
        <v>0</v>
      </c>
      <c r="BO25" s="339">
        <v>0</v>
      </c>
      <c r="BP25" s="339">
        <v>0</v>
      </c>
      <c r="BQ25" s="339">
        <v>0</v>
      </c>
      <c r="BR25" s="339">
        <v>0</v>
      </c>
      <c r="BS25" s="339">
        <v>1</v>
      </c>
      <c r="BT25" s="339">
        <v>0</v>
      </c>
      <c r="BU25" s="339">
        <v>0</v>
      </c>
      <c r="BV25" s="339">
        <v>0</v>
      </c>
      <c r="BW25" s="339">
        <v>0</v>
      </c>
      <c r="BX25" s="339">
        <v>0</v>
      </c>
      <c r="BY25" s="339">
        <v>0</v>
      </c>
      <c r="BZ25" s="339">
        <v>0</v>
      </c>
      <c r="CA25" s="339">
        <v>0</v>
      </c>
      <c r="CB25" s="339">
        <v>0</v>
      </c>
      <c r="CC25" s="339">
        <v>2</v>
      </c>
      <c r="CD25" s="339">
        <v>0</v>
      </c>
      <c r="CE25" s="339">
        <f t="shared" si="2"/>
        <v>3</v>
      </c>
      <c r="CF25" s="339">
        <f t="shared" si="2"/>
        <v>0</v>
      </c>
      <c r="CG25" s="339">
        <f t="shared" si="3"/>
        <v>3</v>
      </c>
      <c r="CH25" s="875"/>
      <c r="CI25" s="875" t="s">
        <v>62</v>
      </c>
      <c r="CJ25" s="942" t="s">
        <v>61</v>
      </c>
      <c r="CK25" s="942"/>
      <c r="CL25" s="339">
        <v>0</v>
      </c>
      <c r="CM25" s="339">
        <v>0</v>
      </c>
      <c r="CN25" s="339">
        <v>0</v>
      </c>
      <c r="CO25" s="339">
        <v>0</v>
      </c>
      <c r="CP25" s="339">
        <v>6</v>
      </c>
      <c r="CQ25" s="339">
        <v>0</v>
      </c>
      <c r="CR25" s="339">
        <v>0</v>
      </c>
      <c r="CS25" s="339">
        <v>0</v>
      </c>
      <c r="CT25" s="339">
        <v>0</v>
      </c>
      <c r="CU25" s="339">
        <v>0</v>
      </c>
      <c r="CV25" s="339">
        <v>0</v>
      </c>
      <c r="CW25" s="339">
        <v>0</v>
      </c>
      <c r="CX25" s="339">
        <v>0</v>
      </c>
      <c r="CY25" s="339">
        <v>0</v>
      </c>
      <c r="CZ25" s="339">
        <v>0</v>
      </c>
      <c r="DA25" s="339">
        <v>0</v>
      </c>
      <c r="DB25" s="339">
        <v>0</v>
      </c>
      <c r="DC25" s="339">
        <v>0</v>
      </c>
      <c r="DD25" s="339">
        <v>0</v>
      </c>
      <c r="DE25" s="339">
        <v>0</v>
      </c>
      <c r="DF25" s="339">
        <v>5</v>
      </c>
      <c r="DG25" s="339">
        <v>0</v>
      </c>
      <c r="DH25" s="339">
        <f t="shared" si="7"/>
        <v>11</v>
      </c>
      <c r="DI25" s="339">
        <f t="shared" si="7"/>
        <v>0</v>
      </c>
      <c r="DJ25" s="339">
        <f t="shared" si="8"/>
        <v>11</v>
      </c>
      <c r="DK25" s="811" t="s">
        <v>62</v>
      </c>
      <c r="DL25" s="811"/>
      <c r="DM25" s="942" t="s">
        <v>61</v>
      </c>
      <c r="DN25" s="942"/>
      <c r="DO25" s="339">
        <v>0</v>
      </c>
      <c r="DP25" s="339">
        <v>0</v>
      </c>
      <c r="DQ25" s="339">
        <v>0</v>
      </c>
      <c r="DR25" s="339">
        <v>0</v>
      </c>
      <c r="DS25" s="339">
        <v>0</v>
      </c>
      <c r="DT25" s="339">
        <v>0</v>
      </c>
      <c r="DU25" s="339">
        <v>0</v>
      </c>
      <c r="DV25" s="339">
        <v>0</v>
      </c>
      <c r="DW25" s="339">
        <v>0</v>
      </c>
      <c r="DX25" s="339">
        <v>0</v>
      </c>
      <c r="DY25" s="339">
        <v>0</v>
      </c>
      <c r="DZ25" s="339">
        <v>0</v>
      </c>
      <c r="EA25" s="339">
        <v>0</v>
      </c>
      <c r="EB25" s="339">
        <v>0</v>
      </c>
      <c r="EC25" s="339">
        <v>0</v>
      </c>
      <c r="ED25" s="339">
        <v>0</v>
      </c>
      <c r="EE25" s="339">
        <v>0</v>
      </c>
      <c r="EF25" s="339">
        <v>0</v>
      </c>
      <c r="EG25" s="339">
        <v>0</v>
      </c>
      <c r="EH25" s="339">
        <v>0</v>
      </c>
      <c r="EI25" s="339">
        <v>0</v>
      </c>
      <c r="EJ25" s="339">
        <v>0</v>
      </c>
      <c r="EK25" s="339">
        <f t="shared" si="9"/>
        <v>0</v>
      </c>
      <c r="EL25" s="339">
        <f t="shared" si="9"/>
        <v>0</v>
      </c>
      <c r="EM25" s="339">
        <f t="shared" si="10"/>
        <v>0</v>
      </c>
      <c r="EN25" s="811" t="s">
        <v>62</v>
      </c>
      <c r="EO25" s="811"/>
      <c r="EP25" s="942" t="s">
        <v>61</v>
      </c>
      <c r="EQ25" s="942"/>
      <c r="ER25" s="339">
        <v>30</v>
      </c>
      <c r="ES25" s="339">
        <v>52</v>
      </c>
      <c r="ET25" s="339">
        <v>36</v>
      </c>
      <c r="EU25" s="339">
        <v>79</v>
      </c>
      <c r="EV25" s="339">
        <v>18</v>
      </c>
      <c r="EW25" s="339">
        <v>75</v>
      </c>
      <c r="EX25" s="339">
        <v>31</v>
      </c>
      <c r="EY25" s="339">
        <v>83</v>
      </c>
      <c r="EZ25" s="339">
        <v>0</v>
      </c>
      <c r="FA25" s="339">
        <v>0</v>
      </c>
      <c r="FB25" s="339">
        <v>12</v>
      </c>
      <c r="FC25" s="339">
        <v>75</v>
      </c>
      <c r="FD25" s="339">
        <v>0</v>
      </c>
      <c r="FE25" s="339">
        <v>0</v>
      </c>
      <c r="FF25" s="339">
        <v>0</v>
      </c>
      <c r="FG25" s="339">
        <v>0</v>
      </c>
      <c r="FH25" s="339">
        <v>0</v>
      </c>
      <c r="FI25" s="339">
        <v>89</v>
      </c>
      <c r="FJ25" s="339">
        <v>0</v>
      </c>
      <c r="FK25" s="339">
        <v>0</v>
      </c>
      <c r="FL25" s="339">
        <v>5</v>
      </c>
      <c r="FM25" s="339">
        <v>0</v>
      </c>
      <c r="FN25" s="339">
        <f t="shared" si="11"/>
        <v>132</v>
      </c>
      <c r="FO25" s="339">
        <f t="shared" si="11"/>
        <v>453</v>
      </c>
      <c r="FP25" s="339">
        <f t="shared" si="12"/>
        <v>585</v>
      </c>
      <c r="FQ25" s="811" t="s">
        <v>62</v>
      </c>
      <c r="FR25" s="811"/>
    </row>
    <row r="26" spans="1:174" ht="20.100000000000001" customHeight="1">
      <c r="A26" s="942" t="s">
        <v>63</v>
      </c>
      <c r="B26" s="942"/>
      <c r="C26" s="339">
        <f t="shared" si="4"/>
        <v>35</v>
      </c>
      <c r="D26" s="339">
        <f t="shared" si="4"/>
        <v>8</v>
      </c>
      <c r="E26" s="339">
        <f t="shared" si="4"/>
        <v>49</v>
      </c>
      <c r="F26" s="339">
        <f t="shared" si="4"/>
        <v>3</v>
      </c>
      <c r="G26" s="339">
        <f t="shared" si="4"/>
        <v>0</v>
      </c>
      <c r="H26" s="339">
        <f t="shared" si="4"/>
        <v>6</v>
      </c>
      <c r="I26" s="339">
        <f t="shared" si="4"/>
        <v>0</v>
      </c>
      <c r="J26" s="339">
        <f t="shared" si="4"/>
        <v>0</v>
      </c>
      <c r="K26" s="339">
        <f t="shared" si="4"/>
        <v>0</v>
      </c>
      <c r="L26" s="339">
        <f t="shared" si="4"/>
        <v>0</v>
      </c>
      <c r="M26" s="339">
        <f t="shared" si="4"/>
        <v>0</v>
      </c>
      <c r="N26" s="339">
        <f t="shared" si="4"/>
        <v>0</v>
      </c>
      <c r="O26" s="339">
        <f t="shared" si="4"/>
        <v>0</v>
      </c>
      <c r="P26" s="339">
        <f t="shared" si="4"/>
        <v>0</v>
      </c>
      <c r="Q26" s="339">
        <f t="shared" si="4"/>
        <v>0</v>
      </c>
      <c r="R26" s="339">
        <f t="shared" si="4"/>
        <v>0</v>
      </c>
      <c r="S26" s="339">
        <f t="shared" si="13"/>
        <v>0</v>
      </c>
      <c r="T26" s="339">
        <f t="shared" si="13"/>
        <v>0</v>
      </c>
      <c r="U26" s="339">
        <f t="shared" si="13"/>
        <v>0</v>
      </c>
      <c r="V26" s="339">
        <f t="shared" si="13"/>
        <v>0</v>
      </c>
      <c r="W26" s="339">
        <f t="shared" si="13"/>
        <v>0</v>
      </c>
      <c r="X26" s="339">
        <f t="shared" si="13"/>
        <v>0</v>
      </c>
      <c r="Y26" s="339">
        <f t="shared" si="13"/>
        <v>84</v>
      </c>
      <c r="Z26" s="339">
        <f t="shared" si="13"/>
        <v>17</v>
      </c>
      <c r="AA26" s="339">
        <f t="shared" si="13"/>
        <v>101</v>
      </c>
      <c r="AB26" s="811" t="s">
        <v>64</v>
      </c>
      <c r="AC26" s="811"/>
      <c r="AD26" s="942" t="s">
        <v>63</v>
      </c>
      <c r="AE26" s="942"/>
      <c r="AF26" s="339">
        <v>35</v>
      </c>
      <c r="AG26" s="339">
        <v>0</v>
      </c>
      <c r="AH26" s="339">
        <v>40</v>
      </c>
      <c r="AI26" s="339">
        <v>3</v>
      </c>
      <c r="AJ26" s="339">
        <v>0</v>
      </c>
      <c r="AK26" s="339">
        <v>5</v>
      </c>
      <c r="AL26" s="339">
        <v>0</v>
      </c>
      <c r="AM26" s="339">
        <v>0</v>
      </c>
      <c r="AN26" s="339">
        <v>0</v>
      </c>
      <c r="AO26" s="339">
        <v>0</v>
      </c>
      <c r="AP26" s="339">
        <v>0</v>
      </c>
      <c r="AQ26" s="339">
        <v>0</v>
      </c>
      <c r="AR26" s="339">
        <v>0</v>
      </c>
      <c r="AS26" s="339">
        <v>0</v>
      </c>
      <c r="AT26" s="339">
        <v>0</v>
      </c>
      <c r="AU26" s="339">
        <v>0</v>
      </c>
      <c r="AV26" s="339">
        <v>0</v>
      </c>
      <c r="AW26" s="339">
        <v>0</v>
      </c>
      <c r="AX26" s="339">
        <v>0</v>
      </c>
      <c r="AY26" s="339">
        <v>0</v>
      </c>
      <c r="AZ26" s="339">
        <v>0</v>
      </c>
      <c r="BA26" s="339">
        <v>0</v>
      </c>
      <c r="BB26" s="339">
        <f t="shared" si="5"/>
        <v>75</v>
      </c>
      <c r="BC26" s="339">
        <f t="shared" si="5"/>
        <v>8</v>
      </c>
      <c r="BD26" s="339">
        <f t="shared" si="6"/>
        <v>83</v>
      </c>
      <c r="BE26" s="811" t="s">
        <v>64</v>
      </c>
      <c r="BF26" s="811"/>
      <c r="BG26" s="942" t="s">
        <v>63</v>
      </c>
      <c r="BH26" s="942"/>
      <c r="BI26" s="339">
        <v>0</v>
      </c>
      <c r="BJ26" s="339">
        <v>8</v>
      </c>
      <c r="BK26" s="339">
        <v>9</v>
      </c>
      <c r="BL26" s="339">
        <v>0</v>
      </c>
      <c r="BM26" s="339">
        <v>0</v>
      </c>
      <c r="BN26" s="339">
        <v>1</v>
      </c>
      <c r="BO26" s="339">
        <v>0</v>
      </c>
      <c r="BP26" s="339">
        <v>0</v>
      </c>
      <c r="BQ26" s="339">
        <v>0</v>
      </c>
      <c r="BR26" s="339">
        <v>0</v>
      </c>
      <c r="BS26" s="339">
        <v>0</v>
      </c>
      <c r="BT26" s="339">
        <v>0</v>
      </c>
      <c r="BU26" s="339">
        <v>0</v>
      </c>
      <c r="BV26" s="339">
        <v>0</v>
      </c>
      <c r="BW26" s="339">
        <v>0</v>
      </c>
      <c r="BX26" s="339">
        <v>0</v>
      </c>
      <c r="BY26" s="339">
        <v>0</v>
      </c>
      <c r="BZ26" s="339">
        <v>0</v>
      </c>
      <c r="CA26" s="339">
        <v>0</v>
      </c>
      <c r="CB26" s="339">
        <v>0</v>
      </c>
      <c r="CC26" s="339">
        <v>0</v>
      </c>
      <c r="CD26" s="339">
        <v>0</v>
      </c>
      <c r="CE26" s="339">
        <f t="shared" si="2"/>
        <v>9</v>
      </c>
      <c r="CF26" s="339">
        <f t="shared" si="2"/>
        <v>9</v>
      </c>
      <c r="CG26" s="339">
        <f t="shared" si="3"/>
        <v>18</v>
      </c>
      <c r="CH26" s="875"/>
      <c r="CI26" s="875" t="s">
        <v>64</v>
      </c>
      <c r="CJ26" s="942" t="s">
        <v>63</v>
      </c>
      <c r="CK26" s="942"/>
      <c r="CL26" s="339">
        <v>0</v>
      </c>
      <c r="CM26" s="339">
        <v>0</v>
      </c>
      <c r="CN26" s="339">
        <v>0</v>
      </c>
      <c r="CO26" s="339">
        <v>0</v>
      </c>
      <c r="CP26" s="339">
        <v>0</v>
      </c>
      <c r="CQ26" s="339">
        <v>0</v>
      </c>
      <c r="CR26" s="339">
        <v>0</v>
      </c>
      <c r="CS26" s="339">
        <v>0</v>
      </c>
      <c r="CT26" s="339">
        <v>0</v>
      </c>
      <c r="CU26" s="339">
        <v>0</v>
      </c>
      <c r="CV26" s="339">
        <v>0</v>
      </c>
      <c r="CW26" s="339">
        <v>0</v>
      </c>
      <c r="CX26" s="339">
        <v>0</v>
      </c>
      <c r="CY26" s="339">
        <v>0</v>
      </c>
      <c r="CZ26" s="339">
        <v>0</v>
      </c>
      <c r="DA26" s="339">
        <v>0</v>
      </c>
      <c r="DB26" s="339">
        <v>0</v>
      </c>
      <c r="DC26" s="339">
        <v>0</v>
      </c>
      <c r="DD26" s="339">
        <v>0</v>
      </c>
      <c r="DE26" s="339">
        <v>0</v>
      </c>
      <c r="DF26" s="339">
        <v>0</v>
      </c>
      <c r="DG26" s="339">
        <v>0</v>
      </c>
      <c r="DH26" s="339">
        <f t="shared" si="7"/>
        <v>0</v>
      </c>
      <c r="DI26" s="339">
        <f t="shared" si="7"/>
        <v>0</v>
      </c>
      <c r="DJ26" s="339">
        <f t="shared" si="8"/>
        <v>0</v>
      </c>
      <c r="DK26" s="811" t="s">
        <v>64</v>
      </c>
      <c r="DL26" s="811"/>
      <c r="DM26" s="942" t="s">
        <v>63</v>
      </c>
      <c r="DN26" s="942"/>
      <c r="DO26" s="339">
        <v>2</v>
      </c>
      <c r="DP26" s="339">
        <v>9</v>
      </c>
      <c r="DQ26" s="339">
        <v>0</v>
      </c>
      <c r="DR26" s="339">
        <v>5</v>
      </c>
      <c r="DS26" s="339">
        <v>2</v>
      </c>
      <c r="DT26" s="339">
        <v>1</v>
      </c>
      <c r="DU26" s="339">
        <v>0</v>
      </c>
      <c r="DV26" s="339">
        <v>0</v>
      </c>
      <c r="DW26" s="339">
        <v>0</v>
      </c>
      <c r="DX26" s="339">
        <v>0</v>
      </c>
      <c r="DY26" s="339">
        <v>0</v>
      </c>
      <c r="DZ26" s="339">
        <v>0</v>
      </c>
      <c r="EA26" s="339">
        <v>0</v>
      </c>
      <c r="EB26" s="339">
        <v>0</v>
      </c>
      <c r="EC26" s="339">
        <v>0</v>
      </c>
      <c r="ED26" s="339">
        <v>0</v>
      </c>
      <c r="EE26" s="339">
        <v>0</v>
      </c>
      <c r="EF26" s="339">
        <v>0</v>
      </c>
      <c r="EG26" s="339">
        <v>0</v>
      </c>
      <c r="EH26" s="339">
        <v>0</v>
      </c>
      <c r="EI26" s="339">
        <v>0</v>
      </c>
      <c r="EJ26" s="339">
        <v>0</v>
      </c>
      <c r="EK26" s="339">
        <f t="shared" si="9"/>
        <v>4</v>
      </c>
      <c r="EL26" s="339">
        <f t="shared" si="9"/>
        <v>15</v>
      </c>
      <c r="EM26" s="339">
        <f t="shared" si="10"/>
        <v>19</v>
      </c>
      <c r="EN26" s="811" t="s">
        <v>64</v>
      </c>
      <c r="EO26" s="811"/>
      <c r="EP26" s="942" t="s">
        <v>63</v>
      </c>
      <c r="EQ26" s="942"/>
      <c r="ER26" s="339">
        <v>97</v>
      </c>
      <c r="ES26" s="339">
        <v>146</v>
      </c>
      <c r="ET26" s="339">
        <v>72</v>
      </c>
      <c r="EU26" s="339">
        <v>99</v>
      </c>
      <c r="EV26" s="339">
        <v>64</v>
      </c>
      <c r="EW26" s="339">
        <v>69</v>
      </c>
      <c r="EX26" s="339">
        <v>0</v>
      </c>
      <c r="EY26" s="339">
        <v>0</v>
      </c>
      <c r="EZ26" s="339">
        <v>0</v>
      </c>
      <c r="FA26" s="339">
        <v>0</v>
      </c>
      <c r="FB26" s="339">
        <v>0</v>
      </c>
      <c r="FC26" s="339">
        <v>0</v>
      </c>
      <c r="FD26" s="339">
        <v>0</v>
      </c>
      <c r="FE26" s="339">
        <v>0</v>
      </c>
      <c r="FF26" s="339">
        <v>0</v>
      </c>
      <c r="FG26" s="339">
        <v>0</v>
      </c>
      <c r="FH26" s="339">
        <v>0</v>
      </c>
      <c r="FI26" s="339">
        <v>0</v>
      </c>
      <c r="FJ26" s="339">
        <v>0</v>
      </c>
      <c r="FK26" s="339">
        <v>0</v>
      </c>
      <c r="FL26" s="339">
        <v>0</v>
      </c>
      <c r="FM26" s="339">
        <v>0</v>
      </c>
      <c r="FN26" s="339">
        <f t="shared" si="11"/>
        <v>233</v>
      </c>
      <c r="FO26" s="339">
        <f t="shared" si="11"/>
        <v>314</v>
      </c>
      <c r="FP26" s="339">
        <f t="shared" si="12"/>
        <v>547</v>
      </c>
      <c r="FQ26" s="811" t="s">
        <v>64</v>
      </c>
      <c r="FR26" s="811"/>
    </row>
    <row r="27" spans="1:174" ht="20.100000000000001" customHeight="1" thickBot="1">
      <c r="A27" s="942" t="s">
        <v>65</v>
      </c>
      <c r="B27" s="942"/>
      <c r="C27" s="339">
        <f t="shared" si="4"/>
        <v>0</v>
      </c>
      <c r="D27" s="339">
        <f t="shared" si="4"/>
        <v>9</v>
      </c>
      <c r="E27" s="339">
        <f t="shared" si="4"/>
        <v>0</v>
      </c>
      <c r="F27" s="339">
        <f t="shared" si="4"/>
        <v>7</v>
      </c>
      <c r="G27" s="339">
        <f t="shared" si="4"/>
        <v>10</v>
      </c>
      <c r="H27" s="339">
        <f t="shared" si="4"/>
        <v>14</v>
      </c>
      <c r="I27" s="339">
        <f t="shared" si="4"/>
        <v>0</v>
      </c>
      <c r="J27" s="339">
        <f t="shared" si="4"/>
        <v>0</v>
      </c>
      <c r="K27" s="339">
        <f t="shared" si="4"/>
        <v>0</v>
      </c>
      <c r="L27" s="339">
        <f t="shared" si="4"/>
        <v>0</v>
      </c>
      <c r="M27" s="339">
        <f t="shared" si="4"/>
        <v>0</v>
      </c>
      <c r="N27" s="339">
        <f t="shared" si="4"/>
        <v>0</v>
      </c>
      <c r="O27" s="339">
        <f t="shared" si="4"/>
        <v>0</v>
      </c>
      <c r="P27" s="339">
        <f t="shared" si="4"/>
        <v>0</v>
      </c>
      <c r="Q27" s="339">
        <f t="shared" si="4"/>
        <v>0</v>
      </c>
      <c r="R27" s="339">
        <f t="shared" si="4"/>
        <v>0</v>
      </c>
      <c r="S27" s="339">
        <f t="shared" si="13"/>
        <v>0</v>
      </c>
      <c r="T27" s="339">
        <f t="shared" si="13"/>
        <v>0</v>
      </c>
      <c r="U27" s="339">
        <f t="shared" si="13"/>
        <v>0</v>
      </c>
      <c r="V27" s="339">
        <f t="shared" si="13"/>
        <v>0</v>
      </c>
      <c r="W27" s="339">
        <f t="shared" si="13"/>
        <v>0</v>
      </c>
      <c r="X27" s="339">
        <f t="shared" si="13"/>
        <v>0</v>
      </c>
      <c r="Y27" s="339">
        <f t="shared" si="13"/>
        <v>10</v>
      </c>
      <c r="Z27" s="339">
        <f t="shared" si="13"/>
        <v>30</v>
      </c>
      <c r="AA27" s="339">
        <f t="shared" si="13"/>
        <v>40</v>
      </c>
      <c r="AB27" s="478" t="s">
        <v>66</v>
      </c>
      <c r="AC27" s="478"/>
      <c r="AD27" s="972" t="s">
        <v>65</v>
      </c>
      <c r="AE27" s="972"/>
      <c r="AF27" s="339">
        <v>0</v>
      </c>
      <c r="AG27" s="339">
        <v>9</v>
      </c>
      <c r="AH27" s="339">
        <v>0</v>
      </c>
      <c r="AI27" s="339">
        <v>4</v>
      </c>
      <c r="AJ27" s="339">
        <v>0</v>
      </c>
      <c r="AK27" s="339">
        <v>3</v>
      </c>
      <c r="AL27" s="339">
        <v>0</v>
      </c>
      <c r="AM27" s="339">
        <v>0</v>
      </c>
      <c r="AN27" s="339">
        <v>0</v>
      </c>
      <c r="AO27" s="339">
        <v>0</v>
      </c>
      <c r="AP27" s="339">
        <v>0</v>
      </c>
      <c r="AQ27" s="339">
        <v>0</v>
      </c>
      <c r="AR27" s="339">
        <v>0</v>
      </c>
      <c r="AS27" s="339">
        <v>0</v>
      </c>
      <c r="AT27" s="339">
        <v>0</v>
      </c>
      <c r="AU27" s="339">
        <v>0</v>
      </c>
      <c r="AV27" s="339">
        <v>0</v>
      </c>
      <c r="AW27" s="339">
        <v>0</v>
      </c>
      <c r="AX27" s="339">
        <v>0</v>
      </c>
      <c r="AY27" s="339">
        <v>0</v>
      </c>
      <c r="AZ27" s="339">
        <v>0</v>
      </c>
      <c r="BA27" s="339">
        <v>0</v>
      </c>
      <c r="BB27" s="339">
        <f t="shared" si="5"/>
        <v>0</v>
      </c>
      <c r="BC27" s="339">
        <f t="shared" si="5"/>
        <v>16</v>
      </c>
      <c r="BD27" s="339">
        <f t="shared" si="6"/>
        <v>16</v>
      </c>
      <c r="BE27" s="1090" t="s">
        <v>66</v>
      </c>
      <c r="BF27" s="1090"/>
      <c r="BG27" s="972" t="s">
        <v>65</v>
      </c>
      <c r="BH27" s="972"/>
      <c r="BI27" s="339">
        <v>0</v>
      </c>
      <c r="BJ27" s="339">
        <v>0</v>
      </c>
      <c r="BK27" s="339">
        <v>0</v>
      </c>
      <c r="BL27" s="339">
        <v>3</v>
      </c>
      <c r="BM27" s="339">
        <v>0</v>
      </c>
      <c r="BN27" s="339">
        <v>5</v>
      </c>
      <c r="BO27" s="339">
        <v>0</v>
      </c>
      <c r="BP27" s="339">
        <v>0</v>
      </c>
      <c r="BQ27" s="339">
        <v>0</v>
      </c>
      <c r="BR27" s="339">
        <v>0</v>
      </c>
      <c r="BS27" s="339">
        <v>0</v>
      </c>
      <c r="BT27" s="339">
        <v>0</v>
      </c>
      <c r="BU27" s="339">
        <v>0</v>
      </c>
      <c r="BV27" s="339">
        <v>0</v>
      </c>
      <c r="BW27" s="339">
        <v>0</v>
      </c>
      <c r="BX27" s="339">
        <v>0</v>
      </c>
      <c r="BY27" s="339">
        <v>0</v>
      </c>
      <c r="BZ27" s="339">
        <v>0</v>
      </c>
      <c r="CA27" s="339">
        <v>0</v>
      </c>
      <c r="CB27" s="339">
        <v>0</v>
      </c>
      <c r="CC27" s="339">
        <v>0</v>
      </c>
      <c r="CD27" s="339">
        <v>0</v>
      </c>
      <c r="CE27" s="339">
        <f t="shared" si="2"/>
        <v>0</v>
      </c>
      <c r="CF27" s="339">
        <f t="shared" si="2"/>
        <v>8</v>
      </c>
      <c r="CG27" s="339">
        <f t="shared" si="3"/>
        <v>8</v>
      </c>
      <c r="CH27" s="1091"/>
      <c r="CI27" s="206" t="s">
        <v>66</v>
      </c>
      <c r="CJ27" s="972" t="s">
        <v>65</v>
      </c>
      <c r="CK27" s="972"/>
      <c r="CL27" s="339">
        <v>0</v>
      </c>
      <c r="CM27" s="339">
        <v>0</v>
      </c>
      <c r="CN27" s="339">
        <v>0</v>
      </c>
      <c r="CO27" s="339">
        <v>0</v>
      </c>
      <c r="CP27" s="339">
        <v>10</v>
      </c>
      <c r="CQ27" s="339">
        <v>6</v>
      </c>
      <c r="CR27" s="339">
        <v>0</v>
      </c>
      <c r="CS27" s="339">
        <v>0</v>
      </c>
      <c r="CT27" s="339">
        <v>0</v>
      </c>
      <c r="CU27" s="339">
        <v>0</v>
      </c>
      <c r="CV27" s="339">
        <v>0</v>
      </c>
      <c r="CW27" s="339">
        <v>0</v>
      </c>
      <c r="CX27" s="339">
        <v>0</v>
      </c>
      <c r="CY27" s="339">
        <v>0</v>
      </c>
      <c r="CZ27" s="339">
        <v>0</v>
      </c>
      <c r="DA27" s="339">
        <v>0</v>
      </c>
      <c r="DB27" s="339">
        <v>0</v>
      </c>
      <c r="DC27" s="339">
        <v>0</v>
      </c>
      <c r="DD27" s="339">
        <v>0</v>
      </c>
      <c r="DE27" s="339">
        <v>0</v>
      </c>
      <c r="DF27" s="339">
        <v>0</v>
      </c>
      <c r="DG27" s="339">
        <v>0</v>
      </c>
      <c r="DH27" s="339">
        <f t="shared" si="7"/>
        <v>10</v>
      </c>
      <c r="DI27" s="339">
        <f t="shared" si="7"/>
        <v>6</v>
      </c>
      <c r="DJ27" s="339">
        <f t="shared" si="8"/>
        <v>16</v>
      </c>
      <c r="DK27" s="1090" t="s">
        <v>66</v>
      </c>
      <c r="DL27" s="1090"/>
      <c r="DM27" s="972" t="s">
        <v>65</v>
      </c>
      <c r="DN27" s="972"/>
      <c r="DO27" s="339">
        <v>0</v>
      </c>
      <c r="DP27" s="339">
        <v>0</v>
      </c>
      <c r="DQ27" s="339">
        <v>0</v>
      </c>
      <c r="DR27" s="339">
        <v>0</v>
      </c>
      <c r="DS27" s="339">
        <v>0</v>
      </c>
      <c r="DT27" s="339">
        <v>1</v>
      </c>
      <c r="DU27" s="339">
        <v>0</v>
      </c>
      <c r="DV27" s="339">
        <v>0</v>
      </c>
      <c r="DW27" s="339">
        <v>0</v>
      </c>
      <c r="DX27" s="339">
        <v>0</v>
      </c>
      <c r="DY27" s="339">
        <v>0</v>
      </c>
      <c r="DZ27" s="339">
        <v>0</v>
      </c>
      <c r="EA27" s="339">
        <v>0</v>
      </c>
      <c r="EB27" s="339">
        <v>0</v>
      </c>
      <c r="EC27" s="339">
        <v>0</v>
      </c>
      <c r="ED27" s="339">
        <v>0</v>
      </c>
      <c r="EE27" s="339">
        <v>0</v>
      </c>
      <c r="EF27" s="339">
        <v>0</v>
      </c>
      <c r="EG27" s="339">
        <v>0</v>
      </c>
      <c r="EH27" s="339">
        <v>0</v>
      </c>
      <c r="EI27" s="339">
        <v>0</v>
      </c>
      <c r="EJ27" s="339">
        <v>0</v>
      </c>
      <c r="EK27" s="339">
        <f t="shared" si="9"/>
        <v>0</v>
      </c>
      <c r="EL27" s="339">
        <f t="shared" si="9"/>
        <v>1</v>
      </c>
      <c r="EM27" s="339">
        <f t="shared" si="10"/>
        <v>1</v>
      </c>
      <c r="EN27" s="1090" t="s">
        <v>66</v>
      </c>
      <c r="EO27" s="1090"/>
      <c r="EP27" s="972" t="s">
        <v>65</v>
      </c>
      <c r="EQ27" s="972"/>
      <c r="ER27" s="339">
        <v>75</v>
      </c>
      <c r="ES27" s="339">
        <v>33</v>
      </c>
      <c r="ET27" s="339">
        <v>72</v>
      </c>
      <c r="EU27" s="339">
        <v>40</v>
      </c>
      <c r="EV27" s="339">
        <v>74</v>
      </c>
      <c r="EW27" s="339">
        <v>15</v>
      </c>
      <c r="EX27" s="339">
        <v>0</v>
      </c>
      <c r="EY27" s="339">
        <v>0</v>
      </c>
      <c r="EZ27" s="339">
        <v>0</v>
      </c>
      <c r="FA27" s="339">
        <v>0</v>
      </c>
      <c r="FB27" s="339">
        <v>0</v>
      </c>
      <c r="FC27" s="339">
        <v>0</v>
      </c>
      <c r="FD27" s="339">
        <v>0</v>
      </c>
      <c r="FE27" s="339">
        <v>0</v>
      </c>
      <c r="FF27" s="339">
        <v>0</v>
      </c>
      <c r="FG27" s="339">
        <v>0</v>
      </c>
      <c r="FH27" s="339">
        <v>0</v>
      </c>
      <c r="FI27" s="339">
        <v>0</v>
      </c>
      <c r="FJ27" s="339">
        <v>0</v>
      </c>
      <c r="FK27" s="339">
        <v>0</v>
      </c>
      <c r="FL27" s="339">
        <v>0</v>
      </c>
      <c r="FM27" s="339">
        <v>0</v>
      </c>
      <c r="FN27" s="339">
        <f t="shared" si="11"/>
        <v>221</v>
      </c>
      <c r="FO27" s="339">
        <f t="shared" si="11"/>
        <v>88</v>
      </c>
      <c r="FP27" s="339">
        <f t="shared" si="12"/>
        <v>309</v>
      </c>
      <c r="FQ27" s="1090" t="s">
        <v>66</v>
      </c>
      <c r="FR27" s="1090"/>
    </row>
    <row r="28" spans="1:174" ht="18.75" customHeight="1" thickBot="1">
      <c r="A28" s="891" t="s">
        <v>19</v>
      </c>
      <c r="B28" s="891"/>
      <c r="C28" s="341">
        <f>SUM(C8:C27)</f>
        <v>242</v>
      </c>
      <c r="D28" s="341">
        <f t="shared" ref="D28:AA28" si="14">SUM(D8:D27)</f>
        <v>155</v>
      </c>
      <c r="E28" s="341">
        <f t="shared" si="14"/>
        <v>198</v>
      </c>
      <c r="F28" s="341">
        <f t="shared" si="14"/>
        <v>87</v>
      </c>
      <c r="G28" s="341">
        <f t="shared" si="14"/>
        <v>583</v>
      </c>
      <c r="H28" s="341">
        <f t="shared" si="14"/>
        <v>329</v>
      </c>
      <c r="I28" s="341">
        <f t="shared" si="14"/>
        <v>14</v>
      </c>
      <c r="J28" s="341">
        <f t="shared" si="14"/>
        <v>18</v>
      </c>
      <c r="K28" s="341">
        <f t="shared" si="14"/>
        <v>1</v>
      </c>
      <c r="L28" s="341">
        <f t="shared" si="14"/>
        <v>25</v>
      </c>
      <c r="M28" s="341">
        <f t="shared" si="14"/>
        <v>21</v>
      </c>
      <c r="N28" s="341">
        <f t="shared" si="14"/>
        <v>23</v>
      </c>
      <c r="O28" s="341">
        <f t="shared" si="14"/>
        <v>3</v>
      </c>
      <c r="P28" s="341">
        <f t="shared" si="14"/>
        <v>2</v>
      </c>
      <c r="Q28" s="341">
        <f t="shared" si="14"/>
        <v>36</v>
      </c>
      <c r="R28" s="341">
        <f t="shared" si="14"/>
        <v>23</v>
      </c>
      <c r="S28" s="341">
        <f t="shared" si="14"/>
        <v>104</v>
      </c>
      <c r="T28" s="341">
        <f t="shared" si="14"/>
        <v>89</v>
      </c>
      <c r="U28" s="341">
        <f t="shared" si="14"/>
        <v>29</v>
      </c>
      <c r="V28" s="341">
        <f t="shared" si="14"/>
        <v>6</v>
      </c>
      <c r="W28" s="341">
        <f t="shared" si="14"/>
        <v>131</v>
      </c>
      <c r="X28" s="341">
        <f t="shared" si="14"/>
        <v>41</v>
      </c>
      <c r="Y28" s="341">
        <f t="shared" si="14"/>
        <v>1362</v>
      </c>
      <c r="Z28" s="341">
        <f t="shared" si="14"/>
        <v>798</v>
      </c>
      <c r="AA28" s="341">
        <f t="shared" si="14"/>
        <v>2160</v>
      </c>
      <c r="AB28" s="826" t="s">
        <v>67</v>
      </c>
      <c r="AC28" s="826"/>
      <c r="AD28" s="891" t="s">
        <v>19</v>
      </c>
      <c r="AE28" s="891"/>
      <c r="AF28" s="341">
        <f>SUM(AF8:AF27)</f>
        <v>176</v>
      </c>
      <c r="AG28" s="341">
        <f t="shared" ref="AG28:BD28" si="15">SUM(AG8:AG27)</f>
        <v>115</v>
      </c>
      <c r="AH28" s="341">
        <f t="shared" si="15"/>
        <v>175</v>
      </c>
      <c r="AI28" s="341">
        <f t="shared" si="15"/>
        <v>62</v>
      </c>
      <c r="AJ28" s="341">
        <f t="shared" si="15"/>
        <v>280</v>
      </c>
      <c r="AK28" s="341">
        <f t="shared" si="15"/>
        <v>109</v>
      </c>
      <c r="AL28" s="341">
        <f t="shared" si="15"/>
        <v>11</v>
      </c>
      <c r="AM28" s="341">
        <f t="shared" si="15"/>
        <v>4</v>
      </c>
      <c r="AN28" s="341">
        <f t="shared" si="15"/>
        <v>1</v>
      </c>
      <c r="AO28" s="341">
        <f t="shared" si="15"/>
        <v>0</v>
      </c>
      <c r="AP28" s="341">
        <f t="shared" si="15"/>
        <v>8</v>
      </c>
      <c r="AQ28" s="341">
        <f t="shared" si="15"/>
        <v>9</v>
      </c>
      <c r="AR28" s="341">
        <f t="shared" si="15"/>
        <v>0</v>
      </c>
      <c r="AS28" s="341">
        <f t="shared" si="15"/>
        <v>0</v>
      </c>
      <c r="AT28" s="341">
        <f t="shared" si="15"/>
        <v>15</v>
      </c>
      <c r="AU28" s="341">
        <f t="shared" si="15"/>
        <v>7</v>
      </c>
      <c r="AV28" s="341">
        <f t="shared" si="15"/>
        <v>71</v>
      </c>
      <c r="AW28" s="341">
        <f t="shared" si="15"/>
        <v>59</v>
      </c>
      <c r="AX28" s="341">
        <f t="shared" si="15"/>
        <v>27</v>
      </c>
      <c r="AY28" s="341">
        <f t="shared" si="15"/>
        <v>6</v>
      </c>
      <c r="AZ28" s="341">
        <f t="shared" si="15"/>
        <v>80</v>
      </c>
      <c r="BA28" s="341">
        <f t="shared" si="15"/>
        <v>21</v>
      </c>
      <c r="BB28" s="341">
        <f t="shared" si="15"/>
        <v>844</v>
      </c>
      <c r="BC28" s="341">
        <f t="shared" si="15"/>
        <v>392</v>
      </c>
      <c r="BD28" s="341">
        <f t="shared" si="15"/>
        <v>1236</v>
      </c>
      <c r="BE28" s="826" t="s">
        <v>67</v>
      </c>
      <c r="BF28" s="826"/>
      <c r="BG28" s="891" t="s">
        <v>19</v>
      </c>
      <c r="BH28" s="891"/>
      <c r="BI28" s="341">
        <f t="shared" ref="BI28:CG28" si="16">SUM(BI8:BI27)</f>
        <v>45</v>
      </c>
      <c r="BJ28" s="341">
        <f t="shared" si="16"/>
        <v>26</v>
      </c>
      <c r="BK28" s="341">
        <f t="shared" si="16"/>
        <v>23</v>
      </c>
      <c r="BL28" s="341">
        <f t="shared" si="16"/>
        <v>15</v>
      </c>
      <c r="BM28" s="341">
        <f t="shared" si="16"/>
        <v>101</v>
      </c>
      <c r="BN28" s="341">
        <f t="shared" si="16"/>
        <v>90</v>
      </c>
      <c r="BO28" s="341">
        <f t="shared" si="16"/>
        <v>3</v>
      </c>
      <c r="BP28" s="341">
        <f t="shared" si="16"/>
        <v>10</v>
      </c>
      <c r="BQ28" s="341">
        <f t="shared" si="16"/>
        <v>0</v>
      </c>
      <c r="BR28" s="341">
        <f t="shared" si="16"/>
        <v>25</v>
      </c>
      <c r="BS28" s="341">
        <f t="shared" si="16"/>
        <v>13</v>
      </c>
      <c r="BT28" s="341">
        <f t="shared" si="16"/>
        <v>11</v>
      </c>
      <c r="BU28" s="341">
        <f t="shared" si="16"/>
        <v>3</v>
      </c>
      <c r="BV28" s="341">
        <f t="shared" si="16"/>
        <v>2</v>
      </c>
      <c r="BW28" s="341">
        <f t="shared" si="16"/>
        <v>9</v>
      </c>
      <c r="BX28" s="341">
        <f t="shared" si="16"/>
        <v>13</v>
      </c>
      <c r="BY28" s="341">
        <f t="shared" si="16"/>
        <v>19</v>
      </c>
      <c r="BZ28" s="341">
        <f t="shared" si="16"/>
        <v>22</v>
      </c>
      <c r="CA28" s="341">
        <f t="shared" si="16"/>
        <v>0</v>
      </c>
      <c r="CB28" s="341">
        <f t="shared" si="16"/>
        <v>0</v>
      </c>
      <c r="CC28" s="341">
        <f t="shared" si="16"/>
        <v>21</v>
      </c>
      <c r="CD28" s="341">
        <f t="shared" si="16"/>
        <v>10</v>
      </c>
      <c r="CE28" s="341">
        <f t="shared" si="16"/>
        <v>237</v>
      </c>
      <c r="CF28" s="341">
        <f t="shared" si="16"/>
        <v>224</v>
      </c>
      <c r="CG28" s="341">
        <f t="shared" si="16"/>
        <v>461</v>
      </c>
      <c r="CH28" s="826" t="s">
        <v>67</v>
      </c>
      <c r="CI28" s="826"/>
      <c r="CJ28" s="891" t="s">
        <v>19</v>
      </c>
      <c r="CK28" s="891"/>
      <c r="CL28" s="341">
        <f>SUM(CL8:CL27)</f>
        <v>21</v>
      </c>
      <c r="CM28" s="341">
        <f t="shared" ref="CM28:DJ28" si="17">SUM(CM8:CM27)</f>
        <v>14</v>
      </c>
      <c r="CN28" s="341">
        <f t="shared" si="17"/>
        <v>0</v>
      </c>
      <c r="CO28" s="341">
        <f t="shared" si="17"/>
        <v>10</v>
      </c>
      <c r="CP28" s="341">
        <f t="shared" si="17"/>
        <v>202</v>
      </c>
      <c r="CQ28" s="341">
        <f t="shared" si="17"/>
        <v>130</v>
      </c>
      <c r="CR28" s="341">
        <f t="shared" si="17"/>
        <v>0</v>
      </c>
      <c r="CS28" s="341">
        <f t="shared" si="17"/>
        <v>4</v>
      </c>
      <c r="CT28" s="341">
        <f t="shared" si="17"/>
        <v>0</v>
      </c>
      <c r="CU28" s="341">
        <f t="shared" si="17"/>
        <v>0</v>
      </c>
      <c r="CV28" s="341">
        <f t="shared" si="17"/>
        <v>0</v>
      </c>
      <c r="CW28" s="341">
        <f t="shared" si="17"/>
        <v>3</v>
      </c>
      <c r="CX28" s="341">
        <f t="shared" si="17"/>
        <v>0</v>
      </c>
      <c r="CY28" s="341">
        <f t="shared" si="17"/>
        <v>0</v>
      </c>
      <c r="CZ28" s="341">
        <f t="shared" si="17"/>
        <v>12</v>
      </c>
      <c r="DA28" s="341">
        <f t="shared" si="17"/>
        <v>3</v>
      </c>
      <c r="DB28" s="341">
        <f t="shared" si="17"/>
        <v>14</v>
      </c>
      <c r="DC28" s="341">
        <f t="shared" si="17"/>
        <v>8</v>
      </c>
      <c r="DD28" s="341">
        <f t="shared" si="17"/>
        <v>2</v>
      </c>
      <c r="DE28" s="341">
        <f t="shared" si="17"/>
        <v>0</v>
      </c>
      <c r="DF28" s="341">
        <f t="shared" si="17"/>
        <v>30</v>
      </c>
      <c r="DG28" s="341">
        <f t="shared" si="17"/>
        <v>10</v>
      </c>
      <c r="DH28" s="341">
        <f t="shared" si="17"/>
        <v>281</v>
      </c>
      <c r="DI28" s="341">
        <f t="shared" si="17"/>
        <v>182</v>
      </c>
      <c r="DJ28" s="341">
        <f t="shared" si="17"/>
        <v>463</v>
      </c>
      <c r="DK28" s="826" t="s">
        <v>67</v>
      </c>
      <c r="DL28" s="826"/>
      <c r="DM28" s="891" t="s">
        <v>19</v>
      </c>
      <c r="DN28" s="891"/>
      <c r="DO28" s="341">
        <f>SUM(DO8:DO27)</f>
        <v>13</v>
      </c>
      <c r="DP28" s="341">
        <f t="shared" ref="DP28:EM28" si="18">SUM(DP8:DP27)</f>
        <v>36</v>
      </c>
      <c r="DQ28" s="341">
        <f t="shared" si="18"/>
        <v>8</v>
      </c>
      <c r="DR28" s="341">
        <f t="shared" si="18"/>
        <v>25</v>
      </c>
      <c r="DS28" s="341">
        <f t="shared" si="18"/>
        <v>15</v>
      </c>
      <c r="DT28" s="341">
        <f t="shared" si="18"/>
        <v>30</v>
      </c>
      <c r="DU28" s="341">
        <f t="shared" si="18"/>
        <v>2</v>
      </c>
      <c r="DV28" s="341">
        <f t="shared" si="18"/>
        <v>3</v>
      </c>
      <c r="DW28" s="341">
        <f t="shared" si="18"/>
        <v>0</v>
      </c>
      <c r="DX28" s="341">
        <f t="shared" si="18"/>
        <v>2</v>
      </c>
      <c r="DY28" s="341">
        <f t="shared" si="18"/>
        <v>2</v>
      </c>
      <c r="DZ28" s="341">
        <f t="shared" si="18"/>
        <v>4</v>
      </c>
      <c r="EA28" s="341">
        <f t="shared" si="18"/>
        <v>1</v>
      </c>
      <c r="EB28" s="341">
        <f t="shared" si="18"/>
        <v>1</v>
      </c>
      <c r="EC28" s="341">
        <f t="shared" si="18"/>
        <v>0</v>
      </c>
      <c r="ED28" s="341">
        <f t="shared" si="18"/>
        <v>2</v>
      </c>
      <c r="EE28" s="341">
        <f t="shared" si="18"/>
        <v>1</v>
      </c>
      <c r="EF28" s="341">
        <f t="shared" si="18"/>
        <v>2</v>
      </c>
      <c r="EG28" s="341">
        <f t="shared" si="18"/>
        <v>1</v>
      </c>
      <c r="EH28" s="341">
        <f t="shared" si="18"/>
        <v>0</v>
      </c>
      <c r="EI28" s="341">
        <f t="shared" si="18"/>
        <v>0</v>
      </c>
      <c r="EJ28" s="341">
        <f t="shared" si="18"/>
        <v>3</v>
      </c>
      <c r="EK28" s="341">
        <f t="shared" si="18"/>
        <v>43</v>
      </c>
      <c r="EL28" s="341">
        <f t="shared" si="18"/>
        <v>108</v>
      </c>
      <c r="EM28" s="341">
        <f t="shared" si="18"/>
        <v>151</v>
      </c>
      <c r="EN28" s="826" t="s">
        <v>67</v>
      </c>
      <c r="EO28" s="826"/>
      <c r="EP28" s="891" t="s">
        <v>19</v>
      </c>
      <c r="EQ28" s="891"/>
      <c r="ER28" s="341">
        <f>SUM(ER8:ER27)</f>
        <v>1668</v>
      </c>
      <c r="ES28" s="341">
        <f t="shared" ref="ES28:FP28" si="19">SUM(ES8:ES27)</f>
        <v>1268</v>
      </c>
      <c r="ET28" s="341">
        <f t="shared" si="19"/>
        <v>1608</v>
      </c>
      <c r="EU28" s="341">
        <f t="shared" si="19"/>
        <v>1116</v>
      </c>
      <c r="EV28" s="341">
        <f t="shared" si="19"/>
        <v>952</v>
      </c>
      <c r="EW28" s="341">
        <f t="shared" si="19"/>
        <v>758</v>
      </c>
      <c r="EX28" s="341">
        <f t="shared" si="19"/>
        <v>411</v>
      </c>
      <c r="EY28" s="341">
        <f t="shared" si="19"/>
        <v>345</v>
      </c>
      <c r="EZ28" s="341">
        <f t="shared" si="19"/>
        <v>105</v>
      </c>
      <c r="FA28" s="341">
        <f t="shared" si="19"/>
        <v>106</v>
      </c>
      <c r="FB28" s="341">
        <f t="shared" si="19"/>
        <v>282</v>
      </c>
      <c r="FC28" s="341">
        <f t="shared" si="19"/>
        <v>246</v>
      </c>
      <c r="FD28" s="341">
        <f t="shared" si="19"/>
        <v>90</v>
      </c>
      <c r="FE28" s="341">
        <f t="shared" si="19"/>
        <v>38</v>
      </c>
      <c r="FF28" s="341">
        <f t="shared" si="19"/>
        <v>110</v>
      </c>
      <c r="FG28" s="341">
        <f t="shared" si="19"/>
        <v>106</v>
      </c>
      <c r="FH28" s="341">
        <f t="shared" si="19"/>
        <v>107</v>
      </c>
      <c r="FI28" s="341">
        <f t="shared" si="19"/>
        <v>233</v>
      </c>
      <c r="FJ28" s="341">
        <f t="shared" si="19"/>
        <v>68</v>
      </c>
      <c r="FK28" s="341">
        <f t="shared" si="19"/>
        <v>12</v>
      </c>
      <c r="FL28" s="341">
        <f t="shared" si="19"/>
        <v>127</v>
      </c>
      <c r="FM28" s="341">
        <f t="shared" si="19"/>
        <v>88</v>
      </c>
      <c r="FN28" s="341">
        <f t="shared" si="19"/>
        <v>5528</v>
      </c>
      <c r="FO28" s="341">
        <f t="shared" si="19"/>
        <v>4316</v>
      </c>
      <c r="FP28" s="341">
        <f t="shared" si="19"/>
        <v>9844</v>
      </c>
      <c r="FQ28" s="826" t="s">
        <v>67</v>
      </c>
      <c r="FR28" s="826"/>
    </row>
    <row r="29" spans="1:174" ht="20.25" customHeight="1" thickTop="1">
      <c r="A29" s="209"/>
      <c r="B29" s="209"/>
      <c r="CJ29" s="210"/>
      <c r="CK29" s="210"/>
      <c r="CL29" s="210"/>
      <c r="CM29" s="210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0"/>
      <c r="DJ29" s="210"/>
      <c r="DK29" s="201"/>
      <c r="DL29" s="201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</row>
    <row r="30" spans="1:174" ht="12.75" customHeight="1"/>
    <row r="32" spans="1:174" ht="20.25"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346"/>
      <c r="EL32" s="346"/>
      <c r="EM32" s="346"/>
      <c r="ER32" s="213"/>
      <c r="ES32" s="213"/>
      <c r="ET32" s="213"/>
      <c r="EU32" s="213"/>
      <c r="EV32" s="213"/>
      <c r="EW32" s="213"/>
      <c r="EX32" s="213"/>
      <c r="EY32" s="213"/>
      <c r="EZ32" s="213"/>
      <c r="FA32" s="213"/>
      <c r="FB32" s="213"/>
      <c r="FC32" s="213"/>
      <c r="FD32" s="213"/>
      <c r="FE32" s="213"/>
      <c r="FF32" s="213"/>
      <c r="FG32" s="213"/>
      <c r="FH32" s="213"/>
      <c r="FI32" s="213"/>
      <c r="FJ32" s="213"/>
      <c r="FK32" s="213"/>
      <c r="FL32" s="213"/>
      <c r="FM32" s="213"/>
      <c r="FN32" s="213"/>
      <c r="FO32" s="213"/>
      <c r="FP32" s="213"/>
    </row>
    <row r="33" spans="32:56" ht="18"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</row>
    <row r="36" spans="32:56">
      <c r="AF36" s="192">
        <f>AF33-AF28</f>
        <v>-176</v>
      </c>
      <c r="AG36" s="192">
        <f t="shared" ref="AG36:BD36" si="20">AG33-AG28</f>
        <v>-115</v>
      </c>
      <c r="AH36" s="192">
        <f t="shared" si="20"/>
        <v>-175</v>
      </c>
      <c r="AI36" s="192">
        <f t="shared" si="20"/>
        <v>-62</v>
      </c>
      <c r="AJ36" s="192">
        <f t="shared" si="20"/>
        <v>-280</v>
      </c>
      <c r="AK36" s="192">
        <f t="shared" si="20"/>
        <v>-109</v>
      </c>
      <c r="AL36" s="192">
        <f t="shared" si="20"/>
        <v>-11</v>
      </c>
      <c r="AM36" s="192">
        <f t="shared" si="20"/>
        <v>-4</v>
      </c>
      <c r="AN36" s="192">
        <f t="shared" si="20"/>
        <v>-1</v>
      </c>
      <c r="AO36" s="192">
        <f t="shared" si="20"/>
        <v>0</v>
      </c>
      <c r="AP36" s="192">
        <f t="shared" si="20"/>
        <v>-8</v>
      </c>
      <c r="AQ36" s="192">
        <f t="shared" si="20"/>
        <v>-9</v>
      </c>
      <c r="AR36" s="192">
        <f t="shared" si="20"/>
        <v>0</v>
      </c>
      <c r="AS36" s="192">
        <f t="shared" si="20"/>
        <v>0</v>
      </c>
      <c r="AT36" s="192">
        <f t="shared" si="20"/>
        <v>-15</v>
      </c>
      <c r="AU36" s="192">
        <f t="shared" si="20"/>
        <v>-7</v>
      </c>
      <c r="AV36" s="192">
        <f t="shared" si="20"/>
        <v>-71</v>
      </c>
      <c r="AW36" s="192">
        <f t="shared" si="20"/>
        <v>-59</v>
      </c>
      <c r="AX36" s="192">
        <f t="shared" si="20"/>
        <v>-27</v>
      </c>
      <c r="AY36" s="192">
        <f t="shared" si="20"/>
        <v>-6</v>
      </c>
      <c r="AZ36" s="192">
        <f t="shared" si="20"/>
        <v>-80</v>
      </c>
      <c r="BA36" s="192">
        <f t="shared" si="20"/>
        <v>-21</v>
      </c>
      <c r="BB36" s="192">
        <f t="shared" si="20"/>
        <v>-844</v>
      </c>
      <c r="BC36" s="192">
        <f t="shared" si="20"/>
        <v>-392</v>
      </c>
      <c r="BD36" s="192">
        <f t="shared" si="20"/>
        <v>-1236</v>
      </c>
    </row>
  </sheetData>
  <mergeCells count="360">
    <mergeCell ref="FQ28:FR28"/>
    <mergeCell ref="CH28:CI28"/>
    <mergeCell ref="CJ28:CK28"/>
    <mergeCell ref="DK28:DL28"/>
    <mergeCell ref="DM28:DN28"/>
    <mergeCell ref="EN28:EO28"/>
    <mergeCell ref="EP28:EQ28"/>
    <mergeCell ref="DK27:DL27"/>
    <mergeCell ref="DM27:DN27"/>
    <mergeCell ref="EN27:EO27"/>
    <mergeCell ref="EP27:EQ27"/>
    <mergeCell ref="FQ27:FR27"/>
    <mergeCell ref="A28:B28"/>
    <mergeCell ref="AB28:AC28"/>
    <mergeCell ref="AD28:AE28"/>
    <mergeCell ref="BE28:BF28"/>
    <mergeCell ref="BG28:BH28"/>
    <mergeCell ref="A27:B27"/>
    <mergeCell ref="AB27:AC27"/>
    <mergeCell ref="AD27:AE27"/>
    <mergeCell ref="BE27:BF27"/>
    <mergeCell ref="BG27:BH27"/>
    <mergeCell ref="CJ27:CK27"/>
    <mergeCell ref="CJ26:CK26"/>
    <mergeCell ref="DK26:DL26"/>
    <mergeCell ref="DM26:DN26"/>
    <mergeCell ref="EN26:EO26"/>
    <mergeCell ref="EP26:EQ26"/>
    <mergeCell ref="FQ26:FR26"/>
    <mergeCell ref="DK25:DL25"/>
    <mergeCell ref="DM25:DN25"/>
    <mergeCell ref="EN25:EO25"/>
    <mergeCell ref="EP25:EQ25"/>
    <mergeCell ref="FQ25:FR25"/>
    <mergeCell ref="A26:B26"/>
    <mergeCell ref="AB26:AC26"/>
    <mergeCell ref="AD26:AE26"/>
    <mergeCell ref="BE26:BF26"/>
    <mergeCell ref="BG26:BH26"/>
    <mergeCell ref="A25:B25"/>
    <mergeCell ref="AB25:AC25"/>
    <mergeCell ref="AD25:AE25"/>
    <mergeCell ref="BE25:BF25"/>
    <mergeCell ref="BG25:BH25"/>
    <mergeCell ref="CJ25:CK25"/>
    <mergeCell ref="CJ24:CK24"/>
    <mergeCell ref="DK24:DL24"/>
    <mergeCell ref="DM24:DN24"/>
    <mergeCell ref="EN24:EO24"/>
    <mergeCell ref="EP24:EQ24"/>
    <mergeCell ref="FQ24:FR24"/>
    <mergeCell ref="DK23:DL23"/>
    <mergeCell ref="DM23:DN23"/>
    <mergeCell ref="EN23:EO23"/>
    <mergeCell ref="EP23:EQ23"/>
    <mergeCell ref="FQ23:FR23"/>
    <mergeCell ref="A24:B24"/>
    <mergeCell ref="AB24:AC24"/>
    <mergeCell ref="AD24:AE24"/>
    <mergeCell ref="BE24:BF24"/>
    <mergeCell ref="BG24:BH24"/>
    <mergeCell ref="A23:B23"/>
    <mergeCell ref="AB23:AC23"/>
    <mergeCell ref="AD23:AE23"/>
    <mergeCell ref="BE23:BF23"/>
    <mergeCell ref="BG23:BH23"/>
    <mergeCell ref="CJ23:CK23"/>
    <mergeCell ref="CJ22:CK22"/>
    <mergeCell ref="DK22:DL22"/>
    <mergeCell ref="DM22:DN22"/>
    <mergeCell ref="EN22:EO22"/>
    <mergeCell ref="EP22:EQ22"/>
    <mergeCell ref="FQ22:FR22"/>
    <mergeCell ref="DK21:DL21"/>
    <mergeCell ref="DM21:DN21"/>
    <mergeCell ref="EN21:EO21"/>
    <mergeCell ref="EP21:EQ21"/>
    <mergeCell ref="FQ21:FR21"/>
    <mergeCell ref="A22:B22"/>
    <mergeCell ref="AB22:AC22"/>
    <mergeCell ref="AD22:AE22"/>
    <mergeCell ref="BE22:BF22"/>
    <mergeCell ref="BG22:BH22"/>
    <mergeCell ref="A21:B21"/>
    <mergeCell ref="AB21:AC21"/>
    <mergeCell ref="AD21:AE21"/>
    <mergeCell ref="BE21:BF21"/>
    <mergeCell ref="BG21:BH21"/>
    <mergeCell ref="CJ21:CK21"/>
    <mergeCell ref="CJ20:CK20"/>
    <mergeCell ref="DK20:DL20"/>
    <mergeCell ref="DM20:DN20"/>
    <mergeCell ref="EN20:EO20"/>
    <mergeCell ref="EP20:EQ20"/>
    <mergeCell ref="FQ20:FR20"/>
    <mergeCell ref="DK19:DL19"/>
    <mergeCell ref="DM19:DN19"/>
    <mergeCell ref="EN19:EO19"/>
    <mergeCell ref="EP19:EQ19"/>
    <mergeCell ref="FQ19:FR19"/>
    <mergeCell ref="A20:B20"/>
    <mergeCell ref="AB20:AC20"/>
    <mergeCell ref="AD20:AE20"/>
    <mergeCell ref="BE20:BF20"/>
    <mergeCell ref="BG20:BH20"/>
    <mergeCell ref="CJ18:CK18"/>
    <mergeCell ref="DM18:DN18"/>
    <mergeCell ref="EP18:EQ18"/>
    <mergeCell ref="FQ18:FR18"/>
    <mergeCell ref="A19:B19"/>
    <mergeCell ref="AB19:AC19"/>
    <mergeCell ref="AD19:AE19"/>
    <mergeCell ref="BE19:BF19"/>
    <mergeCell ref="BG19:BH19"/>
    <mergeCell ref="CJ19:CK19"/>
    <mergeCell ref="DL12:DL17"/>
    <mergeCell ref="DM12:DM17"/>
    <mergeCell ref="EO12:EO17"/>
    <mergeCell ref="EP12:EP17"/>
    <mergeCell ref="FR12:FR17"/>
    <mergeCell ref="A18:B18"/>
    <mergeCell ref="AB18:AC18"/>
    <mergeCell ref="AD18:AE18"/>
    <mergeCell ref="BE18:BF18"/>
    <mergeCell ref="BG18:BH18"/>
    <mergeCell ref="EN11:EO11"/>
    <mergeCell ref="EP11:EQ11"/>
    <mergeCell ref="FQ11:FR11"/>
    <mergeCell ref="A12:A17"/>
    <mergeCell ref="AC12:AC17"/>
    <mergeCell ref="AD12:AD17"/>
    <mergeCell ref="BF12:BF17"/>
    <mergeCell ref="BG12:BG17"/>
    <mergeCell ref="CI12:CI17"/>
    <mergeCell ref="CJ12:CJ17"/>
    <mergeCell ref="FQ10:FR10"/>
    <mergeCell ref="A11:B11"/>
    <mergeCell ref="AB11:AC11"/>
    <mergeCell ref="AD11:AE11"/>
    <mergeCell ref="BE11:BF11"/>
    <mergeCell ref="BG11:BH11"/>
    <mergeCell ref="CH11:CI11"/>
    <mergeCell ref="CJ11:CK11"/>
    <mergeCell ref="DK11:DL11"/>
    <mergeCell ref="DM11:DN11"/>
    <mergeCell ref="CH10:CI10"/>
    <mergeCell ref="CJ10:CK10"/>
    <mergeCell ref="DK10:DL10"/>
    <mergeCell ref="DM10:DN10"/>
    <mergeCell ref="EN10:EO10"/>
    <mergeCell ref="EP10:EQ10"/>
    <mergeCell ref="DK9:DL9"/>
    <mergeCell ref="DM9:DN9"/>
    <mergeCell ref="EN9:EO9"/>
    <mergeCell ref="EP9:EQ9"/>
    <mergeCell ref="FQ9:FR9"/>
    <mergeCell ref="A10:B10"/>
    <mergeCell ref="AB10:AC10"/>
    <mergeCell ref="AD10:AE10"/>
    <mergeCell ref="BE10:BF10"/>
    <mergeCell ref="BG10:BH10"/>
    <mergeCell ref="EN8:EO8"/>
    <mergeCell ref="EP8:EQ8"/>
    <mergeCell ref="FQ8:FR8"/>
    <mergeCell ref="A9:B9"/>
    <mergeCell ref="AB9:AC9"/>
    <mergeCell ref="AD9:AE9"/>
    <mergeCell ref="BE9:BF9"/>
    <mergeCell ref="BG9:BH9"/>
    <mergeCell ref="CH9:CI9"/>
    <mergeCell ref="CJ9:CK9"/>
    <mergeCell ref="FN5:FP5"/>
    <mergeCell ref="A8:B8"/>
    <mergeCell ref="AB8:AC8"/>
    <mergeCell ref="AD8:AE8"/>
    <mergeCell ref="BE8:BF8"/>
    <mergeCell ref="BG8:BH8"/>
    <mergeCell ref="CH8:CI8"/>
    <mergeCell ref="CJ8:CK8"/>
    <mergeCell ref="DK8:DL8"/>
    <mergeCell ref="DM8:DN8"/>
    <mergeCell ref="ET5:EU5"/>
    <mergeCell ref="EV5:EW5"/>
    <mergeCell ref="EX5:EY5"/>
    <mergeCell ref="EZ5:FA5"/>
    <mergeCell ref="FB5:FC5"/>
    <mergeCell ref="FD5:FE5"/>
    <mergeCell ref="DU5:DV5"/>
    <mergeCell ref="DW5:DX5"/>
    <mergeCell ref="DY5:DZ5"/>
    <mergeCell ref="EA5:EB5"/>
    <mergeCell ref="EC5:ED5"/>
    <mergeCell ref="EE5:EF5"/>
    <mergeCell ref="CV5:CW5"/>
    <mergeCell ref="CX5:CY5"/>
    <mergeCell ref="CZ5:DA5"/>
    <mergeCell ref="DB5:DC5"/>
    <mergeCell ref="DD5:DE5"/>
    <mergeCell ref="DF5:DG5"/>
    <mergeCell ref="CE5:CG5"/>
    <mergeCell ref="CL5:CM5"/>
    <mergeCell ref="CN5:CO5"/>
    <mergeCell ref="CP5:CQ5"/>
    <mergeCell ref="CR5:CS5"/>
    <mergeCell ref="CT5:CU5"/>
    <mergeCell ref="BK5:BL5"/>
    <mergeCell ref="BM5:BN5"/>
    <mergeCell ref="BO5:BP5"/>
    <mergeCell ref="BQ5:BR5"/>
    <mergeCell ref="BS5:BT5"/>
    <mergeCell ref="BU5:BV5"/>
    <mergeCell ref="AN5:AO5"/>
    <mergeCell ref="AP5:AQ5"/>
    <mergeCell ref="AR5:AS5"/>
    <mergeCell ref="AT5:AU5"/>
    <mergeCell ref="AV5:AW5"/>
    <mergeCell ref="AX5:AY5"/>
    <mergeCell ref="W5:X5"/>
    <mergeCell ref="Y5:AA5"/>
    <mergeCell ref="AF5:AG5"/>
    <mergeCell ref="AH5:AI5"/>
    <mergeCell ref="AJ5:AK5"/>
    <mergeCell ref="AL5:AM5"/>
    <mergeCell ref="K5:L5"/>
    <mergeCell ref="M5:N5"/>
    <mergeCell ref="O5:P5"/>
    <mergeCell ref="Q5:R5"/>
    <mergeCell ref="S5:T5"/>
    <mergeCell ref="U5:V5"/>
    <mergeCell ref="FF4:FG4"/>
    <mergeCell ref="FH4:FI4"/>
    <mergeCell ref="FJ4:FK4"/>
    <mergeCell ref="FL4:FM4"/>
    <mergeCell ref="FN4:FP4"/>
    <mergeCell ref="FQ4:FR7"/>
    <mergeCell ref="FF5:FG5"/>
    <mergeCell ref="FH5:FI5"/>
    <mergeCell ref="FJ5:FK5"/>
    <mergeCell ref="FL5:FM5"/>
    <mergeCell ref="ET4:EU4"/>
    <mergeCell ref="EV4:EW4"/>
    <mergeCell ref="EX4:EY4"/>
    <mergeCell ref="EZ4:FA4"/>
    <mergeCell ref="FB4:FC4"/>
    <mergeCell ref="FD4:FE4"/>
    <mergeCell ref="EG4:EH4"/>
    <mergeCell ref="EI4:EJ4"/>
    <mergeCell ref="EK4:EM4"/>
    <mergeCell ref="EN4:EO7"/>
    <mergeCell ref="EP4:EQ7"/>
    <mergeCell ref="ER4:ES4"/>
    <mergeCell ref="EG5:EH5"/>
    <mergeCell ref="EI5:EJ5"/>
    <mergeCell ref="EK5:EM5"/>
    <mergeCell ref="ER5:ES5"/>
    <mergeCell ref="DU4:DV4"/>
    <mergeCell ref="DW4:DX4"/>
    <mergeCell ref="DY4:DZ4"/>
    <mergeCell ref="EA4:EB4"/>
    <mergeCell ref="EC4:ED4"/>
    <mergeCell ref="EE4:EF4"/>
    <mergeCell ref="DH4:DJ4"/>
    <mergeCell ref="DK4:DL7"/>
    <mergeCell ref="DM4:DN7"/>
    <mergeCell ref="DO4:DP4"/>
    <mergeCell ref="DQ4:DR4"/>
    <mergeCell ref="DS4:DT4"/>
    <mergeCell ref="DH5:DJ5"/>
    <mergeCell ref="DO5:DP5"/>
    <mergeCell ref="DQ5:DR5"/>
    <mergeCell ref="DS5:DT5"/>
    <mergeCell ref="CV4:CW4"/>
    <mergeCell ref="CX4:CY4"/>
    <mergeCell ref="CZ4:DA4"/>
    <mergeCell ref="DB4:DC4"/>
    <mergeCell ref="DD4:DE4"/>
    <mergeCell ref="DF4:DG4"/>
    <mergeCell ref="CJ4:CK7"/>
    <mergeCell ref="CL4:CM4"/>
    <mergeCell ref="CN4:CO4"/>
    <mergeCell ref="CP4:CQ4"/>
    <mergeCell ref="CR4:CS4"/>
    <mergeCell ref="CT4:CU4"/>
    <mergeCell ref="BW4:BX4"/>
    <mergeCell ref="BY4:BZ4"/>
    <mergeCell ref="CA4:CB4"/>
    <mergeCell ref="CC4:CD4"/>
    <mergeCell ref="CE4:CG4"/>
    <mergeCell ref="CH4:CI7"/>
    <mergeCell ref="BW5:BX5"/>
    <mergeCell ref="BY5:BZ5"/>
    <mergeCell ref="CA5:CB5"/>
    <mergeCell ref="CC5:CD5"/>
    <mergeCell ref="BK4:BL4"/>
    <mergeCell ref="BM4:BN4"/>
    <mergeCell ref="BO4:BP4"/>
    <mergeCell ref="BQ4:BR4"/>
    <mergeCell ref="BS4:BT4"/>
    <mergeCell ref="BU4:BV4"/>
    <mergeCell ref="AX4:AY4"/>
    <mergeCell ref="AZ4:BA4"/>
    <mergeCell ref="BB4:BD4"/>
    <mergeCell ref="BE4:BF7"/>
    <mergeCell ref="BG4:BH7"/>
    <mergeCell ref="BI4:BJ4"/>
    <mergeCell ref="AZ5:BA5"/>
    <mergeCell ref="BB5:BD5"/>
    <mergeCell ref="BI5:BJ5"/>
    <mergeCell ref="AL4:AM4"/>
    <mergeCell ref="AN4:AO4"/>
    <mergeCell ref="AP4:AQ4"/>
    <mergeCell ref="AR4:AS4"/>
    <mergeCell ref="AT4:AU4"/>
    <mergeCell ref="AV4:AW4"/>
    <mergeCell ref="Y4:AA4"/>
    <mergeCell ref="AB4:AC7"/>
    <mergeCell ref="AD4:AE7"/>
    <mergeCell ref="AF4:AG4"/>
    <mergeCell ref="AH4:AI4"/>
    <mergeCell ref="AJ4:AK4"/>
    <mergeCell ref="M4:N4"/>
    <mergeCell ref="O4:P4"/>
    <mergeCell ref="Q4:R4"/>
    <mergeCell ref="S4:T4"/>
    <mergeCell ref="U4:V4"/>
    <mergeCell ref="W4:X4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CJ3:CL3"/>
    <mergeCell ref="DK3:DL3"/>
    <mergeCell ref="DM3:DO3"/>
    <mergeCell ref="EN3:EO3"/>
    <mergeCell ref="EP3:ER3"/>
    <mergeCell ref="FQ3:FR3"/>
    <mergeCell ref="A3:C3"/>
    <mergeCell ref="AB3:AC3"/>
    <mergeCell ref="AD3:BD3"/>
    <mergeCell ref="BE3:BF3"/>
    <mergeCell ref="BG3:BI3"/>
    <mergeCell ref="CH3:CI3"/>
    <mergeCell ref="A2:AC2"/>
    <mergeCell ref="AD2:BF2"/>
    <mergeCell ref="BG2:CI2"/>
    <mergeCell ref="CJ2:DL2"/>
    <mergeCell ref="DM2:EO2"/>
    <mergeCell ref="EP2:FR2"/>
    <mergeCell ref="A1:AC1"/>
    <mergeCell ref="AD1:BF1"/>
    <mergeCell ref="BG1:CI1"/>
    <mergeCell ref="CJ1:DL1"/>
    <mergeCell ref="DM1:EO1"/>
    <mergeCell ref="EP1:FR1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76" orientation="landscape" r:id="rId1"/>
  <colBreaks count="5" manualBreakCount="5">
    <brk id="29" max="28" man="1"/>
    <brk id="58" max="28" man="1"/>
    <brk id="87" max="28" man="1"/>
    <brk id="116" max="28" man="1"/>
    <brk id="145" max="28" man="1"/>
  </col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3"/>
  <sheetViews>
    <sheetView rightToLeft="1" view="pageBreakPreview" zoomScale="80" zoomScaleNormal="75" zoomScaleSheetLayoutView="80" workbookViewId="0">
      <selection sqref="A1:L17"/>
    </sheetView>
  </sheetViews>
  <sheetFormatPr defaultColWidth="5.33203125" defaultRowHeight="12.75"/>
  <cols>
    <col min="1" max="1" width="4.1640625" style="231" customWidth="1"/>
    <col min="2" max="2" width="7.08203125" style="231" customWidth="1"/>
    <col min="3" max="3" width="4.33203125" style="231" customWidth="1"/>
    <col min="4" max="5" width="5.25" style="231" customWidth="1"/>
    <col min="6" max="6" width="4" style="231" customWidth="1"/>
    <col min="7" max="8" width="6.25" style="231" customWidth="1"/>
    <col min="9" max="9" width="5.9140625" style="231" customWidth="1"/>
    <col min="10" max="10" width="6.25" style="231" customWidth="1"/>
    <col min="11" max="11" width="4.5" style="231" customWidth="1"/>
    <col min="12" max="12" width="5.25" style="231" customWidth="1"/>
    <col min="13" max="14" width="6.25" style="231" customWidth="1"/>
    <col min="15" max="15" width="5.4140625" style="231" customWidth="1"/>
    <col min="16" max="16" width="5.6640625" style="231" customWidth="1"/>
    <col min="17" max="17" width="6.33203125" style="231" customWidth="1"/>
    <col min="18" max="18" width="9.9140625" style="231" customWidth="1"/>
    <col min="19" max="19" width="3.1640625" style="231" customWidth="1"/>
    <col min="20" max="16384" width="5.33203125" style="231"/>
  </cols>
  <sheetData>
    <row r="1" spans="1:19" ht="30" customHeight="1">
      <c r="A1" s="794" t="s">
        <v>1375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</row>
    <row r="2" spans="1:19" s="232" customFormat="1" ht="26.25" customHeight="1">
      <c r="A2" s="936" t="s">
        <v>1376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</row>
    <row r="3" spans="1:19" s="774" customFormat="1" ht="28.5" customHeight="1" thickBot="1">
      <c r="A3" s="795" t="s">
        <v>1377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937" t="s">
        <v>1378</v>
      </c>
      <c r="S3" s="937"/>
    </row>
    <row r="4" spans="1:19" ht="19.5" customHeight="1" thickTop="1">
      <c r="A4" s="864" t="s">
        <v>4</v>
      </c>
      <c r="B4" s="864"/>
      <c r="C4" s="798" t="s">
        <v>329</v>
      </c>
      <c r="D4" s="798"/>
      <c r="E4" s="798"/>
      <c r="F4" s="798" t="s">
        <v>330</v>
      </c>
      <c r="G4" s="798"/>
      <c r="H4" s="798"/>
      <c r="I4" s="798" t="s">
        <v>331</v>
      </c>
      <c r="J4" s="798"/>
      <c r="K4" s="798"/>
      <c r="L4" s="798" t="s">
        <v>332</v>
      </c>
      <c r="M4" s="798"/>
      <c r="N4" s="798"/>
      <c r="O4" s="798" t="s">
        <v>19</v>
      </c>
      <c r="P4" s="798"/>
      <c r="Q4" s="798"/>
      <c r="R4" s="864" t="s">
        <v>10</v>
      </c>
      <c r="S4" s="864"/>
    </row>
    <row r="5" spans="1:19" ht="27.75" customHeight="1">
      <c r="A5" s="867"/>
      <c r="B5" s="867"/>
      <c r="C5" s="800" t="s">
        <v>333</v>
      </c>
      <c r="D5" s="800"/>
      <c r="E5" s="800"/>
      <c r="F5" s="800" t="s">
        <v>334</v>
      </c>
      <c r="G5" s="800"/>
      <c r="H5" s="800"/>
      <c r="I5" s="800" t="s">
        <v>335</v>
      </c>
      <c r="J5" s="800"/>
      <c r="K5" s="800"/>
      <c r="L5" s="800" t="s">
        <v>336</v>
      </c>
      <c r="M5" s="800"/>
      <c r="N5" s="800"/>
      <c r="O5" s="800" t="s">
        <v>67</v>
      </c>
      <c r="P5" s="800"/>
      <c r="Q5" s="800"/>
      <c r="R5" s="867"/>
      <c r="S5" s="867"/>
    </row>
    <row r="6" spans="1:19" ht="21.75" customHeight="1">
      <c r="A6" s="867"/>
      <c r="B6" s="867"/>
      <c r="C6" s="954" t="s">
        <v>16</v>
      </c>
      <c r="D6" s="954" t="s">
        <v>82</v>
      </c>
      <c r="E6" s="954" t="s">
        <v>107</v>
      </c>
      <c r="F6" s="954" t="s">
        <v>16</v>
      </c>
      <c r="G6" s="954" t="s">
        <v>82</v>
      </c>
      <c r="H6" s="954" t="s">
        <v>107</v>
      </c>
      <c r="I6" s="954" t="s">
        <v>16</v>
      </c>
      <c r="J6" s="954" t="s">
        <v>82</v>
      </c>
      <c r="K6" s="954" t="s">
        <v>107</v>
      </c>
      <c r="L6" s="954" t="s">
        <v>16</v>
      </c>
      <c r="M6" s="954" t="s">
        <v>82</v>
      </c>
      <c r="N6" s="954" t="s">
        <v>107</v>
      </c>
      <c r="O6" s="954" t="s">
        <v>16</v>
      </c>
      <c r="P6" s="954" t="s">
        <v>82</v>
      </c>
      <c r="Q6" s="954" t="s">
        <v>107</v>
      </c>
      <c r="R6" s="867"/>
      <c r="S6" s="867"/>
    </row>
    <row r="7" spans="1:19" ht="30.75" customHeight="1" thickBot="1">
      <c r="A7" s="870"/>
      <c r="B7" s="870"/>
      <c r="C7" s="985" t="s">
        <v>20</v>
      </c>
      <c r="D7" s="985" t="s">
        <v>21</v>
      </c>
      <c r="E7" s="985" t="s">
        <v>23</v>
      </c>
      <c r="F7" s="985" t="s">
        <v>20</v>
      </c>
      <c r="G7" s="985" t="s">
        <v>21</v>
      </c>
      <c r="H7" s="985" t="s">
        <v>23</v>
      </c>
      <c r="I7" s="985" t="s">
        <v>20</v>
      </c>
      <c r="J7" s="985" t="s">
        <v>21</v>
      </c>
      <c r="K7" s="985" t="s">
        <v>23</v>
      </c>
      <c r="L7" s="985" t="s">
        <v>20</v>
      </c>
      <c r="M7" s="985" t="s">
        <v>21</v>
      </c>
      <c r="N7" s="985" t="s">
        <v>23</v>
      </c>
      <c r="O7" s="985" t="s">
        <v>20</v>
      </c>
      <c r="P7" s="985" t="s">
        <v>21</v>
      </c>
      <c r="Q7" s="985" t="s">
        <v>23</v>
      </c>
      <c r="R7" s="870"/>
      <c r="S7" s="870"/>
    </row>
    <row r="8" spans="1:19" ht="20.100000000000001" customHeight="1">
      <c r="A8" s="871" t="s">
        <v>120</v>
      </c>
      <c r="B8" s="871"/>
      <c r="C8" s="1101">
        <v>0</v>
      </c>
      <c r="D8" s="1101">
        <v>0</v>
      </c>
      <c r="E8" s="1101">
        <f>SUM(C8:D8)</f>
        <v>0</v>
      </c>
      <c r="F8" s="1101">
        <v>0</v>
      </c>
      <c r="G8" s="1101">
        <v>0</v>
      </c>
      <c r="H8" s="1101">
        <f>SUM(F8:G8)</f>
        <v>0</v>
      </c>
      <c r="I8" s="1101">
        <v>0</v>
      </c>
      <c r="J8" s="1101">
        <v>0</v>
      </c>
      <c r="K8" s="1101">
        <f>SUM(I8:J8)</f>
        <v>0</v>
      </c>
      <c r="L8" s="1101">
        <v>0</v>
      </c>
      <c r="M8" s="1101">
        <v>0</v>
      </c>
      <c r="N8" s="1101">
        <f>SUM(L8:M8)</f>
        <v>0</v>
      </c>
      <c r="O8" s="1101">
        <f>SUM(C8,F8,I8,L8)</f>
        <v>0</v>
      </c>
      <c r="P8" s="1101">
        <f t="shared" ref="P8:Q23" si="0">SUM(D8,G8,J8,M8)</f>
        <v>0</v>
      </c>
      <c r="Q8" s="1101">
        <f t="shared" si="0"/>
        <v>0</v>
      </c>
      <c r="R8" s="807" t="s">
        <v>26</v>
      </c>
      <c r="S8" s="807"/>
    </row>
    <row r="9" spans="1:19" ht="20.100000000000001" customHeight="1">
      <c r="A9" s="926" t="s">
        <v>27</v>
      </c>
      <c r="B9" s="926"/>
      <c r="C9" s="1101">
        <v>1</v>
      </c>
      <c r="D9" s="1101">
        <v>1</v>
      </c>
      <c r="E9" s="1101">
        <f t="shared" ref="E9:E27" si="1">SUM(C9:D9)</f>
        <v>2</v>
      </c>
      <c r="F9" s="1101">
        <v>1</v>
      </c>
      <c r="G9" s="1101">
        <v>1</v>
      </c>
      <c r="H9" s="1101">
        <f t="shared" ref="H9:H27" si="2">SUM(F9:G9)</f>
        <v>2</v>
      </c>
      <c r="I9" s="1101">
        <v>8</v>
      </c>
      <c r="J9" s="1101">
        <v>21</v>
      </c>
      <c r="K9" s="1101">
        <f t="shared" ref="K9:K27" si="3">SUM(I9:J9)</f>
        <v>29</v>
      </c>
      <c r="L9" s="1101">
        <v>0</v>
      </c>
      <c r="M9" s="1101">
        <v>0</v>
      </c>
      <c r="N9" s="1101">
        <f t="shared" ref="N9:N27" si="4">SUM(L9:M9)</f>
        <v>0</v>
      </c>
      <c r="O9" s="1101">
        <f t="shared" ref="O9:Q27" si="5">SUM(C9,F9,I9,L9)</f>
        <v>10</v>
      </c>
      <c r="P9" s="1101">
        <f t="shared" si="0"/>
        <v>23</v>
      </c>
      <c r="Q9" s="1101">
        <f t="shared" si="0"/>
        <v>33</v>
      </c>
      <c r="R9" s="811" t="s">
        <v>28</v>
      </c>
      <c r="S9" s="811"/>
    </row>
    <row r="10" spans="1:19" ht="20.100000000000001" customHeight="1">
      <c r="A10" s="926" t="s">
        <v>83</v>
      </c>
      <c r="B10" s="926"/>
      <c r="C10" s="1101">
        <v>0</v>
      </c>
      <c r="D10" s="1101">
        <v>0</v>
      </c>
      <c r="E10" s="1101">
        <f t="shared" si="1"/>
        <v>0</v>
      </c>
      <c r="F10" s="1101">
        <v>0</v>
      </c>
      <c r="G10" s="1101">
        <v>2</v>
      </c>
      <c r="H10" s="1101">
        <f t="shared" si="2"/>
        <v>2</v>
      </c>
      <c r="I10" s="1101">
        <v>0</v>
      </c>
      <c r="J10" s="1101">
        <v>17</v>
      </c>
      <c r="K10" s="1101">
        <f t="shared" si="3"/>
        <v>17</v>
      </c>
      <c r="L10" s="1101">
        <v>0</v>
      </c>
      <c r="M10" s="1101">
        <v>0</v>
      </c>
      <c r="N10" s="1101">
        <f t="shared" si="4"/>
        <v>0</v>
      </c>
      <c r="O10" s="1101">
        <f t="shared" si="5"/>
        <v>0</v>
      </c>
      <c r="P10" s="1101">
        <f t="shared" si="0"/>
        <v>19</v>
      </c>
      <c r="Q10" s="1101">
        <f t="shared" si="0"/>
        <v>19</v>
      </c>
      <c r="R10" s="811" t="s">
        <v>30</v>
      </c>
      <c r="S10" s="811"/>
    </row>
    <row r="11" spans="1:19" ht="20.100000000000001" customHeight="1">
      <c r="A11" s="926" t="s">
        <v>31</v>
      </c>
      <c r="B11" s="926"/>
      <c r="C11" s="1101">
        <v>0</v>
      </c>
      <c r="D11" s="1101">
        <v>0</v>
      </c>
      <c r="E11" s="1101">
        <f t="shared" si="1"/>
        <v>0</v>
      </c>
      <c r="F11" s="1101">
        <v>0</v>
      </c>
      <c r="G11" s="1101">
        <v>0</v>
      </c>
      <c r="H11" s="1101">
        <f t="shared" si="2"/>
        <v>0</v>
      </c>
      <c r="I11" s="1101">
        <v>8</v>
      </c>
      <c r="J11" s="1101">
        <v>12</v>
      </c>
      <c r="K11" s="1101">
        <f t="shared" si="3"/>
        <v>20</v>
      </c>
      <c r="L11" s="1101">
        <v>0</v>
      </c>
      <c r="M11" s="1101">
        <v>0</v>
      </c>
      <c r="N11" s="1101">
        <f t="shared" si="4"/>
        <v>0</v>
      </c>
      <c r="O11" s="1101">
        <f t="shared" si="5"/>
        <v>8</v>
      </c>
      <c r="P11" s="1101">
        <f t="shared" si="0"/>
        <v>12</v>
      </c>
      <c r="Q11" s="1101">
        <f t="shared" si="0"/>
        <v>20</v>
      </c>
      <c r="R11" s="811" t="s">
        <v>32</v>
      </c>
      <c r="S11" s="811"/>
    </row>
    <row r="12" spans="1:19" ht="20.100000000000001" customHeight="1">
      <c r="A12" s="812" t="s">
        <v>33</v>
      </c>
      <c r="B12" s="874" t="s">
        <v>34</v>
      </c>
      <c r="C12" s="1101">
        <v>1</v>
      </c>
      <c r="D12" s="1101">
        <v>2</v>
      </c>
      <c r="E12" s="1101">
        <f t="shared" si="1"/>
        <v>3</v>
      </c>
      <c r="F12" s="1101">
        <v>1</v>
      </c>
      <c r="G12" s="1101">
        <v>2</v>
      </c>
      <c r="H12" s="1101">
        <f t="shared" si="2"/>
        <v>3</v>
      </c>
      <c r="I12" s="1101">
        <v>21</v>
      </c>
      <c r="J12" s="1101">
        <v>64</v>
      </c>
      <c r="K12" s="1101">
        <f t="shared" si="3"/>
        <v>85</v>
      </c>
      <c r="L12" s="1101">
        <v>1</v>
      </c>
      <c r="M12" s="1101">
        <v>1</v>
      </c>
      <c r="N12" s="1101">
        <f t="shared" si="4"/>
        <v>2</v>
      </c>
      <c r="O12" s="1101">
        <f t="shared" si="5"/>
        <v>24</v>
      </c>
      <c r="P12" s="1101">
        <f t="shared" si="0"/>
        <v>69</v>
      </c>
      <c r="Q12" s="1101">
        <f t="shared" si="0"/>
        <v>93</v>
      </c>
      <c r="R12" s="814" t="s">
        <v>35</v>
      </c>
      <c r="S12" s="815" t="s">
        <v>36</v>
      </c>
    </row>
    <row r="13" spans="1:19" ht="20.100000000000001" customHeight="1">
      <c r="A13" s="816"/>
      <c r="B13" s="874" t="s">
        <v>37</v>
      </c>
      <c r="C13" s="1101">
        <v>1</v>
      </c>
      <c r="D13" s="1101">
        <v>2</v>
      </c>
      <c r="E13" s="1101">
        <f t="shared" si="1"/>
        <v>3</v>
      </c>
      <c r="F13" s="1101">
        <v>1</v>
      </c>
      <c r="G13" s="1101">
        <v>3</v>
      </c>
      <c r="H13" s="1101">
        <f t="shared" si="2"/>
        <v>4</v>
      </c>
      <c r="I13" s="1101">
        <v>19</v>
      </c>
      <c r="J13" s="1101">
        <v>45</v>
      </c>
      <c r="K13" s="1101">
        <f t="shared" si="3"/>
        <v>64</v>
      </c>
      <c r="L13" s="1101">
        <v>1</v>
      </c>
      <c r="M13" s="1101">
        <v>1</v>
      </c>
      <c r="N13" s="1101">
        <f t="shared" si="4"/>
        <v>2</v>
      </c>
      <c r="O13" s="1101">
        <f t="shared" si="5"/>
        <v>22</v>
      </c>
      <c r="P13" s="1101">
        <f t="shared" si="0"/>
        <v>51</v>
      </c>
      <c r="Q13" s="1101">
        <f t="shared" si="0"/>
        <v>73</v>
      </c>
      <c r="R13" s="814" t="s">
        <v>38</v>
      </c>
      <c r="S13" s="817"/>
    </row>
    <row r="14" spans="1:19" ht="20.100000000000001" customHeight="1">
      <c r="A14" s="816"/>
      <c r="B14" s="874" t="s">
        <v>39</v>
      </c>
      <c r="C14" s="1101">
        <v>2</v>
      </c>
      <c r="D14" s="1101">
        <v>0</v>
      </c>
      <c r="E14" s="1101">
        <f t="shared" si="1"/>
        <v>2</v>
      </c>
      <c r="F14" s="1101">
        <v>2</v>
      </c>
      <c r="G14" s="1101">
        <v>0</v>
      </c>
      <c r="H14" s="1101">
        <f t="shared" si="2"/>
        <v>2</v>
      </c>
      <c r="I14" s="1101">
        <v>28</v>
      </c>
      <c r="J14" s="1101">
        <v>11</v>
      </c>
      <c r="K14" s="1101">
        <f t="shared" si="3"/>
        <v>39</v>
      </c>
      <c r="L14" s="1101">
        <v>2</v>
      </c>
      <c r="M14" s="1101">
        <v>0</v>
      </c>
      <c r="N14" s="1101">
        <f t="shared" si="4"/>
        <v>2</v>
      </c>
      <c r="O14" s="1101">
        <f t="shared" si="5"/>
        <v>34</v>
      </c>
      <c r="P14" s="1101">
        <f t="shared" si="0"/>
        <v>11</v>
      </c>
      <c r="Q14" s="1101">
        <f t="shared" si="0"/>
        <v>45</v>
      </c>
      <c r="R14" s="814" t="s">
        <v>40</v>
      </c>
      <c r="S14" s="817"/>
    </row>
    <row r="15" spans="1:19" ht="20.100000000000001" customHeight="1">
      <c r="A15" s="816"/>
      <c r="B15" s="874" t="s">
        <v>41</v>
      </c>
      <c r="C15" s="1101">
        <v>0</v>
      </c>
      <c r="D15" s="1101">
        <v>0</v>
      </c>
      <c r="E15" s="1101">
        <f t="shared" si="1"/>
        <v>0</v>
      </c>
      <c r="F15" s="1101">
        <v>0</v>
      </c>
      <c r="G15" s="1101">
        <v>0</v>
      </c>
      <c r="H15" s="1101">
        <f t="shared" si="2"/>
        <v>0</v>
      </c>
      <c r="I15" s="1101">
        <v>0</v>
      </c>
      <c r="J15" s="1101">
        <v>0</v>
      </c>
      <c r="K15" s="1101">
        <f t="shared" si="3"/>
        <v>0</v>
      </c>
      <c r="L15" s="1101">
        <v>0</v>
      </c>
      <c r="M15" s="1101">
        <v>0</v>
      </c>
      <c r="N15" s="1101">
        <f t="shared" si="4"/>
        <v>0</v>
      </c>
      <c r="O15" s="1101">
        <f t="shared" si="5"/>
        <v>0</v>
      </c>
      <c r="P15" s="1101">
        <f t="shared" si="0"/>
        <v>0</v>
      </c>
      <c r="Q15" s="1101">
        <f t="shared" si="0"/>
        <v>0</v>
      </c>
      <c r="R15" s="814" t="s">
        <v>42</v>
      </c>
      <c r="S15" s="817"/>
    </row>
    <row r="16" spans="1:19" ht="20.100000000000001" customHeight="1">
      <c r="A16" s="816"/>
      <c r="B16" s="874" t="s">
        <v>43</v>
      </c>
      <c r="C16" s="1101">
        <v>0</v>
      </c>
      <c r="D16" s="1101">
        <v>0</v>
      </c>
      <c r="E16" s="1101">
        <f t="shared" si="1"/>
        <v>0</v>
      </c>
      <c r="F16" s="1101">
        <v>0</v>
      </c>
      <c r="G16" s="1101">
        <v>0</v>
      </c>
      <c r="H16" s="1101">
        <f t="shared" si="2"/>
        <v>0</v>
      </c>
      <c r="I16" s="1101">
        <v>13</v>
      </c>
      <c r="J16" s="1101">
        <v>19</v>
      </c>
      <c r="K16" s="1101">
        <f t="shared" si="3"/>
        <v>32</v>
      </c>
      <c r="L16" s="1101">
        <v>0</v>
      </c>
      <c r="M16" s="1101">
        <v>0</v>
      </c>
      <c r="N16" s="1101">
        <f t="shared" si="4"/>
        <v>0</v>
      </c>
      <c r="O16" s="1101">
        <f t="shared" si="5"/>
        <v>13</v>
      </c>
      <c r="P16" s="1101">
        <f t="shared" si="0"/>
        <v>19</v>
      </c>
      <c r="Q16" s="1101">
        <f t="shared" si="0"/>
        <v>32</v>
      </c>
      <c r="R16" s="814" t="s">
        <v>44</v>
      </c>
      <c r="S16" s="817"/>
    </row>
    <row r="17" spans="1:19" ht="20.100000000000001" customHeight="1">
      <c r="A17" s="819"/>
      <c r="B17" s="874" t="s">
        <v>45</v>
      </c>
      <c r="C17" s="1101">
        <v>2</v>
      </c>
      <c r="D17" s="1101">
        <v>2</v>
      </c>
      <c r="E17" s="1101">
        <f t="shared" si="1"/>
        <v>4</v>
      </c>
      <c r="F17" s="1102">
        <v>2</v>
      </c>
      <c r="G17" s="1101">
        <v>2</v>
      </c>
      <c r="H17" s="1101">
        <f t="shared" si="2"/>
        <v>4</v>
      </c>
      <c r="I17" s="1101">
        <v>37</v>
      </c>
      <c r="J17" s="1101">
        <v>59</v>
      </c>
      <c r="K17" s="1101">
        <f t="shared" si="3"/>
        <v>96</v>
      </c>
      <c r="L17" s="1101">
        <v>1</v>
      </c>
      <c r="M17" s="1101">
        <v>2</v>
      </c>
      <c r="N17" s="1101">
        <f t="shared" si="4"/>
        <v>3</v>
      </c>
      <c r="O17" s="1101">
        <f t="shared" si="5"/>
        <v>42</v>
      </c>
      <c r="P17" s="1101">
        <f t="shared" si="0"/>
        <v>65</v>
      </c>
      <c r="Q17" s="1101">
        <f t="shared" si="0"/>
        <v>107</v>
      </c>
      <c r="R17" s="814" t="s">
        <v>46</v>
      </c>
      <c r="S17" s="820"/>
    </row>
    <row r="18" spans="1:19" ht="20.100000000000001" customHeight="1">
      <c r="A18" s="942" t="s">
        <v>47</v>
      </c>
      <c r="B18" s="942"/>
      <c r="C18" s="1101">
        <v>0</v>
      </c>
      <c r="D18" s="1101">
        <v>0</v>
      </c>
      <c r="E18" s="1101">
        <f t="shared" si="1"/>
        <v>0</v>
      </c>
      <c r="F18" s="1102">
        <v>0</v>
      </c>
      <c r="G18" s="1101">
        <v>0</v>
      </c>
      <c r="H18" s="1101">
        <f t="shared" si="2"/>
        <v>0</v>
      </c>
      <c r="I18" s="1101">
        <v>0</v>
      </c>
      <c r="J18" s="1101">
        <v>0</v>
      </c>
      <c r="K18" s="1101">
        <f t="shared" si="3"/>
        <v>0</v>
      </c>
      <c r="L18" s="1101">
        <v>0</v>
      </c>
      <c r="M18" s="1101">
        <v>0</v>
      </c>
      <c r="N18" s="1101">
        <f t="shared" si="4"/>
        <v>0</v>
      </c>
      <c r="O18" s="1101">
        <f t="shared" si="5"/>
        <v>0</v>
      </c>
      <c r="P18" s="1101">
        <f t="shared" si="0"/>
        <v>0</v>
      </c>
      <c r="Q18" s="1101">
        <f t="shared" si="0"/>
        <v>0</v>
      </c>
      <c r="R18" s="811" t="s">
        <v>48</v>
      </c>
      <c r="S18" s="811"/>
    </row>
    <row r="19" spans="1:19" ht="20.100000000000001" customHeight="1">
      <c r="A19" s="926" t="s">
        <v>49</v>
      </c>
      <c r="B19" s="926"/>
      <c r="C19" s="1101">
        <v>3</v>
      </c>
      <c r="D19" s="1101">
        <v>0</v>
      </c>
      <c r="E19" s="1101">
        <f t="shared" si="1"/>
        <v>3</v>
      </c>
      <c r="F19" s="1101">
        <v>3</v>
      </c>
      <c r="G19" s="1101">
        <v>0</v>
      </c>
      <c r="H19" s="1101">
        <f t="shared" si="2"/>
        <v>3</v>
      </c>
      <c r="I19" s="1101">
        <v>57</v>
      </c>
      <c r="J19" s="1101">
        <v>36</v>
      </c>
      <c r="K19" s="1101">
        <f t="shared" si="3"/>
        <v>93</v>
      </c>
      <c r="L19" s="1101">
        <v>0</v>
      </c>
      <c r="M19" s="1101">
        <v>0</v>
      </c>
      <c r="N19" s="1101">
        <f t="shared" si="4"/>
        <v>0</v>
      </c>
      <c r="O19" s="1101">
        <f t="shared" si="5"/>
        <v>63</v>
      </c>
      <c r="P19" s="1101">
        <f t="shared" si="0"/>
        <v>36</v>
      </c>
      <c r="Q19" s="1101">
        <f t="shared" si="0"/>
        <v>99</v>
      </c>
      <c r="R19" s="811" t="s">
        <v>50</v>
      </c>
      <c r="S19" s="811"/>
    </row>
    <row r="20" spans="1:19" ht="20.100000000000001" customHeight="1">
      <c r="A20" s="926" t="s">
        <v>51</v>
      </c>
      <c r="B20" s="926"/>
      <c r="C20" s="1101">
        <v>1</v>
      </c>
      <c r="D20" s="1101">
        <v>1</v>
      </c>
      <c r="E20" s="1101">
        <f t="shared" si="1"/>
        <v>2</v>
      </c>
      <c r="F20" s="1101">
        <v>1</v>
      </c>
      <c r="G20" s="1101">
        <v>1</v>
      </c>
      <c r="H20" s="1101">
        <f t="shared" si="2"/>
        <v>2</v>
      </c>
      <c r="I20" s="1101">
        <v>23</v>
      </c>
      <c r="J20" s="1101">
        <v>42</v>
      </c>
      <c r="K20" s="1101">
        <f t="shared" si="3"/>
        <v>65</v>
      </c>
      <c r="L20" s="1101">
        <v>1</v>
      </c>
      <c r="M20" s="1101">
        <v>0</v>
      </c>
      <c r="N20" s="1101">
        <f t="shared" si="4"/>
        <v>1</v>
      </c>
      <c r="O20" s="1101">
        <f t="shared" si="5"/>
        <v>26</v>
      </c>
      <c r="P20" s="1101">
        <f t="shared" si="0"/>
        <v>44</v>
      </c>
      <c r="Q20" s="1101">
        <f t="shared" si="0"/>
        <v>70</v>
      </c>
      <c r="R20" s="811" t="s">
        <v>52</v>
      </c>
      <c r="S20" s="811"/>
    </row>
    <row r="21" spans="1:19" ht="20.100000000000001" customHeight="1">
      <c r="A21" s="926" t="s">
        <v>53</v>
      </c>
      <c r="B21" s="926"/>
      <c r="C21" s="1101">
        <v>2</v>
      </c>
      <c r="D21" s="1101">
        <v>2</v>
      </c>
      <c r="E21" s="1101">
        <f t="shared" si="1"/>
        <v>4</v>
      </c>
      <c r="F21" s="1101">
        <v>3</v>
      </c>
      <c r="G21" s="1101">
        <v>3</v>
      </c>
      <c r="H21" s="1101">
        <f t="shared" si="2"/>
        <v>6</v>
      </c>
      <c r="I21" s="1101">
        <v>55</v>
      </c>
      <c r="J21" s="1101">
        <v>59</v>
      </c>
      <c r="K21" s="1101">
        <f t="shared" si="3"/>
        <v>114</v>
      </c>
      <c r="L21" s="1101">
        <v>0</v>
      </c>
      <c r="M21" s="1101">
        <v>1</v>
      </c>
      <c r="N21" s="1101">
        <f t="shared" si="4"/>
        <v>1</v>
      </c>
      <c r="O21" s="1101">
        <f t="shared" si="5"/>
        <v>60</v>
      </c>
      <c r="P21" s="1101">
        <f t="shared" si="0"/>
        <v>65</v>
      </c>
      <c r="Q21" s="1101">
        <f t="shared" si="0"/>
        <v>125</v>
      </c>
      <c r="R21" s="811" t="s">
        <v>54</v>
      </c>
      <c r="S21" s="811"/>
    </row>
    <row r="22" spans="1:19" ht="20.100000000000001" customHeight="1">
      <c r="A22" s="926" t="s">
        <v>84</v>
      </c>
      <c r="B22" s="926"/>
      <c r="C22" s="1101">
        <v>5</v>
      </c>
      <c r="D22" s="1101">
        <v>2</v>
      </c>
      <c r="E22" s="1101">
        <f t="shared" si="1"/>
        <v>7</v>
      </c>
      <c r="F22" s="1101">
        <v>9</v>
      </c>
      <c r="G22" s="1101">
        <v>1</v>
      </c>
      <c r="H22" s="1101">
        <f t="shared" si="2"/>
        <v>10</v>
      </c>
      <c r="I22" s="1101">
        <v>86</v>
      </c>
      <c r="J22" s="1101">
        <v>105</v>
      </c>
      <c r="K22" s="1101">
        <f t="shared" si="3"/>
        <v>191</v>
      </c>
      <c r="L22" s="1101">
        <v>1</v>
      </c>
      <c r="M22" s="1101">
        <v>1</v>
      </c>
      <c r="N22" s="1101">
        <f t="shared" si="4"/>
        <v>2</v>
      </c>
      <c r="O22" s="1101">
        <f t="shared" si="5"/>
        <v>101</v>
      </c>
      <c r="P22" s="1101">
        <f t="shared" si="0"/>
        <v>109</v>
      </c>
      <c r="Q22" s="1101">
        <f t="shared" si="0"/>
        <v>210</v>
      </c>
      <c r="R22" s="811" t="s">
        <v>56</v>
      </c>
      <c r="S22" s="811"/>
    </row>
    <row r="23" spans="1:19" ht="20.100000000000001" customHeight="1">
      <c r="A23" s="926" t="s">
        <v>57</v>
      </c>
      <c r="B23" s="926"/>
      <c r="C23" s="1101">
        <v>2</v>
      </c>
      <c r="D23" s="1101">
        <v>2</v>
      </c>
      <c r="E23" s="1101">
        <f t="shared" si="1"/>
        <v>4</v>
      </c>
      <c r="F23" s="1101">
        <v>3</v>
      </c>
      <c r="G23" s="1101">
        <v>2</v>
      </c>
      <c r="H23" s="1101">
        <f t="shared" si="2"/>
        <v>5</v>
      </c>
      <c r="I23" s="1101">
        <v>16</v>
      </c>
      <c r="J23" s="1101">
        <v>34</v>
      </c>
      <c r="K23" s="1101">
        <f t="shared" si="3"/>
        <v>50</v>
      </c>
      <c r="L23" s="1101">
        <v>0</v>
      </c>
      <c r="M23" s="1101">
        <v>0</v>
      </c>
      <c r="N23" s="1101">
        <f t="shared" si="4"/>
        <v>0</v>
      </c>
      <c r="O23" s="1101">
        <f t="shared" si="5"/>
        <v>21</v>
      </c>
      <c r="P23" s="1101">
        <f t="shared" si="0"/>
        <v>38</v>
      </c>
      <c r="Q23" s="1101">
        <f t="shared" si="0"/>
        <v>59</v>
      </c>
      <c r="R23" s="811" t="s">
        <v>58</v>
      </c>
      <c r="S23" s="811"/>
    </row>
    <row r="24" spans="1:19" ht="20.100000000000001" customHeight="1">
      <c r="A24" s="926" t="s">
        <v>59</v>
      </c>
      <c r="B24" s="926"/>
      <c r="C24" s="1101">
        <v>1</v>
      </c>
      <c r="D24" s="1101">
        <v>1</v>
      </c>
      <c r="E24" s="1101">
        <f t="shared" si="1"/>
        <v>2</v>
      </c>
      <c r="F24" s="1101">
        <v>1</v>
      </c>
      <c r="G24" s="1101">
        <v>1</v>
      </c>
      <c r="H24" s="1101">
        <f t="shared" si="2"/>
        <v>2</v>
      </c>
      <c r="I24" s="1101">
        <v>20</v>
      </c>
      <c r="J24" s="1101">
        <v>22</v>
      </c>
      <c r="K24" s="1101">
        <f t="shared" si="3"/>
        <v>42</v>
      </c>
      <c r="L24" s="1101">
        <v>0</v>
      </c>
      <c r="M24" s="1101">
        <v>1</v>
      </c>
      <c r="N24" s="1101">
        <f t="shared" si="4"/>
        <v>1</v>
      </c>
      <c r="O24" s="1101">
        <f t="shared" si="5"/>
        <v>22</v>
      </c>
      <c r="P24" s="1101">
        <f t="shared" si="5"/>
        <v>25</v>
      </c>
      <c r="Q24" s="1101">
        <f t="shared" si="5"/>
        <v>47</v>
      </c>
      <c r="R24" s="811" t="s">
        <v>60</v>
      </c>
      <c r="S24" s="811"/>
    </row>
    <row r="25" spans="1:19" ht="20.100000000000001" customHeight="1">
      <c r="A25" s="926" t="s">
        <v>61</v>
      </c>
      <c r="B25" s="926"/>
      <c r="C25" s="1101">
        <v>1</v>
      </c>
      <c r="D25" s="1101">
        <v>1</v>
      </c>
      <c r="E25" s="1101">
        <f t="shared" si="1"/>
        <v>2</v>
      </c>
      <c r="F25" s="1101">
        <v>1</v>
      </c>
      <c r="G25" s="1101">
        <v>2</v>
      </c>
      <c r="H25" s="1101">
        <f t="shared" si="2"/>
        <v>3</v>
      </c>
      <c r="I25" s="1101">
        <v>16</v>
      </c>
      <c r="J25" s="1101">
        <v>39</v>
      </c>
      <c r="K25" s="1101">
        <f t="shared" si="3"/>
        <v>55</v>
      </c>
      <c r="L25" s="1101">
        <v>0</v>
      </c>
      <c r="M25" s="1101">
        <v>1</v>
      </c>
      <c r="N25" s="1101">
        <f t="shared" si="4"/>
        <v>1</v>
      </c>
      <c r="O25" s="1101">
        <f t="shared" si="5"/>
        <v>18</v>
      </c>
      <c r="P25" s="1101">
        <f t="shared" si="5"/>
        <v>43</v>
      </c>
      <c r="Q25" s="1101">
        <f t="shared" si="5"/>
        <v>61</v>
      </c>
      <c r="R25" s="811" t="s">
        <v>62</v>
      </c>
      <c r="S25" s="811"/>
    </row>
    <row r="26" spans="1:19" ht="20.100000000000001" customHeight="1">
      <c r="A26" s="926" t="s">
        <v>63</v>
      </c>
      <c r="B26" s="926"/>
      <c r="C26" s="1101">
        <v>1</v>
      </c>
      <c r="D26" s="1101">
        <v>2</v>
      </c>
      <c r="E26" s="1101">
        <f t="shared" si="1"/>
        <v>3</v>
      </c>
      <c r="F26" s="1101">
        <v>1</v>
      </c>
      <c r="G26" s="1101">
        <v>1</v>
      </c>
      <c r="H26" s="1101">
        <f t="shared" si="2"/>
        <v>2</v>
      </c>
      <c r="I26" s="1101">
        <v>14</v>
      </c>
      <c r="J26" s="1101">
        <v>30</v>
      </c>
      <c r="K26" s="1101">
        <f t="shared" si="3"/>
        <v>44</v>
      </c>
      <c r="L26" s="1101">
        <v>0</v>
      </c>
      <c r="M26" s="1101">
        <v>0</v>
      </c>
      <c r="N26" s="1101">
        <f t="shared" si="4"/>
        <v>0</v>
      </c>
      <c r="O26" s="1101">
        <f t="shared" si="5"/>
        <v>16</v>
      </c>
      <c r="P26" s="1101">
        <f t="shared" si="5"/>
        <v>33</v>
      </c>
      <c r="Q26" s="1101">
        <f t="shared" si="5"/>
        <v>49</v>
      </c>
      <c r="R26" s="811" t="s">
        <v>64</v>
      </c>
      <c r="S26" s="811"/>
    </row>
    <row r="27" spans="1:19" ht="20.100000000000001" customHeight="1" thickBot="1">
      <c r="A27" s="966" t="s">
        <v>65</v>
      </c>
      <c r="B27" s="966"/>
      <c r="C27" s="1103">
        <v>1</v>
      </c>
      <c r="D27" s="1103">
        <v>0</v>
      </c>
      <c r="E27" s="1101">
        <f t="shared" si="1"/>
        <v>1</v>
      </c>
      <c r="F27" s="1103">
        <v>1</v>
      </c>
      <c r="G27" s="1103">
        <v>0</v>
      </c>
      <c r="H27" s="1101">
        <f t="shared" si="2"/>
        <v>1</v>
      </c>
      <c r="I27" s="1103">
        <v>13</v>
      </c>
      <c r="J27" s="1103">
        <v>15</v>
      </c>
      <c r="K27" s="1101">
        <f t="shared" si="3"/>
        <v>28</v>
      </c>
      <c r="L27" s="1103">
        <v>0</v>
      </c>
      <c r="M27" s="1103">
        <v>0</v>
      </c>
      <c r="N27" s="1101">
        <f t="shared" si="4"/>
        <v>0</v>
      </c>
      <c r="O27" s="1101">
        <f t="shared" si="5"/>
        <v>15</v>
      </c>
      <c r="P27" s="1101">
        <f t="shared" si="5"/>
        <v>15</v>
      </c>
      <c r="Q27" s="1101">
        <f t="shared" si="5"/>
        <v>30</v>
      </c>
      <c r="R27" s="494" t="s">
        <v>66</v>
      </c>
      <c r="S27" s="494"/>
    </row>
    <row r="28" spans="1:19" ht="20.100000000000001" customHeight="1" thickBot="1">
      <c r="A28" s="930" t="s">
        <v>19</v>
      </c>
      <c r="B28" s="930"/>
      <c r="C28" s="1092">
        <f>SUM(C8:C27)</f>
        <v>24</v>
      </c>
      <c r="D28" s="1092">
        <f t="shared" ref="D28:Q28" si="6">SUM(D8:D27)</f>
        <v>18</v>
      </c>
      <c r="E28" s="1092">
        <f t="shared" si="6"/>
        <v>42</v>
      </c>
      <c r="F28" s="1092">
        <f t="shared" si="6"/>
        <v>30</v>
      </c>
      <c r="G28" s="1092">
        <f t="shared" si="6"/>
        <v>21</v>
      </c>
      <c r="H28" s="1092">
        <f t="shared" si="6"/>
        <v>51</v>
      </c>
      <c r="I28" s="1092">
        <f t="shared" si="6"/>
        <v>434</v>
      </c>
      <c r="J28" s="1092">
        <f t="shared" si="6"/>
        <v>630</v>
      </c>
      <c r="K28" s="1092">
        <f t="shared" si="6"/>
        <v>1064</v>
      </c>
      <c r="L28" s="1092">
        <f t="shared" si="6"/>
        <v>7</v>
      </c>
      <c r="M28" s="1092">
        <f t="shared" si="6"/>
        <v>8</v>
      </c>
      <c r="N28" s="1092">
        <f t="shared" si="6"/>
        <v>15</v>
      </c>
      <c r="O28" s="1092">
        <f t="shared" si="6"/>
        <v>495</v>
      </c>
      <c r="P28" s="1092">
        <f t="shared" si="6"/>
        <v>677</v>
      </c>
      <c r="Q28" s="1092">
        <f t="shared" si="6"/>
        <v>1172</v>
      </c>
      <c r="R28" s="826" t="s">
        <v>67</v>
      </c>
      <c r="S28" s="826"/>
    </row>
    <row r="29" spans="1:19" ht="21" thickTop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</row>
    <row r="30" spans="1:19" ht="12.75" customHeight="1"/>
    <row r="33" spans="3:17" ht="18"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</row>
  </sheetData>
  <mergeCells count="48">
    <mergeCell ref="A28:B28"/>
    <mergeCell ref="R28:S28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9:B19"/>
    <mergeCell ref="R19:S19"/>
    <mergeCell ref="A20:B20"/>
    <mergeCell ref="R20:S20"/>
    <mergeCell ref="A21:B21"/>
    <mergeCell ref="R21:S21"/>
    <mergeCell ref="A11:B11"/>
    <mergeCell ref="R11:S11"/>
    <mergeCell ref="A12:A17"/>
    <mergeCell ref="S12:S17"/>
    <mergeCell ref="A18:B18"/>
    <mergeCell ref="R18:S18"/>
    <mergeCell ref="A8:B8"/>
    <mergeCell ref="R8:S8"/>
    <mergeCell ref="A9:B9"/>
    <mergeCell ref="R9:S9"/>
    <mergeCell ref="A10:B10"/>
    <mergeCell ref="R10:S10"/>
    <mergeCell ref="R4:S7"/>
    <mergeCell ref="C5:E5"/>
    <mergeCell ref="F5:H5"/>
    <mergeCell ref="I5:K5"/>
    <mergeCell ref="L5:N5"/>
    <mergeCell ref="O5:Q5"/>
    <mergeCell ref="A1:S1"/>
    <mergeCell ref="A2:S2"/>
    <mergeCell ref="A3:Q3"/>
    <mergeCell ref="R3:S3"/>
    <mergeCell ref="A4:B7"/>
    <mergeCell ref="C4:E4"/>
    <mergeCell ref="F4:H4"/>
    <mergeCell ref="I4:K4"/>
    <mergeCell ref="L4:N4"/>
    <mergeCell ref="O4:Q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3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M34"/>
  <sheetViews>
    <sheetView rightToLeft="1" view="pageBreakPreview" zoomScale="80" zoomScaleNormal="75" zoomScaleSheetLayoutView="80" workbookViewId="0">
      <selection sqref="A1:W17"/>
    </sheetView>
  </sheetViews>
  <sheetFormatPr defaultColWidth="5.33203125" defaultRowHeight="12.75"/>
  <cols>
    <col min="1" max="1" width="3.25" style="231" customWidth="1"/>
    <col min="2" max="2" width="6.5" style="231" customWidth="1"/>
    <col min="3" max="3" width="3.6640625" style="231" customWidth="1"/>
    <col min="4" max="4" width="3.83203125" style="231" customWidth="1"/>
    <col min="5" max="5" width="3.6640625" style="231" customWidth="1"/>
    <col min="6" max="6" width="3.33203125" style="231" customWidth="1"/>
    <col min="7" max="7" width="5.58203125" style="231" customWidth="1"/>
    <col min="8" max="8" width="5.33203125" style="231" customWidth="1"/>
    <col min="9" max="9" width="4.4140625" style="231" customWidth="1"/>
    <col min="10" max="10" width="4.83203125" style="231" customWidth="1"/>
    <col min="11" max="11" width="3.9140625" style="231" customWidth="1"/>
    <col min="12" max="12" width="4.33203125" style="231" customWidth="1"/>
    <col min="13" max="13" width="4.83203125" style="231" customWidth="1"/>
    <col min="14" max="14" width="4.9140625" style="231" customWidth="1"/>
    <col min="15" max="15" width="3.9140625" style="231" customWidth="1"/>
    <col min="16" max="16" width="4.4140625" style="231" customWidth="1"/>
    <col min="17" max="17" width="5.1640625" style="231" customWidth="1"/>
    <col min="18" max="18" width="4.58203125" style="231" customWidth="1"/>
    <col min="19" max="19" width="5.4140625" style="231" customWidth="1"/>
    <col min="20" max="20" width="5" style="231" customWidth="1"/>
    <col min="21" max="21" width="5.6640625" style="231" customWidth="1"/>
    <col min="22" max="22" width="9.9140625" style="231" customWidth="1"/>
    <col min="23" max="23" width="2.83203125" style="231" customWidth="1"/>
    <col min="24" max="16384" width="5.33203125" style="231"/>
  </cols>
  <sheetData>
    <row r="1" spans="1:39" ht="33.75" customHeight="1">
      <c r="A1" s="498" t="s">
        <v>1379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</row>
    <row r="2" spans="1:39" s="232" customFormat="1" ht="39" customHeight="1">
      <c r="A2" s="483" t="s">
        <v>1380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</row>
    <row r="3" spans="1:39" s="232" customFormat="1" ht="19.5" customHeight="1" thickBot="1">
      <c r="A3" s="482" t="s">
        <v>1381</v>
      </c>
      <c r="B3" s="482"/>
      <c r="C3" s="482"/>
      <c r="D3" s="482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499" t="s">
        <v>1382</v>
      </c>
      <c r="W3" s="499"/>
    </row>
    <row r="4" spans="1:39" ht="25.5" customHeight="1" thickTop="1">
      <c r="A4" s="864" t="s">
        <v>4</v>
      </c>
      <c r="B4" s="864"/>
      <c r="C4" s="496" t="s">
        <v>340</v>
      </c>
      <c r="D4" s="496"/>
      <c r="E4" s="496" t="s">
        <v>341</v>
      </c>
      <c r="F4" s="496"/>
      <c r="G4" s="496" t="s">
        <v>342</v>
      </c>
      <c r="H4" s="496"/>
      <c r="I4" s="496" t="s">
        <v>343</v>
      </c>
      <c r="J4" s="496"/>
      <c r="K4" s="496" t="s">
        <v>344</v>
      </c>
      <c r="L4" s="496"/>
      <c r="M4" s="496" t="s">
        <v>345</v>
      </c>
      <c r="N4" s="496"/>
      <c r="O4" s="496" t="s">
        <v>346</v>
      </c>
      <c r="P4" s="496"/>
      <c r="Q4" s="496" t="s">
        <v>347</v>
      </c>
      <c r="R4" s="496"/>
      <c r="S4" s="497" t="s">
        <v>348</v>
      </c>
      <c r="T4" s="497"/>
      <c r="U4" s="497"/>
      <c r="V4" s="864" t="s">
        <v>10</v>
      </c>
      <c r="W4" s="864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</row>
    <row r="5" spans="1:39" ht="38.25" customHeight="1">
      <c r="A5" s="867"/>
      <c r="B5" s="867"/>
      <c r="C5" s="495" t="s">
        <v>349</v>
      </c>
      <c r="D5" s="495"/>
      <c r="E5" s="495" t="s">
        <v>350</v>
      </c>
      <c r="F5" s="495"/>
      <c r="G5" s="495" t="s">
        <v>351</v>
      </c>
      <c r="H5" s="495"/>
      <c r="I5" s="495" t="s">
        <v>352</v>
      </c>
      <c r="J5" s="495"/>
      <c r="K5" s="495" t="s">
        <v>353</v>
      </c>
      <c r="L5" s="495"/>
      <c r="M5" s="495" t="s">
        <v>1383</v>
      </c>
      <c r="N5" s="495"/>
      <c r="O5" s="495" t="s">
        <v>1384</v>
      </c>
      <c r="P5" s="495"/>
      <c r="Q5" s="495" t="s">
        <v>356</v>
      </c>
      <c r="R5" s="495"/>
      <c r="S5" s="479" t="s">
        <v>23</v>
      </c>
      <c r="T5" s="479"/>
      <c r="U5" s="479"/>
      <c r="V5" s="867"/>
      <c r="W5" s="867"/>
    </row>
    <row r="6" spans="1:39" ht="25.5" customHeight="1">
      <c r="A6" s="867"/>
      <c r="B6" s="867"/>
      <c r="C6" s="355" t="s">
        <v>16</v>
      </c>
      <c r="D6" s="355" t="s">
        <v>82</v>
      </c>
      <c r="E6" s="355" t="s">
        <v>16</v>
      </c>
      <c r="F6" s="355" t="s">
        <v>82</v>
      </c>
      <c r="G6" s="355" t="s">
        <v>16</v>
      </c>
      <c r="H6" s="355" t="s">
        <v>82</v>
      </c>
      <c r="I6" s="355" t="s">
        <v>16</v>
      </c>
      <c r="J6" s="355" t="s">
        <v>82</v>
      </c>
      <c r="K6" s="355" t="s">
        <v>16</v>
      </c>
      <c r="L6" s="355" t="s">
        <v>82</v>
      </c>
      <c r="M6" s="355" t="s">
        <v>16</v>
      </c>
      <c r="N6" s="355" t="s">
        <v>82</v>
      </c>
      <c r="O6" s="355" t="s">
        <v>16</v>
      </c>
      <c r="P6" s="355" t="s">
        <v>82</v>
      </c>
      <c r="Q6" s="355" t="s">
        <v>16</v>
      </c>
      <c r="R6" s="355" t="s">
        <v>82</v>
      </c>
      <c r="S6" s="355" t="s">
        <v>16</v>
      </c>
      <c r="T6" s="355" t="s">
        <v>82</v>
      </c>
      <c r="U6" s="355" t="s">
        <v>107</v>
      </c>
      <c r="V6" s="867"/>
      <c r="W6" s="867"/>
    </row>
    <row r="7" spans="1:39" s="1242" customFormat="1" ht="54.75" customHeight="1" thickBot="1">
      <c r="A7" s="870"/>
      <c r="B7" s="870"/>
      <c r="C7" s="360" t="s">
        <v>20</v>
      </c>
      <c r="D7" s="360" t="s">
        <v>21</v>
      </c>
      <c r="E7" s="360" t="s">
        <v>20</v>
      </c>
      <c r="F7" s="360" t="s">
        <v>21</v>
      </c>
      <c r="G7" s="360" t="s">
        <v>20</v>
      </c>
      <c r="H7" s="360" t="s">
        <v>21</v>
      </c>
      <c r="I7" s="360" t="s">
        <v>20</v>
      </c>
      <c r="J7" s="360" t="s">
        <v>21</v>
      </c>
      <c r="K7" s="360" t="s">
        <v>20</v>
      </c>
      <c r="L7" s="360" t="s">
        <v>21</v>
      </c>
      <c r="M7" s="360" t="s">
        <v>20</v>
      </c>
      <c r="N7" s="360" t="s">
        <v>21</v>
      </c>
      <c r="O7" s="360" t="s">
        <v>20</v>
      </c>
      <c r="P7" s="360" t="s">
        <v>21</v>
      </c>
      <c r="Q7" s="360" t="s">
        <v>20</v>
      </c>
      <c r="R7" s="360" t="s">
        <v>21</v>
      </c>
      <c r="S7" s="360" t="s">
        <v>20</v>
      </c>
      <c r="T7" s="360" t="s">
        <v>21</v>
      </c>
      <c r="U7" s="360" t="s">
        <v>23</v>
      </c>
      <c r="V7" s="870"/>
      <c r="W7" s="870"/>
    </row>
    <row r="8" spans="1:39" ht="20.100000000000001" customHeight="1">
      <c r="A8" s="871" t="s">
        <v>120</v>
      </c>
      <c r="B8" s="871"/>
      <c r="C8" s="1101">
        <v>0</v>
      </c>
      <c r="D8" s="1101">
        <v>0</v>
      </c>
      <c r="E8" s="1101">
        <v>0</v>
      </c>
      <c r="F8" s="1101">
        <v>0</v>
      </c>
      <c r="G8" s="1101">
        <v>0</v>
      </c>
      <c r="H8" s="1101">
        <v>0</v>
      </c>
      <c r="I8" s="1101">
        <v>0</v>
      </c>
      <c r="J8" s="1101">
        <v>0</v>
      </c>
      <c r="K8" s="1101">
        <v>0</v>
      </c>
      <c r="L8" s="1101">
        <v>0</v>
      </c>
      <c r="M8" s="1101">
        <v>0</v>
      </c>
      <c r="N8" s="1101">
        <v>0</v>
      </c>
      <c r="O8" s="1101">
        <v>0</v>
      </c>
      <c r="P8" s="1101">
        <v>0</v>
      </c>
      <c r="Q8" s="1101">
        <v>0</v>
      </c>
      <c r="R8" s="1101">
        <v>0</v>
      </c>
      <c r="S8" s="1101">
        <f>SUM(C8,E8,G8,I8,K8,M8,O8,Q8)</f>
        <v>0</v>
      </c>
      <c r="T8" s="1101">
        <f>SUM(D8,F8,H8,J8,L8,N8,P8,R8)</f>
        <v>0</v>
      </c>
      <c r="U8" s="1101">
        <f>SUM(S8:T8)</f>
        <v>0</v>
      </c>
      <c r="V8" s="807" t="s">
        <v>26</v>
      </c>
      <c r="W8" s="807"/>
    </row>
    <row r="9" spans="1:39" ht="20.100000000000001" customHeight="1">
      <c r="A9" s="926" t="s">
        <v>27</v>
      </c>
      <c r="B9" s="926"/>
      <c r="C9" s="1101">
        <v>0</v>
      </c>
      <c r="D9" s="1101">
        <v>0</v>
      </c>
      <c r="E9" s="1102">
        <v>0</v>
      </c>
      <c r="F9" s="1101">
        <v>0</v>
      </c>
      <c r="G9" s="1101">
        <v>10</v>
      </c>
      <c r="H9" s="1101">
        <v>20</v>
      </c>
      <c r="I9" s="1101">
        <v>0</v>
      </c>
      <c r="J9" s="1101">
        <v>3</v>
      </c>
      <c r="K9" s="1101">
        <v>0</v>
      </c>
      <c r="L9" s="1101">
        <v>0</v>
      </c>
      <c r="M9" s="1101">
        <v>0</v>
      </c>
      <c r="N9" s="1101">
        <v>0</v>
      </c>
      <c r="O9" s="1101">
        <v>0</v>
      </c>
      <c r="P9" s="1101">
        <v>0</v>
      </c>
      <c r="Q9" s="1101">
        <v>0</v>
      </c>
      <c r="R9" s="1101">
        <v>0</v>
      </c>
      <c r="S9" s="1101">
        <f t="shared" ref="S9:T27" si="0">SUM(C9,E9,G9,I9,K9,M9,O9,Q9)</f>
        <v>10</v>
      </c>
      <c r="T9" s="1101">
        <f t="shared" si="0"/>
        <v>23</v>
      </c>
      <c r="U9" s="1101">
        <f t="shared" ref="U9:U27" si="1">SUM(S9:T9)</f>
        <v>33</v>
      </c>
      <c r="V9" s="811" t="s">
        <v>28</v>
      </c>
      <c r="W9" s="811"/>
    </row>
    <row r="10" spans="1:39" ht="20.100000000000001" customHeight="1">
      <c r="A10" s="926" t="s">
        <v>83</v>
      </c>
      <c r="B10" s="926"/>
      <c r="C10" s="1101">
        <v>0</v>
      </c>
      <c r="D10" s="1101">
        <v>0</v>
      </c>
      <c r="E10" s="1101">
        <v>0</v>
      </c>
      <c r="F10" s="1101">
        <v>0</v>
      </c>
      <c r="G10" s="1101">
        <v>0</v>
      </c>
      <c r="H10" s="1101">
        <v>2</v>
      </c>
      <c r="I10" s="1101">
        <v>0</v>
      </c>
      <c r="J10" s="1101">
        <v>17</v>
      </c>
      <c r="K10" s="1101">
        <v>0</v>
      </c>
      <c r="L10" s="1101">
        <v>0</v>
      </c>
      <c r="M10" s="1101">
        <v>0</v>
      </c>
      <c r="N10" s="1101">
        <v>0</v>
      </c>
      <c r="O10" s="1101">
        <v>0</v>
      </c>
      <c r="P10" s="1101">
        <v>0</v>
      </c>
      <c r="Q10" s="1101">
        <v>0</v>
      </c>
      <c r="R10" s="1101">
        <v>0</v>
      </c>
      <c r="S10" s="1101">
        <f t="shared" si="0"/>
        <v>0</v>
      </c>
      <c r="T10" s="1101">
        <f t="shared" si="0"/>
        <v>19</v>
      </c>
      <c r="U10" s="1101">
        <f t="shared" si="1"/>
        <v>19</v>
      </c>
      <c r="V10" s="811" t="s">
        <v>30</v>
      </c>
      <c r="W10" s="811"/>
    </row>
    <row r="11" spans="1:39" ht="20.100000000000001" customHeight="1">
      <c r="A11" s="926" t="s">
        <v>31</v>
      </c>
      <c r="B11" s="926"/>
      <c r="C11" s="1101">
        <v>0</v>
      </c>
      <c r="D11" s="1101">
        <v>0</v>
      </c>
      <c r="E11" s="1101">
        <v>0</v>
      </c>
      <c r="F11" s="1101">
        <v>0</v>
      </c>
      <c r="G11" s="1101">
        <v>8</v>
      </c>
      <c r="H11" s="1101">
        <v>12</v>
      </c>
      <c r="I11" s="1101">
        <v>0</v>
      </c>
      <c r="J11" s="1101">
        <v>0</v>
      </c>
      <c r="K11" s="1101">
        <v>0</v>
      </c>
      <c r="L11" s="1101">
        <v>0</v>
      </c>
      <c r="M11" s="1101">
        <v>0</v>
      </c>
      <c r="N11" s="1101">
        <v>0</v>
      </c>
      <c r="O11" s="1101">
        <v>0</v>
      </c>
      <c r="P11" s="1101">
        <v>0</v>
      </c>
      <c r="Q11" s="1101">
        <v>0</v>
      </c>
      <c r="R11" s="1101">
        <v>0</v>
      </c>
      <c r="S11" s="1101">
        <f t="shared" si="0"/>
        <v>8</v>
      </c>
      <c r="T11" s="1101">
        <f t="shared" si="0"/>
        <v>12</v>
      </c>
      <c r="U11" s="1101">
        <f t="shared" si="1"/>
        <v>20</v>
      </c>
      <c r="V11" s="811" t="s">
        <v>32</v>
      </c>
      <c r="W11" s="811"/>
    </row>
    <row r="12" spans="1:39" ht="20.100000000000001" customHeight="1">
      <c r="A12" s="812" t="s">
        <v>33</v>
      </c>
      <c r="B12" s="874" t="s">
        <v>34</v>
      </c>
      <c r="C12" s="1101">
        <v>0</v>
      </c>
      <c r="D12" s="1101">
        <v>0</v>
      </c>
      <c r="E12" s="1101">
        <v>0</v>
      </c>
      <c r="F12" s="1101">
        <v>0</v>
      </c>
      <c r="G12" s="1101">
        <v>9</v>
      </c>
      <c r="H12" s="1101">
        <v>26</v>
      </c>
      <c r="I12" s="1101">
        <v>14</v>
      </c>
      <c r="J12" s="1101">
        <v>42</v>
      </c>
      <c r="K12" s="1101">
        <v>0</v>
      </c>
      <c r="L12" s="1101">
        <v>0</v>
      </c>
      <c r="M12" s="1101">
        <v>0</v>
      </c>
      <c r="N12" s="1101">
        <v>1</v>
      </c>
      <c r="O12" s="1101">
        <v>1</v>
      </c>
      <c r="P12" s="1101">
        <v>0</v>
      </c>
      <c r="Q12" s="1101">
        <v>0</v>
      </c>
      <c r="R12" s="1101">
        <v>0</v>
      </c>
      <c r="S12" s="1101">
        <f t="shared" si="0"/>
        <v>24</v>
      </c>
      <c r="T12" s="1101">
        <f t="shared" si="0"/>
        <v>69</v>
      </c>
      <c r="U12" s="1101">
        <f t="shared" si="1"/>
        <v>93</v>
      </c>
      <c r="V12" s="814" t="s">
        <v>35</v>
      </c>
      <c r="W12" s="815" t="s">
        <v>36</v>
      </c>
    </row>
    <row r="13" spans="1:39" ht="20.100000000000001" customHeight="1">
      <c r="A13" s="816"/>
      <c r="B13" s="874" t="s">
        <v>37</v>
      </c>
      <c r="C13" s="1101">
        <v>0</v>
      </c>
      <c r="D13" s="1101">
        <v>0</v>
      </c>
      <c r="E13" s="1101">
        <v>0</v>
      </c>
      <c r="F13" s="1101">
        <v>0</v>
      </c>
      <c r="G13" s="1101">
        <v>10</v>
      </c>
      <c r="H13" s="1101">
        <v>32</v>
      </c>
      <c r="I13" s="1101">
        <v>12</v>
      </c>
      <c r="J13" s="1101">
        <v>12</v>
      </c>
      <c r="K13" s="1101">
        <v>0</v>
      </c>
      <c r="L13" s="1101">
        <v>0</v>
      </c>
      <c r="M13" s="1101">
        <v>0</v>
      </c>
      <c r="N13" s="1101">
        <v>7</v>
      </c>
      <c r="O13" s="1101">
        <v>0</v>
      </c>
      <c r="P13" s="1101">
        <v>0</v>
      </c>
      <c r="Q13" s="1101">
        <v>0</v>
      </c>
      <c r="R13" s="1101">
        <v>0</v>
      </c>
      <c r="S13" s="1101">
        <f t="shared" si="0"/>
        <v>22</v>
      </c>
      <c r="T13" s="1101">
        <f t="shared" si="0"/>
        <v>51</v>
      </c>
      <c r="U13" s="1101">
        <f t="shared" si="1"/>
        <v>73</v>
      </c>
      <c r="V13" s="814" t="s">
        <v>38</v>
      </c>
      <c r="W13" s="817"/>
    </row>
    <row r="14" spans="1:39" ht="20.100000000000001" customHeight="1">
      <c r="A14" s="816"/>
      <c r="B14" s="874" t="s">
        <v>39</v>
      </c>
      <c r="C14" s="1101">
        <v>24</v>
      </c>
      <c r="D14" s="1101">
        <v>5</v>
      </c>
      <c r="E14" s="1101">
        <v>8</v>
      </c>
      <c r="F14" s="1101">
        <v>4</v>
      </c>
      <c r="G14" s="1101">
        <v>0</v>
      </c>
      <c r="H14" s="1101">
        <v>0</v>
      </c>
      <c r="I14" s="1101">
        <v>0</v>
      </c>
      <c r="J14" s="1101">
        <v>0</v>
      </c>
      <c r="K14" s="1101">
        <v>0</v>
      </c>
      <c r="L14" s="1101">
        <v>0</v>
      </c>
      <c r="M14" s="1101">
        <v>1</v>
      </c>
      <c r="N14" s="1101">
        <v>2</v>
      </c>
      <c r="O14" s="1101">
        <v>1</v>
      </c>
      <c r="P14" s="1101">
        <v>0</v>
      </c>
      <c r="Q14" s="1101">
        <v>0</v>
      </c>
      <c r="R14" s="1101">
        <v>0</v>
      </c>
      <c r="S14" s="1101">
        <f t="shared" si="0"/>
        <v>34</v>
      </c>
      <c r="T14" s="1101">
        <f t="shared" si="0"/>
        <v>11</v>
      </c>
      <c r="U14" s="1101">
        <f t="shared" si="1"/>
        <v>45</v>
      </c>
      <c r="V14" s="814" t="s">
        <v>40</v>
      </c>
      <c r="W14" s="817"/>
    </row>
    <row r="15" spans="1:39" ht="20.100000000000001" customHeight="1">
      <c r="A15" s="816"/>
      <c r="B15" s="874" t="s">
        <v>41</v>
      </c>
      <c r="C15" s="1101">
        <v>0</v>
      </c>
      <c r="D15" s="1101">
        <v>0</v>
      </c>
      <c r="E15" s="1101">
        <v>0</v>
      </c>
      <c r="F15" s="1101">
        <v>0</v>
      </c>
      <c r="G15" s="1101">
        <v>0</v>
      </c>
      <c r="H15" s="1101">
        <v>0</v>
      </c>
      <c r="I15" s="1101">
        <v>0</v>
      </c>
      <c r="J15" s="1101">
        <v>0</v>
      </c>
      <c r="K15" s="1101">
        <v>0</v>
      </c>
      <c r="L15" s="1101">
        <v>0</v>
      </c>
      <c r="M15" s="1101">
        <v>0</v>
      </c>
      <c r="N15" s="1101">
        <v>0</v>
      </c>
      <c r="O15" s="1101">
        <v>0</v>
      </c>
      <c r="P15" s="1101">
        <v>0</v>
      </c>
      <c r="Q15" s="1101">
        <v>0</v>
      </c>
      <c r="R15" s="1101">
        <v>0</v>
      </c>
      <c r="S15" s="1101">
        <f t="shared" si="0"/>
        <v>0</v>
      </c>
      <c r="T15" s="1101">
        <f t="shared" si="0"/>
        <v>0</v>
      </c>
      <c r="U15" s="1101">
        <f t="shared" si="1"/>
        <v>0</v>
      </c>
      <c r="V15" s="814" t="s">
        <v>42</v>
      </c>
      <c r="W15" s="817"/>
    </row>
    <row r="16" spans="1:39" ht="20.100000000000001" customHeight="1">
      <c r="A16" s="816"/>
      <c r="B16" s="874" t="s">
        <v>43</v>
      </c>
      <c r="C16" s="1101">
        <v>0</v>
      </c>
      <c r="D16" s="1101">
        <v>0</v>
      </c>
      <c r="E16" s="1101">
        <v>0</v>
      </c>
      <c r="F16" s="1101">
        <v>0</v>
      </c>
      <c r="G16" s="1101">
        <v>3</v>
      </c>
      <c r="H16" s="1101">
        <v>3</v>
      </c>
      <c r="I16" s="1101">
        <v>8</v>
      </c>
      <c r="J16" s="1101">
        <v>16</v>
      </c>
      <c r="K16" s="1101">
        <v>0</v>
      </c>
      <c r="L16" s="1101">
        <v>0</v>
      </c>
      <c r="M16" s="1101">
        <v>1</v>
      </c>
      <c r="N16" s="1101">
        <v>0</v>
      </c>
      <c r="O16" s="1101">
        <v>1</v>
      </c>
      <c r="P16" s="1101">
        <v>0</v>
      </c>
      <c r="Q16" s="1101">
        <v>0</v>
      </c>
      <c r="R16" s="1101">
        <v>0</v>
      </c>
      <c r="S16" s="1101">
        <f t="shared" si="0"/>
        <v>13</v>
      </c>
      <c r="T16" s="1101">
        <f t="shared" si="0"/>
        <v>19</v>
      </c>
      <c r="U16" s="1101">
        <f t="shared" si="1"/>
        <v>32</v>
      </c>
      <c r="V16" s="814" t="s">
        <v>44</v>
      </c>
      <c r="W16" s="817"/>
    </row>
    <row r="17" spans="1:23" ht="20.100000000000001" customHeight="1">
      <c r="A17" s="819"/>
      <c r="B17" s="874" t="s">
        <v>45</v>
      </c>
      <c r="C17" s="1101">
        <v>0</v>
      </c>
      <c r="D17" s="1101">
        <v>0</v>
      </c>
      <c r="E17" s="1101">
        <v>0</v>
      </c>
      <c r="F17" s="1102">
        <v>0</v>
      </c>
      <c r="G17" s="1101">
        <v>20</v>
      </c>
      <c r="H17" s="1101">
        <v>31</v>
      </c>
      <c r="I17" s="1101">
        <v>13</v>
      </c>
      <c r="J17" s="1101">
        <v>32</v>
      </c>
      <c r="K17" s="1101">
        <v>1</v>
      </c>
      <c r="L17" s="1101">
        <v>0</v>
      </c>
      <c r="M17" s="1101">
        <v>8</v>
      </c>
      <c r="N17" s="1101">
        <v>2</v>
      </c>
      <c r="O17" s="1101">
        <v>0</v>
      </c>
      <c r="P17" s="1101">
        <v>0</v>
      </c>
      <c r="Q17" s="1101">
        <v>0</v>
      </c>
      <c r="R17" s="1101">
        <v>0</v>
      </c>
      <c r="S17" s="1101">
        <f t="shared" si="0"/>
        <v>42</v>
      </c>
      <c r="T17" s="1101">
        <f t="shared" si="0"/>
        <v>65</v>
      </c>
      <c r="U17" s="1101">
        <f t="shared" si="1"/>
        <v>107</v>
      </c>
      <c r="V17" s="814" t="s">
        <v>46</v>
      </c>
      <c r="W17" s="820"/>
    </row>
    <row r="18" spans="1:23" ht="20.100000000000001" customHeight="1">
      <c r="A18" s="942" t="s">
        <v>47</v>
      </c>
      <c r="B18" s="942"/>
      <c r="C18" s="1101">
        <v>0</v>
      </c>
      <c r="D18" s="1101">
        <v>0</v>
      </c>
      <c r="E18" s="1101">
        <v>0</v>
      </c>
      <c r="F18" s="1102">
        <v>0</v>
      </c>
      <c r="G18" s="1101">
        <v>0</v>
      </c>
      <c r="H18" s="1101">
        <v>0</v>
      </c>
      <c r="I18" s="1101">
        <v>0</v>
      </c>
      <c r="J18" s="1101">
        <v>0</v>
      </c>
      <c r="K18" s="1101">
        <v>0</v>
      </c>
      <c r="L18" s="1101">
        <v>0</v>
      </c>
      <c r="M18" s="1101">
        <v>0</v>
      </c>
      <c r="N18" s="1101">
        <v>0</v>
      </c>
      <c r="O18" s="1101">
        <v>0</v>
      </c>
      <c r="P18" s="1101">
        <v>0</v>
      </c>
      <c r="Q18" s="1101">
        <v>0</v>
      </c>
      <c r="R18" s="1101">
        <v>0</v>
      </c>
      <c r="S18" s="1101">
        <f t="shared" si="0"/>
        <v>0</v>
      </c>
      <c r="T18" s="1101">
        <f t="shared" si="0"/>
        <v>0</v>
      </c>
      <c r="U18" s="1101">
        <f t="shared" si="1"/>
        <v>0</v>
      </c>
      <c r="V18" s="811" t="s">
        <v>48</v>
      </c>
      <c r="W18" s="811"/>
    </row>
    <row r="19" spans="1:23" ht="20.100000000000001" customHeight="1">
      <c r="A19" s="926" t="s">
        <v>49</v>
      </c>
      <c r="B19" s="926"/>
      <c r="C19" s="1101">
        <v>0</v>
      </c>
      <c r="D19" s="1101">
        <v>0</v>
      </c>
      <c r="E19" s="1101">
        <v>0</v>
      </c>
      <c r="F19" s="1101">
        <v>0</v>
      </c>
      <c r="G19" s="1101">
        <v>58</v>
      </c>
      <c r="H19" s="1101">
        <v>34</v>
      </c>
      <c r="I19" s="1101">
        <v>0</v>
      </c>
      <c r="J19" s="1101">
        <v>0</v>
      </c>
      <c r="K19" s="1101">
        <v>0</v>
      </c>
      <c r="L19" s="1101">
        <v>0</v>
      </c>
      <c r="M19" s="1101">
        <v>5</v>
      </c>
      <c r="N19" s="1101">
        <v>2</v>
      </c>
      <c r="O19" s="1101">
        <v>0</v>
      </c>
      <c r="P19" s="1101">
        <v>0</v>
      </c>
      <c r="Q19" s="1101">
        <v>0</v>
      </c>
      <c r="R19" s="1101">
        <v>0</v>
      </c>
      <c r="S19" s="1101">
        <f t="shared" si="0"/>
        <v>63</v>
      </c>
      <c r="T19" s="1101">
        <f t="shared" si="0"/>
        <v>36</v>
      </c>
      <c r="U19" s="1101">
        <f t="shared" si="1"/>
        <v>99</v>
      </c>
      <c r="V19" s="811" t="s">
        <v>50</v>
      </c>
      <c r="W19" s="811"/>
    </row>
    <row r="20" spans="1:23" ht="20.100000000000001" customHeight="1">
      <c r="A20" s="926" t="s">
        <v>51</v>
      </c>
      <c r="B20" s="926"/>
      <c r="C20" s="1101">
        <v>0</v>
      </c>
      <c r="D20" s="1101">
        <v>0</v>
      </c>
      <c r="E20" s="1101">
        <v>0</v>
      </c>
      <c r="F20" s="1101">
        <v>0</v>
      </c>
      <c r="G20" s="1101">
        <v>12</v>
      </c>
      <c r="H20" s="1101">
        <v>29</v>
      </c>
      <c r="I20" s="1101">
        <v>11</v>
      </c>
      <c r="J20" s="1101">
        <v>15</v>
      </c>
      <c r="K20" s="1101">
        <v>0</v>
      </c>
      <c r="L20" s="1101">
        <v>0</v>
      </c>
      <c r="M20" s="1101">
        <v>3</v>
      </c>
      <c r="N20" s="1101">
        <v>0</v>
      </c>
      <c r="O20" s="1101">
        <v>0</v>
      </c>
      <c r="P20" s="1101">
        <v>0</v>
      </c>
      <c r="Q20" s="1101">
        <v>0</v>
      </c>
      <c r="R20" s="1101">
        <v>0</v>
      </c>
      <c r="S20" s="1101">
        <f t="shared" si="0"/>
        <v>26</v>
      </c>
      <c r="T20" s="1101">
        <f t="shared" si="0"/>
        <v>44</v>
      </c>
      <c r="U20" s="1101">
        <f t="shared" si="1"/>
        <v>70</v>
      </c>
      <c r="V20" s="811" t="s">
        <v>52</v>
      </c>
      <c r="W20" s="811"/>
    </row>
    <row r="21" spans="1:23" ht="20.100000000000001" customHeight="1">
      <c r="A21" s="926" t="s">
        <v>53</v>
      </c>
      <c r="B21" s="926"/>
      <c r="C21" s="1101">
        <v>0</v>
      </c>
      <c r="D21" s="1101">
        <v>0</v>
      </c>
      <c r="E21" s="1101">
        <v>0</v>
      </c>
      <c r="F21" s="1101">
        <v>0</v>
      </c>
      <c r="G21" s="1101">
        <v>16</v>
      </c>
      <c r="H21" s="1101">
        <v>25</v>
      </c>
      <c r="I21" s="1101">
        <v>37</v>
      </c>
      <c r="J21" s="1101">
        <v>38</v>
      </c>
      <c r="K21" s="1101">
        <v>0</v>
      </c>
      <c r="L21" s="1101">
        <v>0</v>
      </c>
      <c r="M21" s="1101">
        <v>5</v>
      </c>
      <c r="N21" s="1101">
        <v>2</v>
      </c>
      <c r="O21" s="1101">
        <v>2</v>
      </c>
      <c r="P21" s="1101">
        <v>0</v>
      </c>
      <c r="Q21" s="1101">
        <v>0</v>
      </c>
      <c r="R21" s="1101">
        <v>0</v>
      </c>
      <c r="S21" s="1101">
        <f t="shared" si="0"/>
        <v>60</v>
      </c>
      <c r="T21" s="1101">
        <f t="shared" si="0"/>
        <v>65</v>
      </c>
      <c r="U21" s="1101">
        <f t="shared" si="1"/>
        <v>125</v>
      </c>
      <c r="V21" s="811" t="s">
        <v>54</v>
      </c>
      <c r="W21" s="811"/>
    </row>
    <row r="22" spans="1:23" ht="20.100000000000001" customHeight="1">
      <c r="A22" s="926" t="s">
        <v>84</v>
      </c>
      <c r="B22" s="926"/>
      <c r="C22" s="1101">
        <v>0</v>
      </c>
      <c r="D22" s="1101">
        <v>0</v>
      </c>
      <c r="E22" s="1101">
        <v>0</v>
      </c>
      <c r="F22" s="1101">
        <v>0</v>
      </c>
      <c r="G22" s="1101">
        <v>92</v>
      </c>
      <c r="H22" s="1101">
        <v>107</v>
      </c>
      <c r="I22" s="1101">
        <v>9</v>
      </c>
      <c r="J22" s="1101">
        <v>0</v>
      </c>
      <c r="K22" s="1101">
        <v>0</v>
      </c>
      <c r="L22" s="1101">
        <v>0</v>
      </c>
      <c r="M22" s="1101">
        <v>0</v>
      </c>
      <c r="N22" s="1101">
        <v>2</v>
      </c>
      <c r="O22" s="1101">
        <v>0</v>
      </c>
      <c r="P22" s="1101">
        <v>0</v>
      </c>
      <c r="Q22" s="1101">
        <v>0</v>
      </c>
      <c r="R22" s="1101">
        <v>0</v>
      </c>
      <c r="S22" s="1101">
        <f t="shared" si="0"/>
        <v>101</v>
      </c>
      <c r="T22" s="1101">
        <f t="shared" si="0"/>
        <v>109</v>
      </c>
      <c r="U22" s="1101">
        <f t="shared" si="1"/>
        <v>210</v>
      </c>
      <c r="V22" s="811" t="s">
        <v>56</v>
      </c>
      <c r="W22" s="811"/>
    </row>
    <row r="23" spans="1:23" ht="20.100000000000001" customHeight="1">
      <c r="A23" s="926" t="s">
        <v>57</v>
      </c>
      <c r="B23" s="926"/>
      <c r="C23" s="1101">
        <v>0</v>
      </c>
      <c r="D23" s="1101">
        <v>0</v>
      </c>
      <c r="E23" s="1101">
        <v>0</v>
      </c>
      <c r="F23" s="1101">
        <v>0</v>
      </c>
      <c r="G23" s="1101">
        <v>14</v>
      </c>
      <c r="H23" s="1101">
        <v>33</v>
      </c>
      <c r="I23" s="1101">
        <v>7</v>
      </c>
      <c r="J23" s="1101">
        <v>4</v>
      </c>
      <c r="K23" s="1101">
        <v>0</v>
      </c>
      <c r="L23" s="1101">
        <v>1</v>
      </c>
      <c r="M23" s="1101">
        <v>0</v>
      </c>
      <c r="N23" s="1101">
        <v>0</v>
      </c>
      <c r="O23" s="1101">
        <v>0</v>
      </c>
      <c r="P23" s="1101">
        <v>0</v>
      </c>
      <c r="Q23" s="1101">
        <v>0</v>
      </c>
      <c r="R23" s="1101">
        <v>0</v>
      </c>
      <c r="S23" s="1101">
        <f t="shared" si="0"/>
        <v>21</v>
      </c>
      <c r="T23" s="1101">
        <f t="shared" si="0"/>
        <v>38</v>
      </c>
      <c r="U23" s="1101">
        <f t="shared" si="1"/>
        <v>59</v>
      </c>
      <c r="V23" s="811" t="s">
        <v>58</v>
      </c>
      <c r="W23" s="811"/>
    </row>
    <row r="24" spans="1:23" ht="20.100000000000001" customHeight="1">
      <c r="A24" s="926" t="s">
        <v>59</v>
      </c>
      <c r="B24" s="926"/>
      <c r="C24" s="1101">
        <v>0</v>
      </c>
      <c r="D24" s="1101">
        <v>0</v>
      </c>
      <c r="E24" s="1101">
        <v>0</v>
      </c>
      <c r="F24" s="1101">
        <v>0</v>
      </c>
      <c r="G24" s="1101">
        <v>22</v>
      </c>
      <c r="H24" s="1101">
        <v>23</v>
      </c>
      <c r="I24" s="1101">
        <v>0</v>
      </c>
      <c r="J24" s="1101">
        <v>0</v>
      </c>
      <c r="K24" s="1101">
        <v>0</v>
      </c>
      <c r="L24" s="1101">
        <v>0</v>
      </c>
      <c r="M24" s="1101">
        <v>0</v>
      </c>
      <c r="N24" s="1101">
        <v>2</v>
      </c>
      <c r="O24" s="1101">
        <v>0</v>
      </c>
      <c r="P24" s="1101">
        <v>0</v>
      </c>
      <c r="Q24" s="1101">
        <v>0</v>
      </c>
      <c r="R24" s="1101">
        <v>0</v>
      </c>
      <c r="S24" s="1101">
        <f t="shared" si="0"/>
        <v>22</v>
      </c>
      <c r="T24" s="1101">
        <f t="shared" si="0"/>
        <v>25</v>
      </c>
      <c r="U24" s="1101">
        <f t="shared" si="1"/>
        <v>47</v>
      </c>
      <c r="V24" s="811" t="s">
        <v>60</v>
      </c>
      <c r="W24" s="811"/>
    </row>
    <row r="25" spans="1:23" ht="20.100000000000001" customHeight="1">
      <c r="A25" s="926" t="s">
        <v>61</v>
      </c>
      <c r="B25" s="926"/>
      <c r="C25" s="1101">
        <v>0</v>
      </c>
      <c r="D25" s="1101">
        <v>0</v>
      </c>
      <c r="E25" s="1101">
        <v>0</v>
      </c>
      <c r="F25" s="1101">
        <v>0</v>
      </c>
      <c r="G25" s="1101">
        <v>10</v>
      </c>
      <c r="H25" s="1101">
        <v>42</v>
      </c>
      <c r="I25" s="1101">
        <v>3</v>
      </c>
      <c r="J25" s="1101">
        <v>1</v>
      </c>
      <c r="K25" s="1101">
        <v>0</v>
      </c>
      <c r="L25" s="1101">
        <v>0</v>
      </c>
      <c r="M25" s="1101">
        <v>3</v>
      </c>
      <c r="N25" s="1101">
        <v>0</v>
      </c>
      <c r="O25" s="1101">
        <v>2</v>
      </c>
      <c r="P25" s="1101">
        <v>0</v>
      </c>
      <c r="Q25" s="1101">
        <v>0</v>
      </c>
      <c r="R25" s="1101">
        <v>0</v>
      </c>
      <c r="S25" s="1101">
        <f t="shared" si="0"/>
        <v>18</v>
      </c>
      <c r="T25" s="1101">
        <f t="shared" si="0"/>
        <v>43</v>
      </c>
      <c r="U25" s="1101">
        <f t="shared" si="1"/>
        <v>61</v>
      </c>
      <c r="V25" s="811" t="s">
        <v>62</v>
      </c>
      <c r="W25" s="811"/>
    </row>
    <row r="26" spans="1:23" ht="20.100000000000001" customHeight="1">
      <c r="A26" s="926" t="s">
        <v>63</v>
      </c>
      <c r="B26" s="926"/>
      <c r="C26" s="1101">
        <v>14</v>
      </c>
      <c r="D26" s="1101">
        <v>33</v>
      </c>
      <c r="E26" s="1101">
        <v>0</v>
      </c>
      <c r="F26" s="1101">
        <v>0</v>
      </c>
      <c r="G26" s="1101">
        <v>0</v>
      </c>
      <c r="H26" s="1101">
        <v>0</v>
      </c>
      <c r="I26" s="1101">
        <v>0</v>
      </c>
      <c r="J26" s="1101">
        <v>0</v>
      </c>
      <c r="K26" s="1101">
        <v>0</v>
      </c>
      <c r="L26" s="1101">
        <v>0</v>
      </c>
      <c r="M26" s="1101">
        <v>2</v>
      </c>
      <c r="N26" s="1101">
        <v>0</v>
      </c>
      <c r="O26" s="1101">
        <v>0</v>
      </c>
      <c r="P26" s="1101">
        <v>0</v>
      </c>
      <c r="Q26" s="1101">
        <v>0</v>
      </c>
      <c r="R26" s="1101">
        <v>0</v>
      </c>
      <c r="S26" s="1101">
        <f t="shared" si="0"/>
        <v>16</v>
      </c>
      <c r="T26" s="1101">
        <f t="shared" si="0"/>
        <v>33</v>
      </c>
      <c r="U26" s="1101">
        <f t="shared" si="1"/>
        <v>49</v>
      </c>
      <c r="V26" s="811" t="s">
        <v>64</v>
      </c>
      <c r="W26" s="811"/>
    </row>
    <row r="27" spans="1:23" ht="20.100000000000001" customHeight="1" thickBot="1">
      <c r="A27" s="966" t="s">
        <v>65</v>
      </c>
      <c r="B27" s="966"/>
      <c r="C27" s="1103">
        <v>0</v>
      </c>
      <c r="D27" s="1103">
        <v>0</v>
      </c>
      <c r="E27" s="1103">
        <v>0</v>
      </c>
      <c r="F27" s="1103">
        <v>0</v>
      </c>
      <c r="G27" s="1103">
        <v>14</v>
      </c>
      <c r="H27" s="1103">
        <v>2</v>
      </c>
      <c r="I27" s="1103">
        <v>0</v>
      </c>
      <c r="J27" s="1103">
        <v>13</v>
      </c>
      <c r="K27" s="1103">
        <v>0</v>
      </c>
      <c r="L27" s="1103">
        <v>0</v>
      </c>
      <c r="M27" s="1103">
        <v>0</v>
      </c>
      <c r="N27" s="1103">
        <v>0</v>
      </c>
      <c r="O27" s="1103">
        <v>0</v>
      </c>
      <c r="P27" s="1103">
        <v>0</v>
      </c>
      <c r="Q27" s="1103">
        <v>1</v>
      </c>
      <c r="R27" s="1103">
        <v>0</v>
      </c>
      <c r="S27" s="1101">
        <f t="shared" si="0"/>
        <v>15</v>
      </c>
      <c r="T27" s="1101">
        <f t="shared" si="0"/>
        <v>15</v>
      </c>
      <c r="U27" s="1101">
        <f t="shared" si="1"/>
        <v>30</v>
      </c>
      <c r="V27" s="494" t="s">
        <v>66</v>
      </c>
      <c r="W27" s="494"/>
    </row>
    <row r="28" spans="1:23" ht="20.100000000000001" customHeight="1" thickBot="1">
      <c r="A28" s="930" t="s">
        <v>19</v>
      </c>
      <c r="B28" s="930"/>
      <c r="C28" s="1092">
        <f>SUM(C8:C27)</f>
        <v>38</v>
      </c>
      <c r="D28" s="1092">
        <f t="shared" ref="D28:U28" si="2">SUM(D8:D27)</f>
        <v>38</v>
      </c>
      <c r="E28" s="1092">
        <f t="shared" si="2"/>
        <v>8</v>
      </c>
      <c r="F28" s="1092">
        <f t="shared" si="2"/>
        <v>4</v>
      </c>
      <c r="G28" s="1092">
        <f t="shared" si="2"/>
        <v>298</v>
      </c>
      <c r="H28" s="1092">
        <f t="shared" si="2"/>
        <v>421</v>
      </c>
      <c r="I28" s="1092">
        <f t="shared" si="2"/>
        <v>114</v>
      </c>
      <c r="J28" s="1092">
        <f t="shared" si="2"/>
        <v>193</v>
      </c>
      <c r="K28" s="1092">
        <f t="shared" si="2"/>
        <v>1</v>
      </c>
      <c r="L28" s="1092">
        <f t="shared" si="2"/>
        <v>1</v>
      </c>
      <c r="M28" s="1092">
        <f t="shared" si="2"/>
        <v>28</v>
      </c>
      <c r="N28" s="1092">
        <f t="shared" si="2"/>
        <v>20</v>
      </c>
      <c r="O28" s="1092">
        <f t="shared" si="2"/>
        <v>7</v>
      </c>
      <c r="P28" s="1092">
        <f t="shared" si="2"/>
        <v>0</v>
      </c>
      <c r="Q28" s="1092">
        <f t="shared" si="2"/>
        <v>1</v>
      </c>
      <c r="R28" s="1092">
        <f t="shared" si="2"/>
        <v>0</v>
      </c>
      <c r="S28" s="1092">
        <f t="shared" si="2"/>
        <v>495</v>
      </c>
      <c r="T28" s="1092">
        <f t="shared" si="2"/>
        <v>677</v>
      </c>
      <c r="U28" s="1092">
        <f t="shared" si="2"/>
        <v>1172</v>
      </c>
      <c r="V28" s="826" t="s">
        <v>67</v>
      </c>
      <c r="W28" s="826"/>
    </row>
    <row r="29" spans="1:23" ht="21" thickTop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</row>
    <row r="30" spans="1:23" ht="12.75" customHeight="1"/>
    <row r="33" spans="3:21" ht="15"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</row>
    <row r="34" spans="3:21" ht="18"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</row>
  </sheetData>
  <mergeCells count="64">
    <mergeCell ref="A28:B28"/>
    <mergeCell ref="V28:W28"/>
    <mergeCell ref="A25:B25"/>
    <mergeCell ref="V25:W25"/>
    <mergeCell ref="A26:B26"/>
    <mergeCell ref="V26:W26"/>
    <mergeCell ref="A27:B27"/>
    <mergeCell ref="V27:W27"/>
    <mergeCell ref="A22:B22"/>
    <mergeCell ref="V22:W22"/>
    <mergeCell ref="A23:B23"/>
    <mergeCell ref="V23:W23"/>
    <mergeCell ref="A24:B24"/>
    <mergeCell ref="V24:W24"/>
    <mergeCell ref="A19:B19"/>
    <mergeCell ref="V19:W19"/>
    <mergeCell ref="A20:B20"/>
    <mergeCell ref="V20:W20"/>
    <mergeCell ref="A21:B21"/>
    <mergeCell ref="V21:W21"/>
    <mergeCell ref="A11:B11"/>
    <mergeCell ref="V11:W11"/>
    <mergeCell ref="A12:A17"/>
    <mergeCell ref="W12:W17"/>
    <mergeCell ref="A18:B18"/>
    <mergeCell ref="V18:W18"/>
    <mergeCell ref="A8:B8"/>
    <mergeCell ref="V8:W8"/>
    <mergeCell ref="A9:B9"/>
    <mergeCell ref="V9:W9"/>
    <mergeCell ref="A10:B10"/>
    <mergeCell ref="V10:W10"/>
    <mergeCell ref="AL4:AM4"/>
    <mergeCell ref="C5:D5"/>
    <mergeCell ref="E5:F5"/>
    <mergeCell ref="G5:H5"/>
    <mergeCell ref="I5:J5"/>
    <mergeCell ref="K5:L5"/>
    <mergeCell ref="M5:N5"/>
    <mergeCell ref="O5:P5"/>
    <mergeCell ref="Q5:R5"/>
    <mergeCell ref="S5:U5"/>
    <mergeCell ref="Z4:AA4"/>
    <mergeCell ref="AB4:AC4"/>
    <mergeCell ref="AD4:AE4"/>
    <mergeCell ref="AF4:AG4"/>
    <mergeCell ref="AH4:AI4"/>
    <mergeCell ref="AJ4:AK4"/>
    <mergeCell ref="M4:N4"/>
    <mergeCell ref="O4:P4"/>
    <mergeCell ref="Q4:R4"/>
    <mergeCell ref="S4:U4"/>
    <mergeCell ref="V4:W7"/>
    <mergeCell ref="X4:Y4"/>
    <mergeCell ref="A1:W1"/>
    <mergeCell ref="A2:W2"/>
    <mergeCell ref="A3:D3"/>
    <mergeCell ref="V3:W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3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30"/>
  <sheetViews>
    <sheetView rightToLeft="1" view="pageBreakPreview" zoomScale="70" zoomScaleNormal="100" zoomScaleSheetLayoutView="70" workbookViewId="0">
      <selection sqref="A1:L17"/>
    </sheetView>
  </sheetViews>
  <sheetFormatPr defaultRowHeight="20.25"/>
  <cols>
    <col min="1" max="1" width="2.4140625" style="818" customWidth="1"/>
    <col min="2" max="2" width="6.58203125" style="818" customWidth="1"/>
    <col min="3" max="3" width="3.83203125" style="818" customWidth="1"/>
    <col min="4" max="4" width="4.1640625" style="818" customWidth="1"/>
    <col min="5" max="5" width="3.75" style="818" customWidth="1"/>
    <col min="6" max="6" width="5.08203125" style="818" customWidth="1"/>
    <col min="7" max="7" width="4.08203125" style="818" customWidth="1"/>
    <col min="8" max="8" width="4" style="818" customWidth="1"/>
    <col min="9" max="10" width="5.08203125" style="818" customWidth="1"/>
    <col min="11" max="11" width="3.75" style="818" customWidth="1"/>
    <col min="12" max="12" width="4.6640625" style="818" customWidth="1"/>
    <col min="13" max="13" width="5.08203125" style="818" customWidth="1"/>
    <col min="14" max="14" width="3.5" style="818" customWidth="1"/>
    <col min="15" max="15" width="3.75" style="818" customWidth="1"/>
    <col min="16" max="16" width="4.5" style="818" customWidth="1"/>
    <col min="17" max="19" width="5.08203125" style="818" customWidth="1"/>
    <col min="20" max="20" width="4" style="818" customWidth="1"/>
    <col min="21" max="21" width="4.08203125" style="818" customWidth="1"/>
    <col min="22" max="22" width="4.5" style="818" customWidth="1"/>
    <col min="23" max="23" width="11.08203125" style="818" customWidth="1"/>
    <col min="24" max="24" width="3" style="818" customWidth="1"/>
    <col min="25" max="25" width="3.1640625" style="818" customWidth="1"/>
    <col min="26" max="26" width="8.83203125" style="818" customWidth="1"/>
    <col min="27" max="36" width="5.6640625" style="818" customWidth="1"/>
    <col min="37" max="37" width="5.08203125" style="818" customWidth="1"/>
    <col min="38" max="38" width="5.25" style="818" customWidth="1"/>
    <col min="39" max="39" width="6.08203125" style="818" customWidth="1"/>
    <col min="40" max="40" width="6.6640625" style="818" customWidth="1"/>
    <col min="41" max="41" width="12.25" style="818" customWidth="1"/>
    <col min="42" max="42" width="3.1640625" style="818" customWidth="1"/>
    <col min="43" max="43" width="3" style="818" customWidth="1"/>
    <col min="44" max="44" width="7.5" style="818" customWidth="1"/>
    <col min="45" max="45" width="4.1640625" style="818" customWidth="1"/>
    <col min="46" max="46" width="3.9140625" style="818" customWidth="1"/>
    <col min="47" max="47" width="4.4140625" style="818" customWidth="1"/>
    <col min="48" max="48" width="4.5" style="818" customWidth="1"/>
    <col min="49" max="49" width="4.83203125" style="818" customWidth="1"/>
    <col min="50" max="50" width="5.1640625" style="818" customWidth="1"/>
    <col min="51" max="51" width="4.9140625" style="818" customWidth="1"/>
    <col min="52" max="52" width="4.83203125" style="818" customWidth="1"/>
    <col min="53" max="53" width="5" style="818" customWidth="1"/>
    <col min="54" max="54" width="4.83203125" style="818" customWidth="1"/>
    <col min="55" max="55" width="4.33203125" style="818" customWidth="1"/>
    <col min="56" max="56" width="4.5" style="818" customWidth="1"/>
    <col min="57" max="57" width="4.83203125" style="818" customWidth="1"/>
    <col min="58" max="58" width="5.58203125" style="818" customWidth="1"/>
    <col min="59" max="61" width="6.25" style="818" customWidth="1"/>
    <col min="62" max="62" width="10.6640625" style="818" customWidth="1"/>
    <col min="63" max="63" width="3" style="818" customWidth="1"/>
    <col min="64" max="16384" width="8.6640625" style="818"/>
  </cols>
  <sheetData>
    <row r="1" spans="1:63" ht="27.75" customHeight="1">
      <c r="A1" s="498" t="s">
        <v>1385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O1" s="995"/>
      <c r="AP1" s="995"/>
      <c r="AQ1" s="995"/>
      <c r="AR1" s="995"/>
      <c r="AS1" s="995"/>
      <c r="AT1" s="995"/>
    </row>
    <row r="2" spans="1:63" ht="25.5" customHeight="1">
      <c r="A2" s="936" t="s">
        <v>1386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6"/>
      <c r="W2" s="936"/>
      <c r="X2" s="936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S2" s="241"/>
      <c r="AT2" s="241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</row>
    <row r="3" spans="1:63" s="847" customFormat="1" ht="27" customHeight="1" thickBot="1">
      <c r="A3" s="482" t="s">
        <v>1387</v>
      </c>
      <c r="B3" s="482"/>
      <c r="C3" s="362"/>
      <c r="D3" s="362"/>
      <c r="T3" s="346"/>
      <c r="U3" s="346"/>
      <c r="V3" s="346"/>
      <c r="W3" s="499" t="s">
        <v>1388</v>
      </c>
      <c r="X3" s="499"/>
      <c r="Y3" s="509" t="s">
        <v>1389</v>
      </c>
      <c r="Z3" s="509"/>
      <c r="AA3" s="346"/>
      <c r="AB3" s="346"/>
      <c r="AC3" s="346"/>
      <c r="AD3" s="346"/>
      <c r="AE3" s="346"/>
      <c r="AF3" s="346"/>
      <c r="AG3" s="346"/>
      <c r="AH3" s="346"/>
      <c r="AI3" s="346"/>
      <c r="AJ3" s="214"/>
      <c r="AK3" s="214"/>
      <c r="AL3" s="214"/>
      <c r="AM3" s="214"/>
      <c r="AN3" s="214"/>
      <c r="AO3" s="1104" t="s">
        <v>1390</v>
      </c>
      <c r="AP3" s="1104"/>
      <c r="AQ3" s="1243" t="s">
        <v>1391</v>
      </c>
      <c r="AR3" s="1243"/>
      <c r="AS3" s="354"/>
      <c r="AT3" s="35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1104" t="s">
        <v>1392</v>
      </c>
      <c r="BK3" s="1104"/>
    </row>
    <row r="4" spans="1:63" s="1007" customFormat="1" ht="28.5" customHeight="1" thickTop="1">
      <c r="A4" s="953" t="s">
        <v>4</v>
      </c>
      <c r="B4" s="953"/>
      <c r="C4" s="1244" t="s">
        <v>359</v>
      </c>
      <c r="D4" s="1244"/>
      <c r="E4" s="1244" t="s">
        <v>360</v>
      </c>
      <c r="F4" s="1244"/>
      <c r="G4" s="1244" t="s">
        <v>361</v>
      </c>
      <c r="H4" s="1244"/>
      <c r="I4" s="1244" t="s">
        <v>362</v>
      </c>
      <c r="J4" s="1244"/>
      <c r="K4" s="1244" t="s">
        <v>363</v>
      </c>
      <c r="L4" s="1244"/>
      <c r="M4" s="1244" t="s">
        <v>364</v>
      </c>
      <c r="N4" s="1244"/>
      <c r="O4" s="1244" t="s">
        <v>365</v>
      </c>
      <c r="P4" s="1244"/>
      <c r="Q4" s="1244" t="s">
        <v>366</v>
      </c>
      <c r="R4" s="1244"/>
      <c r="S4" s="1244" t="s">
        <v>367</v>
      </c>
      <c r="T4" s="1244"/>
      <c r="U4" s="1244" t="s">
        <v>368</v>
      </c>
      <c r="V4" s="1244"/>
      <c r="W4" s="953" t="s">
        <v>10</v>
      </c>
      <c r="X4" s="953"/>
      <c r="Y4" s="1244" t="s">
        <v>4</v>
      </c>
      <c r="Z4" s="1244"/>
      <c r="AA4" s="1244" t="s">
        <v>369</v>
      </c>
      <c r="AB4" s="1244"/>
      <c r="AC4" s="1244" t="s">
        <v>370</v>
      </c>
      <c r="AD4" s="1244"/>
      <c r="AE4" s="1244" t="s">
        <v>371</v>
      </c>
      <c r="AF4" s="1244"/>
      <c r="AG4" s="1244" t="s">
        <v>372</v>
      </c>
      <c r="AH4" s="1244"/>
      <c r="AI4" s="1244" t="s">
        <v>1393</v>
      </c>
      <c r="AJ4" s="1244"/>
      <c r="AK4" s="1244" t="s">
        <v>374</v>
      </c>
      <c r="AL4" s="1244"/>
      <c r="AM4" s="1244" t="s">
        <v>375</v>
      </c>
      <c r="AN4" s="1244"/>
      <c r="AO4" s="1244" t="s">
        <v>10</v>
      </c>
      <c r="AP4" s="1244"/>
      <c r="AQ4" s="865" t="s">
        <v>4</v>
      </c>
      <c r="AR4" s="865"/>
      <c r="AS4" s="865" t="s">
        <v>376</v>
      </c>
      <c r="AT4" s="865"/>
      <c r="AU4" s="1244" t="s">
        <v>377</v>
      </c>
      <c r="AV4" s="1244"/>
      <c r="AW4" s="1244" t="s">
        <v>378</v>
      </c>
      <c r="AX4" s="1244"/>
      <c r="AY4" s="1244" t="s">
        <v>379</v>
      </c>
      <c r="AZ4" s="1244"/>
      <c r="BA4" s="1244" t="s">
        <v>380</v>
      </c>
      <c r="BB4" s="1244"/>
      <c r="BC4" s="1244" t="s">
        <v>381</v>
      </c>
      <c r="BD4" s="1244"/>
      <c r="BE4" s="1244" t="s">
        <v>382</v>
      </c>
      <c r="BF4" s="1244"/>
      <c r="BG4" s="1244" t="s">
        <v>19</v>
      </c>
      <c r="BH4" s="1244"/>
      <c r="BI4" s="1244"/>
      <c r="BJ4" s="953" t="s">
        <v>10</v>
      </c>
      <c r="BK4" s="953"/>
    </row>
    <row r="5" spans="1:63" s="1007" customFormat="1" ht="41.25" customHeight="1">
      <c r="A5" s="957"/>
      <c r="B5" s="957"/>
      <c r="C5" s="1245" t="s">
        <v>383</v>
      </c>
      <c r="D5" s="1245"/>
      <c r="E5" s="1245" t="s">
        <v>384</v>
      </c>
      <c r="F5" s="1245"/>
      <c r="G5" s="1245" t="s">
        <v>385</v>
      </c>
      <c r="H5" s="1245"/>
      <c r="I5" s="1245" t="s">
        <v>386</v>
      </c>
      <c r="J5" s="1245"/>
      <c r="K5" s="1245" t="s">
        <v>387</v>
      </c>
      <c r="L5" s="1245"/>
      <c r="M5" s="1245" t="s">
        <v>388</v>
      </c>
      <c r="N5" s="1245"/>
      <c r="O5" s="1245" t="s">
        <v>389</v>
      </c>
      <c r="P5" s="1245"/>
      <c r="Q5" s="1245" t="s">
        <v>390</v>
      </c>
      <c r="R5" s="1245"/>
      <c r="S5" s="1245" t="s">
        <v>391</v>
      </c>
      <c r="T5" s="1245"/>
      <c r="U5" s="1245" t="s">
        <v>392</v>
      </c>
      <c r="V5" s="1245"/>
      <c r="W5" s="957"/>
      <c r="X5" s="957"/>
      <c r="Y5" s="1246"/>
      <c r="Z5" s="1246"/>
      <c r="AA5" s="1245" t="s">
        <v>393</v>
      </c>
      <c r="AB5" s="1245"/>
      <c r="AC5" s="1245" t="s">
        <v>394</v>
      </c>
      <c r="AD5" s="1245"/>
      <c r="AE5" s="1245" t="s">
        <v>395</v>
      </c>
      <c r="AF5" s="1245"/>
      <c r="AG5" s="1245" t="s">
        <v>396</v>
      </c>
      <c r="AH5" s="1245"/>
      <c r="AI5" s="1245" t="s">
        <v>397</v>
      </c>
      <c r="AJ5" s="1245"/>
      <c r="AK5" s="1245" t="s">
        <v>398</v>
      </c>
      <c r="AL5" s="1245"/>
      <c r="AM5" s="1245" t="s">
        <v>399</v>
      </c>
      <c r="AN5" s="1245"/>
      <c r="AO5" s="1246"/>
      <c r="AP5" s="1246"/>
      <c r="AQ5" s="868"/>
      <c r="AR5" s="868"/>
      <c r="AS5" s="868" t="s">
        <v>400</v>
      </c>
      <c r="AT5" s="868"/>
      <c r="AU5" s="1245" t="s">
        <v>401</v>
      </c>
      <c r="AV5" s="1245"/>
      <c r="AW5" s="1246" t="s">
        <v>402</v>
      </c>
      <c r="AX5" s="1246"/>
      <c r="AY5" s="1245" t="s">
        <v>403</v>
      </c>
      <c r="AZ5" s="1245"/>
      <c r="BA5" s="1246" t="s">
        <v>404</v>
      </c>
      <c r="BB5" s="1246"/>
      <c r="BC5" s="1246" t="s">
        <v>405</v>
      </c>
      <c r="BD5" s="1246"/>
      <c r="BE5" s="1246" t="s">
        <v>356</v>
      </c>
      <c r="BF5" s="1246"/>
      <c r="BG5" s="1247"/>
      <c r="BH5" s="1248" t="s">
        <v>23</v>
      </c>
      <c r="BI5" s="1248"/>
      <c r="BJ5" s="957"/>
      <c r="BK5" s="957"/>
    </row>
    <row r="6" spans="1:63" s="1007" customFormat="1" ht="22.5" customHeight="1">
      <c r="A6" s="957"/>
      <c r="B6" s="957"/>
      <c r="C6" s="1247" t="s">
        <v>406</v>
      </c>
      <c r="D6" s="1247" t="s">
        <v>407</v>
      </c>
      <c r="E6" s="1247" t="s">
        <v>406</v>
      </c>
      <c r="F6" s="1247" t="s">
        <v>407</v>
      </c>
      <c r="G6" s="1247" t="s">
        <v>406</v>
      </c>
      <c r="H6" s="1247" t="s">
        <v>407</v>
      </c>
      <c r="I6" s="1247" t="s">
        <v>406</v>
      </c>
      <c r="J6" s="1247" t="s">
        <v>407</v>
      </c>
      <c r="K6" s="1247" t="s">
        <v>406</v>
      </c>
      <c r="L6" s="1247" t="s">
        <v>82</v>
      </c>
      <c r="M6" s="1247" t="s">
        <v>406</v>
      </c>
      <c r="N6" s="1247" t="s">
        <v>82</v>
      </c>
      <c r="O6" s="1247" t="s">
        <v>406</v>
      </c>
      <c r="P6" s="1247" t="s">
        <v>82</v>
      </c>
      <c r="Q6" s="1247" t="s">
        <v>406</v>
      </c>
      <c r="R6" s="1247" t="s">
        <v>407</v>
      </c>
      <c r="S6" s="1247" t="s">
        <v>406</v>
      </c>
      <c r="T6" s="1247" t="s">
        <v>407</v>
      </c>
      <c r="U6" s="1247" t="s">
        <v>406</v>
      </c>
      <c r="V6" s="1247" t="s">
        <v>407</v>
      </c>
      <c r="W6" s="957"/>
      <c r="X6" s="957"/>
      <c r="Y6" s="1246"/>
      <c r="Z6" s="1246"/>
      <c r="AA6" s="1247" t="s">
        <v>406</v>
      </c>
      <c r="AB6" s="1247" t="s">
        <v>407</v>
      </c>
      <c r="AC6" s="1247" t="s">
        <v>406</v>
      </c>
      <c r="AD6" s="1247" t="s">
        <v>407</v>
      </c>
      <c r="AE6" s="1247" t="s">
        <v>406</v>
      </c>
      <c r="AF6" s="1247" t="s">
        <v>407</v>
      </c>
      <c r="AG6" s="1247" t="s">
        <v>406</v>
      </c>
      <c r="AH6" s="1247" t="s">
        <v>407</v>
      </c>
      <c r="AI6" s="1247" t="s">
        <v>406</v>
      </c>
      <c r="AJ6" s="1247" t="s">
        <v>407</v>
      </c>
      <c r="AK6" s="1247" t="s">
        <v>406</v>
      </c>
      <c r="AL6" s="1247" t="s">
        <v>407</v>
      </c>
      <c r="AM6" s="1247" t="s">
        <v>406</v>
      </c>
      <c r="AN6" s="1247" t="s">
        <v>407</v>
      </c>
      <c r="AO6" s="1246"/>
      <c r="AP6" s="1246"/>
      <c r="AQ6" s="868"/>
      <c r="AR6" s="868"/>
      <c r="AS6" s="1247" t="s">
        <v>406</v>
      </c>
      <c r="AT6" s="1247" t="s">
        <v>407</v>
      </c>
      <c r="AU6" s="1247" t="s">
        <v>406</v>
      </c>
      <c r="AV6" s="1247" t="s">
        <v>407</v>
      </c>
      <c r="AW6" s="1247" t="s">
        <v>406</v>
      </c>
      <c r="AX6" s="1247" t="s">
        <v>407</v>
      </c>
      <c r="AY6" s="1247" t="s">
        <v>406</v>
      </c>
      <c r="AZ6" s="1247" t="s">
        <v>407</v>
      </c>
      <c r="BA6" s="1247" t="s">
        <v>406</v>
      </c>
      <c r="BB6" s="1247" t="s">
        <v>407</v>
      </c>
      <c r="BC6" s="1247" t="s">
        <v>406</v>
      </c>
      <c r="BD6" s="1247" t="s">
        <v>407</v>
      </c>
      <c r="BE6" s="1247" t="s">
        <v>406</v>
      </c>
      <c r="BF6" s="1247" t="s">
        <v>407</v>
      </c>
      <c r="BG6" s="1247" t="s">
        <v>406</v>
      </c>
      <c r="BH6" s="1247" t="s">
        <v>407</v>
      </c>
      <c r="BI6" s="1247" t="s">
        <v>107</v>
      </c>
      <c r="BJ6" s="957"/>
      <c r="BK6" s="957"/>
    </row>
    <row r="7" spans="1:63" s="1250" customFormat="1" ht="48" customHeight="1" thickBot="1">
      <c r="A7" s="958"/>
      <c r="B7" s="958"/>
      <c r="C7" s="360" t="s">
        <v>20</v>
      </c>
      <c r="D7" s="360" t="s">
        <v>21</v>
      </c>
      <c r="E7" s="360" t="s">
        <v>20</v>
      </c>
      <c r="F7" s="360" t="s">
        <v>21</v>
      </c>
      <c r="G7" s="360" t="s">
        <v>20</v>
      </c>
      <c r="H7" s="360" t="s">
        <v>21</v>
      </c>
      <c r="I7" s="360" t="s">
        <v>20</v>
      </c>
      <c r="J7" s="360" t="s">
        <v>21</v>
      </c>
      <c r="K7" s="360" t="s">
        <v>20</v>
      </c>
      <c r="L7" s="360" t="s">
        <v>21</v>
      </c>
      <c r="M7" s="360" t="s">
        <v>20</v>
      </c>
      <c r="N7" s="360" t="s">
        <v>21</v>
      </c>
      <c r="O7" s="360" t="s">
        <v>20</v>
      </c>
      <c r="P7" s="360" t="s">
        <v>21</v>
      </c>
      <c r="Q7" s="360" t="s">
        <v>20</v>
      </c>
      <c r="R7" s="360" t="s">
        <v>21</v>
      </c>
      <c r="S7" s="360" t="s">
        <v>20</v>
      </c>
      <c r="T7" s="360" t="s">
        <v>21</v>
      </c>
      <c r="U7" s="360" t="s">
        <v>20</v>
      </c>
      <c r="V7" s="360" t="s">
        <v>21</v>
      </c>
      <c r="W7" s="958"/>
      <c r="X7" s="958"/>
      <c r="Y7" s="1249"/>
      <c r="Z7" s="1249"/>
      <c r="AA7" s="360" t="s">
        <v>20</v>
      </c>
      <c r="AB7" s="360" t="s">
        <v>21</v>
      </c>
      <c r="AC7" s="360" t="s">
        <v>20</v>
      </c>
      <c r="AD7" s="360" t="s">
        <v>21</v>
      </c>
      <c r="AE7" s="360" t="s">
        <v>20</v>
      </c>
      <c r="AF7" s="360" t="s">
        <v>21</v>
      </c>
      <c r="AG7" s="360" t="s">
        <v>20</v>
      </c>
      <c r="AH7" s="360" t="s">
        <v>21</v>
      </c>
      <c r="AI7" s="360" t="s">
        <v>20</v>
      </c>
      <c r="AJ7" s="360" t="s">
        <v>21</v>
      </c>
      <c r="AK7" s="360" t="s">
        <v>20</v>
      </c>
      <c r="AL7" s="360" t="s">
        <v>21</v>
      </c>
      <c r="AM7" s="360" t="s">
        <v>20</v>
      </c>
      <c r="AN7" s="360" t="s">
        <v>21</v>
      </c>
      <c r="AO7" s="1249"/>
      <c r="AP7" s="1249"/>
      <c r="AQ7" s="961"/>
      <c r="AR7" s="961"/>
      <c r="AS7" s="360" t="s">
        <v>20</v>
      </c>
      <c r="AT7" s="360" t="s">
        <v>21</v>
      </c>
      <c r="AU7" s="360" t="s">
        <v>20</v>
      </c>
      <c r="AV7" s="360" t="s">
        <v>21</v>
      </c>
      <c r="AW7" s="360" t="s">
        <v>20</v>
      </c>
      <c r="AX7" s="360" t="s">
        <v>21</v>
      </c>
      <c r="AY7" s="360" t="s">
        <v>20</v>
      </c>
      <c r="AZ7" s="360" t="s">
        <v>21</v>
      </c>
      <c r="BA7" s="360" t="s">
        <v>20</v>
      </c>
      <c r="BB7" s="360" t="s">
        <v>21</v>
      </c>
      <c r="BC7" s="360" t="s">
        <v>20</v>
      </c>
      <c r="BD7" s="360" t="s">
        <v>21</v>
      </c>
      <c r="BE7" s="360" t="s">
        <v>20</v>
      </c>
      <c r="BF7" s="360" t="s">
        <v>21</v>
      </c>
      <c r="BG7" s="360" t="s">
        <v>20</v>
      </c>
      <c r="BH7" s="360" t="s">
        <v>21</v>
      </c>
      <c r="BI7" s="360" t="s">
        <v>23</v>
      </c>
      <c r="BJ7" s="958"/>
      <c r="BK7" s="958"/>
    </row>
    <row r="8" spans="1:63" s="1007" customFormat="1" ht="23.25" customHeight="1">
      <c r="A8" s="886" t="s">
        <v>149</v>
      </c>
      <c r="B8" s="886"/>
      <c r="C8" s="1251">
        <v>0</v>
      </c>
      <c r="D8" s="1251">
        <v>0</v>
      </c>
      <c r="E8" s="1251">
        <v>0</v>
      </c>
      <c r="F8" s="1251">
        <v>0</v>
      </c>
      <c r="G8" s="1251">
        <v>0</v>
      </c>
      <c r="H8" s="1251">
        <v>0</v>
      </c>
      <c r="I8" s="1251">
        <v>0</v>
      </c>
      <c r="J8" s="1251">
        <v>0</v>
      </c>
      <c r="K8" s="1251">
        <v>0</v>
      </c>
      <c r="L8" s="1251">
        <v>0</v>
      </c>
      <c r="M8" s="1251">
        <v>0</v>
      </c>
      <c r="N8" s="1251">
        <v>0</v>
      </c>
      <c r="O8" s="1251">
        <v>0</v>
      </c>
      <c r="P8" s="1251">
        <v>0</v>
      </c>
      <c r="Q8" s="1251">
        <v>0</v>
      </c>
      <c r="R8" s="1251">
        <v>0</v>
      </c>
      <c r="S8" s="1251">
        <v>0</v>
      </c>
      <c r="T8" s="1251">
        <v>0</v>
      </c>
      <c r="U8" s="1251">
        <v>0</v>
      </c>
      <c r="V8" s="1251">
        <v>0</v>
      </c>
      <c r="W8" s="807" t="s">
        <v>26</v>
      </c>
      <c r="X8" s="807"/>
      <c r="Y8" s="1252" t="s">
        <v>241</v>
      </c>
      <c r="Z8" s="1252"/>
      <c r="AA8" s="1253">
        <v>0</v>
      </c>
      <c r="AB8" s="1253">
        <v>0</v>
      </c>
      <c r="AC8" s="1253">
        <v>0</v>
      </c>
      <c r="AD8" s="1253">
        <v>0</v>
      </c>
      <c r="AE8" s="1253">
        <v>0</v>
      </c>
      <c r="AF8" s="1253">
        <v>0</v>
      </c>
      <c r="AG8" s="1253">
        <v>0</v>
      </c>
      <c r="AH8" s="1253">
        <v>0</v>
      </c>
      <c r="AI8" s="1253">
        <v>0</v>
      </c>
      <c r="AJ8" s="1253">
        <v>0</v>
      </c>
      <c r="AK8" s="1253">
        <v>0</v>
      </c>
      <c r="AL8" s="1253">
        <v>0</v>
      </c>
      <c r="AM8" s="1253">
        <v>0</v>
      </c>
      <c r="AN8" s="1253">
        <v>0</v>
      </c>
      <c r="AO8" s="807" t="s">
        <v>26</v>
      </c>
      <c r="AP8" s="807"/>
      <c r="AQ8" s="962" t="s">
        <v>202</v>
      </c>
      <c r="AR8" s="962"/>
      <c r="AS8" s="1254">
        <v>0</v>
      </c>
      <c r="AT8" s="1254">
        <v>0</v>
      </c>
      <c r="AU8" s="1254">
        <v>0</v>
      </c>
      <c r="AV8" s="1254">
        <v>0</v>
      </c>
      <c r="AW8" s="1254">
        <v>0</v>
      </c>
      <c r="AX8" s="1254">
        <v>0</v>
      </c>
      <c r="AY8" s="1254">
        <v>0</v>
      </c>
      <c r="AZ8" s="1254">
        <v>0</v>
      </c>
      <c r="BA8" s="1254">
        <v>0</v>
      </c>
      <c r="BB8" s="1254">
        <v>0</v>
      </c>
      <c r="BC8" s="1254">
        <v>0</v>
      </c>
      <c r="BD8" s="1254">
        <v>0</v>
      </c>
      <c r="BE8" s="1254">
        <v>0</v>
      </c>
      <c r="BF8" s="1251">
        <v>0</v>
      </c>
      <c r="BG8" s="1254">
        <f>SUM(BE8,BC8,BA8,AY8,AW8,AU8,AS8,AM8,AK8,AI8,AG8,AE8,AC8,AA8,U8,S8,Q8,O8,M8,K8,I8,G8,E8,C8)</f>
        <v>0</v>
      </c>
      <c r="BH8" s="1254">
        <f>SUM(BF8,BD8,BB8,AZ8,AX8,AV8,AT8,AN8,AL8,AJ8,AH8,AF8,AD8,AB8,V8,T8,R8,P8,N8,L8,J8,H8,F8,D8)</f>
        <v>0</v>
      </c>
      <c r="BI8" s="1254">
        <f>SUM(BG8:BH8)</f>
        <v>0</v>
      </c>
      <c r="BJ8" s="807" t="s">
        <v>26</v>
      </c>
      <c r="BK8" s="807"/>
    </row>
    <row r="9" spans="1:63" ht="21" customHeight="1">
      <c r="A9" s="1255" t="s">
        <v>27</v>
      </c>
      <c r="B9" s="1255"/>
      <c r="C9" s="1251">
        <v>0</v>
      </c>
      <c r="D9" s="1251">
        <v>1</v>
      </c>
      <c r="E9" s="1251">
        <v>0</v>
      </c>
      <c r="F9" s="1251">
        <v>3</v>
      </c>
      <c r="G9" s="1251">
        <v>0</v>
      </c>
      <c r="H9" s="1251">
        <v>4</v>
      </c>
      <c r="I9" s="1251">
        <v>0</v>
      </c>
      <c r="J9" s="1251">
        <v>0</v>
      </c>
      <c r="K9" s="1251">
        <v>0</v>
      </c>
      <c r="L9" s="1251">
        <v>0</v>
      </c>
      <c r="M9" s="1251">
        <v>0</v>
      </c>
      <c r="N9" s="1251">
        <v>0</v>
      </c>
      <c r="O9" s="1251">
        <v>0</v>
      </c>
      <c r="P9" s="1251">
        <v>0</v>
      </c>
      <c r="Q9" s="1251">
        <v>1</v>
      </c>
      <c r="R9" s="1251">
        <v>2</v>
      </c>
      <c r="S9" s="1251">
        <v>1</v>
      </c>
      <c r="T9" s="1251">
        <v>1</v>
      </c>
      <c r="U9" s="1251">
        <v>2</v>
      </c>
      <c r="V9" s="1251">
        <v>2</v>
      </c>
      <c r="W9" s="811" t="s">
        <v>28</v>
      </c>
      <c r="X9" s="811"/>
      <c r="Y9" s="1255" t="s">
        <v>27</v>
      </c>
      <c r="Z9" s="1255"/>
      <c r="AA9" s="1253">
        <v>1</v>
      </c>
      <c r="AB9" s="1253">
        <v>3</v>
      </c>
      <c r="AC9" s="1253">
        <v>3</v>
      </c>
      <c r="AD9" s="1253">
        <v>1</v>
      </c>
      <c r="AE9" s="1253">
        <v>2</v>
      </c>
      <c r="AF9" s="1253">
        <v>1</v>
      </c>
      <c r="AG9" s="1253">
        <v>0</v>
      </c>
      <c r="AH9" s="1256">
        <v>0</v>
      </c>
      <c r="AI9" s="1253">
        <v>0</v>
      </c>
      <c r="AJ9" s="1253">
        <v>0</v>
      </c>
      <c r="AK9" s="1253">
        <v>0</v>
      </c>
      <c r="AL9" s="1253">
        <v>0</v>
      </c>
      <c r="AM9" s="1253">
        <v>0</v>
      </c>
      <c r="AN9" s="1253">
        <v>0</v>
      </c>
      <c r="AO9" s="809" t="s">
        <v>28</v>
      </c>
      <c r="AP9" s="809"/>
      <c r="AQ9" s="926" t="s">
        <v>27</v>
      </c>
      <c r="AR9" s="926"/>
      <c r="AS9" s="1254">
        <v>0</v>
      </c>
      <c r="AT9" s="1254">
        <v>0</v>
      </c>
      <c r="AU9" s="1251">
        <v>0</v>
      </c>
      <c r="AV9" s="298">
        <v>1</v>
      </c>
      <c r="AW9" s="853">
        <v>0</v>
      </c>
      <c r="AX9" s="853">
        <v>1</v>
      </c>
      <c r="AY9" s="1251">
        <v>0</v>
      </c>
      <c r="AZ9" s="1251">
        <v>1</v>
      </c>
      <c r="BA9" s="1251">
        <v>0</v>
      </c>
      <c r="BB9" s="1251">
        <v>1</v>
      </c>
      <c r="BC9" s="1251">
        <v>0</v>
      </c>
      <c r="BD9" s="1251">
        <v>1</v>
      </c>
      <c r="BE9" s="1251">
        <v>0</v>
      </c>
      <c r="BF9" s="1251">
        <v>0</v>
      </c>
      <c r="BG9" s="1254">
        <f t="shared" ref="BG9:BH27" si="0">SUM(BE9,BC9,BA9,AY9,AW9,AU9,AS9,AM9,AK9,AI9,AG9,AE9,AC9,AA9,U9,S9,Q9,O9,M9,K9,I9,G9,E9,C9)</f>
        <v>10</v>
      </c>
      <c r="BH9" s="1254">
        <f t="shared" si="0"/>
        <v>23</v>
      </c>
      <c r="BI9" s="1254">
        <f t="shared" ref="BI9:BI27" si="1">SUM(BG9:BH9)</f>
        <v>33</v>
      </c>
      <c r="BJ9" s="811" t="s">
        <v>28</v>
      </c>
      <c r="BK9" s="811"/>
    </row>
    <row r="10" spans="1:63" ht="21" customHeight="1">
      <c r="A10" s="1255" t="s">
        <v>83</v>
      </c>
      <c r="B10" s="1255"/>
      <c r="C10" s="1251">
        <v>0</v>
      </c>
      <c r="D10" s="1251">
        <v>0</v>
      </c>
      <c r="E10" s="1251">
        <v>0</v>
      </c>
      <c r="F10" s="1251">
        <v>6</v>
      </c>
      <c r="G10" s="1251">
        <v>0</v>
      </c>
      <c r="H10" s="1251">
        <v>3</v>
      </c>
      <c r="I10" s="1251">
        <v>0</v>
      </c>
      <c r="J10" s="1251">
        <v>0</v>
      </c>
      <c r="K10" s="1251">
        <v>0</v>
      </c>
      <c r="L10" s="1251">
        <v>0</v>
      </c>
      <c r="M10" s="1251">
        <v>0</v>
      </c>
      <c r="N10" s="1251">
        <v>0</v>
      </c>
      <c r="O10" s="1257">
        <v>0</v>
      </c>
      <c r="P10" s="1257">
        <v>0</v>
      </c>
      <c r="Q10" s="1257">
        <v>0</v>
      </c>
      <c r="R10" s="1257">
        <v>0</v>
      </c>
      <c r="S10" s="1257">
        <v>0</v>
      </c>
      <c r="T10" s="1257">
        <v>0</v>
      </c>
      <c r="U10" s="1257">
        <v>0</v>
      </c>
      <c r="V10" s="1257">
        <v>1</v>
      </c>
      <c r="W10" s="811" t="s">
        <v>30</v>
      </c>
      <c r="X10" s="811"/>
      <c r="Y10" s="1255" t="s">
        <v>83</v>
      </c>
      <c r="Z10" s="1255"/>
      <c r="AA10" s="1253">
        <v>0</v>
      </c>
      <c r="AB10" s="1253">
        <v>0</v>
      </c>
      <c r="AC10" s="1253">
        <v>0</v>
      </c>
      <c r="AD10" s="1253">
        <v>4</v>
      </c>
      <c r="AE10" s="1253">
        <v>0</v>
      </c>
      <c r="AF10" s="1253">
        <v>1</v>
      </c>
      <c r="AG10" s="1253">
        <v>0</v>
      </c>
      <c r="AH10" s="1256">
        <v>0</v>
      </c>
      <c r="AI10" s="1253">
        <v>0</v>
      </c>
      <c r="AJ10" s="1253">
        <v>1</v>
      </c>
      <c r="AK10" s="1253">
        <v>0</v>
      </c>
      <c r="AL10" s="1253">
        <v>0</v>
      </c>
      <c r="AM10" s="1253">
        <v>0</v>
      </c>
      <c r="AN10" s="1253">
        <v>1</v>
      </c>
      <c r="AO10" s="811" t="s">
        <v>30</v>
      </c>
      <c r="AP10" s="811"/>
      <c r="AQ10" s="926" t="s">
        <v>83</v>
      </c>
      <c r="AR10" s="926"/>
      <c r="AS10" s="1254">
        <v>0</v>
      </c>
      <c r="AT10" s="1254">
        <v>0</v>
      </c>
      <c r="AU10" s="1251">
        <v>0</v>
      </c>
      <c r="AV10" s="298">
        <v>0</v>
      </c>
      <c r="AW10" s="853">
        <v>0</v>
      </c>
      <c r="AX10" s="853">
        <v>0</v>
      </c>
      <c r="AY10" s="1251">
        <v>0</v>
      </c>
      <c r="AZ10" s="1251">
        <v>0</v>
      </c>
      <c r="BA10" s="1251">
        <v>0</v>
      </c>
      <c r="BB10" s="1251">
        <v>0</v>
      </c>
      <c r="BC10" s="1251">
        <v>0</v>
      </c>
      <c r="BD10" s="1251">
        <v>1</v>
      </c>
      <c r="BE10" s="1251">
        <v>0</v>
      </c>
      <c r="BF10" s="1251">
        <v>1</v>
      </c>
      <c r="BG10" s="1254">
        <f t="shared" si="0"/>
        <v>0</v>
      </c>
      <c r="BH10" s="1254">
        <f t="shared" si="0"/>
        <v>19</v>
      </c>
      <c r="BI10" s="1254">
        <f t="shared" si="1"/>
        <v>19</v>
      </c>
      <c r="BJ10" s="811" t="s">
        <v>30</v>
      </c>
      <c r="BK10" s="811"/>
    </row>
    <row r="11" spans="1:63" ht="21" customHeight="1">
      <c r="A11" s="1255" t="s">
        <v>31</v>
      </c>
      <c r="B11" s="1255"/>
      <c r="C11" s="1251">
        <v>0</v>
      </c>
      <c r="D11" s="1251">
        <v>2</v>
      </c>
      <c r="E11" s="1251">
        <v>0</v>
      </c>
      <c r="F11" s="1251">
        <v>2</v>
      </c>
      <c r="G11" s="1251">
        <v>1</v>
      </c>
      <c r="H11" s="1251">
        <v>0</v>
      </c>
      <c r="I11" s="1251">
        <v>0</v>
      </c>
      <c r="J11" s="1251">
        <v>0</v>
      </c>
      <c r="K11" s="1251">
        <v>0</v>
      </c>
      <c r="L11" s="1251">
        <v>0</v>
      </c>
      <c r="M11" s="1251">
        <v>0</v>
      </c>
      <c r="N11" s="1251">
        <v>0</v>
      </c>
      <c r="O11" s="1257">
        <v>0</v>
      </c>
      <c r="P11" s="1257">
        <v>0</v>
      </c>
      <c r="Q11" s="1257">
        <v>1</v>
      </c>
      <c r="R11" s="1257">
        <v>0</v>
      </c>
      <c r="S11" s="1257">
        <v>0</v>
      </c>
      <c r="T11" s="1257">
        <v>1</v>
      </c>
      <c r="U11" s="1257">
        <v>1</v>
      </c>
      <c r="V11" s="1257">
        <v>1</v>
      </c>
      <c r="W11" s="811" t="s">
        <v>32</v>
      </c>
      <c r="X11" s="811"/>
      <c r="Y11" s="1255" t="s">
        <v>31</v>
      </c>
      <c r="Z11" s="1255"/>
      <c r="AA11" s="1253">
        <v>0</v>
      </c>
      <c r="AB11" s="1253">
        <v>0</v>
      </c>
      <c r="AC11" s="1253">
        <v>0</v>
      </c>
      <c r="AD11" s="1253">
        <v>1</v>
      </c>
      <c r="AE11" s="1253">
        <v>0</v>
      </c>
      <c r="AF11" s="1253">
        <v>1</v>
      </c>
      <c r="AG11" s="1253">
        <v>0</v>
      </c>
      <c r="AH11" s="1256">
        <v>0</v>
      </c>
      <c r="AI11" s="1253">
        <v>0</v>
      </c>
      <c r="AJ11" s="1253">
        <v>0</v>
      </c>
      <c r="AK11" s="1253">
        <v>0</v>
      </c>
      <c r="AL11" s="1253">
        <v>0</v>
      </c>
      <c r="AM11" s="1253">
        <v>0</v>
      </c>
      <c r="AN11" s="1253">
        <v>0</v>
      </c>
      <c r="AO11" s="811" t="s">
        <v>32</v>
      </c>
      <c r="AP11" s="811"/>
      <c r="AQ11" s="926" t="s">
        <v>31</v>
      </c>
      <c r="AR11" s="926"/>
      <c r="AS11" s="1254">
        <v>0</v>
      </c>
      <c r="AT11" s="1254">
        <v>0</v>
      </c>
      <c r="AU11" s="1251">
        <v>0</v>
      </c>
      <c r="AV11" s="298">
        <v>0</v>
      </c>
      <c r="AW11" s="853">
        <v>1</v>
      </c>
      <c r="AX11" s="853">
        <v>1</v>
      </c>
      <c r="AY11" s="1251">
        <v>2</v>
      </c>
      <c r="AZ11" s="1251">
        <v>1</v>
      </c>
      <c r="BA11" s="1251">
        <v>0</v>
      </c>
      <c r="BB11" s="1251">
        <v>0</v>
      </c>
      <c r="BC11" s="1251">
        <v>0</v>
      </c>
      <c r="BD11" s="1251">
        <v>2</v>
      </c>
      <c r="BE11" s="1251">
        <v>2</v>
      </c>
      <c r="BF11" s="1251">
        <v>0</v>
      </c>
      <c r="BG11" s="1254">
        <f t="shared" si="0"/>
        <v>8</v>
      </c>
      <c r="BH11" s="1254">
        <f t="shared" si="0"/>
        <v>12</v>
      </c>
      <c r="BI11" s="1254">
        <f t="shared" si="1"/>
        <v>20</v>
      </c>
      <c r="BJ11" s="811" t="s">
        <v>32</v>
      </c>
      <c r="BK11" s="811"/>
    </row>
    <row r="12" spans="1:63" ht="21" customHeight="1">
      <c r="A12" s="812" t="s">
        <v>33</v>
      </c>
      <c r="B12" s="874" t="s">
        <v>34</v>
      </c>
      <c r="C12" s="1251">
        <v>3</v>
      </c>
      <c r="D12" s="1251">
        <v>7</v>
      </c>
      <c r="E12" s="1251">
        <v>2</v>
      </c>
      <c r="F12" s="1251">
        <v>7</v>
      </c>
      <c r="G12" s="1251">
        <v>3</v>
      </c>
      <c r="H12" s="1251">
        <v>8</v>
      </c>
      <c r="I12" s="1251">
        <v>0</v>
      </c>
      <c r="J12" s="1251">
        <v>0</v>
      </c>
      <c r="K12" s="1251">
        <v>0</v>
      </c>
      <c r="L12" s="1251">
        <v>1</v>
      </c>
      <c r="M12" s="1251">
        <v>0</v>
      </c>
      <c r="N12" s="1251">
        <v>0</v>
      </c>
      <c r="O12" s="1257">
        <v>0</v>
      </c>
      <c r="P12" s="1257">
        <v>0</v>
      </c>
      <c r="Q12" s="1257">
        <v>3</v>
      </c>
      <c r="R12" s="1257">
        <v>9</v>
      </c>
      <c r="S12" s="1257">
        <v>1</v>
      </c>
      <c r="T12" s="1257">
        <v>6</v>
      </c>
      <c r="U12" s="1257">
        <v>3</v>
      </c>
      <c r="V12" s="1257">
        <v>5</v>
      </c>
      <c r="W12" s="814" t="s">
        <v>35</v>
      </c>
      <c r="X12" s="815" t="s">
        <v>408</v>
      </c>
      <c r="Y12" s="812" t="s">
        <v>33</v>
      </c>
      <c r="Z12" s="874" t="s">
        <v>34</v>
      </c>
      <c r="AA12" s="1253">
        <v>1</v>
      </c>
      <c r="AB12" s="1253">
        <v>4</v>
      </c>
      <c r="AC12" s="1253">
        <v>1</v>
      </c>
      <c r="AD12" s="1253">
        <v>3</v>
      </c>
      <c r="AE12" s="1253">
        <v>2</v>
      </c>
      <c r="AF12" s="1253">
        <v>8</v>
      </c>
      <c r="AG12" s="1253">
        <v>0</v>
      </c>
      <c r="AH12" s="1256">
        <v>3</v>
      </c>
      <c r="AI12" s="1253">
        <v>0</v>
      </c>
      <c r="AJ12" s="1253">
        <v>0</v>
      </c>
      <c r="AK12" s="1253">
        <v>1</v>
      </c>
      <c r="AL12" s="1253">
        <v>2</v>
      </c>
      <c r="AM12" s="1253">
        <v>0</v>
      </c>
      <c r="AN12" s="1253">
        <v>0</v>
      </c>
      <c r="AO12" s="814" t="s">
        <v>35</v>
      </c>
      <c r="AP12" s="815" t="s">
        <v>408</v>
      </c>
      <c r="AQ12" s="812" t="s">
        <v>33</v>
      </c>
      <c r="AR12" s="874" t="s">
        <v>34</v>
      </c>
      <c r="AS12" s="1254">
        <v>0</v>
      </c>
      <c r="AT12" s="1254">
        <v>0</v>
      </c>
      <c r="AU12" s="1251">
        <v>0</v>
      </c>
      <c r="AV12" s="298">
        <v>0</v>
      </c>
      <c r="AW12" s="853">
        <v>1</v>
      </c>
      <c r="AX12" s="853">
        <v>3</v>
      </c>
      <c r="AY12" s="1251">
        <v>1</v>
      </c>
      <c r="AZ12" s="1251">
        <v>1</v>
      </c>
      <c r="BA12" s="1251">
        <v>1</v>
      </c>
      <c r="BB12" s="1251">
        <v>0</v>
      </c>
      <c r="BC12" s="1251">
        <v>0</v>
      </c>
      <c r="BD12" s="1251">
        <v>2</v>
      </c>
      <c r="BE12" s="1251">
        <v>1</v>
      </c>
      <c r="BF12" s="1251">
        <v>0</v>
      </c>
      <c r="BG12" s="1254">
        <f t="shared" si="0"/>
        <v>24</v>
      </c>
      <c r="BH12" s="1254">
        <f t="shared" si="0"/>
        <v>69</v>
      </c>
      <c r="BI12" s="1254">
        <f t="shared" si="1"/>
        <v>93</v>
      </c>
      <c r="BJ12" s="814" t="s">
        <v>35</v>
      </c>
      <c r="BK12" s="815" t="s">
        <v>36</v>
      </c>
    </row>
    <row r="13" spans="1:63" ht="21" customHeight="1">
      <c r="A13" s="816"/>
      <c r="B13" s="874" t="s">
        <v>37</v>
      </c>
      <c r="C13" s="1251">
        <v>1</v>
      </c>
      <c r="D13" s="1251">
        <v>5</v>
      </c>
      <c r="E13" s="1251">
        <v>2</v>
      </c>
      <c r="F13" s="1251">
        <v>7</v>
      </c>
      <c r="G13" s="1251">
        <v>2</v>
      </c>
      <c r="H13" s="1251">
        <v>6</v>
      </c>
      <c r="I13" s="1251">
        <v>0</v>
      </c>
      <c r="J13" s="1251">
        <v>0</v>
      </c>
      <c r="K13" s="1251">
        <v>1</v>
      </c>
      <c r="L13" s="1251">
        <v>1</v>
      </c>
      <c r="M13" s="1251">
        <v>0</v>
      </c>
      <c r="N13" s="1251">
        <v>0</v>
      </c>
      <c r="O13" s="1257">
        <v>0</v>
      </c>
      <c r="P13" s="1257">
        <v>0</v>
      </c>
      <c r="Q13" s="1257">
        <v>1</v>
      </c>
      <c r="R13" s="1257">
        <v>5</v>
      </c>
      <c r="S13" s="1257">
        <v>2</v>
      </c>
      <c r="T13" s="1257">
        <v>4</v>
      </c>
      <c r="U13" s="1257">
        <v>1</v>
      </c>
      <c r="V13" s="1257">
        <v>4</v>
      </c>
      <c r="W13" s="814" t="s">
        <v>38</v>
      </c>
      <c r="X13" s="817"/>
      <c r="Y13" s="816"/>
      <c r="Z13" s="874" t="s">
        <v>37</v>
      </c>
      <c r="AA13" s="1253">
        <v>2</v>
      </c>
      <c r="AB13" s="1253">
        <v>4</v>
      </c>
      <c r="AC13" s="1253">
        <v>1</v>
      </c>
      <c r="AD13" s="1253">
        <v>4</v>
      </c>
      <c r="AE13" s="1253">
        <v>2</v>
      </c>
      <c r="AF13" s="1253">
        <v>3</v>
      </c>
      <c r="AG13" s="1253">
        <v>0</v>
      </c>
      <c r="AH13" s="1256">
        <v>0</v>
      </c>
      <c r="AI13" s="1253">
        <v>0</v>
      </c>
      <c r="AJ13" s="1253">
        <v>0</v>
      </c>
      <c r="AK13" s="1253">
        <v>1</v>
      </c>
      <c r="AL13" s="1253">
        <v>0</v>
      </c>
      <c r="AM13" s="1253">
        <v>0</v>
      </c>
      <c r="AN13" s="1253">
        <v>0</v>
      </c>
      <c r="AO13" s="814" t="s">
        <v>38</v>
      </c>
      <c r="AP13" s="817"/>
      <c r="AQ13" s="816"/>
      <c r="AR13" s="874" t="s">
        <v>37</v>
      </c>
      <c r="AS13" s="1254">
        <v>0</v>
      </c>
      <c r="AT13" s="1254">
        <v>0</v>
      </c>
      <c r="AU13" s="1251">
        <v>0</v>
      </c>
      <c r="AV13" s="298">
        <v>0</v>
      </c>
      <c r="AW13" s="853">
        <v>2</v>
      </c>
      <c r="AX13" s="853">
        <v>2</v>
      </c>
      <c r="AY13" s="1251">
        <v>1</v>
      </c>
      <c r="AZ13" s="1251">
        <v>2</v>
      </c>
      <c r="BA13" s="1251">
        <v>1</v>
      </c>
      <c r="BB13" s="1251">
        <v>2</v>
      </c>
      <c r="BC13" s="1251">
        <v>1</v>
      </c>
      <c r="BD13" s="1251">
        <v>2</v>
      </c>
      <c r="BE13" s="1251">
        <v>1</v>
      </c>
      <c r="BF13" s="1251">
        <v>0</v>
      </c>
      <c r="BG13" s="1254">
        <f t="shared" si="0"/>
        <v>22</v>
      </c>
      <c r="BH13" s="1254">
        <f t="shared" si="0"/>
        <v>51</v>
      </c>
      <c r="BI13" s="1254">
        <f t="shared" si="1"/>
        <v>73</v>
      </c>
      <c r="BJ13" s="814" t="s">
        <v>38</v>
      </c>
      <c r="BK13" s="817"/>
    </row>
    <row r="14" spans="1:63" ht="21" customHeight="1">
      <c r="A14" s="816"/>
      <c r="B14" s="874" t="s">
        <v>39</v>
      </c>
      <c r="C14" s="1251">
        <v>5</v>
      </c>
      <c r="D14" s="1251">
        <v>1</v>
      </c>
      <c r="E14" s="1251">
        <v>5</v>
      </c>
      <c r="F14" s="1251">
        <v>2</v>
      </c>
      <c r="G14" s="1251">
        <v>3</v>
      </c>
      <c r="H14" s="1251">
        <v>2</v>
      </c>
      <c r="I14" s="1251">
        <v>0</v>
      </c>
      <c r="J14" s="1251">
        <v>0</v>
      </c>
      <c r="K14" s="1251">
        <v>1</v>
      </c>
      <c r="L14" s="1251">
        <v>0</v>
      </c>
      <c r="M14" s="1251">
        <v>0</v>
      </c>
      <c r="N14" s="1251">
        <v>0</v>
      </c>
      <c r="O14" s="1257">
        <v>0</v>
      </c>
      <c r="P14" s="1257">
        <v>0</v>
      </c>
      <c r="Q14" s="1257">
        <v>2</v>
      </c>
      <c r="R14" s="1257">
        <v>3</v>
      </c>
      <c r="S14" s="1257">
        <v>2</v>
      </c>
      <c r="T14" s="1257">
        <v>1</v>
      </c>
      <c r="U14" s="1257">
        <v>3</v>
      </c>
      <c r="V14" s="1257">
        <v>0</v>
      </c>
      <c r="W14" s="814" t="s">
        <v>40</v>
      </c>
      <c r="X14" s="817"/>
      <c r="Y14" s="816"/>
      <c r="Z14" s="874" t="s">
        <v>39</v>
      </c>
      <c r="AA14" s="1253">
        <v>1</v>
      </c>
      <c r="AB14" s="1253">
        <v>1</v>
      </c>
      <c r="AC14" s="1253">
        <v>2</v>
      </c>
      <c r="AD14" s="1253">
        <v>1</v>
      </c>
      <c r="AE14" s="1253">
        <v>2</v>
      </c>
      <c r="AF14" s="1253">
        <v>0</v>
      </c>
      <c r="AG14" s="1253">
        <v>1</v>
      </c>
      <c r="AH14" s="1256">
        <v>0</v>
      </c>
      <c r="AI14" s="1253">
        <v>0</v>
      </c>
      <c r="AJ14" s="1253">
        <v>0</v>
      </c>
      <c r="AK14" s="1253">
        <v>0</v>
      </c>
      <c r="AL14" s="1253">
        <v>0</v>
      </c>
      <c r="AM14" s="1253">
        <v>0</v>
      </c>
      <c r="AN14" s="1253">
        <v>0</v>
      </c>
      <c r="AO14" s="814" t="s">
        <v>40</v>
      </c>
      <c r="AP14" s="817"/>
      <c r="AQ14" s="816"/>
      <c r="AR14" s="874" t="s">
        <v>39</v>
      </c>
      <c r="AS14" s="1254">
        <v>0</v>
      </c>
      <c r="AT14" s="1254">
        <v>0</v>
      </c>
      <c r="AU14" s="1251">
        <v>0</v>
      </c>
      <c r="AV14" s="298">
        <v>0</v>
      </c>
      <c r="AW14" s="853">
        <v>2</v>
      </c>
      <c r="AX14" s="853">
        <v>0</v>
      </c>
      <c r="AY14" s="1251">
        <v>2</v>
      </c>
      <c r="AZ14" s="1251">
        <v>0</v>
      </c>
      <c r="BA14" s="1251">
        <v>2</v>
      </c>
      <c r="BB14" s="1251">
        <v>0</v>
      </c>
      <c r="BC14" s="1251">
        <v>1</v>
      </c>
      <c r="BD14" s="1251">
        <v>0</v>
      </c>
      <c r="BE14" s="1251">
        <v>0</v>
      </c>
      <c r="BF14" s="1251">
        <v>0</v>
      </c>
      <c r="BG14" s="1254">
        <f t="shared" si="0"/>
        <v>34</v>
      </c>
      <c r="BH14" s="1254">
        <f t="shared" si="0"/>
        <v>11</v>
      </c>
      <c r="BI14" s="1254">
        <f t="shared" si="1"/>
        <v>45</v>
      </c>
      <c r="BJ14" s="814" t="s">
        <v>40</v>
      </c>
      <c r="BK14" s="817"/>
    </row>
    <row r="15" spans="1:63" ht="21" customHeight="1">
      <c r="A15" s="816"/>
      <c r="B15" s="874" t="s">
        <v>41</v>
      </c>
      <c r="C15" s="1251">
        <v>0</v>
      </c>
      <c r="D15" s="1251">
        <v>0</v>
      </c>
      <c r="E15" s="1251">
        <v>0</v>
      </c>
      <c r="F15" s="1251">
        <v>0</v>
      </c>
      <c r="G15" s="1251">
        <v>0</v>
      </c>
      <c r="H15" s="1251">
        <v>0</v>
      </c>
      <c r="I15" s="1251">
        <v>0</v>
      </c>
      <c r="J15" s="1251">
        <v>0</v>
      </c>
      <c r="K15" s="1251">
        <v>0</v>
      </c>
      <c r="L15" s="1251">
        <v>0</v>
      </c>
      <c r="M15" s="1251">
        <v>0</v>
      </c>
      <c r="N15" s="1251">
        <v>0</v>
      </c>
      <c r="O15" s="1257">
        <v>0</v>
      </c>
      <c r="P15" s="1257">
        <v>0</v>
      </c>
      <c r="Q15" s="1257">
        <v>0</v>
      </c>
      <c r="R15" s="1257">
        <v>0</v>
      </c>
      <c r="S15" s="1257">
        <v>0</v>
      </c>
      <c r="T15" s="1257">
        <v>0</v>
      </c>
      <c r="U15" s="1257">
        <v>0</v>
      </c>
      <c r="V15" s="1257">
        <v>0</v>
      </c>
      <c r="W15" s="814" t="s">
        <v>42</v>
      </c>
      <c r="X15" s="817"/>
      <c r="Y15" s="816"/>
      <c r="Z15" s="874" t="s">
        <v>41</v>
      </c>
      <c r="AA15" s="1253">
        <v>0</v>
      </c>
      <c r="AB15" s="1253">
        <v>0</v>
      </c>
      <c r="AC15" s="1253">
        <v>0</v>
      </c>
      <c r="AD15" s="1253">
        <v>0</v>
      </c>
      <c r="AE15" s="1253">
        <v>0</v>
      </c>
      <c r="AF15" s="1253">
        <v>0</v>
      </c>
      <c r="AG15" s="1253">
        <v>0</v>
      </c>
      <c r="AH15" s="1256">
        <v>0</v>
      </c>
      <c r="AI15" s="1253">
        <v>0</v>
      </c>
      <c r="AJ15" s="1253">
        <v>0</v>
      </c>
      <c r="AK15" s="1253">
        <v>0</v>
      </c>
      <c r="AL15" s="1253">
        <v>0</v>
      </c>
      <c r="AM15" s="1253">
        <v>0</v>
      </c>
      <c r="AN15" s="1253">
        <v>0</v>
      </c>
      <c r="AO15" s="814" t="s">
        <v>42</v>
      </c>
      <c r="AP15" s="817"/>
      <c r="AQ15" s="816"/>
      <c r="AR15" s="874" t="s">
        <v>41</v>
      </c>
      <c r="AS15" s="1254">
        <v>0</v>
      </c>
      <c r="AT15" s="1254">
        <v>0</v>
      </c>
      <c r="AU15" s="1251">
        <v>0</v>
      </c>
      <c r="AV15" s="298">
        <v>0</v>
      </c>
      <c r="AW15" s="853">
        <v>0</v>
      </c>
      <c r="AX15" s="853">
        <v>0</v>
      </c>
      <c r="AY15" s="1251">
        <v>0</v>
      </c>
      <c r="AZ15" s="1251">
        <v>0</v>
      </c>
      <c r="BA15" s="1251">
        <v>0</v>
      </c>
      <c r="BB15" s="1251">
        <v>0</v>
      </c>
      <c r="BC15" s="1251">
        <v>0</v>
      </c>
      <c r="BD15" s="1251">
        <v>0</v>
      </c>
      <c r="BE15" s="1251">
        <v>0</v>
      </c>
      <c r="BF15" s="1251">
        <v>0</v>
      </c>
      <c r="BG15" s="1254">
        <f t="shared" si="0"/>
        <v>0</v>
      </c>
      <c r="BH15" s="1254">
        <f t="shared" si="0"/>
        <v>0</v>
      </c>
      <c r="BI15" s="1254">
        <f t="shared" si="1"/>
        <v>0</v>
      </c>
      <c r="BJ15" s="814" t="s">
        <v>42</v>
      </c>
      <c r="BK15" s="817"/>
    </row>
    <row r="16" spans="1:63" ht="21" customHeight="1">
      <c r="A16" s="816"/>
      <c r="B16" s="874" t="s">
        <v>43</v>
      </c>
      <c r="C16" s="1251">
        <v>1</v>
      </c>
      <c r="D16" s="1251">
        <v>2</v>
      </c>
      <c r="E16" s="1251">
        <v>1</v>
      </c>
      <c r="F16" s="1251">
        <v>5</v>
      </c>
      <c r="G16" s="1251">
        <v>1</v>
      </c>
      <c r="H16" s="1251">
        <v>3</v>
      </c>
      <c r="I16" s="1251">
        <v>0</v>
      </c>
      <c r="J16" s="1251">
        <v>0</v>
      </c>
      <c r="K16" s="1251">
        <v>0</v>
      </c>
      <c r="L16" s="1251">
        <v>0</v>
      </c>
      <c r="M16" s="1251">
        <v>0</v>
      </c>
      <c r="N16" s="1251">
        <v>0</v>
      </c>
      <c r="O16" s="1257">
        <v>0</v>
      </c>
      <c r="P16" s="1257">
        <v>0</v>
      </c>
      <c r="Q16" s="1257">
        <v>3</v>
      </c>
      <c r="R16" s="1257">
        <v>2</v>
      </c>
      <c r="S16" s="1257">
        <v>2</v>
      </c>
      <c r="T16" s="1257">
        <v>1</v>
      </c>
      <c r="U16" s="1257">
        <v>1</v>
      </c>
      <c r="V16" s="1257">
        <v>0</v>
      </c>
      <c r="W16" s="814" t="s">
        <v>44</v>
      </c>
      <c r="X16" s="817"/>
      <c r="Y16" s="816"/>
      <c r="Z16" s="874" t="s">
        <v>43</v>
      </c>
      <c r="AA16" s="1253">
        <v>1</v>
      </c>
      <c r="AB16" s="1253">
        <v>3</v>
      </c>
      <c r="AC16" s="1253">
        <v>0</v>
      </c>
      <c r="AD16" s="1253">
        <v>2</v>
      </c>
      <c r="AE16" s="1253">
        <v>0</v>
      </c>
      <c r="AF16" s="1253">
        <v>0</v>
      </c>
      <c r="AG16" s="1253">
        <v>0</v>
      </c>
      <c r="AH16" s="1256">
        <v>0</v>
      </c>
      <c r="AI16" s="1253">
        <v>0</v>
      </c>
      <c r="AJ16" s="1253">
        <v>0</v>
      </c>
      <c r="AK16" s="1253">
        <v>0</v>
      </c>
      <c r="AL16" s="1253">
        <v>0</v>
      </c>
      <c r="AM16" s="1253">
        <v>0</v>
      </c>
      <c r="AN16" s="1253">
        <v>0</v>
      </c>
      <c r="AO16" s="814" t="s">
        <v>44</v>
      </c>
      <c r="AP16" s="817"/>
      <c r="AQ16" s="816"/>
      <c r="AR16" s="874" t="s">
        <v>43</v>
      </c>
      <c r="AS16" s="1254">
        <v>0</v>
      </c>
      <c r="AT16" s="1254">
        <v>0</v>
      </c>
      <c r="AU16" s="1251">
        <v>0</v>
      </c>
      <c r="AV16" s="298">
        <v>0</v>
      </c>
      <c r="AW16" s="853">
        <v>1</v>
      </c>
      <c r="AX16" s="853">
        <v>1</v>
      </c>
      <c r="AY16" s="1251">
        <v>1</v>
      </c>
      <c r="AZ16" s="1251">
        <v>0</v>
      </c>
      <c r="BA16" s="1251">
        <v>0</v>
      </c>
      <c r="BB16" s="1251">
        <v>0</v>
      </c>
      <c r="BC16" s="1251">
        <v>1</v>
      </c>
      <c r="BD16" s="1251">
        <v>0</v>
      </c>
      <c r="BE16" s="1251">
        <v>0</v>
      </c>
      <c r="BF16" s="1251">
        <v>0</v>
      </c>
      <c r="BG16" s="1254">
        <f t="shared" si="0"/>
        <v>13</v>
      </c>
      <c r="BH16" s="1254">
        <f t="shared" si="0"/>
        <v>19</v>
      </c>
      <c r="BI16" s="1254">
        <f t="shared" si="1"/>
        <v>32</v>
      </c>
      <c r="BJ16" s="814" t="s">
        <v>44</v>
      </c>
      <c r="BK16" s="817"/>
    </row>
    <row r="17" spans="1:63" ht="21" customHeight="1">
      <c r="A17" s="819"/>
      <c r="B17" s="874" t="s">
        <v>45</v>
      </c>
      <c r="C17" s="1251">
        <v>4</v>
      </c>
      <c r="D17" s="1251">
        <v>7</v>
      </c>
      <c r="E17" s="1251">
        <v>4</v>
      </c>
      <c r="F17" s="1251">
        <v>8</v>
      </c>
      <c r="G17" s="1251">
        <v>3</v>
      </c>
      <c r="H17" s="1251">
        <v>7</v>
      </c>
      <c r="I17" s="1251">
        <v>0</v>
      </c>
      <c r="J17" s="1251">
        <v>0</v>
      </c>
      <c r="K17" s="1258">
        <v>1</v>
      </c>
      <c r="L17" s="1251">
        <v>1</v>
      </c>
      <c r="M17" s="1251">
        <v>0</v>
      </c>
      <c r="N17" s="1251">
        <v>0</v>
      </c>
      <c r="O17" s="1257">
        <v>0</v>
      </c>
      <c r="P17" s="1257">
        <v>0</v>
      </c>
      <c r="Q17" s="1257">
        <v>5</v>
      </c>
      <c r="R17" s="1257">
        <v>4</v>
      </c>
      <c r="S17" s="1257">
        <v>5</v>
      </c>
      <c r="T17" s="1257">
        <v>7</v>
      </c>
      <c r="U17" s="1257">
        <v>2</v>
      </c>
      <c r="V17" s="1257">
        <v>5</v>
      </c>
      <c r="W17" s="814" t="s">
        <v>46</v>
      </c>
      <c r="X17" s="820"/>
      <c r="Y17" s="819"/>
      <c r="Z17" s="874" t="s">
        <v>45</v>
      </c>
      <c r="AA17" s="1253">
        <v>2</v>
      </c>
      <c r="AB17" s="1253">
        <v>6</v>
      </c>
      <c r="AC17" s="1253">
        <v>4</v>
      </c>
      <c r="AD17" s="1253">
        <v>5</v>
      </c>
      <c r="AE17" s="1253">
        <v>2</v>
      </c>
      <c r="AF17" s="1253">
        <v>5</v>
      </c>
      <c r="AG17" s="1253">
        <v>1</v>
      </c>
      <c r="AH17" s="1256">
        <v>1</v>
      </c>
      <c r="AI17" s="1253">
        <v>0</v>
      </c>
      <c r="AJ17" s="1253">
        <v>0</v>
      </c>
      <c r="AK17" s="1253">
        <v>0</v>
      </c>
      <c r="AL17" s="1253">
        <v>0</v>
      </c>
      <c r="AM17" s="1253">
        <v>0</v>
      </c>
      <c r="AN17" s="1253">
        <v>0</v>
      </c>
      <c r="AO17" s="814" t="s">
        <v>46</v>
      </c>
      <c r="AP17" s="820"/>
      <c r="AQ17" s="819"/>
      <c r="AR17" s="874" t="s">
        <v>45</v>
      </c>
      <c r="AS17" s="1254">
        <v>0</v>
      </c>
      <c r="AT17" s="1254">
        <v>0</v>
      </c>
      <c r="AU17" s="1251">
        <v>0</v>
      </c>
      <c r="AV17" s="298">
        <v>1</v>
      </c>
      <c r="AW17" s="853">
        <v>1</v>
      </c>
      <c r="AX17" s="853">
        <v>2</v>
      </c>
      <c r="AY17" s="1251">
        <v>4</v>
      </c>
      <c r="AZ17" s="1251">
        <v>2</v>
      </c>
      <c r="BA17" s="1251">
        <v>2</v>
      </c>
      <c r="BB17" s="1251">
        <v>0</v>
      </c>
      <c r="BC17" s="1251">
        <v>2</v>
      </c>
      <c r="BD17" s="1251">
        <v>2</v>
      </c>
      <c r="BE17" s="1251">
        <v>0</v>
      </c>
      <c r="BF17" s="1251">
        <v>2</v>
      </c>
      <c r="BG17" s="1254">
        <f t="shared" si="0"/>
        <v>42</v>
      </c>
      <c r="BH17" s="1254">
        <f t="shared" si="0"/>
        <v>65</v>
      </c>
      <c r="BI17" s="1254">
        <f t="shared" si="1"/>
        <v>107</v>
      </c>
      <c r="BJ17" s="814" t="s">
        <v>46</v>
      </c>
      <c r="BK17" s="820"/>
    </row>
    <row r="18" spans="1:63" ht="21" customHeight="1">
      <c r="A18" s="942" t="s">
        <v>47</v>
      </c>
      <c r="B18" s="942"/>
      <c r="C18" s="1251">
        <v>0</v>
      </c>
      <c r="D18" s="1251">
        <v>0</v>
      </c>
      <c r="E18" s="1251">
        <v>0</v>
      </c>
      <c r="F18" s="1251">
        <v>0</v>
      </c>
      <c r="G18" s="1251">
        <v>0</v>
      </c>
      <c r="H18" s="1251">
        <v>0</v>
      </c>
      <c r="I18" s="1251">
        <v>0</v>
      </c>
      <c r="J18" s="1251">
        <v>0</v>
      </c>
      <c r="K18" s="1258">
        <v>0</v>
      </c>
      <c r="L18" s="1251">
        <v>0</v>
      </c>
      <c r="M18" s="1251">
        <v>0</v>
      </c>
      <c r="N18" s="1251">
        <v>0</v>
      </c>
      <c r="O18" s="1257">
        <v>0</v>
      </c>
      <c r="P18" s="1257">
        <v>0</v>
      </c>
      <c r="Q18" s="1257">
        <v>0</v>
      </c>
      <c r="R18" s="1257">
        <v>0</v>
      </c>
      <c r="S18" s="1257">
        <v>0</v>
      </c>
      <c r="T18" s="1257">
        <v>0</v>
      </c>
      <c r="U18" s="1257">
        <v>0</v>
      </c>
      <c r="V18" s="1257">
        <v>0</v>
      </c>
      <c r="W18" s="811" t="s">
        <v>48</v>
      </c>
      <c r="X18" s="811"/>
      <c r="Y18" s="942" t="s">
        <v>47</v>
      </c>
      <c r="Z18" s="942"/>
      <c r="AA18" s="1253">
        <v>0</v>
      </c>
      <c r="AB18" s="1253">
        <v>0</v>
      </c>
      <c r="AC18" s="1253">
        <v>0</v>
      </c>
      <c r="AD18" s="1253">
        <v>0</v>
      </c>
      <c r="AE18" s="1253">
        <v>0</v>
      </c>
      <c r="AF18" s="1253">
        <v>0</v>
      </c>
      <c r="AG18" s="1253">
        <v>0</v>
      </c>
      <c r="AH18" s="1256">
        <v>0</v>
      </c>
      <c r="AI18" s="1253">
        <v>0</v>
      </c>
      <c r="AJ18" s="1253">
        <v>0</v>
      </c>
      <c r="AK18" s="1253">
        <v>0</v>
      </c>
      <c r="AL18" s="1253">
        <v>0</v>
      </c>
      <c r="AM18" s="1253">
        <v>0</v>
      </c>
      <c r="AN18" s="1253">
        <v>0</v>
      </c>
      <c r="AO18" s="811" t="s">
        <v>48</v>
      </c>
      <c r="AP18" s="811"/>
      <c r="AQ18" s="942" t="s">
        <v>47</v>
      </c>
      <c r="AR18" s="942"/>
      <c r="AS18" s="1254">
        <v>0</v>
      </c>
      <c r="AT18" s="1254">
        <v>0</v>
      </c>
      <c r="AU18" s="1251">
        <v>0</v>
      </c>
      <c r="AV18" s="298">
        <v>0</v>
      </c>
      <c r="AW18" s="853">
        <v>0</v>
      </c>
      <c r="AX18" s="853">
        <v>0</v>
      </c>
      <c r="AY18" s="1251">
        <v>0</v>
      </c>
      <c r="AZ18" s="1251">
        <v>0</v>
      </c>
      <c r="BA18" s="1251">
        <v>0</v>
      </c>
      <c r="BB18" s="1251">
        <v>0</v>
      </c>
      <c r="BC18" s="1251">
        <v>0</v>
      </c>
      <c r="BD18" s="1251">
        <v>0</v>
      </c>
      <c r="BE18" s="1251">
        <v>0</v>
      </c>
      <c r="BF18" s="1251">
        <v>0</v>
      </c>
      <c r="BG18" s="1254">
        <f t="shared" si="0"/>
        <v>0</v>
      </c>
      <c r="BH18" s="1254">
        <f t="shared" si="0"/>
        <v>0</v>
      </c>
      <c r="BI18" s="1254">
        <f t="shared" si="1"/>
        <v>0</v>
      </c>
      <c r="BJ18" s="811" t="s">
        <v>48</v>
      </c>
      <c r="BK18" s="811"/>
    </row>
    <row r="19" spans="1:63" ht="21" customHeight="1">
      <c r="A19" s="1255" t="s">
        <v>49</v>
      </c>
      <c r="B19" s="1255"/>
      <c r="C19" s="1251">
        <v>4</v>
      </c>
      <c r="D19" s="1251">
        <v>1</v>
      </c>
      <c r="E19" s="1251">
        <v>8</v>
      </c>
      <c r="F19" s="1251">
        <v>6</v>
      </c>
      <c r="G19" s="1251">
        <v>4</v>
      </c>
      <c r="H19" s="1251">
        <v>7</v>
      </c>
      <c r="I19" s="1251">
        <v>0</v>
      </c>
      <c r="J19" s="1251">
        <v>0</v>
      </c>
      <c r="K19" s="1251">
        <v>0</v>
      </c>
      <c r="L19" s="1251">
        <v>0</v>
      </c>
      <c r="M19" s="1251">
        <v>0</v>
      </c>
      <c r="N19" s="1251">
        <v>0</v>
      </c>
      <c r="O19" s="1257">
        <v>0</v>
      </c>
      <c r="P19" s="1257">
        <v>0</v>
      </c>
      <c r="Q19" s="1257">
        <v>5</v>
      </c>
      <c r="R19" s="1257">
        <v>4</v>
      </c>
      <c r="S19" s="1257">
        <v>6</v>
      </c>
      <c r="T19" s="1257">
        <v>3</v>
      </c>
      <c r="U19" s="1257">
        <v>5</v>
      </c>
      <c r="V19" s="1257">
        <v>4</v>
      </c>
      <c r="W19" s="811" t="s">
        <v>50</v>
      </c>
      <c r="X19" s="811"/>
      <c r="Y19" s="1255" t="s">
        <v>49</v>
      </c>
      <c r="Z19" s="1255"/>
      <c r="AA19" s="1253">
        <v>5</v>
      </c>
      <c r="AB19" s="1253">
        <v>3</v>
      </c>
      <c r="AC19" s="1253">
        <v>7</v>
      </c>
      <c r="AD19" s="1253">
        <v>1</v>
      </c>
      <c r="AE19" s="1253">
        <v>5</v>
      </c>
      <c r="AF19" s="1253">
        <v>1</v>
      </c>
      <c r="AG19" s="1253">
        <v>0</v>
      </c>
      <c r="AH19" s="1256">
        <v>0</v>
      </c>
      <c r="AI19" s="1253">
        <v>0</v>
      </c>
      <c r="AJ19" s="1253">
        <v>0</v>
      </c>
      <c r="AK19" s="1253">
        <v>2</v>
      </c>
      <c r="AL19" s="1253">
        <v>1</v>
      </c>
      <c r="AM19" s="1253">
        <v>0</v>
      </c>
      <c r="AN19" s="1253">
        <v>0</v>
      </c>
      <c r="AO19" s="811" t="s">
        <v>50</v>
      </c>
      <c r="AP19" s="811"/>
      <c r="AQ19" s="926" t="s">
        <v>49</v>
      </c>
      <c r="AR19" s="926"/>
      <c r="AS19" s="1254">
        <v>0</v>
      </c>
      <c r="AT19" s="1254">
        <v>0</v>
      </c>
      <c r="AU19" s="1251">
        <v>0</v>
      </c>
      <c r="AV19" s="298">
        <v>0</v>
      </c>
      <c r="AW19" s="853">
        <v>5</v>
      </c>
      <c r="AX19" s="853">
        <v>3</v>
      </c>
      <c r="AY19" s="1251">
        <v>3</v>
      </c>
      <c r="AZ19" s="1251">
        <v>0</v>
      </c>
      <c r="BA19" s="1251">
        <v>0</v>
      </c>
      <c r="BB19" s="1251">
        <v>0</v>
      </c>
      <c r="BC19" s="1251">
        <v>4</v>
      </c>
      <c r="BD19" s="1251">
        <v>2</v>
      </c>
      <c r="BE19" s="1251">
        <v>0</v>
      </c>
      <c r="BF19" s="1251">
        <v>0</v>
      </c>
      <c r="BG19" s="1254">
        <f t="shared" si="0"/>
        <v>63</v>
      </c>
      <c r="BH19" s="1254">
        <f t="shared" si="0"/>
        <v>36</v>
      </c>
      <c r="BI19" s="1254">
        <f t="shared" si="1"/>
        <v>99</v>
      </c>
      <c r="BJ19" s="811" t="s">
        <v>50</v>
      </c>
      <c r="BK19" s="811"/>
    </row>
    <row r="20" spans="1:63" ht="21" customHeight="1">
      <c r="A20" s="1255" t="s">
        <v>51</v>
      </c>
      <c r="B20" s="1255"/>
      <c r="C20" s="1251">
        <v>3</v>
      </c>
      <c r="D20" s="1251">
        <v>2</v>
      </c>
      <c r="E20" s="1251">
        <v>2</v>
      </c>
      <c r="F20" s="1251">
        <v>7</v>
      </c>
      <c r="G20" s="1251">
        <v>3</v>
      </c>
      <c r="H20" s="1251">
        <v>5</v>
      </c>
      <c r="I20" s="1251">
        <v>0</v>
      </c>
      <c r="J20" s="1251">
        <v>0</v>
      </c>
      <c r="K20" s="1251">
        <v>0</v>
      </c>
      <c r="L20" s="1251">
        <v>0</v>
      </c>
      <c r="M20" s="1251">
        <v>0</v>
      </c>
      <c r="N20" s="1251">
        <v>0</v>
      </c>
      <c r="O20" s="1257">
        <v>0</v>
      </c>
      <c r="P20" s="1257">
        <v>0</v>
      </c>
      <c r="Q20" s="1257">
        <v>3</v>
      </c>
      <c r="R20" s="1257">
        <v>5</v>
      </c>
      <c r="S20" s="1257">
        <v>1</v>
      </c>
      <c r="T20" s="1257">
        <v>4</v>
      </c>
      <c r="U20" s="1257">
        <v>3</v>
      </c>
      <c r="V20" s="1257">
        <v>4</v>
      </c>
      <c r="W20" s="811" t="s">
        <v>52</v>
      </c>
      <c r="X20" s="811"/>
      <c r="Y20" s="1255" t="s">
        <v>51</v>
      </c>
      <c r="Z20" s="1255"/>
      <c r="AA20" s="1253">
        <v>3</v>
      </c>
      <c r="AB20" s="1253">
        <v>4</v>
      </c>
      <c r="AC20" s="1253">
        <v>2</v>
      </c>
      <c r="AD20" s="1253">
        <v>5</v>
      </c>
      <c r="AE20" s="1253">
        <v>2</v>
      </c>
      <c r="AF20" s="1253">
        <v>2</v>
      </c>
      <c r="AG20" s="1253">
        <v>1</v>
      </c>
      <c r="AH20" s="1256">
        <v>0</v>
      </c>
      <c r="AI20" s="1253">
        <v>0</v>
      </c>
      <c r="AJ20" s="1253">
        <v>0</v>
      </c>
      <c r="AK20" s="1253">
        <v>0</v>
      </c>
      <c r="AL20" s="1253">
        <v>1</v>
      </c>
      <c r="AM20" s="1253">
        <v>0</v>
      </c>
      <c r="AN20" s="1253">
        <v>0</v>
      </c>
      <c r="AO20" s="811" t="s">
        <v>52</v>
      </c>
      <c r="AP20" s="811"/>
      <c r="AQ20" s="926" t="s">
        <v>51</v>
      </c>
      <c r="AR20" s="926"/>
      <c r="AS20" s="1254">
        <v>0</v>
      </c>
      <c r="AT20" s="1254">
        <v>1</v>
      </c>
      <c r="AU20" s="1251">
        <v>0</v>
      </c>
      <c r="AV20" s="298">
        <v>0</v>
      </c>
      <c r="AW20" s="853">
        <v>0</v>
      </c>
      <c r="AX20" s="853">
        <v>1</v>
      </c>
      <c r="AY20" s="1251">
        <v>2</v>
      </c>
      <c r="AZ20" s="1251">
        <v>1</v>
      </c>
      <c r="BA20" s="1251">
        <v>0</v>
      </c>
      <c r="BB20" s="1251">
        <v>1</v>
      </c>
      <c r="BC20" s="1251">
        <v>1</v>
      </c>
      <c r="BD20" s="1251">
        <v>1</v>
      </c>
      <c r="BE20" s="1251">
        <v>0</v>
      </c>
      <c r="BF20" s="1251">
        <v>0</v>
      </c>
      <c r="BG20" s="1254">
        <f t="shared" si="0"/>
        <v>26</v>
      </c>
      <c r="BH20" s="1254">
        <f t="shared" si="0"/>
        <v>44</v>
      </c>
      <c r="BI20" s="1254">
        <f t="shared" si="1"/>
        <v>70</v>
      </c>
      <c r="BJ20" s="811" t="s">
        <v>52</v>
      </c>
      <c r="BK20" s="811"/>
    </row>
    <row r="21" spans="1:63" ht="21" customHeight="1">
      <c r="A21" s="1255" t="s">
        <v>53</v>
      </c>
      <c r="B21" s="1255"/>
      <c r="C21" s="1251">
        <v>0</v>
      </c>
      <c r="D21" s="1251">
        <v>0</v>
      </c>
      <c r="E21" s="1251">
        <v>9</v>
      </c>
      <c r="F21" s="1251">
        <v>5</v>
      </c>
      <c r="G21" s="1251">
        <v>5</v>
      </c>
      <c r="H21" s="1251">
        <v>6</v>
      </c>
      <c r="I21" s="1251">
        <v>0</v>
      </c>
      <c r="J21" s="1251">
        <v>0</v>
      </c>
      <c r="K21" s="1251">
        <v>0</v>
      </c>
      <c r="L21" s="1251">
        <v>0</v>
      </c>
      <c r="M21" s="1251">
        <v>0</v>
      </c>
      <c r="N21" s="1251">
        <v>0</v>
      </c>
      <c r="O21" s="1257">
        <v>0</v>
      </c>
      <c r="P21" s="1257">
        <v>0</v>
      </c>
      <c r="Q21" s="1257">
        <v>6</v>
      </c>
      <c r="R21" s="1257">
        <v>6</v>
      </c>
      <c r="S21" s="1257">
        <v>7</v>
      </c>
      <c r="T21" s="1257">
        <v>7</v>
      </c>
      <c r="U21" s="1257">
        <v>4</v>
      </c>
      <c r="V21" s="1257">
        <v>11</v>
      </c>
      <c r="W21" s="811" t="s">
        <v>54</v>
      </c>
      <c r="X21" s="811"/>
      <c r="Y21" s="1255" t="s">
        <v>53</v>
      </c>
      <c r="Z21" s="1255"/>
      <c r="AA21" s="1253">
        <v>8</v>
      </c>
      <c r="AB21" s="1253">
        <v>10</v>
      </c>
      <c r="AC21" s="1253">
        <v>7</v>
      </c>
      <c r="AD21" s="1253">
        <v>6</v>
      </c>
      <c r="AE21" s="1253">
        <v>3</v>
      </c>
      <c r="AF21" s="1253">
        <v>3</v>
      </c>
      <c r="AG21" s="1253">
        <v>1</v>
      </c>
      <c r="AH21" s="1256">
        <v>0</v>
      </c>
      <c r="AI21" s="1253">
        <v>4</v>
      </c>
      <c r="AJ21" s="1253">
        <v>4</v>
      </c>
      <c r="AK21" s="1253">
        <v>0</v>
      </c>
      <c r="AL21" s="1253">
        <v>0</v>
      </c>
      <c r="AM21" s="1253">
        <v>1</v>
      </c>
      <c r="AN21" s="1253">
        <v>0</v>
      </c>
      <c r="AO21" s="811" t="s">
        <v>54</v>
      </c>
      <c r="AP21" s="811"/>
      <c r="AQ21" s="926" t="s">
        <v>53</v>
      </c>
      <c r="AR21" s="926"/>
      <c r="AS21" s="1254">
        <v>0</v>
      </c>
      <c r="AT21" s="1254">
        <v>0</v>
      </c>
      <c r="AU21" s="1251">
        <v>0</v>
      </c>
      <c r="AV21" s="298">
        <v>0</v>
      </c>
      <c r="AW21" s="853">
        <v>1</v>
      </c>
      <c r="AX21" s="853">
        <v>0</v>
      </c>
      <c r="AY21" s="1251">
        <v>2</v>
      </c>
      <c r="AZ21" s="1251">
        <v>2</v>
      </c>
      <c r="BA21" s="1251">
        <v>0</v>
      </c>
      <c r="BB21" s="1251">
        <v>1</v>
      </c>
      <c r="BC21" s="1251">
        <v>2</v>
      </c>
      <c r="BD21" s="1251">
        <v>4</v>
      </c>
      <c r="BE21" s="1251">
        <v>0</v>
      </c>
      <c r="BF21" s="1251">
        <v>0</v>
      </c>
      <c r="BG21" s="1254">
        <f t="shared" si="0"/>
        <v>60</v>
      </c>
      <c r="BH21" s="1254">
        <f t="shared" si="0"/>
        <v>65</v>
      </c>
      <c r="BI21" s="1254">
        <f t="shared" si="1"/>
        <v>125</v>
      </c>
      <c r="BJ21" s="811" t="s">
        <v>54</v>
      </c>
      <c r="BK21" s="811"/>
    </row>
    <row r="22" spans="1:63" ht="21" customHeight="1">
      <c r="A22" s="1255" t="s">
        <v>84</v>
      </c>
      <c r="B22" s="1255"/>
      <c r="C22" s="1251">
        <v>0</v>
      </c>
      <c r="D22" s="1251">
        <v>0</v>
      </c>
      <c r="E22" s="1251">
        <v>15</v>
      </c>
      <c r="F22" s="1251">
        <v>20</v>
      </c>
      <c r="G22" s="1251">
        <v>8</v>
      </c>
      <c r="H22" s="1251">
        <v>16</v>
      </c>
      <c r="I22" s="1251">
        <v>0</v>
      </c>
      <c r="J22" s="1251">
        <v>0</v>
      </c>
      <c r="K22" s="1251">
        <v>0</v>
      </c>
      <c r="L22" s="1251">
        <v>2</v>
      </c>
      <c r="M22" s="1251">
        <v>0</v>
      </c>
      <c r="N22" s="1251">
        <v>0</v>
      </c>
      <c r="O22" s="1257">
        <v>0</v>
      </c>
      <c r="P22" s="1257">
        <v>0</v>
      </c>
      <c r="Q22" s="1257">
        <v>9</v>
      </c>
      <c r="R22" s="1257">
        <v>13</v>
      </c>
      <c r="S22" s="1257">
        <v>9</v>
      </c>
      <c r="T22" s="1257">
        <v>6</v>
      </c>
      <c r="U22" s="1257">
        <v>7</v>
      </c>
      <c r="V22" s="1257">
        <v>9</v>
      </c>
      <c r="W22" s="811" t="s">
        <v>56</v>
      </c>
      <c r="X22" s="811"/>
      <c r="Y22" s="1255" t="s">
        <v>84</v>
      </c>
      <c r="Z22" s="1255"/>
      <c r="AA22" s="1253">
        <v>10</v>
      </c>
      <c r="AB22" s="1253">
        <v>11</v>
      </c>
      <c r="AC22" s="1253">
        <v>11</v>
      </c>
      <c r="AD22" s="1253">
        <v>6</v>
      </c>
      <c r="AE22" s="1253">
        <v>13</v>
      </c>
      <c r="AF22" s="1253">
        <v>5</v>
      </c>
      <c r="AG22" s="1253">
        <v>2</v>
      </c>
      <c r="AH22" s="1256">
        <v>1</v>
      </c>
      <c r="AI22" s="1253">
        <v>3</v>
      </c>
      <c r="AJ22" s="1253">
        <v>10</v>
      </c>
      <c r="AK22" s="1253">
        <v>0</v>
      </c>
      <c r="AL22" s="1253">
        <v>1</v>
      </c>
      <c r="AM22" s="1253">
        <v>0</v>
      </c>
      <c r="AN22" s="1253">
        <v>0</v>
      </c>
      <c r="AO22" s="811" t="s">
        <v>56</v>
      </c>
      <c r="AP22" s="811"/>
      <c r="AQ22" s="926" t="s">
        <v>84</v>
      </c>
      <c r="AR22" s="926"/>
      <c r="AS22" s="1254">
        <v>0</v>
      </c>
      <c r="AT22" s="1254">
        <v>0</v>
      </c>
      <c r="AU22" s="1251">
        <v>0</v>
      </c>
      <c r="AV22" s="298">
        <v>0</v>
      </c>
      <c r="AW22" s="853">
        <v>1</v>
      </c>
      <c r="AX22" s="853">
        <v>0</v>
      </c>
      <c r="AY22" s="1251">
        <v>9</v>
      </c>
      <c r="AZ22" s="1251">
        <v>3</v>
      </c>
      <c r="BA22" s="1251">
        <v>2</v>
      </c>
      <c r="BB22" s="1251">
        <v>1</v>
      </c>
      <c r="BC22" s="1251">
        <v>2</v>
      </c>
      <c r="BD22" s="1251">
        <v>5</v>
      </c>
      <c r="BE22" s="1251">
        <v>0</v>
      </c>
      <c r="BF22" s="1251">
        <v>0</v>
      </c>
      <c r="BG22" s="1254">
        <f t="shared" si="0"/>
        <v>101</v>
      </c>
      <c r="BH22" s="1254">
        <f t="shared" si="0"/>
        <v>109</v>
      </c>
      <c r="BI22" s="1254">
        <f t="shared" si="1"/>
        <v>210</v>
      </c>
      <c r="BJ22" s="811" t="s">
        <v>56</v>
      </c>
      <c r="BK22" s="811"/>
    </row>
    <row r="23" spans="1:63" ht="21" customHeight="1">
      <c r="A23" s="1255" t="s">
        <v>57</v>
      </c>
      <c r="B23" s="1255"/>
      <c r="C23" s="1251">
        <v>1</v>
      </c>
      <c r="D23" s="1251">
        <v>1</v>
      </c>
      <c r="E23" s="1251">
        <v>6</v>
      </c>
      <c r="F23" s="1251">
        <v>5</v>
      </c>
      <c r="G23" s="1251">
        <v>2</v>
      </c>
      <c r="H23" s="1251">
        <v>3</v>
      </c>
      <c r="I23" s="1251">
        <v>0</v>
      </c>
      <c r="J23" s="1251">
        <v>0</v>
      </c>
      <c r="K23" s="1251">
        <v>0</v>
      </c>
      <c r="L23" s="1251">
        <v>0</v>
      </c>
      <c r="M23" s="1251">
        <v>0</v>
      </c>
      <c r="N23" s="1251">
        <v>0</v>
      </c>
      <c r="O23" s="1257">
        <v>0</v>
      </c>
      <c r="P23" s="1257">
        <v>0</v>
      </c>
      <c r="Q23" s="1257">
        <v>0</v>
      </c>
      <c r="R23" s="1257">
        <v>2</v>
      </c>
      <c r="S23" s="1257">
        <v>1</v>
      </c>
      <c r="T23" s="1257">
        <v>5</v>
      </c>
      <c r="U23" s="1257">
        <v>1</v>
      </c>
      <c r="V23" s="1257">
        <v>5</v>
      </c>
      <c r="W23" s="811" t="s">
        <v>58</v>
      </c>
      <c r="X23" s="811"/>
      <c r="Y23" s="1255" t="s">
        <v>57</v>
      </c>
      <c r="Z23" s="1255"/>
      <c r="AA23" s="1253">
        <v>0</v>
      </c>
      <c r="AB23" s="1253">
        <v>6</v>
      </c>
      <c r="AC23" s="1253">
        <v>1</v>
      </c>
      <c r="AD23" s="1253">
        <v>4</v>
      </c>
      <c r="AE23" s="1253">
        <v>3</v>
      </c>
      <c r="AF23" s="1253">
        <v>4</v>
      </c>
      <c r="AG23" s="1253">
        <v>1</v>
      </c>
      <c r="AH23" s="1256">
        <v>0</v>
      </c>
      <c r="AI23" s="1253">
        <v>0</v>
      </c>
      <c r="AJ23" s="1253">
        <v>0</v>
      </c>
      <c r="AK23" s="1253">
        <v>2</v>
      </c>
      <c r="AL23" s="1253">
        <v>1</v>
      </c>
      <c r="AM23" s="1253">
        <v>0</v>
      </c>
      <c r="AN23" s="1253">
        <v>1</v>
      </c>
      <c r="AO23" s="811" t="s">
        <v>58</v>
      </c>
      <c r="AP23" s="811"/>
      <c r="AQ23" s="926" t="s">
        <v>57</v>
      </c>
      <c r="AR23" s="926"/>
      <c r="AS23" s="1254">
        <v>0</v>
      </c>
      <c r="AT23" s="1254">
        <v>0</v>
      </c>
      <c r="AU23" s="1251">
        <v>0</v>
      </c>
      <c r="AV23" s="298">
        <v>0</v>
      </c>
      <c r="AW23" s="853">
        <v>0</v>
      </c>
      <c r="AX23" s="853">
        <v>0</v>
      </c>
      <c r="AY23" s="1251">
        <v>1</v>
      </c>
      <c r="AZ23" s="1251">
        <v>0</v>
      </c>
      <c r="BA23" s="1251">
        <v>1</v>
      </c>
      <c r="BB23" s="1251">
        <v>0</v>
      </c>
      <c r="BC23" s="1251">
        <v>1</v>
      </c>
      <c r="BD23" s="1251">
        <v>1</v>
      </c>
      <c r="BE23" s="1251">
        <v>0</v>
      </c>
      <c r="BF23" s="1251">
        <v>0</v>
      </c>
      <c r="BG23" s="1254">
        <f t="shared" si="0"/>
        <v>21</v>
      </c>
      <c r="BH23" s="1254">
        <f t="shared" si="0"/>
        <v>38</v>
      </c>
      <c r="BI23" s="1254">
        <f t="shared" si="1"/>
        <v>59</v>
      </c>
      <c r="BJ23" s="811" t="s">
        <v>58</v>
      </c>
      <c r="BK23" s="811"/>
    </row>
    <row r="24" spans="1:63" ht="21" customHeight="1">
      <c r="A24" s="1255" t="s">
        <v>59</v>
      </c>
      <c r="B24" s="1255"/>
      <c r="C24" s="1251">
        <v>1</v>
      </c>
      <c r="D24" s="1251">
        <v>1</v>
      </c>
      <c r="E24" s="1251">
        <v>3</v>
      </c>
      <c r="F24" s="1251">
        <v>3</v>
      </c>
      <c r="G24" s="1251">
        <v>3</v>
      </c>
      <c r="H24" s="1251">
        <v>1</v>
      </c>
      <c r="I24" s="1251">
        <v>0</v>
      </c>
      <c r="J24" s="1251">
        <v>0</v>
      </c>
      <c r="K24" s="1251">
        <v>1</v>
      </c>
      <c r="L24" s="1251">
        <v>1</v>
      </c>
      <c r="M24" s="1251">
        <v>0</v>
      </c>
      <c r="N24" s="1251">
        <v>0</v>
      </c>
      <c r="O24" s="1257">
        <v>0</v>
      </c>
      <c r="P24" s="1257">
        <v>0</v>
      </c>
      <c r="Q24" s="1257">
        <v>3</v>
      </c>
      <c r="R24" s="1257">
        <v>3</v>
      </c>
      <c r="S24" s="1257">
        <v>2</v>
      </c>
      <c r="T24" s="1257">
        <v>2</v>
      </c>
      <c r="U24" s="1257">
        <v>1</v>
      </c>
      <c r="V24" s="1257">
        <v>2</v>
      </c>
      <c r="W24" s="811" t="s">
        <v>60</v>
      </c>
      <c r="X24" s="811"/>
      <c r="Y24" s="1255" t="s">
        <v>59</v>
      </c>
      <c r="Z24" s="1255"/>
      <c r="AA24" s="1253">
        <v>2</v>
      </c>
      <c r="AB24" s="1253">
        <v>2</v>
      </c>
      <c r="AC24" s="1253">
        <v>1</v>
      </c>
      <c r="AD24" s="1253">
        <v>2</v>
      </c>
      <c r="AE24" s="1253">
        <v>1</v>
      </c>
      <c r="AF24" s="1253">
        <v>3</v>
      </c>
      <c r="AG24" s="1253">
        <v>1</v>
      </c>
      <c r="AH24" s="1256">
        <v>1</v>
      </c>
      <c r="AI24" s="1253">
        <v>0</v>
      </c>
      <c r="AJ24" s="1253">
        <v>0</v>
      </c>
      <c r="AK24" s="1253">
        <v>1</v>
      </c>
      <c r="AL24" s="1253">
        <v>1</v>
      </c>
      <c r="AM24" s="1253">
        <v>0</v>
      </c>
      <c r="AN24" s="1253">
        <v>0</v>
      </c>
      <c r="AO24" s="811" t="s">
        <v>60</v>
      </c>
      <c r="AP24" s="811"/>
      <c r="AQ24" s="926" t="s">
        <v>59</v>
      </c>
      <c r="AR24" s="926"/>
      <c r="AS24" s="1254">
        <v>0</v>
      </c>
      <c r="AT24" s="1254">
        <v>0</v>
      </c>
      <c r="AU24" s="1251">
        <v>0</v>
      </c>
      <c r="AV24" s="298">
        <v>0</v>
      </c>
      <c r="AW24" s="853">
        <v>1</v>
      </c>
      <c r="AX24" s="853">
        <v>1</v>
      </c>
      <c r="AY24" s="1251">
        <v>1</v>
      </c>
      <c r="AZ24" s="1251">
        <v>1</v>
      </c>
      <c r="BA24" s="1251">
        <v>0</v>
      </c>
      <c r="BB24" s="1251">
        <v>1</v>
      </c>
      <c r="BC24" s="1251">
        <v>0</v>
      </c>
      <c r="BD24" s="1251">
        <v>0</v>
      </c>
      <c r="BE24" s="1251">
        <v>0</v>
      </c>
      <c r="BF24" s="1251">
        <v>0</v>
      </c>
      <c r="BG24" s="1254">
        <f t="shared" si="0"/>
        <v>22</v>
      </c>
      <c r="BH24" s="1254">
        <f t="shared" si="0"/>
        <v>25</v>
      </c>
      <c r="BI24" s="1254">
        <f t="shared" si="1"/>
        <v>47</v>
      </c>
      <c r="BJ24" s="811" t="s">
        <v>60</v>
      </c>
      <c r="BK24" s="811"/>
    </row>
    <row r="25" spans="1:63" ht="21" customHeight="1">
      <c r="A25" s="1255" t="s">
        <v>61</v>
      </c>
      <c r="B25" s="1255"/>
      <c r="C25" s="1251">
        <v>0</v>
      </c>
      <c r="D25" s="1251">
        <v>0</v>
      </c>
      <c r="E25" s="1251">
        <v>3</v>
      </c>
      <c r="F25" s="1251">
        <v>6</v>
      </c>
      <c r="G25" s="1251">
        <v>2</v>
      </c>
      <c r="H25" s="1251">
        <v>4</v>
      </c>
      <c r="I25" s="1251">
        <v>0</v>
      </c>
      <c r="J25" s="1251">
        <v>0</v>
      </c>
      <c r="K25" s="1251">
        <v>0</v>
      </c>
      <c r="L25" s="1251">
        <v>0</v>
      </c>
      <c r="M25" s="1251">
        <v>0</v>
      </c>
      <c r="N25" s="1251">
        <v>0</v>
      </c>
      <c r="O25" s="1257">
        <v>0</v>
      </c>
      <c r="P25" s="1257">
        <v>0</v>
      </c>
      <c r="Q25" s="1257">
        <v>3</v>
      </c>
      <c r="R25" s="1257">
        <v>3</v>
      </c>
      <c r="S25" s="1257">
        <v>2</v>
      </c>
      <c r="T25" s="1257">
        <v>2</v>
      </c>
      <c r="U25" s="1257">
        <v>2</v>
      </c>
      <c r="V25" s="1257">
        <v>5</v>
      </c>
      <c r="W25" s="811" t="s">
        <v>62</v>
      </c>
      <c r="X25" s="811"/>
      <c r="Y25" s="1255" t="s">
        <v>61</v>
      </c>
      <c r="Z25" s="1255"/>
      <c r="AA25" s="1253">
        <v>2</v>
      </c>
      <c r="AB25" s="1253">
        <v>3</v>
      </c>
      <c r="AC25" s="1253">
        <v>1</v>
      </c>
      <c r="AD25" s="1253">
        <v>5</v>
      </c>
      <c r="AE25" s="1253">
        <v>1</v>
      </c>
      <c r="AF25" s="1253">
        <v>5</v>
      </c>
      <c r="AG25" s="1253">
        <v>0</v>
      </c>
      <c r="AH25" s="1256">
        <v>0</v>
      </c>
      <c r="AI25" s="1253">
        <v>0</v>
      </c>
      <c r="AJ25" s="1253">
        <v>4</v>
      </c>
      <c r="AK25" s="1253">
        <v>1</v>
      </c>
      <c r="AL25" s="1253">
        <v>1</v>
      </c>
      <c r="AM25" s="1253">
        <v>0</v>
      </c>
      <c r="AN25" s="1253">
        <v>0</v>
      </c>
      <c r="AO25" s="811" t="s">
        <v>62</v>
      </c>
      <c r="AP25" s="811"/>
      <c r="AQ25" s="926" t="s">
        <v>61</v>
      </c>
      <c r="AR25" s="926"/>
      <c r="AS25" s="1254">
        <v>0</v>
      </c>
      <c r="AT25" s="1254">
        <v>0</v>
      </c>
      <c r="AU25" s="1251">
        <v>0</v>
      </c>
      <c r="AV25" s="298">
        <v>0</v>
      </c>
      <c r="AW25" s="853">
        <v>0</v>
      </c>
      <c r="AX25" s="853">
        <v>0</v>
      </c>
      <c r="AY25" s="1251">
        <v>1</v>
      </c>
      <c r="AZ25" s="1251">
        <v>1</v>
      </c>
      <c r="BA25" s="1251">
        <v>0</v>
      </c>
      <c r="BB25" s="1251">
        <v>0</v>
      </c>
      <c r="BC25" s="1251">
        <v>0</v>
      </c>
      <c r="BD25" s="1251">
        <v>3</v>
      </c>
      <c r="BE25" s="1251">
        <v>0</v>
      </c>
      <c r="BF25" s="1251">
        <v>1</v>
      </c>
      <c r="BG25" s="1254">
        <f t="shared" si="0"/>
        <v>18</v>
      </c>
      <c r="BH25" s="1254">
        <f t="shared" si="0"/>
        <v>43</v>
      </c>
      <c r="BI25" s="1254">
        <f t="shared" si="1"/>
        <v>61</v>
      </c>
      <c r="BJ25" s="811" t="s">
        <v>62</v>
      </c>
      <c r="BK25" s="811"/>
    </row>
    <row r="26" spans="1:63" ht="21" customHeight="1">
      <c r="A26" s="1255" t="s">
        <v>63</v>
      </c>
      <c r="B26" s="1255"/>
      <c r="C26" s="1251">
        <v>1</v>
      </c>
      <c r="D26" s="1251">
        <v>2</v>
      </c>
      <c r="E26" s="1251">
        <v>3</v>
      </c>
      <c r="F26" s="1251">
        <v>6</v>
      </c>
      <c r="G26" s="1251">
        <v>2</v>
      </c>
      <c r="H26" s="1251">
        <v>4</v>
      </c>
      <c r="I26" s="1251">
        <v>0</v>
      </c>
      <c r="J26" s="1251">
        <v>0</v>
      </c>
      <c r="K26" s="1251">
        <v>0</v>
      </c>
      <c r="L26" s="1251">
        <v>0</v>
      </c>
      <c r="M26" s="1251">
        <v>0</v>
      </c>
      <c r="N26" s="1251">
        <v>0</v>
      </c>
      <c r="O26" s="1257">
        <v>0</v>
      </c>
      <c r="P26" s="1257">
        <v>0</v>
      </c>
      <c r="Q26" s="1257">
        <v>2</v>
      </c>
      <c r="R26" s="1257">
        <v>1</v>
      </c>
      <c r="S26" s="1257">
        <v>1</v>
      </c>
      <c r="T26" s="1257">
        <v>4</v>
      </c>
      <c r="U26" s="1257">
        <v>2</v>
      </c>
      <c r="V26" s="1257">
        <v>2</v>
      </c>
      <c r="W26" s="811" t="s">
        <v>64</v>
      </c>
      <c r="X26" s="811"/>
      <c r="Y26" s="1255" t="s">
        <v>63</v>
      </c>
      <c r="Z26" s="1255"/>
      <c r="AA26" s="1253">
        <v>2</v>
      </c>
      <c r="AB26" s="1253">
        <v>4</v>
      </c>
      <c r="AC26" s="1253">
        <v>1</v>
      </c>
      <c r="AD26" s="1253">
        <v>4</v>
      </c>
      <c r="AE26" s="1253">
        <v>2</v>
      </c>
      <c r="AF26" s="1253">
        <v>2</v>
      </c>
      <c r="AG26" s="1253">
        <v>0</v>
      </c>
      <c r="AH26" s="1256">
        <v>1</v>
      </c>
      <c r="AI26" s="1253">
        <v>0</v>
      </c>
      <c r="AJ26" s="1253">
        <v>0</v>
      </c>
      <c r="AK26" s="1253">
        <v>0</v>
      </c>
      <c r="AL26" s="1253">
        <v>0</v>
      </c>
      <c r="AM26" s="1253">
        <v>0</v>
      </c>
      <c r="AN26" s="1253">
        <v>0</v>
      </c>
      <c r="AO26" s="811" t="s">
        <v>64</v>
      </c>
      <c r="AP26" s="811"/>
      <c r="AQ26" s="926" t="s">
        <v>63</v>
      </c>
      <c r="AR26" s="926"/>
      <c r="AS26" s="1254">
        <v>0</v>
      </c>
      <c r="AT26" s="1254">
        <v>0</v>
      </c>
      <c r="AU26" s="1251">
        <v>0</v>
      </c>
      <c r="AV26" s="298">
        <v>0</v>
      </c>
      <c r="AW26" s="853">
        <v>0</v>
      </c>
      <c r="AX26" s="853">
        <v>1</v>
      </c>
      <c r="AY26" s="1251">
        <v>0</v>
      </c>
      <c r="AZ26" s="1251">
        <v>2</v>
      </c>
      <c r="BA26" s="1251">
        <v>0</v>
      </c>
      <c r="BB26" s="1251">
        <v>0</v>
      </c>
      <c r="BC26" s="1251">
        <v>0</v>
      </c>
      <c r="BD26" s="1251">
        <v>0</v>
      </c>
      <c r="BE26" s="1251">
        <v>0</v>
      </c>
      <c r="BF26" s="1251">
        <v>0</v>
      </c>
      <c r="BG26" s="1254">
        <f t="shared" si="0"/>
        <v>16</v>
      </c>
      <c r="BH26" s="1254">
        <f t="shared" si="0"/>
        <v>33</v>
      </c>
      <c r="BI26" s="1254">
        <f t="shared" si="1"/>
        <v>49</v>
      </c>
      <c r="BJ26" s="811" t="s">
        <v>64</v>
      </c>
      <c r="BK26" s="811"/>
    </row>
    <row r="27" spans="1:63" ht="21" customHeight="1" thickBot="1">
      <c r="A27" s="1259" t="s">
        <v>65</v>
      </c>
      <c r="B27" s="1259"/>
      <c r="C27" s="1260">
        <v>0</v>
      </c>
      <c r="D27" s="1260">
        <v>0</v>
      </c>
      <c r="E27" s="1260">
        <v>3</v>
      </c>
      <c r="F27" s="1260">
        <v>2</v>
      </c>
      <c r="G27" s="1260">
        <v>1</v>
      </c>
      <c r="H27" s="1260">
        <v>3</v>
      </c>
      <c r="I27" s="1260">
        <v>0</v>
      </c>
      <c r="J27" s="1260">
        <v>0</v>
      </c>
      <c r="K27" s="1260">
        <v>0</v>
      </c>
      <c r="L27" s="1260">
        <v>0</v>
      </c>
      <c r="M27" s="1260">
        <v>0</v>
      </c>
      <c r="N27" s="1260">
        <v>0</v>
      </c>
      <c r="O27" s="1261">
        <v>0</v>
      </c>
      <c r="P27" s="1261">
        <v>0</v>
      </c>
      <c r="Q27" s="1261">
        <v>1</v>
      </c>
      <c r="R27" s="1261">
        <v>2</v>
      </c>
      <c r="S27" s="1261">
        <v>2</v>
      </c>
      <c r="T27" s="1261">
        <v>1</v>
      </c>
      <c r="U27" s="1261">
        <v>1</v>
      </c>
      <c r="V27" s="1261">
        <v>1</v>
      </c>
      <c r="W27" s="494" t="s">
        <v>66</v>
      </c>
      <c r="X27" s="494"/>
      <c r="Y27" s="1262" t="s">
        <v>65</v>
      </c>
      <c r="Z27" s="1262"/>
      <c r="AA27" s="1263">
        <v>1</v>
      </c>
      <c r="AB27" s="1263">
        <v>2</v>
      </c>
      <c r="AC27" s="1263">
        <v>2</v>
      </c>
      <c r="AD27" s="1263">
        <v>3</v>
      </c>
      <c r="AE27" s="1263">
        <v>1</v>
      </c>
      <c r="AF27" s="1263">
        <v>1</v>
      </c>
      <c r="AG27" s="1264">
        <v>0</v>
      </c>
      <c r="AH27" s="1265">
        <v>0</v>
      </c>
      <c r="AI27" s="1263">
        <v>0</v>
      </c>
      <c r="AJ27" s="1263">
        <v>0</v>
      </c>
      <c r="AK27" s="1263">
        <v>0</v>
      </c>
      <c r="AL27" s="1263">
        <v>0</v>
      </c>
      <c r="AM27" s="1263">
        <v>0</v>
      </c>
      <c r="AN27" s="1263">
        <v>0</v>
      </c>
      <c r="AO27" s="494" t="s">
        <v>66</v>
      </c>
      <c r="AP27" s="494"/>
      <c r="AQ27" s="1131" t="s">
        <v>65</v>
      </c>
      <c r="AR27" s="1131"/>
      <c r="AS27" s="1266">
        <v>0</v>
      </c>
      <c r="AT27" s="1266">
        <v>0</v>
      </c>
      <c r="AU27" s="1261">
        <v>0</v>
      </c>
      <c r="AV27" s="299">
        <v>0</v>
      </c>
      <c r="AW27" s="1124">
        <v>2</v>
      </c>
      <c r="AX27" s="1198">
        <v>0</v>
      </c>
      <c r="AY27" s="1261">
        <v>0</v>
      </c>
      <c r="AZ27" s="1261">
        <v>0</v>
      </c>
      <c r="BA27" s="1261">
        <v>0</v>
      </c>
      <c r="BB27" s="1261">
        <v>0</v>
      </c>
      <c r="BC27" s="1261">
        <v>0</v>
      </c>
      <c r="BD27" s="1261">
        <v>0</v>
      </c>
      <c r="BE27" s="1261">
        <v>1</v>
      </c>
      <c r="BF27" s="1261">
        <v>0</v>
      </c>
      <c r="BG27" s="1254">
        <f t="shared" si="0"/>
        <v>15</v>
      </c>
      <c r="BH27" s="1254">
        <f t="shared" si="0"/>
        <v>15</v>
      </c>
      <c r="BI27" s="1254">
        <f t="shared" si="1"/>
        <v>30</v>
      </c>
      <c r="BJ27" s="494" t="s">
        <v>66</v>
      </c>
      <c r="BK27" s="494"/>
    </row>
    <row r="28" spans="1:63" ht="21" customHeight="1" thickBot="1">
      <c r="A28" s="930" t="s">
        <v>19</v>
      </c>
      <c r="B28" s="930"/>
      <c r="C28" s="1267">
        <f>SUM(C8:C27)</f>
        <v>24</v>
      </c>
      <c r="D28" s="1267">
        <f t="shared" ref="D28:V28" si="2">SUM(D8:D27)</f>
        <v>32</v>
      </c>
      <c r="E28" s="1267">
        <f t="shared" si="2"/>
        <v>66</v>
      </c>
      <c r="F28" s="1267">
        <f t="shared" si="2"/>
        <v>100</v>
      </c>
      <c r="G28" s="1267">
        <f t="shared" si="2"/>
        <v>43</v>
      </c>
      <c r="H28" s="1267">
        <f t="shared" si="2"/>
        <v>82</v>
      </c>
      <c r="I28" s="1267">
        <f t="shared" si="2"/>
        <v>0</v>
      </c>
      <c r="J28" s="1267">
        <f t="shared" si="2"/>
        <v>0</v>
      </c>
      <c r="K28" s="1267">
        <f t="shared" si="2"/>
        <v>4</v>
      </c>
      <c r="L28" s="301">
        <f t="shared" si="2"/>
        <v>6</v>
      </c>
      <c r="M28" s="1267">
        <f t="shared" si="2"/>
        <v>0</v>
      </c>
      <c r="N28" s="1267">
        <f t="shared" si="2"/>
        <v>0</v>
      </c>
      <c r="O28" s="1267">
        <f t="shared" si="2"/>
        <v>0</v>
      </c>
      <c r="P28" s="1267">
        <f t="shared" si="2"/>
        <v>0</v>
      </c>
      <c r="Q28" s="1267">
        <f t="shared" si="2"/>
        <v>48</v>
      </c>
      <c r="R28" s="1267">
        <f t="shared" si="2"/>
        <v>64</v>
      </c>
      <c r="S28" s="1267">
        <f t="shared" si="2"/>
        <v>44</v>
      </c>
      <c r="T28" s="1267">
        <f t="shared" si="2"/>
        <v>55</v>
      </c>
      <c r="U28" s="1267">
        <f t="shared" si="2"/>
        <v>39</v>
      </c>
      <c r="V28" s="1267">
        <f t="shared" si="2"/>
        <v>61</v>
      </c>
      <c r="W28" s="826" t="s">
        <v>23</v>
      </c>
      <c r="X28" s="826"/>
      <c r="Y28" s="930" t="s">
        <v>19</v>
      </c>
      <c r="Z28" s="930"/>
      <c r="AA28" s="1268">
        <f>SUM(AA8:AA27)</f>
        <v>41</v>
      </c>
      <c r="AB28" s="1268">
        <f t="shared" ref="AB28:AN28" si="3">SUM(AB8:AB27)</f>
        <v>66</v>
      </c>
      <c r="AC28" s="1268">
        <f t="shared" si="3"/>
        <v>44</v>
      </c>
      <c r="AD28" s="1268">
        <f t="shared" si="3"/>
        <v>57</v>
      </c>
      <c r="AE28" s="1268">
        <f t="shared" si="3"/>
        <v>41</v>
      </c>
      <c r="AF28" s="1268">
        <f t="shared" si="3"/>
        <v>45</v>
      </c>
      <c r="AG28" s="1269">
        <f t="shared" si="3"/>
        <v>8</v>
      </c>
      <c r="AH28" s="1269">
        <f t="shared" si="3"/>
        <v>7</v>
      </c>
      <c r="AI28" s="1268">
        <f t="shared" si="3"/>
        <v>7</v>
      </c>
      <c r="AJ28" s="1268">
        <f t="shared" si="3"/>
        <v>19</v>
      </c>
      <c r="AK28" s="1268">
        <f t="shared" si="3"/>
        <v>8</v>
      </c>
      <c r="AL28" s="1268">
        <f t="shared" si="3"/>
        <v>8</v>
      </c>
      <c r="AM28" s="1268">
        <f t="shared" si="3"/>
        <v>1</v>
      </c>
      <c r="AN28" s="1268">
        <f t="shared" si="3"/>
        <v>2</v>
      </c>
      <c r="AO28" s="826" t="s">
        <v>23</v>
      </c>
      <c r="AP28" s="826"/>
      <c r="AQ28" s="930" t="s">
        <v>19</v>
      </c>
      <c r="AR28" s="930"/>
      <c r="AS28" s="1270">
        <f>SUM(AS8:AS27)</f>
        <v>0</v>
      </c>
      <c r="AT28" s="1270">
        <f t="shared" ref="AT28:BH28" si="4">SUM(AT8:AT27)</f>
        <v>1</v>
      </c>
      <c r="AU28" s="1270">
        <f t="shared" si="4"/>
        <v>0</v>
      </c>
      <c r="AV28" s="1270">
        <f t="shared" si="4"/>
        <v>2</v>
      </c>
      <c r="AW28" s="1270">
        <f t="shared" si="4"/>
        <v>18</v>
      </c>
      <c r="AX28" s="1270">
        <f t="shared" si="4"/>
        <v>16</v>
      </c>
      <c r="AY28" s="1270">
        <f t="shared" si="4"/>
        <v>30</v>
      </c>
      <c r="AZ28" s="1270">
        <f t="shared" si="4"/>
        <v>17</v>
      </c>
      <c r="BA28" s="1270">
        <f t="shared" si="4"/>
        <v>9</v>
      </c>
      <c r="BB28" s="1270">
        <f t="shared" si="4"/>
        <v>7</v>
      </c>
      <c r="BC28" s="1270">
        <f t="shared" si="4"/>
        <v>15</v>
      </c>
      <c r="BD28" s="1270">
        <f t="shared" si="4"/>
        <v>26</v>
      </c>
      <c r="BE28" s="1270">
        <f t="shared" si="4"/>
        <v>5</v>
      </c>
      <c r="BF28" s="1270">
        <f t="shared" si="4"/>
        <v>4</v>
      </c>
      <c r="BG28" s="1270">
        <f t="shared" si="4"/>
        <v>495</v>
      </c>
      <c r="BH28" s="1270">
        <f t="shared" si="4"/>
        <v>677</v>
      </c>
      <c r="BI28" s="1270">
        <f>SUM(BI8:BI27)</f>
        <v>1172</v>
      </c>
      <c r="BJ28" s="826" t="s">
        <v>67</v>
      </c>
      <c r="BK28" s="826"/>
    </row>
    <row r="29" spans="1:63" ht="21" thickTop="1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770"/>
      <c r="T29" s="770"/>
      <c r="U29" s="770"/>
      <c r="V29" s="770"/>
      <c r="W29" s="192"/>
      <c r="X29" s="192"/>
      <c r="Y29" s="770"/>
      <c r="Z29" s="770"/>
      <c r="AA29" s="770"/>
      <c r="AB29" s="770"/>
      <c r="AC29" s="770"/>
      <c r="AD29" s="770"/>
      <c r="AE29" s="770"/>
      <c r="AF29" s="770"/>
      <c r="AG29" s="770"/>
      <c r="AH29" s="770"/>
      <c r="AI29" s="770"/>
      <c r="AJ29" s="770"/>
      <c r="AK29" s="770"/>
      <c r="AL29" s="770"/>
      <c r="AM29" s="770"/>
      <c r="AN29" s="770"/>
      <c r="AO29" s="770"/>
      <c r="AP29" s="770"/>
      <c r="AQ29" s="192"/>
      <c r="AR29" s="192"/>
      <c r="AS29" s="192"/>
      <c r="AT29" s="192"/>
      <c r="AU29" s="770"/>
      <c r="AV29" s="770"/>
      <c r="AW29" s="770"/>
      <c r="AX29" s="770"/>
      <c r="AY29" s="770"/>
      <c r="AZ29" s="770"/>
      <c r="BA29" s="770"/>
      <c r="BB29" s="770"/>
      <c r="BC29" s="770"/>
      <c r="BD29" s="770"/>
      <c r="BE29" s="770"/>
      <c r="BF29" s="770"/>
      <c r="BG29" s="770"/>
      <c r="BH29" s="770"/>
      <c r="BI29" s="192"/>
      <c r="BJ29" s="770"/>
      <c r="BK29" s="770"/>
    </row>
    <row r="30" spans="1:63">
      <c r="A30" s="192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2"/>
      <c r="AR30" s="193"/>
      <c r="AS30" s="193"/>
      <c r="AT30" s="193"/>
      <c r="AU30" s="193"/>
      <c r="AV30" s="193"/>
      <c r="AW30" s="1271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</row>
  </sheetData>
  <mergeCells count="159"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  <mergeCell ref="BJ25:BK25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BJ8:BK8"/>
    <mergeCell ref="A9:B9"/>
    <mergeCell ref="W9:X9"/>
    <mergeCell ref="Y9:Z9"/>
    <mergeCell ref="AO9:AP9"/>
    <mergeCell ref="AQ9:AR9"/>
    <mergeCell ref="BJ9:BK9"/>
    <mergeCell ref="BA5:BB5"/>
    <mergeCell ref="BC5:BD5"/>
    <mergeCell ref="BE5:BF5"/>
    <mergeCell ref="A8:B8"/>
    <mergeCell ref="W8:X8"/>
    <mergeCell ref="Y8:Z8"/>
    <mergeCell ref="AO8:AP8"/>
    <mergeCell ref="AQ8:AR8"/>
    <mergeCell ref="AC5:AD5"/>
    <mergeCell ref="AE5:AF5"/>
    <mergeCell ref="AG5:AH5"/>
    <mergeCell ref="AI5:AJ5"/>
    <mergeCell ref="AK5:AL5"/>
    <mergeCell ref="AM5:AN5"/>
    <mergeCell ref="M5:N5"/>
    <mergeCell ref="O5:P5"/>
    <mergeCell ref="Q5:R5"/>
    <mergeCell ref="S5:T5"/>
    <mergeCell ref="U5:V5"/>
    <mergeCell ref="AA5:AB5"/>
    <mergeCell ref="BA4:BB4"/>
    <mergeCell ref="BC4:BD4"/>
    <mergeCell ref="BE4:BF4"/>
    <mergeCell ref="BG4:BI4"/>
    <mergeCell ref="BJ4:BK7"/>
    <mergeCell ref="C5:D5"/>
    <mergeCell ref="E5:F5"/>
    <mergeCell ref="G5:H5"/>
    <mergeCell ref="I5:J5"/>
    <mergeCell ref="K5:L5"/>
    <mergeCell ref="AO4:AP7"/>
    <mergeCell ref="AQ4:AR7"/>
    <mergeCell ref="AS4:AT4"/>
    <mergeCell ref="AU4:AV4"/>
    <mergeCell ref="AW4:AX4"/>
    <mergeCell ref="AY4:AZ4"/>
    <mergeCell ref="AS5:AT5"/>
    <mergeCell ref="AU5:AV5"/>
    <mergeCell ref="AW5:AX5"/>
    <mergeCell ref="AY5:AZ5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7"/>
    <mergeCell ref="Y4:Z7"/>
    <mergeCell ref="AA4:AB4"/>
    <mergeCell ref="AQ3:AR3"/>
    <mergeCell ref="BJ3:BK3"/>
    <mergeCell ref="A4:B7"/>
    <mergeCell ref="C4:D4"/>
    <mergeCell ref="E4:F4"/>
    <mergeCell ref="G4:H4"/>
    <mergeCell ref="I4:J4"/>
    <mergeCell ref="K4:L4"/>
    <mergeCell ref="M4:N4"/>
    <mergeCell ref="O4:P4"/>
    <mergeCell ref="A1:X1"/>
    <mergeCell ref="A2:X2"/>
    <mergeCell ref="A3:B3"/>
    <mergeCell ref="W3:X3"/>
    <mergeCell ref="Y3:Z3"/>
    <mergeCell ref="AO3:AP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4" orientation="landscape" r:id="rId1"/>
  <colBreaks count="2" manualBreakCount="2">
    <brk id="24" max="28" man="1"/>
    <brk id="42" max="28" man="1"/>
  </col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1"/>
  <sheetViews>
    <sheetView rightToLeft="1" view="pageBreakPreview" topLeftCell="A4" zoomScale="80" zoomScaleNormal="70" zoomScaleSheetLayoutView="80" workbookViewId="0">
      <selection sqref="A1:P19"/>
    </sheetView>
  </sheetViews>
  <sheetFormatPr defaultRowHeight="20.25"/>
  <cols>
    <col min="1" max="1" width="3.33203125" style="606" customWidth="1"/>
    <col min="2" max="2" width="7.4140625" style="606" customWidth="1"/>
    <col min="3" max="4" width="7.75" style="606" customWidth="1"/>
    <col min="5" max="5" width="5.6640625" style="606" customWidth="1"/>
    <col min="6" max="6" width="5.4140625" style="606" customWidth="1"/>
    <col min="7" max="7" width="6.25" style="606" customWidth="1"/>
    <col min="8" max="8" width="6.75" style="606" customWidth="1"/>
    <col min="9" max="11" width="7.75" style="606" customWidth="1"/>
    <col min="12" max="12" width="5.83203125" style="606" customWidth="1"/>
    <col min="13" max="13" width="6.25" style="606" customWidth="1"/>
    <col min="14" max="14" width="4.75" style="606" bestFit="1" customWidth="1"/>
    <col min="15" max="15" width="10.6640625" style="606" customWidth="1"/>
    <col min="16" max="16" width="3.9140625" style="606" customWidth="1"/>
    <col min="17" max="16384" width="8.6640625" style="606"/>
  </cols>
  <sheetData>
    <row r="1" spans="1:16" ht="29.25" customHeight="1">
      <c r="A1" s="794" t="s">
        <v>1394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</row>
    <row r="2" spans="1:16" ht="34.5" customHeight="1">
      <c r="A2" s="936" t="s">
        <v>1395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</row>
    <row r="3" spans="1:16" ht="28.5" customHeight="1" thickBot="1">
      <c r="A3" s="795" t="s">
        <v>1396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831"/>
      <c r="M3" s="831"/>
      <c r="N3" s="831"/>
      <c r="O3" s="937" t="s">
        <v>1397</v>
      </c>
      <c r="P3" s="937"/>
    </row>
    <row r="4" spans="1:16" ht="30" customHeight="1" thickTop="1">
      <c r="A4" s="798" t="s">
        <v>4</v>
      </c>
      <c r="B4" s="798"/>
      <c r="C4" s="798" t="s">
        <v>413</v>
      </c>
      <c r="D4" s="798"/>
      <c r="E4" s="798"/>
      <c r="F4" s="798" t="s">
        <v>414</v>
      </c>
      <c r="G4" s="798"/>
      <c r="H4" s="798"/>
      <c r="I4" s="798" t="s">
        <v>270</v>
      </c>
      <c r="J4" s="798"/>
      <c r="K4" s="798"/>
      <c r="L4" s="1121" t="s">
        <v>415</v>
      </c>
      <c r="M4" s="1121"/>
      <c r="N4" s="1121"/>
      <c r="O4" s="798" t="s">
        <v>10</v>
      </c>
      <c r="P4" s="798"/>
    </row>
    <row r="5" spans="1:16" ht="25.5" customHeight="1">
      <c r="A5" s="800"/>
      <c r="B5" s="800"/>
      <c r="C5" s="800" t="s">
        <v>416</v>
      </c>
      <c r="D5" s="800"/>
      <c r="E5" s="800"/>
      <c r="F5" s="800" t="s">
        <v>419</v>
      </c>
      <c r="G5" s="800"/>
      <c r="H5" s="800"/>
      <c r="I5" s="800" t="s">
        <v>1398</v>
      </c>
      <c r="J5" s="800"/>
      <c r="K5" s="800"/>
      <c r="L5" s="1122"/>
      <c r="M5" s="1122"/>
      <c r="N5" s="1122"/>
      <c r="O5" s="800"/>
      <c r="P5" s="800"/>
    </row>
    <row r="6" spans="1:16" ht="51" customHeight="1">
      <c r="A6" s="800"/>
      <c r="B6" s="800"/>
      <c r="C6" s="800" t="s">
        <v>16</v>
      </c>
      <c r="D6" s="800" t="s">
        <v>82</v>
      </c>
      <c r="E6" s="800" t="s">
        <v>107</v>
      </c>
      <c r="F6" s="800" t="s">
        <v>16</v>
      </c>
      <c r="G6" s="800" t="s">
        <v>82</v>
      </c>
      <c r="H6" s="800" t="s">
        <v>107</v>
      </c>
      <c r="I6" s="800" t="s">
        <v>16</v>
      </c>
      <c r="J6" s="800" t="s">
        <v>82</v>
      </c>
      <c r="K6" s="800" t="s">
        <v>107</v>
      </c>
      <c r="L6" s="1272" t="s">
        <v>417</v>
      </c>
      <c r="M6" s="1272"/>
      <c r="N6" s="1272"/>
      <c r="O6" s="800"/>
      <c r="P6" s="800"/>
    </row>
    <row r="7" spans="1:16" ht="22.5" customHeight="1">
      <c r="A7" s="800"/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954" t="s">
        <v>16</v>
      </c>
      <c r="M7" s="954" t="s">
        <v>82</v>
      </c>
      <c r="N7" s="954" t="s">
        <v>107</v>
      </c>
      <c r="O7" s="800"/>
      <c r="P7" s="800"/>
    </row>
    <row r="8" spans="1:16" ht="27" customHeight="1">
      <c r="A8" s="800"/>
      <c r="B8" s="800"/>
      <c r="C8" s="1273" t="s">
        <v>20</v>
      </c>
      <c r="D8" s="1273" t="s">
        <v>21</v>
      </c>
      <c r="E8" s="1273" t="s">
        <v>23</v>
      </c>
      <c r="F8" s="1273" t="s">
        <v>20</v>
      </c>
      <c r="G8" s="1273" t="s">
        <v>21</v>
      </c>
      <c r="H8" s="1273" t="s">
        <v>23</v>
      </c>
      <c r="I8" s="511" t="s">
        <v>20</v>
      </c>
      <c r="J8" s="511" t="s">
        <v>21</v>
      </c>
      <c r="K8" s="511" t="s">
        <v>23</v>
      </c>
      <c r="L8" s="511" t="s">
        <v>20</v>
      </c>
      <c r="M8" s="511" t="s">
        <v>21</v>
      </c>
      <c r="N8" s="511" t="s">
        <v>23</v>
      </c>
      <c r="O8" s="800"/>
      <c r="P8" s="800"/>
    </row>
    <row r="9" spans="1:16" ht="21" thickBot="1">
      <c r="A9" s="885"/>
      <c r="B9" s="885"/>
      <c r="C9" s="1274"/>
      <c r="D9" s="1274"/>
      <c r="E9" s="1274"/>
      <c r="F9" s="1274"/>
      <c r="G9" s="1274"/>
      <c r="H9" s="1274"/>
      <c r="I9" s="512"/>
      <c r="J9" s="512"/>
      <c r="K9" s="512"/>
      <c r="L9" s="512"/>
      <c r="M9" s="512"/>
      <c r="N9" s="512"/>
      <c r="O9" s="885"/>
      <c r="P9" s="885"/>
    </row>
    <row r="10" spans="1:16" ht="22.5" customHeight="1">
      <c r="A10" s="871" t="s">
        <v>198</v>
      </c>
      <c r="B10" s="871"/>
      <c r="C10" s="821">
        <v>0</v>
      </c>
      <c r="D10" s="821">
        <v>0</v>
      </c>
      <c r="E10" s="821">
        <f>SUM(C10:D10)</f>
        <v>0</v>
      </c>
      <c r="F10" s="821">
        <v>0</v>
      </c>
      <c r="G10" s="821">
        <v>0</v>
      </c>
      <c r="H10" s="821">
        <f>SUM(F10:G10)</f>
        <v>0</v>
      </c>
      <c r="I10" s="834">
        <f>SUM(C10,F10)</f>
        <v>0</v>
      </c>
      <c r="J10" s="834">
        <f>SUM(D10,G10)</f>
        <v>0</v>
      </c>
      <c r="K10" s="834">
        <f>SUM(I10:J10)</f>
        <v>0</v>
      </c>
      <c r="L10" s="834">
        <v>0</v>
      </c>
      <c r="M10" s="834">
        <v>0</v>
      </c>
      <c r="N10" s="834">
        <f>SUM(L10:M10)</f>
        <v>0</v>
      </c>
      <c r="O10" s="807" t="s">
        <v>26</v>
      </c>
      <c r="P10" s="807"/>
    </row>
    <row r="11" spans="1:16" ht="20.25" customHeight="1">
      <c r="A11" s="922" t="s">
        <v>27</v>
      </c>
      <c r="B11" s="922"/>
      <c r="C11" s="821">
        <v>10</v>
      </c>
      <c r="D11" s="821">
        <v>23</v>
      </c>
      <c r="E11" s="821">
        <f t="shared" ref="E11:E29" si="0">SUM(C11:D11)</f>
        <v>33</v>
      </c>
      <c r="F11" s="821">
        <v>0</v>
      </c>
      <c r="G11" s="821">
        <v>0</v>
      </c>
      <c r="H11" s="821">
        <f t="shared" ref="H11:H29" si="1">SUM(F11:G11)</f>
        <v>0</v>
      </c>
      <c r="I11" s="834">
        <f t="shared" ref="I11:J29" si="2">SUM(C11,F11)</f>
        <v>10</v>
      </c>
      <c r="J11" s="834">
        <f t="shared" si="2"/>
        <v>23</v>
      </c>
      <c r="K11" s="834">
        <f t="shared" ref="K11:K29" si="3">SUM(I11:J11)</f>
        <v>33</v>
      </c>
      <c r="L11" s="821">
        <v>0</v>
      </c>
      <c r="M11" s="821">
        <v>3</v>
      </c>
      <c r="N11" s="834">
        <f t="shared" ref="N11:N29" si="4">SUM(L11:M11)</f>
        <v>3</v>
      </c>
      <c r="O11" s="809" t="s">
        <v>28</v>
      </c>
      <c r="P11" s="809"/>
    </row>
    <row r="12" spans="1:16" ht="20.25" customHeight="1">
      <c r="A12" s="926" t="s">
        <v>83</v>
      </c>
      <c r="B12" s="926"/>
      <c r="C12" s="834">
        <v>0</v>
      </c>
      <c r="D12" s="834">
        <v>19</v>
      </c>
      <c r="E12" s="821">
        <f t="shared" si="0"/>
        <v>19</v>
      </c>
      <c r="F12" s="834">
        <v>0</v>
      </c>
      <c r="G12" s="834">
        <v>0</v>
      </c>
      <c r="H12" s="821">
        <f t="shared" si="1"/>
        <v>0</v>
      </c>
      <c r="I12" s="834">
        <f t="shared" si="2"/>
        <v>0</v>
      </c>
      <c r="J12" s="834">
        <f t="shared" si="2"/>
        <v>19</v>
      </c>
      <c r="K12" s="834">
        <f t="shared" si="3"/>
        <v>19</v>
      </c>
      <c r="L12" s="821">
        <v>0</v>
      </c>
      <c r="M12" s="821">
        <v>0</v>
      </c>
      <c r="N12" s="834">
        <f t="shared" si="4"/>
        <v>0</v>
      </c>
      <c r="O12" s="811" t="s">
        <v>30</v>
      </c>
      <c r="P12" s="811"/>
    </row>
    <row r="13" spans="1:16" ht="20.25" customHeight="1">
      <c r="A13" s="926" t="s">
        <v>31</v>
      </c>
      <c r="B13" s="926"/>
      <c r="C13" s="834">
        <v>8</v>
      </c>
      <c r="D13" s="834">
        <v>10</v>
      </c>
      <c r="E13" s="821">
        <f t="shared" si="0"/>
        <v>18</v>
      </c>
      <c r="F13" s="834">
        <v>0</v>
      </c>
      <c r="G13" s="834">
        <v>2</v>
      </c>
      <c r="H13" s="821">
        <f t="shared" si="1"/>
        <v>2</v>
      </c>
      <c r="I13" s="834">
        <f t="shared" si="2"/>
        <v>8</v>
      </c>
      <c r="J13" s="834">
        <f t="shared" si="2"/>
        <v>12</v>
      </c>
      <c r="K13" s="834">
        <f t="shared" si="3"/>
        <v>20</v>
      </c>
      <c r="L13" s="821">
        <v>3</v>
      </c>
      <c r="M13" s="821">
        <v>4</v>
      </c>
      <c r="N13" s="834">
        <f t="shared" si="4"/>
        <v>7</v>
      </c>
      <c r="O13" s="811" t="s">
        <v>32</v>
      </c>
      <c r="P13" s="811"/>
    </row>
    <row r="14" spans="1:16" ht="20.25" customHeight="1">
      <c r="A14" s="812" t="s">
        <v>33</v>
      </c>
      <c r="B14" s="874" t="s">
        <v>34</v>
      </c>
      <c r="C14" s="834">
        <v>22</v>
      </c>
      <c r="D14" s="834">
        <v>58</v>
      </c>
      <c r="E14" s="821">
        <f t="shared" si="0"/>
        <v>80</v>
      </c>
      <c r="F14" s="834">
        <v>2</v>
      </c>
      <c r="G14" s="834">
        <v>11</v>
      </c>
      <c r="H14" s="821">
        <f t="shared" si="1"/>
        <v>13</v>
      </c>
      <c r="I14" s="834">
        <f t="shared" si="2"/>
        <v>24</v>
      </c>
      <c r="J14" s="834">
        <f t="shared" si="2"/>
        <v>69</v>
      </c>
      <c r="K14" s="834">
        <f t="shared" si="3"/>
        <v>93</v>
      </c>
      <c r="L14" s="821">
        <v>7</v>
      </c>
      <c r="M14" s="821">
        <v>2</v>
      </c>
      <c r="N14" s="834">
        <f t="shared" si="4"/>
        <v>9</v>
      </c>
      <c r="O14" s="814" t="s">
        <v>35</v>
      </c>
      <c r="P14" s="815" t="s">
        <v>36</v>
      </c>
    </row>
    <row r="15" spans="1:16" ht="20.25" customHeight="1">
      <c r="A15" s="816"/>
      <c r="B15" s="874" t="s">
        <v>37</v>
      </c>
      <c r="C15" s="834">
        <v>22</v>
      </c>
      <c r="D15" s="834">
        <v>51</v>
      </c>
      <c r="E15" s="821">
        <f t="shared" si="0"/>
        <v>73</v>
      </c>
      <c r="F15" s="834">
        <v>0</v>
      </c>
      <c r="G15" s="834">
        <v>0</v>
      </c>
      <c r="H15" s="821">
        <f t="shared" si="1"/>
        <v>0</v>
      </c>
      <c r="I15" s="834">
        <f t="shared" si="2"/>
        <v>22</v>
      </c>
      <c r="J15" s="834">
        <f t="shared" si="2"/>
        <v>51</v>
      </c>
      <c r="K15" s="834">
        <f t="shared" si="3"/>
        <v>73</v>
      </c>
      <c r="L15" s="821">
        <v>3</v>
      </c>
      <c r="M15" s="821">
        <v>7</v>
      </c>
      <c r="N15" s="834">
        <f t="shared" si="4"/>
        <v>10</v>
      </c>
      <c r="O15" s="814" t="s">
        <v>38</v>
      </c>
      <c r="P15" s="817"/>
    </row>
    <row r="16" spans="1:16" ht="20.25" customHeight="1">
      <c r="A16" s="816"/>
      <c r="B16" s="874" t="s">
        <v>39</v>
      </c>
      <c r="C16" s="834">
        <v>32</v>
      </c>
      <c r="D16" s="834">
        <v>9</v>
      </c>
      <c r="E16" s="821">
        <f t="shared" si="0"/>
        <v>41</v>
      </c>
      <c r="F16" s="834">
        <v>2</v>
      </c>
      <c r="G16" s="834">
        <v>2</v>
      </c>
      <c r="H16" s="821">
        <f t="shared" si="1"/>
        <v>4</v>
      </c>
      <c r="I16" s="834">
        <f t="shared" si="2"/>
        <v>34</v>
      </c>
      <c r="J16" s="834">
        <f t="shared" si="2"/>
        <v>11</v>
      </c>
      <c r="K16" s="834">
        <f t="shared" si="3"/>
        <v>45</v>
      </c>
      <c r="L16" s="821">
        <v>19</v>
      </c>
      <c r="M16" s="821">
        <v>3</v>
      </c>
      <c r="N16" s="834">
        <f t="shared" si="4"/>
        <v>22</v>
      </c>
      <c r="O16" s="814" t="s">
        <v>40</v>
      </c>
      <c r="P16" s="817"/>
    </row>
    <row r="17" spans="1:16" ht="20.25" customHeight="1">
      <c r="A17" s="816"/>
      <c r="B17" s="874" t="s">
        <v>41</v>
      </c>
      <c r="C17" s="834">
        <v>0</v>
      </c>
      <c r="D17" s="834">
        <v>0</v>
      </c>
      <c r="E17" s="821">
        <f t="shared" si="0"/>
        <v>0</v>
      </c>
      <c r="F17" s="834">
        <v>0</v>
      </c>
      <c r="G17" s="834">
        <v>0</v>
      </c>
      <c r="H17" s="821">
        <f t="shared" si="1"/>
        <v>0</v>
      </c>
      <c r="I17" s="834">
        <f t="shared" si="2"/>
        <v>0</v>
      </c>
      <c r="J17" s="834">
        <f t="shared" si="2"/>
        <v>0</v>
      </c>
      <c r="K17" s="834">
        <f t="shared" si="3"/>
        <v>0</v>
      </c>
      <c r="L17" s="821">
        <v>0</v>
      </c>
      <c r="M17" s="821">
        <v>0</v>
      </c>
      <c r="N17" s="834">
        <f t="shared" si="4"/>
        <v>0</v>
      </c>
      <c r="O17" s="814" t="s">
        <v>42</v>
      </c>
      <c r="P17" s="817"/>
    </row>
    <row r="18" spans="1:16" ht="20.25" customHeight="1">
      <c r="A18" s="816"/>
      <c r="B18" s="874" t="s">
        <v>43</v>
      </c>
      <c r="C18" s="834">
        <v>12</v>
      </c>
      <c r="D18" s="834">
        <v>18</v>
      </c>
      <c r="E18" s="821">
        <f t="shared" si="0"/>
        <v>30</v>
      </c>
      <c r="F18" s="834">
        <v>1</v>
      </c>
      <c r="G18" s="834">
        <v>1</v>
      </c>
      <c r="H18" s="821">
        <f t="shared" si="1"/>
        <v>2</v>
      </c>
      <c r="I18" s="834">
        <f t="shared" si="2"/>
        <v>13</v>
      </c>
      <c r="J18" s="834">
        <f t="shared" si="2"/>
        <v>19</v>
      </c>
      <c r="K18" s="834">
        <f t="shared" si="3"/>
        <v>32</v>
      </c>
      <c r="L18" s="821">
        <v>0</v>
      </c>
      <c r="M18" s="821">
        <v>0</v>
      </c>
      <c r="N18" s="834">
        <f t="shared" si="4"/>
        <v>0</v>
      </c>
      <c r="O18" s="814" t="s">
        <v>44</v>
      </c>
      <c r="P18" s="817"/>
    </row>
    <row r="19" spans="1:16" ht="20.25" customHeight="1">
      <c r="A19" s="819"/>
      <c r="B19" s="874" t="s">
        <v>45</v>
      </c>
      <c r="C19" s="834">
        <v>35</v>
      </c>
      <c r="D19" s="834">
        <v>54</v>
      </c>
      <c r="E19" s="821">
        <f t="shared" si="0"/>
        <v>89</v>
      </c>
      <c r="F19" s="834">
        <v>7</v>
      </c>
      <c r="G19" s="834">
        <v>11</v>
      </c>
      <c r="H19" s="821">
        <f t="shared" si="1"/>
        <v>18</v>
      </c>
      <c r="I19" s="834">
        <f t="shared" si="2"/>
        <v>42</v>
      </c>
      <c r="J19" s="834">
        <f t="shared" si="2"/>
        <v>65</v>
      </c>
      <c r="K19" s="834">
        <f t="shared" si="3"/>
        <v>107</v>
      </c>
      <c r="L19" s="821">
        <v>24</v>
      </c>
      <c r="M19" s="821">
        <v>23</v>
      </c>
      <c r="N19" s="834">
        <f t="shared" si="4"/>
        <v>47</v>
      </c>
      <c r="O19" s="814" t="s">
        <v>46</v>
      </c>
      <c r="P19" s="820"/>
    </row>
    <row r="20" spans="1:16" ht="20.25" customHeight="1">
      <c r="A20" s="942" t="s">
        <v>47</v>
      </c>
      <c r="B20" s="942"/>
      <c r="C20" s="834">
        <v>0</v>
      </c>
      <c r="D20" s="834">
        <v>0</v>
      </c>
      <c r="E20" s="821">
        <f t="shared" si="0"/>
        <v>0</v>
      </c>
      <c r="F20" s="834">
        <v>0</v>
      </c>
      <c r="G20" s="834">
        <v>0</v>
      </c>
      <c r="H20" s="821">
        <f t="shared" si="1"/>
        <v>0</v>
      </c>
      <c r="I20" s="834">
        <f t="shared" si="2"/>
        <v>0</v>
      </c>
      <c r="J20" s="834">
        <f t="shared" si="2"/>
        <v>0</v>
      </c>
      <c r="K20" s="834">
        <f t="shared" si="3"/>
        <v>0</v>
      </c>
      <c r="L20" s="821">
        <v>0</v>
      </c>
      <c r="M20" s="821">
        <v>0</v>
      </c>
      <c r="N20" s="834">
        <f t="shared" si="4"/>
        <v>0</v>
      </c>
      <c r="O20" s="811" t="s">
        <v>48</v>
      </c>
      <c r="P20" s="811"/>
    </row>
    <row r="21" spans="1:16" ht="20.25" customHeight="1">
      <c r="A21" s="926" t="s">
        <v>49</v>
      </c>
      <c r="B21" s="926"/>
      <c r="C21" s="834">
        <v>63</v>
      </c>
      <c r="D21" s="834">
        <v>35</v>
      </c>
      <c r="E21" s="821">
        <f t="shared" si="0"/>
        <v>98</v>
      </c>
      <c r="F21" s="834">
        <v>0</v>
      </c>
      <c r="G21" s="834">
        <v>1</v>
      </c>
      <c r="H21" s="821">
        <f t="shared" si="1"/>
        <v>1</v>
      </c>
      <c r="I21" s="834">
        <f t="shared" si="2"/>
        <v>63</v>
      </c>
      <c r="J21" s="834">
        <f t="shared" si="2"/>
        <v>36</v>
      </c>
      <c r="K21" s="834">
        <f t="shared" si="3"/>
        <v>99</v>
      </c>
      <c r="L21" s="821">
        <v>29</v>
      </c>
      <c r="M21" s="821">
        <v>11</v>
      </c>
      <c r="N21" s="834">
        <f t="shared" si="4"/>
        <v>40</v>
      </c>
      <c r="O21" s="811" t="s">
        <v>50</v>
      </c>
      <c r="P21" s="811"/>
    </row>
    <row r="22" spans="1:16" ht="20.25" customHeight="1">
      <c r="A22" s="926" t="s">
        <v>51</v>
      </c>
      <c r="B22" s="926"/>
      <c r="C22" s="834">
        <v>26</v>
      </c>
      <c r="D22" s="834">
        <v>40</v>
      </c>
      <c r="E22" s="821">
        <f t="shared" si="0"/>
        <v>66</v>
      </c>
      <c r="F22" s="834">
        <v>0</v>
      </c>
      <c r="G22" s="834">
        <v>4</v>
      </c>
      <c r="H22" s="821">
        <f t="shared" si="1"/>
        <v>4</v>
      </c>
      <c r="I22" s="834">
        <f t="shared" si="2"/>
        <v>26</v>
      </c>
      <c r="J22" s="834">
        <f t="shared" si="2"/>
        <v>44</v>
      </c>
      <c r="K22" s="834">
        <f t="shared" si="3"/>
        <v>70</v>
      </c>
      <c r="L22" s="821">
        <v>29</v>
      </c>
      <c r="M22" s="821">
        <v>10</v>
      </c>
      <c r="N22" s="834">
        <f t="shared" si="4"/>
        <v>39</v>
      </c>
      <c r="O22" s="811" t="s">
        <v>52</v>
      </c>
      <c r="P22" s="811"/>
    </row>
    <row r="23" spans="1:16" ht="20.25" customHeight="1">
      <c r="A23" s="926" t="s">
        <v>53</v>
      </c>
      <c r="B23" s="926"/>
      <c r="C23" s="834">
        <v>58</v>
      </c>
      <c r="D23" s="834">
        <v>57</v>
      </c>
      <c r="E23" s="821">
        <f t="shared" si="0"/>
        <v>115</v>
      </c>
      <c r="F23" s="834">
        <v>2</v>
      </c>
      <c r="G23" s="834">
        <v>8</v>
      </c>
      <c r="H23" s="821">
        <f t="shared" si="1"/>
        <v>10</v>
      </c>
      <c r="I23" s="834">
        <f t="shared" si="2"/>
        <v>60</v>
      </c>
      <c r="J23" s="834">
        <f t="shared" si="2"/>
        <v>65</v>
      </c>
      <c r="K23" s="834">
        <f t="shared" si="3"/>
        <v>125</v>
      </c>
      <c r="L23" s="821">
        <v>8</v>
      </c>
      <c r="M23" s="821">
        <v>2</v>
      </c>
      <c r="N23" s="834">
        <f t="shared" si="4"/>
        <v>10</v>
      </c>
      <c r="O23" s="811" t="s">
        <v>54</v>
      </c>
      <c r="P23" s="811"/>
    </row>
    <row r="24" spans="1:16" ht="20.25" customHeight="1">
      <c r="A24" s="926" t="s">
        <v>84</v>
      </c>
      <c r="B24" s="926"/>
      <c r="C24" s="834">
        <v>91</v>
      </c>
      <c r="D24" s="834">
        <v>91</v>
      </c>
      <c r="E24" s="821">
        <f t="shared" si="0"/>
        <v>182</v>
      </c>
      <c r="F24" s="834">
        <v>10</v>
      </c>
      <c r="G24" s="834">
        <v>18</v>
      </c>
      <c r="H24" s="821">
        <f t="shared" si="1"/>
        <v>28</v>
      </c>
      <c r="I24" s="834">
        <f t="shared" si="2"/>
        <v>101</v>
      </c>
      <c r="J24" s="834">
        <f t="shared" si="2"/>
        <v>109</v>
      </c>
      <c r="K24" s="834">
        <f t="shared" si="3"/>
        <v>210</v>
      </c>
      <c r="L24" s="821">
        <v>13</v>
      </c>
      <c r="M24" s="821">
        <v>31</v>
      </c>
      <c r="N24" s="834">
        <f t="shared" si="4"/>
        <v>44</v>
      </c>
      <c r="O24" s="811" t="s">
        <v>56</v>
      </c>
      <c r="P24" s="811"/>
    </row>
    <row r="25" spans="1:16" ht="20.25" customHeight="1">
      <c r="A25" s="926" t="s">
        <v>57</v>
      </c>
      <c r="B25" s="926"/>
      <c r="C25" s="834">
        <v>20</v>
      </c>
      <c r="D25" s="834">
        <v>33</v>
      </c>
      <c r="E25" s="821">
        <f t="shared" si="0"/>
        <v>53</v>
      </c>
      <c r="F25" s="834">
        <v>1</v>
      </c>
      <c r="G25" s="834">
        <v>5</v>
      </c>
      <c r="H25" s="821">
        <f t="shared" si="1"/>
        <v>6</v>
      </c>
      <c r="I25" s="834">
        <f t="shared" si="2"/>
        <v>21</v>
      </c>
      <c r="J25" s="834">
        <f t="shared" si="2"/>
        <v>38</v>
      </c>
      <c r="K25" s="834">
        <f t="shared" si="3"/>
        <v>59</v>
      </c>
      <c r="L25" s="821">
        <v>2</v>
      </c>
      <c r="M25" s="821">
        <v>7</v>
      </c>
      <c r="N25" s="834">
        <f t="shared" si="4"/>
        <v>9</v>
      </c>
      <c r="O25" s="811" t="s">
        <v>58</v>
      </c>
      <c r="P25" s="811"/>
    </row>
    <row r="26" spans="1:16" ht="20.25" customHeight="1">
      <c r="A26" s="926" t="s">
        <v>59</v>
      </c>
      <c r="B26" s="926"/>
      <c r="C26" s="834">
        <v>22</v>
      </c>
      <c r="D26" s="834">
        <v>25</v>
      </c>
      <c r="E26" s="821">
        <f t="shared" si="0"/>
        <v>47</v>
      </c>
      <c r="F26" s="834">
        <v>0</v>
      </c>
      <c r="G26" s="834">
        <v>0</v>
      </c>
      <c r="H26" s="821">
        <f t="shared" si="1"/>
        <v>0</v>
      </c>
      <c r="I26" s="834">
        <f t="shared" si="2"/>
        <v>22</v>
      </c>
      <c r="J26" s="834">
        <f t="shared" si="2"/>
        <v>25</v>
      </c>
      <c r="K26" s="834">
        <f t="shared" si="3"/>
        <v>47</v>
      </c>
      <c r="L26" s="821">
        <v>0</v>
      </c>
      <c r="M26" s="821">
        <v>0</v>
      </c>
      <c r="N26" s="834">
        <f t="shared" si="4"/>
        <v>0</v>
      </c>
      <c r="O26" s="811" t="s">
        <v>60</v>
      </c>
      <c r="P26" s="811"/>
    </row>
    <row r="27" spans="1:16" ht="20.25" customHeight="1">
      <c r="A27" s="926" t="s">
        <v>61</v>
      </c>
      <c r="B27" s="926"/>
      <c r="C27" s="834">
        <v>15</v>
      </c>
      <c r="D27" s="834">
        <v>36</v>
      </c>
      <c r="E27" s="821">
        <f t="shared" si="0"/>
        <v>51</v>
      </c>
      <c r="F27" s="834">
        <v>3</v>
      </c>
      <c r="G27" s="834">
        <v>7</v>
      </c>
      <c r="H27" s="821">
        <f t="shared" si="1"/>
        <v>10</v>
      </c>
      <c r="I27" s="834">
        <f t="shared" si="2"/>
        <v>18</v>
      </c>
      <c r="J27" s="834">
        <f t="shared" si="2"/>
        <v>43</v>
      </c>
      <c r="K27" s="834">
        <f t="shared" si="3"/>
        <v>61</v>
      </c>
      <c r="L27" s="821">
        <v>8</v>
      </c>
      <c r="M27" s="821">
        <v>1</v>
      </c>
      <c r="N27" s="834">
        <f t="shared" si="4"/>
        <v>9</v>
      </c>
      <c r="O27" s="811" t="s">
        <v>62</v>
      </c>
      <c r="P27" s="811"/>
    </row>
    <row r="28" spans="1:16" ht="20.25" customHeight="1">
      <c r="A28" s="926" t="s">
        <v>63</v>
      </c>
      <c r="B28" s="926"/>
      <c r="C28" s="834">
        <v>16</v>
      </c>
      <c r="D28" s="834">
        <v>27</v>
      </c>
      <c r="E28" s="821">
        <f t="shared" si="0"/>
        <v>43</v>
      </c>
      <c r="F28" s="834">
        <v>0</v>
      </c>
      <c r="G28" s="834">
        <v>6</v>
      </c>
      <c r="H28" s="821">
        <f t="shared" si="1"/>
        <v>6</v>
      </c>
      <c r="I28" s="834">
        <f t="shared" si="2"/>
        <v>16</v>
      </c>
      <c r="J28" s="834">
        <f t="shared" si="2"/>
        <v>33</v>
      </c>
      <c r="K28" s="834">
        <f t="shared" si="3"/>
        <v>49</v>
      </c>
      <c r="L28" s="821">
        <v>4</v>
      </c>
      <c r="M28" s="821">
        <v>8</v>
      </c>
      <c r="N28" s="834">
        <f t="shared" si="4"/>
        <v>12</v>
      </c>
      <c r="O28" s="811" t="s">
        <v>64</v>
      </c>
      <c r="P28" s="811"/>
    </row>
    <row r="29" spans="1:16" ht="20.25" customHeight="1" thickBot="1">
      <c r="A29" s="929" t="s">
        <v>65</v>
      </c>
      <c r="B29" s="929"/>
      <c r="C29" s="967">
        <v>15</v>
      </c>
      <c r="D29" s="967">
        <v>15</v>
      </c>
      <c r="E29" s="821">
        <f t="shared" si="0"/>
        <v>30</v>
      </c>
      <c r="F29" s="967">
        <v>0</v>
      </c>
      <c r="G29" s="967">
        <v>0</v>
      </c>
      <c r="H29" s="821">
        <f t="shared" si="1"/>
        <v>0</v>
      </c>
      <c r="I29" s="834">
        <f t="shared" si="2"/>
        <v>15</v>
      </c>
      <c r="J29" s="834">
        <f t="shared" si="2"/>
        <v>15</v>
      </c>
      <c r="K29" s="834">
        <f t="shared" si="3"/>
        <v>30</v>
      </c>
      <c r="L29" s="821">
        <v>0</v>
      </c>
      <c r="M29" s="821">
        <v>0</v>
      </c>
      <c r="N29" s="834">
        <f t="shared" si="4"/>
        <v>0</v>
      </c>
      <c r="O29" s="494" t="s">
        <v>66</v>
      </c>
      <c r="P29" s="494"/>
    </row>
    <row r="30" spans="1:16" ht="20.25" customHeight="1" thickBot="1">
      <c r="A30" s="930" t="s">
        <v>19</v>
      </c>
      <c r="B30" s="930"/>
      <c r="C30" s="843">
        <f>SUM(C10:C29)</f>
        <v>467</v>
      </c>
      <c r="D30" s="843">
        <f t="shared" ref="D30:N30" si="5">SUM(D10:D29)</f>
        <v>601</v>
      </c>
      <c r="E30" s="843">
        <f t="shared" si="5"/>
        <v>1068</v>
      </c>
      <c r="F30" s="843">
        <f t="shared" si="5"/>
        <v>28</v>
      </c>
      <c r="G30" s="843">
        <f t="shared" si="5"/>
        <v>76</v>
      </c>
      <c r="H30" s="843">
        <f t="shared" si="5"/>
        <v>104</v>
      </c>
      <c r="I30" s="843">
        <f t="shared" si="5"/>
        <v>495</v>
      </c>
      <c r="J30" s="843">
        <f t="shared" si="5"/>
        <v>677</v>
      </c>
      <c r="K30" s="843">
        <f t="shared" si="5"/>
        <v>1172</v>
      </c>
      <c r="L30" s="843">
        <f t="shared" si="5"/>
        <v>149</v>
      </c>
      <c r="M30" s="843">
        <f t="shared" si="5"/>
        <v>112</v>
      </c>
      <c r="N30" s="843">
        <f t="shared" si="5"/>
        <v>261</v>
      </c>
      <c r="O30" s="826" t="s">
        <v>67</v>
      </c>
      <c r="P30" s="826"/>
    </row>
    <row r="31" spans="1:16" ht="21" thickTop="1">
      <c r="A31" s="818"/>
      <c r="B31" s="818"/>
      <c r="C31" s="818"/>
      <c r="D31" s="818"/>
      <c r="E31" s="818"/>
      <c r="F31" s="818"/>
      <c r="G31" s="818"/>
      <c r="H31" s="818"/>
      <c r="I31" s="818"/>
      <c r="J31" s="818"/>
      <c r="K31" s="818"/>
      <c r="L31" s="818"/>
      <c r="M31" s="818"/>
      <c r="N31" s="818"/>
      <c r="O31" s="818"/>
      <c r="P31" s="818"/>
    </row>
  </sheetData>
  <mergeCells count="67">
    <mergeCell ref="A28:B28"/>
    <mergeCell ref="O28:P28"/>
    <mergeCell ref="A29:B29"/>
    <mergeCell ref="O29:P29"/>
    <mergeCell ref="A30:B30"/>
    <mergeCell ref="O30:P30"/>
    <mergeCell ref="A25:B25"/>
    <mergeCell ref="O25:P25"/>
    <mergeCell ref="A26:B26"/>
    <mergeCell ref="O26:P26"/>
    <mergeCell ref="A27:B27"/>
    <mergeCell ref="O27:P27"/>
    <mergeCell ref="A22:B22"/>
    <mergeCell ref="O22:P22"/>
    <mergeCell ref="A23:B23"/>
    <mergeCell ref="O23:P23"/>
    <mergeCell ref="A24:B24"/>
    <mergeCell ref="O24:P24"/>
    <mergeCell ref="A14:A19"/>
    <mergeCell ref="P14:P19"/>
    <mergeCell ref="A20:B20"/>
    <mergeCell ref="O20:P20"/>
    <mergeCell ref="A21:B21"/>
    <mergeCell ref="O21:P21"/>
    <mergeCell ref="O10:P10"/>
    <mergeCell ref="A11:B11"/>
    <mergeCell ref="O11:P11"/>
    <mergeCell ref="A12:B12"/>
    <mergeCell ref="O12:P12"/>
    <mergeCell ref="A13:B13"/>
    <mergeCell ref="O13:P13"/>
    <mergeCell ref="J8:J9"/>
    <mergeCell ref="K8:K9"/>
    <mergeCell ref="L8:L9"/>
    <mergeCell ref="M8:M9"/>
    <mergeCell ref="N8:N9"/>
    <mergeCell ref="A10:B10"/>
    <mergeCell ref="J6:J7"/>
    <mergeCell ref="K6:K7"/>
    <mergeCell ref="L6:N6"/>
    <mergeCell ref="C8:C9"/>
    <mergeCell ref="D8:D9"/>
    <mergeCell ref="E8:E9"/>
    <mergeCell ref="F8:F9"/>
    <mergeCell ref="G8:G9"/>
    <mergeCell ref="H8:H9"/>
    <mergeCell ref="I8:I9"/>
    <mergeCell ref="C5:E5"/>
    <mergeCell ref="F5:H5"/>
    <mergeCell ref="I5:K5"/>
    <mergeCell ref="C6:C7"/>
    <mergeCell ref="D6:D7"/>
    <mergeCell ref="E6:E7"/>
    <mergeCell ref="F6:F7"/>
    <mergeCell ref="G6:G7"/>
    <mergeCell ref="H6:H7"/>
    <mergeCell ref="I6:I7"/>
    <mergeCell ref="A1:P1"/>
    <mergeCell ref="A2:P2"/>
    <mergeCell ref="A3:N3"/>
    <mergeCell ref="O3:P3"/>
    <mergeCell ref="A4:B9"/>
    <mergeCell ref="C4:E4"/>
    <mergeCell ref="F4:H4"/>
    <mergeCell ref="I4:K4"/>
    <mergeCell ref="L4:N5"/>
    <mergeCell ref="O4:P9"/>
  </mergeCells>
  <printOptions horizontalCentered="1"/>
  <pageMargins left="0.19685039370078741" right="0.19685039370078741" top="0.59055118110236227" bottom="0.39370078740157483" header="0.59055118110236227" footer="0.39370078740157483"/>
  <pageSetup paperSize="9" scale="75" firstPageNumber="87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9"/>
  <sheetViews>
    <sheetView rightToLeft="1" view="pageBreakPreview" topLeftCell="A16" zoomScale="80" zoomScaleNormal="71" zoomScaleSheetLayoutView="80" workbookViewId="0">
      <selection sqref="A1:L17"/>
    </sheetView>
  </sheetViews>
  <sheetFormatPr defaultRowHeight="20.25"/>
  <cols>
    <col min="1" max="1" width="2.33203125" style="606" customWidth="1"/>
    <col min="2" max="2" width="7.9140625" style="606" customWidth="1"/>
    <col min="3" max="3" width="10.25" style="606" customWidth="1"/>
    <col min="4" max="4" width="11.08203125" style="606" customWidth="1"/>
    <col min="5" max="5" width="10.5" style="606" customWidth="1"/>
    <col min="6" max="6" width="10.75" style="606" customWidth="1"/>
    <col min="7" max="7" width="10.5" style="606" customWidth="1"/>
    <col min="8" max="8" width="10.83203125" style="606" customWidth="1"/>
    <col min="9" max="9" width="11.5" style="606" customWidth="1"/>
    <col min="10" max="10" width="10.4140625" style="606" customWidth="1"/>
    <col min="11" max="11" width="3.4140625" style="606" customWidth="1"/>
    <col min="12" max="16384" width="8.6640625" style="606"/>
  </cols>
  <sheetData>
    <row r="1" spans="1:11" ht="28.5" customHeight="1">
      <c r="A1" s="794" t="s">
        <v>1399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</row>
    <row r="2" spans="1:11" ht="30.75" customHeight="1">
      <c r="A2" s="936" t="s">
        <v>1400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ht="24.75" customHeight="1" thickBot="1">
      <c r="A3" s="1275" t="s">
        <v>1401</v>
      </c>
      <c r="B3" s="1275"/>
      <c r="C3" s="1275"/>
      <c r="D3" s="914"/>
      <c r="E3" s="914"/>
      <c r="F3" s="914"/>
      <c r="G3" s="914"/>
      <c r="H3" s="914"/>
      <c r="I3" s="914"/>
      <c r="J3" s="937" t="s">
        <v>1402</v>
      </c>
      <c r="K3" s="937"/>
    </row>
    <row r="4" spans="1:11" ht="26.25" customHeight="1" thickTop="1">
      <c r="A4" s="800"/>
      <c r="B4" s="800"/>
      <c r="C4" s="798" t="s">
        <v>424</v>
      </c>
      <c r="D4" s="798"/>
      <c r="E4" s="798" t="s">
        <v>425</v>
      </c>
      <c r="F4" s="798"/>
      <c r="G4" s="798" t="s">
        <v>19</v>
      </c>
      <c r="H4" s="798"/>
      <c r="I4" s="798"/>
      <c r="J4" s="800"/>
      <c r="K4" s="800"/>
    </row>
    <row r="5" spans="1:11" ht="24.75" customHeight="1">
      <c r="A5" s="800"/>
      <c r="B5" s="800"/>
      <c r="C5" s="918" t="s">
        <v>426</v>
      </c>
      <c r="D5" s="918"/>
      <c r="E5" s="800" t="s">
        <v>427</v>
      </c>
      <c r="F5" s="800"/>
      <c r="G5" s="1123" t="s">
        <v>67</v>
      </c>
      <c r="H5" s="1123"/>
      <c r="I5" s="1123"/>
      <c r="J5" s="800"/>
      <c r="K5" s="800"/>
    </row>
    <row r="6" spans="1:11" ht="21.75" customHeight="1">
      <c r="A6" s="800"/>
      <c r="B6" s="800"/>
      <c r="C6" s="954" t="s">
        <v>16</v>
      </c>
      <c r="D6" s="954" t="s">
        <v>82</v>
      </c>
      <c r="E6" s="954" t="s">
        <v>16</v>
      </c>
      <c r="F6" s="954" t="s">
        <v>82</v>
      </c>
      <c r="G6" s="954" t="s">
        <v>16</v>
      </c>
      <c r="H6" s="954" t="s">
        <v>82</v>
      </c>
      <c r="I6" s="954" t="s">
        <v>19</v>
      </c>
      <c r="J6" s="800"/>
      <c r="K6" s="800"/>
    </row>
    <row r="7" spans="1:11" ht="21.75" customHeight="1" thickBot="1">
      <c r="A7" s="885"/>
      <c r="B7" s="885"/>
      <c r="C7" s="352" t="s">
        <v>20</v>
      </c>
      <c r="D7" s="352" t="s">
        <v>21</v>
      </c>
      <c r="E7" s="352" t="s">
        <v>20</v>
      </c>
      <c r="F7" s="352" t="s">
        <v>21</v>
      </c>
      <c r="G7" s="352" t="s">
        <v>20</v>
      </c>
      <c r="H7" s="352" t="s">
        <v>21</v>
      </c>
      <c r="I7" s="352" t="s">
        <v>23</v>
      </c>
      <c r="J7" s="885"/>
      <c r="K7" s="885"/>
    </row>
    <row r="8" spans="1:11" ht="18" customHeight="1">
      <c r="A8" s="970" t="s">
        <v>241</v>
      </c>
      <c r="B8" s="970"/>
      <c r="C8" s="1276">
        <v>0</v>
      </c>
      <c r="D8" s="1276">
        <v>0</v>
      </c>
      <c r="E8" s="1276">
        <v>0</v>
      </c>
      <c r="F8" s="1276">
        <v>0</v>
      </c>
      <c r="G8" s="1276">
        <f>SUM(C8,E8)</f>
        <v>0</v>
      </c>
      <c r="H8" s="1276">
        <f>SUM(D8,F8)</f>
        <v>0</v>
      </c>
      <c r="I8" s="1277">
        <f>SUM(G8:H8)</f>
        <v>0</v>
      </c>
      <c r="J8" s="807" t="s">
        <v>26</v>
      </c>
      <c r="K8" s="807"/>
    </row>
    <row r="9" spans="1:11" ht="18" customHeight="1">
      <c r="A9" s="926" t="s">
        <v>27</v>
      </c>
      <c r="B9" s="926"/>
      <c r="C9" s="1276">
        <v>10</v>
      </c>
      <c r="D9" s="1276">
        <v>23</v>
      </c>
      <c r="E9" s="1276">
        <v>0</v>
      </c>
      <c r="F9" s="1276">
        <v>0</v>
      </c>
      <c r="G9" s="1276">
        <f t="shared" ref="G9:H27" si="0">SUM(C9,E9)</f>
        <v>10</v>
      </c>
      <c r="H9" s="1276">
        <f t="shared" si="0"/>
        <v>23</v>
      </c>
      <c r="I9" s="1277">
        <f t="shared" ref="I9:I27" si="1">SUM(G9:H9)</f>
        <v>33</v>
      </c>
      <c r="J9" s="811" t="s">
        <v>28</v>
      </c>
      <c r="K9" s="811"/>
    </row>
    <row r="10" spans="1:11" ht="18" customHeight="1">
      <c r="A10" s="926" t="s">
        <v>83</v>
      </c>
      <c r="B10" s="926"/>
      <c r="C10" s="1277">
        <v>0</v>
      </c>
      <c r="D10" s="1277">
        <v>19</v>
      </c>
      <c r="E10" s="1277">
        <v>0</v>
      </c>
      <c r="F10" s="1277">
        <v>0</v>
      </c>
      <c r="G10" s="1276">
        <f t="shared" si="0"/>
        <v>0</v>
      </c>
      <c r="H10" s="1276">
        <f t="shared" si="0"/>
        <v>19</v>
      </c>
      <c r="I10" s="1277">
        <f t="shared" si="1"/>
        <v>19</v>
      </c>
      <c r="J10" s="811" t="s">
        <v>30</v>
      </c>
      <c r="K10" s="811"/>
    </row>
    <row r="11" spans="1:11" ht="18" customHeight="1">
      <c r="A11" s="926" t="s">
        <v>31</v>
      </c>
      <c r="B11" s="926"/>
      <c r="C11" s="1277">
        <v>8</v>
      </c>
      <c r="D11" s="1277">
        <v>12</v>
      </c>
      <c r="E11" s="1277">
        <v>0</v>
      </c>
      <c r="F11" s="1277">
        <v>0</v>
      </c>
      <c r="G11" s="1276">
        <f t="shared" si="0"/>
        <v>8</v>
      </c>
      <c r="H11" s="1276">
        <f t="shared" si="0"/>
        <v>12</v>
      </c>
      <c r="I11" s="1277">
        <f t="shared" si="1"/>
        <v>20</v>
      </c>
      <c r="J11" s="811" t="s">
        <v>32</v>
      </c>
      <c r="K11" s="811"/>
    </row>
    <row r="12" spans="1:11" ht="18" customHeight="1">
      <c r="A12" s="812" t="s">
        <v>33</v>
      </c>
      <c r="B12" s="874" t="s">
        <v>34</v>
      </c>
      <c r="C12" s="1277">
        <v>24</v>
      </c>
      <c r="D12" s="1277">
        <v>5</v>
      </c>
      <c r="E12" s="1277">
        <v>0</v>
      </c>
      <c r="F12" s="1277">
        <v>64</v>
      </c>
      <c r="G12" s="1276">
        <f t="shared" si="0"/>
        <v>24</v>
      </c>
      <c r="H12" s="1276">
        <f t="shared" si="0"/>
        <v>69</v>
      </c>
      <c r="I12" s="1277">
        <f t="shared" si="1"/>
        <v>93</v>
      </c>
      <c r="J12" s="814" t="s">
        <v>35</v>
      </c>
      <c r="K12" s="815" t="s">
        <v>36</v>
      </c>
    </row>
    <row r="13" spans="1:11" ht="18" customHeight="1">
      <c r="A13" s="816"/>
      <c r="B13" s="874" t="s">
        <v>37</v>
      </c>
      <c r="C13" s="1277">
        <v>14</v>
      </c>
      <c r="D13" s="1277">
        <v>41</v>
      </c>
      <c r="E13" s="1277">
        <v>8</v>
      </c>
      <c r="F13" s="1277">
        <v>10</v>
      </c>
      <c r="G13" s="1276">
        <f t="shared" si="0"/>
        <v>22</v>
      </c>
      <c r="H13" s="1276">
        <f t="shared" si="0"/>
        <v>51</v>
      </c>
      <c r="I13" s="1277">
        <f t="shared" si="1"/>
        <v>73</v>
      </c>
      <c r="J13" s="814" t="s">
        <v>38</v>
      </c>
      <c r="K13" s="817"/>
    </row>
    <row r="14" spans="1:11" ht="18" customHeight="1">
      <c r="A14" s="816"/>
      <c r="B14" s="874" t="s">
        <v>39</v>
      </c>
      <c r="C14" s="1277">
        <v>28</v>
      </c>
      <c r="D14" s="1277">
        <v>7</v>
      </c>
      <c r="E14" s="1277">
        <v>6</v>
      </c>
      <c r="F14" s="1277">
        <v>4</v>
      </c>
      <c r="G14" s="1276">
        <f t="shared" si="0"/>
        <v>34</v>
      </c>
      <c r="H14" s="1276">
        <f t="shared" si="0"/>
        <v>11</v>
      </c>
      <c r="I14" s="1277">
        <f t="shared" si="1"/>
        <v>45</v>
      </c>
      <c r="J14" s="814" t="s">
        <v>40</v>
      </c>
      <c r="K14" s="817"/>
    </row>
    <row r="15" spans="1:11" ht="18" customHeight="1">
      <c r="A15" s="816"/>
      <c r="B15" s="874" t="s">
        <v>41</v>
      </c>
      <c r="C15" s="1277">
        <v>0</v>
      </c>
      <c r="D15" s="1277">
        <v>0</v>
      </c>
      <c r="E15" s="1277">
        <v>0</v>
      </c>
      <c r="F15" s="1277">
        <v>0</v>
      </c>
      <c r="G15" s="1276">
        <f t="shared" si="0"/>
        <v>0</v>
      </c>
      <c r="H15" s="1276">
        <f t="shared" si="0"/>
        <v>0</v>
      </c>
      <c r="I15" s="1277">
        <f t="shared" si="1"/>
        <v>0</v>
      </c>
      <c r="J15" s="814" t="s">
        <v>42</v>
      </c>
      <c r="K15" s="817"/>
    </row>
    <row r="16" spans="1:11" ht="18" customHeight="1">
      <c r="A16" s="816"/>
      <c r="B16" s="874" t="s">
        <v>43</v>
      </c>
      <c r="C16" s="1277">
        <v>13</v>
      </c>
      <c r="D16" s="1277">
        <v>19</v>
      </c>
      <c r="E16" s="1277">
        <v>0</v>
      </c>
      <c r="F16" s="1277">
        <v>0</v>
      </c>
      <c r="G16" s="1276">
        <f t="shared" si="0"/>
        <v>13</v>
      </c>
      <c r="H16" s="1276">
        <f t="shared" si="0"/>
        <v>19</v>
      </c>
      <c r="I16" s="1277">
        <f t="shared" si="1"/>
        <v>32</v>
      </c>
      <c r="J16" s="814" t="s">
        <v>44</v>
      </c>
      <c r="K16" s="817"/>
    </row>
    <row r="17" spans="1:11" ht="18" customHeight="1">
      <c r="A17" s="819"/>
      <c r="B17" s="874" t="s">
        <v>45</v>
      </c>
      <c r="C17" s="1277">
        <v>26</v>
      </c>
      <c r="D17" s="1277">
        <v>35</v>
      </c>
      <c r="E17" s="1277">
        <v>16</v>
      </c>
      <c r="F17" s="1277">
        <v>30</v>
      </c>
      <c r="G17" s="1276">
        <f t="shared" si="0"/>
        <v>42</v>
      </c>
      <c r="H17" s="1276">
        <f t="shared" si="0"/>
        <v>65</v>
      </c>
      <c r="I17" s="1277">
        <f t="shared" si="1"/>
        <v>107</v>
      </c>
      <c r="J17" s="814" t="s">
        <v>46</v>
      </c>
      <c r="K17" s="820"/>
    </row>
    <row r="18" spans="1:11" ht="18" customHeight="1">
      <c r="A18" s="942" t="s">
        <v>47</v>
      </c>
      <c r="B18" s="942"/>
      <c r="C18" s="1277">
        <v>0</v>
      </c>
      <c r="D18" s="1277">
        <v>0</v>
      </c>
      <c r="E18" s="1277">
        <v>0</v>
      </c>
      <c r="F18" s="1277">
        <v>0</v>
      </c>
      <c r="G18" s="1276">
        <f t="shared" si="0"/>
        <v>0</v>
      </c>
      <c r="H18" s="1276">
        <f t="shared" si="0"/>
        <v>0</v>
      </c>
      <c r="I18" s="1277">
        <f t="shared" si="1"/>
        <v>0</v>
      </c>
      <c r="J18" s="811" t="s">
        <v>48</v>
      </c>
      <c r="K18" s="811"/>
    </row>
    <row r="19" spans="1:11" ht="18" customHeight="1">
      <c r="A19" s="926" t="s">
        <v>49</v>
      </c>
      <c r="B19" s="926"/>
      <c r="C19" s="1277">
        <v>30</v>
      </c>
      <c r="D19" s="1277">
        <v>27</v>
      </c>
      <c r="E19" s="1277">
        <v>33</v>
      </c>
      <c r="F19" s="1277">
        <v>9</v>
      </c>
      <c r="G19" s="1276">
        <f t="shared" si="0"/>
        <v>63</v>
      </c>
      <c r="H19" s="1276">
        <f t="shared" si="0"/>
        <v>36</v>
      </c>
      <c r="I19" s="1277">
        <f t="shared" si="1"/>
        <v>99</v>
      </c>
      <c r="J19" s="811" t="s">
        <v>50</v>
      </c>
      <c r="K19" s="811"/>
    </row>
    <row r="20" spans="1:11" ht="18" customHeight="1">
      <c r="A20" s="926" t="s">
        <v>51</v>
      </c>
      <c r="B20" s="926"/>
      <c r="C20" s="1277">
        <v>17</v>
      </c>
      <c r="D20" s="1277">
        <v>25</v>
      </c>
      <c r="E20" s="1277">
        <v>9</v>
      </c>
      <c r="F20" s="1277">
        <v>19</v>
      </c>
      <c r="G20" s="1276">
        <f t="shared" si="0"/>
        <v>26</v>
      </c>
      <c r="H20" s="1276">
        <f t="shared" si="0"/>
        <v>44</v>
      </c>
      <c r="I20" s="1277">
        <f t="shared" si="1"/>
        <v>70</v>
      </c>
      <c r="J20" s="811" t="s">
        <v>52</v>
      </c>
      <c r="K20" s="811"/>
    </row>
    <row r="21" spans="1:11" ht="18" customHeight="1">
      <c r="A21" s="926" t="s">
        <v>53</v>
      </c>
      <c r="B21" s="926"/>
      <c r="C21" s="1277">
        <v>22</v>
      </c>
      <c r="D21" s="1277">
        <v>65</v>
      </c>
      <c r="E21" s="1277">
        <v>38</v>
      </c>
      <c r="F21" s="1277">
        <v>0</v>
      </c>
      <c r="G21" s="1276">
        <f t="shared" si="0"/>
        <v>60</v>
      </c>
      <c r="H21" s="1276">
        <f t="shared" si="0"/>
        <v>65</v>
      </c>
      <c r="I21" s="1277">
        <f t="shared" si="1"/>
        <v>125</v>
      </c>
      <c r="J21" s="811" t="s">
        <v>54</v>
      </c>
      <c r="K21" s="811"/>
    </row>
    <row r="22" spans="1:11" ht="18" customHeight="1">
      <c r="A22" s="926" t="s">
        <v>84</v>
      </c>
      <c r="B22" s="926"/>
      <c r="C22" s="1277">
        <v>42</v>
      </c>
      <c r="D22" s="1277">
        <v>69</v>
      </c>
      <c r="E22" s="1277">
        <v>59</v>
      </c>
      <c r="F22" s="1277">
        <v>40</v>
      </c>
      <c r="G22" s="1276">
        <f t="shared" si="0"/>
        <v>101</v>
      </c>
      <c r="H22" s="1276">
        <f t="shared" si="0"/>
        <v>109</v>
      </c>
      <c r="I22" s="1277">
        <f t="shared" si="1"/>
        <v>210</v>
      </c>
      <c r="J22" s="811" t="s">
        <v>56</v>
      </c>
      <c r="K22" s="811"/>
    </row>
    <row r="23" spans="1:11" ht="18" customHeight="1">
      <c r="A23" s="926" t="s">
        <v>57</v>
      </c>
      <c r="B23" s="926"/>
      <c r="C23" s="1277">
        <v>11</v>
      </c>
      <c r="D23" s="1277">
        <v>26</v>
      </c>
      <c r="E23" s="1277">
        <v>10</v>
      </c>
      <c r="F23" s="1277">
        <v>12</v>
      </c>
      <c r="G23" s="1276">
        <f t="shared" si="0"/>
        <v>21</v>
      </c>
      <c r="H23" s="1276">
        <f t="shared" si="0"/>
        <v>38</v>
      </c>
      <c r="I23" s="1277">
        <f t="shared" si="1"/>
        <v>59</v>
      </c>
      <c r="J23" s="811" t="s">
        <v>58</v>
      </c>
      <c r="K23" s="811"/>
    </row>
    <row r="24" spans="1:11" ht="18" customHeight="1">
      <c r="A24" s="926" t="s">
        <v>59</v>
      </c>
      <c r="B24" s="926"/>
      <c r="C24" s="1277">
        <v>13</v>
      </c>
      <c r="D24" s="1277">
        <v>15</v>
      </c>
      <c r="E24" s="1277">
        <v>9</v>
      </c>
      <c r="F24" s="1277">
        <v>10</v>
      </c>
      <c r="G24" s="1276">
        <f t="shared" si="0"/>
        <v>22</v>
      </c>
      <c r="H24" s="1276">
        <f t="shared" si="0"/>
        <v>25</v>
      </c>
      <c r="I24" s="1277">
        <f t="shared" si="1"/>
        <v>47</v>
      </c>
      <c r="J24" s="811" t="s">
        <v>60</v>
      </c>
      <c r="K24" s="811"/>
    </row>
    <row r="25" spans="1:11" ht="18" customHeight="1">
      <c r="A25" s="926" t="s">
        <v>61</v>
      </c>
      <c r="B25" s="926"/>
      <c r="C25" s="1277">
        <v>10</v>
      </c>
      <c r="D25" s="1277">
        <v>16</v>
      </c>
      <c r="E25" s="1277">
        <v>8</v>
      </c>
      <c r="F25" s="1277">
        <v>27</v>
      </c>
      <c r="G25" s="1276">
        <f t="shared" si="0"/>
        <v>18</v>
      </c>
      <c r="H25" s="1276">
        <f t="shared" si="0"/>
        <v>43</v>
      </c>
      <c r="I25" s="1277">
        <f t="shared" si="1"/>
        <v>61</v>
      </c>
      <c r="J25" s="811" t="s">
        <v>62</v>
      </c>
      <c r="K25" s="811"/>
    </row>
    <row r="26" spans="1:11" ht="18" customHeight="1">
      <c r="A26" s="926" t="s">
        <v>63</v>
      </c>
      <c r="B26" s="926"/>
      <c r="C26" s="1277">
        <v>16</v>
      </c>
      <c r="D26" s="1277">
        <v>33</v>
      </c>
      <c r="E26" s="1277">
        <v>0</v>
      </c>
      <c r="F26" s="1277">
        <v>0</v>
      </c>
      <c r="G26" s="1276">
        <f t="shared" si="0"/>
        <v>16</v>
      </c>
      <c r="H26" s="1276">
        <f t="shared" si="0"/>
        <v>33</v>
      </c>
      <c r="I26" s="1277">
        <f t="shared" si="1"/>
        <v>49</v>
      </c>
      <c r="J26" s="811" t="s">
        <v>64</v>
      </c>
      <c r="K26" s="811"/>
    </row>
    <row r="27" spans="1:11" ht="18" customHeight="1" thickBot="1">
      <c r="A27" s="929" t="s">
        <v>65</v>
      </c>
      <c r="B27" s="929"/>
      <c r="C27" s="801">
        <v>10</v>
      </c>
      <c r="D27" s="801">
        <v>15</v>
      </c>
      <c r="E27" s="801">
        <v>5</v>
      </c>
      <c r="F27" s="801">
        <v>0</v>
      </c>
      <c r="G27" s="1276">
        <f t="shared" si="0"/>
        <v>15</v>
      </c>
      <c r="H27" s="1276">
        <f t="shared" si="0"/>
        <v>15</v>
      </c>
      <c r="I27" s="1277">
        <f t="shared" si="1"/>
        <v>30</v>
      </c>
      <c r="J27" s="494" t="s">
        <v>66</v>
      </c>
      <c r="K27" s="494"/>
    </row>
    <row r="28" spans="1:11" ht="18" customHeight="1" thickBot="1">
      <c r="A28" s="930" t="s">
        <v>19</v>
      </c>
      <c r="B28" s="930"/>
      <c r="C28" s="1278">
        <f>SUM(C8:C27)</f>
        <v>294</v>
      </c>
      <c r="D28" s="1278">
        <f t="shared" ref="D28:I28" si="2">SUM(D8:D27)</f>
        <v>452</v>
      </c>
      <c r="E28" s="1278">
        <f t="shared" si="2"/>
        <v>201</v>
      </c>
      <c r="F28" s="1278">
        <f t="shared" si="2"/>
        <v>225</v>
      </c>
      <c r="G28" s="1278">
        <f t="shared" si="2"/>
        <v>495</v>
      </c>
      <c r="H28" s="1278">
        <f t="shared" si="2"/>
        <v>677</v>
      </c>
      <c r="I28" s="1278">
        <f t="shared" si="2"/>
        <v>1172</v>
      </c>
      <c r="J28" s="826" t="s">
        <v>67</v>
      </c>
      <c r="K28" s="826"/>
    </row>
    <row r="29" spans="1:11" ht="21" thickTop="1"/>
  </sheetData>
  <mergeCells count="44">
    <mergeCell ref="A27:B27"/>
    <mergeCell ref="J27:K27"/>
    <mergeCell ref="A28:B28"/>
    <mergeCell ref="J28:K28"/>
    <mergeCell ref="A24:B24"/>
    <mergeCell ref="J24:K24"/>
    <mergeCell ref="A25:B25"/>
    <mergeCell ref="J25:K25"/>
    <mergeCell ref="A26:B26"/>
    <mergeCell ref="J26:K26"/>
    <mergeCell ref="A21:B21"/>
    <mergeCell ref="J21:K21"/>
    <mergeCell ref="A22:B22"/>
    <mergeCell ref="J22:K22"/>
    <mergeCell ref="A23:B23"/>
    <mergeCell ref="J23:K23"/>
    <mergeCell ref="A18:B18"/>
    <mergeCell ref="J18:K18"/>
    <mergeCell ref="A19:B19"/>
    <mergeCell ref="J19:K19"/>
    <mergeCell ref="A20:B20"/>
    <mergeCell ref="J20:K20"/>
    <mergeCell ref="A10:B10"/>
    <mergeCell ref="J10:K10"/>
    <mergeCell ref="A11:B11"/>
    <mergeCell ref="J11:K11"/>
    <mergeCell ref="A12:A17"/>
    <mergeCell ref="K12:K17"/>
    <mergeCell ref="E5:F5"/>
    <mergeCell ref="G5:I5"/>
    <mergeCell ref="A8:B8"/>
    <mergeCell ref="J8:K8"/>
    <mergeCell ref="A9:B9"/>
    <mergeCell ref="J9:K9"/>
    <mergeCell ref="A1:K1"/>
    <mergeCell ref="A2:K2"/>
    <mergeCell ref="A3:C3"/>
    <mergeCell ref="J3:K3"/>
    <mergeCell ref="A4:B7"/>
    <mergeCell ref="C4:D4"/>
    <mergeCell ref="E4:F4"/>
    <mergeCell ref="G4:I4"/>
    <mergeCell ref="J4:K7"/>
    <mergeCell ref="C5:D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85" firstPageNumber="88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33"/>
  <sheetViews>
    <sheetView rightToLeft="1" view="pageBreakPreview" topLeftCell="Z1" zoomScale="80" zoomScaleNormal="75" zoomScaleSheetLayoutView="80" workbookViewId="0">
      <selection sqref="A1:L17"/>
    </sheetView>
  </sheetViews>
  <sheetFormatPr defaultColWidth="5.33203125" defaultRowHeight="12.75"/>
  <cols>
    <col min="1" max="1" width="3.75" style="231" customWidth="1"/>
    <col min="2" max="2" width="7.9140625" style="231" customWidth="1"/>
    <col min="3" max="3" width="5.25" style="231" customWidth="1"/>
    <col min="4" max="4" width="5.75" style="231" customWidth="1"/>
    <col min="5" max="5" width="5.9140625" style="231" customWidth="1"/>
    <col min="6" max="6" width="5.58203125" style="231" customWidth="1"/>
    <col min="7" max="7" width="6.33203125" style="231" customWidth="1"/>
    <col min="8" max="8" width="5.58203125" style="231" customWidth="1"/>
    <col min="9" max="10" width="5.83203125" style="231" customWidth="1"/>
    <col min="11" max="15" width="8.33203125" style="231" customWidth="1"/>
    <col min="16" max="16" width="9.5" style="231" customWidth="1"/>
    <col min="17" max="17" width="3.4140625" style="231" customWidth="1"/>
    <col min="18" max="18" width="4.1640625" style="231" customWidth="1"/>
    <col min="19" max="19" width="7.5" style="231" customWidth="1"/>
    <col min="20" max="20" width="5.75" style="231" customWidth="1"/>
    <col min="21" max="21" width="5.33203125" style="231" customWidth="1"/>
    <col min="22" max="22" width="6.9140625" style="231" customWidth="1"/>
    <col min="23" max="23" width="5.1640625" style="231" customWidth="1"/>
    <col min="24" max="25" width="5" style="231" customWidth="1"/>
    <col min="26" max="26" width="5.25" style="231" customWidth="1"/>
    <col min="27" max="27" width="5.33203125" style="231" customWidth="1"/>
    <col min="28" max="30" width="6.9140625" style="231" customWidth="1"/>
    <col min="31" max="31" width="6" style="231" customWidth="1"/>
    <col min="32" max="32" width="6.9140625" style="231" customWidth="1"/>
    <col min="33" max="33" width="6.25" style="231" customWidth="1"/>
    <col min="34" max="34" width="4.75" style="231" customWidth="1"/>
    <col min="35" max="35" width="9.58203125" style="231" customWidth="1"/>
    <col min="36" max="36" width="3.33203125" style="231" customWidth="1"/>
    <col min="37" max="37" width="3.4140625" style="231" customWidth="1"/>
    <col min="38" max="38" width="6.75" style="231" customWidth="1"/>
    <col min="39" max="39" width="4.83203125" style="231" customWidth="1"/>
    <col min="40" max="40" width="5.33203125" style="231" customWidth="1"/>
    <col min="41" max="41" width="5" style="231" customWidth="1"/>
    <col min="42" max="42" width="4.58203125" style="231" customWidth="1"/>
    <col min="43" max="43" width="5.75" style="231" customWidth="1"/>
    <col min="44" max="44" width="5.1640625" style="231" customWidth="1"/>
    <col min="45" max="45" width="4.5" style="231" customWidth="1"/>
    <col min="46" max="46" width="5.33203125" style="231" customWidth="1"/>
    <col min="47" max="47" width="4.9140625" style="231" customWidth="1"/>
    <col min="48" max="48" width="5.33203125" style="231" customWidth="1"/>
    <col min="49" max="49" width="5.08203125" style="231" customWidth="1"/>
    <col min="50" max="50" width="4.6640625" style="231" customWidth="1"/>
    <col min="51" max="51" width="5.9140625" style="231" customWidth="1"/>
    <col min="52" max="52" width="3.58203125" style="231" customWidth="1"/>
    <col min="53" max="53" width="4.75" style="231" customWidth="1"/>
    <col min="54" max="54" width="4.83203125" style="231" customWidth="1"/>
    <col min="55" max="55" width="6.1640625" style="231" customWidth="1"/>
    <col min="56" max="56" width="10.4140625" style="231" customWidth="1"/>
    <col min="57" max="57" width="3.08203125" style="231" customWidth="1"/>
    <col min="58" max="16384" width="5.33203125" style="231"/>
  </cols>
  <sheetData>
    <row r="1" spans="1:57" ht="27.75" customHeight="1">
      <c r="A1" s="498" t="s">
        <v>1403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W1" s="278"/>
      <c r="X1" s="278"/>
    </row>
    <row r="2" spans="1:57" s="232" customFormat="1" ht="28.5" customHeight="1">
      <c r="A2" s="523" t="s">
        <v>1404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</row>
    <row r="3" spans="1:57" s="232" customFormat="1" ht="26.25" customHeight="1" thickBot="1">
      <c r="A3" s="482" t="s">
        <v>1405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1" t="s">
        <v>1406</v>
      </c>
      <c r="Q3" s="481"/>
      <c r="R3" s="1239" t="s">
        <v>1407</v>
      </c>
      <c r="S3" s="1239"/>
      <c r="T3" s="1239"/>
      <c r="U3" s="1239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481" t="s">
        <v>1408</v>
      </c>
      <c r="AJ3" s="481"/>
      <c r="AK3" s="1239" t="s">
        <v>1409</v>
      </c>
      <c r="AL3" s="1239"/>
      <c r="AM3" s="1239"/>
      <c r="AN3" s="1239"/>
      <c r="AO3" s="1239"/>
      <c r="AP3" s="1239"/>
      <c r="AQ3" s="1239"/>
      <c r="AR3" s="1239"/>
      <c r="AS3" s="1239"/>
      <c r="AT3" s="1239"/>
      <c r="AU3" s="1239"/>
      <c r="AV3" s="1239"/>
      <c r="AW3" s="353"/>
      <c r="AX3" s="353"/>
      <c r="AY3" s="353"/>
      <c r="AZ3" s="353"/>
      <c r="BA3" s="353"/>
      <c r="BB3" s="353"/>
      <c r="BC3" s="353"/>
      <c r="BD3" s="481" t="s">
        <v>1410</v>
      </c>
      <c r="BE3" s="481"/>
    </row>
    <row r="4" spans="1:57" ht="25.5" customHeight="1" thickTop="1">
      <c r="A4" s="864" t="s">
        <v>4</v>
      </c>
      <c r="B4" s="864"/>
      <c r="C4" s="497" t="s">
        <v>435</v>
      </c>
      <c r="D4" s="497"/>
      <c r="E4" s="497"/>
      <c r="F4" s="497" t="s">
        <v>436</v>
      </c>
      <c r="G4" s="497"/>
      <c r="H4" s="497"/>
      <c r="I4" s="497" t="s">
        <v>437</v>
      </c>
      <c r="J4" s="497"/>
      <c r="K4" s="497"/>
      <c r="L4" s="497" t="s">
        <v>220</v>
      </c>
      <c r="M4" s="497"/>
      <c r="N4" s="497"/>
      <c r="O4" s="497"/>
      <c r="P4" s="864" t="s">
        <v>10</v>
      </c>
      <c r="Q4" s="864"/>
      <c r="R4" s="864" t="s">
        <v>4</v>
      </c>
      <c r="S4" s="864"/>
      <c r="T4" s="480" t="s">
        <v>438</v>
      </c>
      <c r="U4" s="480"/>
      <c r="V4" s="480"/>
      <c r="W4" s="480" t="s">
        <v>439</v>
      </c>
      <c r="X4" s="480"/>
      <c r="Y4" s="480"/>
      <c r="Z4" s="480" t="s">
        <v>440</v>
      </c>
      <c r="AA4" s="480"/>
      <c r="AB4" s="480"/>
      <c r="AC4" s="480" t="s">
        <v>441</v>
      </c>
      <c r="AD4" s="480"/>
      <c r="AE4" s="480"/>
      <c r="AF4" s="480" t="s">
        <v>442</v>
      </c>
      <c r="AG4" s="480"/>
      <c r="AH4" s="480"/>
      <c r="AI4" s="864" t="s">
        <v>10</v>
      </c>
      <c r="AJ4" s="864"/>
      <c r="AK4" s="798" t="s">
        <v>4</v>
      </c>
      <c r="AL4" s="798"/>
      <c r="AM4" s="480" t="s">
        <v>443</v>
      </c>
      <c r="AN4" s="480"/>
      <c r="AO4" s="480"/>
      <c r="AP4" s="480" t="s">
        <v>444</v>
      </c>
      <c r="AQ4" s="480"/>
      <c r="AR4" s="480"/>
      <c r="AS4" s="480" t="s">
        <v>445</v>
      </c>
      <c r="AT4" s="480"/>
      <c r="AU4" s="480"/>
      <c r="AV4" s="497" t="s">
        <v>446</v>
      </c>
      <c r="AW4" s="497"/>
      <c r="AX4" s="497"/>
      <c r="AY4" s="497"/>
      <c r="AZ4" s="497" t="s">
        <v>447</v>
      </c>
      <c r="BA4" s="1125"/>
      <c r="BB4" s="1125"/>
      <c r="BC4" s="1125"/>
      <c r="BD4" s="864" t="s">
        <v>10</v>
      </c>
      <c r="BE4" s="864"/>
    </row>
    <row r="5" spans="1:57" ht="29.25" customHeight="1">
      <c r="A5" s="867"/>
      <c r="B5" s="867"/>
      <c r="C5" s="506" t="s">
        <v>78</v>
      </c>
      <c r="D5" s="506"/>
      <c r="E5" s="506"/>
      <c r="F5" s="506" t="s">
        <v>230</v>
      </c>
      <c r="G5" s="506"/>
      <c r="H5" s="506"/>
      <c r="I5" s="506" t="s">
        <v>231</v>
      </c>
      <c r="J5" s="506"/>
      <c r="K5" s="506"/>
      <c r="L5" s="506" t="s">
        <v>448</v>
      </c>
      <c r="M5" s="506"/>
      <c r="N5" s="506"/>
      <c r="O5" s="506"/>
      <c r="P5" s="867"/>
      <c r="Q5" s="867"/>
      <c r="R5" s="867"/>
      <c r="S5" s="867"/>
      <c r="T5" s="479" t="s">
        <v>449</v>
      </c>
      <c r="U5" s="479"/>
      <c r="V5" s="479"/>
      <c r="W5" s="479" t="s">
        <v>247</v>
      </c>
      <c r="X5" s="479"/>
      <c r="Y5" s="479"/>
      <c r="Z5" s="800" t="s">
        <v>322</v>
      </c>
      <c r="AA5" s="800"/>
      <c r="AB5" s="800"/>
      <c r="AC5" s="800" t="s">
        <v>234</v>
      </c>
      <c r="AD5" s="800"/>
      <c r="AE5" s="800"/>
      <c r="AF5" s="479" t="s">
        <v>235</v>
      </c>
      <c r="AG5" s="479"/>
      <c r="AH5" s="479"/>
      <c r="AI5" s="867"/>
      <c r="AJ5" s="867"/>
      <c r="AK5" s="800"/>
      <c r="AL5" s="800"/>
      <c r="AM5" s="800" t="s">
        <v>250</v>
      </c>
      <c r="AN5" s="800"/>
      <c r="AO5" s="800"/>
      <c r="AP5" s="800" t="s">
        <v>237</v>
      </c>
      <c r="AQ5" s="800"/>
      <c r="AR5" s="800"/>
      <c r="AS5" s="479" t="s">
        <v>238</v>
      </c>
      <c r="AT5" s="479"/>
      <c r="AU5" s="479"/>
      <c r="AV5" s="506" t="s">
        <v>975</v>
      </c>
      <c r="AW5" s="506"/>
      <c r="AX5" s="506"/>
      <c r="AY5" s="506"/>
      <c r="AZ5" s="506" t="s">
        <v>450</v>
      </c>
      <c r="BA5" s="506"/>
      <c r="BB5" s="506"/>
      <c r="BC5" s="506"/>
      <c r="BD5" s="867"/>
      <c r="BE5" s="867"/>
    </row>
    <row r="6" spans="1:57" ht="22.5" customHeight="1">
      <c r="A6" s="867"/>
      <c r="B6" s="867"/>
      <c r="C6" s="355" t="s">
        <v>148</v>
      </c>
      <c r="D6" s="355" t="s">
        <v>17</v>
      </c>
      <c r="E6" s="355" t="s">
        <v>18</v>
      </c>
      <c r="F6" s="355" t="s">
        <v>148</v>
      </c>
      <c r="G6" s="355" t="s">
        <v>17</v>
      </c>
      <c r="H6" s="355" t="s">
        <v>18</v>
      </c>
      <c r="I6" s="355" t="s">
        <v>148</v>
      </c>
      <c r="J6" s="355" t="s">
        <v>17</v>
      </c>
      <c r="K6" s="355" t="s">
        <v>18</v>
      </c>
      <c r="L6" s="355" t="s">
        <v>148</v>
      </c>
      <c r="M6" s="355" t="s">
        <v>17</v>
      </c>
      <c r="N6" s="355" t="s">
        <v>18</v>
      </c>
      <c r="O6" s="355" t="s">
        <v>107</v>
      </c>
      <c r="P6" s="867"/>
      <c r="Q6" s="867"/>
      <c r="R6" s="867"/>
      <c r="S6" s="867"/>
      <c r="T6" s="351" t="s">
        <v>148</v>
      </c>
      <c r="U6" s="351" t="s">
        <v>17</v>
      </c>
      <c r="V6" s="351" t="s">
        <v>18</v>
      </c>
      <c r="W6" s="351" t="s">
        <v>148</v>
      </c>
      <c r="X6" s="351" t="s">
        <v>17</v>
      </c>
      <c r="Y6" s="351" t="s">
        <v>18</v>
      </c>
      <c r="Z6" s="351" t="s">
        <v>148</v>
      </c>
      <c r="AA6" s="351" t="s">
        <v>17</v>
      </c>
      <c r="AB6" s="351" t="s">
        <v>18</v>
      </c>
      <c r="AC6" s="351" t="s">
        <v>148</v>
      </c>
      <c r="AD6" s="351" t="s">
        <v>17</v>
      </c>
      <c r="AE6" s="351" t="s">
        <v>18</v>
      </c>
      <c r="AF6" s="351" t="s">
        <v>148</v>
      </c>
      <c r="AG6" s="351" t="s">
        <v>17</v>
      </c>
      <c r="AH6" s="351" t="s">
        <v>18</v>
      </c>
      <c r="AI6" s="867"/>
      <c r="AJ6" s="867"/>
      <c r="AK6" s="800"/>
      <c r="AL6" s="800"/>
      <c r="AM6" s="351" t="s">
        <v>148</v>
      </c>
      <c r="AN6" s="351" t="s">
        <v>17</v>
      </c>
      <c r="AO6" s="351" t="s">
        <v>18</v>
      </c>
      <c r="AP6" s="351" t="s">
        <v>148</v>
      </c>
      <c r="AQ6" s="351" t="s">
        <v>17</v>
      </c>
      <c r="AR6" s="351" t="s">
        <v>18</v>
      </c>
      <c r="AS6" s="351" t="s">
        <v>148</v>
      </c>
      <c r="AT6" s="351" t="s">
        <v>17</v>
      </c>
      <c r="AU6" s="351" t="s">
        <v>18</v>
      </c>
      <c r="AV6" s="355" t="s">
        <v>148</v>
      </c>
      <c r="AW6" s="355" t="s">
        <v>17</v>
      </c>
      <c r="AX6" s="355" t="s">
        <v>18</v>
      </c>
      <c r="AY6" s="355" t="s">
        <v>19</v>
      </c>
      <c r="AZ6" s="355" t="s">
        <v>148</v>
      </c>
      <c r="BA6" s="355" t="s">
        <v>17</v>
      </c>
      <c r="BB6" s="355" t="s">
        <v>18</v>
      </c>
      <c r="BC6" s="355" t="s">
        <v>19</v>
      </c>
      <c r="BD6" s="867"/>
      <c r="BE6" s="867"/>
    </row>
    <row r="7" spans="1:57" s="775" customFormat="1" ht="48" customHeight="1" thickBot="1">
      <c r="A7" s="870"/>
      <c r="B7" s="870"/>
      <c r="C7" s="758" t="s">
        <v>20</v>
      </c>
      <c r="D7" s="758" t="s">
        <v>21</v>
      </c>
      <c r="E7" s="758" t="s">
        <v>22</v>
      </c>
      <c r="F7" s="758" t="s">
        <v>20</v>
      </c>
      <c r="G7" s="758" t="s">
        <v>21</v>
      </c>
      <c r="H7" s="758" t="s">
        <v>22</v>
      </c>
      <c r="I7" s="758" t="s">
        <v>20</v>
      </c>
      <c r="J7" s="758" t="s">
        <v>21</v>
      </c>
      <c r="K7" s="758" t="s">
        <v>22</v>
      </c>
      <c r="L7" s="758" t="s">
        <v>20</v>
      </c>
      <c r="M7" s="758" t="s">
        <v>21</v>
      </c>
      <c r="N7" s="758" t="s">
        <v>22</v>
      </c>
      <c r="O7" s="758" t="s">
        <v>23</v>
      </c>
      <c r="P7" s="870"/>
      <c r="Q7" s="870"/>
      <c r="R7" s="870"/>
      <c r="S7" s="870"/>
      <c r="T7" s="758" t="s">
        <v>20</v>
      </c>
      <c r="U7" s="758" t="s">
        <v>21</v>
      </c>
      <c r="V7" s="758" t="s">
        <v>22</v>
      </c>
      <c r="W7" s="758" t="s">
        <v>20</v>
      </c>
      <c r="X7" s="758" t="s">
        <v>21</v>
      </c>
      <c r="Y7" s="758" t="s">
        <v>22</v>
      </c>
      <c r="Z7" s="758" t="s">
        <v>20</v>
      </c>
      <c r="AA7" s="758" t="s">
        <v>21</v>
      </c>
      <c r="AB7" s="758" t="s">
        <v>22</v>
      </c>
      <c r="AC7" s="758" t="s">
        <v>20</v>
      </c>
      <c r="AD7" s="758" t="s">
        <v>21</v>
      </c>
      <c r="AE7" s="758" t="s">
        <v>22</v>
      </c>
      <c r="AF7" s="758" t="s">
        <v>20</v>
      </c>
      <c r="AG7" s="758" t="s">
        <v>21</v>
      </c>
      <c r="AH7" s="758" t="s">
        <v>22</v>
      </c>
      <c r="AI7" s="870"/>
      <c r="AJ7" s="870"/>
      <c r="AK7" s="885"/>
      <c r="AL7" s="885"/>
      <c r="AM7" s="758" t="s">
        <v>20</v>
      </c>
      <c r="AN7" s="758" t="s">
        <v>21</v>
      </c>
      <c r="AO7" s="758" t="s">
        <v>22</v>
      </c>
      <c r="AP7" s="758" t="s">
        <v>20</v>
      </c>
      <c r="AQ7" s="758" t="s">
        <v>21</v>
      </c>
      <c r="AR7" s="758" t="s">
        <v>22</v>
      </c>
      <c r="AS7" s="758" t="s">
        <v>20</v>
      </c>
      <c r="AT7" s="758" t="s">
        <v>21</v>
      </c>
      <c r="AU7" s="758" t="s">
        <v>22</v>
      </c>
      <c r="AV7" s="758" t="s">
        <v>20</v>
      </c>
      <c r="AW7" s="758" t="s">
        <v>21</v>
      </c>
      <c r="AX7" s="758" t="s">
        <v>22</v>
      </c>
      <c r="AY7" s="758" t="s">
        <v>23</v>
      </c>
      <c r="AZ7" s="758" t="s">
        <v>20</v>
      </c>
      <c r="BA7" s="758" t="s">
        <v>21</v>
      </c>
      <c r="BB7" s="758" t="s">
        <v>22</v>
      </c>
      <c r="BC7" s="758" t="s">
        <v>23</v>
      </c>
      <c r="BD7" s="870"/>
      <c r="BE7" s="870"/>
    </row>
    <row r="8" spans="1:57" ht="20.100000000000001" customHeight="1">
      <c r="A8" s="970" t="s">
        <v>202</v>
      </c>
      <c r="B8" s="970"/>
      <c r="C8" s="340">
        <v>0</v>
      </c>
      <c r="D8" s="340">
        <v>0</v>
      </c>
      <c r="E8" s="340">
        <v>0</v>
      </c>
      <c r="F8" s="340">
        <v>0</v>
      </c>
      <c r="G8" s="340">
        <v>0</v>
      </c>
      <c r="H8" s="340">
        <v>0</v>
      </c>
      <c r="I8" s="340">
        <v>0</v>
      </c>
      <c r="J8" s="340">
        <v>0</v>
      </c>
      <c r="K8" s="340">
        <v>0</v>
      </c>
      <c r="L8" s="340">
        <f>SUM(C8,F8,I8)</f>
        <v>0</v>
      </c>
      <c r="M8" s="340">
        <f t="shared" ref="M8:N23" si="0">SUM(D8,G8,J8)</f>
        <v>0</v>
      </c>
      <c r="N8" s="340">
        <f t="shared" si="0"/>
        <v>0</v>
      </c>
      <c r="O8" s="340">
        <f>SUM(L8:N8)</f>
        <v>0</v>
      </c>
      <c r="P8" s="807" t="s">
        <v>26</v>
      </c>
      <c r="Q8" s="807"/>
      <c r="R8" s="970" t="s">
        <v>202</v>
      </c>
      <c r="S8" s="970"/>
      <c r="T8" s="340">
        <v>0</v>
      </c>
      <c r="U8" s="340">
        <v>0</v>
      </c>
      <c r="V8" s="340">
        <v>0</v>
      </c>
      <c r="W8" s="340">
        <v>0</v>
      </c>
      <c r="X8" s="340">
        <v>0</v>
      </c>
      <c r="Y8" s="340">
        <v>0</v>
      </c>
      <c r="Z8" s="340">
        <v>0</v>
      </c>
      <c r="AA8" s="340">
        <v>0</v>
      </c>
      <c r="AB8" s="340">
        <v>0</v>
      </c>
      <c r="AC8" s="340">
        <v>0</v>
      </c>
      <c r="AD8" s="340">
        <v>0</v>
      </c>
      <c r="AE8" s="340">
        <v>0</v>
      </c>
      <c r="AF8" s="340">
        <v>0</v>
      </c>
      <c r="AG8" s="340">
        <v>0</v>
      </c>
      <c r="AH8" s="340">
        <v>0</v>
      </c>
      <c r="AI8" s="807" t="s">
        <v>26</v>
      </c>
      <c r="AJ8" s="807"/>
      <c r="AK8" s="970" t="s">
        <v>202</v>
      </c>
      <c r="AL8" s="970"/>
      <c r="AM8" s="340">
        <v>0</v>
      </c>
      <c r="AN8" s="340">
        <v>0</v>
      </c>
      <c r="AO8" s="340">
        <v>0</v>
      </c>
      <c r="AP8" s="340">
        <v>0</v>
      </c>
      <c r="AQ8" s="340">
        <v>0</v>
      </c>
      <c r="AR8" s="340">
        <v>0</v>
      </c>
      <c r="AS8" s="340">
        <v>0</v>
      </c>
      <c r="AT8" s="340">
        <v>0</v>
      </c>
      <c r="AU8" s="340">
        <v>0</v>
      </c>
      <c r="AV8" s="340">
        <f>SUM(T8,W8,Z8,AC8,AF8,AM8,AP8,AS8)</f>
        <v>0</v>
      </c>
      <c r="AW8" s="340">
        <f t="shared" ref="AW8:AX23" si="1">SUM(U8,X8,AA8,AD8,AG8,AN8,AQ8,AT8)</f>
        <v>0</v>
      </c>
      <c r="AX8" s="340">
        <f t="shared" si="1"/>
        <v>0</v>
      </c>
      <c r="AY8" s="340">
        <f>SUM(AV8:AX8)</f>
        <v>0</v>
      </c>
      <c r="AZ8" s="340">
        <f>SUM(L8,AV8)</f>
        <v>0</v>
      </c>
      <c r="BA8" s="340">
        <f t="shared" ref="BA8:BC23" si="2">SUM(M8,AW8)</f>
        <v>0</v>
      </c>
      <c r="BB8" s="340">
        <f t="shared" si="2"/>
        <v>0</v>
      </c>
      <c r="BC8" s="340">
        <f t="shared" si="2"/>
        <v>0</v>
      </c>
      <c r="BD8" s="807" t="s">
        <v>26</v>
      </c>
      <c r="BE8" s="807"/>
    </row>
    <row r="9" spans="1:57" ht="20.100000000000001" customHeight="1">
      <c r="A9" s="926" t="s">
        <v>27</v>
      </c>
      <c r="B9" s="926"/>
      <c r="C9" s="340">
        <v>1</v>
      </c>
      <c r="D9" s="340">
        <v>1</v>
      </c>
      <c r="E9" s="340">
        <v>0</v>
      </c>
      <c r="F9" s="340">
        <v>1</v>
      </c>
      <c r="G9" s="340">
        <v>1</v>
      </c>
      <c r="H9" s="340">
        <v>0</v>
      </c>
      <c r="I9" s="340">
        <v>2</v>
      </c>
      <c r="J9" s="340">
        <v>2</v>
      </c>
      <c r="K9" s="340">
        <v>0</v>
      </c>
      <c r="L9" s="340">
        <f t="shared" ref="L9:N27" si="3">SUM(C9,F9,I9)</f>
        <v>4</v>
      </c>
      <c r="M9" s="340">
        <f t="shared" si="0"/>
        <v>4</v>
      </c>
      <c r="N9" s="340">
        <f t="shared" si="0"/>
        <v>0</v>
      </c>
      <c r="O9" s="340">
        <f t="shared" ref="O9:O27" si="4">SUM(L9:N9)</f>
        <v>8</v>
      </c>
      <c r="P9" s="811" t="s">
        <v>28</v>
      </c>
      <c r="Q9" s="811"/>
      <c r="R9" s="926" t="s">
        <v>27</v>
      </c>
      <c r="S9" s="926"/>
      <c r="T9" s="340">
        <v>0</v>
      </c>
      <c r="U9" s="340">
        <v>0</v>
      </c>
      <c r="V9" s="340">
        <v>0</v>
      </c>
      <c r="W9" s="340">
        <v>0</v>
      </c>
      <c r="X9" s="340">
        <v>0</v>
      </c>
      <c r="Y9" s="340">
        <v>0</v>
      </c>
      <c r="Z9" s="340">
        <v>0</v>
      </c>
      <c r="AA9" s="340">
        <v>0</v>
      </c>
      <c r="AB9" s="340">
        <v>0</v>
      </c>
      <c r="AC9" s="340">
        <v>0</v>
      </c>
      <c r="AD9" s="340">
        <v>0</v>
      </c>
      <c r="AE9" s="340">
        <v>0</v>
      </c>
      <c r="AF9" s="340">
        <v>0</v>
      </c>
      <c r="AG9" s="340">
        <v>0</v>
      </c>
      <c r="AH9" s="340">
        <v>0</v>
      </c>
      <c r="AI9" s="811" t="s">
        <v>28</v>
      </c>
      <c r="AJ9" s="811"/>
      <c r="AK9" s="926" t="s">
        <v>27</v>
      </c>
      <c r="AL9" s="926"/>
      <c r="AM9" s="340">
        <v>0</v>
      </c>
      <c r="AN9" s="340">
        <v>0</v>
      </c>
      <c r="AO9" s="340">
        <v>0</v>
      </c>
      <c r="AP9" s="340">
        <v>0</v>
      </c>
      <c r="AQ9" s="340">
        <v>0</v>
      </c>
      <c r="AR9" s="340">
        <v>0</v>
      </c>
      <c r="AS9" s="340">
        <v>0</v>
      </c>
      <c r="AT9" s="340">
        <v>0</v>
      </c>
      <c r="AU9" s="340">
        <v>0</v>
      </c>
      <c r="AV9" s="340">
        <f t="shared" ref="AV9:AX27" si="5">SUM(T9,W9,Z9,AC9,AF9,AM9,AP9,AS9)</f>
        <v>0</v>
      </c>
      <c r="AW9" s="340">
        <f t="shared" si="1"/>
        <v>0</v>
      </c>
      <c r="AX9" s="340">
        <f t="shared" si="1"/>
        <v>0</v>
      </c>
      <c r="AY9" s="340">
        <f t="shared" ref="AY9:AY27" si="6">SUM(AV9:AX9)</f>
        <v>0</v>
      </c>
      <c r="AZ9" s="340">
        <f t="shared" ref="AZ9:BC27" si="7">SUM(L9,AV9)</f>
        <v>4</v>
      </c>
      <c r="BA9" s="340">
        <f t="shared" si="2"/>
        <v>4</v>
      </c>
      <c r="BB9" s="340">
        <f t="shared" si="2"/>
        <v>0</v>
      </c>
      <c r="BC9" s="340">
        <f t="shared" si="2"/>
        <v>8</v>
      </c>
      <c r="BD9" s="811" t="s">
        <v>28</v>
      </c>
      <c r="BE9" s="811"/>
    </row>
    <row r="10" spans="1:57" ht="20.100000000000001" customHeight="1">
      <c r="A10" s="926" t="s">
        <v>83</v>
      </c>
      <c r="B10" s="926"/>
      <c r="C10" s="340">
        <v>0</v>
      </c>
      <c r="D10" s="340">
        <v>3</v>
      </c>
      <c r="E10" s="340">
        <v>0</v>
      </c>
      <c r="F10" s="340">
        <v>0</v>
      </c>
      <c r="G10" s="340">
        <v>2</v>
      </c>
      <c r="H10" s="340">
        <v>0</v>
      </c>
      <c r="I10" s="340">
        <v>0</v>
      </c>
      <c r="J10" s="340">
        <v>1</v>
      </c>
      <c r="K10" s="340">
        <v>0</v>
      </c>
      <c r="L10" s="340">
        <f t="shared" si="3"/>
        <v>0</v>
      </c>
      <c r="M10" s="340">
        <f t="shared" si="0"/>
        <v>6</v>
      </c>
      <c r="N10" s="340">
        <f t="shared" si="0"/>
        <v>0</v>
      </c>
      <c r="O10" s="340">
        <f t="shared" si="4"/>
        <v>6</v>
      </c>
      <c r="P10" s="811" t="s">
        <v>30</v>
      </c>
      <c r="Q10" s="811"/>
      <c r="R10" s="926" t="s">
        <v>83</v>
      </c>
      <c r="S10" s="926"/>
      <c r="T10" s="339">
        <v>0</v>
      </c>
      <c r="U10" s="339">
        <v>0</v>
      </c>
      <c r="V10" s="339">
        <v>0</v>
      </c>
      <c r="W10" s="339">
        <v>0</v>
      </c>
      <c r="X10" s="339">
        <v>0</v>
      </c>
      <c r="Y10" s="339">
        <v>0</v>
      </c>
      <c r="Z10" s="339">
        <v>0</v>
      </c>
      <c r="AA10" s="339">
        <v>0</v>
      </c>
      <c r="AB10" s="339">
        <v>0</v>
      </c>
      <c r="AC10" s="339">
        <v>0</v>
      </c>
      <c r="AD10" s="339">
        <v>0</v>
      </c>
      <c r="AE10" s="339">
        <v>0</v>
      </c>
      <c r="AF10" s="339">
        <v>0</v>
      </c>
      <c r="AG10" s="339">
        <v>0</v>
      </c>
      <c r="AH10" s="339">
        <v>0</v>
      </c>
      <c r="AI10" s="811" t="s">
        <v>30</v>
      </c>
      <c r="AJ10" s="811"/>
      <c r="AK10" s="926" t="s">
        <v>83</v>
      </c>
      <c r="AL10" s="926"/>
      <c r="AM10" s="339">
        <v>0</v>
      </c>
      <c r="AN10" s="339">
        <v>0</v>
      </c>
      <c r="AO10" s="339">
        <v>0</v>
      </c>
      <c r="AP10" s="339">
        <v>0</v>
      </c>
      <c r="AQ10" s="339">
        <v>0</v>
      </c>
      <c r="AR10" s="339">
        <v>0</v>
      </c>
      <c r="AS10" s="339">
        <v>0</v>
      </c>
      <c r="AT10" s="339">
        <v>0</v>
      </c>
      <c r="AU10" s="339">
        <v>0</v>
      </c>
      <c r="AV10" s="340">
        <f t="shared" si="5"/>
        <v>0</v>
      </c>
      <c r="AW10" s="340">
        <f t="shared" si="1"/>
        <v>0</v>
      </c>
      <c r="AX10" s="340">
        <f t="shared" si="1"/>
        <v>0</v>
      </c>
      <c r="AY10" s="340">
        <f t="shared" si="6"/>
        <v>0</v>
      </c>
      <c r="AZ10" s="340">
        <f t="shared" si="7"/>
        <v>0</v>
      </c>
      <c r="BA10" s="340">
        <f t="shared" si="2"/>
        <v>6</v>
      </c>
      <c r="BB10" s="340">
        <f t="shared" si="2"/>
        <v>0</v>
      </c>
      <c r="BC10" s="340">
        <f t="shared" si="2"/>
        <v>6</v>
      </c>
      <c r="BD10" s="811" t="s">
        <v>30</v>
      </c>
      <c r="BE10" s="811"/>
    </row>
    <row r="11" spans="1:57" ht="20.100000000000001" customHeight="1">
      <c r="A11" s="926" t="s">
        <v>31</v>
      </c>
      <c r="B11" s="926"/>
      <c r="C11" s="340">
        <v>1</v>
      </c>
      <c r="D11" s="340">
        <v>1</v>
      </c>
      <c r="E11" s="340">
        <v>0</v>
      </c>
      <c r="F11" s="340">
        <v>1</v>
      </c>
      <c r="G11" s="340">
        <v>1</v>
      </c>
      <c r="H11" s="340">
        <v>0</v>
      </c>
      <c r="I11" s="340">
        <v>1</v>
      </c>
      <c r="J11" s="340">
        <v>1</v>
      </c>
      <c r="K11" s="340">
        <v>0</v>
      </c>
      <c r="L11" s="340">
        <f t="shared" si="3"/>
        <v>3</v>
      </c>
      <c r="M11" s="340">
        <f t="shared" si="0"/>
        <v>3</v>
      </c>
      <c r="N11" s="340">
        <f t="shared" si="0"/>
        <v>0</v>
      </c>
      <c r="O11" s="340">
        <f t="shared" si="4"/>
        <v>6</v>
      </c>
      <c r="P11" s="811" t="s">
        <v>32</v>
      </c>
      <c r="Q11" s="811"/>
      <c r="R11" s="926" t="s">
        <v>31</v>
      </c>
      <c r="S11" s="926"/>
      <c r="T11" s="339">
        <v>0</v>
      </c>
      <c r="U11" s="339">
        <v>0</v>
      </c>
      <c r="V11" s="339">
        <v>0</v>
      </c>
      <c r="W11" s="339">
        <v>0</v>
      </c>
      <c r="X11" s="339">
        <v>0</v>
      </c>
      <c r="Y11" s="339">
        <v>0</v>
      </c>
      <c r="Z11" s="339">
        <v>0</v>
      </c>
      <c r="AA11" s="339">
        <v>0</v>
      </c>
      <c r="AB11" s="339">
        <v>0</v>
      </c>
      <c r="AC11" s="339">
        <v>0</v>
      </c>
      <c r="AD11" s="339">
        <v>0</v>
      </c>
      <c r="AE11" s="339">
        <v>0</v>
      </c>
      <c r="AF11" s="339">
        <v>0</v>
      </c>
      <c r="AG11" s="339">
        <v>0</v>
      </c>
      <c r="AH11" s="339">
        <v>0</v>
      </c>
      <c r="AI11" s="811" t="s">
        <v>32</v>
      </c>
      <c r="AJ11" s="811"/>
      <c r="AK11" s="926" t="s">
        <v>31</v>
      </c>
      <c r="AL11" s="926"/>
      <c r="AM11" s="339">
        <v>0</v>
      </c>
      <c r="AN11" s="339">
        <v>0</v>
      </c>
      <c r="AO11" s="339">
        <v>0</v>
      </c>
      <c r="AP11" s="339">
        <v>0</v>
      </c>
      <c r="AQ11" s="339">
        <v>0</v>
      </c>
      <c r="AR11" s="339">
        <v>0</v>
      </c>
      <c r="AS11" s="339">
        <v>0</v>
      </c>
      <c r="AT11" s="339">
        <v>0</v>
      </c>
      <c r="AU11" s="339">
        <v>0</v>
      </c>
      <c r="AV11" s="340">
        <f t="shared" si="5"/>
        <v>0</v>
      </c>
      <c r="AW11" s="340">
        <f t="shared" si="1"/>
        <v>0</v>
      </c>
      <c r="AX11" s="340">
        <f t="shared" si="1"/>
        <v>0</v>
      </c>
      <c r="AY11" s="340">
        <f t="shared" si="6"/>
        <v>0</v>
      </c>
      <c r="AZ11" s="340">
        <f t="shared" si="7"/>
        <v>3</v>
      </c>
      <c r="BA11" s="340">
        <f t="shared" si="2"/>
        <v>3</v>
      </c>
      <c r="BB11" s="340">
        <f t="shared" si="2"/>
        <v>0</v>
      </c>
      <c r="BC11" s="340">
        <f t="shared" si="2"/>
        <v>6</v>
      </c>
      <c r="BD11" s="811" t="s">
        <v>32</v>
      </c>
      <c r="BE11" s="811"/>
    </row>
    <row r="12" spans="1:57" ht="20.100000000000001" customHeight="1">
      <c r="A12" s="812" t="s">
        <v>33</v>
      </c>
      <c r="B12" s="874" t="s">
        <v>34</v>
      </c>
      <c r="C12" s="340">
        <v>2</v>
      </c>
      <c r="D12" s="340">
        <v>4</v>
      </c>
      <c r="E12" s="340">
        <v>0</v>
      </c>
      <c r="F12" s="340">
        <v>4</v>
      </c>
      <c r="G12" s="340">
        <v>3</v>
      </c>
      <c r="H12" s="340">
        <v>0</v>
      </c>
      <c r="I12" s="340">
        <v>4</v>
      </c>
      <c r="J12" s="340">
        <v>4</v>
      </c>
      <c r="K12" s="340">
        <v>0</v>
      </c>
      <c r="L12" s="340">
        <f t="shared" si="3"/>
        <v>10</v>
      </c>
      <c r="M12" s="340">
        <f t="shared" si="0"/>
        <v>11</v>
      </c>
      <c r="N12" s="340">
        <f t="shared" si="0"/>
        <v>0</v>
      </c>
      <c r="O12" s="340">
        <f t="shared" si="4"/>
        <v>21</v>
      </c>
      <c r="P12" s="814" t="s">
        <v>35</v>
      </c>
      <c r="Q12" s="815" t="s">
        <v>36</v>
      </c>
      <c r="R12" s="812" t="s">
        <v>33</v>
      </c>
      <c r="S12" s="874" t="s">
        <v>34</v>
      </c>
      <c r="T12" s="339">
        <v>0</v>
      </c>
      <c r="U12" s="339">
        <v>2</v>
      </c>
      <c r="V12" s="339">
        <v>0</v>
      </c>
      <c r="W12" s="339">
        <v>0</v>
      </c>
      <c r="X12" s="339">
        <v>1</v>
      </c>
      <c r="Y12" s="339">
        <v>0</v>
      </c>
      <c r="Z12" s="339">
        <v>0</v>
      </c>
      <c r="AA12" s="339">
        <v>2</v>
      </c>
      <c r="AB12" s="339">
        <v>0</v>
      </c>
      <c r="AC12" s="339">
        <v>0</v>
      </c>
      <c r="AD12" s="339">
        <v>0</v>
      </c>
      <c r="AE12" s="339">
        <v>0</v>
      </c>
      <c r="AF12" s="339">
        <v>0</v>
      </c>
      <c r="AG12" s="339">
        <v>2</v>
      </c>
      <c r="AH12" s="339">
        <v>0</v>
      </c>
      <c r="AI12" s="814" t="s">
        <v>35</v>
      </c>
      <c r="AJ12" s="815" t="s">
        <v>36</v>
      </c>
      <c r="AK12" s="812" t="s">
        <v>33</v>
      </c>
      <c r="AL12" s="874" t="s">
        <v>34</v>
      </c>
      <c r="AM12" s="339">
        <v>0</v>
      </c>
      <c r="AN12" s="339">
        <v>2</v>
      </c>
      <c r="AO12" s="339">
        <v>0</v>
      </c>
      <c r="AP12" s="339">
        <v>0</v>
      </c>
      <c r="AQ12" s="339">
        <v>0</v>
      </c>
      <c r="AR12" s="339">
        <v>0</v>
      </c>
      <c r="AS12" s="339">
        <v>0</v>
      </c>
      <c r="AT12" s="339">
        <v>2</v>
      </c>
      <c r="AU12" s="339">
        <v>0</v>
      </c>
      <c r="AV12" s="340">
        <f t="shared" si="5"/>
        <v>0</v>
      </c>
      <c r="AW12" s="340">
        <f t="shared" si="1"/>
        <v>11</v>
      </c>
      <c r="AX12" s="340">
        <f t="shared" si="1"/>
        <v>0</v>
      </c>
      <c r="AY12" s="340">
        <f t="shared" si="6"/>
        <v>11</v>
      </c>
      <c r="AZ12" s="340">
        <f t="shared" si="7"/>
        <v>10</v>
      </c>
      <c r="BA12" s="340">
        <f t="shared" si="2"/>
        <v>22</v>
      </c>
      <c r="BB12" s="340">
        <f t="shared" si="2"/>
        <v>0</v>
      </c>
      <c r="BC12" s="340">
        <f t="shared" si="2"/>
        <v>32</v>
      </c>
      <c r="BD12" s="814" t="s">
        <v>35</v>
      </c>
      <c r="BE12" s="815" t="s">
        <v>36</v>
      </c>
    </row>
    <row r="13" spans="1:57" ht="20.100000000000001" customHeight="1">
      <c r="A13" s="816"/>
      <c r="B13" s="874" t="s">
        <v>37</v>
      </c>
      <c r="C13" s="340">
        <v>8</v>
      </c>
      <c r="D13" s="340">
        <v>3</v>
      </c>
      <c r="E13" s="340">
        <v>0</v>
      </c>
      <c r="F13" s="340">
        <v>6</v>
      </c>
      <c r="G13" s="340">
        <v>3</v>
      </c>
      <c r="H13" s="340">
        <v>0</v>
      </c>
      <c r="I13" s="340">
        <v>4</v>
      </c>
      <c r="J13" s="340">
        <v>3</v>
      </c>
      <c r="K13" s="340">
        <v>0</v>
      </c>
      <c r="L13" s="340">
        <f t="shared" si="3"/>
        <v>18</v>
      </c>
      <c r="M13" s="340">
        <f t="shared" si="0"/>
        <v>9</v>
      </c>
      <c r="N13" s="340">
        <f t="shared" si="0"/>
        <v>0</v>
      </c>
      <c r="O13" s="340">
        <f t="shared" si="4"/>
        <v>27</v>
      </c>
      <c r="P13" s="814" t="s">
        <v>38</v>
      </c>
      <c r="Q13" s="817"/>
      <c r="R13" s="816"/>
      <c r="S13" s="874" t="s">
        <v>37</v>
      </c>
      <c r="T13" s="339">
        <v>1</v>
      </c>
      <c r="U13" s="339">
        <v>1</v>
      </c>
      <c r="V13" s="339">
        <v>0</v>
      </c>
      <c r="W13" s="339">
        <v>1</v>
      </c>
      <c r="X13" s="339">
        <v>0</v>
      </c>
      <c r="Y13" s="339">
        <v>0</v>
      </c>
      <c r="Z13" s="339">
        <v>1</v>
      </c>
      <c r="AA13" s="339">
        <v>1</v>
      </c>
      <c r="AB13" s="339">
        <v>0</v>
      </c>
      <c r="AC13" s="339">
        <v>1</v>
      </c>
      <c r="AD13" s="339">
        <v>1</v>
      </c>
      <c r="AE13" s="339">
        <v>0</v>
      </c>
      <c r="AF13" s="339">
        <v>1</v>
      </c>
      <c r="AG13" s="339">
        <v>1</v>
      </c>
      <c r="AH13" s="339">
        <v>0</v>
      </c>
      <c r="AI13" s="814" t="s">
        <v>38</v>
      </c>
      <c r="AJ13" s="817"/>
      <c r="AK13" s="816"/>
      <c r="AL13" s="874" t="s">
        <v>37</v>
      </c>
      <c r="AM13" s="339">
        <v>0</v>
      </c>
      <c r="AN13" s="339">
        <v>1</v>
      </c>
      <c r="AO13" s="339">
        <v>0</v>
      </c>
      <c r="AP13" s="339">
        <v>1</v>
      </c>
      <c r="AQ13" s="339">
        <v>0</v>
      </c>
      <c r="AR13" s="339">
        <v>0</v>
      </c>
      <c r="AS13" s="339">
        <v>2</v>
      </c>
      <c r="AT13" s="339">
        <v>1</v>
      </c>
      <c r="AU13" s="339">
        <v>0</v>
      </c>
      <c r="AV13" s="340">
        <f t="shared" si="5"/>
        <v>8</v>
      </c>
      <c r="AW13" s="340">
        <f t="shared" si="1"/>
        <v>6</v>
      </c>
      <c r="AX13" s="340">
        <f t="shared" si="1"/>
        <v>0</v>
      </c>
      <c r="AY13" s="340">
        <f t="shared" si="6"/>
        <v>14</v>
      </c>
      <c r="AZ13" s="340">
        <f t="shared" si="7"/>
        <v>26</v>
      </c>
      <c r="BA13" s="340">
        <f t="shared" si="2"/>
        <v>15</v>
      </c>
      <c r="BB13" s="340">
        <f t="shared" si="2"/>
        <v>0</v>
      </c>
      <c r="BC13" s="340">
        <f t="shared" si="2"/>
        <v>41</v>
      </c>
      <c r="BD13" s="814" t="s">
        <v>38</v>
      </c>
      <c r="BE13" s="817"/>
    </row>
    <row r="14" spans="1:57" ht="20.100000000000001" customHeight="1">
      <c r="A14" s="816"/>
      <c r="B14" s="874" t="s">
        <v>39</v>
      </c>
      <c r="C14" s="340">
        <v>4</v>
      </c>
      <c r="D14" s="340">
        <v>0</v>
      </c>
      <c r="E14" s="340">
        <v>0</v>
      </c>
      <c r="F14" s="340">
        <v>5</v>
      </c>
      <c r="G14" s="340">
        <v>0</v>
      </c>
      <c r="H14" s="340">
        <v>0</v>
      </c>
      <c r="I14" s="340">
        <v>5</v>
      </c>
      <c r="J14" s="340">
        <v>0</v>
      </c>
      <c r="K14" s="340">
        <v>0</v>
      </c>
      <c r="L14" s="340">
        <f t="shared" si="3"/>
        <v>14</v>
      </c>
      <c r="M14" s="340">
        <f t="shared" si="0"/>
        <v>0</v>
      </c>
      <c r="N14" s="340">
        <f t="shared" si="0"/>
        <v>0</v>
      </c>
      <c r="O14" s="340">
        <f t="shared" si="4"/>
        <v>14</v>
      </c>
      <c r="P14" s="814" t="s">
        <v>40</v>
      </c>
      <c r="Q14" s="817"/>
      <c r="R14" s="816"/>
      <c r="S14" s="874" t="s">
        <v>39</v>
      </c>
      <c r="T14" s="339">
        <v>1</v>
      </c>
      <c r="U14" s="339">
        <v>0</v>
      </c>
      <c r="V14" s="339">
        <v>0</v>
      </c>
      <c r="W14" s="339">
        <v>0</v>
      </c>
      <c r="X14" s="339">
        <v>0</v>
      </c>
      <c r="Y14" s="339">
        <v>0</v>
      </c>
      <c r="Z14" s="339">
        <v>1</v>
      </c>
      <c r="AA14" s="339">
        <v>0</v>
      </c>
      <c r="AB14" s="339">
        <v>0</v>
      </c>
      <c r="AC14" s="339">
        <v>0</v>
      </c>
      <c r="AD14" s="339">
        <v>0</v>
      </c>
      <c r="AE14" s="339">
        <v>0</v>
      </c>
      <c r="AF14" s="339">
        <v>0</v>
      </c>
      <c r="AG14" s="339">
        <v>0</v>
      </c>
      <c r="AH14" s="339">
        <v>0</v>
      </c>
      <c r="AI14" s="814" t="s">
        <v>40</v>
      </c>
      <c r="AJ14" s="817"/>
      <c r="AK14" s="816"/>
      <c r="AL14" s="874" t="s">
        <v>39</v>
      </c>
      <c r="AM14" s="339">
        <v>1</v>
      </c>
      <c r="AN14" s="339">
        <v>0</v>
      </c>
      <c r="AO14" s="339">
        <v>0</v>
      </c>
      <c r="AP14" s="339">
        <v>0</v>
      </c>
      <c r="AQ14" s="339">
        <v>0</v>
      </c>
      <c r="AR14" s="339">
        <v>0</v>
      </c>
      <c r="AS14" s="339">
        <v>0</v>
      </c>
      <c r="AT14" s="339">
        <v>0</v>
      </c>
      <c r="AU14" s="339">
        <v>0</v>
      </c>
      <c r="AV14" s="340">
        <f t="shared" si="5"/>
        <v>3</v>
      </c>
      <c r="AW14" s="340">
        <f t="shared" si="1"/>
        <v>0</v>
      </c>
      <c r="AX14" s="340">
        <f t="shared" si="1"/>
        <v>0</v>
      </c>
      <c r="AY14" s="340">
        <f t="shared" si="6"/>
        <v>3</v>
      </c>
      <c r="AZ14" s="340">
        <f t="shared" si="7"/>
        <v>17</v>
      </c>
      <c r="BA14" s="340">
        <f t="shared" si="2"/>
        <v>0</v>
      </c>
      <c r="BB14" s="340">
        <f t="shared" si="2"/>
        <v>0</v>
      </c>
      <c r="BC14" s="340">
        <f t="shared" si="2"/>
        <v>17</v>
      </c>
      <c r="BD14" s="814" t="s">
        <v>40</v>
      </c>
      <c r="BE14" s="817"/>
    </row>
    <row r="15" spans="1:57" ht="20.100000000000001" customHeight="1">
      <c r="A15" s="816"/>
      <c r="B15" s="874" t="s">
        <v>41</v>
      </c>
      <c r="C15" s="340">
        <v>0</v>
      </c>
      <c r="D15" s="340">
        <v>0</v>
      </c>
      <c r="E15" s="340">
        <v>0</v>
      </c>
      <c r="F15" s="340">
        <v>0</v>
      </c>
      <c r="G15" s="340">
        <v>0</v>
      </c>
      <c r="H15" s="340">
        <v>0</v>
      </c>
      <c r="I15" s="340">
        <v>0</v>
      </c>
      <c r="J15" s="340">
        <v>0</v>
      </c>
      <c r="K15" s="340">
        <v>0</v>
      </c>
      <c r="L15" s="340">
        <f t="shared" si="3"/>
        <v>0</v>
      </c>
      <c r="M15" s="340">
        <f t="shared" si="0"/>
        <v>0</v>
      </c>
      <c r="N15" s="340">
        <f t="shared" si="0"/>
        <v>0</v>
      </c>
      <c r="O15" s="340">
        <f t="shared" si="4"/>
        <v>0</v>
      </c>
      <c r="P15" s="814" t="s">
        <v>42</v>
      </c>
      <c r="Q15" s="817"/>
      <c r="R15" s="816"/>
      <c r="S15" s="874" t="s">
        <v>41</v>
      </c>
      <c r="T15" s="339">
        <v>0</v>
      </c>
      <c r="U15" s="339">
        <v>0</v>
      </c>
      <c r="V15" s="339">
        <v>0</v>
      </c>
      <c r="W15" s="339">
        <v>0</v>
      </c>
      <c r="X15" s="339">
        <v>0</v>
      </c>
      <c r="Y15" s="339">
        <v>0</v>
      </c>
      <c r="Z15" s="339">
        <v>0</v>
      </c>
      <c r="AA15" s="339">
        <v>0</v>
      </c>
      <c r="AB15" s="339">
        <v>0</v>
      </c>
      <c r="AC15" s="339">
        <v>0</v>
      </c>
      <c r="AD15" s="339">
        <v>0</v>
      </c>
      <c r="AE15" s="339">
        <v>0</v>
      </c>
      <c r="AF15" s="339">
        <v>0</v>
      </c>
      <c r="AG15" s="339">
        <v>0</v>
      </c>
      <c r="AH15" s="339">
        <v>0</v>
      </c>
      <c r="AI15" s="814" t="s">
        <v>42</v>
      </c>
      <c r="AJ15" s="817"/>
      <c r="AK15" s="816"/>
      <c r="AL15" s="874" t="s">
        <v>41</v>
      </c>
      <c r="AM15" s="339">
        <v>0</v>
      </c>
      <c r="AN15" s="339">
        <v>0</v>
      </c>
      <c r="AO15" s="339">
        <v>0</v>
      </c>
      <c r="AP15" s="339">
        <v>0</v>
      </c>
      <c r="AQ15" s="339">
        <v>0</v>
      </c>
      <c r="AR15" s="339">
        <v>0</v>
      </c>
      <c r="AS15" s="339">
        <v>0</v>
      </c>
      <c r="AT15" s="339">
        <v>0</v>
      </c>
      <c r="AU15" s="339">
        <v>0</v>
      </c>
      <c r="AV15" s="340">
        <f t="shared" si="5"/>
        <v>0</v>
      </c>
      <c r="AW15" s="340">
        <f t="shared" si="1"/>
        <v>0</v>
      </c>
      <c r="AX15" s="340">
        <f t="shared" si="1"/>
        <v>0</v>
      </c>
      <c r="AY15" s="340">
        <f t="shared" si="6"/>
        <v>0</v>
      </c>
      <c r="AZ15" s="340">
        <f t="shared" si="7"/>
        <v>0</v>
      </c>
      <c r="BA15" s="340">
        <f t="shared" si="2"/>
        <v>0</v>
      </c>
      <c r="BB15" s="340">
        <f t="shared" si="2"/>
        <v>0</v>
      </c>
      <c r="BC15" s="340">
        <f t="shared" si="2"/>
        <v>0</v>
      </c>
      <c r="BD15" s="814" t="s">
        <v>42</v>
      </c>
      <c r="BE15" s="817"/>
    </row>
    <row r="16" spans="1:57" ht="20.100000000000001" customHeight="1">
      <c r="A16" s="816"/>
      <c r="B16" s="874" t="s">
        <v>43</v>
      </c>
      <c r="C16" s="340">
        <v>2</v>
      </c>
      <c r="D16" s="340">
        <v>1</v>
      </c>
      <c r="E16" s="340">
        <v>0</v>
      </c>
      <c r="F16" s="340">
        <v>2</v>
      </c>
      <c r="G16" s="340">
        <v>1</v>
      </c>
      <c r="H16" s="340">
        <v>0</v>
      </c>
      <c r="I16" s="340">
        <v>2</v>
      </c>
      <c r="J16" s="340">
        <v>1</v>
      </c>
      <c r="K16" s="340">
        <v>0</v>
      </c>
      <c r="L16" s="340">
        <f t="shared" si="3"/>
        <v>6</v>
      </c>
      <c r="M16" s="340">
        <f t="shared" si="0"/>
        <v>3</v>
      </c>
      <c r="N16" s="340">
        <f t="shared" si="0"/>
        <v>0</v>
      </c>
      <c r="O16" s="340">
        <f t="shared" si="4"/>
        <v>9</v>
      </c>
      <c r="P16" s="814" t="s">
        <v>44</v>
      </c>
      <c r="Q16" s="817"/>
      <c r="R16" s="816"/>
      <c r="S16" s="874" t="s">
        <v>43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814" t="s">
        <v>44</v>
      </c>
      <c r="AJ16" s="817"/>
      <c r="AK16" s="816"/>
      <c r="AL16" s="874" t="s">
        <v>43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40">
        <f t="shared" si="5"/>
        <v>0</v>
      </c>
      <c r="AW16" s="340">
        <f t="shared" si="1"/>
        <v>0</v>
      </c>
      <c r="AX16" s="340">
        <f t="shared" si="1"/>
        <v>0</v>
      </c>
      <c r="AY16" s="340">
        <f t="shared" si="6"/>
        <v>0</v>
      </c>
      <c r="AZ16" s="340">
        <f t="shared" si="7"/>
        <v>6</v>
      </c>
      <c r="BA16" s="340">
        <f t="shared" si="2"/>
        <v>3</v>
      </c>
      <c r="BB16" s="340">
        <f t="shared" si="2"/>
        <v>0</v>
      </c>
      <c r="BC16" s="340">
        <f t="shared" si="2"/>
        <v>9</v>
      </c>
      <c r="BD16" s="814" t="s">
        <v>44</v>
      </c>
      <c r="BE16" s="817"/>
    </row>
    <row r="17" spans="1:57" ht="20.100000000000001" customHeight="1">
      <c r="A17" s="819"/>
      <c r="B17" s="874" t="s">
        <v>45</v>
      </c>
      <c r="C17" s="340">
        <v>4</v>
      </c>
      <c r="D17" s="340">
        <v>4</v>
      </c>
      <c r="E17" s="340">
        <v>0</v>
      </c>
      <c r="F17" s="340">
        <v>5</v>
      </c>
      <c r="G17" s="340">
        <v>4</v>
      </c>
      <c r="H17" s="340">
        <v>0</v>
      </c>
      <c r="I17" s="340">
        <v>5</v>
      </c>
      <c r="J17" s="340">
        <v>4</v>
      </c>
      <c r="K17" s="340">
        <v>0</v>
      </c>
      <c r="L17" s="340">
        <f t="shared" si="3"/>
        <v>14</v>
      </c>
      <c r="M17" s="340">
        <f t="shared" si="0"/>
        <v>12</v>
      </c>
      <c r="N17" s="340">
        <f t="shared" si="0"/>
        <v>0</v>
      </c>
      <c r="O17" s="340">
        <f t="shared" si="4"/>
        <v>26</v>
      </c>
      <c r="P17" s="814" t="s">
        <v>46</v>
      </c>
      <c r="Q17" s="820"/>
      <c r="R17" s="819"/>
      <c r="S17" s="874" t="s">
        <v>45</v>
      </c>
      <c r="T17" s="339">
        <v>1</v>
      </c>
      <c r="U17" s="339">
        <v>2</v>
      </c>
      <c r="V17" s="339">
        <v>0</v>
      </c>
      <c r="W17" s="339">
        <v>1</v>
      </c>
      <c r="X17" s="339">
        <v>1</v>
      </c>
      <c r="Y17" s="339">
        <v>0</v>
      </c>
      <c r="Z17" s="339">
        <v>1</v>
      </c>
      <c r="AA17" s="339">
        <v>2</v>
      </c>
      <c r="AB17" s="339">
        <v>0</v>
      </c>
      <c r="AC17" s="339">
        <v>1</v>
      </c>
      <c r="AD17" s="339">
        <v>1</v>
      </c>
      <c r="AE17" s="339">
        <v>0</v>
      </c>
      <c r="AF17" s="339">
        <v>1</v>
      </c>
      <c r="AG17" s="339">
        <v>1</v>
      </c>
      <c r="AH17" s="339">
        <v>0</v>
      </c>
      <c r="AI17" s="814" t="s">
        <v>46</v>
      </c>
      <c r="AJ17" s="820"/>
      <c r="AK17" s="819"/>
      <c r="AL17" s="874" t="s">
        <v>45</v>
      </c>
      <c r="AM17" s="339">
        <v>0</v>
      </c>
      <c r="AN17" s="339">
        <v>0</v>
      </c>
      <c r="AO17" s="339">
        <v>0</v>
      </c>
      <c r="AP17" s="339">
        <v>1</v>
      </c>
      <c r="AQ17" s="339">
        <v>0</v>
      </c>
      <c r="AR17" s="339">
        <v>0</v>
      </c>
      <c r="AS17" s="339">
        <v>1</v>
      </c>
      <c r="AT17" s="339">
        <v>0</v>
      </c>
      <c r="AU17" s="339">
        <v>0</v>
      </c>
      <c r="AV17" s="340">
        <f t="shared" si="5"/>
        <v>7</v>
      </c>
      <c r="AW17" s="340">
        <f t="shared" si="1"/>
        <v>7</v>
      </c>
      <c r="AX17" s="340">
        <f t="shared" si="1"/>
        <v>0</v>
      </c>
      <c r="AY17" s="340">
        <f t="shared" si="6"/>
        <v>14</v>
      </c>
      <c r="AZ17" s="340">
        <f t="shared" si="7"/>
        <v>21</v>
      </c>
      <c r="BA17" s="340">
        <f t="shared" si="2"/>
        <v>19</v>
      </c>
      <c r="BB17" s="340">
        <f t="shared" si="2"/>
        <v>0</v>
      </c>
      <c r="BC17" s="340">
        <f t="shared" si="2"/>
        <v>40</v>
      </c>
      <c r="BD17" s="814" t="s">
        <v>46</v>
      </c>
      <c r="BE17" s="820"/>
    </row>
    <row r="18" spans="1:57" ht="20.100000000000001" customHeight="1">
      <c r="A18" s="942" t="s">
        <v>47</v>
      </c>
      <c r="B18" s="942"/>
      <c r="C18" s="340">
        <v>0</v>
      </c>
      <c r="D18" s="340">
        <v>0</v>
      </c>
      <c r="E18" s="340">
        <v>0</v>
      </c>
      <c r="F18" s="340">
        <v>0</v>
      </c>
      <c r="G18" s="340">
        <v>0</v>
      </c>
      <c r="H18" s="340">
        <v>0</v>
      </c>
      <c r="I18" s="340">
        <v>0</v>
      </c>
      <c r="J18" s="340">
        <v>0</v>
      </c>
      <c r="K18" s="340">
        <v>0</v>
      </c>
      <c r="L18" s="340">
        <f t="shared" si="3"/>
        <v>0</v>
      </c>
      <c r="M18" s="340">
        <f t="shared" si="0"/>
        <v>0</v>
      </c>
      <c r="N18" s="340">
        <f t="shared" si="0"/>
        <v>0</v>
      </c>
      <c r="O18" s="340">
        <f t="shared" si="4"/>
        <v>0</v>
      </c>
      <c r="P18" s="811" t="s">
        <v>48</v>
      </c>
      <c r="Q18" s="811"/>
      <c r="R18" s="942" t="s">
        <v>47</v>
      </c>
      <c r="S18" s="942"/>
      <c r="T18" s="339">
        <v>0</v>
      </c>
      <c r="U18" s="339">
        <v>0</v>
      </c>
      <c r="V18" s="339">
        <v>0</v>
      </c>
      <c r="W18" s="339">
        <v>0</v>
      </c>
      <c r="X18" s="339">
        <v>0</v>
      </c>
      <c r="Y18" s="339">
        <v>0</v>
      </c>
      <c r="Z18" s="339">
        <v>0</v>
      </c>
      <c r="AA18" s="339">
        <v>0</v>
      </c>
      <c r="AB18" s="339">
        <v>0</v>
      </c>
      <c r="AC18" s="339">
        <v>0</v>
      </c>
      <c r="AD18" s="339">
        <v>0</v>
      </c>
      <c r="AE18" s="339">
        <v>0</v>
      </c>
      <c r="AF18" s="339">
        <v>0</v>
      </c>
      <c r="AG18" s="339">
        <v>0</v>
      </c>
      <c r="AH18" s="339">
        <v>0</v>
      </c>
      <c r="AI18" s="811" t="s">
        <v>48</v>
      </c>
      <c r="AJ18" s="811"/>
      <c r="AK18" s="942" t="s">
        <v>47</v>
      </c>
      <c r="AL18" s="942"/>
      <c r="AM18" s="339">
        <v>0</v>
      </c>
      <c r="AN18" s="339">
        <v>0</v>
      </c>
      <c r="AO18" s="339">
        <v>0</v>
      </c>
      <c r="AP18" s="339">
        <v>0</v>
      </c>
      <c r="AQ18" s="339">
        <v>0</v>
      </c>
      <c r="AR18" s="339">
        <v>0</v>
      </c>
      <c r="AS18" s="339">
        <v>0</v>
      </c>
      <c r="AT18" s="339">
        <v>0</v>
      </c>
      <c r="AU18" s="339">
        <v>0</v>
      </c>
      <c r="AV18" s="340">
        <f t="shared" si="5"/>
        <v>0</v>
      </c>
      <c r="AW18" s="340">
        <f t="shared" si="1"/>
        <v>0</v>
      </c>
      <c r="AX18" s="340">
        <f t="shared" si="1"/>
        <v>0</v>
      </c>
      <c r="AY18" s="340">
        <f t="shared" si="6"/>
        <v>0</v>
      </c>
      <c r="AZ18" s="340">
        <f t="shared" si="7"/>
        <v>0</v>
      </c>
      <c r="BA18" s="340">
        <f t="shared" si="2"/>
        <v>0</v>
      </c>
      <c r="BB18" s="340">
        <f t="shared" si="2"/>
        <v>0</v>
      </c>
      <c r="BC18" s="340">
        <f t="shared" si="2"/>
        <v>0</v>
      </c>
      <c r="BD18" s="811" t="s">
        <v>48</v>
      </c>
      <c r="BE18" s="811"/>
    </row>
    <row r="19" spans="1:57" ht="20.100000000000001" customHeight="1">
      <c r="A19" s="926" t="s">
        <v>49</v>
      </c>
      <c r="B19" s="926"/>
      <c r="C19" s="340">
        <v>4</v>
      </c>
      <c r="D19" s="340">
        <v>1</v>
      </c>
      <c r="E19" s="340">
        <v>0</v>
      </c>
      <c r="F19" s="340">
        <v>5</v>
      </c>
      <c r="G19" s="340">
        <v>1</v>
      </c>
      <c r="H19" s="340">
        <v>0</v>
      </c>
      <c r="I19" s="340">
        <v>4</v>
      </c>
      <c r="J19" s="340">
        <v>1</v>
      </c>
      <c r="K19" s="340">
        <v>0</v>
      </c>
      <c r="L19" s="340">
        <f t="shared" si="3"/>
        <v>13</v>
      </c>
      <c r="M19" s="340">
        <f t="shared" si="0"/>
        <v>3</v>
      </c>
      <c r="N19" s="340">
        <f t="shared" si="0"/>
        <v>0</v>
      </c>
      <c r="O19" s="340">
        <f t="shared" si="4"/>
        <v>16</v>
      </c>
      <c r="P19" s="811" t="s">
        <v>50</v>
      </c>
      <c r="Q19" s="811"/>
      <c r="R19" s="926" t="s">
        <v>49</v>
      </c>
      <c r="S19" s="926"/>
      <c r="T19" s="339">
        <v>3</v>
      </c>
      <c r="U19" s="339">
        <v>0</v>
      </c>
      <c r="V19" s="339">
        <v>0</v>
      </c>
      <c r="W19" s="339">
        <v>0</v>
      </c>
      <c r="X19" s="339">
        <v>0</v>
      </c>
      <c r="Y19" s="339">
        <v>0</v>
      </c>
      <c r="Z19" s="339">
        <v>3</v>
      </c>
      <c r="AA19" s="339">
        <v>0</v>
      </c>
      <c r="AB19" s="339">
        <v>0</v>
      </c>
      <c r="AC19" s="339">
        <v>1</v>
      </c>
      <c r="AD19" s="339">
        <v>0</v>
      </c>
      <c r="AE19" s="339">
        <v>0</v>
      </c>
      <c r="AF19" s="339">
        <v>0</v>
      </c>
      <c r="AG19" s="339">
        <v>0</v>
      </c>
      <c r="AH19" s="339">
        <v>0</v>
      </c>
      <c r="AI19" s="811" t="s">
        <v>50</v>
      </c>
      <c r="AJ19" s="811"/>
      <c r="AK19" s="926" t="s">
        <v>49</v>
      </c>
      <c r="AL19" s="926"/>
      <c r="AM19" s="339">
        <v>3</v>
      </c>
      <c r="AN19" s="339">
        <v>0</v>
      </c>
      <c r="AO19" s="339">
        <v>0</v>
      </c>
      <c r="AP19" s="339">
        <v>1</v>
      </c>
      <c r="AQ19" s="339">
        <v>0</v>
      </c>
      <c r="AR19" s="339">
        <v>0</v>
      </c>
      <c r="AS19" s="339">
        <v>0</v>
      </c>
      <c r="AT19" s="339">
        <v>0</v>
      </c>
      <c r="AU19" s="339">
        <v>0</v>
      </c>
      <c r="AV19" s="340">
        <f t="shared" si="5"/>
        <v>11</v>
      </c>
      <c r="AW19" s="340">
        <f t="shared" si="1"/>
        <v>0</v>
      </c>
      <c r="AX19" s="340">
        <f t="shared" si="1"/>
        <v>0</v>
      </c>
      <c r="AY19" s="340">
        <f t="shared" si="6"/>
        <v>11</v>
      </c>
      <c r="AZ19" s="340">
        <f t="shared" si="7"/>
        <v>24</v>
      </c>
      <c r="BA19" s="340">
        <f t="shared" si="2"/>
        <v>3</v>
      </c>
      <c r="BB19" s="340">
        <f t="shared" si="2"/>
        <v>0</v>
      </c>
      <c r="BC19" s="340">
        <f t="shared" si="2"/>
        <v>27</v>
      </c>
      <c r="BD19" s="811" t="s">
        <v>50</v>
      </c>
      <c r="BE19" s="811"/>
    </row>
    <row r="20" spans="1:57" ht="20.100000000000001" customHeight="1">
      <c r="A20" s="926" t="s">
        <v>51</v>
      </c>
      <c r="B20" s="926"/>
      <c r="C20" s="340">
        <v>2</v>
      </c>
      <c r="D20" s="340">
        <v>2</v>
      </c>
      <c r="E20" s="340">
        <v>0</v>
      </c>
      <c r="F20" s="340">
        <v>3</v>
      </c>
      <c r="G20" s="340">
        <v>2</v>
      </c>
      <c r="H20" s="340">
        <v>0</v>
      </c>
      <c r="I20" s="340">
        <v>4</v>
      </c>
      <c r="J20" s="340">
        <v>2</v>
      </c>
      <c r="K20" s="340">
        <v>0</v>
      </c>
      <c r="L20" s="340">
        <f t="shared" si="3"/>
        <v>9</v>
      </c>
      <c r="M20" s="340">
        <f t="shared" si="0"/>
        <v>6</v>
      </c>
      <c r="N20" s="340">
        <f t="shared" si="0"/>
        <v>0</v>
      </c>
      <c r="O20" s="340">
        <f t="shared" si="4"/>
        <v>15</v>
      </c>
      <c r="P20" s="811" t="s">
        <v>52</v>
      </c>
      <c r="Q20" s="811"/>
      <c r="R20" s="926" t="s">
        <v>51</v>
      </c>
      <c r="S20" s="926"/>
      <c r="T20" s="339">
        <v>2</v>
      </c>
      <c r="U20" s="339">
        <v>1</v>
      </c>
      <c r="V20" s="339">
        <v>0</v>
      </c>
      <c r="W20" s="339">
        <v>0</v>
      </c>
      <c r="X20" s="339">
        <v>0</v>
      </c>
      <c r="Y20" s="339">
        <v>0</v>
      </c>
      <c r="Z20" s="339">
        <v>0</v>
      </c>
      <c r="AA20" s="339">
        <v>1</v>
      </c>
      <c r="AB20" s="339">
        <v>0</v>
      </c>
      <c r="AC20" s="339">
        <v>0</v>
      </c>
      <c r="AD20" s="339">
        <v>0</v>
      </c>
      <c r="AE20" s="339">
        <v>0</v>
      </c>
      <c r="AF20" s="339">
        <v>0</v>
      </c>
      <c r="AG20" s="339">
        <v>0</v>
      </c>
      <c r="AH20" s="339">
        <v>0</v>
      </c>
      <c r="AI20" s="811" t="s">
        <v>52</v>
      </c>
      <c r="AJ20" s="811"/>
      <c r="AK20" s="926" t="s">
        <v>51</v>
      </c>
      <c r="AL20" s="926"/>
      <c r="AM20" s="339">
        <v>0</v>
      </c>
      <c r="AN20" s="339">
        <v>0</v>
      </c>
      <c r="AO20" s="339">
        <v>0</v>
      </c>
      <c r="AP20" s="339">
        <v>0</v>
      </c>
      <c r="AQ20" s="339">
        <v>0</v>
      </c>
      <c r="AR20" s="339">
        <v>0</v>
      </c>
      <c r="AS20" s="339">
        <v>0</v>
      </c>
      <c r="AT20" s="339">
        <v>0</v>
      </c>
      <c r="AU20" s="339">
        <v>0</v>
      </c>
      <c r="AV20" s="340">
        <f t="shared" si="5"/>
        <v>2</v>
      </c>
      <c r="AW20" s="340">
        <f t="shared" si="1"/>
        <v>2</v>
      </c>
      <c r="AX20" s="340">
        <f t="shared" si="1"/>
        <v>0</v>
      </c>
      <c r="AY20" s="340">
        <f t="shared" si="6"/>
        <v>4</v>
      </c>
      <c r="AZ20" s="340">
        <f t="shared" si="7"/>
        <v>11</v>
      </c>
      <c r="BA20" s="340">
        <f t="shared" si="2"/>
        <v>8</v>
      </c>
      <c r="BB20" s="340">
        <f t="shared" si="2"/>
        <v>0</v>
      </c>
      <c r="BC20" s="340">
        <f t="shared" si="2"/>
        <v>19</v>
      </c>
      <c r="BD20" s="811" t="s">
        <v>52</v>
      </c>
      <c r="BE20" s="811"/>
    </row>
    <row r="21" spans="1:57" ht="20.100000000000001" customHeight="1">
      <c r="A21" s="926" t="s">
        <v>53</v>
      </c>
      <c r="B21" s="926"/>
      <c r="C21" s="340">
        <v>5</v>
      </c>
      <c r="D21" s="340">
        <v>8</v>
      </c>
      <c r="E21" s="340">
        <v>0</v>
      </c>
      <c r="F21" s="340">
        <v>6</v>
      </c>
      <c r="G21" s="340">
        <v>8</v>
      </c>
      <c r="H21" s="340">
        <v>0</v>
      </c>
      <c r="I21" s="340">
        <v>6</v>
      </c>
      <c r="J21" s="340">
        <v>6</v>
      </c>
      <c r="K21" s="340">
        <v>0</v>
      </c>
      <c r="L21" s="340">
        <f t="shared" si="3"/>
        <v>17</v>
      </c>
      <c r="M21" s="340">
        <f t="shared" si="0"/>
        <v>22</v>
      </c>
      <c r="N21" s="340">
        <f t="shared" si="0"/>
        <v>0</v>
      </c>
      <c r="O21" s="340">
        <f t="shared" si="4"/>
        <v>39</v>
      </c>
      <c r="P21" s="811" t="s">
        <v>54</v>
      </c>
      <c r="Q21" s="811"/>
      <c r="R21" s="926" t="s">
        <v>53</v>
      </c>
      <c r="S21" s="926"/>
      <c r="T21" s="339">
        <v>4</v>
      </c>
      <c r="U21" s="339">
        <v>0</v>
      </c>
      <c r="V21" s="339">
        <v>0</v>
      </c>
      <c r="W21" s="339">
        <v>0</v>
      </c>
      <c r="X21" s="339">
        <v>0</v>
      </c>
      <c r="Y21" s="339">
        <v>0</v>
      </c>
      <c r="Z21" s="339">
        <v>4</v>
      </c>
      <c r="AA21" s="339">
        <v>0</v>
      </c>
      <c r="AB21" s="339">
        <v>0</v>
      </c>
      <c r="AC21" s="339">
        <v>0</v>
      </c>
      <c r="AD21" s="339">
        <v>0</v>
      </c>
      <c r="AE21" s="339">
        <v>0</v>
      </c>
      <c r="AF21" s="339">
        <v>0</v>
      </c>
      <c r="AG21" s="339">
        <v>0</v>
      </c>
      <c r="AH21" s="339">
        <v>0</v>
      </c>
      <c r="AI21" s="811" t="s">
        <v>54</v>
      </c>
      <c r="AJ21" s="811"/>
      <c r="AK21" s="926" t="s">
        <v>53</v>
      </c>
      <c r="AL21" s="926"/>
      <c r="AM21" s="339">
        <v>2</v>
      </c>
      <c r="AN21" s="339">
        <v>0</v>
      </c>
      <c r="AO21" s="339">
        <v>0</v>
      </c>
      <c r="AP21" s="339">
        <v>1</v>
      </c>
      <c r="AQ21" s="339">
        <v>0</v>
      </c>
      <c r="AR21" s="339">
        <v>0</v>
      </c>
      <c r="AS21" s="339">
        <v>0</v>
      </c>
      <c r="AT21" s="339">
        <v>0</v>
      </c>
      <c r="AU21" s="339">
        <v>0</v>
      </c>
      <c r="AV21" s="340">
        <f t="shared" si="5"/>
        <v>11</v>
      </c>
      <c r="AW21" s="340">
        <f t="shared" si="1"/>
        <v>0</v>
      </c>
      <c r="AX21" s="340">
        <f t="shared" si="1"/>
        <v>0</v>
      </c>
      <c r="AY21" s="340">
        <f t="shared" si="6"/>
        <v>11</v>
      </c>
      <c r="AZ21" s="340">
        <f t="shared" si="7"/>
        <v>28</v>
      </c>
      <c r="BA21" s="340">
        <f t="shared" si="2"/>
        <v>22</v>
      </c>
      <c r="BB21" s="340">
        <f t="shared" si="2"/>
        <v>0</v>
      </c>
      <c r="BC21" s="340">
        <f t="shared" si="2"/>
        <v>50</v>
      </c>
      <c r="BD21" s="811" t="s">
        <v>54</v>
      </c>
      <c r="BE21" s="811"/>
    </row>
    <row r="22" spans="1:57" ht="20.100000000000001" customHeight="1">
      <c r="A22" s="926" t="s">
        <v>84</v>
      </c>
      <c r="B22" s="926"/>
      <c r="C22" s="340">
        <v>12</v>
      </c>
      <c r="D22" s="340">
        <v>3</v>
      </c>
      <c r="E22" s="340">
        <v>0</v>
      </c>
      <c r="F22" s="340">
        <v>12</v>
      </c>
      <c r="G22" s="340">
        <v>3</v>
      </c>
      <c r="H22" s="340">
        <v>0</v>
      </c>
      <c r="I22" s="340">
        <v>11</v>
      </c>
      <c r="J22" s="340">
        <v>3</v>
      </c>
      <c r="K22" s="340">
        <v>0</v>
      </c>
      <c r="L22" s="340">
        <f t="shared" si="3"/>
        <v>35</v>
      </c>
      <c r="M22" s="340">
        <f t="shared" si="0"/>
        <v>9</v>
      </c>
      <c r="N22" s="340">
        <f t="shared" si="0"/>
        <v>0</v>
      </c>
      <c r="O22" s="340">
        <f t="shared" si="4"/>
        <v>44</v>
      </c>
      <c r="P22" s="811" t="s">
        <v>56</v>
      </c>
      <c r="Q22" s="811"/>
      <c r="R22" s="926" t="s">
        <v>84</v>
      </c>
      <c r="S22" s="926"/>
      <c r="T22" s="339">
        <v>6</v>
      </c>
      <c r="U22" s="339">
        <v>2</v>
      </c>
      <c r="V22" s="339">
        <v>0</v>
      </c>
      <c r="W22" s="339">
        <v>3</v>
      </c>
      <c r="X22" s="339">
        <v>1</v>
      </c>
      <c r="Y22" s="339">
        <v>0</v>
      </c>
      <c r="Z22" s="339">
        <v>4</v>
      </c>
      <c r="AA22" s="339">
        <v>2</v>
      </c>
      <c r="AB22" s="339">
        <v>0</v>
      </c>
      <c r="AC22" s="339">
        <v>1</v>
      </c>
      <c r="AD22" s="339">
        <v>1</v>
      </c>
      <c r="AE22" s="339">
        <v>0</v>
      </c>
      <c r="AF22" s="339">
        <v>3</v>
      </c>
      <c r="AG22" s="339">
        <v>1</v>
      </c>
      <c r="AH22" s="339">
        <v>0</v>
      </c>
      <c r="AI22" s="811" t="s">
        <v>56</v>
      </c>
      <c r="AJ22" s="811"/>
      <c r="AK22" s="926" t="s">
        <v>84</v>
      </c>
      <c r="AL22" s="926"/>
      <c r="AM22" s="339">
        <v>5</v>
      </c>
      <c r="AN22" s="339">
        <v>3</v>
      </c>
      <c r="AO22" s="339">
        <v>0</v>
      </c>
      <c r="AP22" s="339">
        <v>2</v>
      </c>
      <c r="AQ22" s="339">
        <v>0</v>
      </c>
      <c r="AR22" s="339">
        <v>0</v>
      </c>
      <c r="AS22" s="339">
        <v>3</v>
      </c>
      <c r="AT22" s="339">
        <v>2</v>
      </c>
      <c r="AU22" s="339">
        <v>0</v>
      </c>
      <c r="AV22" s="340">
        <f t="shared" si="5"/>
        <v>27</v>
      </c>
      <c r="AW22" s="340">
        <f t="shared" si="1"/>
        <v>12</v>
      </c>
      <c r="AX22" s="340">
        <f t="shared" si="1"/>
        <v>0</v>
      </c>
      <c r="AY22" s="340">
        <f t="shared" si="6"/>
        <v>39</v>
      </c>
      <c r="AZ22" s="340">
        <f t="shared" si="7"/>
        <v>62</v>
      </c>
      <c r="BA22" s="340">
        <f t="shared" si="2"/>
        <v>21</v>
      </c>
      <c r="BB22" s="340">
        <f t="shared" si="2"/>
        <v>0</v>
      </c>
      <c r="BC22" s="340">
        <f t="shared" si="2"/>
        <v>83</v>
      </c>
      <c r="BD22" s="811" t="s">
        <v>56</v>
      </c>
      <c r="BE22" s="811"/>
    </row>
    <row r="23" spans="1:57" ht="20.100000000000001" customHeight="1">
      <c r="A23" s="926" t="s">
        <v>57</v>
      </c>
      <c r="B23" s="926"/>
      <c r="C23" s="340">
        <v>4</v>
      </c>
      <c r="D23" s="340">
        <v>4</v>
      </c>
      <c r="E23" s="340">
        <v>0</v>
      </c>
      <c r="F23" s="340">
        <v>4</v>
      </c>
      <c r="G23" s="340">
        <v>4</v>
      </c>
      <c r="H23" s="340">
        <v>0</v>
      </c>
      <c r="I23" s="340">
        <v>7</v>
      </c>
      <c r="J23" s="340">
        <v>6</v>
      </c>
      <c r="K23" s="340">
        <v>0</v>
      </c>
      <c r="L23" s="340">
        <f t="shared" si="3"/>
        <v>15</v>
      </c>
      <c r="M23" s="340">
        <f t="shared" si="0"/>
        <v>14</v>
      </c>
      <c r="N23" s="340">
        <f t="shared" si="0"/>
        <v>0</v>
      </c>
      <c r="O23" s="340">
        <f t="shared" si="4"/>
        <v>29</v>
      </c>
      <c r="P23" s="811" t="s">
        <v>58</v>
      </c>
      <c r="Q23" s="811"/>
      <c r="R23" s="926" t="s">
        <v>57</v>
      </c>
      <c r="S23" s="926"/>
      <c r="T23" s="339">
        <v>0</v>
      </c>
      <c r="U23" s="339">
        <v>2</v>
      </c>
      <c r="V23" s="339">
        <v>0</v>
      </c>
      <c r="W23" s="339">
        <v>1</v>
      </c>
      <c r="X23" s="339">
        <v>1</v>
      </c>
      <c r="Y23" s="339">
        <v>0</v>
      </c>
      <c r="Z23" s="339">
        <v>0</v>
      </c>
      <c r="AA23" s="339">
        <v>2</v>
      </c>
      <c r="AB23" s="339">
        <v>0</v>
      </c>
      <c r="AC23" s="339">
        <v>0</v>
      </c>
      <c r="AD23" s="339">
        <v>0</v>
      </c>
      <c r="AE23" s="339">
        <v>0</v>
      </c>
      <c r="AF23" s="339">
        <v>1</v>
      </c>
      <c r="AG23" s="339">
        <v>2</v>
      </c>
      <c r="AH23" s="339">
        <v>0</v>
      </c>
      <c r="AI23" s="811" t="s">
        <v>58</v>
      </c>
      <c r="AJ23" s="811"/>
      <c r="AK23" s="926" t="s">
        <v>57</v>
      </c>
      <c r="AL23" s="926"/>
      <c r="AM23" s="339">
        <v>0</v>
      </c>
      <c r="AN23" s="339">
        <v>1</v>
      </c>
      <c r="AO23" s="339">
        <v>0</v>
      </c>
      <c r="AP23" s="339">
        <v>0</v>
      </c>
      <c r="AQ23" s="339">
        <v>0</v>
      </c>
      <c r="AR23" s="339">
        <v>0</v>
      </c>
      <c r="AS23" s="339">
        <v>2</v>
      </c>
      <c r="AT23" s="339">
        <v>1</v>
      </c>
      <c r="AU23" s="339">
        <v>0</v>
      </c>
      <c r="AV23" s="340">
        <f t="shared" si="5"/>
        <v>4</v>
      </c>
      <c r="AW23" s="340">
        <f t="shared" si="1"/>
        <v>9</v>
      </c>
      <c r="AX23" s="340">
        <f t="shared" si="1"/>
        <v>0</v>
      </c>
      <c r="AY23" s="340">
        <f t="shared" si="6"/>
        <v>13</v>
      </c>
      <c r="AZ23" s="340">
        <f t="shared" si="7"/>
        <v>19</v>
      </c>
      <c r="BA23" s="340">
        <f t="shared" si="2"/>
        <v>23</v>
      </c>
      <c r="BB23" s="340">
        <f t="shared" si="2"/>
        <v>0</v>
      </c>
      <c r="BC23" s="340">
        <f t="shared" si="2"/>
        <v>42</v>
      </c>
      <c r="BD23" s="811" t="s">
        <v>58</v>
      </c>
      <c r="BE23" s="811"/>
    </row>
    <row r="24" spans="1:57" ht="20.100000000000001" customHeight="1">
      <c r="A24" s="926" t="s">
        <v>59</v>
      </c>
      <c r="B24" s="926"/>
      <c r="C24" s="340">
        <v>2</v>
      </c>
      <c r="D24" s="340">
        <v>2</v>
      </c>
      <c r="E24" s="340">
        <v>0</v>
      </c>
      <c r="F24" s="340">
        <v>2</v>
      </c>
      <c r="G24" s="340">
        <v>3</v>
      </c>
      <c r="H24" s="340">
        <v>0</v>
      </c>
      <c r="I24" s="340">
        <v>2</v>
      </c>
      <c r="J24" s="340">
        <v>3</v>
      </c>
      <c r="K24" s="340">
        <v>0</v>
      </c>
      <c r="L24" s="340">
        <f t="shared" si="3"/>
        <v>6</v>
      </c>
      <c r="M24" s="340">
        <f t="shared" si="3"/>
        <v>8</v>
      </c>
      <c r="N24" s="340">
        <f t="shared" si="3"/>
        <v>0</v>
      </c>
      <c r="O24" s="340">
        <f t="shared" si="4"/>
        <v>14</v>
      </c>
      <c r="P24" s="811" t="s">
        <v>60</v>
      </c>
      <c r="Q24" s="811"/>
      <c r="R24" s="926" t="s">
        <v>59</v>
      </c>
      <c r="S24" s="926"/>
      <c r="T24" s="339">
        <v>1</v>
      </c>
      <c r="U24" s="339">
        <v>1</v>
      </c>
      <c r="V24" s="339">
        <v>0</v>
      </c>
      <c r="W24" s="339">
        <v>0</v>
      </c>
      <c r="X24" s="339">
        <v>1</v>
      </c>
      <c r="Y24" s="339">
        <v>0</v>
      </c>
      <c r="Z24" s="339">
        <v>1</v>
      </c>
      <c r="AA24" s="339">
        <v>0</v>
      </c>
      <c r="AB24" s="339">
        <v>0</v>
      </c>
      <c r="AC24" s="339">
        <v>0</v>
      </c>
      <c r="AD24" s="339">
        <v>0</v>
      </c>
      <c r="AE24" s="339">
        <v>0</v>
      </c>
      <c r="AF24" s="339">
        <v>0</v>
      </c>
      <c r="AG24" s="339">
        <v>1</v>
      </c>
      <c r="AH24" s="339">
        <v>0</v>
      </c>
      <c r="AI24" s="811" t="s">
        <v>60</v>
      </c>
      <c r="AJ24" s="811"/>
      <c r="AK24" s="926" t="s">
        <v>59</v>
      </c>
      <c r="AL24" s="926"/>
      <c r="AM24" s="339">
        <v>1</v>
      </c>
      <c r="AN24" s="339">
        <v>0</v>
      </c>
      <c r="AO24" s="339">
        <v>0</v>
      </c>
      <c r="AP24" s="339">
        <v>0</v>
      </c>
      <c r="AQ24" s="339">
        <v>0</v>
      </c>
      <c r="AR24" s="339">
        <v>0</v>
      </c>
      <c r="AS24" s="339">
        <v>0</v>
      </c>
      <c r="AT24" s="339">
        <v>1</v>
      </c>
      <c r="AU24" s="339">
        <v>0</v>
      </c>
      <c r="AV24" s="340">
        <f t="shared" si="5"/>
        <v>3</v>
      </c>
      <c r="AW24" s="340">
        <f t="shared" si="5"/>
        <v>4</v>
      </c>
      <c r="AX24" s="340">
        <f t="shared" si="5"/>
        <v>0</v>
      </c>
      <c r="AY24" s="340">
        <f t="shared" si="6"/>
        <v>7</v>
      </c>
      <c r="AZ24" s="340">
        <f t="shared" si="7"/>
        <v>9</v>
      </c>
      <c r="BA24" s="340">
        <f t="shared" si="7"/>
        <v>12</v>
      </c>
      <c r="BB24" s="340">
        <f t="shared" si="7"/>
        <v>0</v>
      </c>
      <c r="BC24" s="340">
        <f t="shared" si="7"/>
        <v>21</v>
      </c>
      <c r="BD24" s="811" t="s">
        <v>60</v>
      </c>
      <c r="BE24" s="811"/>
    </row>
    <row r="25" spans="1:57" ht="20.100000000000001" customHeight="1">
      <c r="A25" s="926" t="s">
        <v>61</v>
      </c>
      <c r="B25" s="926"/>
      <c r="C25" s="340">
        <v>3</v>
      </c>
      <c r="D25" s="340">
        <v>2</v>
      </c>
      <c r="E25" s="340">
        <v>0</v>
      </c>
      <c r="F25" s="340">
        <v>1</v>
      </c>
      <c r="G25" s="340">
        <v>2</v>
      </c>
      <c r="H25" s="340">
        <v>0</v>
      </c>
      <c r="I25" s="340">
        <v>1</v>
      </c>
      <c r="J25" s="340">
        <v>2</v>
      </c>
      <c r="K25" s="340">
        <v>0</v>
      </c>
      <c r="L25" s="340">
        <f t="shared" si="3"/>
        <v>5</v>
      </c>
      <c r="M25" s="340">
        <f t="shared" si="3"/>
        <v>6</v>
      </c>
      <c r="N25" s="340">
        <f t="shared" si="3"/>
        <v>0</v>
      </c>
      <c r="O25" s="340">
        <f t="shared" si="4"/>
        <v>11</v>
      </c>
      <c r="P25" s="811" t="s">
        <v>62</v>
      </c>
      <c r="Q25" s="811"/>
      <c r="R25" s="926" t="s">
        <v>61</v>
      </c>
      <c r="S25" s="926"/>
      <c r="T25" s="339">
        <v>1</v>
      </c>
      <c r="U25" s="339">
        <v>2</v>
      </c>
      <c r="V25" s="339">
        <v>0</v>
      </c>
      <c r="W25" s="339">
        <v>0</v>
      </c>
      <c r="X25" s="339">
        <v>0</v>
      </c>
      <c r="Y25" s="339">
        <v>0</v>
      </c>
      <c r="Z25" s="339">
        <v>1</v>
      </c>
      <c r="AA25" s="339">
        <v>2</v>
      </c>
      <c r="AB25" s="339">
        <v>0</v>
      </c>
      <c r="AC25" s="339">
        <v>0</v>
      </c>
      <c r="AD25" s="339">
        <v>0</v>
      </c>
      <c r="AE25" s="339">
        <v>0</v>
      </c>
      <c r="AF25" s="339">
        <v>0</v>
      </c>
      <c r="AG25" s="339">
        <v>0</v>
      </c>
      <c r="AH25" s="339">
        <v>0</v>
      </c>
      <c r="AI25" s="811" t="s">
        <v>62</v>
      </c>
      <c r="AJ25" s="811"/>
      <c r="AK25" s="926" t="s">
        <v>61</v>
      </c>
      <c r="AL25" s="926"/>
      <c r="AM25" s="339">
        <v>0</v>
      </c>
      <c r="AN25" s="339">
        <v>2</v>
      </c>
      <c r="AO25" s="339">
        <v>0</v>
      </c>
      <c r="AP25" s="339">
        <v>0</v>
      </c>
      <c r="AQ25" s="339">
        <v>0</v>
      </c>
      <c r="AR25" s="339">
        <v>0</v>
      </c>
      <c r="AS25" s="339">
        <v>0</v>
      </c>
      <c r="AT25" s="339">
        <v>0</v>
      </c>
      <c r="AU25" s="339">
        <v>0</v>
      </c>
      <c r="AV25" s="340">
        <f t="shared" si="5"/>
        <v>2</v>
      </c>
      <c r="AW25" s="340">
        <f t="shared" si="5"/>
        <v>6</v>
      </c>
      <c r="AX25" s="340">
        <f t="shared" si="5"/>
        <v>0</v>
      </c>
      <c r="AY25" s="340">
        <f t="shared" si="6"/>
        <v>8</v>
      </c>
      <c r="AZ25" s="340">
        <f t="shared" si="7"/>
        <v>7</v>
      </c>
      <c r="BA25" s="340">
        <f t="shared" si="7"/>
        <v>12</v>
      </c>
      <c r="BB25" s="340">
        <f t="shared" si="7"/>
        <v>0</v>
      </c>
      <c r="BC25" s="340">
        <f t="shared" si="7"/>
        <v>19</v>
      </c>
      <c r="BD25" s="811" t="s">
        <v>62</v>
      </c>
      <c r="BE25" s="811"/>
    </row>
    <row r="26" spans="1:57" ht="20.100000000000001" customHeight="1">
      <c r="A26" s="926" t="s">
        <v>63</v>
      </c>
      <c r="B26" s="926"/>
      <c r="C26" s="340">
        <v>3</v>
      </c>
      <c r="D26" s="340">
        <v>5</v>
      </c>
      <c r="E26" s="340">
        <v>0</v>
      </c>
      <c r="F26" s="340">
        <v>3</v>
      </c>
      <c r="G26" s="340">
        <v>4</v>
      </c>
      <c r="H26" s="340">
        <v>0</v>
      </c>
      <c r="I26" s="340">
        <v>3</v>
      </c>
      <c r="J26" s="340">
        <v>5</v>
      </c>
      <c r="K26" s="340">
        <v>0</v>
      </c>
      <c r="L26" s="340">
        <f t="shared" si="3"/>
        <v>9</v>
      </c>
      <c r="M26" s="340">
        <f t="shared" si="3"/>
        <v>14</v>
      </c>
      <c r="N26" s="340">
        <f t="shared" si="3"/>
        <v>0</v>
      </c>
      <c r="O26" s="340">
        <f t="shared" si="4"/>
        <v>23</v>
      </c>
      <c r="P26" s="811" t="s">
        <v>64</v>
      </c>
      <c r="Q26" s="811"/>
      <c r="R26" s="926" t="s">
        <v>63</v>
      </c>
      <c r="S26" s="926"/>
      <c r="T26" s="339">
        <v>0</v>
      </c>
      <c r="U26" s="339">
        <v>0</v>
      </c>
      <c r="V26" s="339">
        <v>0</v>
      </c>
      <c r="W26" s="339">
        <v>0</v>
      </c>
      <c r="X26" s="339">
        <v>0</v>
      </c>
      <c r="Y26" s="339">
        <v>0</v>
      </c>
      <c r="Z26" s="339">
        <v>0</v>
      </c>
      <c r="AA26" s="339">
        <v>0</v>
      </c>
      <c r="AB26" s="339">
        <v>0</v>
      </c>
      <c r="AC26" s="339">
        <v>0</v>
      </c>
      <c r="AD26" s="339">
        <v>0</v>
      </c>
      <c r="AE26" s="339">
        <v>0</v>
      </c>
      <c r="AF26" s="339">
        <v>0</v>
      </c>
      <c r="AG26" s="339">
        <v>0</v>
      </c>
      <c r="AH26" s="339">
        <v>0</v>
      </c>
      <c r="AI26" s="811" t="s">
        <v>64</v>
      </c>
      <c r="AJ26" s="811"/>
      <c r="AK26" s="926" t="s">
        <v>63</v>
      </c>
      <c r="AL26" s="926"/>
      <c r="AM26" s="339">
        <v>0</v>
      </c>
      <c r="AN26" s="339">
        <v>0</v>
      </c>
      <c r="AO26" s="339">
        <v>0</v>
      </c>
      <c r="AP26" s="339">
        <v>0</v>
      </c>
      <c r="AQ26" s="339">
        <v>0</v>
      </c>
      <c r="AR26" s="339">
        <v>0</v>
      </c>
      <c r="AS26" s="339">
        <v>0</v>
      </c>
      <c r="AT26" s="339">
        <v>0</v>
      </c>
      <c r="AU26" s="339">
        <v>0</v>
      </c>
      <c r="AV26" s="340">
        <f t="shared" si="5"/>
        <v>0</v>
      </c>
      <c r="AW26" s="340">
        <f t="shared" si="5"/>
        <v>0</v>
      </c>
      <c r="AX26" s="340">
        <f t="shared" si="5"/>
        <v>0</v>
      </c>
      <c r="AY26" s="340">
        <f t="shared" si="6"/>
        <v>0</v>
      </c>
      <c r="AZ26" s="340">
        <f t="shared" si="7"/>
        <v>9</v>
      </c>
      <c r="BA26" s="340">
        <f t="shared" si="7"/>
        <v>14</v>
      </c>
      <c r="BB26" s="340">
        <f t="shared" si="7"/>
        <v>0</v>
      </c>
      <c r="BC26" s="340">
        <f t="shared" si="7"/>
        <v>23</v>
      </c>
      <c r="BD26" s="811" t="s">
        <v>64</v>
      </c>
      <c r="BE26" s="811"/>
    </row>
    <row r="27" spans="1:57" ht="20.100000000000001" customHeight="1" thickBot="1">
      <c r="A27" s="1131" t="s">
        <v>65</v>
      </c>
      <c r="B27" s="1131"/>
      <c r="C27" s="281">
        <v>2</v>
      </c>
      <c r="D27" s="281">
        <v>2</v>
      </c>
      <c r="E27" s="281">
        <v>0</v>
      </c>
      <c r="F27" s="281">
        <v>2</v>
      </c>
      <c r="G27" s="281">
        <v>1</v>
      </c>
      <c r="H27" s="281">
        <v>0</v>
      </c>
      <c r="I27" s="281">
        <v>3</v>
      </c>
      <c r="J27" s="281">
        <v>2</v>
      </c>
      <c r="K27" s="281">
        <v>0</v>
      </c>
      <c r="L27" s="340">
        <f t="shared" si="3"/>
        <v>7</v>
      </c>
      <c r="M27" s="340">
        <f t="shared" si="3"/>
        <v>5</v>
      </c>
      <c r="N27" s="340">
        <f t="shared" si="3"/>
        <v>0</v>
      </c>
      <c r="O27" s="340">
        <f t="shared" si="4"/>
        <v>12</v>
      </c>
      <c r="P27" s="494" t="s">
        <v>66</v>
      </c>
      <c r="Q27" s="494"/>
      <c r="R27" s="929" t="s">
        <v>65</v>
      </c>
      <c r="S27" s="929"/>
      <c r="T27" s="281">
        <v>0</v>
      </c>
      <c r="U27" s="281">
        <v>0</v>
      </c>
      <c r="V27" s="281">
        <v>0</v>
      </c>
      <c r="W27" s="281">
        <v>0</v>
      </c>
      <c r="X27" s="281">
        <v>0</v>
      </c>
      <c r="Y27" s="281">
        <v>0</v>
      </c>
      <c r="Z27" s="281">
        <v>0</v>
      </c>
      <c r="AA27" s="281">
        <v>0</v>
      </c>
      <c r="AB27" s="281">
        <v>0</v>
      </c>
      <c r="AC27" s="281">
        <v>0</v>
      </c>
      <c r="AD27" s="281">
        <v>0</v>
      </c>
      <c r="AE27" s="281">
        <v>0</v>
      </c>
      <c r="AF27" s="281">
        <v>0</v>
      </c>
      <c r="AG27" s="281">
        <v>0</v>
      </c>
      <c r="AH27" s="281">
        <v>0</v>
      </c>
      <c r="AI27" s="494" t="s">
        <v>66</v>
      </c>
      <c r="AJ27" s="494"/>
      <c r="AK27" s="966" t="s">
        <v>65</v>
      </c>
      <c r="AL27" s="966"/>
      <c r="AM27" s="281">
        <v>0</v>
      </c>
      <c r="AN27" s="281">
        <v>0</v>
      </c>
      <c r="AO27" s="281">
        <v>0</v>
      </c>
      <c r="AP27" s="281">
        <v>0</v>
      </c>
      <c r="AQ27" s="281">
        <v>0</v>
      </c>
      <c r="AR27" s="281">
        <v>0</v>
      </c>
      <c r="AS27" s="281">
        <v>0</v>
      </c>
      <c r="AT27" s="281">
        <v>0</v>
      </c>
      <c r="AU27" s="281">
        <v>0</v>
      </c>
      <c r="AV27" s="340">
        <f t="shared" si="5"/>
        <v>0</v>
      </c>
      <c r="AW27" s="340">
        <f t="shared" si="5"/>
        <v>0</v>
      </c>
      <c r="AX27" s="340">
        <f t="shared" si="5"/>
        <v>0</v>
      </c>
      <c r="AY27" s="340">
        <f t="shared" si="6"/>
        <v>0</v>
      </c>
      <c r="AZ27" s="340">
        <f t="shared" si="7"/>
        <v>7</v>
      </c>
      <c r="BA27" s="340">
        <f t="shared" si="7"/>
        <v>5</v>
      </c>
      <c r="BB27" s="340">
        <f t="shared" si="7"/>
        <v>0</v>
      </c>
      <c r="BC27" s="340">
        <f t="shared" si="7"/>
        <v>12</v>
      </c>
      <c r="BD27" s="494" t="s">
        <v>66</v>
      </c>
      <c r="BE27" s="494"/>
    </row>
    <row r="28" spans="1:57" ht="20.100000000000001" customHeight="1" thickBot="1">
      <c r="A28" s="930" t="s">
        <v>19</v>
      </c>
      <c r="B28" s="930"/>
      <c r="C28" s="341">
        <f>SUM(C8:C27)</f>
        <v>59</v>
      </c>
      <c r="D28" s="341">
        <f t="shared" ref="D28:O28" si="8">SUM(D8:D27)</f>
        <v>46</v>
      </c>
      <c r="E28" s="341">
        <f t="shared" si="8"/>
        <v>0</v>
      </c>
      <c r="F28" s="341">
        <f t="shared" si="8"/>
        <v>62</v>
      </c>
      <c r="G28" s="341">
        <f t="shared" si="8"/>
        <v>43</v>
      </c>
      <c r="H28" s="341">
        <f t="shared" si="8"/>
        <v>0</v>
      </c>
      <c r="I28" s="341">
        <f t="shared" si="8"/>
        <v>64</v>
      </c>
      <c r="J28" s="341">
        <f t="shared" si="8"/>
        <v>46</v>
      </c>
      <c r="K28" s="341">
        <f t="shared" si="8"/>
        <v>0</v>
      </c>
      <c r="L28" s="341">
        <f t="shared" si="8"/>
        <v>185</v>
      </c>
      <c r="M28" s="341">
        <f t="shared" si="8"/>
        <v>135</v>
      </c>
      <c r="N28" s="341">
        <f t="shared" si="8"/>
        <v>0</v>
      </c>
      <c r="O28" s="341">
        <f t="shared" si="8"/>
        <v>320</v>
      </c>
      <c r="P28" s="826" t="s">
        <v>67</v>
      </c>
      <c r="Q28" s="826"/>
      <c r="R28" s="930" t="s">
        <v>19</v>
      </c>
      <c r="S28" s="930"/>
      <c r="T28" s="341">
        <f>SUM(T8:T27)</f>
        <v>20</v>
      </c>
      <c r="U28" s="341">
        <f t="shared" ref="U28:AH28" si="9">SUM(U8:U27)</f>
        <v>13</v>
      </c>
      <c r="V28" s="341">
        <f t="shared" si="9"/>
        <v>0</v>
      </c>
      <c r="W28" s="341">
        <f t="shared" si="9"/>
        <v>6</v>
      </c>
      <c r="X28" s="341">
        <f t="shared" si="9"/>
        <v>5</v>
      </c>
      <c r="Y28" s="341">
        <f t="shared" si="9"/>
        <v>0</v>
      </c>
      <c r="Z28" s="341">
        <f t="shared" si="9"/>
        <v>16</v>
      </c>
      <c r="AA28" s="341">
        <f t="shared" si="9"/>
        <v>12</v>
      </c>
      <c r="AB28" s="341">
        <f t="shared" si="9"/>
        <v>0</v>
      </c>
      <c r="AC28" s="341">
        <f t="shared" si="9"/>
        <v>4</v>
      </c>
      <c r="AD28" s="341">
        <f t="shared" si="9"/>
        <v>3</v>
      </c>
      <c r="AE28" s="341">
        <f t="shared" si="9"/>
        <v>0</v>
      </c>
      <c r="AF28" s="341">
        <f t="shared" si="9"/>
        <v>6</v>
      </c>
      <c r="AG28" s="341">
        <f t="shared" si="9"/>
        <v>8</v>
      </c>
      <c r="AH28" s="341">
        <f t="shared" si="9"/>
        <v>0</v>
      </c>
      <c r="AI28" s="826" t="s">
        <v>67</v>
      </c>
      <c r="AJ28" s="826"/>
      <c r="AK28" s="930" t="s">
        <v>19</v>
      </c>
      <c r="AL28" s="930"/>
      <c r="AM28" s="341">
        <f>SUM(AM8:AM27)</f>
        <v>12</v>
      </c>
      <c r="AN28" s="341">
        <f t="shared" ref="AN28:BC28" si="10">SUM(AN8:AN27)</f>
        <v>9</v>
      </c>
      <c r="AO28" s="341">
        <f t="shared" si="10"/>
        <v>0</v>
      </c>
      <c r="AP28" s="341">
        <f t="shared" si="10"/>
        <v>6</v>
      </c>
      <c r="AQ28" s="341">
        <f t="shared" si="10"/>
        <v>0</v>
      </c>
      <c r="AR28" s="341">
        <f t="shared" si="10"/>
        <v>0</v>
      </c>
      <c r="AS28" s="341">
        <f t="shared" si="10"/>
        <v>8</v>
      </c>
      <c r="AT28" s="341">
        <f t="shared" si="10"/>
        <v>7</v>
      </c>
      <c r="AU28" s="341">
        <f t="shared" si="10"/>
        <v>0</v>
      </c>
      <c r="AV28" s="341">
        <f t="shared" si="10"/>
        <v>78</v>
      </c>
      <c r="AW28" s="341">
        <f t="shared" si="10"/>
        <v>57</v>
      </c>
      <c r="AX28" s="341">
        <f t="shared" si="10"/>
        <v>0</v>
      </c>
      <c r="AY28" s="341">
        <f t="shared" si="10"/>
        <v>135</v>
      </c>
      <c r="AZ28" s="341">
        <f t="shared" si="10"/>
        <v>263</v>
      </c>
      <c r="BA28" s="341">
        <f t="shared" si="10"/>
        <v>192</v>
      </c>
      <c r="BB28" s="341">
        <f t="shared" si="10"/>
        <v>0</v>
      </c>
      <c r="BC28" s="341">
        <f t="shared" si="10"/>
        <v>455</v>
      </c>
      <c r="BD28" s="826" t="s">
        <v>67</v>
      </c>
      <c r="BE28" s="826"/>
    </row>
    <row r="29" spans="1:57" ht="21" customHeight="1" thickTop="1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80"/>
      <c r="S29" s="780"/>
      <c r="T29" s="780"/>
      <c r="U29" s="780"/>
      <c r="V29" s="780"/>
      <c r="W29" s="780"/>
      <c r="X29" s="780"/>
      <c r="Y29" s="780"/>
      <c r="Z29" s="780"/>
      <c r="AA29" s="780"/>
      <c r="AB29" s="780"/>
      <c r="AC29" s="780"/>
      <c r="AD29" s="780"/>
      <c r="AE29" s="780"/>
      <c r="AF29" s="780"/>
      <c r="AG29" s="780"/>
      <c r="AH29" s="780"/>
      <c r="AI29" s="780"/>
      <c r="AJ29" s="780"/>
      <c r="AK29" s="780"/>
      <c r="AL29" s="780"/>
      <c r="AM29" s="780"/>
      <c r="AN29" s="780"/>
      <c r="AO29" s="780"/>
      <c r="AP29" s="780"/>
      <c r="AQ29" s="780"/>
      <c r="AR29" s="780"/>
      <c r="AS29" s="780"/>
      <c r="AT29" s="780"/>
      <c r="AU29" s="780"/>
      <c r="AV29" s="780"/>
      <c r="AW29" s="780"/>
      <c r="AX29" s="780"/>
      <c r="AY29" s="780"/>
      <c r="AZ29" s="780"/>
      <c r="BA29" s="780"/>
      <c r="BB29" s="780"/>
      <c r="BC29" s="780"/>
    </row>
    <row r="32" spans="1:57">
      <c r="A32" s="231" t="s">
        <v>19</v>
      </c>
      <c r="C32" s="231">
        <v>59</v>
      </c>
      <c r="D32" s="231">
        <v>46</v>
      </c>
      <c r="E32" s="231">
        <v>0</v>
      </c>
      <c r="F32" s="231">
        <v>62</v>
      </c>
      <c r="G32" s="231">
        <v>43</v>
      </c>
      <c r="H32" s="231">
        <v>0</v>
      </c>
      <c r="I32" s="231">
        <v>64</v>
      </c>
      <c r="J32" s="231">
        <v>46</v>
      </c>
      <c r="K32" s="231">
        <v>0</v>
      </c>
      <c r="L32" s="231">
        <v>185</v>
      </c>
      <c r="M32" s="231">
        <v>135</v>
      </c>
      <c r="N32" s="231">
        <v>0</v>
      </c>
      <c r="O32" s="231">
        <v>320</v>
      </c>
      <c r="T32" s="231">
        <v>20</v>
      </c>
      <c r="U32" s="231">
        <v>13</v>
      </c>
      <c r="V32" s="231">
        <v>0</v>
      </c>
      <c r="W32" s="231">
        <v>6</v>
      </c>
      <c r="X32" s="231">
        <v>5</v>
      </c>
      <c r="Y32" s="231">
        <v>0</v>
      </c>
      <c r="Z32" s="231">
        <v>16</v>
      </c>
      <c r="AA32" s="231">
        <v>12</v>
      </c>
      <c r="AB32" s="231">
        <v>0</v>
      </c>
      <c r="AC32" s="231">
        <v>4</v>
      </c>
      <c r="AD32" s="231">
        <v>3</v>
      </c>
      <c r="AE32" s="231">
        <v>0</v>
      </c>
      <c r="AF32" s="231">
        <v>6</v>
      </c>
      <c r="AG32" s="231">
        <v>8</v>
      </c>
      <c r="AH32" s="231">
        <v>0</v>
      </c>
    </row>
    <row r="33" spans="3:34" ht="15"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</row>
  </sheetData>
  <mergeCells count="138">
    <mergeCell ref="A28:B28"/>
    <mergeCell ref="P28:Q28"/>
    <mergeCell ref="R28:S28"/>
    <mergeCell ref="AI28:AJ28"/>
    <mergeCell ref="AK28:AL28"/>
    <mergeCell ref="BD28:BE28"/>
    <mergeCell ref="A27:B27"/>
    <mergeCell ref="P27:Q27"/>
    <mergeCell ref="R27:S27"/>
    <mergeCell ref="AI27:AJ27"/>
    <mergeCell ref="AK27:AL27"/>
    <mergeCell ref="BD27:BE27"/>
    <mergeCell ref="A26:B26"/>
    <mergeCell ref="P26:Q26"/>
    <mergeCell ref="R26:S26"/>
    <mergeCell ref="AI26:AJ26"/>
    <mergeCell ref="AK26:AL26"/>
    <mergeCell ref="BD26:BE26"/>
    <mergeCell ref="A25:B25"/>
    <mergeCell ref="P25:Q25"/>
    <mergeCell ref="R25:S25"/>
    <mergeCell ref="AI25:AJ25"/>
    <mergeCell ref="AK25:AL25"/>
    <mergeCell ref="BD25:BE25"/>
    <mergeCell ref="A24:B24"/>
    <mergeCell ref="P24:Q24"/>
    <mergeCell ref="R24:S24"/>
    <mergeCell ref="AI24:AJ24"/>
    <mergeCell ref="AK24:AL24"/>
    <mergeCell ref="BD24:BE24"/>
    <mergeCell ref="A23:B23"/>
    <mergeCell ref="P23:Q23"/>
    <mergeCell ref="R23:S23"/>
    <mergeCell ref="AI23:AJ23"/>
    <mergeCell ref="AK23:AL23"/>
    <mergeCell ref="BD23:BE23"/>
    <mergeCell ref="A22:B22"/>
    <mergeCell ref="P22:Q22"/>
    <mergeCell ref="R22:S22"/>
    <mergeCell ref="AI22:AJ22"/>
    <mergeCell ref="AK22:AL22"/>
    <mergeCell ref="BD22:BE22"/>
    <mergeCell ref="A21:B21"/>
    <mergeCell ref="P21:Q21"/>
    <mergeCell ref="R21:S21"/>
    <mergeCell ref="AI21:AJ21"/>
    <mergeCell ref="AK21:AL21"/>
    <mergeCell ref="BD21:BE21"/>
    <mergeCell ref="A20:B20"/>
    <mergeCell ref="P20:Q20"/>
    <mergeCell ref="R20:S20"/>
    <mergeCell ref="AI20:AJ20"/>
    <mergeCell ref="AK20:AL20"/>
    <mergeCell ref="BD20:BE20"/>
    <mergeCell ref="A19:B19"/>
    <mergeCell ref="P19:Q19"/>
    <mergeCell ref="R19:S19"/>
    <mergeCell ref="AI19:AJ19"/>
    <mergeCell ref="AK19:AL19"/>
    <mergeCell ref="BD19:BE19"/>
    <mergeCell ref="A18:B18"/>
    <mergeCell ref="P18:Q18"/>
    <mergeCell ref="R18:S18"/>
    <mergeCell ref="AI18:AJ18"/>
    <mergeCell ref="AK18:AL18"/>
    <mergeCell ref="BD18:BE18"/>
    <mergeCell ref="A12:A17"/>
    <mergeCell ref="Q12:Q17"/>
    <mergeCell ref="R12:R17"/>
    <mergeCell ref="AJ12:AJ17"/>
    <mergeCell ref="AK12:AK17"/>
    <mergeCell ref="BE12:BE17"/>
    <mergeCell ref="A11:B11"/>
    <mergeCell ref="P11:Q11"/>
    <mergeCell ref="R11:S11"/>
    <mergeCell ref="AI11:AJ11"/>
    <mergeCell ref="AK11:AL11"/>
    <mergeCell ref="BD11:BE11"/>
    <mergeCell ref="A10:B10"/>
    <mergeCell ref="P10:Q10"/>
    <mergeCell ref="R10:S10"/>
    <mergeCell ref="AI10:AJ10"/>
    <mergeCell ref="AK10:AL10"/>
    <mergeCell ref="BD10:BE10"/>
    <mergeCell ref="BD8:BE8"/>
    <mergeCell ref="A9:B9"/>
    <mergeCell ref="P9:Q9"/>
    <mergeCell ref="R9:S9"/>
    <mergeCell ref="AI9:AJ9"/>
    <mergeCell ref="AK9:AL9"/>
    <mergeCell ref="BD9:BE9"/>
    <mergeCell ref="AZ5:BC5"/>
    <mergeCell ref="A8:B8"/>
    <mergeCell ref="P8:Q8"/>
    <mergeCell ref="R8:S8"/>
    <mergeCell ref="AI8:AJ8"/>
    <mergeCell ref="AK8:AL8"/>
    <mergeCell ref="C5:E5"/>
    <mergeCell ref="F5:H5"/>
    <mergeCell ref="I5:K5"/>
    <mergeCell ref="L5:O5"/>
    <mergeCell ref="T5:V5"/>
    <mergeCell ref="W5:Y5"/>
    <mergeCell ref="AM4:AO4"/>
    <mergeCell ref="AP4:AR4"/>
    <mergeCell ref="AS4:AU4"/>
    <mergeCell ref="AV4:AY4"/>
    <mergeCell ref="AZ4:BC4"/>
    <mergeCell ref="BD4:BE7"/>
    <mergeCell ref="AM5:AO5"/>
    <mergeCell ref="AP5:AR5"/>
    <mergeCell ref="AS5:AU5"/>
    <mergeCell ref="AV5:AY5"/>
    <mergeCell ref="W4:Y4"/>
    <mergeCell ref="Z4:AB4"/>
    <mergeCell ref="AC4:AE4"/>
    <mergeCell ref="AF4:AH4"/>
    <mergeCell ref="AI4:AJ7"/>
    <mergeCell ref="AK4:AL7"/>
    <mergeCell ref="Z5:AB5"/>
    <mergeCell ref="AC5:AE5"/>
    <mergeCell ref="AF5:AH5"/>
    <mergeCell ref="AK3:AV3"/>
    <mergeCell ref="BD3:BE3"/>
    <mergeCell ref="A4:B7"/>
    <mergeCell ref="C4:E4"/>
    <mergeCell ref="F4:H4"/>
    <mergeCell ref="I4:K4"/>
    <mergeCell ref="L4:O4"/>
    <mergeCell ref="P4:Q7"/>
    <mergeCell ref="R4:S7"/>
    <mergeCell ref="T4:V4"/>
    <mergeCell ref="A1:Q1"/>
    <mergeCell ref="A2:Q2"/>
    <mergeCell ref="A3:O3"/>
    <mergeCell ref="P3:Q3"/>
    <mergeCell ref="R3:U3"/>
    <mergeCell ref="AI3:AJ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9" orientation="landscape" r:id="rId1"/>
  <colBreaks count="2" manualBreakCount="2">
    <brk id="17" max="28" man="1"/>
    <brk id="36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H29"/>
  <sheetViews>
    <sheetView rightToLeft="1" view="pageBreakPreview" zoomScale="80" zoomScaleNormal="80" zoomScaleSheetLayoutView="80" workbookViewId="0">
      <selection sqref="A1:P1"/>
    </sheetView>
  </sheetViews>
  <sheetFormatPr defaultRowHeight="20.25"/>
  <cols>
    <col min="1" max="1" width="3.5" customWidth="1"/>
    <col min="2" max="2" width="10.1640625" customWidth="1"/>
    <col min="3" max="6" width="6" customWidth="1"/>
    <col min="7" max="8" width="5.75" customWidth="1"/>
    <col min="9" max="10" width="5.83203125" customWidth="1"/>
    <col min="11" max="12" width="5.33203125" customWidth="1"/>
    <col min="13" max="13" width="6.4140625" customWidth="1"/>
    <col min="14" max="14" width="7.33203125" customWidth="1"/>
    <col min="15" max="15" width="11.58203125" customWidth="1"/>
    <col min="16" max="16" width="4.58203125" customWidth="1"/>
    <col min="17" max="17" width="2.5" customWidth="1"/>
    <col min="18" max="18" width="7.4140625" customWidth="1"/>
    <col min="19" max="19" width="5.6640625" customWidth="1"/>
    <col min="20" max="20" width="7.4140625" customWidth="1"/>
    <col min="21" max="28" width="6.58203125" customWidth="1"/>
    <col min="29" max="29" width="6.33203125" customWidth="1"/>
    <col min="30" max="30" width="11.6640625" customWidth="1"/>
    <col min="31" max="31" width="2.9140625" customWidth="1"/>
  </cols>
  <sheetData>
    <row r="1" spans="1:31" ht="29.25" customHeight="1">
      <c r="A1" s="447" t="s">
        <v>631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1" ht="47.25" customHeight="1">
      <c r="A2" s="425" t="s">
        <v>162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spans="1:31" s="77" customFormat="1" ht="26.25" customHeight="1" thickBot="1">
      <c r="A3" s="448" t="s">
        <v>163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9" t="s">
        <v>164</v>
      </c>
      <c r="P3" s="449"/>
      <c r="Q3" s="450" t="s">
        <v>165</v>
      </c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391" t="s">
        <v>166</v>
      </c>
      <c r="AE3" s="391"/>
    </row>
    <row r="4" spans="1:31" s="16" customFormat="1" ht="24.75" customHeight="1" thickTop="1">
      <c r="A4" s="444" t="s">
        <v>4</v>
      </c>
      <c r="B4" s="444"/>
      <c r="C4" s="443" t="s">
        <v>138</v>
      </c>
      <c r="D4" s="443"/>
      <c r="E4" s="443" t="s">
        <v>167</v>
      </c>
      <c r="F4" s="443"/>
      <c r="G4" s="443" t="s">
        <v>168</v>
      </c>
      <c r="H4" s="443"/>
      <c r="I4" s="443" t="s">
        <v>169</v>
      </c>
      <c r="J4" s="443"/>
      <c r="K4" s="443" t="s">
        <v>170</v>
      </c>
      <c r="L4" s="443"/>
      <c r="M4" s="443" t="s">
        <v>171</v>
      </c>
      <c r="N4" s="443"/>
      <c r="O4" s="444" t="s">
        <v>10</v>
      </c>
      <c r="P4" s="444"/>
      <c r="Q4" s="444" t="s">
        <v>4</v>
      </c>
      <c r="R4" s="444"/>
      <c r="S4" s="443" t="s">
        <v>153</v>
      </c>
      <c r="T4" s="443"/>
      <c r="U4" s="443" t="s">
        <v>154</v>
      </c>
      <c r="V4" s="443"/>
      <c r="W4" s="443" t="s">
        <v>172</v>
      </c>
      <c r="X4" s="443"/>
      <c r="Y4" s="443" t="s">
        <v>173</v>
      </c>
      <c r="Z4" s="443"/>
      <c r="AA4" s="443" t="s">
        <v>19</v>
      </c>
      <c r="AB4" s="443"/>
      <c r="AC4" s="443"/>
      <c r="AD4" s="398" t="s">
        <v>10</v>
      </c>
      <c r="AE4" s="398"/>
    </row>
    <row r="5" spans="1:31" s="16" customFormat="1" ht="24.75" customHeight="1">
      <c r="A5" s="445"/>
      <c r="B5" s="445"/>
      <c r="C5" s="441" t="s">
        <v>143</v>
      </c>
      <c r="D5" s="441"/>
      <c r="E5" s="441" t="s">
        <v>174</v>
      </c>
      <c r="F5" s="441"/>
      <c r="G5" s="441" t="s">
        <v>175</v>
      </c>
      <c r="H5" s="441"/>
      <c r="I5" s="441" t="s">
        <v>176</v>
      </c>
      <c r="J5" s="441"/>
      <c r="K5" s="441" t="s">
        <v>177</v>
      </c>
      <c r="L5" s="441"/>
      <c r="M5" s="441" t="s">
        <v>178</v>
      </c>
      <c r="N5" s="441"/>
      <c r="O5" s="445"/>
      <c r="P5" s="445"/>
      <c r="Q5" s="445"/>
      <c r="R5" s="445"/>
      <c r="S5" s="441" t="s">
        <v>156</v>
      </c>
      <c r="T5" s="441"/>
      <c r="U5" s="441" t="s">
        <v>157</v>
      </c>
      <c r="V5" s="441"/>
      <c r="W5" s="441" t="s">
        <v>179</v>
      </c>
      <c r="X5" s="441"/>
      <c r="Y5" s="441" t="s">
        <v>180</v>
      </c>
      <c r="Z5" s="441"/>
      <c r="AA5" s="441" t="s">
        <v>23</v>
      </c>
      <c r="AB5" s="441"/>
      <c r="AC5" s="441"/>
      <c r="AD5" s="399"/>
      <c r="AE5" s="399"/>
    </row>
    <row r="6" spans="1:31" s="16" customFormat="1" ht="15.75">
      <c r="A6" s="445"/>
      <c r="B6" s="445"/>
      <c r="C6" s="20" t="s">
        <v>148</v>
      </c>
      <c r="D6" s="20" t="s">
        <v>17</v>
      </c>
      <c r="E6" s="20" t="s">
        <v>148</v>
      </c>
      <c r="F6" s="20" t="s">
        <v>17</v>
      </c>
      <c r="G6" s="20" t="s">
        <v>148</v>
      </c>
      <c r="H6" s="20" t="s">
        <v>17</v>
      </c>
      <c r="I6" s="20" t="s">
        <v>148</v>
      </c>
      <c r="J6" s="20" t="s">
        <v>17</v>
      </c>
      <c r="K6" s="20" t="s">
        <v>148</v>
      </c>
      <c r="L6" s="20" t="s">
        <v>17</v>
      </c>
      <c r="M6" s="20" t="s">
        <v>148</v>
      </c>
      <c r="N6" s="20" t="s">
        <v>17</v>
      </c>
      <c r="O6" s="445"/>
      <c r="P6" s="445"/>
      <c r="Q6" s="445"/>
      <c r="R6" s="445"/>
      <c r="S6" s="20" t="s">
        <v>148</v>
      </c>
      <c r="T6" s="20" t="s">
        <v>17</v>
      </c>
      <c r="U6" s="20" t="s">
        <v>148</v>
      </c>
      <c r="V6" s="20" t="s">
        <v>17</v>
      </c>
      <c r="W6" s="20" t="s">
        <v>148</v>
      </c>
      <c r="X6" s="20" t="s">
        <v>17</v>
      </c>
      <c r="Y6" s="20" t="s">
        <v>148</v>
      </c>
      <c r="Z6" s="20" t="s">
        <v>17</v>
      </c>
      <c r="AA6" s="20" t="s">
        <v>148</v>
      </c>
      <c r="AB6" s="20" t="s">
        <v>17</v>
      </c>
      <c r="AC6" s="20" t="s">
        <v>19</v>
      </c>
      <c r="AD6" s="399"/>
      <c r="AE6" s="399"/>
    </row>
    <row r="7" spans="1:31" s="80" customFormat="1" ht="48" customHeight="1" thickBot="1">
      <c r="A7" s="446"/>
      <c r="B7" s="446"/>
      <c r="C7" s="78" t="s">
        <v>24</v>
      </c>
      <c r="D7" s="78" t="s">
        <v>21</v>
      </c>
      <c r="E7" s="78" t="s">
        <v>24</v>
      </c>
      <c r="F7" s="78" t="s">
        <v>21</v>
      </c>
      <c r="G7" s="78" t="s">
        <v>24</v>
      </c>
      <c r="H7" s="78" t="s">
        <v>21</v>
      </c>
      <c r="I7" s="78" t="s">
        <v>24</v>
      </c>
      <c r="J7" s="78" t="s">
        <v>21</v>
      </c>
      <c r="K7" s="78" t="s">
        <v>24</v>
      </c>
      <c r="L7" s="78" t="s">
        <v>21</v>
      </c>
      <c r="M7" s="78" t="s">
        <v>24</v>
      </c>
      <c r="N7" s="78" t="s">
        <v>21</v>
      </c>
      <c r="O7" s="446"/>
      <c r="P7" s="446"/>
      <c r="Q7" s="446"/>
      <c r="R7" s="446"/>
      <c r="S7" s="79" t="s">
        <v>24</v>
      </c>
      <c r="T7" s="78" t="s">
        <v>21</v>
      </c>
      <c r="U7" s="78" t="s">
        <v>24</v>
      </c>
      <c r="V7" s="78" t="s">
        <v>21</v>
      </c>
      <c r="W7" s="78" t="s">
        <v>24</v>
      </c>
      <c r="X7" s="78" t="s">
        <v>21</v>
      </c>
      <c r="Y7" s="78" t="s">
        <v>24</v>
      </c>
      <c r="Z7" s="78" t="s">
        <v>21</v>
      </c>
      <c r="AA7" s="78" t="s">
        <v>24</v>
      </c>
      <c r="AB7" s="78" t="s">
        <v>21</v>
      </c>
      <c r="AC7" s="78" t="s">
        <v>23</v>
      </c>
      <c r="AD7" s="400"/>
      <c r="AE7" s="400"/>
    </row>
    <row r="8" spans="1:31" ht="18" customHeight="1">
      <c r="A8" s="442" t="s">
        <v>25</v>
      </c>
      <c r="B8" s="442"/>
      <c r="C8" s="81">
        <v>9574</v>
      </c>
      <c r="D8" s="81">
        <v>9594</v>
      </c>
      <c r="E8" s="81">
        <v>18128</v>
      </c>
      <c r="F8" s="81">
        <v>15784</v>
      </c>
      <c r="G8" s="81">
        <v>20371</v>
      </c>
      <c r="H8" s="81">
        <v>16828</v>
      </c>
      <c r="I8" s="81">
        <v>19713</v>
      </c>
      <c r="J8" s="81">
        <v>14511</v>
      </c>
      <c r="K8" s="81">
        <v>18159</v>
      </c>
      <c r="L8" s="81">
        <v>12515</v>
      </c>
      <c r="M8" s="81">
        <v>15149</v>
      </c>
      <c r="N8" s="81">
        <v>11159</v>
      </c>
      <c r="O8" s="385" t="s">
        <v>26</v>
      </c>
      <c r="P8" s="385"/>
      <c r="Q8" s="442" t="s">
        <v>25</v>
      </c>
      <c r="R8" s="442"/>
      <c r="S8" s="82">
        <v>13417</v>
      </c>
      <c r="T8" s="83">
        <v>8821</v>
      </c>
      <c r="U8" s="83">
        <v>5178</v>
      </c>
      <c r="V8" s="83">
        <v>3775</v>
      </c>
      <c r="W8" s="83">
        <v>4227</v>
      </c>
      <c r="X8" s="83">
        <v>2261</v>
      </c>
      <c r="Y8" s="83">
        <v>3991</v>
      </c>
      <c r="Z8" s="83">
        <v>2617</v>
      </c>
      <c r="AA8" s="84">
        <f>SUM(C8,E8,G8,I8,K8,M8,S8,U8,W8,Y8)</f>
        <v>127907</v>
      </c>
      <c r="AB8" s="84">
        <f>SUM(D8,F8,H8,J8,L8,N8,T8,V8,X8,Z8)</f>
        <v>97865</v>
      </c>
      <c r="AC8" s="84">
        <f>SUM(AA8:AB8)</f>
        <v>225772</v>
      </c>
      <c r="AD8" s="385" t="s">
        <v>26</v>
      </c>
      <c r="AE8" s="385"/>
    </row>
    <row r="9" spans="1:31">
      <c r="A9" s="439" t="s">
        <v>27</v>
      </c>
      <c r="B9" s="439"/>
      <c r="C9" s="81">
        <v>8539</v>
      </c>
      <c r="D9" s="81">
        <v>7338</v>
      </c>
      <c r="E9" s="81">
        <v>13012</v>
      </c>
      <c r="F9" s="81">
        <v>8283</v>
      </c>
      <c r="G9" s="81">
        <v>14081</v>
      </c>
      <c r="H9" s="81">
        <v>9740</v>
      </c>
      <c r="I9" s="81">
        <v>11150</v>
      </c>
      <c r="J9" s="81">
        <v>7591</v>
      </c>
      <c r="K9" s="81">
        <v>12215</v>
      </c>
      <c r="L9" s="81">
        <v>9655</v>
      </c>
      <c r="M9" s="81">
        <v>11360</v>
      </c>
      <c r="N9" s="85">
        <v>11594</v>
      </c>
      <c r="O9" s="387" t="s">
        <v>28</v>
      </c>
      <c r="P9" s="387"/>
      <c r="Q9" s="440" t="s">
        <v>27</v>
      </c>
      <c r="R9" s="440"/>
      <c r="S9" s="81">
        <v>10127</v>
      </c>
      <c r="T9" s="81">
        <v>6309</v>
      </c>
      <c r="U9" s="81">
        <v>3778</v>
      </c>
      <c r="V9" s="81">
        <v>2358</v>
      </c>
      <c r="W9" s="81">
        <v>2758</v>
      </c>
      <c r="X9" s="81">
        <v>1777</v>
      </c>
      <c r="Y9" s="81">
        <v>1131</v>
      </c>
      <c r="Z9" s="81">
        <v>427</v>
      </c>
      <c r="AA9" s="86">
        <f t="shared" ref="AA9:AB27" si="0">SUM(C9,E9,G9,I9,K9,M9,S9,U9,W9,Y9)</f>
        <v>88151</v>
      </c>
      <c r="AB9" s="86">
        <f t="shared" si="0"/>
        <v>65072</v>
      </c>
      <c r="AC9" s="86">
        <f t="shared" ref="AC9:AC27" si="1">SUM(AA9:AB9)</f>
        <v>153223</v>
      </c>
      <c r="AD9" s="387" t="s">
        <v>28</v>
      </c>
      <c r="AE9" s="387"/>
    </row>
    <row r="10" spans="1:31">
      <c r="A10" s="437" t="s">
        <v>83</v>
      </c>
      <c r="B10" s="437"/>
      <c r="C10" s="49">
        <v>6865</v>
      </c>
      <c r="D10" s="49">
        <v>8289</v>
      </c>
      <c r="E10" s="49">
        <v>10401</v>
      </c>
      <c r="F10" s="49">
        <v>10452</v>
      </c>
      <c r="G10" s="49">
        <v>12256</v>
      </c>
      <c r="H10" s="49">
        <v>11456</v>
      </c>
      <c r="I10" s="49">
        <v>11948</v>
      </c>
      <c r="J10" s="49">
        <v>9063</v>
      </c>
      <c r="K10" s="49">
        <v>10791</v>
      </c>
      <c r="L10" s="49">
        <v>8653</v>
      </c>
      <c r="M10" s="49">
        <v>9932</v>
      </c>
      <c r="N10" s="87">
        <v>8375</v>
      </c>
      <c r="O10" s="375" t="s">
        <v>30</v>
      </c>
      <c r="P10" s="375"/>
      <c r="Q10" s="438" t="s">
        <v>83</v>
      </c>
      <c r="R10" s="438"/>
      <c r="S10" s="49">
        <v>7912</v>
      </c>
      <c r="T10" s="49">
        <v>4850</v>
      </c>
      <c r="U10" s="49">
        <v>3182</v>
      </c>
      <c r="V10" s="49">
        <v>2423</v>
      </c>
      <c r="W10" s="49">
        <v>1773</v>
      </c>
      <c r="X10" s="49">
        <v>1106</v>
      </c>
      <c r="Y10" s="49">
        <v>2072</v>
      </c>
      <c r="Z10" s="49">
        <v>862</v>
      </c>
      <c r="AA10" s="86">
        <f t="shared" si="0"/>
        <v>77132</v>
      </c>
      <c r="AB10" s="86">
        <f t="shared" si="0"/>
        <v>65529</v>
      </c>
      <c r="AC10" s="86">
        <f t="shared" si="1"/>
        <v>142661</v>
      </c>
      <c r="AD10" s="375" t="s">
        <v>30</v>
      </c>
      <c r="AE10" s="375"/>
    </row>
    <row r="11" spans="1:31">
      <c r="A11" s="437" t="s">
        <v>31</v>
      </c>
      <c r="B11" s="437"/>
      <c r="C11" s="49">
        <v>9288</v>
      </c>
      <c r="D11" s="49">
        <v>10130</v>
      </c>
      <c r="E11" s="49">
        <v>13741</v>
      </c>
      <c r="F11" s="49">
        <v>13219</v>
      </c>
      <c r="G11" s="49">
        <v>15715</v>
      </c>
      <c r="H11" s="49">
        <v>15062</v>
      </c>
      <c r="I11" s="49">
        <v>14428</v>
      </c>
      <c r="J11" s="49">
        <v>12177</v>
      </c>
      <c r="K11" s="49">
        <v>12913</v>
      </c>
      <c r="L11" s="49">
        <v>10565</v>
      </c>
      <c r="M11" s="49">
        <v>12381</v>
      </c>
      <c r="N11" s="87">
        <v>9919</v>
      </c>
      <c r="O11" s="375" t="s">
        <v>32</v>
      </c>
      <c r="P11" s="375"/>
      <c r="Q11" s="438" t="s">
        <v>31</v>
      </c>
      <c r="R11" s="438"/>
      <c r="S11" s="49">
        <v>8480</v>
      </c>
      <c r="T11" s="49">
        <v>6217</v>
      </c>
      <c r="U11" s="49">
        <v>3926</v>
      </c>
      <c r="V11" s="49">
        <v>2690</v>
      </c>
      <c r="W11" s="49">
        <v>2218</v>
      </c>
      <c r="X11" s="49">
        <v>1224</v>
      </c>
      <c r="Y11" s="49">
        <v>1424</v>
      </c>
      <c r="Z11" s="49">
        <v>666</v>
      </c>
      <c r="AA11" s="86">
        <f t="shared" si="0"/>
        <v>94514</v>
      </c>
      <c r="AB11" s="86">
        <f t="shared" si="0"/>
        <v>81869</v>
      </c>
      <c r="AC11" s="86">
        <f t="shared" si="1"/>
        <v>176383</v>
      </c>
      <c r="AD11" s="375" t="s">
        <v>32</v>
      </c>
      <c r="AE11" s="375"/>
    </row>
    <row r="12" spans="1:31" ht="19.5" customHeight="1">
      <c r="A12" s="377" t="s">
        <v>33</v>
      </c>
      <c r="B12" s="9" t="s">
        <v>34</v>
      </c>
      <c r="C12" s="49">
        <v>8872</v>
      </c>
      <c r="D12" s="49">
        <v>10448</v>
      </c>
      <c r="E12" s="49">
        <v>12584</v>
      </c>
      <c r="F12" s="49">
        <v>12437</v>
      </c>
      <c r="G12" s="49">
        <v>13497</v>
      </c>
      <c r="H12" s="49">
        <v>13373</v>
      </c>
      <c r="I12" s="49">
        <v>11395</v>
      </c>
      <c r="J12" s="49">
        <v>10983</v>
      </c>
      <c r="K12" s="49">
        <v>9429</v>
      </c>
      <c r="L12" s="49">
        <v>8693</v>
      </c>
      <c r="M12" s="49">
        <v>8244</v>
      </c>
      <c r="N12" s="87">
        <v>8250</v>
      </c>
      <c r="O12" s="10" t="s">
        <v>35</v>
      </c>
      <c r="P12" s="380" t="s">
        <v>36</v>
      </c>
      <c r="Q12" s="377" t="s">
        <v>33</v>
      </c>
      <c r="R12" s="9" t="s">
        <v>34</v>
      </c>
      <c r="S12" s="49">
        <v>4107</v>
      </c>
      <c r="T12" s="49">
        <v>3766</v>
      </c>
      <c r="U12" s="49">
        <v>1685</v>
      </c>
      <c r="V12" s="49">
        <v>1623</v>
      </c>
      <c r="W12" s="49">
        <v>991</v>
      </c>
      <c r="X12" s="49">
        <v>836</v>
      </c>
      <c r="Y12" s="49">
        <v>756</v>
      </c>
      <c r="Z12" s="49">
        <v>461</v>
      </c>
      <c r="AA12" s="86">
        <f t="shared" si="0"/>
        <v>71560</v>
      </c>
      <c r="AB12" s="86">
        <f t="shared" si="0"/>
        <v>70870</v>
      </c>
      <c r="AC12" s="86">
        <f t="shared" si="1"/>
        <v>142430</v>
      </c>
      <c r="AD12" s="10" t="s">
        <v>35</v>
      </c>
      <c r="AE12" s="380" t="s">
        <v>36</v>
      </c>
    </row>
    <row r="13" spans="1:31" ht="19.5" customHeight="1">
      <c r="A13" s="378"/>
      <c r="B13" s="9" t="s">
        <v>37</v>
      </c>
      <c r="C13" s="49">
        <v>16307</v>
      </c>
      <c r="D13" s="49">
        <v>16903</v>
      </c>
      <c r="E13" s="49">
        <v>20689</v>
      </c>
      <c r="F13" s="49">
        <v>20966</v>
      </c>
      <c r="G13" s="49">
        <v>23432</v>
      </c>
      <c r="H13" s="49">
        <v>20965</v>
      </c>
      <c r="I13" s="49">
        <v>19621</v>
      </c>
      <c r="J13" s="49">
        <v>16013</v>
      </c>
      <c r="K13" s="49">
        <v>16221</v>
      </c>
      <c r="L13" s="49">
        <v>13093</v>
      </c>
      <c r="M13" s="49">
        <v>13969</v>
      </c>
      <c r="N13" s="87">
        <v>13065</v>
      </c>
      <c r="O13" s="10" t="s">
        <v>38</v>
      </c>
      <c r="P13" s="381"/>
      <c r="Q13" s="378"/>
      <c r="R13" s="9" t="s">
        <v>37</v>
      </c>
      <c r="S13" s="49">
        <v>7504</v>
      </c>
      <c r="T13" s="49">
        <v>5656</v>
      </c>
      <c r="U13" s="49">
        <v>3387</v>
      </c>
      <c r="V13" s="49">
        <v>1933</v>
      </c>
      <c r="W13" s="49">
        <v>1810</v>
      </c>
      <c r="X13" s="49">
        <v>988</v>
      </c>
      <c r="Y13" s="49">
        <v>1150</v>
      </c>
      <c r="Z13" s="49">
        <v>572</v>
      </c>
      <c r="AA13" s="86">
        <f t="shared" si="0"/>
        <v>124090</v>
      </c>
      <c r="AB13" s="86">
        <f t="shared" si="0"/>
        <v>110154</v>
      </c>
      <c r="AC13" s="86">
        <f t="shared" si="1"/>
        <v>234244</v>
      </c>
      <c r="AD13" s="10" t="s">
        <v>38</v>
      </c>
      <c r="AE13" s="381"/>
    </row>
    <row r="14" spans="1:31" ht="19.5" customHeight="1">
      <c r="A14" s="378"/>
      <c r="B14" s="9" t="s">
        <v>39</v>
      </c>
      <c r="C14" s="49">
        <v>5362</v>
      </c>
      <c r="D14" s="49">
        <v>6249</v>
      </c>
      <c r="E14" s="49">
        <v>8181</v>
      </c>
      <c r="F14" s="49">
        <v>8683</v>
      </c>
      <c r="G14" s="49">
        <v>8826</v>
      </c>
      <c r="H14" s="49">
        <v>8587</v>
      </c>
      <c r="I14" s="49">
        <v>8413</v>
      </c>
      <c r="J14" s="49">
        <v>6381</v>
      </c>
      <c r="K14" s="49">
        <v>7294</v>
      </c>
      <c r="L14" s="49">
        <v>5494</v>
      </c>
      <c r="M14" s="49">
        <v>6638</v>
      </c>
      <c r="N14" s="87">
        <v>4510</v>
      </c>
      <c r="O14" s="10" t="s">
        <v>40</v>
      </c>
      <c r="P14" s="381"/>
      <c r="Q14" s="378"/>
      <c r="R14" s="9" t="s">
        <v>39</v>
      </c>
      <c r="S14" s="49">
        <v>5053</v>
      </c>
      <c r="T14" s="49">
        <v>3057</v>
      </c>
      <c r="U14" s="49">
        <v>2047</v>
      </c>
      <c r="V14" s="49">
        <v>1619</v>
      </c>
      <c r="W14" s="49">
        <v>1316</v>
      </c>
      <c r="X14" s="49">
        <v>808</v>
      </c>
      <c r="Y14" s="49">
        <v>1373</v>
      </c>
      <c r="Z14" s="49">
        <v>249</v>
      </c>
      <c r="AA14" s="86">
        <f t="shared" si="0"/>
        <v>54503</v>
      </c>
      <c r="AB14" s="86">
        <f t="shared" si="0"/>
        <v>45637</v>
      </c>
      <c r="AC14" s="86">
        <f t="shared" si="1"/>
        <v>100140</v>
      </c>
      <c r="AD14" s="10" t="s">
        <v>40</v>
      </c>
      <c r="AE14" s="381"/>
    </row>
    <row r="15" spans="1:31" ht="19.5" customHeight="1">
      <c r="A15" s="378"/>
      <c r="B15" s="9" t="s">
        <v>41</v>
      </c>
      <c r="C15" s="49">
        <v>6706</v>
      </c>
      <c r="D15" s="49">
        <v>5874</v>
      </c>
      <c r="E15" s="49">
        <v>8585</v>
      </c>
      <c r="F15" s="49">
        <v>7882</v>
      </c>
      <c r="G15" s="49">
        <v>9739</v>
      </c>
      <c r="H15" s="49">
        <v>7704</v>
      </c>
      <c r="I15" s="49">
        <v>8046</v>
      </c>
      <c r="J15" s="49">
        <v>7277</v>
      </c>
      <c r="K15" s="49">
        <v>7003</v>
      </c>
      <c r="L15" s="49">
        <v>5718</v>
      </c>
      <c r="M15" s="49">
        <v>6405</v>
      </c>
      <c r="N15" s="87">
        <v>6053</v>
      </c>
      <c r="O15" s="10" t="s">
        <v>42</v>
      </c>
      <c r="P15" s="381"/>
      <c r="Q15" s="378"/>
      <c r="R15" s="9" t="s">
        <v>41</v>
      </c>
      <c r="S15" s="49">
        <v>3663</v>
      </c>
      <c r="T15" s="49">
        <v>3111</v>
      </c>
      <c r="U15" s="49">
        <v>1086</v>
      </c>
      <c r="V15" s="49">
        <v>1254</v>
      </c>
      <c r="W15" s="49">
        <v>616</v>
      </c>
      <c r="X15" s="49">
        <v>1250</v>
      </c>
      <c r="Y15" s="49">
        <v>321</v>
      </c>
      <c r="Z15" s="49">
        <v>2468</v>
      </c>
      <c r="AA15" s="86">
        <f t="shared" si="0"/>
        <v>52170</v>
      </c>
      <c r="AB15" s="86">
        <f t="shared" si="0"/>
        <v>48591</v>
      </c>
      <c r="AC15" s="86">
        <f t="shared" si="1"/>
        <v>100761</v>
      </c>
      <c r="AD15" s="10" t="s">
        <v>42</v>
      </c>
      <c r="AE15" s="381"/>
    </row>
    <row r="16" spans="1:31" ht="19.5" customHeight="1">
      <c r="A16" s="378"/>
      <c r="B16" s="9" t="s">
        <v>43</v>
      </c>
      <c r="C16" s="49">
        <v>9424</v>
      </c>
      <c r="D16" s="49">
        <v>10365</v>
      </c>
      <c r="E16" s="49">
        <v>13122</v>
      </c>
      <c r="F16" s="49">
        <v>13096</v>
      </c>
      <c r="G16" s="49">
        <v>14749</v>
      </c>
      <c r="H16" s="49">
        <v>14618</v>
      </c>
      <c r="I16" s="49">
        <v>12942</v>
      </c>
      <c r="J16" s="49">
        <v>11567</v>
      </c>
      <c r="K16" s="49">
        <v>11291</v>
      </c>
      <c r="L16" s="49">
        <v>9647</v>
      </c>
      <c r="M16" s="49">
        <v>10107</v>
      </c>
      <c r="N16" s="87">
        <v>9625</v>
      </c>
      <c r="O16" s="10" t="s">
        <v>44</v>
      </c>
      <c r="P16" s="381"/>
      <c r="Q16" s="378"/>
      <c r="R16" s="9" t="s">
        <v>43</v>
      </c>
      <c r="S16" s="49">
        <v>5146</v>
      </c>
      <c r="T16" s="49">
        <v>5127</v>
      </c>
      <c r="U16" s="49">
        <v>2097</v>
      </c>
      <c r="V16" s="49">
        <v>1958</v>
      </c>
      <c r="W16" s="49">
        <v>1865</v>
      </c>
      <c r="X16" s="49">
        <v>1006</v>
      </c>
      <c r="Y16" s="49">
        <v>1220</v>
      </c>
      <c r="Z16" s="49">
        <v>804</v>
      </c>
      <c r="AA16" s="86">
        <f t="shared" si="0"/>
        <v>81963</v>
      </c>
      <c r="AB16" s="86">
        <f t="shared" si="0"/>
        <v>77813</v>
      </c>
      <c r="AC16" s="86">
        <f t="shared" si="1"/>
        <v>159776</v>
      </c>
      <c r="AD16" s="10" t="s">
        <v>44</v>
      </c>
      <c r="AE16" s="381"/>
    </row>
    <row r="17" spans="1:34" ht="19.5" customHeight="1">
      <c r="A17" s="379"/>
      <c r="B17" s="9" t="s">
        <v>45</v>
      </c>
      <c r="C17" s="49">
        <v>5750</v>
      </c>
      <c r="D17" s="49">
        <v>6773</v>
      </c>
      <c r="E17" s="49">
        <v>8687</v>
      </c>
      <c r="F17" s="49">
        <v>9078</v>
      </c>
      <c r="G17" s="49">
        <v>9902</v>
      </c>
      <c r="H17" s="49">
        <v>10144</v>
      </c>
      <c r="I17" s="49">
        <v>9646</v>
      </c>
      <c r="J17" s="49">
        <v>8047</v>
      </c>
      <c r="K17" s="49">
        <v>8298</v>
      </c>
      <c r="L17" s="49">
        <v>6040</v>
      </c>
      <c r="M17" s="49">
        <v>7220</v>
      </c>
      <c r="N17" s="87">
        <v>5914</v>
      </c>
      <c r="O17" s="10" t="s">
        <v>46</v>
      </c>
      <c r="P17" s="382"/>
      <c r="Q17" s="379"/>
      <c r="R17" s="9" t="s">
        <v>45</v>
      </c>
      <c r="S17" s="49">
        <v>4454</v>
      </c>
      <c r="T17" s="49">
        <v>3596</v>
      </c>
      <c r="U17" s="49">
        <v>1534</v>
      </c>
      <c r="V17" s="49">
        <v>1565</v>
      </c>
      <c r="W17" s="49">
        <v>1021</v>
      </c>
      <c r="X17" s="49">
        <v>806</v>
      </c>
      <c r="Y17" s="49">
        <v>865</v>
      </c>
      <c r="Z17" s="49">
        <v>376</v>
      </c>
      <c r="AA17" s="86">
        <f t="shared" si="0"/>
        <v>57377</v>
      </c>
      <c r="AB17" s="86">
        <f t="shared" si="0"/>
        <v>52339</v>
      </c>
      <c r="AC17" s="86">
        <f t="shared" si="1"/>
        <v>109716</v>
      </c>
      <c r="AD17" s="10" t="s">
        <v>46</v>
      </c>
      <c r="AE17" s="382"/>
    </row>
    <row r="18" spans="1:34">
      <c r="A18" s="374" t="s">
        <v>47</v>
      </c>
      <c r="B18" s="374"/>
      <c r="C18" s="49">
        <v>6238</v>
      </c>
      <c r="D18" s="49">
        <v>6950</v>
      </c>
      <c r="E18" s="49">
        <v>10823</v>
      </c>
      <c r="F18" s="49">
        <v>10794</v>
      </c>
      <c r="G18" s="49">
        <v>14499</v>
      </c>
      <c r="H18" s="49">
        <v>12883</v>
      </c>
      <c r="I18" s="49">
        <v>14519</v>
      </c>
      <c r="J18" s="49">
        <v>11057</v>
      </c>
      <c r="K18" s="49">
        <v>14054</v>
      </c>
      <c r="L18" s="49">
        <v>10967</v>
      </c>
      <c r="M18" s="49">
        <v>12134</v>
      </c>
      <c r="N18" s="87">
        <v>10124</v>
      </c>
      <c r="O18" s="375" t="s">
        <v>48</v>
      </c>
      <c r="P18" s="375"/>
      <c r="Q18" s="374" t="s">
        <v>47</v>
      </c>
      <c r="R18" s="374"/>
      <c r="S18" s="49">
        <v>8601</v>
      </c>
      <c r="T18" s="49">
        <v>7524</v>
      </c>
      <c r="U18" s="49">
        <v>4004</v>
      </c>
      <c r="V18" s="49">
        <v>3574</v>
      </c>
      <c r="W18" s="49">
        <v>2926</v>
      </c>
      <c r="X18" s="49">
        <v>2062</v>
      </c>
      <c r="Y18" s="49">
        <v>1863</v>
      </c>
      <c r="Z18" s="49">
        <v>1672</v>
      </c>
      <c r="AA18" s="86">
        <f t="shared" si="0"/>
        <v>89661</v>
      </c>
      <c r="AB18" s="86">
        <f t="shared" si="0"/>
        <v>77607</v>
      </c>
      <c r="AC18" s="86">
        <f t="shared" si="1"/>
        <v>167268</v>
      </c>
      <c r="AD18" s="375" t="s">
        <v>48</v>
      </c>
      <c r="AE18" s="375"/>
    </row>
    <row r="19" spans="1:34">
      <c r="A19" s="374" t="s">
        <v>49</v>
      </c>
      <c r="B19" s="374"/>
      <c r="C19" s="49">
        <v>12037</v>
      </c>
      <c r="D19" s="49">
        <v>10728</v>
      </c>
      <c r="E19" s="49">
        <v>17558</v>
      </c>
      <c r="F19" s="49">
        <v>16572</v>
      </c>
      <c r="G19" s="49">
        <v>21793</v>
      </c>
      <c r="H19" s="49">
        <v>18665</v>
      </c>
      <c r="I19" s="49">
        <v>20269</v>
      </c>
      <c r="J19" s="49">
        <v>16910</v>
      </c>
      <c r="K19" s="49">
        <v>18512</v>
      </c>
      <c r="L19" s="49">
        <v>14173</v>
      </c>
      <c r="M19" s="49">
        <v>15660</v>
      </c>
      <c r="N19" s="87">
        <v>12512</v>
      </c>
      <c r="O19" s="375" t="s">
        <v>50</v>
      </c>
      <c r="P19" s="375"/>
      <c r="Q19" s="374" t="s">
        <v>49</v>
      </c>
      <c r="R19" s="374"/>
      <c r="S19" s="49">
        <v>12430</v>
      </c>
      <c r="T19" s="49">
        <v>8001</v>
      </c>
      <c r="U19" s="49">
        <v>4393</v>
      </c>
      <c r="V19" s="49">
        <v>3698</v>
      </c>
      <c r="W19" s="49">
        <v>3136</v>
      </c>
      <c r="X19" s="49">
        <v>1949</v>
      </c>
      <c r="Y19" s="49">
        <v>3743</v>
      </c>
      <c r="Z19" s="49">
        <v>1328</v>
      </c>
      <c r="AA19" s="86">
        <f t="shared" si="0"/>
        <v>129531</v>
      </c>
      <c r="AB19" s="86">
        <f t="shared" si="0"/>
        <v>104536</v>
      </c>
      <c r="AC19" s="86">
        <f t="shared" si="1"/>
        <v>234067</v>
      </c>
      <c r="AD19" s="375" t="s">
        <v>50</v>
      </c>
      <c r="AE19" s="375"/>
    </row>
    <row r="20" spans="1:34">
      <c r="A20" s="374" t="s">
        <v>51</v>
      </c>
      <c r="B20" s="374"/>
      <c r="C20" s="49">
        <v>6884</v>
      </c>
      <c r="D20" s="49">
        <v>7463</v>
      </c>
      <c r="E20" s="49">
        <v>9321</v>
      </c>
      <c r="F20" s="49">
        <v>10457</v>
      </c>
      <c r="G20" s="49">
        <v>10827</v>
      </c>
      <c r="H20" s="49">
        <v>11375</v>
      </c>
      <c r="I20" s="49">
        <v>11315</v>
      </c>
      <c r="J20" s="49">
        <v>10192</v>
      </c>
      <c r="K20" s="49">
        <v>11056</v>
      </c>
      <c r="L20" s="49">
        <v>8956</v>
      </c>
      <c r="M20" s="49">
        <v>9440</v>
      </c>
      <c r="N20" s="87">
        <v>8198</v>
      </c>
      <c r="O20" s="375" t="s">
        <v>52</v>
      </c>
      <c r="P20" s="375"/>
      <c r="Q20" s="374" t="s">
        <v>51</v>
      </c>
      <c r="R20" s="374"/>
      <c r="S20" s="49">
        <v>6688</v>
      </c>
      <c r="T20" s="49">
        <v>5360</v>
      </c>
      <c r="U20" s="49">
        <v>2859</v>
      </c>
      <c r="V20" s="49">
        <v>2269</v>
      </c>
      <c r="W20" s="49">
        <v>1895</v>
      </c>
      <c r="X20" s="49">
        <v>1450</v>
      </c>
      <c r="Y20" s="49">
        <v>1451</v>
      </c>
      <c r="Z20" s="49">
        <v>773</v>
      </c>
      <c r="AA20" s="86">
        <f t="shared" si="0"/>
        <v>71736</v>
      </c>
      <c r="AB20" s="86">
        <f t="shared" si="0"/>
        <v>66493</v>
      </c>
      <c r="AC20" s="86">
        <f t="shared" si="1"/>
        <v>138229</v>
      </c>
      <c r="AD20" s="375" t="s">
        <v>52</v>
      </c>
      <c r="AE20" s="375"/>
    </row>
    <row r="21" spans="1:34">
      <c r="A21" s="374" t="s">
        <v>53</v>
      </c>
      <c r="B21" s="374"/>
      <c r="C21" s="49">
        <v>5986</v>
      </c>
      <c r="D21" s="49">
        <v>6896</v>
      </c>
      <c r="E21" s="49">
        <v>11891</v>
      </c>
      <c r="F21" s="49">
        <v>12572</v>
      </c>
      <c r="G21" s="49">
        <v>13959</v>
      </c>
      <c r="H21" s="49">
        <v>13564</v>
      </c>
      <c r="I21" s="49">
        <v>13024</v>
      </c>
      <c r="J21" s="49">
        <v>11371</v>
      </c>
      <c r="K21" s="49">
        <v>12160</v>
      </c>
      <c r="L21" s="49">
        <v>10798</v>
      </c>
      <c r="M21" s="49">
        <v>10363</v>
      </c>
      <c r="N21" s="87">
        <v>9201</v>
      </c>
      <c r="O21" s="375" t="s">
        <v>54</v>
      </c>
      <c r="P21" s="375"/>
      <c r="Q21" s="374" t="s">
        <v>53</v>
      </c>
      <c r="R21" s="374"/>
      <c r="S21" s="49">
        <v>9016</v>
      </c>
      <c r="T21" s="49">
        <v>7993</v>
      </c>
      <c r="U21" s="49">
        <v>3809</v>
      </c>
      <c r="V21" s="49">
        <v>3973</v>
      </c>
      <c r="W21" s="49">
        <v>2640</v>
      </c>
      <c r="X21" s="49">
        <v>1787</v>
      </c>
      <c r="Y21" s="49">
        <v>2834</v>
      </c>
      <c r="Z21" s="49">
        <v>1487</v>
      </c>
      <c r="AA21" s="86">
        <f t="shared" si="0"/>
        <v>85682</v>
      </c>
      <c r="AB21" s="86">
        <f t="shared" si="0"/>
        <v>79642</v>
      </c>
      <c r="AC21" s="86">
        <f t="shared" si="1"/>
        <v>165324</v>
      </c>
      <c r="AD21" s="375" t="s">
        <v>54</v>
      </c>
      <c r="AE21" s="375"/>
    </row>
    <row r="22" spans="1:34">
      <c r="A22" s="374" t="s">
        <v>84</v>
      </c>
      <c r="B22" s="374"/>
      <c r="C22" s="49">
        <v>7414</v>
      </c>
      <c r="D22" s="49">
        <v>6612</v>
      </c>
      <c r="E22" s="49">
        <v>9589</v>
      </c>
      <c r="F22" s="49">
        <v>9616</v>
      </c>
      <c r="G22" s="49">
        <v>13782</v>
      </c>
      <c r="H22" s="49">
        <v>11895</v>
      </c>
      <c r="I22" s="49">
        <v>12299</v>
      </c>
      <c r="J22" s="49">
        <v>11119</v>
      </c>
      <c r="K22" s="49">
        <v>12332</v>
      </c>
      <c r="L22" s="49">
        <v>9029</v>
      </c>
      <c r="M22" s="49">
        <v>9809</v>
      </c>
      <c r="N22" s="87">
        <v>8445</v>
      </c>
      <c r="O22" s="375" t="s">
        <v>56</v>
      </c>
      <c r="P22" s="375"/>
      <c r="Q22" s="374" t="s">
        <v>84</v>
      </c>
      <c r="R22" s="374"/>
      <c r="S22" s="49">
        <v>7964</v>
      </c>
      <c r="T22" s="49">
        <v>4758</v>
      </c>
      <c r="U22" s="49">
        <v>3464</v>
      </c>
      <c r="V22" s="49">
        <v>2678</v>
      </c>
      <c r="W22" s="49">
        <v>2465</v>
      </c>
      <c r="X22" s="49">
        <v>1355</v>
      </c>
      <c r="Y22" s="49">
        <v>1367</v>
      </c>
      <c r="Z22" s="49">
        <v>460</v>
      </c>
      <c r="AA22" s="86">
        <f t="shared" si="0"/>
        <v>80485</v>
      </c>
      <c r="AB22" s="86">
        <f t="shared" si="0"/>
        <v>65967</v>
      </c>
      <c r="AC22" s="86">
        <f t="shared" si="1"/>
        <v>146452</v>
      </c>
      <c r="AD22" s="375" t="s">
        <v>56</v>
      </c>
      <c r="AE22" s="375"/>
    </row>
    <row r="23" spans="1:34">
      <c r="A23" s="374" t="s">
        <v>57</v>
      </c>
      <c r="B23" s="374"/>
      <c r="C23" s="49">
        <v>3378</v>
      </c>
      <c r="D23" s="49">
        <v>4748</v>
      </c>
      <c r="E23" s="49">
        <v>6214</v>
      </c>
      <c r="F23" s="49">
        <v>5755</v>
      </c>
      <c r="G23" s="49">
        <v>6927</v>
      </c>
      <c r="H23" s="49">
        <v>6166</v>
      </c>
      <c r="I23" s="49">
        <v>7686</v>
      </c>
      <c r="J23" s="49">
        <v>5628</v>
      </c>
      <c r="K23" s="49">
        <v>6612</v>
      </c>
      <c r="L23" s="49">
        <v>4959</v>
      </c>
      <c r="M23" s="49">
        <v>6106</v>
      </c>
      <c r="N23" s="87">
        <v>4465</v>
      </c>
      <c r="O23" s="375" t="s">
        <v>58</v>
      </c>
      <c r="P23" s="375"/>
      <c r="Q23" s="374" t="s">
        <v>57</v>
      </c>
      <c r="R23" s="374"/>
      <c r="S23" s="49">
        <v>3560</v>
      </c>
      <c r="T23" s="49">
        <v>2803</v>
      </c>
      <c r="U23" s="49">
        <v>1593</v>
      </c>
      <c r="V23" s="49">
        <v>1170</v>
      </c>
      <c r="W23" s="49">
        <v>1139</v>
      </c>
      <c r="X23" s="49">
        <v>710</v>
      </c>
      <c r="Y23" s="49">
        <v>1468</v>
      </c>
      <c r="Z23" s="49">
        <v>483</v>
      </c>
      <c r="AA23" s="86">
        <f t="shared" si="0"/>
        <v>44683</v>
      </c>
      <c r="AB23" s="86">
        <f t="shared" si="0"/>
        <v>36887</v>
      </c>
      <c r="AC23" s="86">
        <f t="shared" si="1"/>
        <v>81570</v>
      </c>
      <c r="AD23" s="375" t="s">
        <v>58</v>
      </c>
      <c r="AE23" s="375"/>
    </row>
    <row r="24" spans="1:34">
      <c r="A24" s="374" t="s">
        <v>59</v>
      </c>
      <c r="B24" s="374"/>
      <c r="C24" s="49">
        <v>6168</v>
      </c>
      <c r="D24" s="49">
        <v>6953</v>
      </c>
      <c r="E24" s="49">
        <v>9539</v>
      </c>
      <c r="F24" s="49">
        <v>9150</v>
      </c>
      <c r="G24" s="49">
        <v>12359</v>
      </c>
      <c r="H24" s="49">
        <v>11039</v>
      </c>
      <c r="I24" s="49">
        <v>12255</v>
      </c>
      <c r="J24" s="49">
        <v>8135</v>
      </c>
      <c r="K24" s="49">
        <v>10733</v>
      </c>
      <c r="L24" s="49">
        <v>7429</v>
      </c>
      <c r="M24" s="49">
        <v>9864</v>
      </c>
      <c r="N24" s="87">
        <v>6114</v>
      </c>
      <c r="O24" s="375" t="s">
        <v>60</v>
      </c>
      <c r="P24" s="375"/>
      <c r="Q24" s="374" t="s">
        <v>59</v>
      </c>
      <c r="R24" s="374"/>
      <c r="S24" s="49">
        <v>6747</v>
      </c>
      <c r="T24" s="49">
        <v>4396</v>
      </c>
      <c r="U24" s="49">
        <v>2523</v>
      </c>
      <c r="V24" s="49">
        <v>2191</v>
      </c>
      <c r="W24" s="49">
        <v>1697</v>
      </c>
      <c r="X24" s="49">
        <v>960</v>
      </c>
      <c r="Y24" s="49">
        <v>1696</v>
      </c>
      <c r="Z24" s="49">
        <v>795</v>
      </c>
      <c r="AA24" s="86">
        <f t="shared" si="0"/>
        <v>73581</v>
      </c>
      <c r="AB24" s="86">
        <f t="shared" si="0"/>
        <v>57162</v>
      </c>
      <c r="AC24" s="86">
        <f t="shared" si="1"/>
        <v>130743</v>
      </c>
      <c r="AD24" s="375" t="s">
        <v>60</v>
      </c>
      <c r="AE24" s="375"/>
    </row>
    <row r="25" spans="1:34">
      <c r="A25" s="374" t="s">
        <v>61</v>
      </c>
      <c r="B25" s="374"/>
      <c r="C25" s="49">
        <v>9386</v>
      </c>
      <c r="D25" s="49">
        <v>9365</v>
      </c>
      <c r="E25" s="49">
        <v>16143</v>
      </c>
      <c r="F25" s="49">
        <v>15221</v>
      </c>
      <c r="G25" s="49">
        <v>20455</v>
      </c>
      <c r="H25" s="49">
        <v>17179</v>
      </c>
      <c r="I25" s="49">
        <v>18873</v>
      </c>
      <c r="J25" s="49">
        <v>15269</v>
      </c>
      <c r="K25" s="49">
        <v>18802</v>
      </c>
      <c r="L25" s="49">
        <v>14054</v>
      </c>
      <c r="M25" s="49">
        <v>16974</v>
      </c>
      <c r="N25" s="87">
        <v>11979</v>
      </c>
      <c r="O25" s="375" t="s">
        <v>62</v>
      </c>
      <c r="P25" s="375"/>
      <c r="Q25" s="374" t="s">
        <v>61</v>
      </c>
      <c r="R25" s="374"/>
      <c r="S25" s="49">
        <v>12293</v>
      </c>
      <c r="T25" s="49">
        <v>8198</v>
      </c>
      <c r="U25" s="49">
        <v>5889</v>
      </c>
      <c r="V25" s="49">
        <v>4203</v>
      </c>
      <c r="W25" s="49">
        <v>3593</v>
      </c>
      <c r="X25" s="49">
        <v>1932</v>
      </c>
      <c r="Y25" s="49">
        <v>2020</v>
      </c>
      <c r="Z25" s="49">
        <v>1383</v>
      </c>
      <c r="AA25" s="86">
        <f t="shared" si="0"/>
        <v>124428</v>
      </c>
      <c r="AB25" s="86">
        <f t="shared" si="0"/>
        <v>98783</v>
      </c>
      <c r="AC25" s="86">
        <f t="shared" si="1"/>
        <v>223211</v>
      </c>
      <c r="AD25" s="375" t="s">
        <v>62</v>
      </c>
      <c r="AE25" s="375"/>
    </row>
    <row r="26" spans="1:34">
      <c r="A26" s="374" t="s">
        <v>63</v>
      </c>
      <c r="B26" s="374"/>
      <c r="C26" s="49">
        <v>6448</v>
      </c>
      <c r="D26" s="49">
        <v>5151</v>
      </c>
      <c r="E26" s="49">
        <v>9238</v>
      </c>
      <c r="F26" s="49">
        <v>7142</v>
      </c>
      <c r="G26" s="49">
        <v>9366</v>
      </c>
      <c r="H26" s="49">
        <v>8412</v>
      </c>
      <c r="I26" s="49">
        <v>9657</v>
      </c>
      <c r="J26" s="49">
        <v>6835</v>
      </c>
      <c r="K26" s="49">
        <v>10124</v>
      </c>
      <c r="L26" s="49">
        <v>7104</v>
      </c>
      <c r="M26" s="49">
        <v>7876</v>
      </c>
      <c r="N26" s="87">
        <v>6529</v>
      </c>
      <c r="O26" s="375" t="s">
        <v>64</v>
      </c>
      <c r="P26" s="375"/>
      <c r="Q26" s="374" t="s">
        <v>63</v>
      </c>
      <c r="R26" s="374"/>
      <c r="S26" s="49">
        <v>5281</v>
      </c>
      <c r="T26" s="49">
        <v>3185</v>
      </c>
      <c r="U26" s="49">
        <v>2165</v>
      </c>
      <c r="V26" s="49">
        <v>1457</v>
      </c>
      <c r="W26" s="49">
        <v>1801</v>
      </c>
      <c r="X26" s="49">
        <v>1168</v>
      </c>
      <c r="Y26" s="49">
        <v>2235</v>
      </c>
      <c r="Z26" s="49">
        <v>413</v>
      </c>
      <c r="AA26" s="86">
        <f t="shared" si="0"/>
        <v>64191</v>
      </c>
      <c r="AB26" s="86">
        <f t="shared" si="0"/>
        <v>47396</v>
      </c>
      <c r="AC26" s="86">
        <f t="shared" si="1"/>
        <v>111587</v>
      </c>
      <c r="AD26" s="375" t="s">
        <v>64</v>
      </c>
      <c r="AE26" s="375"/>
    </row>
    <row r="27" spans="1:34" ht="21" thickBot="1">
      <c r="A27" s="374" t="s">
        <v>65</v>
      </c>
      <c r="B27" s="374"/>
      <c r="C27" s="88">
        <v>15373</v>
      </c>
      <c r="D27" s="88">
        <v>17820</v>
      </c>
      <c r="E27" s="88">
        <v>24076</v>
      </c>
      <c r="F27" s="88">
        <v>27751</v>
      </c>
      <c r="G27" s="88">
        <v>28096</v>
      </c>
      <c r="H27" s="88">
        <v>28038</v>
      </c>
      <c r="I27" s="88">
        <v>27243</v>
      </c>
      <c r="J27" s="88">
        <v>23509</v>
      </c>
      <c r="K27" s="88">
        <v>24320</v>
      </c>
      <c r="L27" s="88">
        <v>18348</v>
      </c>
      <c r="M27" s="88">
        <v>20366</v>
      </c>
      <c r="N27" s="89">
        <v>15446</v>
      </c>
      <c r="O27" s="436" t="s">
        <v>66</v>
      </c>
      <c r="P27" s="436"/>
      <c r="Q27" s="374" t="s">
        <v>65</v>
      </c>
      <c r="R27" s="374"/>
      <c r="S27" s="88">
        <v>15184</v>
      </c>
      <c r="T27" s="88">
        <v>9807</v>
      </c>
      <c r="U27" s="88">
        <v>5528</v>
      </c>
      <c r="V27" s="88">
        <v>4453</v>
      </c>
      <c r="W27" s="88">
        <v>3430</v>
      </c>
      <c r="X27" s="88">
        <v>2118</v>
      </c>
      <c r="Y27" s="88">
        <v>2672</v>
      </c>
      <c r="Z27" s="88">
        <v>1583</v>
      </c>
      <c r="AA27" s="90">
        <f t="shared" si="0"/>
        <v>166288</v>
      </c>
      <c r="AB27" s="90">
        <f t="shared" si="0"/>
        <v>148873</v>
      </c>
      <c r="AC27" s="90">
        <f t="shared" si="1"/>
        <v>315161</v>
      </c>
      <c r="AD27" s="376" t="s">
        <v>66</v>
      </c>
      <c r="AE27" s="376"/>
    </row>
    <row r="28" spans="1:34" ht="20.25" customHeight="1" thickBot="1">
      <c r="A28" s="91" t="s">
        <v>19</v>
      </c>
      <c r="B28" s="91"/>
      <c r="C28" s="13">
        <f>SUM(C8:C27)</f>
        <v>165999</v>
      </c>
      <c r="D28" s="13">
        <f t="shared" ref="D28:N28" si="2">SUM(D8:D27)</f>
        <v>174649</v>
      </c>
      <c r="E28" s="13">
        <f t="shared" si="2"/>
        <v>251522</v>
      </c>
      <c r="F28" s="13">
        <f t="shared" si="2"/>
        <v>244910</v>
      </c>
      <c r="G28" s="13">
        <f t="shared" si="2"/>
        <v>294631</v>
      </c>
      <c r="H28" s="13">
        <f t="shared" si="2"/>
        <v>267693</v>
      </c>
      <c r="I28" s="13">
        <f>SUM(I8:I27)</f>
        <v>274442</v>
      </c>
      <c r="J28" s="13">
        <f t="shared" si="2"/>
        <v>223635</v>
      </c>
      <c r="K28" s="13">
        <f t="shared" si="2"/>
        <v>252319</v>
      </c>
      <c r="L28" s="13">
        <f t="shared" si="2"/>
        <v>195890</v>
      </c>
      <c r="M28" s="13">
        <f t="shared" si="2"/>
        <v>219997</v>
      </c>
      <c r="N28" s="13">
        <f t="shared" si="2"/>
        <v>181477</v>
      </c>
      <c r="O28" s="373" t="s">
        <v>67</v>
      </c>
      <c r="P28" s="373"/>
      <c r="Q28" s="435" t="s">
        <v>19</v>
      </c>
      <c r="R28" s="435"/>
      <c r="S28" s="92">
        <f>SUM(S8:S27)</f>
        <v>157627</v>
      </c>
      <c r="T28" s="92">
        <f t="shared" ref="T28:AC28" si="3">SUM(T8:T27)</f>
        <v>112535</v>
      </c>
      <c r="U28" s="92">
        <f t="shared" si="3"/>
        <v>64127</v>
      </c>
      <c r="V28" s="92">
        <f t="shared" si="3"/>
        <v>50864</v>
      </c>
      <c r="W28" s="92">
        <f t="shared" si="3"/>
        <v>43317</v>
      </c>
      <c r="X28" s="92">
        <f t="shared" si="3"/>
        <v>27553</v>
      </c>
      <c r="Y28" s="92">
        <f t="shared" si="3"/>
        <v>35652</v>
      </c>
      <c r="Z28" s="92">
        <f t="shared" si="3"/>
        <v>19879</v>
      </c>
      <c r="AA28" s="92">
        <f t="shared" si="3"/>
        <v>1759633</v>
      </c>
      <c r="AB28" s="92">
        <f t="shared" si="3"/>
        <v>1499085</v>
      </c>
      <c r="AC28" s="92">
        <f t="shared" si="3"/>
        <v>3258718</v>
      </c>
      <c r="AD28" s="373" t="s">
        <v>67</v>
      </c>
      <c r="AE28" s="373"/>
      <c r="AF28" s="7"/>
      <c r="AG28" s="7"/>
      <c r="AH28" s="7"/>
    </row>
    <row r="29" spans="1:34" ht="21" thickTop="1">
      <c r="A29" s="76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</sheetData>
  <mergeCells count="95">
    <mergeCell ref="AD3:AE3"/>
    <mergeCell ref="A1:P1"/>
    <mergeCell ref="A2:P2"/>
    <mergeCell ref="A3:N3"/>
    <mergeCell ref="O3:P3"/>
    <mergeCell ref="Q3:AC3"/>
    <mergeCell ref="W4:X4"/>
    <mergeCell ref="U5:V5"/>
    <mergeCell ref="W5:X5"/>
    <mergeCell ref="A4:B7"/>
    <mergeCell ref="C4:D4"/>
    <mergeCell ref="E4:F4"/>
    <mergeCell ref="G4:H4"/>
    <mergeCell ref="I4:J4"/>
    <mergeCell ref="K4:L4"/>
    <mergeCell ref="AD8:AE8"/>
    <mergeCell ref="Y4:Z4"/>
    <mergeCell ref="AA4:AC4"/>
    <mergeCell ref="AD4:AE7"/>
    <mergeCell ref="C5:D5"/>
    <mergeCell ref="E5:F5"/>
    <mergeCell ref="G5:H5"/>
    <mergeCell ref="I5:J5"/>
    <mergeCell ref="K5:L5"/>
    <mergeCell ref="M5:N5"/>
    <mergeCell ref="S5:T5"/>
    <mergeCell ref="M4:N4"/>
    <mergeCell ref="O4:P7"/>
    <mergeCell ref="Q4:R7"/>
    <mergeCell ref="S4:T4"/>
    <mergeCell ref="U4:V4"/>
    <mergeCell ref="Y5:Z5"/>
    <mergeCell ref="AA5:AC5"/>
    <mergeCell ref="A8:B8"/>
    <mergeCell ref="O8:P8"/>
    <mergeCell ref="Q8:R8"/>
    <mergeCell ref="A9:B9"/>
    <mergeCell ref="O9:P9"/>
    <mergeCell ref="Q9:R9"/>
    <mergeCell ref="AD9:AE9"/>
    <mergeCell ref="A10:B10"/>
    <mergeCell ref="O10:P10"/>
    <mergeCell ref="Q10:R10"/>
    <mergeCell ref="AD10:AE10"/>
    <mergeCell ref="A11:B11"/>
    <mergeCell ref="O11:P11"/>
    <mergeCell ref="Q11:R11"/>
    <mergeCell ref="AD11:AE11"/>
    <mergeCell ref="A12:A17"/>
    <mergeCell ref="P12:P17"/>
    <mergeCell ref="Q12:Q17"/>
    <mergeCell ref="AE12:AE17"/>
    <mergeCell ref="A18:B18"/>
    <mergeCell ref="O18:P18"/>
    <mergeCell ref="Q18:R18"/>
    <mergeCell ref="AD18:AE18"/>
    <mergeCell ref="A19:B19"/>
    <mergeCell ref="O19:P19"/>
    <mergeCell ref="Q19:R19"/>
    <mergeCell ref="AD19:AE19"/>
    <mergeCell ref="A20:B20"/>
    <mergeCell ref="O20:P20"/>
    <mergeCell ref="Q20:R20"/>
    <mergeCell ref="AD20:AE20"/>
    <mergeCell ref="A21:B21"/>
    <mergeCell ref="O21:P21"/>
    <mergeCell ref="Q21:R21"/>
    <mergeCell ref="AD21:AE21"/>
    <mergeCell ref="A22:B22"/>
    <mergeCell ref="O22:P22"/>
    <mergeCell ref="Q22:R22"/>
    <mergeCell ref="AD22:AE22"/>
    <mergeCell ref="A23:B23"/>
    <mergeCell ref="O23:P23"/>
    <mergeCell ref="Q23:R23"/>
    <mergeCell ref="AD23:AE23"/>
    <mergeCell ref="A24:B24"/>
    <mergeCell ref="O24:P24"/>
    <mergeCell ref="Q24:R24"/>
    <mergeCell ref="AD24:AE24"/>
    <mergeCell ref="A25:B25"/>
    <mergeCell ref="O25:P25"/>
    <mergeCell ref="Q25:R25"/>
    <mergeCell ref="AD25:AE25"/>
    <mergeCell ref="O28:P28"/>
    <mergeCell ref="Q28:R28"/>
    <mergeCell ref="AD28:AE28"/>
    <mergeCell ref="A26:B26"/>
    <mergeCell ref="O26:P26"/>
    <mergeCell ref="Q26:R26"/>
    <mergeCell ref="AD26:AE26"/>
    <mergeCell ref="A27:B27"/>
    <mergeCell ref="O27:P27"/>
    <mergeCell ref="Q27:R27"/>
    <mergeCell ref="AD27:AE27"/>
  </mergeCells>
  <printOptions horizontalCentered="1"/>
  <pageMargins left="0.98425196850393704" right="0.98425196850393704" top="0.98425196850393704" bottom="0.59055118110236227" header="0.98425196850393704" footer="0.59055118110236227"/>
  <pageSetup paperSize="9" scale="74" firstPageNumber="13" orientation="landscape" useFirstPageNumber="1" r:id="rId1"/>
  <headerFooter scaleWithDoc="0" alignWithMargins="0"/>
  <colBreaks count="1" manualBreakCount="1">
    <brk id="16" max="36" man="1"/>
  </col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M56"/>
  <sheetViews>
    <sheetView rightToLeft="1" view="pageBreakPreview" zoomScale="75" zoomScaleNormal="75" zoomScaleSheetLayoutView="75" workbookViewId="0">
      <selection sqref="A1:L17"/>
    </sheetView>
  </sheetViews>
  <sheetFormatPr defaultRowHeight="20.25"/>
  <cols>
    <col min="1" max="1" width="2.25" style="969" customWidth="1"/>
    <col min="2" max="2" width="6.83203125" style="969" customWidth="1"/>
    <col min="3" max="3" width="6.75" style="969" customWidth="1"/>
    <col min="4" max="5" width="4.33203125" style="969" customWidth="1"/>
    <col min="6" max="6" width="5.4140625" style="969" customWidth="1"/>
    <col min="7" max="7" width="4.9140625" style="969" customWidth="1"/>
    <col min="8" max="8" width="6" style="969" customWidth="1"/>
    <col min="9" max="9" width="6.9140625" style="969" customWidth="1"/>
    <col min="10" max="10" width="6.6640625" style="969" customWidth="1"/>
    <col min="11" max="11" width="4.4140625" style="969" customWidth="1"/>
    <col min="12" max="12" width="4.83203125" style="969" customWidth="1"/>
    <col min="13" max="13" width="7.25" style="969" customWidth="1"/>
    <col min="14" max="15" width="5" style="969" customWidth="1"/>
    <col min="16" max="16" width="6.75" style="969" customWidth="1"/>
    <col min="17" max="17" width="6.25" style="969" customWidth="1"/>
    <col min="18" max="18" width="5.33203125" style="969" customWidth="1"/>
    <col min="19" max="19" width="10.4140625" style="969" customWidth="1"/>
    <col min="20" max="20" width="2.83203125" style="969" customWidth="1"/>
    <col min="21" max="36" width="3.5" style="969" customWidth="1"/>
    <col min="37" max="38" width="4.25" style="969" customWidth="1"/>
    <col min="39" max="39" width="6.75" style="969" customWidth="1"/>
    <col min="40" max="58" width="5.08203125" style="969" customWidth="1"/>
    <col min="59" max="16384" width="8.6640625" style="969"/>
  </cols>
  <sheetData>
    <row r="1" spans="1:39" ht="23.25" customHeight="1">
      <c r="A1" s="498" t="s">
        <v>1411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</row>
    <row r="2" spans="1:39" ht="33" customHeight="1">
      <c r="A2" s="498" t="s">
        <v>1412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7"/>
    </row>
    <row r="3" spans="1:39" ht="28.5" customHeight="1" thickBot="1">
      <c r="A3" s="482" t="s">
        <v>1413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349"/>
      <c r="S3" s="481" t="s">
        <v>1414</v>
      </c>
      <c r="T3" s="481"/>
      <c r="U3" s="1134"/>
      <c r="V3" s="1134"/>
      <c r="W3" s="1134"/>
      <c r="X3" s="1134"/>
      <c r="Y3" s="1134"/>
      <c r="Z3" s="1134"/>
      <c r="AA3" s="1134"/>
      <c r="AB3" s="1134"/>
      <c r="AC3" s="1134"/>
      <c r="AD3" s="1134"/>
      <c r="AE3" s="1134"/>
      <c r="AF3" s="1134"/>
      <c r="AG3" s="1134"/>
      <c r="AH3" s="1134"/>
      <c r="AI3" s="1134"/>
      <c r="AJ3" s="1134"/>
      <c r="AK3" s="1134"/>
      <c r="AL3" s="1134"/>
      <c r="AM3" s="1134"/>
    </row>
    <row r="4" spans="1:39" ht="25.5" customHeight="1" thickTop="1">
      <c r="A4" s="864" t="s">
        <v>4</v>
      </c>
      <c r="B4" s="864"/>
      <c r="C4" s="1135" t="s">
        <v>455</v>
      </c>
      <c r="D4" s="1135"/>
      <c r="E4" s="1135"/>
      <c r="F4" s="1135"/>
      <c r="G4" s="1135"/>
      <c r="H4" s="1135" t="s">
        <v>456</v>
      </c>
      <c r="I4" s="1135"/>
      <c r="J4" s="1135"/>
      <c r="K4" s="1135"/>
      <c r="L4" s="1135" t="s">
        <v>457</v>
      </c>
      <c r="M4" s="1135"/>
      <c r="N4" s="1135"/>
      <c r="O4" s="1135"/>
      <c r="P4" s="798" t="s">
        <v>458</v>
      </c>
      <c r="Q4" s="798"/>
      <c r="R4" s="798"/>
      <c r="S4" s="864" t="s">
        <v>10</v>
      </c>
      <c r="T4" s="864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882"/>
    </row>
    <row r="5" spans="1:39" ht="48.75" customHeight="1">
      <c r="A5" s="867"/>
      <c r="B5" s="867"/>
      <c r="C5" s="1136" t="s">
        <v>459</v>
      </c>
      <c r="D5" s="1136"/>
      <c r="E5" s="1136"/>
      <c r="F5" s="1136"/>
      <c r="G5" s="1136"/>
      <c r="H5" s="1136" t="s">
        <v>460</v>
      </c>
      <c r="I5" s="1136"/>
      <c r="J5" s="1136"/>
      <c r="K5" s="1136"/>
      <c r="L5" s="1136" t="s">
        <v>461</v>
      </c>
      <c r="M5" s="1136"/>
      <c r="N5" s="1136"/>
      <c r="O5" s="1136"/>
      <c r="P5" s="800" t="s">
        <v>462</v>
      </c>
      <c r="Q5" s="800"/>
      <c r="R5" s="800"/>
      <c r="S5" s="867"/>
      <c r="T5" s="867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69"/>
      <c r="AF5" s="869"/>
      <c r="AG5" s="869"/>
      <c r="AH5" s="869"/>
      <c r="AI5" s="869"/>
      <c r="AJ5" s="869"/>
      <c r="AK5" s="869"/>
      <c r="AL5" s="869"/>
      <c r="AM5" s="882"/>
    </row>
    <row r="6" spans="1:39" ht="16.5" customHeight="1">
      <c r="A6" s="867"/>
      <c r="B6" s="867"/>
      <c r="C6" s="1136" t="s">
        <v>463</v>
      </c>
      <c r="D6" s="1136"/>
      <c r="E6" s="882" t="s">
        <v>464</v>
      </c>
      <c r="F6" s="882" t="s">
        <v>465</v>
      </c>
      <c r="G6" s="882" t="s">
        <v>107</v>
      </c>
      <c r="H6" s="800" t="s">
        <v>466</v>
      </c>
      <c r="I6" s="1136" t="s">
        <v>467</v>
      </c>
      <c r="J6" s="1136" t="s">
        <v>468</v>
      </c>
      <c r="K6" s="882" t="s">
        <v>107</v>
      </c>
      <c r="L6" s="1136" t="s">
        <v>469</v>
      </c>
      <c r="M6" s="1136" t="s">
        <v>470</v>
      </c>
      <c r="N6" s="1136" t="s">
        <v>471</v>
      </c>
      <c r="O6" s="1136" t="s">
        <v>107</v>
      </c>
      <c r="P6" s="1136" t="s">
        <v>472</v>
      </c>
      <c r="Q6" s="1136" t="s">
        <v>473</v>
      </c>
      <c r="R6" s="1136" t="s">
        <v>107</v>
      </c>
      <c r="S6" s="867"/>
      <c r="T6" s="867"/>
      <c r="U6" s="918"/>
      <c r="V6" s="918"/>
      <c r="W6" s="918"/>
      <c r="X6" s="918"/>
      <c r="Y6" s="918"/>
      <c r="Z6" s="918"/>
      <c r="AA6" s="918"/>
      <c r="AB6" s="918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882"/>
    </row>
    <row r="7" spans="1:39" ht="25.5" customHeight="1">
      <c r="A7" s="867"/>
      <c r="B7" s="867"/>
      <c r="C7" s="1136" t="s">
        <v>474</v>
      </c>
      <c r="D7" s="1136"/>
      <c r="E7" s="882"/>
      <c r="F7" s="882"/>
      <c r="G7" s="882"/>
      <c r="H7" s="800"/>
      <c r="I7" s="1136"/>
      <c r="J7" s="1136"/>
      <c r="K7" s="882"/>
      <c r="L7" s="1136"/>
      <c r="M7" s="1136"/>
      <c r="N7" s="1136"/>
      <c r="O7" s="1136"/>
      <c r="P7" s="1136"/>
      <c r="Q7" s="1136"/>
      <c r="R7" s="1136"/>
      <c r="S7" s="867"/>
      <c r="T7" s="867"/>
      <c r="U7" s="918"/>
      <c r="V7" s="918"/>
      <c r="W7" s="918"/>
      <c r="X7" s="918"/>
      <c r="Y7" s="918"/>
      <c r="Z7" s="918"/>
      <c r="AA7" s="918"/>
      <c r="AB7" s="918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882"/>
    </row>
    <row r="8" spans="1:39" ht="20.25" customHeight="1">
      <c r="A8" s="867"/>
      <c r="B8" s="867"/>
      <c r="C8" s="1137" t="s">
        <v>475</v>
      </c>
      <c r="D8" s="1137" t="s">
        <v>476</v>
      </c>
      <c r="E8" s="1138" t="s">
        <v>477</v>
      </c>
      <c r="F8" s="1138" t="s">
        <v>478</v>
      </c>
      <c r="G8" s="1139" t="s">
        <v>67</v>
      </c>
      <c r="H8" s="1141" t="s">
        <v>1415</v>
      </c>
      <c r="I8" s="1141" t="s">
        <v>1416</v>
      </c>
      <c r="J8" s="1141" t="s">
        <v>1417</v>
      </c>
      <c r="K8" s="1139" t="s">
        <v>67</v>
      </c>
      <c r="L8" s="1141" t="s">
        <v>482</v>
      </c>
      <c r="M8" s="1142" t="s">
        <v>483</v>
      </c>
      <c r="N8" s="1142" t="s">
        <v>484</v>
      </c>
      <c r="O8" s="1139" t="s">
        <v>67</v>
      </c>
      <c r="P8" s="1141" t="s">
        <v>485</v>
      </c>
      <c r="Q8" s="1141" t="s">
        <v>486</v>
      </c>
      <c r="R8" s="1139" t="s">
        <v>67</v>
      </c>
      <c r="S8" s="867"/>
      <c r="T8" s="867"/>
      <c r="U8" s="918"/>
      <c r="V8" s="918"/>
      <c r="W8" s="918"/>
      <c r="X8" s="918"/>
      <c r="Y8" s="918"/>
      <c r="Z8" s="918"/>
      <c r="AA8" s="918"/>
      <c r="AB8" s="918"/>
      <c r="AC8" s="918"/>
      <c r="AD8" s="918"/>
      <c r="AE8" s="918"/>
      <c r="AF8" s="918"/>
      <c r="AG8" s="918"/>
      <c r="AH8" s="918"/>
      <c r="AI8" s="918"/>
      <c r="AJ8" s="918"/>
      <c r="AK8" s="918"/>
      <c r="AL8" s="918"/>
      <c r="AM8" s="882"/>
    </row>
    <row r="9" spans="1:39" ht="47.25" customHeight="1" thickBot="1">
      <c r="A9" s="870"/>
      <c r="B9" s="870"/>
      <c r="C9" s="987" t="s">
        <v>487</v>
      </c>
      <c r="D9" s="1143" t="s">
        <v>356</v>
      </c>
      <c r="E9" s="1144"/>
      <c r="F9" s="1144"/>
      <c r="G9" s="1145"/>
      <c r="H9" s="1147"/>
      <c r="I9" s="1147"/>
      <c r="J9" s="1147"/>
      <c r="K9" s="1145"/>
      <c r="L9" s="1147"/>
      <c r="M9" s="1148"/>
      <c r="N9" s="1148"/>
      <c r="O9" s="1145"/>
      <c r="P9" s="1147"/>
      <c r="Q9" s="1147"/>
      <c r="R9" s="1145"/>
      <c r="S9" s="870"/>
      <c r="T9" s="870"/>
      <c r="U9" s="918"/>
      <c r="V9" s="918"/>
      <c r="W9" s="918"/>
      <c r="X9" s="918"/>
      <c r="Y9" s="918"/>
      <c r="Z9" s="918"/>
      <c r="AA9" s="918"/>
      <c r="AB9" s="918"/>
      <c r="AC9" s="918"/>
      <c r="AD9" s="918"/>
      <c r="AE9" s="918"/>
      <c r="AF9" s="918"/>
      <c r="AG9" s="918"/>
      <c r="AH9" s="918"/>
      <c r="AI9" s="918"/>
      <c r="AJ9" s="918"/>
      <c r="AK9" s="918"/>
      <c r="AL9" s="918"/>
      <c r="AM9" s="882"/>
    </row>
    <row r="10" spans="1:39" ht="19.5" customHeight="1">
      <c r="A10" s="871" t="s">
        <v>202</v>
      </c>
      <c r="B10" s="871"/>
      <c r="C10" s="298">
        <v>0</v>
      </c>
      <c r="D10" s="298">
        <v>0</v>
      </c>
      <c r="E10" s="298">
        <v>0</v>
      </c>
      <c r="F10" s="297">
        <v>0</v>
      </c>
      <c r="G10" s="298">
        <f>SUM(C10:F10)</f>
        <v>0</v>
      </c>
      <c r="H10" s="298">
        <v>0</v>
      </c>
      <c r="I10" s="298">
        <v>0</v>
      </c>
      <c r="J10" s="298">
        <v>0</v>
      </c>
      <c r="K10" s="298">
        <f>SUM(H10:J10)</f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f>SUM(P10:Q10)</f>
        <v>0</v>
      </c>
      <c r="S10" s="807" t="s">
        <v>26</v>
      </c>
      <c r="T10" s="807"/>
      <c r="U10" s="869"/>
      <c r="V10" s="869"/>
      <c r="W10" s="869"/>
      <c r="X10" s="869"/>
      <c r="Y10" s="869"/>
      <c r="Z10" s="869"/>
      <c r="AA10" s="869"/>
      <c r="AB10" s="869"/>
      <c r="AC10" s="869"/>
      <c r="AD10" s="869"/>
      <c r="AE10" s="869"/>
      <c r="AF10" s="869"/>
      <c r="AG10" s="869"/>
      <c r="AH10" s="869"/>
      <c r="AI10" s="869"/>
      <c r="AJ10" s="869"/>
      <c r="AK10" s="869"/>
      <c r="AL10" s="869"/>
      <c r="AM10" s="801"/>
    </row>
    <row r="11" spans="1:39" ht="18.75" customHeight="1">
      <c r="A11" s="926" t="s">
        <v>27</v>
      </c>
      <c r="B11" s="926"/>
      <c r="C11" s="298">
        <v>0</v>
      </c>
      <c r="D11" s="298">
        <v>1</v>
      </c>
      <c r="E11" s="298">
        <v>0</v>
      </c>
      <c r="F11" s="298">
        <v>0</v>
      </c>
      <c r="G11" s="298">
        <f t="shared" ref="G11:G29" si="0">SUM(C11:F11)</f>
        <v>1</v>
      </c>
      <c r="H11" s="298">
        <v>1</v>
      </c>
      <c r="I11" s="298">
        <v>0</v>
      </c>
      <c r="J11" s="298">
        <v>0</v>
      </c>
      <c r="K11" s="298">
        <f t="shared" ref="K11:K29" si="1">SUM(H11:J11)</f>
        <v>1</v>
      </c>
      <c r="L11" s="298">
        <v>1</v>
      </c>
      <c r="M11" s="298">
        <v>0</v>
      </c>
      <c r="N11" s="298">
        <v>0</v>
      </c>
      <c r="O11" s="298">
        <v>0</v>
      </c>
      <c r="P11" s="298">
        <v>1</v>
      </c>
      <c r="Q11" s="298">
        <v>0</v>
      </c>
      <c r="R11" s="298">
        <f t="shared" ref="R11:R29" si="2">SUM(P11:Q11)</f>
        <v>1</v>
      </c>
      <c r="S11" s="811" t="s">
        <v>28</v>
      </c>
      <c r="T11" s="811"/>
      <c r="U11" s="1150"/>
      <c r="V11" s="1150"/>
      <c r="W11" s="1150"/>
      <c r="X11" s="1150"/>
      <c r="Y11" s="1150"/>
      <c r="Z11" s="1150"/>
      <c r="AA11" s="1150"/>
      <c r="AB11" s="1150"/>
      <c r="AC11" s="1150"/>
      <c r="AD11" s="1150"/>
      <c r="AE11" s="1150"/>
      <c r="AF11" s="1150"/>
      <c r="AG11" s="1150"/>
      <c r="AH11" s="1150"/>
      <c r="AI11" s="1150"/>
      <c r="AJ11" s="1150"/>
      <c r="AK11" s="1150"/>
      <c r="AL11" s="1150"/>
      <c r="AM11" s="1150"/>
    </row>
    <row r="12" spans="1:39" ht="16.5" customHeight="1">
      <c r="A12" s="926" t="s">
        <v>83</v>
      </c>
      <c r="B12" s="926"/>
      <c r="C12" s="298">
        <v>0</v>
      </c>
      <c r="D12" s="298">
        <v>0</v>
      </c>
      <c r="E12" s="298">
        <v>0</v>
      </c>
      <c r="F12" s="298">
        <v>0</v>
      </c>
      <c r="G12" s="298">
        <f t="shared" si="0"/>
        <v>0</v>
      </c>
      <c r="H12" s="298">
        <v>0</v>
      </c>
      <c r="I12" s="298">
        <v>0</v>
      </c>
      <c r="J12" s="298">
        <v>0</v>
      </c>
      <c r="K12" s="298">
        <f t="shared" si="1"/>
        <v>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f t="shared" si="2"/>
        <v>0</v>
      </c>
      <c r="S12" s="811" t="s">
        <v>30</v>
      </c>
      <c r="T12" s="811"/>
      <c r="U12" s="1150"/>
      <c r="V12" s="1150"/>
      <c r="W12" s="1150"/>
      <c r="X12" s="1150"/>
      <c r="Y12" s="1150"/>
      <c r="Z12" s="1150"/>
      <c r="AA12" s="1150"/>
      <c r="AB12" s="1150"/>
      <c r="AC12" s="1150"/>
      <c r="AD12" s="1150"/>
      <c r="AE12" s="1150"/>
      <c r="AF12" s="1150"/>
      <c r="AG12" s="1150"/>
      <c r="AH12" s="1150"/>
      <c r="AI12" s="1150"/>
      <c r="AJ12" s="1150"/>
      <c r="AK12" s="1150"/>
      <c r="AL12" s="1150"/>
      <c r="AM12" s="1150"/>
    </row>
    <row r="13" spans="1:39" ht="18.75" customHeight="1">
      <c r="A13" s="926" t="s">
        <v>31</v>
      </c>
      <c r="B13" s="926"/>
      <c r="C13" s="298">
        <v>0</v>
      </c>
      <c r="D13" s="298">
        <v>0</v>
      </c>
      <c r="E13" s="298">
        <v>0</v>
      </c>
      <c r="F13" s="298">
        <v>0</v>
      </c>
      <c r="G13" s="298">
        <f t="shared" si="0"/>
        <v>0</v>
      </c>
      <c r="H13" s="298">
        <v>0</v>
      </c>
      <c r="I13" s="298">
        <v>0</v>
      </c>
      <c r="J13" s="298">
        <v>0</v>
      </c>
      <c r="K13" s="298">
        <f t="shared" si="1"/>
        <v>0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f t="shared" si="2"/>
        <v>0</v>
      </c>
      <c r="S13" s="811" t="s">
        <v>32</v>
      </c>
      <c r="T13" s="811"/>
      <c r="U13" s="1150"/>
      <c r="V13" s="1150"/>
      <c r="W13" s="1150"/>
      <c r="X13" s="1150"/>
      <c r="Y13" s="1150"/>
      <c r="Z13" s="1150"/>
      <c r="AA13" s="1150"/>
      <c r="AB13" s="1150"/>
      <c r="AC13" s="1150"/>
      <c r="AD13" s="1150"/>
      <c r="AE13" s="1150"/>
      <c r="AF13" s="1150"/>
      <c r="AG13" s="1150"/>
      <c r="AH13" s="1150"/>
      <c r="AI13" s="1150"/>
      <c r="AJ13" s="1150"/>
      <c r="AK13" s="1150"/>
      <c r="AL13" s="1150"/>
      <c r="AM13" s="1150"/>
    </row>
    <row r="14" spans="1:39" ht="18.75" customHeight="1">
      <c r="A14" s="812" t="s">
        <v>33</v>
      </c>
      <c r="B14" s="874" t="s">
        <v>34</v>
      </c>
      <c r="C14" s="298">
        <v>0</v>
      </c>
      <c r="D14" s="298">
        <v>1</v>
      </c>
      <c r="E14" s="298">
        <v>0</v>
      </c>
      <c r="F14" s="298">
        <v>0</v>
      </c>
      <c r="G14" s="298">
        <f t="shared" si="0"/>
        <v>1</v>
      </c>
      <c r="H14" s="298">
        <v>0</v>
      </c>
      <c r="I14" s="298">
        <v>1</v>
      </c>
      <c r="J14" s="298">
        <v>0</v>
      </c>
      <c r="K14" s="298">
        <f t="shared" si="1"/>
        <v>1</v>
      </c>
      <c r="L14" s="298">
        <v>1</v>
      </c>
      <c r="M14" s="298">
        <v>0</v>
      </c>
      <c r="N14" s="298">
        <v>0</v>
      </c>
      <c r="O14" s="298">
        <v>0</v>
      </c>
      <c r="P14" s="298">
        <v>1</v>
      </c>
      <c r="Q14" s="298">
        <v>0</v>
      </c>
      <c r="R14" s="298">
        <f t="shared" si="2"/>
        <v>1</v>
      </c>
      <c r="S14" s="814" t="s">
        <v>35</v>
      </c>
      <c r="T14" s="815" t="s">
        <v>36</v>
      </c>
      <c r="U14" s="1150"/>
      <c r="V14" s="1150"/>
      <c r="W14" s="1150"/>
      <c r="X14" s="1150"/>
      <c r="Y14" s="1150"/>
      <c r="Z14" s="1150"/>
      <c r="AA14" s="1150"/>
      <c r="AB14" s="1150"/>
      <c r="AC14" s="1150"/>
      <c r="AD14" s="1150"/>
      <c r="AE14" s="1150"/>
      <c r="AF14" s="1150"/>
      <c r="AG14" s="1150"/>
      <c r="AH14" s="1150"/>
      <c r="AI14" s="1150"/>
      <c r="AJ14" s="1150"/>
      <c r="AK14" s="1150"/>
      <c r="AL14" s="1150"/>
      <c r="AM14" s="1150"/>
    </row>
    <row r="15" spans="1:39" ht="18.75" customHeight="1">
      <c r="A15" s="816"/>
      <c r="B15" s="874" t="s">
        <v>37</v>
      </c>
      <c r="C15" s="298">
        <v>0</v>
      </c>
      <c r="D15" s="298">
        <v>2</v>
      </c>
      <c r="E15" s="298">
        <v>0</v>
      </c>
      <c r="F15" s="298">
        <v>0</v>
      </c>
      <c r="G15" s="298">
        <f t="shared" si="0"/>
        <v>2</v>
      </c>
      <c r="H15" s="298">
        <v>0</v>
      </c>
      <c r="I15" s="298">
        <v>1</v>
      </c>
      <c r="J15" s="298">
        <v>1</v>
      </c>
      <c r="K15" s="298">
        <f t="shared" si="1"/>
        <v>2</v>
      </c>
      <c r="L15" s="298">
        <v>2</v>
      </c>
      <c r="M15" s="298">
        <v>0</v>
      </c>
      <c r="N15" s="298">
        <v>0</v>
      </c>
      <c r="O15" s="298">
        <v>0</v>
      </c>
      <c r="P15" s="298">
        <v>2</v>
      </c>
      <c r="Q15" s="298">
        <v>0</v>
      </c>
      <c r="R15" s="298">
        <f t="shared" si="2"/>
        <v>2</v>
      </c>
      <c r="S15" s="814" t="s">
        <v>38</v>
      </c>
      <c r="T15" s="817"/>
      <c r="U15" s="1150"/>
      <c r="V15" s="1150"/>
      <c r="W15" s="1150"/>
      <c r="X15" s="1150"/>
      <c r="Y15" s="1150"/>
      <c r="Z15" s="1150"/>
      <c r="AA15" s="1150"/>
      <c r="AB15" s="1150"/>
      <c r="AC15" s="1150"/>
      <c r="AD15" s="1150"/>
      <c r="AE15" s="1150"/>
      <c r="AF15" s="1150"/>
      <c r="AG15" s="1150"/>
      <c r="AH15" s="1150"/>
      <c r="AI15" s="1150"/>
      <c r="AJ15" s="1150"/>
      <c r="AK15" s="1150"/>
      <c r="AL15" s="1150"/>
      <c r="AM15" s="1150"/>
    </row>
    <row r="16" spans="1:39" ht="18.75" customHeight="1">
      <c r="A16" s="816"/>
      <c r="B16" s="874" t="s">
        <v>39</v>
      </c>
      <c r="C16" s="298">
        <v>0</v>
      </c>
      <c r="D16" s="298">
        <v>0</v>
      </c>
      <c r="E16" s="298">
        <v>0</v>
      </c>
      <c r="F16" s="298">
        <v>0</v>
      </c>
      <c r="G16" s="298">
        <f t="shared" si="0"/>
        <v>0</v>
      </c>
      <c r="H16" s="298">
        <v>0</v>
      </c>
      <c r="I16" s="298">
        <v>0</v>
      </c>
      <c r="J16" s="298">
        <v>0</v>
      </c>
      <c r="K16" s="298">
        <f t="shared" si="1"/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f t="shared" si="2"/>
        <v>0</v>
      </c>
      <c r="S16" s="814" t="s">
        <v>40</v>
      </c>
      <c r="T16" s="817"/>
      <c r="U16" s="1150"/>
      <c r="V16" s="1150"/>
      <c r="W16" s="1150"/>
      <c r="X16" s="1150"/>
      <c r="Y16" s="1150"/>
      <c r="Z16" s="1150"/>
      <c r="AA16" s="1150"/>
      <c r="AB16" s="1150"/>
      <c r="AC16" s="1150"/>
      <c r="AD16" s="1150"/>
      <c r="AE16" s="1150"/>
      <c r="AF16" s="1150"/>
      <c r="AG16" s="1150"/>
      <c r="AH16" s="1150"/>
      <c r="AI16" s="1150"/>
      <c r="AJ16" s="1150"/>
      <c r="AK16" s="1150"/>
      <c r="AL16" s="1150"/>
      <c r="AM16" s="1150"/>
    </row>
    <row r="17" spans="1:39" ht="18.75" customHeight="1">
      <c r="A17" s="816"/>
      <c r="B17" s="874" t="s">
        <v>41</v>
      </c>
      <c r="C17" s="298">
        <v>0</v>
      </c>
      <c r="D17" s="298">
        <v>0</v>
      </c>
      <c r="E17" s="298">
        <v>0</v>
      </c>
      <c r="F17" s="298">
        <v>0</v>
      </c>
      <c r="G17" s="298">
        <f t="shared" si="0"/>
        <v>0</v>
      </c>
      <c r="H17" s="298">
        <v>0</v>
      </c>
      <c r="I17" s="298">
        <v>0</v>
      </c>
      <c r="J17" s="298">
        <v>0</v>
      </c>
      <c r="K17" s="298">
        <f t="shared" si="1"/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f t="shared" si="2"/>
        <v>0</v>
      </c>
      <c r="S17" s="814" t="s">
        <v>42</v>
      </c>
      <c r="T17" s="817"/>
      <c r="U17" s="1150"/>
      <c r="V17" s="1150"/>
      <c r="W17" s="1150"/>
      <c r="X17" s="1150"/>
      <c r="Y17" s="1150"/>
      <c r="Z17" s="1150"/>
      <c r="AA17" s="1150"/>
      <c r="AB17" s="1150"/>
      <c r="AC17" s="1150"/>
      <c r="AD17" s="1150"/>
      <c r="AE17" s="1150"/>
      <c r="AF17" s="1150"/>
      <c r="AG17" s="1150"/>
      <c r="AH17" s="1150"/>
      <c r="AI17" s="1150"/>
      <c r="AJ17" s="1150"/>
      <c r="AK17" s="1150"/>
      <c r="AL17" s="1150"/>
      <c r="AM17" s="1150"/>
    </row>
    <row r="18" spans="1:39" ht="18.75" customHeight="1">
      <c r="A18" s="816"/>
      <c r="B18" s="874" t="s">
        <v>43</v>
      </c>
      <c r="C18" s="298">
        <v>0</v>
      </c>
      <c r="D18" s="298">
        <v>0</v>
      </c>
      <c r="E18" s="298">
        <v>0</v>
      </c>
      <c r="F18" s="298">
        <v>0</v>
      </c>
      <c r="G18" s="298">
        <f t="shared" si="0"/>
        <v>0</v>
      </c>
      <c r="H18" s="298">
        <v>0</v>
      </c>
      <c r="I18" s="298">
        <v>0</v>
      </c>
      <c r="J18" s="298">
        <v>0</v>
      </c>
      <c r="K18" s="298">
        <f t="shared" si="1"/>
        <v>0</v>
      </c>
      <c r="L18" s="298">
        <v>0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f t="shared" si="2"/>
        <v>0</v>
      </c>
      <c r="S18" s="814" t="s">
        <v>44</v>
      </c>
      <c r="T18" s="817"/>
      <c r="U18" s="1150"/>
      <c r="V18" s="1150"/>
      <c r="W18" s="1150"/>
      <c r="X18" s="1150"/>
      <c r="Y18" s="1150"/>
      <c r="Z18" s="1150"/>
      <c r="AA18" s="1150"/>
      <c r="AB18" s="1150"/>
      <c r="AC18" s="1150"/>
      <c r="AD18" s="1150"/>
      <c r="AE18" s="1150"/>
      <c r="AF18" s="1150"/>
      <c r="AG18" s="1150"/>
      <c r="AH18" s="1150"/>
      <c r="AI18" s="1150"/>
      <c r="AJ18" s="1150"/>
      <c r="AK18" s="1150"/>
      <c r="AL18" s="1150"/>
      <c r="AM18" s="1150"/>
    </row>
    <row r="19" spans="1:39" ht="18.75" customHeight="1">
      <c r="A19" s="819"/>
      <c r="B19" s="874" t="s">
        <v>45</v>
      </c>
      <c r="C19" s="298">
        <v>0</v>
      </c>
      <c r="D19" s="298">
        <v>0</v>
      </c>
      <c r="E19" s="298">
        <v>0</v>
      </c>
      <c r="F19" s="298">
        <v>0</v>
      </c>
      <c r="G19" s="298">
        <f t="shared" si="0"/>
        <v>0</v>
      </c>
      <c r="H19" s="298">
        <v>0</v>
      </c>
      <c r="I19" s="298">
        <v>0</v>
      </c>
      <c r="J19" s="298">
        <v>0</v>
      </c>
      <c r="K19" s="298">
        <f t="shared" si="1"/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f t="shared" si="2"/>
        <v>0</v>
      </c>
      <c r="S19" s="814" t="s">
        <v>46</v>
      </c>
      <c r="T19" s="820"/>
      <c r="U19" s="1150"/>
      <c r="V19" s="1150"/>
      <c r="W19" s="1150"/>
      <c r="X19" s="1150"/>
      <c r="Y19" s="1150"/>
      <c r="Z19" s="1150"/>
      <c r="AA19" s="1150"/>
      <c r="AB19" s="1150"/>
      <c r="AC19" s="1150"/>
      <c r="AD19" s="1150"/>
      <c r="AE19" s="1150"/>
      <c r="AF19" s="1150"/>
      <c r="AG19" s="1150"/>
      <c r="AH19" s="1150"/>
      <c r="AI19" s="1150"/>
      <c r="AJ19" s="1150"/>
      <c r="AK19" s="1150"/>
      <c r="AL19" s="1150"/>
      <c r="AM19" s="1150"/>
    </row>
    <row r="20" spans="1:39" ht="18.75" customHeight="1">
      <c r="A20" s="942" t="s">
        <v>47</v>
      </c>
      <c r="B20" s="942"/>
      <c r="C20" s="298">
        <v>0</v>
      </c>
      <c r="D20" s="298">
        <v>0</v>
      </c>
      <c r="E20" s="298">
        <v>0</v>
      </c>
      <c r="F20" s="298">
        <v>0</v>
      </c>
      <c r="G20" s="298">
        <f t="shared" si="0"/>
        <v>0</v>
      </c>
      <c r="H20" s="298">
        <v>0</v>
      </c>
      <c r="I20" s="298">
        <v>0</v>
      </c>
      <c r="J20" s="298">
        <v>0</v>
      </c>
      <c r="K20" s="298">
        <f t="shared" si="1"/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f t="shared" si="2"/>
        <v>0</v>
      </c>
      <c r="S20" s="814"/>
      <c r="T20" s="875" t="s">
        <v>48</v>
      </c>
      <c r="U20" s="1150"/>
      <c r="V20" s="1150"/>
      <c r="W20" s="1150"/>
      <c r="X20" s="1150"/>
      <c r="Y20" s="1150"/>
      <c r="Z20" s="1150"/>
      <c r="AA20" s="1150"/>
      <c r="AB20" s="1150"/>
      <c r="AC20" s="1150"/>
      <c r="AD20" s="1150"/>
      <c r="AE20" s="1150"/>
      <c r="AF20" s="1150"/>
      <c r="AG20" s="1150"/>
      <c r="AH20" s="1150"/>
      <c r="AI20" s="1150"/>
      <c r="AJ20" s="1150"/>
      <c r="AK20" s="1150"/>
      <c r="AL20" s="1150"/>
      <c r="AM20" s="1150"/>
    </row>
    <row r="21" spans="1:39" ht="18.75" customHeight="1">
      <c r="A21" s="926" t="s">
        <v>49</v>
      </c>
      <c r="B21" s="926"/>
      <c r="C21" s="298">
        <v>0</v>
      </c>
      <c r="D21" s="298">
        <v>0</v>
      </c>
      <c r="E21" s="298">
        <v>0</v>
      </c>
      <c r="F21" s="298">
        <v>0</v>
      </c>
      <c r="G21" s="298">
        <f t="shared" si="0"/>
        <v>0</v>
      </c>
      <c r="H21" s="298">
        <v>0</v>
      </c>
      <c r="I21" s="298">
        <v>0</v>
      </c>
      <c r="J21" s="298">
        <v>0</v>
      </c>
      <c r="K21" s="298">
        <f t="shared" si="1"/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f t="shared" si="2"/>
        <v>0</v>
      </c>
      <c r="S21" s="811" t="s">
        <v>50</v>
      </c>
      <c r="T21" s="811"/>
      <c r="U21" s="1150"/>
      <c r="V21" s="1150"/>
      <c r="W21" s="1150"/>
      <c r="X21" s="1150"/>
      <c r="Y21" s="1150"/>
      <c r="Z21" s="1150"/>
      <c r="AA21" s="1150"/>
      <c r="AB21" s="1150"/>
      <c r="AC21" s="1150"/>
      <c r="AD21" s="1150"/>
      <c r="AE21" s="1150"/>
      <c r="AF21" s="1150"/>
      <c r="AG21" s="1150"/>
      <c r="AH21" s="1150"/>
      <c r="AI21" s="1150"/>
      <c r="AJ21" s="1150"/>
      <c r="AK21" s="1150"/>
      <c r="AL21" s="1150"/>
      <c r="AM21" s="1150"/>
    </row>
    <row r="22" spans="1:39" ht="18.75" customHeight="1">
      <c r="A22" s="926" t="s">
        <v>51</v>
      </c>
      <c r="B22" s="926"/>
      <c r="C22" s="298">
        <v>0</v>
      </c>
      <c r="D22" s="298">
        <v>1</v>
      </c>
      <c r="E22" s="298">
        <v>0</v>
      </c>
      <c r="F22" s="298">
        <v>0</v>
      </c>
      <c r="G22" s="298">
        <f t="shared" si="0"/>
        <v>1</v>
      </c>
      <c r="H22" s="298">
        <v>0</v>
      </c>
      <c r="I22" s="298">
        <v>1</v>
      </c>
      <c r="J22" s="298">
        <v>0</v>
      </c>
      <c r="K22" s="298">
        <f t="shared" si="1"/>
        <v>1</v>
      </c>
      <c r="L22" s="298">
        <v>1</v>
      </c>
      <c r="M22" s="298">
        <v>0</v>
      </c>
      <c r="N22" s="298">
        <v>0</v>
      </c>
      <c r="O22" s="298">
        <v>0</v>
      </c>
      <c r="P22" s="298">
        <v>1</v>
      </c>
      <c r="Q22" s="298">
        <v>0</v>
      </c>
      <c r="R22" s="298">
        <f t="shared" si="2"/>
        <v>1</v>
      </c>
      <c r="S22" s="811" t="s">
        <v>52</v>
      </c>
      <c r="T22" s="811"/>
      <c r="U22" s="1150"/>
      <c r="V22" s="1150"/>
      <c r="W22" s="1150"/>
      <c r="X22" s="1150"/>
      <c r="Y22" s="1150"/>
      <c r="Z22" s="1150"/>
      <c r="AA22" s="1150"/>
      <c r="AB22" s="1150"/>
      <c r="AC22" s="1150"/>
      <c r="AD22" s="1150"/>
      <c r="AE22" s="1150"/>
      <c r="AF22" s="1150"/>
      <c r="AG22" s="1150"/>
      <c r="AH22" s="1150"/>
      <c r="AI22" s="1150"/>
      <c r="AJ22" s="1150"/>
      <c r="AK22" s="1150"/>
      <c r="AL22" s="1150"/>
      <c r="AM22" s="1150"/>
    </row>
    <row r="23" spans="1:39" ht="18.75" customHeight="1">
      <c r="A23" s="926" t="s">
        <v>53</v>
      </c>
      <c r="B23" s="926"/>
      <c r="C23" s="298">
        <v>0</v>
      </c>
      <c r="D23" s="298">
        <v>3</v>
      </c>
      <c r="E23" s="298">
        <v>0</v>
      </c>
      <c r="F23" s="298">
        <v>0</v>
      </c>
      <c r="G23" s="298">
        <f t="shared" si="0"/>
        <v>3</v>
      </c>
      <c r="H23" s="298">
        <v>1</v>
      </c>
      <c r="I23" s="298">
        <v>2</v>
      </c>
      <c r="J23" s="298">
        <v>0</v>
      </c>
      <c r="K23" s="298">
        <f t="shared" si="1"/>
        <v>3</v>
      </c>
      <c r="L23" s="298">
        <v>3</v>
      </c>
      <c r="M23" s="298">
        <v>0</v>
      </c>
      <c r="N23" s="298">
        <v>0</v>
      </c>
      <c r="O23" s="298">
        <v>0</v>
      </c>
      <c r="P23" s="298">
        <v>3</v>
      </c>
      <c r="Q23" s="298">
        <v>0</v>
      </c>
      <c r="R23" s="298">
        <f t="shared" si="2"/>
        <v>3</v>
      </c>
      <c r="S23" s="811" t="s">
        <v>54</v>
      </c>
      <c r="T23" s="811"/>
      <c r="U23" s="1150"/>
      <c r="V23" s="1150"/>
      <c r="W23" s="1150"/>
      <c r="X23" s="1150"/>
      <c r="Y23" s="1150"/>
      <c r="Z23" s="1150"/>
      <c r="AA23" s="1150"/>
      <c r="AB23" s="1150"/>
      <c r="AC23" s="1150"/>
      <c r="AD23" s="1150"/>
      <c r="AE23" s="1150"/>
      <c r="AF23" s="1150"/>
      <c r="AG23" s="1150"/>
      <c r="AH23" s="1150"/>
      <c r="AI23" s="1150"/>
      <c r="AJ23" s="1150"/>
      <c r="AK23" s="1150"/>
      <c r="AL23" s="1150"/>
      <c r="AM23" s="1150"/>
    </row>
    <row r="24" spans="1:39" ht="18.75" customHeight="1">
      <c r="A24" s="926" t="s">
        <v>84</v>
      </c>
      <c r="B24" s="926"/>
      <c r="C24" s="298">
        <v>0</v>
      </c>
      <c r="D24" s="298">
        <v>2</v>
      </c>
      <c r="E24" s="298">
        <v>0</v>
      </c>
      <c r="F24" s="298">
        <v>0</v>
      </c>
      <c r="G24" s="298">
        <f t="shared" si="0"/>
        <v>2</v>
      </c>
      <c r="H24" s="298">
        <v>1</v>
      </c>
      <c r="I24" s="298">
        <v>1</v>
      </c>
      <c r="J24" s="298">
        <v>0</v>
      </c>
      <c r="K24" s="298">
        <f t="shared" si="1"/>
        <v>2</v>
      </c>
      <c r="L24" s="298">
        <v>1</v>
      </c>
      <c r="M24" s="298">
        <v>1</v>
      </c>
      <c r="N24" s="298">
        <v>0</v>
      </c>
      <c r="O24" s="298">
        <v>0</v>
      </c>
      <c r="P24" s="298">
        <v>2</v>
      </c>
      <c r="Q24" s="298">
        <v>0</v>
      </c>
      <c r="R24" s="298">
        <f t="shared" si="2"/>
        <v>2</v>
      </c>
      <c r="S24" s="811" t="s">
        <v>56</v>
      </c>
      <c r="T24" s="811"/>
      <c r="U24" s="1150"/>
      <c r="V24" s="1150"/>
      <c r="W24" s="1150"/>
      <c r="X24" s="1150"/>
      <c r="Y24" s="1150"/>
      <c r="Z24" s="1150"/>
      <c r="AA24" s="1150"/>
      <c r="AB24" s="1150"/>
      <c r="AC24" s="1150"/>
      <c r="AD24" s="1150"/>
      <c r="AE24" s="1150"/>
      <c r="AF24" s="1150"/>
      <c r="AG24" s="1150"/>
      <c r="AH24" s="1150"/>
      <c r="AI24" s="1150"/>
      <c r="AJ24" s="1150"/>
      <c r="AK24" s="1150"/>
      <c r="AL24" s="1150"/>
      <c r="AM24" s="1150"/>
    </row>
    <row r="25" spans="1:39" ht="18.75" customHeight="1">
      <c r="A25" s="926" t="s">
        <v>57</v>
      </c>
      <c r="B25" s="926"/>
      <c r="C25" s="298">
        <v>0</v>
      </c>
      <c r="D25" s="298">
        <v>1</v>
      </c>
      <c r="E25" s="298">
        <v>0</v>
      </c>
      <c r="F25" s="298">
        <v>0</v>
      </c>
      <c r="G25" s="298">
        <f t="shared" si="0"/>
        <v>1</v>
      </c>
      <c r="H25" s="298">
        <v>0</v>
      </c>
      <c r="I25" s="298">
        <v>1</v>
      </c>
      <c r="J25" s="298">
        <v>0</v>
      </c>
      <c r="K25" s="298">
        <f t="shared" si="1"/>
        <v>1</v>
      </c>
      <c r="L25" s="298">
        <v>1</v>
      </c>
      <c r="M25" s="298">
        <v>0</v>
      </c>
      <c r="N25" s="298">
        <v>0</v>
      </c>
      <c r="O25" s="298">
        <v>0</v>
      </c>
      <c r="P25" s="298">
        <v>1</v>
      </c>
      <c r="Q25" s="298">
        <v>0</v>
      </c>
      <c r="R25" s="298">
        <f t="shared" si="2"/>
        <v>1</v>
      </c>
      <c r="S25" s="811" t="s">
        <v>58</v>
      </c>
      <c r="T25" s="811"/>
      <c r="U25" s="1150"/>
      <c r="V25" s="1150"/>
      <c r="W25" s="1150"/>
      <c r="X25" s="1150"/>
      <c r="Y25" s="1150"/>
      <c r="Z25" s="1150"/>
      <c r="AA25" s="1150"/>
      <c r="AB25" s="1150"/>
      <c r="AC25" s="1150"/>
      <c r="AD25" s="1150"/>
      <c r="AE25" s="1150"/>
      <c r="AF25" s="1150"/>
      <c r="AG25" s="1150"/>
      <c r="AH25" s="1150"/>
      <c r="AI25" s="1150"/>
      <c r="AJ25" s="1150"/>
      <c r="AK25" s="1150"/>
      <c r="AL25" s="1150"/>
      <c r="AM25" s="1150"/>
    </row>
    <row r="26" spans="1:39" ht="18.75" customHeight="1">
      <c r="A26" s="926" t="s">
        <v>59</v>
      </c>
      <c r="B26" s="926"/>
      <c r="C26" s="298">
        <v>0</v>
      </c>
      <c r="D26" s="298">
        <v>1</v>
      </c>
      <c r="E26" s="298">
        <v>0</v>
      </c>
      <c r="F26" s="298">
        <v>0</v>
      </c>
      <c r="G26" s="298">
        <f t="shared" si="0"/>
        <v>1</v>
      </c>
      <c r="H26" s="298">
        <v>0</v>
      </c>
      <c r="I26" s="298">
        <v>0</v>
      </c>
      <c r="J26" s="298">
        <v>1</v>
      </c>
      <c r="K26" s="298">
        <f t="shared" si="1"/>
        <v>1</v>
      </c>
      <c r="L26" s="298">
        <v>1</v>
      </c>
      <c r="M26" s="298">
        <v>0</v>
      </c>
      <c r="N26" s="298">
        <v>0</v>
      </c>
      <c r="O26" s="298">
        <v>0</v>
      </c>
      <c r="P26" s="298">
        <v>1</v>
      </c>
      <c r="Q26" s="298">
        <v>0</v>
      </c>
      <c r="R26" s="298">
        <f t="shared" si="2"/>
        <v>1</v>
      </c>
      <c r="S26" s="811" t="s">
        <v>60</v>
      </c>
      <c r="T26" s="811"/>
      <c r="U26" s="1150"/>
      <c r="V26" s="1150"/>
      <c r="W26" s="1150"/>
      <c r="X26" s="1150"/>
      <c r="Y26" s="1150"/>
      <c r="Z26" s="1150"/>
      <c r="AA26" s="1150"/>
      <c r="AB26" s="1150"/>
      <c r="AC26" s="1150"/>
      <c r="AD26" s="1150"/>
      <c r="AE26" s="1150"/>
      <c r="AF26" s="1150"/>
      <c r="AG26" s="1150"/>
      <c r="AH26" s="1150"/>
      <c r="AI26" s="1150"/>
      <c r="AJ26" s="1150"/>
      <c r="AK26" s="1150"/>
      <c r="AL26" s="1150"/>
      <c r="AM26" s="1150"/>
    </row>
    <row r="27" spans="1:39" ht="18.75" customHeight="1">
      <c r="A27" s="926" t="s">
        <v>61</v>
      </c>
      <c r="B27" s="926"/>
      <c r="C27" s="298">
        <v>1</v>
      </c>
      <c r="D27" s="298">
        <v>0</v>
      </c>
      <c r="E27" s="298">
        <v>0</v>
      </c>
      <c r="F27" s="298">
        <v>0</v>
      </c>
      <c r="G27" s="298">
        <f t="shared" si="0"/>
        <v>1</v>
      </c>
      <c r="H27" s="298">
        <v>0</v>
      </c>
      <c r="I27" s="298">
        <v>1</v>
      </c>
      <c r="J27" s="298">
        <v>0</v>
      </c>
      <c r="K27" s="298">
        <f t="shared" si="1"/>
        <v>1</v>
      </c>
      <c r="L27" s="298">
        <v>1</v>
      </c>
      <c r="M27" s="298">
        <v>0</v>
      </c>
      <c r="N27" s="298">
        <v>0</v>
      </c>
      <c r="O27" s="298">
        <v>0</v>
      </c>
      <c r="P27" s="298">
        <v>1</v>
      </c>
      <c r="Q27" s="298">
        <v>0</v>
      </c>
      <c r="R27" s="298">
        <f t="shared" si="2"/>
        <v>1</v>
      </c>
      <c r="S27" s="811" t="s">
        <v>62</v>
      </c>
      <c r="T27" s="811"/>
      <c r="U27" s="1150"/>
      <c r="V27" s="1150"/>
      <c r="W27" s="1150"/>
      <c r="X27" s="1150"/>
      <c r="Y27" s="1150"/>
      <c r="Z27" s="1150"/>
      <c r="AA27" s="1150"/>
      <c r="AB27" s="1150"/>
      <c r="AC27" s="1150"/>
      <c r="AD27" s="1150"/>
      <c r="AE27" s="1150"/>
      <c r="AF27" s="1150"/>
      <c r="AG27" s="1150"/>
      <c r="AH27" s="1150"/>
      <c r="AI27" s="1150"/>
      <c r="AJ27" s="1150"/>
      <c r="AK27" s="1150"/>
      <c r="AL27" s="1150"/>
      <c r="AM27" s="1150"/>
    </row>
    <row r="28" spans="1:39" ht="18.75" customHeight="1">
      <c r="A28" s="926" t="s">
        <v>63</v>
      </c>
      <c r="B28" s="926"/>
      <c r="C28" s="298">
        <v>0</v>
      </c>
      <c r="D28" s="298">
        <v>0</v>
      </c>
      <c r="E28" s="298">
        <v>2</v>
      </c>
      <c r="F28" s="298">
        <v>0</v>
      </c>
      <c r="G28" s="298">
        <f t="shared" si="0"/>
        <v>2</v>
      </c>
      <c r="H28" s="298">
        <v>0</v>
      </c>
      <c r="I28" s="298">
        <v>2</v>
      </c>
      <c r="J28" s="298">
        <v>0</v>
      </c>
      <c r="K28" s="298">
        <f t="shared" si="1"/>
        <v>2</v>
      </c>
      <c r="L28" s="298">
        <v>2</v>
      </c>
      <c r="M28" s="298">
        <v>0</v>
      </c>
      <c r="N28" s="298">
        <v>0</v>
      </c>
      <c r="O28" s="298">
        <v>0</v>
      </c>
      <c r="P28" s="298">
        <v>2</v>
      </c>
      <c r="Q28" s="298">
        <v>0</v>
      </c>
      <c r="R28" s="298">
        <f t="shared" si="2"/>
        <v>2</v>
      </c>
      <c r="S28" s="811" t="s">
        <v>64</v>
      </c>
      <c r="T28" s="811"/>
      <c r="U28" s="1150"/>
      <c r="V28" s="1150"/>
      <c r="W28" s="1150"/>
      <c r="X28" s="1150"/>
      <c r="Y28" s="1150"/>
      <c r="Z28" s="1150"/>
      <c r="AA28" s="1150"/>
      <c r="AB28" s="1150"/>
      <c r="AC28" s="1150"/>
      <c r="AD28" s="1150"/>
      <c r="AE28" s="1150"/>
      <c r="AF28" s="1150"/>
      <c r="AG28" s="1150"/>
      <c r="AH28" s="1150"/>
      <c r="AI28" s="1150"/>
      <c r="AJ28" s="1150"/>
      <c r="AK28" s="1150"/>
      <c r="AL28" s="1150"/>
      <c r="AM28" s="1150"/>
    </row>
    <row r="29" spans="1:39" ht="18.75" customHeight="1" thickBot="1">
      <c r="A29" s="929" t="s">
        <v>65</v>
      </c>
      <c r="B29" s="929"/>
      <c r="C29" s="1151">
        <v>0</v>
      </c>
      <c r="D29" s="1151">
        <v>1</v>
      </c>
      <c r="E29" s="1151">
        <v>0</v>
      </c>
      <c r="F29" s="1151">
        <v>0</v>
      </c>
      <c r="G29" s="298">
        <f t="shared" si="0"/>
        <v>1</v>
      </c>
      <c r="H29" s="1151">
        <v>0</v>
      </c>
      <c r="I29" s="1151">
        <v>1</v>
      </c>
      <c r="J29" s="1151">
        <v>0</v>
      </c>
      <c r="K29" s="298">
        <f t="shared" si="1"/>
        <v>1</v>
      </c>
      <c r="L29" s="1151">
        <v>1</v>
      </c>
      <c r="M29" s="1151">
        <v>0</v>
      </c>
      <c r="N29" s="1151">
        <v>0</v>
      </c>
      <c r="O29" s="298">
        <v>0</v>
      </c>
      <c r="P29" s="1151">
        <v>1</v>
      </c>
      <c r="Q29" s="1151">
        <v>0</v>
      </c>
      <c r="R29" s="298">
        <f t="shared" si="2"/>
        <v>1</v>
      </c>
      <c r="S29" s="811" t="s">
        <v>66</v>
      </c>
      <c r="T29" s="811"/>
      <c r="U29" s="1150"/>
      <c r="V29" s="1150"/>
      <c r="W29" s="1150"/>
      <c r="X29" s="1150"/>
      <c r="Y29" s="1150"/>
      <c r="Z29" s="1150"/>
      <c r="AA29" s="1150"/>
      <c r="AB29" s="1150"/>
      <c r="AC29" s="1150"/>
      <c r="AD29" s="1150"/>
      <c r="AE29" s="1150"/>
      <c r="AF29" s="1150"/>
      <c r="AG29" s="1150"/>
      <c r="AH29" s="1150"/>
      <c r="AI29" s="1150"/>
      <c r="AJ29" s="1150"/>
      <c r="AK29" s="1150"/>
      <c r="AL29" s="1150"/>
      <c r="AM29" s="1150"/>
    </row>
    <row r="30" spans="1:39" ht="21.75" customHeight="1" thickBot="1">
      <c r="A30" s="930" t="s">
        <v>19</v>
      </c>
      <c r="B30" s="930"/>
      <c r="C30" s="301">
        <f>SUM(C10:C29)</f>
        <v>1</v>
      </c>
      <c r="D30" s="301">
        <f t="shared" ref="D30:R30" si="3">SUM(D10:D29)</f>
        <v>13</v>
      </c>
      <c r="E30" s="301">
        <f t="shared" si="3"/>
        <v>2</v>
      </c>
      <c r="F30" s="301">
        <f t="shared" si="3"/>
        <v>0</v>
      </c>
      <c r="G30" s="301">
        <f t="shared" si="3"/>
        <v>16</v>
      </c>
      <c r="H30" s="301">
        <f t="shared" si="3"/>
        <v>3</v>
      </c>
      <c r="I30" s="301">
        <f t="shared" si="3"/>
        <v>11</v>
      </c>
      <c r="J30" s="301">
        <f t="shared" si="3"/>
        <v>2</v>
      </c>
      <c r="K30" s="301">
        <f t="shared" si="3"/>
        <v>16</v>
      </c>
      <c r="L30" s="301">
        <f t="shared" si="3"/>
        <v>15</v>
      </c>
      <c r="M30" s="301">
        <f t="shared" si="3"/>
        <v>1</v>
      </c>
      <c r="N30" s="301">
        <f t="shared" si="3"/>
        <v>0</v>
      </c>
      <c r="O30" s="301">
        <f t="shared" si="3"/>
        <v>0</v>
      </c>
      <c r="P30" s="301">
        <f t="shared" si="3"/>
        <v>16</v>
      </c>
      <c r="Q30" s="301">
        <f t="shared" si="3"/>
        <v>0</v>
      </c>
      <c r="R30" s="301">
        <f t="shared" si="3"/>
        <v>16</v>
      </c>
      <c r="S30" s="826" t="s">
        <v>67</v>
      </c>
      <c r="T30" s="826"/>
      <c r="U30" s="1150"/>
      <c r="V30" s="1150"/>
      <c r="W30" s="1150"/>
      <c r="X30" s="1150"/>
      <c r="Y30" s="1150"/>
      <c r="Z30" s="1150"/>
      <c r="AA30" s="1150"/>
      <c r="AB30" s="1150"/>
      <c r="AC30" s="1150"/>
      <c r="AD30" s="1150"/>
      <c r="AE30" s="1150"/>
      <c r="AF30" s="1150"/>
      <c r="AG30" s="1150"/>
      <c r="AH30" s="1150"/>
      <c r="AI30" s="1150"/>
      <c r="AJ30" s="1150"/>
      <c r="AK30" s="1150"/>
      <c r="AL30" s="1150"/>
      <c r="AM30" s="1150"/>
    </row>
    <row r="31" spans="1:39" ht="21" thickTop="1">
      <c r="A31" s="947"/>
      <c r="B31" s="947"/>
      <c r="C31" s="948"/>
      <c r="D31" s="948"/>
      <c r="E31" s="948"/>
      <c r="F31" s="948"/>
      <c r="G31" s="948"/>
      <c r="H31" s="948"/>
      <c r="I31" s="948"/>
      <c r="J31" s="948"/>
      <c r="K31" s="948"/>
      <c r="L31" s="948"/>
      <c r="M31" s="948"/>
      <c r="N31" s="948"/>
      <c r="O31" s="948"/>
      <c r="P31" s="948"/>
      <c r="Q31" s="948"/>
      <c r="R31" s="948"/>
      <c r="S31" s="948"/>
      <c r="T31" s="948"/>
      <c r="U31" s="981"/>
      <c r="V31" s="981"/>
      <c r="W31" s="981"/>
      <c r="X31" s="981"/>
      <c r="Y31" s="981"/>
      <c r="Z31" s="981"/>
      <c r="AA31" s="981"/>
      <c r="AB31" s="981"/>
      <c r="AC31" s="981"/>
      <c r="AD31" s="981"/>
      <c r="AE31" s="981"/>
      <c r="AF31" s="981"/>
      <c r="AG31" s="981"/>
      <c r="AH31" s="981"/>
      <c r="AI31" s="981"/>
      <c r="AJ31" s="981"/>
      <c r="AK31" s="981"/>
      <c r="AL31" s="981"/>
      <c r="AM31" s="981"/>
    </row>
    <row r="32" spans="1:39" ht="23.25" customHeight="1">
      <c r="A32" s="980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</row>
    <row r="33" spans="16:16" ht="43.5" customHeight="1">
      <c r="P33" s="980"/>
    </row>
    <row r="34" spans="16:16">
      <c r="P34" s="980"/>
    </row>
    <row r="36" spans="16:16" ht="23.25" customHeight="1"/>
    <row r="37" spans="16:16">
      <c r="P37" s="980"/>
    </row>
    <row r="38" spans="16:16">
      <c r="P38" s="980"/>
    </row>
    <row r="39" spans="16:16">
      <c r="P39" s="980"/>
    </row>
    <row r="40" spans="16:16">
      <c r="P40" s="980"/>
    </row>
    <row r="41" spans="16:16">
      <c r="P41" s="980"/>
    </row>
    <row r="42" spans="16:16">
      <c r="P42" s="980"/>
    </row>
    <row r="43" spans="16:16">
      <c r="P43" s="980"/>
    </row>
    <row r="44" spans="16:16">
      <c r="P44" s="980"/>
    </row>
    <row r="45" spans="16:16">
      <c r="P45" s="980"/>
    </row>
    <row r="46" spans="16:16">
      <c r="P46" s="980"/>
    </row>
    <row r="47" spans="16:16">
      <c r="P47" s="980"/>
    </row>
    <row r="48" spans="16:16">
      <c r="P48" s="980"/>
    </row>
    <row r="49" spans="16:16">
      <c r="P49" s="980"/>
    </row>
    <row r="50" spans="16:16">
      <c r="P50" s="980"/>
    </row>
    <row r="51" spans="16:16">
      <c r="P51" s="980"/>
    </row>
    <row r="52" spans="16:16">
      <c r="P52" s="980"/>
    </row>
    <row r="53" spans="16:16">
      <c r="P53" s="980"/>
    </row>
    <row r="54" spans="16:16">
      <c r="P54" s="980"/>
    </row>
    <row r="55" spans="16:16">
      <c r="P55" s="980"/>
    </row>
    <row r="56" spans="16:16">
      <c r="P56" s="980"/>
    </row>
  </sheetData>
  <mergeCells count="105">
    <mergeCell ref="A30:B30"/>
    <mergeCell ref="S30:T30"/>
    <mergeCell ref="U31:AM31"/>
    <mergeCell ref="A27:B27"/>
    <mergeCell ref="S27:T27"/>
    <mergeCell ref="A28:B28"/>
    <mergeCell ref="S28:T28"/>
    <mergeCell ref="A29:B29"/>
    <mergeCell ref="S29:T29"/>
    <mergeCell ref="A24:B24"/>
    <mergeCell ref="S24:T24"/>
    <mergeCell ref="A25:B25"/>
    <mergeCell ref="S25:T25"/>
    <mergeCell ref="A26:B26"/>
    <mergeCell ref="S26:T26"/>
    <mergeCell ref="A20:B20"/>
    <mergeCell ref="A21:B21"/>
    <mergeCell ref="S21:T21"/>
    <mergeCell ref="A22:B22"/>
    <mergeCell ref="S22:T22"/>
    <mergeCell ref="A23:B23"/>
    <mergeCell ref="S23:T23"/>
    <mergeCell ref="A12:B12"/>
    <mergeCell ref="S12:T12"/>
    <mergeCell ref="A13:B13"/>
    <mergeCell ref="S13:T13"/>
    <mergeCell ref="A14:A19"/>
    <mergeCell ref="T14:T19"/>
    <mergeCell ref="P8:P9"/>
    <mergeCell ref="Q8:Q9"/>
    <mergeCell ref="R8:R9"/>
    <mergeCell ref="A10:B10"/>
    <mergeCell ref="S10:T10"/>
    <mergeCell ref="A11:B11"/>
    <mergeCell ref="S11:T11"/>
    <mergeCell ref="J8:J9"/>
    <mergeCell ref="K8:K9"/>
    <mergeCell ref="L8:L9"/>
    <mergeCell ref="M8:M9"/>
    <mergeCell ref="N8:N9"/>
    <mergeCell ref="O8:O9"/>
    <mergeCell ref="AI6:AI9"/>
    <mergeCell ref="AJ6:AJ9"/>
    <mergeCell ref="AK6:AK9"/>
    <mergeCell ref="AL6:AL9"/>
    <mergeCell ref="C7:D7"/>
    <mergeCell ref="E8:E9"/>
    <mergeCell ref="F8:F9"/>
    <mergeCell ref="G8:G9"/>
    <mergeCell ref="H8:H9"/>
    <mergeCell ref="I8:I9"/>
    <mergeCell ref="AC6:AC9"/>
    <mergeCell ref="AD6:AD9"/>
    <mergeCell ref="AE6:AE9"/>
    <mergeCell ref="AF6:AF9"/>
    <mergeCell ref="AG6:AG9"/>
    <mergeCell ref="AH6:AH9"/>
    <mergeCell ref="Q6:Q7"/>
    <mergeCell ref="R6:R7"/>
    <mergeCell ref="U6:U9"/>
    <mergeCell ref="V6:V9"/>
    <mergeCell ref="W6:W9"/>
    <mergeCell ref="X6:X9"/>
    <mergeCell ref="K6:K7"/>
    <mergeCell ref="L6:L7"/>
    <mergeCell ref="M6:M7"/>
    <mergeCell ref="N6:N7"/>
    <mergeCell ref="O6:O7"/>
    <mergeCell ref="P6:P7"/>
    <mergeCell ref="E6:E7"/>
    <mergeCell ref="F6:F7"/>
    <mergeCell ref="G6:G7"/>
    <mergeCell ref="H6:H7"/>
    <mergeCell ref="I6:I7"/>
    <mergeCell ref="J6:J7"/>
    <mergeCell ref="AE4:AF4"/>
    <mergeCell ref="AG4:AH4"/>
    <mergeCell ref="AI4:AJ4"/>
    <mergeCell ref="AK4:AL4"/>
    <mergeCell ref="AM4:AM9"/>
    <mergeCell ref="C5:G5"/>
    <mergeCell ref="H5:K5"/>
    <mergeCell ref="L5:O5"/>
    <mergeCell ref="P5:R5"/>
    <mergeCell ref="C6:D6"/>
    <mergeCell ref="S4:T9"/>
    <mergeCell ref="U4:V4"/>
    <mergeCell ref="W4:X4"/>
    <mergeCell ref="Y4:Z4"/>
    <mergeCell ref="AA4:AB4"/>
    <mergeCell ref="AC4:AD4"/>
    <mergeCell ref="Y6:Y9"/>
    <mergeCell ref="Z6:Z9"/>
    <mergeCell ref="AA6:AA9"/>
    <mergeCell ref="AB6:AB9"/>
    <mergeCell ref="A1:T1"/>
    <mergeCell ref="A2:T2"/>
    <mergeCell ref="A3:Q3"/>
    <mergeCell ref="S3:T3"/>
    <mergeCell ref="U3:AM3"/>
    <mergeCell ref="A4:B9"/>
    <mergeCell ref="C4:G4"/>
    <mergeCell ref="H4:K4"/>
    <mergeCell ref="L4:O4"/>
    <mergeCell ref="P4:R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92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44"/>
  <sheetViews>
    <sheetView rightToLeft="1" view="pageBreakPreview" topLeftCell="A13" zoomScale="75" zoomScaleNormal="75" zoomScaleSheetLayoutView="75" workbookViewId="0">
      <selection sqref="A1:M18"/>
    </sheetView>
  </sheetViews>
  <sheetFormatPr defaultRowHeight="20.25"/>
  <cols>
    <col min="1" max="1" width="2.08203125" style="969" customWidth="1"/>
    <col min="2" max="2" width="6.58203125" style="969" customWidth="1"/>
    <col min="3" max="3" width="3.6640625" style="969" customWidth="1"/>
    <col min="4" max="4" width="4.83203125" style="969" customWidth="1"/>
    <col min="5" max="5" width="4.9140625" style="969" customWidth="1"/>
    <col min="6" max="6" width="3.1640625" style="969" customWidth="1"/>
    <col min="7" max="7" width="3.4140625" style="969" customWidth="1"/>
    <col min="8" max="8" width="2.9140625" style="969" customWidth="1"/>
    <col min="9" max="9" width="3.33203125" style="969" customWidth="1"/>
    <col min="10" max="10" width="4.1640625" style="969" customWidth="1"/>
    <col min="11" max="11" width="3.08203125" style="969" customWidth="1"/>
    <col min="12" max="12" width="3.9140625" style="969" customWidth="1"/>
    <col min="13" max="14" width="3.5" style="969" customWidth="1"/>
    <col min="15" max="15" width="2.9140625" style="969" customWidth="1"/>
    <col min="16" max="16" width="4" style="969" customWidth="1"/>
    <col min="17" max="17" width="4.08203125" style="969" customWidth="1"/>
    <col min="18" max="18" width="3.33203125" style="969" customWidth="1"/>
    <col min="19" max="19" width="3.08203125" style="969" customWidth="1"/>
    <col min="20" max="20" width="7.5" style="969" customWidth="1"/>
    <col min="21" max="22" width="6.4140625" style="969" customWidth="1"/>
    <col min="23" max="23" width="7.58203125" style="969" customWidth="1"/>
    <col min="24" max="24" width="10.4140625" style="969" customWidth="1"/>
    <col min="25" max="25" width="2.83203125" style="969" customWidth="1"/>
    <col min="26" max="26" width="6.33203125" style="969" customWidth="1"/>
    <col min="27" max="27" width="3.4140625" style="969" customWidth="1"/>
    <col min="28" max="28" width="7.33203125" style="969" customWidth="1"/>
    <col min="29" max="44" width="3.5" style="969" customWidth="1"/>
    <col min="45" max="46" width="4.25" style="969" customWidth="1"/>
    <col min="47" max="47" width="6.75" style="969" customWidth="1"/>
    <col min="48" max="66" width="5.08203125" style="969" customWidth="1"/>
    <col min="67" max="16384" width="8.6640625" style="969"/>
  </cols>
  <sheetData>
    <row r="1" spans="1:47" ht="33" customHeight="1" thickBot="1">
      <c r="A1" s="482" t="s">
        <v>1418</v>
      </c>
      <c r="B1" s="482"/>
      <c r="C1" s="482"/>
      <c r="D1" s="482"/>
      <c r="E1" s="482"/>
      <c r="F1" s="482"/>
      <c r="G1" s="482"/>
      <c r="H1" s="482"/>
      <c r="I1" s="482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481" t="s">
        <v>1419</v>
      </c>
      <c r="Y1" s="481"/>
      <c r="Z1" s="289"/>
      <c r="AA1" s="1134"/>
      <c r="AB1" s="1134"/>
      <c r="AC1" s="1134"/>
      <c r="AD1" s="1134"/>
      <c r="AE1" s="1134"/>
      <c r="AF1" s="1134"/>
      <c r="AG1" s="1134"/>
      <c r="AH1" s="1134"/>
      <c r="AI1" s="1134"/>
      <c r="AJ1" s="1134"/>
      <c r="AK1" s="1134"/>
      <c r="AL1" s="1134"/>
      <c r="AM1" s="1134"/>
      <c r="AN1" s="1134"/>
      <c r="AO1" s="1134"/>
      <c r="AP1" s="1134"/>
      <c r="AQ1" s="1134"/>
      <c r="AR1" s="1134"/>
      <c r="AS1" s="1134"/>
      <c r="AT1" s="1134"/>
      <c r="AU1" s="1134"/>
    </row>
    <row r="2" spans="1:47" ht="22.5" customHeight="1" thickTop="1">
      <c r="A2" s="798" t="s">
        <v>4</v>
      </c>
      <c r="B2" s="798"/>
      <c r="C2" s="1135" t="s">
        <v>489</v>
      </c>
      <c r="D2" s="1135"/>
      <c r="E2" s="1135"/>
      <c r="F2" s="1135"/>
      <c r="G2" s="1135"/>
      <c r="H2" s="1135"/>
      <c r="I2" s="1135"/>
      <c r="J2" s="1135" t="s">
        <v>490</v>
      </c>
      <c r="K2" s="1135"/>
      <c r="L2" s="1135"/>
      <c r="M2" s="1135"/>
      <c r="N2" s="1135" t="s">
        <v>491</v>
      </c>
      <c r="O2" s="1135"/>
      <c r="P2" s="1135"/>
      <c r="Q2" s="1135"/>
      <c r="R2" s="1135"/>
      <c r="S2" s="1135"/>
      <c r="T2" s="1135" t="s">
        <v>492</v>
      </c>
      <c r="U2" s="1135"/>
      <c r="V2" s="1135"/>
      <c r="W2" s="1135"/>
      <c r="X2" s="798" t="s">
        <v>10</v>
      </c>
      <c r="Y2" s="798"/>
      <c r="Z2" s="869"/>
      <c r="AA2" s="794"/>
      <c r="AB2" s="794"/>
      <c r="AC2" s="918"/>
      <c r="AD2" s="918"/>
      <c r="AE2" s="918"/>
      <c r="AF2" s="918"/>
      <c r="AG2" s="918"/>
      <c r="AH2" s="918"/>
      <c r="AI2" s="918"/>
      <c r="AJ2" s="918"/>
      <c r="AK2" s="918"/>
      <c r="AL2" s="918"/>
      <c r="AM2" s="918"/>
      <c r="AN2" s="918"/>
      <c r="AO2" s="918"/>
      <c r="AP2" s="918"/>
      <c r="AQ2" s="918"/>
      <c r="AR2" s="918"/>
      <c r="AS2" s="918"/>
      <c r="AT2" s="918"/>
      <c r="AU2" s="882"/>
    </row>
    <row r="3" spans="1:47" ht="35.25" customHeight="1">
      <c r="A3" s="800"/>
      <c r="B3" s="800"/>
      <c r="C3" s="1136" t="s">
        <v>493</v>
      </c>
      <c r="D3" s="1136"/>
      <c r="E3" s="1136"/>
      <c r="F3" s="1136"/>
      <c r="G3" s="1136"/>
      <c r="H3" s="1136"/>
      <c r="I3" s="1136"/>
      <c r="J3" s="1136" t="s">
        <v>494</v>
      </c>
      <c r="K3" s="1136"/>
      <c r="L3" s="1136"/>
      <c r="M3" s="1136"/>
      <c r="N3" s="1136" t="s">
        <v>495</v>
      </c>
      <c r="O3" s="1136"/>
      <c r="P3" s="1136"/>
      <c r="Q3" s="1136"/>
      <c r="R3" s="1136"/>
      <c r="S3" s="1136"/>
      <c r="T3" s="1136" t="s">
        <v>496</v>
      </c>
      <c r="U3" s="1136"/>
      <c r="V3" s="1136"/>
      <c r="W3" s="1136"/>
      <c r="X3" s="800"/>
      <c r="Y3" s="800"/>
      <c r="Z3" s="869"/>
      <c r="AA3" s="794"/>
      <c r="AB3" s="794"/>
      <c r="AC3" s="869"/>
      <c r="AD3" s="869"/>
      <c r="AE3" s="869"/>
      <c r="AF3" s="869"/>
      <c r="AG3" s="869"/>
      <c r="AH3" s="869"/>
      <c r="AI3" s="869"/>
      <c r="AJ3" s="869"/>
      <c r="AK3" s="869"/>
      <c r="AL3" s="869"/>
      <c r="AM3" s="869"/>
      <c r="AN3" s="869"/>
      <c r="AO3" s="869"/>
      <c r="AP3" s="869"/>
      <c r="AQ3" s="869"/>
      <c r="AR3" s="869"/>
      <c r="AS3" s="869"/>
      <c r="AT3" s="869"/>
      <c r="AU3" s="882"/>
    </row>
    <row r="4" spans="1:47" ht="24.75" customHeight="1">
      <c r="A4" s="800"/>
      <c r="B4" s="800"/>
      <c r="C4" s="1136" t="s">
        <v>497</v>
      </c>
      <c r="D4" s="1136" t="s">
        <v>498</v>
      </c>
      <c r="E4" s="1136" t="s">
        <v>499</v>
      </c>
      <c r="F4" s="1152" t="s">
        <v>500</v>
      </c>
      <c r="G4" s="1152" t="s">
        <v>501</v>
      </c>
      <c r="H4" s="1152" t="s">
        <v>502</v>
      </c>
      <c r="I4" s="1152" t="s">
        <v>107</v>
      </c>
      <c r="J4" s="1152" t="s">
        <v>503</v>
      </c>
      <c r="K4" s="1152" t="s">
        <v>504</v>
      </c>
      <c r="L4" s="1152" t="s">
        <v>505</v>
      </c>
      <c r="M4" s="1152" t="s">
        <v>107</v>
      </c>
      <c r="N4" s="1152" t="s">
        <v>506</v>
      </c>
      <c r="O4" s="1152" t="s">
        <v>507</v>
      </c>
      <c r="P4" s="1152" t="s">
        <v>508</v>
      </c>
      <c r="Q4" s="1152" t="s">
        <v>509</v>
      </c>
      <c r="R4" s="1152" t="s">
        <v>510</v>
      </c>
      <c r="S4" s="1152" t="s">
        <v>107</v>
      </c>
      <c r="T4" s="1136" t="s">
        <v>511</v>
      </c>
      <c r="U4" s="1136" t="s">
        <v>512</v>
      </c>
      <c r="V4" s="1136" t="s">
        <v>513</v>
      </c>
      <c r="W4" s="1136" t="s">
        <v>514</v>
      </c>
      <c r="X4" s="800"/>
      <c r="Y4" s="800"/>
      <c r="Z4" s="918"/>
      <c r="AA4" s="794"/>
      <c r="AB4" s="794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882"/>
    </row>
    <row r="5" spans="1:47" ht="39.75" customHeight="1">
      <c r="A5" s="800"/>
      <c r="B5" s="800"/>
      <c r="C5" s="1136"/>
      <c r="D5" s="1136"/>
      <c r="E5" s="1136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36"/>
      <c r="U5" s="1136"/>
      <c r="V5" s="1136"/>
      <c r="W5" s="1136"/>
      <c r="X5" s="800"/>
      <c r="Y5" s="800"/>
      <c r="Z5" s="918"/>
      <c r="AA5" s="794"/>
      <c r="AB5" s="794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882"/>
    </row>
    <row r="6" spans="1:47" ht="34.5" customHeight="1">
      <c r="A6" s="800"/>
      <c r="B6" s="800"/>
      <c r="C6" s="1279" t="s">
        <v>515</v>
      </c>
      <c r="D6" s="1279" t="s">
        <v>516</v>
      </c>
      <c r="E6" s="1279" t="s">
        <v>517</v>
      </c>
      <c r="F6" s="1154" t="s">
        <v>518</v>
      </c>
      <c r="G6" s="1279" t="s">
        <v>519</v>
      </c>
      <c r="H6" s="1154" t="s">
        <v>356</v>
      </c>
      <c r="I6" s="1154" t="s">
        <v>23</v>
      </c>
      <c r="J6" s="1154" t="s">
        <v>520</v>
      </c>
      <c r="K6" s="1154" t="s">
        <v>521</v>
      </c>
      <c r="L6" s="1154" t="s">
        <v>522</v>
      </c>
      <c r="M6" s="1154" t="s">
        <v>23</v>
      </c>
      <c r="N6" s="1154" t="s">
        <v>523</v>
      </c>
      <c r="O6" s="1154" t="s">
        <v>524</v>
      </c>
      <c r="P6" s="1154" t="s">
        <v>525</v>
      </c>
      <c r="Q6" s="1154" t="s">
        <v>526</v>
      </c>
      <c r="R6" s="1154" t="s">
        <v>527</v>
      </c>
      <c r="S6" s="1154" t="s">
        <v>23</v>
      </c>
      <c r="T6" s="1280" t="s">
        <v>528</v>
      </c>
      <c r="U6" s="1281" t="s">
        <v>1420</v>
      </c>
      <c r="V6" s="1280" t="s">
        <v>1421</v>
      </c>
      <c r="W6" s="1280" t="s">
        <v>531</v>
      </c>
      <c r="X6" s="800"/>
      <c r="Y6" s="800"/>
      <c r="Z6" s="918"/>
      <c r="AA6" s="794"/>
      <c r="AB6" s="794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918"/>
      <c r="AN6" s="918"/>
      <c r="AO6" s="918"/>
      <c r="AP6" s="918"/>
      <c r="AQ6" s="918"/>
      <c r="AR6" s="918"/>
      <c r="AS6" s="918"/>
      <c r="AT6" s="918"/>
      <c r="AU6" s="882"/>
    </row>
    <row r="7" spans="1:47" ht="19.5" customHeight="1">
      <c r="A7" s="800"/>
      <c r="B7" s="800"/>
      <c r="C7" s="1282"/>
      <c r="D7" s="1282"/>
      <c r="E7" s="1282"/>
      <c r="F7" s="1156"/>
      <c r="G7" s="1282"/>
      <c r="H7" s="1282"/>
      <c r="I7" s="1282"/>
      <c r="J7" s="1282"/>
      <c r="K7" s="1282"/>
      <c r="L7" s="1282"/>
      <c r="M7" s="1282"/>
      <c r="N7" s="1282"/>
      <c r="O7" s="1282"/>
      <c r="P7" s="1282"/>
      <c r="Q7" s="1282"/>
      <c r="R7" s="1282"/>
      <c r="S7" s="1282"/>
      <c r="T7" s="1283"/>
      <c r="U7" s="1284"/>
      <c r="V7" s="1283"/>
      <c r="W7" s="1283"/>
      <c r="X7" s="800"/>
      <c r="Y7" s="800"/>
      <c r="Z7" s="918"/>
      <c r="AA7" s="794"/>
      <c r="AB7" s="794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918"/>
      <c r="AU7" s="882"/>
    </row>
    <row r="8" spans="1:47" ht="46.5" customHeight="1" thickBot="1">
      <c r="A8" s="885"/>
      <c r="B8" s="885"/>
      <c r="C8" s="1285"/>
      <c r="D8" s="1285"/>
      <c r="E8" s="1285"/>
      <c r="F8" s="1158"/>
      <c r="G8" s="1285"/>
      <c r="H8" s="1285"/>
      <c r="I8" s="1285"/>
      <c r="J8" s="1285"/>
      <c r="K8" s="1285"/>
      <c r="L8" s="1285"/>
      <c r="M8" s="1285"/>
      <c r="N8" s="1285"/>
      <c r="O8" s="1285"/>
      <c r="P8" s="1285"/>
      <c r="Q8" s="1285"/>
      <c r="R8" s="1285"/>
      <c r="S8" s="1285"/>
      <c r="T8" s="1286"/>
      <c r="U8" s="1287"/>
      <c r="V8" s="1286"/>
      <c r="W8" s="1286"/>
      <c r="X8" s="885"/>
      <c r="Y8" s="885"/>
      <c r="Z8" s="918"/>
      <c r="AA8" s="794"/>
      <c r="AB8" s="794"/>
      <c r="AC8" s="918"/>
      <c r="AD8" s="918"/>
      <c r="AE8" s="918"/>
      <c r="AF8" s="918"/>
      <c r="AG8" s="918"/>
      <c r="AH8" s="918"/>
      <c r="AI8" s="918"/>
      <c r="AJ8" s="918"/>
      <c r="AK8" s="918"/>
      <c r="AL8" s="918"/>
      <c r="AM8" s="918"/>
      <c r="AN8" s="918"/>
      <c r="AO8" s="918"/>
      <c r="AP8" s="918"/>
      <c r="AQ8" s="918"/>
      <c r="AR8" s="918"/>
      <c r="AS8" s="918"/>
      <c r="AT8" s="918"/>
      <c r="AU8" s="882"/>
    </row>
    <row r="9" spans="1:47" ht="18" customHeight="1">
      <c r="A9" s="871" t="s">
        <v>241</v>
      </c>
      <c r="B9" s="871"/>
      <c r="C9" s="737">
        <v>0</v>
      </c>
      <c r="D9" s="737">
        <v>0</v>
      </c>
      <c r="E9" s="737">
        <v>0</v>
      </c>
      <c r="F9" s="737">
        <v>0</v>
      </c>
      <c r="G9" s="737">
        <v>0</v>
      </c>
      <c r="H9" s="737">
        <v>0</v>
      </c>
      <c r="I9" s="737">
        <f>SUM(C9:H9)</f>
        <v>0</v>
      </c>
      <c r="J9" s="737">
        <v>0</v>
      </c>
      <c r="K9" s="737">
        <v>0</v>
      </c>
      <c r="L9" s="737">
        <v>0</v>
      </c>
      <c r="M9" s="737">
        <f>SUM(J9:L9)</f>
        <v>0</v>
      </c>
      <c r="N9" s="737">
        <v>0</v>
      </c>
      <c r="O9" s="737">
        <v>0</v>
      </c>
      <c r="P9" s="737">
        <v>0</v>
      </c>
      <c r="Q9" s="737">
        <v>0</v>
      </c>
      <c r="R9" s="737">
        <v>0</v>
      </c>
      <c r="S9" s="737">
        <f>SUM(N9:R9)</f>
        <v>0</v>
      </c>
      <c r="T9" s="737">
        <v>0</v>
      </c>
      <c r="U9" s="737">
        <v>0</v>
      </c>
      <c r="V9" s="737">
        <v>0</v>
      </c>
      <c r="W9" s="737">
        <v>0</v>
      </c>
      <c r="X9" s="807" t="s">
        <v>26</v>
      </c>
      <c r="Y9" s="807"/>
      <c r="Z9" s="869"/>
      <c r="AA9" s="978"/>
      <c r="AB9" s="978"/>
      <c r="AC9" s="869"/>
      <c r="AD9" s="869"/>
      <c r="AE9" s="869"/>
      <c r="AF9" s="869"/>
      <c r="AG9" s="869"/>
      <c r="AH9" s="869"/>
      <c r="AI9" s="869"/>
      <c r="AJ9" s="869"/>
      <c r="AK9" s="869"/>
      <c r="AL9" s="869"/>
      <c r="AM9" s="869"/>
      <c r="AN9" s="869"/>
      <c r="AO9" s="869"/>
      <c r="AP9" s="869"/>
      <c r="AQ9" s="869"/>
      <c r="AR9" s="869"/>
      <c r="AS9" s="869"/>
      <c r="AT9" s="869"/>
      <c r="AU9" s="801"/>
    </row>
    <row r="10" spans="1:47" ht="18" customHeight="1">
      <c r="A10" s="1089" t="s">
        <v>27</v>
      </c>
      <c r="B10" s="1089"/>
      <c r="C10" s="737">
        <v>1</v>
      </c>
      <c r="D10" s="737">
        <v>0</v>
      </c>
      <c r="E10" s="737">
        <v>0</v>
      </c>
      <c r="F10" s="737">
        <v>0</v>
      </c>
      <c r="G10" s="737">
        <v>0</v>
      </c>
      <c r="H10" s="737">
        <v>0</v>
      </c>
      <c r="I10" s="737">
        <f t="shared" ref="I10:I28" si="0">SUM(C10:H10)</f>
        <v>1</v>
      </c>
      <c r="J10" s="737">
        <v>0</v>
      </c>
      <c r="K10" s="1230">
        <v>0</v>
      </c>
      <c r="L10" s="1230">
        <v>1</v>
      </c>
      <c r="M10" s="737">
        <f t="shared" ref="M10:M28" si="1">SUM(J10:L10)</f>
        <v>1</v>
      </c>
      <c r="N10" s="737">
        <v>0</v>
      </c>
      <c r="O10" s="1230">
        <v>0</v>
      </c>
      <c r="P10" s="1230">
        <v>0</v>
      </c>
      <c r="Q10" s="1230">
        <v>1</v>
      </c>
      <c r="R10" s="1230">
        <v>0</v>
      </c>
      <c r="S10" s="737">
        <f t="shared" ref="S10:S28" si="2">SUM(N10:R10)</f>
        <v>1</v>
      </c>
      <c r="T10" s="355">
        <v>1</v>
      </c>
      <c r="U10" s="737">
        <v>1</v>
      </c>
      <c r="V10" s="1230">
        <v>1</v>
      </c>
      <c r="W10" s="1230">
        <v>1</v>
      </c>
      <c r="X10" s="809" t="s">
        <v>28</v>
      </c>
      <c r="Y10" s="809"/>
      <c r="Z10" s="869"/>
      <c r="AA10" s="794"/>
      <c r="AB10" s="794"/>
      <c r="AC10" s="1150"/>
      <c r="AD10" s="1150"/>
      <c r="AE10" s="1150"/>
      <c r="AF10" s="1150"/>
      <c r="AG10" s="1150"/>
      <c r="AH10" s="1150"/>
      <c r="AI10" s="1150"/>
      <c r="AJ10" s="1150"/>
      <c r="AK10" s="1150"/>
      <c r="AL10" s="1150"/>
      <c r="AM10" s="1150"/>
      <c r="AN10" s="1150"/>
      <c r="AO10" s="1150"/>
      <c r="AP10" s="1150"/>
      <c r="AQ10" s="1150"/>
      <c r="AR10" s="1150"/>
      <c r="AS10" s="1150"/>
      <c r="AT10" s="1150"/>
      <c r="AU10" s="1150"/>
    </row>
    <row r="11" spans="1:47" ht="18" customHeight="1">
      <c r="A11" s="942" t="s">
        <v>83</v>
      </c>
      <c r="B11" s="942"/>
      <c r="C11" s="761">
        <v>0</v>
      </c>
      <c r="D11" s="761">
        <v>0</v>
      </c>
      <c r="E11" s="761">
        <v>0</v>
      </c>
      <c r="F11" s="761">
        <v>0</v>
      </c>
      <c r="G11" s="761">
        <v>0</v>
      </c>
      <c r="H11" s="761">
        <v>0</v>
      </c>
      <c r="I11" s="737">
        <f t="shared" si="0"/>
        <v>0</v>
      </c>
      <c r="J11" s="761">
        <v>0</v>
      </c>
      <c r="K11" s="1001">
        <v>0</v>
      </c>
      <c r="L11" s="1001">
        <v>0</v>
      </c>
      <c r="M11" s="737">
        <f t="shared" si="1"/>
        <v>0</v>
      </c>
      <c r="N11" s="761">
        <v>0</v>
      </c>
      <c r="O11" s="1001">
        <v>0</v>
      </c>
      <c r="P11" s="1001">
        <v>0</v>
      </c>
      <c r="Q11" s="1001">
        <v>0</v>
      </c>
      <c r="R11" s="1001">
        <v>0</v>
      </c>
      <c r="S11" s="737">
        <f t="shared" si="2"/>
        <v>0</v>
      </c>
      <c r="T11" s="761">
        <v>0</v>
      </c>
      <c r="U11" s="761">
        <v>0</v>
      </c>
      <c r="V11" s="1001">
        <v>0</v>
      </c>
      <c r="W11" s="1001">
        <v>0</v>
      </c>
      <c r="X11" s="811" t="s">
        <v>30</v>
      </c>
      <c r="Y11" s="811"/>
      <c r="Z11" s="869"/>
      <c r="AA11" s="794"/>
      <c r="AB11" s="794"/>
      <c r="AC11" s="1150"/>
      <c r="AD11" s="1150"/>
      <c r="AE11" s="1150"/>
      <c r="AF11" s="1150"/>
      <c r="AG11" s="1150"/>
      <c r="AH11" s="1150"/>
      <c r="AI11" s="1150"/>
      <c r="AJ11" s="1150"/>
      <c r="AK11" s="1150"/>
      <c r="AL11" s="1150"/>
      <c r="AM11" s="1150"/>
      <c r="AN11" s="1150"/>
      <c r="AO11" s="1150"/>
      <c r="AP11" s="1150"/>
      <c r="AQ11" s="1150"/>
      <c r="AR11" s="1150"/>
      <c r="AS11" s="1150"/>
      <c r="AT11" s="1150"/>
      <c r="AU11" s="1150"/>
    </row>
    <row r="12" spans="1:47" ht="18" customHeight="1">
      <c r="A12" s="942" t="s">
        <v>31</v>
      </c>
      <c r="B12" s="942"/>
      <c r="C12" s="761">
        <v>0</v>
      </c>
      <c r="D12" s="761">
        <v>0</v>
      </c>
      <c r="E12" s="761">
        <v>0</v>
      </c>
      <c r="F12" s="761">
        <v>0</v>
      </c>
      <c r="G12" s="761">
        <v>0</v>
      </c>
      <c r="H12" s="761">
        <v>0</v>
      </c>
      <c r="I12" s="737">
        <f t="shared" si="0"/>
        <v>0</v>
      </c>
      <c r="J12" s="761">
        <v>0</v>
      </c>
      <c r="K12" s="1001">
        <v>0</v>
      </c>
      <c r="L12" s="1001">
        <v>0</v>
      </c>
      <c r="M12" s="737">
        <f t="shared" si="1"/>
        <v>0</v>
      </c>
      <c r="N12" s="761">
        <v>0</v>
      </c>
      <c r="O12" s="1001">
        <v>0</v>
      </c>
      <c r="P12" s="1001">
        <v>0</v>
      </c>
      <c r="Q12" s="1001">
        <v>0</v>
      </c>
      <c r="R12" s="1001">
        <v>0</v>
      </c>
      <c r="S12" s="737">
        <f t="shared" si="2"/>
        <v>0</v>
      </c>
      <c r="T12" s="761">
        <v>0</v>
      </c>
      <c r="U12" s="761">
        <v>0</v>
      </c>
      <c r="V12" s="1001">
        <v>0</v>
      </c>
      <c r="W12" s="1001">
        <v>0</v>
      </c>
      <c r="X12" s="811" t="s">
        <v>32</v>
      </c>
      <c r="Y12" s="811"/>
      <c r="Z12" s="869"/>
      <c r="AA12" s="794"/>
      <c r="AB12" s="794"/>
      <c r="AC12" s="1150"/>
      <c r="AD12" s="1150"/>
      <c r="AE12" s="1150"/>
      <c r="AF12" s="1150"/>
      <c r="AG12" s="1150"/>
      <c r="AH12" s="1150"/>
      <c r="AI12" s="1150"/>
      <c r="AJ12" s="1150"/>
      <c r="AK12" s="1150"/>
      <c r="AL12" s="1150"/>
      <c r="AM12" s="1150"/>
      <c r="AN12" s="1150"/>
      <c r="AO12" s="1150"/>
      <c r="AP12" s="1150"/>
      <c r="AQ12" s="1150"/>
      <c r="AR12" s="1150"/>
      <c r="AS12" s="1150"/>
      <c r="AT12" s="1150"/>
      <c r="AU12" s="1150"/>
    </row>
    <row r="13" spans="1:47" ht="18" customHeight="1">
      <c r="A13" s="812" t="s">
        <v>33</v>
      </c>
      <c r="B13" s="813" t="s">
        <v>34</v>
      </c>
      <c r="C13" s="761">
        <v>1</v>
      </c>
      <c r="D13" s="761">
        <v>0</v>
      </c>
      <c r="E13" s="761">
        <v>0</v>
      </c>
      <c r="F13" s="761">
        <v>0</v>
      </c>
      <c r="G13" s="761">
        <v>0</v>
      </c>
      <c r="H13" s="761">
        <v>0</v>
      </c>
      <c r="I13" s="737">
        <f t="shared" si="0"/>
        <v>1</v>
      </c>
      <c r="J13" s="761">
        <v>1</v>
      </c>
      <c r="K13" s="1001">
        <v>0</v>
      </c>
      <c r="L13" s="1001">
        <v>0</v>
      </c>
      <c r="M13" s="737">
        <f t="shared" si="1"/>
        <v>1</v>
      </c>
      <c r="N13" s="761">
        <v>0</v>
      </c>
      <c r="O13" s="1001">
        <v>0</v>
      </c>
      <c r="P13" s="1001">
        <v>0</v>
      </c>
      <c r="Q13" s="1001">
        <v>1</v>
      </c>
      <c r="R13" s="1001">
        <v>0</v>
      </c>
      <c r="S13" s="737">
        <f t="shared" si="2"/>
        <v>1</v>
      </c>
      <c r="T13" s="761">
        <v>1</v>
      </c>
      <c r="U13" s="761">
        <v>1</v>
      </c>
      <c r="V13" s="1001">
        <v>1</v>
      </c>
      <c r="W13" s="1001">
        <v>1</v>
      </c>
      <c r="X13" s="814" t="s">
        <v>35</v>
      </c>
      <c r="Y13" s="815" t="s">
        <v>36</v>
      </c>
      <c r="Z13" s="869"/>
      <c r="AA13" s="1161"/>
      <c r="AB13" s="978"/>
      <c r="AC13" s="1150"/>
      <c r="AD13" s="1150"/>
      <c r="AE13" s="1150"/>
      <c r="AF13" s="1150"/>
      <c r="AG13" s="1150"/>
      <c r="AH13" s="1150"/>
      <c r="AI13" s="1150"/>
      <c r="AJ13" s="1150"/>
      <c r="AK13" s="1150"/>
      <c r="AL13" s="1150"/>
      <c r="AM13" s="1150"/>
      <c r="AN13" s="1150"/>
      <c r="AO13" s="1150"/>
      <c r="AP13" s="1150"/>
      <c r="AQ13" s="1150"/>
      <c r="AR13" s="1150"/>
      <c r="AS13" s="1150"/>
      <c r="AT13" s="1150"/>
      <c r="AU13" s="1150"/>
    </row>
    <row r="14" spans="1:47" ht="18" customHeight="1">
      <c r="A14" s="816"/>
      <c r="B14" s="813" t="s">
        <v>37</v>
      </c>
      <c r="C14" s="761">
        <v>2</v>
      </c>
      <c r="D14" s="761">
        <v>0</v>
      </c>
      <c r="E14" s="761">
        <v>0</v>
      </c>
      <c r="F14" s="761">
        <v>0</v>
      </c>
      <c r="G14" s="761">
        <v>0</v>
      </c>
      <c r="H14" s="761">
        <v>0</v>
      </c>
      <c r="I14" s="737">
        <f t="shared" si="0"/>
        <v>2</v>
      </c>
      <c r="J14" s="761">
        <v>0</v>
      </c>
      <c r="K14" s="1001">
        <v>1</v>
      </c>
      <c r="L14" s="1001">
        <v>1</v>
      </c>
      <c r="M14" s="737">
        <f t="shared" si="1"/>
        <v>2</v>
      </c>
      <c r="N14" s="761">
        <v>0</v>
      </c>
      <c r="O14" s="1001">
        <v>0</v>
      </c>
      <c r="P14" s="1001">
        <v>1</v>
      </c>
      <c r="Q14" s="1001">
        <v>0</v>
      </c>
      <c r="R14" s="1001">
        <v>1</v>
      </c>
      <c r="S14" s="737">
        <f t="shared" si="2"/>
        <v>2</v>
      </c>
      <c r="T14" s="761">
        <v>2</v>
      </c>
      <c r="U14" s="761">
        <v>2</v>
      </c>
      <c r="V14" s="1001">
        <v>2</v>
      </c>
      <c r="W14" s="1001">
        <v>2</v>
      </c>
      <c r="X14" s="814" t="s">
        <v>38</v>
      </c>
      <c r="Y14" s="817"/>
      <c r="Z14" s="869"/>
      <c r="AA14" s="1161"/>
      <c r="AB14" s="978"/>
      <c r="AC14" s="1150"/>
      <c r="AD14" s="1150"/>
      <c r="AE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  <c r="AR14" s="1150"/>
      <c r="AS14" s="1150"/>
      <c r="AT14" s="1150"/>
      <c r="AU14" s="1150"/>
    </row>
    <row r="15" spans="1:47" ht="18" customHeight="1">
      <c r="A15" s="816"/>
      <c r="B15" s="813" t="s">
        <v>39</v>
      </c>
      <c r="C15" s="761">
        <v>0</v>
      </c>
      <c r="D15" s="761">
        <v>0</v>
      </c>
      <c r="E15" s="761">
        <v>0</v>
      </c>
      <c r="F15" s="761">
        <v>0</v>
      </c>
      <c r="G15" s="761">
        <v>0</v>
      </c>
      <c r="H15" s="761">
        <v>0</v>
      </c>
      <c r="I15" s="737">
        <f t="shared" si="0"/>
        <v>0</v>
      </c>
      <c r="J15" s="761">
        <v>0</v>
      </c>
      <c r="K15" s="1001">
        <v>0</v>
      </c>
      <c r="L15" s="1001">
        <v>0</v>
      </c>
      <c r="M15" s="737">
        <f t="shared" si="1"/>
        <v>0</v>
      </c>
      <c r="N15" s="761">
        <v>0</v>
      </c>
      <c r="O15" s="1001">
        <v>0</v>
      </c>
      <c r="P15" s="1001">
        <v>0</v>
      </c>
      <c r="Q15" s="1001">
        <v>0</v>
      </c>
      <c r="R15" s="1001">
        <v>0</v>
      </c>
      <c r="S15" s="737">
        <f t="shared" si="2"/>
        <v>0</v>
      </c>
      <c r="T15" s="761">
        <v>0</v>
      </c>
      <c r="U15" s="761">
        <v>0</v>
      </c>
      <c r="V15" s="1001">
        <v>0</v>
      </c>
      <c r="W15" s="1001">
        <v>0</v>
      </c>
      <c r="X15" s="814" t="s">
        <v>40</v>
      </c>
      <c r="Y15" s="817"/>
      <c r="Z15" s="869"/>
      <c r="AA15" s="1161"/>
      <c r="AB15" s="978"/>
      <c r="AC15" s="1150"/>
      <c r="AD15" s="1150"/>
      <c r="AE15" s="1150"/>
      <c r="AF15" s="1150"/>
      <c r="AG15" s="1150"/>
      <c r="AH15" s="1150"/>
      <c r="AI15" s="1150"/>
      <c r="AJ15" s="1150"/>
      <c r="AK15" s="1150"/>
      <c r="AL15" s="1150"/>
      <c r="AM15" s="1150"/>
      <c r="AN15" s="1150"/>
      <c r="AO15" s="1150"/>
      <c r="AP15" s="1150"/>
      <c r="AQ15" s="1150"/>
      <c r="AR15" s="1150"/>
      <c r="AS15" s="1150"/>
      <c r="AT15" s="1150"/>
      <c r="AU15" s="1150"/>
    </row>
    <row r="16" spans="1:47" ht="18" customHeight="1">
      <c r="A16" s="816"/>
      <c r="B16" s="813" t="s">
        <v>41</v>
      </c>
      <c r="C16" s="761">
        <v>0</v>
      </c>
      <c r="D16" s="761">
        <v>0</v>
      </c>
      <c r="E16" s="761">
        <v>0</v>
      </c>
      <c r="F16" s="761">
        <v>0</v>
      </c>
      <c r="G16" s="761">
        <v>0</v>
      </c>
      <c r="H16" s="761">
        <v>0</v>
      </c>
      <c r="I16" s="737">
        <f t="shared" si="0"/>
        <v>0</v>
      </c>
      <c r="J16" s="761">
        <v>0</v>
      </c>
      <c r="K16" s="1001">
        <v>0</v>
      </c>
      <c r="L16" s="1001">
        <v>0</v>
      </c>
      <c r="M16" s="737">
        <f t="shared" si="1"/>
        <v>0</v>
      </c>
      <c r="N16" s="761">
        <v>0</v>
      </c>
      <c r="O16" s="1001">
        <v>0</v>
      </c>
      <c r="P16" s="1001">
        <v>0</v>
      </c>
      <c r="Q16" s="1001">
        <v>0</v>
      </c>
      <c r="R16" s="1001">
        <v>0</v>
      </c>
      <c r="S16" s="737">
        <f t="shared" si="2"/>
        <v>0</v>
      </c>
      <c r="T16" s="761">
        <v>0</v>
      </c>
      <c r="U16" s="761">
        <v>0</v>
      </c>
      <c r="V16" s="1001">
        <v>0</v>
      </c>
      <c r="W16" s="1001">
        <v>0</v>
      </c>
      <c r="X16" s="814" t="s">
        <v>42</v>
      </c>
      <c r="Y16" s="817"/>
      <c r="Z16" s="869"/>
      <c r="AA16" s="1161"/>
      <c r="AB16" s="978"/>
      <c r="AC16" s="1150"/>
      <c r="AD16" s="1150"/>
      <c r="AE16" s="1150"/>
      <c r="AF16" s="1150"/>
      <c r="AG16" s="1150"/>
      <c r="AH16" s="1150"/>
      <c r="AI16" s="1150"/>
      <c r="AJ16" s="1150"/>
      <c r="AK16" s="1150"/>
      <c r="AL16" s="1150"/>
      <c r="AM16" s="1150"/>
      <c r="AN16" s="1150"/>
      <c r="AO16" s="1150"/>
      <c r="AP16" s="1150"/>
      <c r="AQ16" s="1150"/>
      <c r="AR16" s="1150"/>
      <c r="AS16" s="1150"/>
      <c r="AT16" s="1150"/>
      <c r="AU16" s="1150"/>
    </row>
    <row r="17" spans="1:47" ht="18" customHeight="1">
      <c r="A17" s="816"/>
      <c r="B17" s="813" t="s">
        <v>43</v>
      </c>
      <c r="C17" s="761">
        <v>0</v>
      </c>
      <c r="D17" s="761">
        <v>0</v>
      </c>
      <c r="E17" s="761">
        <v>0</v>
      </c>
      <c r="F17" s="761">
        <v>0</v>
      </c>
      <c r="G17" s="761">
        <v>0</v>
      </c>
      <c r="H17" s="761">
        <v>0</v>
      </c>
      <c r="I17" s="737">
        <f t="shared" si="0"/>
        <v>0</v>
      </c>
      <c r="J17" s="761">
        <v>0</v>
      </c>
      <c r="K17" s="1001">
        <v>0</v>
      </c>
      <c r="L17" s="1001">
        <v>0</v>
      </c>
      <c r="M17" s="737">
        <f t="shared" si="1"/>
        <v>0</v>
      </c>
      <c r="N17" s="761">
        <v>0</v>
      </c>
      <c r="O17" s="1001">
        <v>0</v>
      </c>
      <c r="P17" s="1001">
        <v>0</v>
      </c>
      <c r="Q17" s="1001">
        <v>0</v>
      </c>
      <c r="R17" s="1001">
        <v>0</v>
      </c>
      <c r="S17" s="737">
        <f t="shared" si="2"/>
        <v>0</v>
      </c>
      <c r="T17" s="761">
        <v>0</v>
      </c>
      <c r="U17" s="761">
        <v>0</v>
      </c>
      <c r="V17" s="1001">
        <v>0</v>
      </c>
      <c r="W17" s="1001">
        <v>0</v>
      </c>
      <c r="X17" s="814" t="s">
        <v>44</v>
      </c>
      <c r="Y17" s="817"/>
      <c r="Z17" s="869"/>
      <c r="AA17" s="1161"/>
      <c r="AB17" s="978"/>
      <c r="AC17" s="1150"/>
      <c r="AD17" s="1150"/>
      <c r="AE17" s="1150"/>
      <c r="AF17" s="1150"/>
      <c r="AG17" s="1150"/>
      <c r="AH17" s="1150"/>
      <c r="AI17" s="1150"/>
      <c r="AJ17" s="1150"/>
      <c r="AK17" s="1150"/>
      <c r="AL17" s="1150"/>
      <c r="AM17" s="1150"/>
      <c r="AN17" s="1150"/>
      <c r="AO17" s="1150"/>
      <c r="AP17" s="1150"/>
      <c r="AQ17" s="1150"/>
      <c r="AR17" s="1150"/>
      <c r="AS17" s="1150"/>
      <c r="AT17" s="1150"/>
      <c r="AU17" s="1150"/>
    </row>
    <row r="18" spans="1:47" ht="18" customHeight="1">
      <c r="A18" s="819"/>
      <c r="B18" s="813" t="s">
        <v>45</v>
      </c>
      <c r="C18" s="761">
        <v>0</v>
      </c>
      <c r="D18" s="761">
        <v>0</v>
      </c>
      <c r="E18" s="761">
        <v>0</v>
      </c>
      <c r="F18" s="761">
        <v>0</v>
      </c>
      <c r="G18" s="761">
        <v>0</v>
      </c>
      <c r="H18" s="761">
        <v>0</v>
      </c>
      <c r="I18" s="737">
        <f t="shared" si="0"/>
        <v>0</v>
      </c>
      <c r="J18" s="761">
        <v>0</v>
      </c>
      <c r="K18" s="1001">
        <v>0</v>
      </c>
      <c r="L18" s="1001">
        <v>0</v>
      </c>
      <c r="M18" s="737">
        <f t="shared" si="1"/>
        <v>0</v>
      </c>
      <c r="N18" s="761">
        <v>0</v>
      </c>
      <c r="O18" s="1001">
        <v>0</v>
      </c>
      <c r="P18" s="1001">
        <v>0</v>
      </c>
      <c r="Q18" s="1001">
        <v>0</v>
      </c>
      <c r="R18" s="1001">
        <v>0</v>
      </c>
      <c r="S18" s="737">
        <f t="shared" si="2"/>
        <v>0</v>
      </c>
      <c r="T18" s="761">
        <v>0</v>
      </c>
      <c r="U18" s="761">
        <v>0</v>
      </c>
      <c r="V18" s="1001">
        <v>0</v>
      </c>
      <c r="W18" s="1001">
        <v>0</v>
      </c>
      <c r="X18" s="814" t="s">
        <v>46</v>
      </c>
      <c r="Y18" s="820"/>
      <c r="Z18" s="869"/>
      <c r="AA18" s="1161"/>
      <c r="AB18" s="978"/>
      <c r="AC18" s="1150"/>
      <c r="AD18" s="1150"/>
      <c r="AE18" s="1150"/>
      <c r="AF18" s="1150"/>
      <c r="AG18" s="1150"/>
      <c r="AH18" s="1150"/>
      <c r="AI18" s="1150"/>
      <c r="AJ18" s="1150"/>
      <c r="AK18" s="1150"/>
      <c r="AL18" s="1150"/>
      <c r="AM18" s="1150"/>
      <c r="AN18" s="1150"/>
      <c r="AO18" s="1150"/>
      <c r="AP18" s="1150"/>
      <c r="AQ18" s="1150"/>
      <c r="AR18" s="1150"/>
      <c r="AS18" s="1150"/>
      <c r="AT18" s="1150"/>
      <c r="AU18" s="1150"/>
    </row>
    <row r="19" spans="1:47" ht="18" customHeight="1">
      <c r="A19" s="942" t="s">
        <v>47</v>
      </c>
      <c r="B19" s="942"/>
      <c r="C19" s="761">
        <v>0</v>
      </c>
      <c r="D19" s="761">
        <v>0</v>
      </c>
      <c r="E19" s="761">
        <v>0</v>
      </c>
      <c r="F19" s="761">
        <v>0</v>
      </c>
      <c r="G19" s="761">
        <v>0</v>
      </c>
      <c r="H19" s="761">
        <v>0</v>
      </c>
      <c r="I19" s="737">
        <f t="shared" si="0"/>
        <v>0</v>
      </c>
      <c r="J19" s="761">
        <v>0</v>
      </c>
      <c r="K19" s="1001">
        <v>0</v>
      </c>
      <c r="L19" s="1001">
        <v>0</v>
      </c>
      <c r="M19" s="737">
        <f t="shared" si="1"/>
        <v>0</v>
      </c>
      <c r="N19" s="761">
        <v>0</v>
      </c>
      <c r="O19" s="1001">
        <v>0</v>
      </c>
      <c r="P19" s="1001">
        <v>0</v>
      </c>
      <c r="Q19" s="1001">
        <v>0</v>
      </c>
      <c r="R19" s="1001">
        <v>0</v>
      </c>
      <c r="S19" s="737">
        <f t="shared" si="2"/>
        <v>0</v>
      </c>
      <c r="T19" s="761">
        <v>0</v>
      </c>
      <c r="U19" s="761">
        <v>0</v>
      </c>
      <c r="V19" s="1001">
        <v>0</v>
      </c>
      <c r="W19" s="1001">
        <v>0</v>
      </c>
      <c r="X19" s="814"/>
      <c r="Y19" s="875" t="s">
        <v>48</v>
      </c>
      <c r="Z19" s="869"/>
      <c r="AA19" s="946"/>
      <c r="AB19" s="978"/>
      <c r="AC19" s="1150"/>
      <c r="AD19" s="1150"/>
      <c r="AE19" s="1150"/>
      <c r="AF19" s="1150"/>
      <c r="AG19" s="1150"/>
      <c r="AH19" s="1150"/>
      <c r="AI19" s="1150"/>
      <c r="AJ19" s="1150"/>
      <c r="AK19" s="1150"/>
      <c r="AL19" s="1150"/>
      <c r="AM19" s="1150"/>
      <c r="AN19" s="1150"/>
      <c r="AO19" s="1150"/>
      <c r="AP19" s="1150"/>
      <c r="AQ19" s="1150"/>
      <c r="AR19" s="1150"/>
      <c r="AS19" s="1150"/>
      <c r="AT19" s="1150"/>
      <c r="AU19" s="1150"/>
    </row>
    <row r="20" spans="1:47" ht="18" customHeight="1">
      <c r="A20" s="942" t="s">
        <v>49</v>
      </c>
      <c r="B20" s="942"/>
      <c r="C20" s="761">
        <v>0</v>
      </c>
      <c r="D20" s="761">
        <v>0</v>
      </c>
      <c r="E20" s="761">
        <v>0</v>
      </c>
      <c r="F20" s="761">
        <v>0</v>
      </c>
      <c r="G20" s="761">
        <v>0</v>
      </c>
      <c r="H20" s="761">
        <v>0</v>
      </c>
      <c r="I20" s="737">
        <f t="shared" si="0"/>
        <v>0</v>
      </c>
      <c r="J20" s="761">
        <v>0</v>
      </c>
      <c r="K20" s="1001">
        <v>0</v>
      </c>
      <c r="L20" s="1001">
        <v>0</v>
      </c>
      <c r="M20" s="737">
        <f t="shared" si="1"/>
        <v>0</v>
      </c>
      <c r="N20" s="761">
        <v>0</v>
      </c>
      <c r="O20" s="1001">
        <v>0</v>
      </c>
      <c r="P20" s="1001">
        <v>0</v>
      </c>
      <c r="Q20" s="1001">
        <v>0</v>
      </c>
      <c r="R20" s="1001">
        <v>0</v>
      </c>
      <c r="S20" s="737">
        <f t="shared" si="2"/>
        <v>0</v>
      </c>
      <c r="T20" s="761">
        <v>0</v>
      </c>
      <c r="U20" s="761">
        <v>0</v>
      </c>
      <c r="V20" s="1001">
        <v>0</v>
      </c>
      <c r="W20" s="1001">
        <v>0</v>
      </c>
      <c r="X20" s="811" t="s">
        <v>50</v>
      </c>
      <c r="Y20" s="811"/>
      <c r="Z20" s="869"/>
      <c r="AA20" s="794"/>
      <c r="AB20" s="794"/>
      <c r="AC20" s="1150"/>
      <c r="AD20" s="1150"/>
      <c r="AE20" s="1150"/>
      <c r="AF20" s="1150"/>
      <c r="AG20" s="1150"/>
      <c r="AH20" s="1150"/>
      <c r="AI20" s="1150"/>
      <c r="AJ20" s="1150"/>
      <c r="AK20" s="1150"/>
      <c r="AL20" s="1150"/>
      <c r="AM20" s="1150"/>
      <c r="AN20" s="1150"/>
      <c r="AO20" s="1150"/>
      <c r="AP20" s="1150"/>
      <c r="AQ20" s="1150"/>
      <c r="AR20" s="1150"/>
      <c r="AS20" s="1150"/>
      <c r="AT20" s="1150"/>
      <c r="AU20" s="1150"/>
    </row>
    <row r="21" spans="1:47" ht="18" customHeight="1">
      <c r="A21" s="942" t="s">
        <v>51</v>
      </c>
      <c r="B21" s="942"/>
      <c r="C21" s="761">
        <v>1</v>
      </c>
      <c r="D21" s="761">
        <v>0</v>
      </c>
      <c r="E21" s="761">
        <v>0</v>
      </c>
      <c r="F21" s="761">
        <v>0</v>
      </c>
      <c r="G21" s="761">
        <v>0</v>
      </c>
      <c r="H21" s="761">
        <v>0</v>
      </c>
      <c r="I21" s="737">
        <f t="shared" si="0"/>
        <v>1</v>
      </c>
      <c r="J21" s="761">
        <v>0</v>
      </c>
      <c r="K21" s="1001">
        <v>1</v>
      </c>
      <c r="L21" s="1001">
        <v>0</v>
      </c>
      <c r="M21" s="737">
        <f t="shared" si="1"/>
        <v>1</v>
      </c>
      <c r="N21" s="761">
        <v>0</v>
      </c>
      <c r="O21" s="1001">
        <v>0</v>
      </c>
      <c r="P21" s="1001">
        <v>1</v>
      </c>
      <c r="Q21" s="1001">
        <v>0</v>
      </c>
      <c r="R21" s="1001">
        <v>0</v>
      </c>
      <c r="S21" s="737">
        <f t="shared" si="2"/>
        <v>1</v>
      </c>
      <c r="T21" s="761">
        <v>1</v>
      </c>
      <c r="U21" s="761">
        <v>1</v>
      </c>
      <c r="V21" s="1001">
        <v>1</v>
      </c>
      <c r="W21" s="1001">
        <v>1</v>
      </c>
      <c r="X21" s="811" t="s">
        <v>52</v>
      </c>
      <c r="Y21" s="811"/>
      <c r="Z21" s="869"/>
      <c r="AA21" s="794"/>
      <c r="AB21" s="794"/>
      <c r="AC21" s="1150"/>
      <c r="AD21" s="1150"/>
      <c r="AE21" s="1150"/>
      <c r="AF21" s="1150"/>
      <c r="AG21" s="1150"/>
      <c r="AH21" s="1150"/>
      <c r="AI21" s="1150"/>
      <c r="AJ21" s="1150"/>
      <c r="AK21" s="1150"/>
      <c r="AL21" s="1150"/>
      <c r="AM21" s="1150"/>
      <c r="AN21" s="1150"/>
      <c r="AO21" s="1150"/>
      <c r="AP21" s="1150"/>
      <c r="AQ21" s="1150"/>
      <c r="AR21" s="1150"/>
      <c r="AS21" s="1150"/>
      <c r="AT21" s="1150"/>
      <c r="AU21" s="1150"/>
    </row>
    <row r="22" spans="1:47" ht="18" customHeight="1">
      <c r="A22" s="942" t="s">
        <v>53</v>
      </c>
      <c r="B22" s="942"/>
      <c r="C22" s="761">
        <v>3</v>
      </c>
      <c r="D22" s="761">
        <v>0</v>
      </c>
      <c r="E22" s="761">
        <v>0</v>
      </c>
      <c r="F22" s="761">
        <v>0</v>
      </c>
      <c r="G22" s="761">
        <v>0</v>
      </c>
      <c r="H22" s="761">
        <v>0</v>
      </c>
      <c r="I22" s="737">
        <f t="shared" si="0"/>
        <v>3</v>
      </c>
      <c r="J22" s="761">
        <v>0</v>
      </c>
      <c r="K22" s="1001">
        <v>3</v>
      </c>
      <c r="L22" s="1001">
        <v>0</v>
      </c>
      <c r="M22" s="737">
        <f t="shared" si="1"/>
        <v>3</v>
      </c>
      <c r="N22" s="761">
        <v>0</v>
      </c>
      <c r="O22" s="1001">
        <v>0</v>
      </c>
      <c r="P22" s="1001">
        <v>1</v>
      </c>
      <c r="Q22" s="1001">
        <v>2</v>
      </c>
      <c r="R22" s="1001">
        <v>0</v>
      </c>
      <c r="S22" s="737">
        <f t="shared" si="2"/>
        <v>3</v>
      </c>
      <c r="T22" s="761">
        <v>3</v>
      </c>
      <c r="U22" s="761">
        <v>3</v>
      </c>
      <c r="V22" s="1001">
        <v>3</v>
      </c>
      <c r="W22" s="1001">
        <v>3</v>
      </c>
      <c r="X22" s="811" t="s">
        <v>54</v>
      </c>
      <c r="Y22" s="811"/>
      <c r="Z22" s="869"/>
      <c r="AA22" s="794"/>
      <c r="AB22" s="794"/>
      <c r="AC22" s="1150"/>
      <c r="AD22" s="1150"/>
      <c r="AE22" s="1150"/>
      <c r="AF22" s="1150"/>
      <c r="AG22" s="1150"/>
      <c r="AH22" s="1150"/>
      <c r="AI22" s="1150"/>
      <c r="AJ22" s="1150"/>
      <c r="AK22" s="1150"/>
      <c r="AL22" s="1150"/>
      <c r="AM22" s="1150"/>
      <c r="AN22" s="1150"/>
      <c r="AO22" s="1150"/>
      <c r="AP22" s="1150"/>
      <c r="AQ22" s="1150"/>
      <c r="AR22" s="1150"/>
      <c r="AS22" s="1150"/>
      <c r="AT22" s="1150"/>
      <c r="AU22" s="1150"/>
    </row>
    <row r="23" spans="1:47" ht="18" customHeight="1">
      <c r="A23" s="942" t="s">
        <v>84</v>
      </c>
      <c r="B23" s="942"/>
      <c r="C23" s="761">
        <v>2</v>
      </c>
      <c r="D23" s="761">
        <v>0</v>
      </c>
      <c r="E23" s="761">
        <v>0</v>
      </c>
      <c r="F23" s="761">
        <v>0</v>
      </c>
      <c r="G23" s="761">
        <v>0</v>
      </c>
      <c r="H23" s="761">
        <v>0</v>
      </c>
      <c r="I23" s="737">
        <f t="shared" si="0"/>
        <v>2</v>
      </c>
      <c r="J23" s="761">
        <v>0</v>
      </c>
      <c r="K23" s="1001">
        <v>2</v>
      </c>
      <c r="L23" s="1001">
        <v>0</v>
      </c>
      <c r="M23" s="737">
        <f t="shared" si="1"/>
        <v>2</v>
      </c>
      <c r="N23" s="761">
        <v>0</v>
      </c>
      <c r="O23" s="1001">
        <v>0</v>
      </c>
      <c r="P23" s="1001">
        <v>0</v>
      </c>
      <c r="Q23" s="1001">
        <v>2</v>
      </c>
      <c r="R23" s="1001">
        <v>0</v>
      </c>
      <c r="S23" s="737">
        <f t="shared" si="2"/>
        <v>2</v>
      </c>
      <c r="T23" s="761">
        <v>2</v>
      </c>
      <c r="U23" s="761">
        <v>2</v>
      </c>
      <c r="V23" s="1001">
        <v>2</v>
      </c>
      <c r="W23" s="1001">
        <v>2</v>
      </c>
      <c r="X23" s="811" t="s">
        <v>56</v>
      </c>
      <c r="Y23" s="811"/>
      <c r="Z23" s="869"/>
      <c r="AA23" s="794"/>
      <c r="AB23" s="794"/>
      <c r="AC23" s="1150"/>
      <c r="AD23" s="1150"/>
      <c r="AE23" s="1150"/>
      <c r="AF23" s="1150"/>
      <c r="AG23" s="1150"/>
      <c r="AH23" s="1150"/>
      <c r="AI23" s="1150"/>
      <c r="AJ23" s="1150"/>
      <c r="AK23" s="1150"/>
      <c r="AL23" s="1150"/>
      <c r="AM23" s="1150"/>
      <c r="AN23" s="1150"/>
      <c r="AO23" s="1150"/>
      <c r="AP23" s="1150"/>
      <c r="AQ23" s="1150"/>
      <c r="AR23" s="1150"/>
      <c r="AS23" s="1150"/>
      <c r="AT23" s="1150"/>
      <c r="AU23" s="1150"/>
    </row>
    <row r="24" spans="1:47" ht="18" customHeight="1">
      <c r="A24" s="942" t="s">
        <v>57</v>
      </c>
      <c r="B24" s="942"/>
      <c r="C24" s="761">
        <v>1</v>
      </c>
      <c r="D24" s="761">
        <v>0</v>
      </c>
      <c r="E24" s="761">
        <v>0</v>
      </c>
      <c r="F24" s="761">
        <v>0</v>
      </c>
      <c r="G24" s="761">
        <v>0</v>
      </c>
      <c r="H24" s="761">
        <v>0</v>
      </c>
      <c r="I24" s="737">
        <f t="shared" si="0"/>
        <v>1</v>
      </c>
      <c r="J24" s="761">
        <v>0</v>
      </c>
      <c r="K24" s="1001">
        <v>0</v>
      </c>
      <c r="L24" s="1001">
        <v>1</v>
      </c>
      <c r="M24" s="737">
        <f t="shared" si="1"/>
        <v>1</v>
      </c>
      <c r="N24" s="761">
        <v>0</v>
      </c>
      <c r="O24" s="1001">
        <v>0</v>
      </c>
      <c r="P24" s="1001">
        <v>0</v>
      </c>
      <c r="Q24" s="1001">
        <v>1</v>
      </c>
      <c r="R24" s="1001">
        <v>0</v>
      </c>
      <c r="S24" s="737">
        <f t="shared" si="2"/>
        <v>1</v>
      </c>
      <c r="T24" s="761">
        <v>1</v>
      </c>
      <c r="U24" s="761">
        <v>1</v>
      </c>
      <c r="V24" s="1001">
        <v>1</v>
      </c>
      <c r="W24" s="1001">
        <v>1</v>
      </c>
      <c r="X24" s="811" t="s">
        <v>58</v>
      </c>
      <c r="Y24" s="811"/>
      <c r="Z24" s="869"/>
      <c r="AA24" s="794"/>
      <c r="AB24" s="794"/>
      <c r="AC24" s="1150"/>
      <c r="AD24" s="1150"/>
      <c r="AE24" s="1150"/>
      <c r="AF24" s="1150"/>
      <c r="AG24" s="1150"/>
      <c r="AH24" s="1150"/>
      <c r="AI24" s="1150"/>
      <c r="AJ24" s="1150"/>
      <c r="AK24" s="1150"/>
      <c r="AL24" s="1150"/>
      <c r="AM24" s="1150"/>
      <c r="AN24" s="1150"/>
      <c r="AO24" s="1150"/>
      <c r="AP24" s="1150"/>
      <c r="AQ24" s="1150"/>
      <c r="AR24" s="1150"/>
      <c r="AS24" s="1150"/>
      <c r="AT24" s="1150"/>
      <c r="AU24" s="1150"/>
    </row>
    <row r="25" spans="1:47" ht="18" customHeight="1">
      <c r="A25" s="942" t="s">
        <v>59</v>
      </c>
      <c r="B25" s="942"/>
      <c r="C25" s="761">
        <v>1</v>
      </c>
      <c r="D25" s="761">
        <v>0</v>
      </c>
      <c r="E25" s="761">
        <v>0</v>
      </c>
      <c r="F25" s="761">
        <v>0</v>
      </c>
      <c r="G25" s="761">
        <v>0</v>
      </c>
      <c r="H25" s="761">
        <v>0</v>
      </c>
      <c r="I25" s="737">
        <f t="shared" si="0"/>
        <v>1</v>
      </c>
      <c r="J25" s="761">
        <v>0</v>
      </c>
      <c r="K25" s="1001">
        <v>0</v>
      </c>
      <c r="L25" s="1001">
        <v>1</v>
      </c>
      <c r="M25" s="737">
        <f t="shared" si="1"/>
        <v>1</v>
      </c>
      <c r="N25" s="761">
        <v>0</v>
      </c>
      <c r="O25" s="1001">
        <v>0</v>
      </c>
      <c r="P25" s="1001">
        <v>0</v>
      </c>
      <c r="Q25" s="1001">
        <v>1</v>
      </c>
      <c r="R25" s="1001">
        <v>0</v>
      </c>
      <c r="S25" s="737">
        <f t="shared" si="2"/>
        <v>1</v>
      </c>
      <c r="T25" s="761">
        <v>1</v>
      </c>
      <c r="U25" s="761">
        <v>1</v>
      </c>
      <c r="V25" s="1001">
        <v>1</v>
      </c>
      <c r="W25" s="1001">
        <v>1</v>
      </c>
      <c r="X25" s="811" t="s">
        <v>60</v>
      </c>
      <c r="Y25" s="811"/>
      <c r="Z25" s="869"/>
      <c r="AA25" s="794"/>
      <c r="AB25" s="794"/>
      <c r="AC25" s="1150"/>
      <c r="AD25" s="1150"/>
      <c r="AE25" s="1150"/>
      <c r="AF25" s="1150"/>
      <c r="AG25" s="1150"/>
      <c r="AH25" s="1150"/>
      <c r="AI25" s="1150"/>
      <c r="AJ25" s="1150"/>
      <c r="AK25" s="1150"/>
      <c r="AL25" s="1150"/>
      <c r="AM25" s="1150"/>
      <c r="AN25" s="1150"/>
      <c r="AO25" s="1150"/>
      <c r="AP25" s="1150"/>
      <c r="AQ25" s="1150"/>
      <c r="AR25" s="1150"/>
      <c r="AS25" s="1150"/>
      <c r="AT25" s="1150"/>
      <c r="AU25" s="1150"/>
    </row>
    <row r="26" spans="1:47" ht="18" customHeight="1">
      <c r="A26" s="942" t="s">
        <v>61</v>
      </c>
      <c r="B26" s="942"/>
      <c r="C26" s="761">
        <v>1</v>
      </c>
      <c r="D26" s="761">
        <v>0</v>
      </c>
      <c r="E26" s="761">
        <v>0</v>
      </c>
      <c r="F26" s="761">
        <v>0</v>
      </c>
      <c r="G26" s="761">
        <v>0</v>
      </c>
      <c r="H26" s="761">
        <v>0</v>
      </c>
      <c r="I26" s="737">
        <f t="shared" si="0"/>
        <v>1</v>
      </c>
      <c r="J26" s="761">
        <v>0</v>
      </c>
      <c r="K26" s="1001">
        <v>1</v>
      </c>
      <c r="L26" s="1001">
        <v>0</v>
      </c>
      <c r="M26" s="737">
        <f t="shared" si="1"/>
        <v>1</v>
      </c>
      <c r="N26" s="761">
        <v>0</v>
      </c>
      <c r="O26" s="1001">
        <v>1</v>
      </c>
      <c r="P26" s="1001">
        <v>0</v>
      </c>
      <c r="Q26" s="1001">
        <v>0</v>
      </c>
      <c r="R26" s="1001">
        <v>0</v>
      </c>
      <c r="S26" s="737">
        <f t="shared" si="2"/>
        <v>1</v>
      </c>
      <c r="T26" s="761">
        <v>1</v>
      </c>
      <c r="U26" s="761">
        <v>1</v>
      </c>
      <c r="V26" s="1001">
        <v>1</v>
      </c>
      <c r="W26" s="1001">
        <v>1</v>
      </c>
      <c r="X26" s="811" t="s">
        <v>62</v>
      </c>
      <c r="Y26" s="811"/>
      <c r="Z26" s="869"/>
      <c r="AA26" s="794"/>
      <c r="AB26" s="794"/>
      <c r="AC26" s="1150"/>
      <c r="AD26" s="1150"/>
      <c r="AE26" s="1150"/>
      <c r="AF26" s="1150"/>
      <c r="AG26" s="1150"/>
      <c r="AH26" s="1150"/>
      <c r="AI26" s="1150"/>
      <c r="AJ26" s="1150"/>
      <c r="AK26" s="1150"/>
      <c r="AL26" s="1150"/>
      <c r="AM26" s="1150"/>
      <c r="AN26" s="1150"/>
      <c r="AO26" s="1150"/>
      <c r="AP26" s="1150"/>
      <c r="AQ26" s="1150"/>
      <c r="AR26" s="1150"/>
      <c r="AS26" s="1150"/>
      <c r="AT26" s="1150"/>
      <c r="AU26" s="1150"/>
    </row>
    <row r="27" spans="1:47" ht="18" customHeight="1">
      <c r="A27" s="942" t="s">
        <v>63</v>
      </c>
      <c r="B27" s="942"/>
      <c r="C27" s="761">
        <v>2</v>
      </c>
      <c r="D27" s="761">
        <v>0</v>
      </c>
      <c r="E27" s="761">
        <v>0</v>
      </c>
      <c r="F27" s="761">
        <v>0</v>
      </c>
      <c r="G27" s="761">
        <v>0</v>
      </c>
      <c r="H27" s="761">
        <v>0</v>
      </c>
      <c r="I27" s="737">
        <f t="shared" si="0"/>
        <v>2</v>
      </c>
      <c r="J27" s="761">
        <v>0</v>
      </c>
      <c r="K27" s="1001">
        <v>2</v>
      </c>
      <c r="L27" s="1001">
        <v>0</v>
      </c>
      <c r="M27" s="737">
        <f t="shared" si="1"/>
        <v>2</v>
      </c>
      <c r="N27" s="761">
        <v>0</v>
      </c>
      <c r="O27" s="1001">
        <v>0</v>
      </c>
      <c r="P27" s="1001">
        <v>0</v>
      </c>
      <c r="Q27" s="1001">
        <v>2</v>
      </c>
      <c r="R27" s="1001">
        <v>0</v>
      </c>
      <c r="S27" s="737">
        <f t="shared" si="2"/>
        <v>2</v>
      </c>
      <c r="T27" s="761">
        <v>2</v>
      </c>
      <c r="U27" s="761">
        <v>2</v>
      </c>
      <c r="V27" s="1001">
        <v>2</v>
      </c>
      <c r="W27" s="1001">
        <v>2</v>
      </c>
      <c r="X27" s="811" t="s">
        <v>64</v>
      </c>
      <c r="Y27" s="811"/>
      <c r="Z27" s="869"/>
      <c r="AA27" s="794"/>
      <c r="AB27" s="794"/>
      <c r="AC27" s="1150"/>
      <c r="AD27" s="1150"/>
      <c r="AE27" s="1150"/>
      <c r="AF27" s="1150"/>
      <c r="AG27" s="1150"/>
      <c r="AH27" s="1150"/>
      <c r="AI27" s="1150"/>
      <c r="AJ27" s="1150"/>
      <c r="AK27" s="1150"/>
      <c r="AL27" s="1150"/>
      <c r="AM27" s="1150"/>
      <c r="AN27" s="1150"/>
      <c r="AO27" s="1150"/>
      <c r="AP27" s="1150"/>
      <c r="AQ27" s="1150"/>
      <c r="AR27" s="1150"/>
      <c r="AS27" s="1150"/>
      <c r="AT27" s="1150"/>
      <c r="AU27" s="1150"/>
    </row>
    <row r="28" spans="1:47" ht="18" customHeight="1" thickBot="1">
      <c r="A28" s="971" t="s">
        <v>65</v>
      </c>
      <c r="B28" s="971"/>
      <c r="C28" s="767">
        <v>1</v>
      </c>
      <c r="D28" s="767">
        <v>0</v>
      </c>
      <c r="E28" s="767">
        <v>0</v>
      </c>
      <c r="F28" s="767">
        <v>0</v>
      </c>
      <c r="G28" s="767">
        <v>0</v>
      </c>
      <c r="H28" s="767">
        <v>0</v>
      </c>
      <c r="I28" s="737">
        <f t="shared" si="0"/>
        <v>1</v>
      </c>
      <c r="J28" s="767">
        <v>0</v>
      </c>
      <c r="K28" s="869">
        <v>1</v>
      </c>
      <c r="L28" s="1002">
        <v>0</v>
      </c>
      <c r="M28" s="737">
        <f t="shared" si="1"/>
        <v>1</v>
      </c>
      <c r="N28" s="767">
        <v>0</v>
      </c>
      <c r="O28" s="869">
        <v>0</v>
      </c>
      <c r="P28" s="869">
        <v>0</v>
      </c>
      <c r="Q28" s="869">
        <v>1</v>
      </c>
      <c r="R28" s="869">
        <v>0</v>
      </c>
      <c r="S28" s="737">
        <f t="shared" si="2"/>
        <v>1</v>
      </c>
      <c r="T28" s="355">
        <v>1</v>
      </c>
      <c r="U28" s="767">
        <v>1</v>
      </c>
      <c r="V28" s="869">
        <v>1</v>
      </c>
      <c r="W28" s="1002">
        <v>1</v>
      </c>
      <c r="X28" s="823" t="s">
        <v>66</v>
      </c>
      <c r="Y28" s="811"/>
      <c r="Z28" s="869"/>
      <c r="AA28" s="794"/>
      <c r="AB28" s="794"/>
      <c r="AC28" s="1150"/>
      <c r="AD28" s="1150"/>
      <c r="AE28" s="1150"/>
      <c r="AF28" s="1150"/>
      <c r="AG28" s="1150"/>
      <c r="AH28" s="1150"/>
      <c r="AI28" s="1150"/>
      <c r="AJ28" s="1150"/>
      <c r="AK28" s="1150"/>
      <c r="AL28" s="1150"/>
      <c r="AM28" s="1150"/>
      <c r="AN28" s="1150"/>
      <c r="AO28" s="1150"/>
      <c r="AP28" s="1150"/>
      <c r="AQ28" s="1150"/>
      <c r="AR28" s="1150"/>
      <c r="AS28" s="1150"/>
      <c r="AT28" s="1150"/>
      <c r="AU28" s="1150"/>
    </row>
    <row r="29" spans="1:47" ht="20.25" customHeight="1" thickBot="1">
      <c r="A29" s="891" t="s">
        <v>19</v>
      </c>
      <c r="B29" s="891"/>
      <c r="C29" s="742">
        <f>SUM(C9:C28)</f>
        <v>16</v>
      </c>
      <c r="D29" s="742">
        <f t="shared" ref="D29:W29" si="3">SUM(D9:D28)</f>
        <v>0</v>
      </c>
      <c r="E29" s="742">
        <f t="shared" si="3"/>
        <v>0</v>
      </c>
      <c r="F29" s="742">
        <f t="shared" si="3"/>
        <v>0</v>
      </c>
      <c r="G29" s="742">
        <f t="shared" si="3"/>
        <v>0</v>
      </c>
      <c r="H29" s="742">
        <f t="shared" si="3"/>
        <v>0</v>
      </c>
      <c r="I29" s="742">
        <f t="shared" si="3"/>
        <v>16</v>
      </c>
      <c r="J29" s="742">
        <f t="shared" si="3"/>
        <v>1</v>
      </c>
      <c r="K29" s="742">
        <f t="shared" si="3"/>
        <v>11</v>
      </c>
      <c r="L29" s="742">
        <f t="shared" si="3"/>
        <v>4</v>
      </c>
      <c r="M29" s="742">
        <f t="shared" si="3"/>
        <v>16</v>
      </c>
      <c r="N29" s="742">
        <f t="shared" si="3"/>
        <v>0</v>
      </c>
      <c r="O29" s="742">
        <f t="shared" si="3"/>
        <v>1</v>
      </c>
      <c r="P29" s="742">
        <f t="shared" si="3"/>
        <v>3</v>
      </c>
      <c r="Q29" s="742">
        <f t="shared" si="3"/>
        <v>11</v>
      </c>
      <c r="R29" s="742">
        <f t="shared" si="3"/>
        <v>1</v>
      </c>
      <c r="S29" s="742">
        <f t="shared" si="3"/>
        <v>16</v>
      </c>
      <c r="T29" s="742">
        <f t="shared" si="3"/>
        <v>16</v>
      </c>
      <c r="U29" s="742">
        <f t="shared" si="3"/>
        <v>16</v>
      </c>
      <c r="V29" s="742">
        <f t="shared" si="3"/>
        <v>16</v>
      </c>
      <c r="W29" s="742">
        <f t="shared" si="3"/>
        <v>16</v>
      </c>
      <c r="X29" s="826" t="s">
        <v>67</v>
      </c>
      <c r="Y29" s="826"/>
      <c r="Z29" s="869"/>
      <c r="AA29" s="794"/>
      <c r="AB29" s="794"/>
      <c r="AC29" s="1150"/>
      <c r="AD29" s="1150"/>
      <c r="AE29" s="1150"/>
      <c r="AF29" s="1150"/>
      <c r="AG29" s="1150"/>
      <c r="AH29" s="1150"/>
      <c r="AI29" s="1150"/>
      <c r="AJ29" s="1150"/>
      <c r="AK29" s="1150"/>
      <c r="AL29" s="1150"/>
      <c r="AM29" s="1150"/>
      <c r="AN29" s="1150"/>
      <c r="AO29" s="1150"/>
      <c r="AP29" s="1150"/>
      <c r="AQ29" s="1150"/>
      <c r="AR29" s="1150"/>
      <c r="AS29" s="1150"/>
      <c r="AT29" s="1150"/>
      <c r="AU29" s="1150"/>
    </row>
    <row r="30" spans="1:47" ht="23.25" customHeight="1" thickTop="1">
      <c r="A30" s="956"/>
      <c r="B30" s="956"/>
      <c r="C30" s="956"/>
      <c r="D30" s="956"/>
      <c r="E30" s="956"/>
      <c r="F30" s="956"/>
      <c r="G30" s="956"/>
      <c r="H30" s="956"/>
      <c r="I30" s="956"/>
      <c r="J30" s="956"/>
      <c r="K30" s="956"/>
      <c r="L30" s="956"/>
      <c r="M30" s="956"/>
      <c r="N30" s="956"/>
      <c r="O30" s="956"/>
      <c r="P30" s="956"/>
      <c r="Q30" s="956"/>
      <c r="R30" s="956"/>
      <c r="S30" s="956"/>
      <c r="T30" s="956"/>
      <c r="U30" s="956"/>
      <c r="V30" s="956"/>
      <c r="W30" s="956"/>
      <c r="X30" s="956"/>
      <c r="Y30" s="956"/>
      <c r="Z30" s="956"/>
    </row>
    <row r="31" spans="1:47">
      <c r="A31" s="956"/>
      <c r="B31" s="956"/>
      <c r="C31" s="956"/>
      <c r="D31" s="956"/>
      <c r="E31" s="956"/>
      <c r="F31" s="956"/>
      <c r="G31" s="956"/>
      <c r="H31" s="956"/>
      <c r="I31" s="956"/>
      <c r="J31" s="956"/>
      <c r="K31" s="956"/>
      <c r="L31" s="956"/>
      <c r="M31" s="956"/>
      <c r="N31" s="956"/>
      <c r="O31" s="956"/>
      <c r="P31" s="956"/>
      <c r="Q31" s="956"/>
      <c r="R31" s="956"/>
      <c r="S31" s="956"/>
      <c r="T31" s="956"/>
      <c r="U31" s="956"/>
      <c r="V31" s="956"/>
      <c r="W31" s="956"/>
      <c r="X31" s="956"/>
      <c r="Y31" s="956"/>
      <c r="Z31" s="956"/>
    </row>
    <row r="32" spans="1:47">
      <c r="A32" s="956"/>
      <c r="B32" s="956"/>
      <c r="X32" s="956"/>
      <c r="Y32" s="956"/>
      <c r="Z32" s="956"/>
    </row>
    <row r="33" spans="3:23">
      <c r="C33" s="956"/>
      <c r="D33" s="956"/>
      <c r="E33" s="956"/>
      <c r="F33" s="956"/>
      <c r="G33" s="956"/>
      <c r="H33" s="956"/>
      <c r="I33" s="956"/>
      <c r="J33" s="956"/>
      <c r="K33" s="956"/>
      <c r="L33" s="956"/>
      <c r="M33" s="956"/>
      <c r="N33" s="956"/>
      <c r="O33" s="956"/>
      <c r="P33" s="956"/>
      <c r="Q33" s="956"/>
      <c r="R33" s="956"/>
      <c r="S33" s="956"/>
      <c r="T33" s="956"/>
      <c r="U33" s="956"/>
      <c r="V33" s="956"/>
      <c r="W33" s="956"/>
    </row>
    <row r="34" spans="3:23">
      <c r="C34" s="980"/>
      <c r="D34" s="980"/>
      <c r="E34" s="980"/>
      <c r="F34" s="980"/>
      <c r="G34" s="980"/>
      <c r="H34" s="980"/>
      <c r="I34" s="980"/>
      <c r="J34" s="980"/>
      <c r="K34" s="980"/>
      <c r="L34" s="980"/>
      <c r="M34" s="980"/>
      <c r="N34" s="980"/>
      <c r="O34" s="980"/>
      <c r="P34" s="980"/>
      <c r="Q34" s="980"/>
      <c r="R34" s="980"/>
      <c r="S34" s="980"/>
      <c r="T34" s="980"/>
      <c r="U34" s="980"/>
      <c r="V34" s="980"/>
      <c r="W34" s="980"/>
    </row>
    <row r="35" spans="3:23"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0"/>
    </row>
    <row r="36" spans="3:23">
      <c r="C36" s="980"/>
      <c r="G36" s="980"/>
      <c r="H36" s="980"/>
    </row>
    <row r="37" spans="3:23">
      <c r="C37" s="980"/>
      <c r="G37" s="980"/>
      <c r="H37" s="980"/>
    </row>
    <row r="38" spans="3:23">
      <c r="C38" s="980"/>
      <c r="G38" s="980"/>
      <c r="H38" s="980"/>
    </row>
    <row r="39" spans="3:23">
      <c r="C39" s="980"/>
      <c r="G39" s="980"/>
      <c r="H39" s="980"/>
    </row>
    <row r="40" spans="3:23">
      <c r="C40" s="980"/>
      <c r="G40" s="980"/>
      <c r="H40" s="980"/>
    </row>
    <row r="41" spans="3:23">
      <c r="C41" s="980"/>
      <c r="G41" s="980"/>
      <c r="H41" s="980"/>
    </row>
    <row r="42" spans="3:23">
      <c r="C42" s="980"/>
      <c r="G42" s="980"/>
      <c r="H42" s="980"/>
    </row>
    <row r="43" spans="3:23">
      <c r="C43" s="980"/>
      <c r="G43" s="980"/>
      <c r="H43" s="980"/>
    </row>
    <row r="44" spans="3:23">
      <c r="C44" s="980"/>
      <c r="G44" s="980"/>
      <c r="H44" s="980"/>
    </row>
  </sheetData>
  <mergeCells count="130">
    <mergeCell ref="A28:B28"/>
    <mergeCell ref="X28:Y28"/>
    <mergeCell ref="AA28:AB28"/>
    <mergeCell ref="A29:B29"/>
    <mergeCell ref="X29:Y29"/>
    <mergeCell ref="AA29:AB29"/>
    <mergeCell ref="A26:B26"/>
    <mergeCell ref="X26:Y26"/>
    <mergeCell ref="AA26:AB26"/>
    <mergeCell ref="A27:B27"/>
    <mergeCell ref="X27:Y27"/>
    <mergeCell ref="AA27:AB27"/>
    <mergeCell ref="A24:B24"/>
    <mergeCell ref="X24:Y24"/>
    <mergeCell ref="AA24:AB24"/>
    <mergeCell ref="A25:B25"/>
    <mergeCell ref="X25:Y25"/>
    <mergeCell ref="AA25:AB25"/>
    <mergeCell ref="A22:B22"/>
    <mergeCell ref="X22:Y22"/>
    <mergeCell ref="AA22:AB22"/>
    <mergeCell ref="A23:B23"/>
    <mergeCell ref="X23:Y23"/>
    <mergeCell ref="AA23:AB23"/>
    <mergeCell ref="A19:B19"/>
    <mergeCell ref="A20:B20"/>
    <mergeCell ref="X20:Y20"/>
    <mergeCell ref="AA20:AB20"/>
    <mergeCell ref="A21:B21"/>
    <mergeCell ref="X21:Y21"/>
    <mergeCell ref="AA21:AB21"/>
    <mergeCell ref="A12:B12"/>
    <mergeCell ref="X12:Y12"/>
    <mergeCell ref="AA12:AB12"/>
    <mergeCell ref="A13:A18"/>
    <mergeCell ref="Y13:Y18"/>
    <mergeCell ref="AA13:AA18"/>
    <mergeCell ref="A9:B9"/>
    <mergeCell ref="X9:Y9"/>
    <mergeCell ref="A10:B10"/>
    <mergeCell ref="X10:Y10"/>
    <mergeCell ref="AA10:AB10"/>
    <mergeCell ref="A11:B11"/>
    <mergeCell ref="X11:Y11"/>
    <mergeCell ref="AA11:AB11"/>
    <mergeCell ref="Q6:Q8"/>
    <mergeCell ref="R6:R8"/>
    <mergeCell ref="S6:S8"/>
    <mergeCell ref="T6:T8"/>
    <mergeCell ref="U6:U8"/>
    <mergeCell ref="V6:V8"/>
    <mergeCell ref="K6:K8"/>
    <mergeCell ref="L6:L8"/>
    <mergeCell ref="M6:M8"/>
    <mergeCell ref="N6:N8"/>
    <mergeCell ref="O6:O8"/>
    <mergeCell ref="P6:P8"/>
    <mergeCell ref="AS4:AS8"/>
    <mergeCell ref="AT4:AT8"/>
    <mergeCell ref="C6:C8"/>
    <mergeCell ref="D6:D8"/>
    <mergeCell ref="E6:E8"/>
    <mergeCell ref="F6:F8"/>
    <mergeCell ref="G6:G8"/>
    <mergeCell ref="H6:H8"/>
    <mergeCell ref="I6:I8"/>
    <mergeCell ref="J6:J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W4:W5"/>
    <mergeCell ref="Z4:Z8"/>
    <mergeCell ref="AC4:AC8"/>
    <mergeCell ref="AD4:AD8"/>
    <mergeCell ref="AE4:AE8"/>
    <mergeCell ref="AF4:AF8"/>
    <mergeCell ref="W6:W8"/>
    <mergeCell ref="Q4:Q5"/>
    <mergeCell ref="R4:R5"/>
    <mergeCell ref="S4:S5"/>
    <mergeCell ref="T4:T5"/>
    <mergeCell ref="U4:U5"/>
    <mergeCell ref="V4:V5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AO2:AP2"/>
    <mergeCell ref="AQ2:AR2"/>
    <mergeCell ref="AS2:AT2"/>
    <mergeCell ref="AU2:AU8"/>
    <mergeCell ref="C3:I3"/>
    <mergeCell ref="J3:M3"/>
    <mergeCell ref="N3:S3"/>
    <mergeCell ref="T3:W3"/>
    <mergeCell ref="C4:C5"/>
    <mergeCell ref="D4:D5"/>
    <mergeCell ref="AC2:AD2"/>
    <mergeCell ref="AE2:AF2"/>
    <mergeCell ref="AG2:AH2"/>
    <mergeCell ref="AI2:AJ2"/>
    <mergeCell ref="AK2:AL2"/>
    <mergeCell ref="AM2:AN2"/>
    <mergeCell ref="A1:I1"/>
    <mergeCell ref="X1:Y1"/>
    <mergeCell ref="AA1:AU1"/>
    <mergeCell ref="A2:B8"/>
    <mergeCell ref="C2:I2"/>
    <mergeCell ref="J2:M2"/>
    <mergeCell ref="N2:S2"/>
    <mergeCell ref="T2:W2"/>
    <mergeCell ref="X2:Y8"/>
    <mergeCell ref="AA2:AB8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93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T33"/>
  <sheetViews>
    <sheetView rightToLeft="1" view="pageBreakPreview" topLeftCell="A13" zoomScale="75" zoomScaleNormal="75" zoomScaleSheetLayoutView="75" workbookViewId="0">
      <selection sqref="A1:P17"/>
    </sheetView>
  </sheetViews>
  <sheetFormatPr defaultRowHeight="20.25"/>
  <cols>
    <col min="1" max="1" width="2.83203125" style="969" customWidth="1"/>
    <col min="2" max="2" width="6.83203125" style="969" customWidth="1"/>
    <col min="3" max="3" width="6.58203125" style="969" customWidth="1"/>
    <col min="4" max="4" width="6.75" style="969" customWidth="1"/>
    <col min="5" max="5" width="6.25" style="969" customWidth="1"/>
    <col min="6" max="6" width="5.4140625" style="969" customWidth="1"/>
    <col min="7" max="7" width="6.9140625" style="969" customWidth="1"/>
    <col min="8" max="8" width="7.08203125" style="969" customWidth="1"/>
    <col min="9" max="9" width="7.5" style="969" customWidth="1"/>
    <col min="10" max="10" width="7.33203125" style="969" customWidth="1"/>
    <col min="11" max="11" width="8.75" style="969" customWidth="1"/>
    <col min="12" max="12" width="8.1640625" style="969" customWidth="1"/>
    <col min="13" max="13" width="8.08203125" style="969" customWidth="1"/>
    <col min="14" max="14" width="5.83203125" style="969" customWidth="1"/>
    <col min="15" max="15" width="10.4140625" style="969" customWidth="1"/>
    <col min="16" max="16" width="2.9140625" style="969" customWidth="1"/>
    <col min="17" max="17" width="4.6640625" style="969" customWidth="1"/>
    <col min="18" max="25" width="6.33203125" style="969" customWidth="1"/>
    <col min="26" max="26" width="3.4140625" style="969" customWidth="1"/>
    <col min="27" max="27" width="7.33203125" style="969" customWidth="1"/>
    <col min="28" max="43" width="3.5" style="969" customWidth="1"/>
    <col min="44" max="45" width="4.25" style="969" customWidth="1"/>
    <col min="46" max="46" width="6.75" style="969" customWidth="1"/>
    <col min="47" max="65" width="5.08203125" style="969" customWidth="1"/>
    <col min="66" max="16384" width="8.6640625" style="969"/>
  </cols>
  <sheetData>
    <row r="1" spans="1:46" ht="32.25" customHeight="1">
      <c r="A1" s="498" t="s">
        <v>1422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294"/>
      <c r="R1" s="294"/>
      <c r="S1" s="294"/>
      <c r="T1" s="294"/>
      <c r="U1" s="294"/>
      <c r="V1" s="294"/>
      <c r="W1" s="294"/>
      <c r="X1" s="294"/>
      <c r="Y1" s="294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  <c r="AN1" s="947"/>
      <c r="AO1" s="947"/>
      <c r="AP1" s="947"/>
      <c r="AQ1" s="947"/>
      <c r="AR1" s="947"/>
      <c r="AS1" s="947"/>
      <c r="AT1" s="947"/>
    </row>
    <row r="2" spans="1:46" ht="27.75" customHeight="1">
      <c r="A2" s="498" t="s">
        <v>1423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294"/>
      <c r="R2" s="294"/>
      <c r="S2" s="294"/>
      <c r="T2" s="294"/>
      <c r="U2" s="294"/>
      <c r="V2" s="294"/>
      <c r="W2" s="294"/>
      <c r="X2" s="294"/>
      <c r="Y2" s="294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7"/>
      <c r="AN2" s="947"/>
      <c r="AO2" s="947"/>
      <c r="AP2" s="947"/>
      <c r="AQ2" s="947"/>
      <c r="AR2" s="947"/>
      <c r="AS2" s="947"/>
      <c r="AT2" s="947"/>
    </row>
    <row r="3" spans="1:46" ht="24" customHeight="1" thickBot="1">
      <c r="A3" s="951" t="s">
        <v>1424</v>
      </c>
      <c r="B3" s="951"/>
      <c r="C3" s="951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  <c r="O3" s="1104" t="s">
        <v>1425</v>
      </c>
      <c r="P3" s="1104"/>
      <c r="Q3" s="289"/>
      <c r="R3" s="289"/>
      <c r="S3" s="289"/>
      <c r="T3" s="289"/>
      <c r="U3" s="289"/>
      <c r="V3" s="289"/>
      <c r="W3" s="289"/>
      <c r="X3" s="289"/>
      <c r="Y3" s="289"/>
      <c r="Z3" s="1134"/>
      <c r="AA3" s="1134"/>
      <c r="AB3" s="1134"/>
      <c r="AC3" s="1134"/>
      <c r="AD3" s="1134"/>
      <c r="AE3" s="1134"/>
      <c r="AF3" s="1134"/>
      <c r="AG3" s="1134"/>
      <c r="AH3" s="1134"/>
      <c r="AI3" s="1134"/>
      <c r="AJ3" s="1134"/>
      <c r="AK3" s="1134"/>
      <c r="AL3" s="1134"/>
      <c r="AM3" s="1134"/>
      <c r="AN3" s="1134"/>
      <c r="AO3" s="1134"/>
      <c r="AP3" s="1134"/>
      <c r="AQ3" s="1134"/>
      <c r="AR3" s="1134"/>
      <c r="AS3" s="1134"/>
      <c r="AT3" s="1134"/>
    </row>
    <row r="4" spans="1:46" ht="35.25" customHeight="1" thickTop="1">
      <c r="A4" s="864" t="s">
        <v>4</v>
      </c>
      <c r="B4" s="864"/>
      <c r="C4" s="1164" t="s">
        <v>536</v>
      </c>
      <c r="D4" s="1164" t="s">
        <v>537</v>
      </c>
      <c r="E4" s="1135" t="s">
        <v>538</v>
      </c>
      <c r="F4" s="1135"/>
      <c r="G4" s="1135" t="s">
        <v>539</v>
      </c>
      <c r="H4" s="1135" t="s">
        <v>540</v>
      </c>
      <c r="I4" s="1135" t="s">
        <v>541</v>
      </c>
      <c r="J4" s="1135" t="s">
        <v>542</v>
      </c>
      <c r="K4" s="1135" t="s">
        <v>543</v>
      </c>
      <c r="L4" s="1135" t="s">
        <v>544</v>
      </c>
      <c r="M4" s="1135" t="s">
        <v>545</v>
      </c>
      <c r="N4" s="1135" t="s">
        <v>19</v>
      </c>
      <c r="O4" s="798" t="s">
        <v>10</v>
      </c>
      <c r="P4" s="798"/>
      <c r="Q4" s="869"/>
      <c r="R4" s="869"/>
      <c r="S4" s="918"/>
      <c r="T4" s="918"/>
      <c r="U4" s="918"/>
      <c r="V4" s="918"/>
      <c r="W4" s="918"/>
      <c r="X4" s="918"/>
      <c r="Y4" s="918"/>
      <c r="Z4" s="794"/>
      <c r="AA4" s="794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882"/>
    </row>
    <row r="5" spans="1:46" ht="22.5" customHeight="1">
      <c r="A5" s="867"/>
      <c r="B5" s="867"/>
      <c r="C5" s="1136" t="s">
        <v>546</v>
      </c>
      <c r="D5" s="1136" t="s">
        <v>547</v>
      </c>
      <c r="E5" s="1136" t="s">
        <v>548</v>
      </c>
      <c r="F5" s="1136"/>
      <c r="G5" s="1136"/>
      <c r="H5" s="1136"/>
      <c r="I5" s="1136"/>
      <c r="J5" s="1136"/>
      <c r="K5" s="1136"/>
      <c r="L5" s="1136"/>
      <c r="M5" s="1136"/>
      <c r="N5" s="1136"/>
      <c r="O5" s="800"/>
      <c r="P5" s="800"/>
      <c r="Q5" s="869"/>
      <c r="R5" s="869"/>
      <c r="S5" s="869"/>
      <c r="T5" s="869"/>
      <c r="U5" s="869"/>
      <c r="V5" s="869"/>
      <c r="W5" s="869"/>
      <c r="X5" s="869"/>
      <c r="Y5" s="869"/>
      <c r="Z5" s="794"/>
      <c r="AA5" s="794"/>
      <c r="AB5" s="869"/>
      <c r="AC5" s="869"/>
      <c r="AD5" s="869"/>
      <c r="AE5" s="869"/>
      <c r="AF5" s="869"/>
      <c r="AG5" s="869"/>
      <c r="AH5" s="869"/>
      <c r="AI5" s="869"/>
      <c r="AJ5" s="869"/>
      <c r="AK5" s="869"/>
      <c r="AL5" s="869"/>
      <c r="AM5" s="869"/>
      <c r="AN5" s="869"/>
      <c r="AO5" s="869"/>
      <c r="AP5" s="869"/>
      <c r="AQ5" s="869"/>
      <c r="AR5" s="869"/>
      <c r="AS5" s="869"/>
      <c r="AT5" s="882"/>
    </row>
    <row r="6" spans="1:46" ht="19.5" customHeight="1">
      <c r="A6" s="867"/>
      <c r="B6" s="867"/>
      <c r="C6" s="1136"/>
      <c r="D6" s="1136"/>
      <c r="E6" s="1137" t="s">
        <v>549</v>
      </c>
      <c r="F6" s="1137" t="s">
        <v>550</v>
      </c>
      <c r="G6" s="1136" t="s">
        <v>551</v>
      </c>
      <c r="H6" s="1136" t="s">
        <v>552</v>
      </c>
      <c r="I6" s="1136" t="s">
        <v>553</v>
      </c>
      <c r="J6" s="1136" t="s">
        <v>554</v>
      </c>
      <c r="K6" s="1136" t="s">
        <v>555</v>
      </c>
      <c r="L6" s="1136" t="s">
        <v>556</v>
      </c>
      <c r="M6" s="1136" t="s">
        <v>557</v>
      </c>
      <c r="N6" s="1136" t="s">
        <v>23</v>
      </c>
      <c r="O6" s="800"/>
      <c r="P6" s="800"/>
      <c r="Q6" s="869"/>
      <c r="R6" s="869"/>
      <c r="S6" s="918"/>
      <c r="T6" s="918"/>
      <c r="U6" s="918"/>
      <c r="V6" s="918"/>
      <c r="W6" s="918"/>
      <c r="X6" s="918"/>
      <c r="Y6" s="918"/>
      <c r="Z6" s="794"/>
      <c r="AA6" s="794"/>
      <c r="AB6" s="918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918"/>
      <c r="AN6" s="918"/>
      <c r="AO6" s="918"/>
      <c r="AP6" s="918"/>
      <c r="AQ6" s="918"/>
      <c r="AR6" s="918"/>
      <c r="AS6" s="918"/>
      <c r="AT6" s="882"/>
    </row>
    <row r="7" spans="1:46" ht="23.25" customHeight="1" thickBot="1">
      <c r="A7" s="870"/>
      <c r="B7" s="870"/>
      <c r="C7" s="1165"/>
      <c r="D7" s="1165"/>
      <c r="E7" s="985" t="s">
        <v>558</v>
      </c>
      <c r="F7" s="985" t="s">
        <v>559</v>
      </c>
      <c r="G7" s="1165"/>
      <c r="H7" s="1165"/>
      <c r="I7" s="1165"/>
      <c r="J7" s="1165"/>
      <c r="K7" s="1165"/>
      <c r="L7" s="1165"/>
      <c r="M7" s="1165"/>
      <c r="N7" s="1165"/>
      <c r="O7" s="885"/>
      <c r="P7" s="885"/>
      <c r="Q7" s="869"/>
      <c r="R7" s="869"/>
      <c r="S7" s="918"/>
      <c r="T7" s="918"/>
      <c r="U7" s="918"/>
      <c r="V7" s="918"/>
      <c r="W7" s="918"/>
      <c r="X7" s="918"/>
      <c r="Y7" s="918"/>
      <c r="Z7" s="794"/>
      <c r="AA7" s="794"/>
      <c r="AB7" s="918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882"/>
    </row>
    <row r="8" spans="1:46" ht="23.25" customHeight="1">
      <c r="A8" s="871" t="s">
        <v>241</v>
      </c>
      <c r="B8" s="871"/>
      <c r="C8" s="297">
        <v>0</v>
      </c>
      <c r="D8" s="297">
        <v>0</v>
      </c>
      <c r="E8" s="297">
        <v>0</v>
      </c>
      <c r="F8" s="297">
        <v>0</v>
      </c>
      <c r="G8" s="297">
        <v>0</v>
      </c>
      <c r="H8" s="297">
        <v>0</v>
      </c>
      <c r="I8" s="297">
        <v>0</v>
      </c>
      <c r="J8" s="297">
        <v>0</v>
      </c>
      <c r="K8" s="297">
        <v>0</v>
      </c>
      <c r="L8" s="297">
        <v>0</v>
      </c>
      <c r="M8" s="297">
        <v>0</v>
      </c>
      <c r="N8" s="297">
        <f>SUM(G8:M8)</f>
        <v>0</v>
      </c>
      <c r="O8" s="807" t="s">
        <v>26</v>
      </c>
      <c r="P8" s="807"/>
      <c r="Q8" s="869"/>
      <c r="R8" s="869"/>
      <c r="S8" s="869"/>
      <c r="T8" s="869"/>
      <c r="U8" s="869"/>
      <c r="V8" s="869"/>
      <c r="W8" s="869"/>
      <c r="X8" s="869"/>
      <c r="Y8" s="869"/>
      <c r="Z8" s="978"/>
      <c r="AA8" s="978"/>
      <c r="AB8" s="869"/>
      <c r="AC8" s="869"/>
      <c r="AD8" s="869"/>
      <c r="AE8" s="869"/>
      <c r="AF8" s="869"/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01"/>
    </row>
    <row r="9" spans="1:46" ht="20.100000000000001" customHeight="1">
      <c r="A9" s="922" t="s">
        <v>27</v>
      </c>
      <c r="B9" s="922"/>
      <c r="C9" s="297">
        <v>0</v>
      </c>
      <c r="D9" s="297">
        <v>0</v>
      </c>
      <c r="E9" s="297">
        <v>0</v>
      </c>
      <c r="F9" s="297">
        <v>2</v>
      </c>
      <c r="G9" s="297">
        <v>0</v>
      </c>
      <c r="H9" s="1288">
        <v>0</v>
      </c>
      <c r="I9" s="1288">
        <v>0</v>
      </c>
      <c r="J9" s="1288">
        <v>0</v>
      </c>
      <c r="K9" s="1288">
        <v>0</v>
      </c>
      <c r="L9" s="1288">
        <v>0</v>
      </c>
      <c r="M9" s="851">
        <v>0</v>
      </c>
      <c r="N9" s="297">
        <f t="shared" ref="N9:N27" si="0">SUM(G9:M9)</f>
        <v>0</v>
      </c>
      <c r="O9" s="809" t="s">
        <v>28</v>
      </c>
      <c r="P9" s="809"/>
      <c r="Q9" s="1160"/>
      <c r="R9" s="1160"/>
      <c r="S9" s="1160"/>
      <c r="T9" s="1160"/>
      <c r="U9" s="1160"/>
      <c r="V9" s="1160"/>
      <c r="W9" s="1160"/>
      <c r="X9" s="1160"/>
      <c r="Y9" s="1160"/>
      <c r="Z9" s="794"/>
      <c r="AA9" s="794"/>
      <c r="AB9" s="1150"/>
      <c r="AC9" s="1150"/>
      <c r="AD9" s="1150"/>
      <c r="AE9" s="1150"/>
      <c r="AF9" s="1150"/>
      <c r="AG9" s="1150"/>
      <c r="AH9" s="1150"/>
      <c r="AI9" s="1150"/>
      <c r="AJ9" s="1150"/>
      <c r="AK9" s="1150"/>
      <c r="AL9" s="1150"/>
      <c r="AM9" s="1150"/>
      <c r="AN9" s="1150"/>
      <c r="AO9" s="1150"/>
      <c r="AP9" s="1150"/>
      <c r="AQ9" s="1150"/>
      <c r="AR9" s="1150"/>
      <c r="AS9" s="1150"/>
      <c r="AT9" s="1150"/>
    </row>
    <row r="10" spans="1:46" ht="20.100000000000001" customHeight="1">
      <c r="A10" s="926" t="s">
        <v>83</v>
      </c>
      <c r="B10" s="926"/>
      <c r="C10" s="298">
        <v>0</v>
      </c>
      <c r="D10" s="298">
        <v>0</v>
      </c>
      <c r="E10" s="298">
        <v>0</v>
      </c>
      <c r="F10" s="298">
        <v>0</v>
      </c>
      <c r="G10" s="298">
        <v>0</v>
      </c>
      <c r="H10" s="888">
        <v>0</v>
      </c>
      <c r="I10" s="888">
        <v>0</v>
      </c>
      <c r="J10" s="888">
        <v>0</v>
      </c>
      <c r="K10" s="888">
        <v>0</v>
      </c>
      <c r="L10" s="888">
        <v>0</v>
      </c>
      <c r="M10" s="853">
        <v>0</v>
      </c>
      <c r="N10" s="297">
        <f t="shared" si="0"/>
        <v>0</v>
      </c>
      <c r="O10" s="811" t="s">
        <v>30</v>
      </c>
      <c r="P10" s="811"/>
      <c r="Q10" s="1160"/>
      <c r="R10" s="1160"/>
      <c r="S10" s="1160"/>
      <c r="T10" s="1160"/>
      <c r="U10" s="1160"/>
      <c r="V10" s="1160"/>
      <c r="W10" s="1160"/>
      <c r="X10" s="1160"/>
      <c r="Y10" s="1160"/>
      <c r="Z10" s="794"/>
      <c r="AA10" s="794"/>
      <c r="AB10" s="1150"/>
      <c r="AC10" s="1150"/>
      <c r="AD10" s="1150"/>
      <c r="AE10" s="1150"/>
      <c r="AF10" s="1150"/>
      <c r="AG10" s="1150"/>
      <c r="AH10" s="1150"/>
      <c r="AI10" s="1150"/>
      <c r="AJ10" s="1150"/>
      <c r="AK10" s="1150"/>
      <c r="AL10" s="1150"/>
      <c r="AM10" s="1150"/>
      <c r="AN10" s="1150"/>
      <c r="AO10" s="1150"/>
      <c r="AP10" s="1150"/>
      <c r="AQ10" s="1150"/>
      <c r="AR10" s="1150"/>
      <c r="AS10" s="1150"/>
      <c r="AT10" s="1150"/>
    </row>
    <row r="11" spans="1:46" ht="20.100000000000001" customHeight="1">
      <c r="A11" s="926" t="s">
        <v>31</v>
      </c>
      <c r="B11" s="926"/>
      <c r="C11" s="298">
        <v>0</v>
      </c>
      <c r="D11" s="298">
        <v>0</v>
      </c>
      <c r="E11" s="298">
        <v>0</v>
      </c>
      <c r="F11" s="298">
        <v>0</v>
      </c>
      <c r="G11" s="298">
        <v>0</v>
      </c>
      <c r="H11" s="888">
        <v>0</v>
      </c>
      <c r="I11" s="888">
        <v>0</v>
      </c>
      <c r="J11" s="888">
        <v>0</v>
      </c>
      <c r="K11" s="888">
        <v>0</v>
      </c>
      <c r="L11" s="888">
        <v>0</v>
      </c>
      <c r="M11" s="853">
        <v>0</v>
      </c>
      <c r="N11" s="297">
        <f t="shared" si="0"/>
        <v>0</v>
      </c>
      <c r="O11" s="811" t="s">
        <v>32</v>
      </c>
      <c r="P11" s="811"/>
      <c r="Q11" s="1160"/>
      <c r="R11" s="1160"/>
      <c r="S11" s="1160"/>
      <c r="T11" s="1160"/>
      <c r="U11" s="1160"/>
      <c r="V11" s="1160"/>
      <c r="W11" s="1160"/>
      <c r="X11" s="1160"/>
      <c r="Y11" s="1160"/>
      <c r="Z11" s="794"/>
      <c r="AA11" s="794"/>
      <c r="AB11" s="1150"/>
      <c r="AC11" s="1150"/>
      <c r="AD11" s="1150"/>
      <c r="AE11" s="1150"/>
      <c r="AF11" s="1150"/>
      <c r="AG11" s="1150"/>
      <c r="AH11" s="1150"/>
      <c r="AI11" s="1150"/>
      <c r="AJ11" s="1150"/>
      <c r="AK11" s="1150"/>
      <c r="AL11" s="1150"/>
      <c r="AM11" s="1150"/>
      <c r="AN11" s="1150"/>
      <c r="AO11" s="1150"/>
      <c r="AP11" s="1150"/>
      <c r="AQ11" s="1150"/>
      <c r="AR11" s="1150"/>
      <c r="AS11" s="1150"/>
      <c r="AT11" s="1150"/>
    </row>
    <row r="12" spans="1:46" ht="20.100000000000001" customHeight="1">
      <c r="A12" s="812" t="s">
        <v>33</v>
      </c>
      <c r="B12" s="874" t="s">
        <v>34</v>
      </c>
      <c r="C12" s="298">
        <v>1</v>
      </c>
      <c r="D12" s="298">
        <v>25</v>
      </c>
      <c r="E12" s="298">
        <v>1</v>
      </c>
      <c r="F12" s="298">
        <v>2</v>
      </c>
      <c r="G12" s="298">
        <v>1</v>
      </c>
      <c r="H12" s="888">
        <v>0</v>
      </c>
      <c r="I12" s="888">
        <v>0</v>
      </c>
      <c r="J12" s="888">
        <v>0</v>
      </c>
      <c r="K12" s="888">
        <v>0</v>
      </c>
      <c r="L12" s="888">
        <v>0</v>
      </c>
      <c r="M12" s="853">
        <v>1</v>
      </c>
      <c r="N12" s="297">
        <f t="shared" si="0"/>
        <v>2</v>
      </c>
      <c r="O12" s="814" t="s">
        <v>35</v>
      </c>
      <c r="P12" s="815" t="s">
        <v>36</v>
      </c>
      <c r="Q12" s="1160"/>
      <c r="R12" s="1160"/>
      <c r="S12" s="1160"/>
      <c r="T12" s="1160"/>
      <c r="U12" s="1160"/>
      <c r="V12" s="1160"/>
      <c r="W12" s="1160"/>
      <c r="X12" s="1160"/>
      <c r="Y12" s="1160"/>
      <c r="Z12" s="1161"/>
      <c r="AA12" s="978"/>
      <c r="AB12" s="1150"/>
      <c r="AC12" s="1150"/>
      <c r="AD12" s="1150"/>
      <c r="AE12" s="1150"/>
      <c r="AF12" s="1150"/>
      <c r="AG12" s="1150"/>
      <c r="AH12" s="1150"/>
      <c r="AI12" s="1150"/>
      <c r="AJ12" s="1150"/>
      <c r="AK12" s="1150"/>
      <c r="AL12" s="1150"/>
      <c r="AM12" s="1150"/>
      <c r="AN12" s="1150"/>
      <c r="AO12" s="1150"/>
      <c r="AP12" s="1150"/>
      <c r="AQ12" s="1150"/>
      <c r="AR12" s="1150"/>
      <c r="AS12" s="1150"/>
      <c r="AT12" s="1150"/>
    </row>
    <row r="13" spans="1:46" ht="20.100000000000001" customHeight="1">
      <c r="A13" s="816"/>
      <c r="B13" s="874" t="s">
        <v>37</v>
      </c>
      <c r="C13" s="298">
        <v>1</v>
      </c>
      <c r="D13" s="298">
        <v>1460</v>
      </c>
      <c r="E13" s="298">
        <v>1</v>
      </c>
      <c r="F13" s="298">
        <v>2</v>
      </c>
      <c r="G13" s="298">
        <v>0</v>
      </c>
      <c r="H13" s="888">
        <v>0</v>
      </c>
      <c r="I13" s="888">
        <v>0</v>
      </c>
      <c r="J13" s="888">
        <v>0</v>
      </c>
      <c r="K13" s="888">
        <v>1</v>
      </c>
      <c r="L13" s="888">
        <v>0</v>
      </c>
      <c r="M13" s="853">
        <v>1</v>
      </c>
      <c r="N13" s="297">
        <f t="shared" si="0"/>
        <v>2</v>
      </c>
      <c r="O13" s="814" t="s">
        <v>38</v>
      </c>
      <c r="P13" s="817"/>
      <c r="Q13" s="1160"/>
      <c r="R13" s="1160"/>
      <c r="S13" s="1160"/>
      <c r="T13" s="1160"/>
      <c r="U13" s="1160"/>
      <c r="V13" s="1160"/>
      <c r="W13" s="1160"/>
      <c r="X13" s="1160"/>
      <c r="Y13" s="1160"/>
      <c r="Z13" s="1161"/>
      <c r="AA13" s="978"/>
      <c r="AB13" s="1150"/>
      <c r="AC13" s="1150"/>
      <c r="AD13" s="1150"/>
      <c r="AE13" s="1150"/>
      <c r="AF13" s="1150"/>
      <c r="AG13" s="1150"/>
      <c r="AH13" s="1150"/>
      <c r="AI13" s="1150"/>
      <c r="AJ13" s="1150"/>
      <c r="AK13" s="1150"/>
      <c r="AL13" s="1150"/>
      <c r="AM13" s="1150"/>
      <c r="AN13" s="1150"/>
      <c r="AO13" s="1150"/>
      <c r="AP13" s="1150"/>
      <c r="AQ13" s="1150"/>
      <c r="AR13" s="1150"/>
      <c r="AS13" s="1150"/>
      <c r="AT13" s="1150"/>
    </row>
    <row r="14" spans="1:46" ht="20.100000000000001" customHeight="1">
      <c r="A14" s="816"/>
      <c r="B14" s="874" t="s">
        <v>39</v>
      </c>
      <c r="C14" s="298">
        <v>0</v>
      </c>
      <c r="D14" s="298">
        <v>0</v>
      </c>
      <c r="E14" s="298">
        <v>0</v>
      </c>
      <c r="F14" s="298">
        <v>2</v>
      </c>
      <c r="G14" s="298">
        <v>0</v>
      </c>
      <c r="H14" s="888">
        <v>0</v>
      </c>
      <c r="I14" s="888">
        <v>0</v>
      </c>
      <c r="J14" s="888">
        <v>0</v>
      </c>
      <c r="K14" s="888">
        <v>0</v>
      </c>
      <c r="L14" s="888">
        <v>0</v>
      </c>
      <c r="M14" s="853">
        <v>0</v>
      </c>
      <c r="N14" s="297">
        <f t="shared" si="0"/>
        <v>0</v>
      </c>
      <c r="O14" s="814" t="s">
        <v>40</v>
      </c>
      <c r="P14" s="817"/>
      <c r="Q14" s="1160"/>
      <c r="R14" s="1160"/>
      <c r="S14" s="1160"/>
      <c r="T14" s="1160"/>
      <c r="U14" s="1160"/>
      <c r="V14" s="1160"/>
      <c r="W14" s="1160"/>
      <c r="X14" s="1160"/>
      <c r="Y14" s="1160"/>
      <c r="Z14" s="1161"/>
      <c r="AA14" s="978"/>
      <c r="AB14" s="1150"/>
      <c r="AC14" s="1150"/>
      <c r="AD14" s="1150"/>
      <c r="AE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  <c r="AR14" s="1150"/>
      <c r="AS14" s="1150"/>
      <c r="AT14" s="1150"/>
    </row>
    <row r="15" spans="1:46" ht="20.100000000000001" customHeight="1">
      <c r="A15" s="816"/>
      <c r="B15" s="874" t="s">
        <v>41</v>
      </c>
      <c r="C15" s="298">
        <v>0</v>
      </c>
      <c r="D15" s="298">
        <v>0</v>
      </c>
      <c r="E15" s="298">
        <v>0</v>
      </c>
      <c r="F15" s="298">
        <v>0</v>
      </c>
      <c r="G15" s="298">
        <v>0</v>
      </c>
      <c r="H15" s="888">
        <v>0</v>
      </c>
      <c r="I15" s="888">
        <v>0</v>
      </c>
      <c r="J15" s="888">
        <v>0</v>
      </c>
      <c r="K15" s="888">
        <v>0</v>
      </c>
      <c r="L15" s="888">
        <v>0</v>
      </c>
      <c r="M15" s="853">
        <v>0</v>
      </c>
      <c r="N15" s="297">
        <f t="shared" si="0"/>
        <v>0</v>
      </c>
      <c r="O15" s="814" t="s">
        <v>42</v>
      </c>
      <c r="P15" s="817"/>
      <c r="Q15" s="1160"/>
      <c r="R15" s="1160"/>
      <c r="S15" s="1160"/>
      <c r="T15" s="1160"/>
      <c r="U15" s="1160"/>
      <c r="V15" s="1160"/>
      <c r="W15" s="1160"/>
      <c r="X15" s="1160"/>
      <c r="Y15" s="1160"/>
      <c r="Z15" s="1161"/>
      <c r="AA15" s="978"/>
      <c r="AB15" s="1150"/>
      <c r="AC15" s="1150"/>
      <c r="AD15" s="1150"/>
      <c r="AE15" s="1150"/>
      <c r="AF15" s="1150"/>
      <c r="AG15" s="1150"/>
      <c r="AH15" s="1150"/>
      <c r="AI15" s="1150"/>
      <c r="AJ15" s="1150"/>
      <c r="AK15" s="1150"/>
      <c r="AL15" s="1150"/>
      <c r="AM15" s="1150"/>
      <c r="AN15" s="1150"/>
      <c r="AO15" s="1150"/>
      <c r="AP15" s="1150"/>
      <c r="AQ15" s="1150"/>
      <c r="AR15" s="1150"/>
      <c r="AS15" s="1150"/>
      <c r="AT15" s="1150"/>
    </row>
    <row r="16" spans="1:46" ht="20.100000000000001" customHeight="1">
      <c r="A16" s="816"/>
      <c r="B16" s="874" t="s">
        <v>43</v>
      </c>
      <c r="C16" s="298">
        <v>0</v>
      </c>
      <c r="D16" s="298">
        <v>0</v>
      </c>
      <c r="E16" s="298">
        <v>0</v>
      </c>
      <c r="F16" s="298">
        <v>0</v>
      </c>
      <c r="G16" s="298">
        <v>0</v>
      </c>
      <c r="H16" s="888">
        <v>0</v>
      </c>
      <c r="I16" s="888">
        <v>0</v>
      </c>
      <c r="J16" s="888">
        <v>0</v>
      </c>
      <c r="K16" s="888">
        <v>0</v>
      </c>
      <c r="L16" s="888">
        <v>0</v>
      </c>
      <c r="M16" s="853">
        <v>0</v>
      </c>
      <c r="N16" s="297">
        <f t="shared" si="0"/>
        <v>0</v>
      </c>
      <c r="O16" s="814" t="s">
        <v>44</v>
      </c>
      <c r="P16" s="817"/>
      <c r="Q16" s="1160"/>
      <c r="R16" s="1160"/>
      <c r="S16" s="1160"/>
      <c r="T16" s="1160"/>
      <c r="U16" s="1160"/>
      <c r="V16" s="1160"/>
      <c r="W16" s="1160"/>
      <c r="X16" s="1160"/>
      <c r="Y16" s="1160"/>
      <c r="Z16" s="1161"/>
      <c r="AA16" s="978"/>
      <c r="AB16" s="1150"/>
      <c r="AC16" s="1150"/>
      <c r="AD16" s="1150"/>
      <c r="AE16" s="1150"/>
      <c r="AF16" s="1150"/>
      <c r="AG16" s="1150"/>
      <c r="AH16" s="1150"/>
      <c r="AI16" s="1150"/>
      <c r="AJ16" s="1150"/>
      <c r="AK16" s="1150"/>
      <c r="AL16" s="1150"/>
      <c r="AM16" s="1150"/>
      <c r="AN16" s="1150"/>
      <c r="AO16" s="1150"/>
      <c r="AP16" s="1150"/>
      <c r="AQ16" s="1150"/>
      <c r="AR16" s="1150"/>
      <c r="AS16" s="1150"/>
      <c r="AT16" s="1150"/>
    </row>
    <row r="17" spans="1:46" ht="20.100000000000001" customHeight="1">
      <c r="A17" s="819"/>
      <c r="B17" s="874" t="s">
        <v>45</v>
      </c>
      <c r="C17" s="298">
        <v>0</v>
      </c>
      <c r="D17" s="298">
        <v>0</v>
      </c>
      <c r="E17" s="298">
        <v>0</v>
      </c>
      <c r="F17" s="298">
        <v>4</v>
      </c>
      <c r="G17" s="298">
        <v>0</v>
      </c>
      <c r="H17" s="888">
        <v>0</v>
      </c>
      <c r="I17" s="888">
        <v>0</v>
      </c>
      <c r="J17" s="888">
        <v>0</v>
      </c>
      <c r="K17" s="888">
        <v>0</v>
      </c>
      <c r="L17" s="888">
        <v>0</v>
      </c>
      <c r="M17" s="853">
        <v>0</v>
      </c>
      <c r="N17" s="297">
        <f t="shared" si="0"/>
        <v>0</v>
      </c>
      <c r="O17" s="814" t="s">
        <v>46</v>
      </c>
      <c r="P17" s="820"/>
      <c r="Q17" s="1160"/>
      <c r="R17" s="1160"/>
      <c r="S17" s="1160"/>
      <c r="T17" s="1160"/>
      <c r="U17" s="1160"/>
      <c r="V17" s="1160"/>
      <c r="W17" s="1160"/>
      <c r="X17" s="1160"/>
      <c r="Y17" s="1160"/>
      <c r="Z17" s="1161"/>
      <c r="AA17" s="978"/>
      <c r="AB17" s="1150"/>
      <c r="AC17" s="1150"/>
      <c r="AD17" s="1150"/>
      <c r="AE17" s="1150"/>
      <c r="AF17" s="1150"/>
      <c r="AG17" s="1150"/>
      <c r="AH17" s="1150"/>
      <c r="AI17" s="1150"/>
      <c r="AJ17" s="1150"/>
      <c r="AK17" s="1150"/>
      <c r="AL17" s="1150"/>
      <c r="AM17" s="1150"/>
      <c r="AN17" s="1150"/>
      <c r="AO17" s="1150"/>
      <c r="AP17" s="1150"/>
      <c r="AQ17" s="1150"/>
      <c r="AR17" s="1150"/>
      <c r="AS17" s="1150"/>
      <c r="AT17" s="1150"/>
    </row>
    <row r="18" spans="1:46" ht="20.100000000000001" customHeight="1">
      <c r="A18" s="942" t="s">
        <v>47</v>
      </c>
      <c r="B18" s="942"/>
      <c r="C18" s="298">
        <v>0</v>
      </c>
      <c r="D18" s="298">
        <v>0</v>
      </c>
      <c r="E18" s="298">
        <v>0</v>
      </c>
      <c r="F18" s="298">
        <v>0</v>
      </c>
      <c r="G18" s="298">
        <v>0</v>
      </c>
      <c r="H18" s="888">
        <v>0</v>
      </c>
      <c r="I18" s="888">
        <v>0</v>
      </c>
      <c r="J18" s="888">
        <v>0</v>
      </c>
      <c r="K18" s="888">
        <v>0</v>
      </c>
      <c r="L18" s="888">
        <v>0</v>
      </c>
      <c r="M18" s="853">
        <v>0</v>
      </c>
      <c r="N18" s="297">
        <f t="shared" si="0"/>
        <v>0</v>
      </c>
      <c r="O18" s="814"/>
      <c r="P18" s="875" t="s">
        <v>48</v>
      </c>
      <c r="Q18" s="1160"/>
      <c r="R18" s="1160"/>
      <c r="S18" s="1160"/>
      <c r="T18" s="1160"/>
      <c r="U18" s="1160"/>
      <c r="V18" s="1160"/>
      <c r="W18" s="1160"/>
      <c r="X18" s="1160"/>
      <c r="Y18" s="1160"/>
      <c r="Z18" s="946"/>
      <c r="AA18" s="978"/>
      <c r="AB18" s="1150"/>
      <c r="AC18" s="1150"/>
      <c r="AD18" s="1150"/>
      <c r="AE18" s="1150"/>
      <c r="AF18" s="1150"/>
      <c r="AG18" s="1150"/>
      <c r="AH18" s="1150"/>
      <c r="AI18" s="1150"/>
      <c r="AJ18" s="1150"/>
      <c r="AK18" s="1150"/>
      <c r="AL18" s="1150"/>
      <c r="AM18" s="1150"/>
      <c r="AN18" s="1150"/>
      <c r="AO18" s="1150"/>
      <c r="AP18" s="1150"/>
      <c r="AQ18" s="1150"/>
      <c r="AR18" s="1150"/>
      <c r="AS18" s="1150"/>
      <c r="AT18" s="1150"/>
    </row>
    <row r="19" spans="1:46" ht="20.100000000000001" customHeight="1">
      <c r="A19" s="926" t="s">
        <v>49</v>
      </c>
      <c r="B19" s="926"/>
      <c r="C19" s="298">
        <v>0</v>
      </c>
      <c r="D19" s="298">
        <v>0</v>
      </c>
      <c r="E19" s="298">
        <v>0</v>
      </c>
      <c r="F19" s="298">
        <v>3</v>
      </c>
      <c r="G19" s="298">
        <v>0</v>
      </c>
      <c r="H19" s="888">
        <v>0</v>
      </c>
      <c r="I19" s="888">
        <v>0</v>
      </c>
      <c r="J19" s="888">
        <v>0</v>
      </c>
      <c r="K19" s="888">
        <v>0</v>
      </c>
      <c r="L19" s="888">
        <v>0</v>
      </c>
      <c r="M19" s="853">
        <v>0</v>
      </c>
      <c r="N19" s="297">
        <f t="shared" si="0"/>
        <v>0</v>
      </c>
      <c r="O19" s="811" t="s">
        <v>50</v>
      </c>
      <c r="P19" s="811"/>
      <c r="Q19" s="1160"/>
      <c r="R19" s="1160"/>
      <c r="S19" s="1160"/>
      <c r="T19" s="1160"/>
      <c r="U19" s="1160"/>
      <c r="V19" s="1160"/>
      <c r="W19" s="1160"/>
      <c r="X19" s="1160"/>
      <c r="Y19" s="1160"/>
      <c r="Z19" s="794"/>
      <c r="AA19" s="794"/>
      <c r="AB19" s="1150"/>
      <c r="AC19" s="1150"/>
      <c r="AD19" s="1150"/>
      <c r="AE19" s="1150"/>
      <c r="AF19" s="1150"/>
      <c r="AG19" s="1150"/>
      <c r="AH19" s="1150"/>
      <c r="AI19" s="1150"/>
      <c r="AJ19" s="1150"/>
      <c r="AK19" s="1150"/>
      <c r="AL19" s="1150"/>
      <c r="AM19" s="1150"/>
      <c r="AN19" s="1150"/>
      <c r="AO19" s="1150"/>
      <c r="AP19" s="1150"/>
      <c r="AQ19" s="1150"/>
      <c r="AR19" s="1150"/>
      <c r="AS19" s="1150"/>
      <c r="AT19" s="1150"/>
    </row>
    <row r="20" spans="1:46" ht="20.100000000000001" customHeight="1">
      <c r="A20" s="926" t="s">
        <v>51</v>
      </c>
      <c r="B20" s="926"/>
      <c r="C20" s="298">
        <v>1</v>
      </c>
      <c r="D20" s="298">
        <v>200</v>
      </c>
      <c r="E20" s="298">
        <v>1</v>
      </c>
      <c r="F20" s="298">
        <v>1</v>
      </c>
      <c r="G20" s="298">
        <v>1</v>
      </c>
      <c r="H20" s="888">
        <v>1</v>
      </c>
      <c r="I20" s="888">
        <v>1</v>
      </c>
      <c r="J20" s="888">
        <v>1</v>
      </c>
      <c r="K20" s="888">
        <v>0</v>
      </c>
      <c r="L20" s="888">
        <v>0</v>
      </c>
      <c r="M20" s="853">
        <v>1</v>
      </c>
      <c r="N20" s="297">
        <f t="shared" si="0"/>
        <v>5</v>
      </c>
      <c r="O20" s="811" t="s">
        <v>52</v>
      </c>
      <c r="P20" s="811"/>
      <c r="Q20" s="1160"/>
      <c r="R20" s="1160"/>
      <c r="S20" s="1160"/>
      <c r="T20" s="1160"/>
      <c r="U20" s="1160"/>
      <c r="V20" s="1160"/>
      <c r="W20" s="1160"/>
      <c r="X20" s="1160"/>
      <c r="Y20" s="1160"/>
      <c r="Z20" s="794"/>
      <c r="AA20" s="794"/>
      <c r="AB20" s="1150"/>
      <c r="AC20" s="1150"/>
      <c r="AD20" s="1150"/>
      <c r="AE20" s="1150"/>
      <c r="AF20" s="1150"/>
      <c r="AG20" s="1150"/>
      <c r="AH20" s="1150"/>
      <c r="AI20" s="1150"/>
      <c r="AJ20" s="1150"/>
      <c r="AK20" s="1150"/>
      <c r="AL20" s="1150"/>
      <c r="AM20" s="1150"/>
      <c r="AN20" s="1150"/>
      <c r="AO20" s="1150"/>
      <c r="AP20" s="1150"/>
      <c r="AQ20" s="1150"/>
      <c r="AR20" s="1150"/>
      <c r="AS20" s="1150"/>
      <c r="AT20" s="1150"/>
    </row>
    <row r="21" spans="1:46" ht="20.100000000000001" customHeight="1">
      <c r="A21" s="926" t="s">
        <v>53</v>
      </c>
      <c r="B21" s="926"/>
      <c r="C21" s="298">
        <v>4</v>
      </c>
      <c r="D21" s="298">
        <v>1575</v>
      </c>
      <c r="E21" s="298">
        <v>4</v>
      </c>
      <c r="F21" s="298">
        <v>0</v>
      </c>
      <c r="G21" s="298">
        <v>0</v>
      </c>
      <c r="H21" s="888">
        <v>2</v>
      </c>
      <c r="I21" s="888">
        <v>2</v>
      </c>
      <c r="J21" s="888">
        <v>3</v>
      </c>
      <c r="K21" s="888">
        <v>0</v>
      </c>
      <c r="L21" s="888">
        <v>1</v>
      </c>
      <c r="M21" s="853">
        <v>4</v>
      </c>
      <c r="N21" s="297">
        <f t="shared" si="0"/>
        <v>12</v>
      </c>
      <c r="O21" s="811" t="s">
        <v>54</v>
      </c>
      <c r="P21" s="811"/>
      <c r="Q21" s="1160"/>
      <c r="R21" s="1160"/>
      <c r="S21" s="1160"/>
      <c r="T21" s="1160"/>
      <c r="U21" s="1160"/>
      <c r="V21" s="1160"/>
      <c r="W21" s="1160"/>
      <c r="X21" s="1160"/>
      <c r="Y21" s="1160"/>
      <c r="Z21" s="794"/>
      <c r="AA21" s="794"/>
      <c r="AB21" s="1150"/>
      <c r="AC21" s="1150"/>
      <c r="AD21" s="1150"/>
      <c r="AE21" s="1150"/>
      <c r="AF21" s="1150"/>
      <c r="AG21" s="1150"/>
      <c r="AH21" s="1150"/>
      <c r="AI21" s="1150"/>
      <c r="AJ21" s="1150"/>
      <c r="AK21" s="1150"/>
      <c r="AL21" s="1150"/>
      <c r="AM21" s="1150"/>
      <c r="AN21" s="1150"/>
      <c r="AO21" s="1150"/>
      <c r="AP21" s="1150"/>
      <c r="AQ21" s="1150"/>
      <c r="AR21" s="1150"/>
      <c r="AS21" s="1150"/>
      <c r="AT21" s="1150"/>
    </row>
    <row r="22" spans="1:46" ht="20.100000000000001" customHeight="1">
      <c r="A22" s="926" t="s">
        <v>84</v>
      </c>
      <c r="B22" s="926"/>
      <c r="C22" s="298">
        <v>1</v>
      </c>
      <c r="D22" s="298">
        <v>180</v>
      </c>
      <c r="E22" s="298">
        <v>7</v>
      </c>
      <c r="F22" s="298">
        <v>0</v>
      </c>
      <c r="G22" s="298">
        <v>0</v>
      </c>
      <c r="H22" s="888">
        <v>1</v>
      </c>
      <c r="I22" s="888">
        <v>1</v>
      </c>
      <c r="J22" s="888">
        <v>0</v>
      </c>
      <c r="K22" s="888">
        <v>1</v>
      </c>
      <c r="L22" s="888">
        <v>0</v>
      </c>
      <c r="M22" s="853">
        <v>2</v>
      </c>
      <c r="N22" s="297">
        <f t="shared" si="0"/>
        <v>5</v>
      </c>
      <c r="O22" s="811" t="s">
        <v>56</v>
      </c>
      <c r="P22" s="811"/>
      <c r="Q22" s="1160"/>
      <c r="R22" s="1160"/>
      <c r="S22" s="1160"/>
      <c r="T22" s="1160"/>
      <c r="U22" s="1160"/>
      <c r="V22" s="1160"/>
      <c r="W22" s="1160"/>
      <c r="X22" s="1160"/>
      <c r="Y22" s="1160"/>
      <c r="Z22" s="794"/>
      <c r="AA22" s="794"/>
      <c r="AB22" s="1150"/>
      <c r="AC22" s="1150"/>
      <c r="AD22" s="1150"/>
      <c r="AE22" s="1150"/>
      <c r="AF22" s="1150"/>
      <c r="AG22" s="1150"/>
      <c r="AH22" s="1150"/>
      <c r="AI22" s="1150"/>
      <c r="AJ22" s="1150"/>
      <c r="AK22" s="1150"/>
      <c r="AL22" s="1150"/>
      <c r="AM22" s="1150"/>
      <c r="AN22" s="1150"/>
      <c r="AO22" s="1150"/>
      <c r="AP22" s="1150"/>
      <c r="AQ22" s="1150"/>
      <c r="AR22" s="1150"/>
      <c r="AS22" s="1150"/>
      <c r="AT22" s="1150"/>
    </row>
    <row r="23" spans="1:46" ht="20.100000000000001" customHeight="1">
      <c r="A23" s="926" t="s">
        <v>57</v>
      </c>
      <c r="B23" s="926"/>
      <c r="C23" s="298">
        <v>1</v>
      </c>
      <c r="D23" s="298">
        <v>167</v>
      </c>
      <c r="E23" s="298">
        <v>1</v>
      </c>
      <c r="F23" s="298">
        <v>3</v>
      </c>
      <c r="G23" s="298">
        <v>0</v>
      </c>
      <c r="H23" s="888">
        <v>0</v>
      </c>
      <c r="I23" s="888">
        <v>0</v>
      </c>
      <c r="J23" s="888">
        <v>0</v>
      </c>
      <c r="K23" s="888">
        <v>0</v>
      </c>
      <c r="L23" s="888">
        <v>0</v>
      </c>
      <c r="M23" s="853">
        <v>0</v>
      </c>
      <c r="N23" s="297">
        <f t="shared" si="0"/>
        <v>0</v>
      </c>
      <c r="O23" s="811" t="s">
        <v>58</v>
      </c>
      <c r="P23" s="811"/>
      <c r="Q23" s="1160"/>
      <c r="R23" s="1160" t="s">
        <v>560</v>
      </c>
      <c r="S23" s="1160"/>
      <c r="T23" s="1160"/>
      <c r="U23" s="1160"/>
      <c r="V23" s="1160"/>
      <c r="W23" s="1160"/>
      <c r="X23" s="1160"/>
      <c r="Y23" s="1160"/>
      <c r="Z23" s="794"/>
      <c r="AA23" s="794"/>
      <c r="AB23" s="1150"/>
      <c r="AC23" s="1150"/>
      <c r="AD23" s="1150"/>
      <c r="AE23" s="1150"/>
      <c r="AF23" s="1150"/>
      <c r="AG23" s="1150"/>
      <c r="AH23" s="1150"/>
      <c r="AI23" s="1150"/>
      <c r="AJ23" s="1150"/>
      <c r="AK23" s="1150"/>
      <c r="AL23" s="1150"/>
      <c r="AM23" s="1150"/>
      <c r="AN23" s="1150"/>
      <c r="AO23" s="1150"/>
      <c r="AP23" s="1150"/>
      <c r="AQ23" s="1150"/>
      <c r="AR23" s="1150"/>
      <c r="AS23" s="1150"/>
      <c r="AT23" s="1150"/>
    </row>
    <row r="24" spans="1:46" ht="20.100000000000001" customHeight="1">
      <c r="A24" s="926" t="s">
        <v>59</v>
      </c>
      <c r="B24" s="926"/>
      <c r="C24" s="298">
        <v>1</v>
      </c>
      <c r="D24" s="298">
        <v>550</v>
      </c>
      <c r="E24" s="298">
        <v>1</v>
      </c>
      <c r="F24" s="298">
        <v>1</v>
      </c>
      <c r="G24" s="298">
        <v>0</v>
      </c>
      <c r="H24" s="888">
        <v>1</v>
      </c>
      <c r="I24" s="888">
        <v>1</v>
      </c>
      <c r="J24" s="888">
        <v>1</v>
      </c>
      <c r="K24" s="888">
        <v>0</v>
      </c>
      <c r="L24" s="888">
        <v>0</v>
      </c>
      <c r="M24" s="853">
        <v>0</v>
      </c>
      <c r="N24" s="297">
        <f t="shared" si="0"/>
        <v>3</v>
      </c>
      <c r="O24" s="811" t="s">
        <v>60</v>
      </c>
      <c r="P24" s="811"/>
      <c r="Q24" s="1160"/>
      <c r="R24" s="1160"/>
      <c r="S24" s="1160"/>
      <c r="T24" s="1160"/>
      <c r="U24" s="1160"/>
      <c r="V24" s="1160"/>
      <c r="W24" s="1160"/>
      <c r="X24" s="1160"/>
      <c r="Y24" s="1160"/>
      <c r="Z24" s="794"/>
      <c r="AA24" s="794"/>
      <c r="AB24" s="1150"/>
      <c r="AC24" s="1150"/>
      <c r="AD24" s="1150"/>
      <c r="AE24" s="1150"/>
      <c r="AF24" s="1150"/>
      <c r="AG24" s="1150"/>
      <c r="AH24" s="1150"/>
      <c r="AI24" s="1150"/>
      <c r="AJ24" s="1150"/>
      <c r="AK24" s="1150"/>
      <c r="AL24" s="1150"/>
      <c r="AM24" s="1150"/>
      <c r="AN24" s="1150"/>
      <c r="AO24" s="1150"/>
      <c r="AP24" s="1150"/>
      <c r="AQ24" s="1150"/>
      <c r="AR24" s="1150"/>
      <c r="AS24" s="1150"/>
      <c r="AT24" s="1150"/>
    </row>
    <row r="25" spans="1:46" ht="20.100000000000001" customHeight="1">
      <c r="A25" s="926" t="s">
        <v>61</v>
      </c>
      <c r="B25" s="926"/>
      <c r="C25" s="298">
        <v>0</v>
      </c>
      <c r="D25" s="298">
        <v>0</v>
      </c>
      <c r="E25" s="298">
        <v>1</v>
      </c>
      <c r="F25" s="298">
        <v>1</v>
      </c>
      <c r="G25" s="298">
        <v>0</v>
      </c>
      <c r="H25" s="888">
        <v>0</v>
      </c>
      <c r="I25" s="888">
        <v>1</v>
      </c>
      <c r="J25" s="888">
        <v>1</v>
      </c>
      <c r="K25" s="888">
        <v>1</v>
      </c>
      <c r="L25" s="888">
        <v>1</v>
      </c>
      <c r="M25" s="853">
        <v>1</v>
      </c>
      <c r="N25" s="297">
        <f t="shared" si="0"/>
        <v>5</v>
      </c>
      <c r="O25" s="811" t="s">
        <v>62</v>
      </c>
      <c r="P25" s="811"/>
      <c r="Q25" s="1160"/>
      <c r="R25" s="1160"/>
      <c r="S25" s="1160"/>
      <c r="T25" s="1160"/>
      <c r="U25" s="1160"/>
      <c r="V25" s="1160"/>
      <c r="W25" s="1160"/>
      <c r="X25" s="1160"/>
      <c r="Y25" s="1160"/>
      <c r="Z25" s="794"/>
      <c r="AA25" s="794"/>
      <c r="AB25" s="1150"/>
      <c r="AC25" s="1150"/>
      <c r="AD25" s="1150"/>
      <c r="AE25" s="1150"/>
      <c r="AF25" s="1150"/>
      <c r="AG25" s="1150"/>
      <c r="AH25" s="1150"/>
      <c r="AI25" s="1150"/>
      <c r="AJ25" s="1150"/>
      <c r="AK25" s="1150"/>
      <c r="AL25" s="1150"/>
      <c r="AM25" s="1150"/>
      <c r="AN25" s="1150"/>
      <c r="AO25" s="1150"/>
      <c r="AP25" s="1150"/>
      <c r="AQ25" s="1150"/>
      <c r="AR25" s="1150"/>
      <c r="AS25" s="1150"/>
      <c r="AT25" s="1150"/>
    </row>
    <row r="26" spans="1:46" ht="20.100000000000001" customHeight="1">
      <c r="A26" s="926" t="s">
        <v>63</v>
      </c>
      <c r="B26" s="926"/>
      <c r="C26" s="298">
        <v>1</v>
      </c>
      <c r="D26" s="298">
        <v>1490</v>
      </c>
      <c r="E26" s="298">
        <v>3</v>
      </c>
      <c r="F26" s="298">
        <v>0</v>
      </c>
      <c r="G26" s="298">
        <v>0</v>
      </c>
      <c r="H26" s="888">
        <v>0</v>
      </c>
      <c r="I26" s="888">
        <v>0</v>
      </c>
      <c r="J26" s="888">
        <v>0</v>
      </c>
      <c r="K26" s="888">
        <v>0</v>
      </c>
      <c r="L26" s="888">
        <v>0</v>
      </c>
      <c r="M26" s="853">
        <v>3</v>
      </c>
      <c r="N26" s="297">
        <f t="shared" si="0"/>
        <v>3</v>
      </c>
      <c r="O26" s="811" t="s">
        <v>64</v>
      </c>
      <c r="P26" s="811"/>
      <c r="Q26" s="1160"/>
      <c r="R26" s="1160"/>
      <c r="S26" s="1160"/>
      <c r="T26" s="1160"/>
      <c r="U26" s="1160"/>
      <c r="V26" s="1160"/>
      <c r="W26" s="1160"/>
      <c r="X26" s="1160"/>
      <c r="Y26" s="1160"/>
      <c r="Z26" s="794"/>
      <c r="AA26" s="794"/>
      <c r="AB26" s="1150"/>
      <c r="AC26" s="1150"/>
      <c r="AD26" s="1150"/>
      <c r="AE26" s="1150"/>
      <c r="AF26" s="1150"/>
      <c r="AG26" s="1150"/>
      <c r="AH26" s="1150"/>
      <c r="AI26" s="1150"/>
      <c r="AJ26" s="1150"/>
      <c r="AK26" s="1150"/>
      <c r="AL26" s="1150"/>
      <c r="AM26" s="1150"/>
      <c r="AN26" s="1150"/>
      <c r="AO26" s="1150"/>
      <c r="AP26" s="1150"/>
      <c r="AQ26" s="1150"/>
      <c r="AR26" s="1150"/>
      <c r="AS26" s="1150"/>
      <c r="AT26" s="1150"/>
    </row>
    <row r="27" spans="1:46" ht="20.100000000000001" customHeight="1" thickBot="1">
      <c r="A27" s="966" t="s">
        <v>65</v>
      </c>
      <c r="B27" s="966"/>
      <c r="C27" s="299">
        <v>1</v>
      </c>
      <c r="D27" s="299">
        <v>369</v>
      </c>
      <c r="E27" s="299">
        <v>0</v>
      </c>
      <c r="F27" s="299">
        <v>1</v>
      </c>
      <c r="G27" s="299">
        <v>0</v>
      </c>
      <c r="H27" s="1289">
        <v>0</v>
      </c>
      <c r="I27" s="1289">
        <v>0</v>
      </c>
      <c r="J27" s="1289">
        <v>0</v>
      </c>
      <c r="K27" s="1289">
        <v>0</v>
      </c>
      <c r="L27" s="1289">
        <v>0</v>
      </c>
      <c r="M27" s="1124">
        <v>0</v>
      </c>
      <c r="N27" s="297">
        <f t="shared" si="0"/>
        <v>0</v>
      </c>
      <c r="O27" s="823" t="s">
        <v>66</v>
      </c>
      <c r="P27" s="823"/>
      <c r="Q27" s="1160"/>
      <c r="R27" s="1160"/>
      <c r="S27" s="1160"/>
      <c r="T27" s="1160"/>
      <c r="U27" s="1160"/>
      <c r="V27" s="1160"/>
      <c r="W27" s="1160"/>
      <c r="X27" s="1160"/>
      <c r="Y27" s="1160"/>
      <c r="Z27" s="794"/>
      <c r="AA27" s="794"/>
      <c r="AB27" s="1150"/>
      <c r="AC27" s="1150"/>
      <c r="AD27" s="1150"/>
      <c r="AE27" s="1150"/>
      <c r="AF27" s="1150"/>
      <c r="AG27" s="1150"/>
      <c r="AH27" s="1150"/>
      <c r="AI27" s="1150"/>
      <c r="AJ27" s="1150"/>
      <c r="AK27" s="1150"/>
      <c r="AL27" s="1150"/>
      <c r="AM27" s="1150"/>
      <c r="AN27" s="1150"/>
      <c r="AO27" s="1150"/>
      <c r="AP27" s="1150"/>
      <c r="AQ27" s="1150"/>
      <c r="AR27" s="1150"/>
      <c r="AS27" s="1150"/>
      <c r="AT27" s="1150"/>
    </row>
    <row r="28" spans="1:46" ht="20.100000000000001" customHeight="1" thickBot="1">
      <c r="A28" s="930" t="s">
        <v>19</v>
      </c>
      <c r="B28" s="930"/>
      <c r="C28" s="301">
        <f>SUM(C8:C27)</f>
        <v>12</v>
      </c>
      <c r="D28" s="301">
        <f t="shared" ref="D28:N28" si="1">SUM(D8:D27)</f>
        <v>6016</v>
      </c>
      <c r="E28" s="301">
        <f t="shared" si="1"/>
        <v>20</v>
      </c>
      <c r="F28" s="301">
        <f t="shared" si="1"/>
        <v>22</v>
      </c>
      <c r="G28" s="301">
        <f t="shared" si="1"/>
        <v>2</v>
      </c>
      <c r="H28" s="301">
        <f t="shared" si="1"/>
        <v>5</v>
      </c>
      <c r="I28" s="301">
        <f t="shared" si="1"/>
        <v>6</v>
      </c>
      <c r="J28" s="301">
        <f t="shared" si="1"/>
        <v>6</v>
      </c>
      <c r="K28" s="301">
        <f t="shared" si="1"/>
        <v>3</v>
      </c>
      <c r="L28" s="301">
        <f t="shared" si="1"/>
        <v>2</v>
      </c>
      <c r="M28" s="301">
        <f t="shared" si="1"/>
        <v>13</v>
      </c>
      <c r="N28" s="301">
        <f t="shared" si="1"/>
        <v>37</v>
      </c>
      <c r="O28" s="826" t="s">
        <v>67</v>
      </c>
      <c r="P28" s="826"/>
      <c r="Q28" s="1160"/>
      <c r="R28" s="1160"/>
      <c r="S28" s="1160"/>
      <c r="T28" s="1160"/>
      <c r="U28" s="1160"/>
      <c r="V28" s="1160"/>
      <c r="W28" s="1160"/>
      <c r="X28" s="1160"/>
      <c r="Y28" s="1160"/>
      <c r="Z28" s="794"/>
      <c r="AA28" s="794"/>
      <c r="AB28" s="1150"/>
      <c r="AC28" s="1150"/>
      <c r="AD28" s="1150"/>
      <c r="AE28" s="1150"/>
      <c r="AF28" s="1150"/>
      <c r="AG28" s="1150"/>
      <c r="AH28" s="1150"/>
      <c r="AI28" s="1150"/>
      <c r="AJ28" s="1150"/>
      <c r="AK28" s="1150"/>
      <c r="AL28" s="1150"/>
      <c r="AM28" s="1150"/>
      <c r="AN28" s="1150"/>
      <c r="AO28" s="1150"/>
      <c r="AP28" s="1150"/>
      <c r="AQ28" s="1150"/>
      <c r="AR28" s="1150"/>
      <c r="AS28" s="1150"/>
      <c r="AT28" s="1150"/>
    </row>
    <row r="29" spans="1:46" ht="21" thickTop="1">
      <c r="A29" s="947"/>
      <c r="B29" s="947"/>
      <c r="C29" s="947"/>
      <c r="D29" s="947"/>
      <c r="E29" s="947"/>
      <c r="F29" s="947"/>
      <c r="G29" s="947"/>
      <c r="H29" s="947"/>
      <c r="I29" s="947"/>
      <c r="J29" s="947"/>
      <c r="K29" s="947"/>
      <c r="L29" s="947"/>
      <c r="M29" s="947"/>
      <c r="N29" s="947"/>
      <c r="Q29" s="981"/>
      <c r="R29" s="981"/>
      <c r="S29" s="981"/>
      <c r="T29" s="981"/>
      <c r="U29" s="981"/>
      <c r="V29" s="981"/>
      <c r="W29" s="981"/>
      <c r="X29" s="981"/>
      <c r="Y29" s="981"/>
      <c r="Z29" s="981"/>
      <c r="AA29" s="981"/>
      <c r="AB29" s="981"/>
      <c r="AC29" s="981"/>
      <c r="AD29" s="981"/>
      <c r="AE29" s="981"/>
      <c r="AF29" s="981"/>
      <c r="AG29" s="981"/>
      <c r="AH29" s="981"/>
      <c r="AI29" s="981"/>
      <c r="AJ29" s="981"/>
      <c r="AK29" s="981"/>
      <c r="AL29" s="981"/>
      <c r="AM29" s="981"/>
      <c r="AN29" s="981"/>
      <c r="AO29" s="981"/>
      <c r="AP29" s="981"/>
      <c r="AQ29" s="981"/>
      <c r="AR29" s="981"/>
      <c r="AS29" s="981"/>
      <c r="AT29" s="981"/>
    </row>
    <row r="30" spans="1:46" ht="23.25" customHeight="1">
      <c r="I30" s="980"/>
    </row>
    <row r="33" ht="23.25" customHeight="1"/>
  </sheetData>
  <mergeCells count="112"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O8:P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J6:AJ7"/>
    <mergeCell ref="W6:W7"/>
    <mergeCell ref="X6:X7"/>
    <mergeCell ref="Y6:Y7"/>
    <mergeCell ref="AB6:AB7"/>
    <mergeCell ref="AC6:AC7"/>
    <mergeCell ref="AD6:AD7"/>
    <mergeCell ref="AT4:AT7"/>
    <mergeCell ref="C5:C7"/>
    <mergeCell ref="D5:D7"/>
    <mergeCell ref="E5:F5"/>
    <mergeCell ref="G6:G7"/>
    <mergeCell ref="H6:H7"/>
    <mergeCell ref="I6:I7"/>
    <mergeCell ref="J6:J7"/>
    <mergeCell ref="K6:K7"/>
    <mergeCell ref="L6:L7"/>
    <mergeCell ref="AH4:AI4"/>
    <mergeCell ref="AJ4:AK4"/>
    <mergeCell ref="AL4:AM4"/>
    <mergeCell ref="AN4:AO4"/>
    <mergeCell ref="AP4:AQ4"/>
    <mergeCell ref="AR4:AS4"/>
    <mergeCell ref="S4:V4"/>
    <mergeCell ref="W4:Y4"/>
    <mergeCell ref="Z4:AA7"/>
    <mergeCell ref="AB4:AC4"/>
    <mergeCell ref="AD4:AE4"/>
    <mergeCell ref="AF4:AG4"/>
    <mergeCell ref="S6:S7"/>
    <mergeCell ref="T6:T7"/>
    <mergeCell ref="U6:U7"/>
    <mergeCell ref="V6:V7"/>
    <mergeCell ref="J4:J5"/>
    <mergeCell ref="K4:K5"/>
    <mergeCell ref="L4:L5"/>
    <mergeCell ref="M4:M5"/>
    <mergeCell ref="N4:N5"/>
    <mergeCell ref="O4:P7"/>
    <mergeCell ref="M6:M7"/>
    <mergeCell ref="N6:N7"/>
    <mergeCell ref="A1:P1"/>
    <mergeCell ref="A2:P2"/>
    <mergeCell ref="A3:C3"/>
    <mergeCell ref="O3:P3"/>
    <mergeCell ref="Z3:AT3"/>
    <mergeCell ref="A4:B7"/>
    <mergeCell ref="E4:F4"/>
    <mergeCell ref="G4:G5"/>
    <mergeCell ref="H4:H5"/>
    <mergeCell ref="I4:I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94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8:I10"/>
  <sheetViews>
    <sheetView rightToLeft="1" view="pageBreakPreview" zoomScaleNormal="100" zoomScaleSheetLayoutView="100" workbookViewId="0">
      <selection sqref="A1:L17"/>
    </sheetView>
  </sheetViews>
  <sheetFormatPr defaultRowHeight="20.25"/>
  <cols>
    <col min="1" max="23" width="8.6640625" style="792"/>
    <col min="24" max="24" width="7.08203125" style="792" customWidth="1"/>
    <col min="25" max="27" width="8.6640625" style="792"/>
    <col min="28" max="28" width="11.5" style="792" customWidth="1"/>
    <col min="29" max="29" width="8.6640625" style="792"/>
    <col min="30" max="30" width="3.75" style="792" customWidth="1"/>
    <col min="31" max="31" width="3.5" style="792" customWidth="1"/>
    <col min="32" max="32" width="8.6640625" style="792"/>
    <col min="33" max="33" width="5" style="792" customWidth="1"/>
    <col min="34" max="34" width="11.75" style="792" customWidth="1"/>
    <col min="35" max="16384" width="8.6640625" style="792"/>
  </cols>
  <sheetData>
    <row r="8" spans="1:9" ht="26.25">
      <c r="B8" s="1290" t="s">
        <v>1426</v>
      </c>
      <c r="C8" s="1290"/>
      <c r="D8" s="1290"/>
      <c r="E8" s="1290"/>
      <c r="F8" s="1290"/>
      <c r="G8" s="1290"/>
      <c r="H8" s="1290"/>
    </row>
    <row r="9" spans="1:9" ht="54" customHeight="1">
      <c r="A9" s="791" t="s">
        <v>1427</v>
      </c>
      <c r="B9" s="791"/>
      <c r="C9" s="791"/>
      <c r="D9" s="791"/>
      <c r="E9" s="791"/>
      <c r="F9" s="791"/>
      <c r="G9" s="791"/>
      <c r="H9" s="791"/>
      <c r="I9" s="791"/>
    </row>
    <row r="10" spans="1:9" ht="70.5" customHeight="1">
      <c r="A10" s="1291" t="s">
        <v>1428</v>
      </c>
      <c r="B10" s="1291"/>
      <c r="C10" s="1291"/>
      <c r="D10" s="1291"/>
      <c r="E10" s="1291"/>
      <c r="F10" s="1291"/>
      <c r="G10" s="1291"/>
      <c r="H10" s="1291"/>
      <c r="I10" s="1291"/>
    </row>
  </sheetData>
  <mergeCells count="3">
    <mergeCell ref="B8:H8"/>
    <mergeCell ref="A9:I9"/>
    <mergeCell ref="A10:I10"/>
  </mergeCells>
  <pageMargins left="0.7" right="0.7" top="0.75" bottom="0.75" header="0.3" footer="0.3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133"/>
  <sheetViews>
    <sheetView rightToLeft="1" view="pageBreakPreview" topLeftCell="A121" zoomScale="80" zoomScaleNormal="100" zoomScaleSheetLayoutView="80" workbookViewId="0">
      <selection sqref="A1:L17"/>
    </sheetView>
  </sheetViews>
  <sheetFormatPr defaultRowHeight="15"/>
  <cols>
    <col min="1" max="1" width="3.1640625" style="1296" customWidth="1"/>
    <col min="2" max="2" width="6.75" style="1296" customWidth="1"/>
    <col min="3" max="3" width="10.25" style="1296" customWidth="1"/>
    <col min="4" max="4" width="9.5" style="1296" customWidth="1"/>
    <col min="5" max="5" width="7.5" style="1296" customWidth="1"/>
    <col min="6" max="6" width="19.83203125" style="1296" customWidth="1"/>
    <col min="7" max="8" width="7.5" style="1296" customWidth="1"/>
    <col min="9" max="9" width="6.75" style="1296" customWidth="1"/>
    <col min="10" max="10" width="12.1640625" style="1296" customWidth="1"/>
    <col min="11" max="11" width="11.9140625" style="1296" customWidth="1"/>
    <col min="12" max="12" width="2.75" style="1296" customWidth="1"/>
    <col min="13" max="23" width="8.6640625" style="1296"/>
    <col min="24" max="24" width="7.08203125" style="1296" customWidth="1"/>
    <col min="25" max="27" width="8.6640625" style="1296"/>
    <col min="28" max="28" width="11.5" style="1296" customWidth="1"/>
    <col min="29" max="29" width="8.6640625" style="1296"/>
    <col min="30" max="30" width="3.75" style="1296" customWidth="1"/>
    <col min="31" max="31" width="3.5" style="1296" customWidth="1"/>
    <col min="32" max="32" width="8.6640625" style="1296"/>
    <col min="33" max="33" width="5" style="1296" customWidth="1"/>
    <col min="34" max="34" width="11.75" style="1296" customWidth="1"/>
    <col min="35" max="16384" width="8.6640625" style="1296"/>
  </cols>
  <sheetData>
    <row r="1" spans="1:12" s="1012" customFormat="1" ht="35.25" customHeight="1">
      <c r="A1" s="1059" t="s">
        <v>1429</v>
      </c>
      <c r="B1" s="1059"/>
      <c r="C1" s="1059"/>
      <c r="D1" s="1059"/>
      <c r="E1" s="1059"/>
      <c r="F1" s="1059"/>
      <c r="G1" s="1059"/>
      <c r="H1" s="1059"/>
      <c r="I1" s="1059"/>
      <c r="J1" s="1059"/>
      <c r="K1" s="1059"/>
      <c r="L1" s="1059"/>
    </row>
    <row r="2" spans="1:12" s="1012" customFormat="1" ht="42" customHeight="1">
      <c r="A2" s="1059" t="s">
        <v>1430</v>
      </c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1059"/>
    </row>
    <row r="3" spans="1:12" s="1012" customFormat="1" ht="25.5" customHeight="1" thickBot="1">
      <c r="A3" s="1292" t="s">
        <v>1431</v>
      </c>
      <c r="B3" s="1292"/>
      <c r="C3" s="1292"/>
      <c r="D3" s="1293"/>
      <c r="E3" s="1293"/>
      <c r="F3" s="1293"/>
      <c r="G3" s="1293"/>
      <c r="H3" s="1293"/>
      <c r="I3" s="1293"/>
      <c r="J3" s="1293"/>
      <c r="K3" s="1072" t="s">
        <v>1432</v>
      </c>
      <c r="L3" s="1072"/>
    </row>
    <row r="4" spans="1:12" ht="18.75" customHeight="1" thickTop="1">
      <c r="A4" s="1294" t="s">
        <v>1433</v>
      </c>
      <c r="B4" s="1294"/>
      <c r="C4" s="1013" t="s">
        <v>1434</v>
      </c>
      <c r="D4" s="1013" t="s">
        <v>1435</v>
      </c>
      <c r="E4" s="1013" t="s">
        <v>1436</v>
      </c>
      <c r="F4" s="1013" t="s">
        <v>1437</v>
      </c>
      <c r="G4" s="1014" t="s">
        <v>1438</v>
      </c>
      <c r="H4" s="1014"/>
      <c r="I4" s="1014"/>
      <c r="J4" s="1013" t="s">
        <v>1439</v>
      </c>
      <c r="K4" s="1295" t="s">
        <v>10</v>
      </c>
      <c r="L4" s="1295"/>
    </row>
    <row r="5" spans="1:12" ht="23.25" customHeight="1">
      <c r="A5" s="1297"/>
      <c r="B5" s="1297"/>
      <c r="C5" s="1016"/>
      <c r="D5" s="1016"/>
      <c r="E5" s="1016"/>
      <c r="F5" s="1016"/>
      <c r="G5" s="1017" t="s">
        <v>1440</v>
      </c>
      <c r="H5" s="1017"/>
      <c r="I5" s="1017"/>
      <c r="J5" s="1016"/>
      <c r="K5" s="1298"/>
      <c r="L5" s="1298"/>
    </row>
    <row r="6" spans="1:12" ht="24.75" customHeight="1">
      <c r="A6" s="1297"/>
      <c r="B6" s="1297"/>
      <c r="C6" s="1299" t="s">
        <v>1441</v>
      </c>
      <c r="D6" s="1016" t="s">
        <v>1442</v>
      </c>
      <c r="E6" s="1016" t="s">
        <v>1443</v>
      </c>
      <c r="F6" s="1016" t="s">
        <v>1444</v>
      </c>
      <c r="G6" s="1018" t="s">
        <v>1445</v>
      </c>
      <c r="H6" s="1018" t="s">
        <v>1446</v>
      </c>
      <c r="I6" s="1018" t="s">
        <v>1447</v>
      </c>
      <c r="J6" s="1016"/>
      <c r="K6" s="1298"/>
      <c r="L6" s="1298"/>
    </row>
    <row r="7" spans="1:12" ht="27.75" customHeight="1" thickBot="1">
      <c r="A7" s="1300"/>
      <c r="B7" s="1300"/>
      <c r="C7" s="1301"/>
      <c r="D7" s="1020"/>
      <c r="E7" s="1020"/>
      <c r="F7" s="1020"/>
      <c r="G7" s="1053" t="s">
        <v>1448</v>
      </c>
      <c r="H7" s="1053" t="s">
        <v>1449</v>
      </c>
      <c r="I7" s="1053" t="s">
        <v>1450</v>
      </c>
      <c r="J7" s="1302" t="s">
        <v>1451</v>
      </c>
      <c r="K7" s="1303"/>
      <c r="L7" s="1303"/>
    </row>
    <row r="8" spans="1:12" ht="18.75" customHeight="1">
      <c r="A8" s="1304" t="s">
        <v>1452</v>
      </c>
      <c r="B8" s="1304"/>
      <c r="C8" s="1305">
        <f>SUM(C41,C74,C107)</f>
        <v>323</v>
      </c>
      <c r="D8" s="1305">
        <f t="shared" ref="D8:J8" si="0">SUM(D41,D74,D107)</f>
        <v>248</v>
      </c>
      <c r="E8" s="1305">
        <f t="shared" si="0"/>
        <v>20</v>
      </c>
      <c r="F8" s="1305">
        <f t="shared" si="0"/>
        <v>24</v>
      </c>
      <c r="G8" s="1305">
        <f t="shared" si="0"/>
        <v>219</v>
      </c>
      <c r="H8" s="1305">
        <f t="shared" si="0"/>
        <v>37</v>
      </c>
      <c r="I8" s="1305">
        <f t="shared" si="0"/>
        <v>31</v>
      </c>
      <c r="J8" s="1305">
        <f t="shared" si="0"/>
        <v>0</v>
      </c>
      <c r="K8" s="807" t="s">
        <v>26</v>
      </c>
      <c r="L8" s="807"/>
    </row>
    <row r="9" spans="1:12" ht="18.75" customHeight="1">
      <c r="A9" s="1068" t="s">
        <v>27</v>
      </c>
      <c r="B9" s="1068"/>
      <c r="C9" s="1305">
        <f t="shared" ref="C9:J24" si="1">SUM(C42,C75,C108)</f>
        <v>86</v>
      </c>
      <c r="D9" s="1305">
        <f t="shared" si="1"/>
        <v>111</v>
      </c>
      <c r="E9" s="1305">
        <f t="shared" si="1"/>
        <v>3</v>
      </c>
      <c r="F9" s="1305">
        <f t="shared" si="1"/>
        <v>0</v>
      </c>
      <c r="G9" s="1305">
        <f t="shared" si="1"/>
        <v>22</v>
      </c>
      <c r="H9" s="1305">
        <f t="shared" si="1"/>
        <v>16</v>
      </c>
      <c r="I9" s="1305">
        <f t="shared" si="1"/>
        <v>0</v>
      </c>
      <c r="J9" s="1305">
        <f t="shared" si="1"/>
        <v>1</v>
      </c>
      <c r="K9" s="1055" t="s">
        <v>28</v>
      </c>
      <c r="L9" s="1055"/>
    </row>
    <row r="10" spans="1:12" ht="18.75" customHeight="1">
      <c r="A10" s="1024" t="s">
        <v>83</v>
      </c>
      <c r="B10" s="1024"/>
      <c r="C10" s="1305">
        <f t="shared" si="1"/>
        <v>171</v>
      </c>
      <c r="D10" s="1305">
        <f t="shared" si="1"/>
        <v>179</v>
      </c>
      <c r="E10" s="1305">
        <f t="shared" si="1"/>
        <v>11</v>
      </c>
      <c r="F10" s="1305">
        <f t="shared" si="1"/>
        <v>17</v>
      </c>
      <c r="G10" s="1305">
        <f t="shared" si="1"/>
        <v>251</v>
      </c>
      <c r="H10" s="1305">
        <f t="shared" si="1"/>
        <v>94</v>
      </c>
      <c r="I10" s="1305">
        <f t="shared" si="1"/>
        <v>2</v>
      </c>
      <c r="J10" s="1305">
        <f t="shared" si="1"/>
        <v>0</v>
      </c>
      <c r="K10" s="1027" t="s">
        <v>30</v>
      </c>
      <c r="L10" s="1027"/>
    </row>
    <row r="11" spans="1:12" ht="18.75" customHeight="1">
      <c r="A11" s="1024" t="s">
        <v>1453</v>
      </c>
      <c r="B11" s="1024"/>
      <c r="C11" s="1305">
        <f t="shared" si="1"/>
        <v>444</v>
      </c>
      <c r="D11" s="1305">
        <f t="shared" si="1"/>
        <v>133</v>
      </c>
      <c r="E11" s="1305">
        <f t="shared" si="1"/>
        <v>10</v>
      </c>
      <c r="F11" s="1305">
        <f t="shared" si="1"/>
        <v>6</v>
      </c>
      <c r="G11" s="1305">
        <f t="shared" si="1"/>
        <v>137</v>
      </c>
      <c r="H11" s="1305">
        <f t="shared" si="1"/>
        <v>3</v>
      </c>
      <c r="I11" s="1305">
        <f t="shared" si="1"/>
        <v>0</v>
      </c>
      <c r="J11" s="1305">
        <f t="shared" si="1"/>
        <v>0</v>
      </c>
      <c r="K11" s="1027" t="s">
        <v>32</v>
      </c>
      <c r="L11" s="1027"/>
    </row>
    <row r="12" spans="1:12" ht="18.75" customHeight="1">
      <c r="A12" s="1306" t="s">
        <v>33</v>
      </c>
      <c r="B12" s="1307" t="s">
        <v>1454</v>
      </c>
      <c r="C12" s="1305">
        <f t="shared" si="1"/>
        <v>188</v>
      </c>
      <c r="D12" s="1305">
        <f t="shared" si="1"/>
        <v>184</v>
      </c>
      <c r="E12" s="1305">
        <f t="shared" si="1"/>
        <v>0</v>
      </c>
      <c r="F12" s="1305">
        <f t="shared" si="1"/>
        <v>76</v>
      </c>
      <c r="G12" s="1305">
        <f t="shared" si="1"/>
        <v>99</v>
      </c>
      <c r="H12" s="1305">
        <f t="shared" si="1"/>
        <v>0</v>
      </c>
      <c r="I12" s="1305">
        <f t="shared" si="1"/>
        <v>0</v>
      </c>
      <c r="J12" s="1305">
        <f t="shared" si="1"/>
        <v>0</v>
      </c>
      <c r="K12" s="1030" t="s">
        <v>35</v>
      </c>
      <c r="L12" s="1308" t="s">
        <v>36</v>
      </c>
    </row>
    <row r="13" spans="1:12" ht="18.75" customHeight="1">
      <c r="A13" s="1309"/>
      <c r="B13" s="1307" t="s">
        <v>1455</v>
      </c>
      <c r="C13" s="1305">
        <f t="shared" si="1"/>
        <v>228</v>
      </c>
      <c r="D13" s="1305">
        <f t="shared" si="1"/>
        <v>269</v>
      </c>
      <c r="E13" s="1305">
        <f t="shared" si="1"/>
        <v>61</v>
      </c>
      <c r="F13" s="1305">
        <f t="shared" si="1"/>
        <v>27</v>
      </c>
      <c r="G13" s="1305">
        <f t="shared" si="1"/>
        <v>185</v>
      </c>
      <c r="H13" s="1305">
        <f t="shared" si="1"/>
        <v>1</v>
      </c>
      <c r="I13" s="1305">
        <f t="shared" si="1"/>
        <v>7</v>
      </c>
      <c r="J13" s="1305">
        <f t="shared" si="1"/>
        <v>0</v>
      </c>
      <c r="K13" s="1030" t="s">
        <v>38</v>
      </c>
      <c r="L13" s="1308"/>
    </row>
    <row r="14" spans="1:12" ht="18.75" customHeight="1">
      <c r="A14" s="1309"/>
      <c r="B14" s="1307" t="s">
        <v>1456</v>
      </c>
      <c r="C14" s="1305">
        <f t="shared" si="1"/>
        <v>115</v>
      </c>
      <c r="D14" s="1305">
        <f t="shared" si="1"/>
        <v>82</v>
      </c>
      <c r="E14" s="1305">
        <f t="shared" si="1"/>
        <v>0</v>
      </c>
      <c r="F14" s="1305">
        <f t="shared" si="1"/>
        <v>1</v>
      </c>
      <c r="G14" s="1305">
        <f t="shared" si="1"/>
        <v>37</v>
      </c>
      <c r="H14" s="1305">
        <f t="shared" si="1"/>
        <v>0</v>
      </c>
      <c r="I14" s="1305">
        <f t="shared" si="1"/>
        <v>0</v>
      </c>
      <c r="J14" s="1305">
        <f t="shared" si="1"/>
        <v>0</v>
      </c>
      <c r="K14" s="1030" t="s">
        <v>40</v>
      </c>
      <c r="L14" s="1308"/>
    </row>
    <row r="15" spans="1:12" ht="18.75" customHeight="1">
      <c r="A15" s="1309"/>
      <c r="B15" s="1307" t="s">
        <v>1457</v>
      </c>
      <c r="C15" s="1305">
        <f t="shared" si="1"/>
        <v>132</v>
      </c>
      <c r="D15" s="1305">
        <f t="shared" si="1"/>
        <v>146</v>
      </c>
      <c r="E15" s="1305">
        <f t="shared" si="1"/>
        <v>35</v>
      </c>
      <c r="F15" s="1305">
        <f t="shared" si="1"/>
        <v>25</v>
      </c>
      <c r="G15" s="1305">
        <f t="shared" si="1"/>
        <v>72</v>
      </c>
      <c r="H15" s="1305">
        <f t="shared" si="1"/>
        <v>0</v>
      </c>
      <c r="I15" s="1305">
        <f t="shared" si="1"/>
        <v>0</v>
      </c>
      <c r="J15" s="1305">
        <f t="shared" si="1"/>
        <v>0</v>
      </c>
      <c r="K15" s="1030" t="s">
        <v>42</v>
      </c>
      <c r="L15" s="1308"/>
    </row>
    <row r="16" spans="1:12" ht="18.75" customHeight="1">
      <c r="A16" s="1309"/>
      <c r="B16" s="1307" t="s">
        <v>1458</v>
      </c>
      <c r="C16" s="1305">
        <f t="shared" si="1"/>
        <v>185</v>
      </c>
      <c r="D16" s="1305">
        <f t="shared" si="1"/>
        <v>218</v>
      </c>
      <c r="E16" s="1305">
        <f t="shared" si="1"/>
        <v>32</v>
      </c>
      <c r="F16" s="1305">
        <f t="shared" si="1"/>
        <v>13</v>
      </c>
      <c r="G16" s="1305">
        <f t="shared" si="1"/>
        <v>168</v>
      </c>
      <c r="H16" s="1305">
        <f t="shared" si="1"/>
        <v>0</v>
      </c>
      <c r="I16" s="1305">
        <f t="shared" si="1"/>
        <v>5</v>
      </c>
      <c r="J16" s="1305">
        <f t="shared" si="1"/>
        <v>0</v>
      </c>
      <c r="K16" s="1030" t="s">
        <v>44</v>
      </c>
      <c r="L16" s="1308"/>
    </row>
    <row r="17" spans="1:14" ht="18.75" customHeight="1">
      <c r="A17" s="1310"/>
      <c r="B17" s="1307" t="s">
        <v>1459</v>
      </c>
      <c r="C17" s="1305">
        <f t="shared" si="1"/>
        <v>162</v>
      </c>
      <c r="D17" s="1305">
        <f t="shared" si="1"/>
        <v>187</v>
      </c>
      <c r="E17" s="1305">
        <f t="shared" si="1"/>
        <v>17</v>
      </c>
      <c r="F17" s="1305">
        <f t="shared" si="1"/>
        <v>6</v>
      </c>
      <c r="G17" s="1305">
        <f t="shared" si="1"/>
        <v>119</v>
      </c>
      <c r="H17" s="1305">
        <f t="shared" si="1"/>
        <v>0</v>
      </c>
      <c r="I17" s="1305">
        <f t="shared" si="1"/>
        <v>0</v>
      </c>
      <c r="J17" s="1305">
        <f t="shared" si="1"/>
        <v>0</v>
      </c>
      <c r="K17" s="1030" t="s">
        <v>46</v>
      </c>
      <c r="L17" s="1308"/>
    </row>
    <row r="18" spans="1:14" ht="18.75" customHeight="1">
      <c r="A18" s="1024" t="s">
        <v>47</v>
      </c>
      <c r="B18" s="1024"/>
      <c r="C18" s="1305">
        <f t="shared" si="1"/>
        <v>102</v>
      </c>
      <c r="D18" s="1305">
        <f t="shared" si="1"/>
        <v>124</v>
      </c>
      <c r="E18" s="1305">
        <f t="shared" si="1"/>
        <v>2</v>
      </c>
      <c r="F18" s="1305">
        <f t="shared" si="1"/>
        <v>4</v>
      </c>
      <c r="G18" s="1305">
        <f t="shared" si="1"/>
        <v>10</v>
      </c>
      <c r="H18" s="1305">
        <f t="shared" si="1"/>
        <v>0</v>
      </c>
      <c r="I18" s="1305">
        <f t="shared" si="1"/>
        <v>0</v>
      </c>
      <c r="J18" s="1305">
        <f t="shared" si="1"/>
        <v>0</v>
      </c>
      <c r="K18" s="1027" t="s">
        <v>1095</v>
      </c>
      <c r="L18" s="1027"/>
    </row>
    <row r="19" spans="1:14" ht="18.75" customHeight="1">
      <c r="A19" s="1024" t="s">
        <v>49</v>
      </c>
      <c r="B19" s="1024"/>
      <c r="C19" s="1305">
        <f t="shared" si="1"/>
        <v>346</v>
      </c>
      <c r="D19" s="1305">
        <f t="shared" si="1"/>
        <v>233</v>
      </c>
      <c r="E19" s="1305">
        <f t="shared" si="1"/>
        <v>14</v>
      </c>
      <c r="F19" s="1305">
        <f t="shared" si="1"/>
        <v>4</v>
      </c>
      <c r="G19" s="1305">
        <f t="shared" si="1"/>
        <v>68</v>
      </c>
      <c r="H19" s="1305">
        <f t="shared" si="1"/>
        <v>0</v>
      </c>
      <c r="I19" s="1305">
        <f t="shared" si="1"/>
        <v>0</v>
      </c>
      <c r="J19" s="1305">
        <f t="shared" si="1"/>
        <v>0</v>
      </c>
      <c r="K19" s="1027" t="s">
        <v>50</v>
      </c>
      <c r="L19" s="1027"/>
    </row>
    <row r="20" spans="1:14" ht="18.75" customHeight="1">
      <c r="A20" s="1024" t="s">
        <v>51</v>
      </c>
      <c r="B20" s="1024"/>
      <c r="C20" s="1305">
        <f t="shared" si="1"/>
        <v>212</v>
      </c>
      <c r="D20" s="1305">
        <f t="shared" si="1"/>
        <v>174</v>
      </c>
      <c r="E20" s="1305">
        <f t="shared" si="1"/>
        <v>23</v>
      </c>
      <c r="F20" s="1305">
        <f t="shared" si="1"/>
        <v>13</v>
      </c>
      <c r="G20" s="1305">
        <f t="shared" si="1"/>
        <v>68</v>
      </c>
      <c r="H20" s="1305">
        <f t="shared" si="1"/>
        <v>0</v>
      </c>
      <c r="I20" s="1305">
        <f t="shared" si="1"/>
        <v>0</v>
      </c>
      <c r="J20" s="1305">
        <f t="shared" si="1"/>
        <v>0</v>
      </c>
      <c r="K20" s="1027" t="s">
        <v>52</v>
      </c>
      <c r="L20" s="1027"/>
    </row>
    <row r="21" spans="1:14" ht="18.75" customHeight="1">
      <c r="A21" s="1024" t="s">
        <v>1460</v>
      </c>
      <c r="B21" s="1024"/>
      <c r="C21" s="1305">
        <f t="shared" si="1"/>
        <v>159</v>
      </c>
      <c r="D21" s="1305">
        <f t="shared" si="1"/>
        <v>247</v>
      </c>
      <c r="E21" s="1305">
        <f t="shared" si="1"/>
        <v>32</v>
      </c>
      <c r="F21" s="1305">
        <f t="shared" si="1"/>
        <v>29</v>
      </c>
      <c r="G21" s="1305">
        <f t="shared" si="1"/>
        <v>49</v>
      </c>
      <c r="H21" s="1305">
        <f t="shared" si="1"/>
        <v>0</v>
      </c>
      <c r="I21" s="1305">
        <f t="shared" si="1"/>
        <v>0</v>
      </c>
      <c r="J21" s="1305">
        <f t="shared" si="1"/>
        <v>0</v>
      </c>
      <c r="K21" s="1027" t="s">
        <v>54</v>
      </c>
      <c r="L21" s="1027"/>
    </row>
    <row r="22" spans="1:14" ht="18.75" customHeight="1">
      <c r="A22" s="1024" t="s">
        <v>84</v>
      </c>
      <c r="B22" s="1024"/>
      <c r="C22" s="1305">
        <f t="shared" si="1"/>
        <v>185</v>
      </c>
      <c r="D22" s="1305">
        <f t="shared" si="1"/>
        <v>198</v>
      </c>
      <c r="E22" s="1305">
        <f t="shared" si="1"/>
        <v>0</v>
      </c>
      <c r="F22" s="1305">
        <f t="shared" si="1"/>
        <v>0</v>
      </c>
      <c r="G22" s="1305">
        <f t="shared" si="1"/>
        <v>12</v>
      </c>
      <c r="H22" s="1305">
        <f t="shared" si="1"/>
        <v>0</v>
      </c>
      <c r="I22" s="1305">
        <f t="shared" si="1"/>
        <v>0</v>
      </c>
      <c r="J22" s="1305">
        <f t="shared" si="1"/>
        <v>0</v>
      </c>
      <c r="K22" s="1027" t="s">
        <v>56</v>
      </c>
      <c r="L22" s="1027"/>
      <c r="N22" s="1311"/>
    </row>
    <row r="23" spans="1:14" ht="18.75" customHeight="1">
      <c r="A23" s="1024" t="s">
        <v>57</v>
      </c>
      <c r="B23" s="1024"/>
      <c r="C23" s="1305">
        <f t="shared" si="1"/>
        <v>79</v>
      </c>
      <c r="D23" s="1305">
        <f t="shared" si="1"/>
        <v>93</v>
      </c>
      <c r="E23" s="1305">
        <f t="shared" si="1"/>
        <v>7</v>
      </c>
      <c r="F23" s="1305">
        <f t="shared" si="1"/>
        <v>2</v>
      </c>
      <c r="G23" s="1305">
        <f t="shared" si="1"/>
        <v>56</v>
      </c>
      <c r="H23" s="1305">
        <f t="shared" si="1"/>
        <v>0</v>
      </c>
      <c r="I23" s="1305">
        <f t="shared" si="1"/>
        <v>0</v>
      </c>
      <c r="J23" s="1305">
        <f t="shared" si="1"/>
        <v>0</v>
      </c>
      <c r="K23" s="1027" t="s">
        <v>58</v>
      </c>
      <c r="L23" s="1027"/>
      <c r="N23" s="1312"/>
    </row>
    <row r="24" spans="1:14" ht="18.75" customHeight="1">
      <c r="A24" s="1024" t="s">
        <v>59</v>
      </c>
      <c r="B24" s="1024"/>
      <c r="C24" s="1305">
        <f t="shared" si="1"/>
        <v>195</v>
      </c>
      <c r="D24" s="1305">
        <f t="shared" si="1"/>
        <v>121</v>
      </c>
      <c r="E24" s="1305">
        <f t="shared" si="1"/>
        <v>6</v>
      </c>
      <c r="F24" s="1305">
        <f t="shared" si="1"/>
        <v>2</v>
      </c>
      <c r="G24" s="1305">
        <f t="shared" si="1"/>
        <v>108</v>
      </c>
      <c r="H24" s="1305">
        <f t="shared" si="1"/>
        <v>0</v>
      </c>
      <c r="I24" s="1305">
        <f t="shared" si="1"/>
        <v>0</v>
      </c>
      <c r="J24" s="1305">
        <f t="shared" si="1"/>
        <v>1</v>
      </c>
      <c r="K24" s="1027" t="s">
        <v>60</v>
      </c>
      <c r="L24" s="1027"/>
      <c r="N24" s="1312"/>
    </row>
    <row r="25" spans="1:14" ht="18.75" customHeight="1">
      <c r="A25" s="1024" t="s">
        <v>1461</v>
      </c>
      <c r="B25" s="1024"/>
      <c r="C25" s="1305">
        <f t="shared" ref="C25:J27" si="2">SUM(C58,C91,C124)</f>
        <v>145</v>
      </c>
      <c r="D25" s="1305">
        <f t="shared" si="2"/>
        <v>158</v>
      </c>
      <c r="E25" s="1305">
        <f t="shared" si="2"/>
        <v>21</v>
      </c>
      <c r="F25" s="1305">
        <f t="shared" si="2"/>
        <v>6</v>
      </c>
      <c r="G25" s="1305">
        <f t="shared" si="2"/>
        <v>35</v>
      </c>
      <c r="H25" s="1305">
        <f t="shared" si="2"/>
        <v>0</v>
      </c>
      <c r="I25" s="1305">
        <f t="shared" si="2"/>
        <v>0</v>
      </c>
      <c r="J25" s="1305">
        <f t="shared" si="2"/>
        <v>0</v>
      </c>
      <c r="K25" s="1027" t="s">
        <v>62</v>
      </c>
      <c r="L25" s="1027"/>
      <c r="N25" s="1312"/>
    </row>
    <row r="26" spans="1:14" ht="18.75" customHeight="1">
      <c r="A26" s="1024" t="s">
        <v>63</v>
      </c>
      <c r="B26" s="1024"/>
      <c r="C26" s="1305">
        <f t="shared" si="2"/>
        <v>39</v>
      </c>
      <c r="D26" s="1305">
        <f t="shared" si="2"/>
        <v>90</v>
      </c>
      <c r="E26" s="1305">
        <f t="shared" si="2"/>
        <v>2</v>
      </c>
      <c r="F26" s="1305">
        <f t="shared" si="2"/>
        <v>2</v>
      </c>
      <c r="G26" s="1305">
        <f t="shared" si="2"/>
        <v>2</v>
      </c>
      <c r="H26" s="1305">
        <f t="shared" si="2"/>
        <v>0</v>
      </c>
      <c r="I26" s="1305">
        <f t="shared" si="2"/>
        <v>0</v>
      </c>
      <c r="J26" s="1305">
        <f t="shared" si="2"/>
        <v>0</v>
      </c>
      <c r="K26" s="1027" t="s">
        <v>64</v>
      </c>
      <c r="L26" s="1027"/>
      <c r="N26" s="1312"/>
    </row>
    <row r="27" spans="1:14" ht="18.75" customHeight="1" thickBot="1">
      <c r="A27" s="1065" t="s">
        <v>65</v>
      </c>
      <c r="B27" s="1065"/>
      <c r="C27" s="1305">
        <f t="shared" si="2"/>
        <v>205</v>
      </c>
      <c r="D27" s="1305">
        <f t="shared" si="2"/>
        <v>361</v>
      </c>
      <c r="E27" s="1305">
        <f t="shared" si="2"/>
        <v>57</v>
      </c>
      <c r="F27" s="1305">
        <f t="shared" si="2"/>
        <v>9</v>
      </c>
      <c r="G27" s="1305">
        <f t="shared" si="2"/>
        <v>7</v>
      </c>
      <c r="H27" s="1305">
        <f t="shared" si="2"/>
        <v>3</v>
      </c>
      <c r="I27" s="1305">
        <f t="shared" si="2"/>
        <v>0</v>
      </c>
      <c r="J27" s="1305">
        <f t="shared" si="2"/>
        <v>0</v>
      </c>
      <c r="K27" s="1041" t="s">
        <v>66</v>
      </c>
      <c r="L27" s="1041"/>
      <c r="N27" s="1313"/>
    </row>
    <row r="28" spans="1:14" ht="18.75" customHeight="1" thickBot="1">
      <c r="A28" s="1042" t="s">
        <v>19</v>
      </c>
      <c r="B28" s="1042"/>
      <c r="C28" s="1314">
        <f>SUM(C8:C27)</f>
        <v>3701</v>
      </c>
      <c r="D28" s="1314">
        <f t="shared" ref="D28:J28" si="3">SUM(D8:D27)</f>
        <v>3556</v>
      </c>
      <c r="E28" s="1314">
        <f t="shared" si="3"/>
        <v>353</v>
      </c>
      <c r="F28" s="1314">
        <f t="shared" si="3"/>
        <v>266</v>
      </c>
      <c r="G28" s="1314">
        <f t="shared" si="3"/>
        <v>1724</v>
      </c>
      <c r="H28" s="1314">
        <f t="shared" si="3"/>
        <v>154</v>
      </c>
      <c r="I28" s="1314">
        <f t="shared" si="3"/>
        <v>45</v>
      </c>
      <c r="J28" s="1314">
        <f t="shared" si="3"/>
        <v>2</v>
      </c>
      <c r="K28" s="1045" t="s">
        <v>67</v>
      </c>
      <c r="L28" s="1045"/>
    </row>
    <row r="29" spans="1:14" ht="15.75" thickTop="1"/>
    <row r="34" spans="1:12" ht="30" customHeight="1">
      <c r="A34" s="1059" t="s">
        <v>1462</v>
      </c>
      <c r="B34" s="1059"/>
      <c r="C34" s="1059"/>
      <c r="D34" s="1059"/>
      <c r="E34" s="1059"/>
      <c r="F34" s="1059"/>
      <c r="G34" s="1059"/>
      <c r="H34" s="1059"/>
      <c r="I34" s="1059"/>
      <c r="J34" s="1059"/>
      <c r="K34" s="1059"/>
      <c r="L34" s="1059"/>
    </row>
    <row r="35" spans="1:12" ht="50.25" customHeight="1">
      <c r="A35" s="1059" t="s">
        <v>1463</v>
      </c>
      <c r="B35" s="1059"/>
      <c r="C35" s="1059"/>
      <c r="D35" s="1059"/>
      <c r="E35" s="1059"/>
      <c r="F35" s="1059"/>
      <c r="G35" s="1059"/>
      <c r="H35" s="1059"/>
      <c r="I35" s="1059"/>
      <c r="J35" s="1059"/>
      <c r="K35" s="1059"/>
      <c r="L35" s="1059"/>
    </row>
    <row r="36" spans="1:12" s="1315" customFormat="1" ht="28.5" customHeight="1" thickBot="1">
      <c r="A36" s="1292" t="s">
        <v>1464</v>
      </c>
      <c r="B36" s="1292"/>
      <c r="C36" s="1293"/>
      <c r="D36" s="1293"/>
      <c r="E36" s="1293"/>
      <c r="F36" s="1293"/>
      <c r="G36" s="1293"/>
      <c r="H36" s="1293"/>
      <c r="I36" s="1293"/>
      <c r="J36" s="1293"/>
      <c r="K36" s="1011" t="s">
        <v>1465</v>
      </c>
      <c r="L36" s="1011"/>
    </row>
    <row r="37" spans="1:12" ht="20.25" customHeight="1" thickTop="1">
      <c r="A37" s="1294" t="s">
        <v>1433</v>
      </c>
      <c r="B37" s="1294"/>
      <c r="C37" s="1013" t="s">
        <v>1434</v>
      </c>
      <c r="D37" s="1013" t="s">
        <v>1435</v>
      </c>
      <c r="E37" s="1013" t="s">
        <v>1436</v>
      </c>
      <c r="F37" s="1013" t="s">
        <v>1437</v>
      </c>
      <c r="G37" s="1014" t="s">
        <v>1438</v>
      </c>
      <c r="H37" s="1014"/>
      <c r="I37" s="1014"/>
      <c r="J37" s="1013" t="s">
        <v>1439</v>
      </c>
      <c r="K37" s="1295" t="s">
        <v>10</v>
      </c>
      <c r="L37" s="1295"/>
    </row>
    <row r="38" spans="1:12" ht="20.25" customHeight="1">
      <c r="A38" s="1297"/>
      <c r="B38" s="1297"/>
      <c r="C38" s="1016"/>
      <c r="D38" s="1016"/>
      <c r="E38" s="1016"/>
      <c r="F38" s="1016"/>
      <c r="G38" s="1017" t="s">
        <v>1440</v>
      </c>
      <c r="H38" s="1017"/>
      <c r="I38" s="1017"/>
      <c r="J38" s="1016"/>
      <c r="K38" s="1298"/>
      <c r="L38" s="1298"/>
    </row>
    <row r="39" spans="1:12" ht="20.25" customHeight="1">
      <c r="A39" s="1297"/>
      <c r="B39" s="1297"/>
      <c r="C39" s="1299" t="s">
        <v>1441</v>
      </c>
      <c r="D39" s="1016" t="s">
        <v>1442</v>
      </c>
      <c r="E39" s="1016" t="s">
        <v>1443</v>
      </c>
      <c r="F39" s="1016" t="s">
        <v>1444</v>
      </c>
      <c r="G39" s="1018" t="s">
        <v>1445</v>
      </c>
      <c r="H39" s="1018" t="s">
        <v>1446</v>
      </c>
      <c r="I39" s="1018" t="s">
        <v>1447</v>
      </c>
      <c r="J39" s="1016"/>
      <c r="K39" s="1298"/>
      <c r="L39" s="1298"/>
    </row>
    <row r="40" spans="1:12" ht="34.5" customHeight="1" thickBot="1">
      <c r="A40" s="1300"/>
      <c r="B40" s="1300"/>
      <c r="C40" s="1301"/>
      <c r="D40" s="1020"/>
      <c r="E40" s="1020"/>
      <c r="F40" s="1020"/>
      <c r="G40" s="1053" t="s">
        <v>1448</v>
      </c>
      <c r="H40" s="1053" t="s">
        <v>1449</v>
      </c>
      <c r="I40" s="1053" t="s">
        <v>1450</v>
      </c>
      <c r="J40" s="1316" t="s">
        <v>1451</v>
      </c>
      <c r="K40" s="1303"/>
      <c r="L40" s="1303"/>
    </row>
    <row r="41" spans="1:12" ht="18.75" customHeight="1">
      <c r="A41" s="1304" t="s">
        <v>1452</v>
      </c>
      <c r="B41" s="1304"/>
      <c r="C41" s="1305">
        <v>305</v>
      </c>
      <c r="D41" s="1305">
        <v>206</v>
      </c>
      <c r="E41" s="1305">
        <v>0</v>
      </c>
      <c r="F41" s="1305">
        <v>0</v>
      </c>
      <c r="G41" s="1305">
        <v>203</v>
      </c>
      <c r="H41" s="1305">
        <v>37</v>
      </c>
      <c r="I41" s="1305">
        <v>30</v>
      </c>
      <c r="J41" s="1305">
        <v>0</v>
      </c>
      <c r="K41" s="807" t="s">
        <v>26</v>
      </c>
      <c r="L41" s="807"/>
    </row>
    <row r="42" spans="1:12" ht="18.75" customHeight="1">
      <c r="A42" s="1068" t="s">
        <v>27</v>
      </c>
      <c r="B42" s="1068"/>
      <c r="C42" s="1305">
        <v>85</v>
      </c>
      <c r="D42" s="1305">
        <v>109</v>
      </c>
      <c r="E42" s="1305">
        <v>3</v>
      </c>
      <c r="F42" s="1305">
        <v>0</v>
      </c>
      <c r="G42" s="1305">
        <v>22</v>
      </c>
      <c r="H42" s="1305">
        <v>16</v>
      </c>
      <c r="I42" s="1305">
        <v>0</v>
      </c>
      <c r="J42" s="1305">
        <v>1</v>
      </c>
      <c r="K42" s="1055" t="s">
        <v>28</v>
      </c>
      <c r="L42" s="1055"/>
    </row>
    <row r="43" spans="1:12" ht="18.75" customHeight="1">
      <c r="A43" s="1024" t="s">
        <v>83</v>
      </c>
      <c r="B43" s="1024"/>
      <c r="C43" s="1317">
        <v>148</v>
      </c>
      <c r="D43" s="1317">
        <v>149</v>
      </c>
      <c r="E43" s="1317">
        <v>8</v>
      </c>
      <c r="F43" s="1317">
        <v>13</v>
      </c>
      <c r="G43" s="1317">
        <v>232</v>
      </c>
      <c r="H43" s="1317">
        <v>92</v>
      </c>
      <c r="I43" s="1317">
        <v>2</v>
      </c>
      <c r="J43" s="1317">
        <v>0</v>
      </c>
      <c r="K43" s="1027" t="s">
        <v>30</v>
      </c>
      <c r="L43" s="1027"/>
    </row>
    <row r="44" spans="1:12" ht="18.75" customHeight="1">
      <c r="A44" s="1024" t="s">
        <v>1453</v>
      </c>
      <c r="B44" s="1024"/>
      <c r="C44" s="1317">
        <v>431</v>
      </c>
      <c r="D44" s="1317">
        <v>124</v>
      </c>
      <c r="E44" s="1317">
        <v>5</v>
      </c>
      <c r="F44" s="1317">
        <v>5</v>
      </c>
      <c r="G44" s="1317">
        <v>132</v>
      </c>
      <c r="H44" s="1317">
        <v>3</v>
      </c>
      <c r="I44" s="1317">
        <v>0</v>
      </c>
      <c r="J44" s="1317">
        <v>0</v>
      </c>
      <c r="K44" s="1027" t="s">
        <v>32</v>
      </c>
      <c r="L44" s="1027"/>
    </row>
    <row r="45" spans="1:12" ht="18.75" customHeight="1">
      <c r="A45" s="1306" t="s">
        <v>33</v>
      </c>
      <c r="B45" s="1307" t="s">
        <v>1454</v>
      </c>
      <c r="C45" s="1317">
        <v>159</v>
      </c>
      <c r="D45" s="1317">
        <v>142</v>
      </c>
      <c r="E45" s="1317">
        <v>0</v>
      </c>
      <c r="F45" s="1317">
        <v>60</v>
      </c>
      <c r="G45" s="1317">
        <v>88</v>
      </c>
      <c r="H45" s="1317">
        <v>0</v>
      </c>
      <c r="I45" s="1317">
        <v>0</v>
      </c>
      <c r="J45" s="1317">
        <v>0</v>
      </c>
      <c r="K45" s="1030" t="s">
        <v>35</v>
      </c>
      <c r="L45" s="1308" t="s">
        <v>36</v>
      </c>
    </row>
    <row r="46" spans="1:12" ht="18.75" customHeight="1">
      <c r="A46" s="1309"/>
      <c r="B46" s="1307" t="s">
        <v>1455</v>
      </c>
      <c r="C46" s="1317">
        <v>189</v>
      </c>
      <c r="D46" s="1317">
        <v>172</v>
      </c>
      <c r="E46" s="1317">
        <v>6</v>
      </c>
      <c r="F46" s="1317">
        <v>7</v>
      </c>
      <c r="G46" s="1317">
        <v>126</v>
      </c>
      <c r="H46" s="1317">
        <v>0</v>
      </c>
      <c r="I46" s="1317">
        <v>6</v>
      </c>
      <c r="J46" s="1317">
        <v>0</v>
      </c>
      <c r="K46" s="1030" t="s">
        <v>38</v>
      </c>
      <c r="L46" s="1308"/>
    </row>
    <row r="47" spans="1:12" ht="18.75" customHeight="1">
      <c r="A47" s="1309"/>
      <c r="B47" s="1307" t="s">
        <v>1456</v>
      </c>
      <c r="C47" s="1317">
        <v>115</v>
      </c>
      <c r="D47" s="1317">
        <v>82</v>
      </c>
      <c r="E47" s="1317">
        <v>0</v>
      </c>
      <c r="F47" s="1317">
        <v>1</v>
      </c>
      <c r="G47" s="1317">
        <v>37</v>
      </c>
      <c r="H47" s="1317">
        <v>0</v>
      </c>
      <c r="I47" s="1317">
        <v>0</v>
      </c>
      <c r="J47" s="1317">
        <v>0</v>
      </c>
      <c r="K47" s="1030" t="s">
        <v>40</v>
      </c>
      <c r="L47" s="1308"/>
    </row>
    <row r="48" spans="1:12" ht="18.75" customHeight="1">
      <c r="A48" s="1309"/>
      <c r="B48" s="1307" t="s">
        <v>1457</v>
      </c>
      <c r="C48" s="1317">
        <v>132</v>
      </c>
      <c r="D48" s="1317">
        <v>115</v>
      </c>
      <c r="E48" s="1317">
        <v>4</v>
      </c>
      <c r="F48" s="1317">
        <v>14</v>
      </c>
      <c r="G48" s="1317">
        <v>69</v>
      </c>
      <c r="H48" s="1317">
        <v>0</v>
      </c>
      <c r="I48" s="1317">
        <v>0</v>
      </c>
      <c r="J48" s="1317">
        <v>0</v>
      </c>
      <c r="K48" s="1030" t="s">
        <v>42</v>
      </c>
      <c r="L48" s="1308"/>
    </row>
    <row r="49" spans="1:12" ht="18.75" customHeight="1">
      <c r="A49" s="1309"/>
      <c r="B49" s="1307" t="s">
        <v>1458</v>
      </c>
      <c r="C49" s="1317">
        <v>164</v>
      </c>
      <c r="D49" s="1317">
        <v>172</v>
      </c>
      <c r="E49" s="1317">
        <v>4</v>
      </c>
      <c r="F49" s="1317">
        <v>7</v>
      </c>
      <c r="G49" s="1317">
        <v>143</v>
      </c>
      <c r="H49" s="1317">
        <v>0</v>
      </c>
      <c r="I49" s="1317">
        <v>5</v>
      </c>
      <c r="J49" s="1317">
        <v>0</v>
      </c>
      <c r="K49" s="1030" t="s">
        <v>44</v>
      </c>
      <c r="L49" s="1308"/>
    </row>
    <row r="50" spans="1:12" ht="18.75" customHeight="1">
      <c r="A50" s="1310"/>
      <c r="B50" s="1307" t="s">
        <v>1459</v>
      </c>
      <c r="C50" s="1317">
        <v>151</v>
      </c>
      <c r="D50" s="1317">
        <v>157</v>
      </c>
      <c r="E50" s="1317">
        <v>0</v>
      </c>
      <c r="F50" s="1317">
        <v>3</v>
      </c>
      <c r="G50" s="1317">
        <v>97</v>
      </c>
      <c r="H50" s="1317">
        <v>0</v>
      </c>
      <c r="I50" s="1317">
        <v>0</v>
      </c>
      <c r="J50" s="1317">
        <v>0</v>
      </c>
      <c r="K50" s="1030" t="s">
        <v>46</v>
      </c>
      <c r="L50" s="1308"/>
    </row>
    <row r="51" spans="1:12" ht="18.75" customHeight="1">
      <c r="A51" s="1024" t="s">
        <v>47</v>
      </c>
      <c r="B51" s="1024"/>
      <c r="C51" s="1317">
        <v>102</v>
      </c>
      <c r="D51" s="1317">
        <v>124</v>
      </c>
      <c r="E51" s="1317">
        <v>2</v>
      </c>
      <c r="F51" s="1317">
        <v>4</v>
      </c>
      <c r="G51" s="1317">
        <v>10</v>
      </c>
      <c r="H51" s="1317">
        <v>0</v>
      </c>
      <c r="I51" s="1317">
        <v>0</v>
      </c>
      <c r="J51" s="1317">
        <v>0</v>
      </c>
      <c r="K51" s="1027" t="s">
        <v>1095</v>
      </c>
      <c r="L51" s="1027"/>
    </row>
    <row r="52" spans="1:12" ht="18.75" customHeight="1">
      <c r="A52" s="1024" t="s">
        <v>49</v>
      </c>
      <c r="B52" s="1024"/>
      <c r="C52" s="1317">
        <v>329</v>
      </c>
      <c r="D52" s="1317">
        <v>206</v>
      </c>
      <c r="E52" s="1317">
        <v>5</v>
      </c>
      <c r="F52" s="1317">
        <v>4</v>
      </c>
      <c r="G52" s="1317">
        <v>68</v>
      </c>
      <c r="H52" s="1317">
        <v>0</v>
      </c>
      <c r="I52" s="1317">
        <v>0</v>
      </c>
      <c r="J52" s="1317">
        <v>0</v>
      </c>
      <c r="K52" s="1027" t="s">
        <v>50</v>
      </c>
      <c r="L52" s="1027"/>
    </row>
    <row r="53" spans="1:12" ht="18.75" customHeight="1">
      <c r="A53" s="1024" t="s">
        <v>51</v>
      </c>
      <c r="B53" s="1024"/>
      <c r="C53" s="1317">
        <v>192</v>
      </c>
      <c r="D53" s="1317">
        <v>150</v>
      </c>
      <c r="E53" s="1317">
        <v>0</v>
      </c>
      <c r="F53" s="1317">
        <v>8</v>
      </c>
      <c r="G53" s="1317">
        <v>66</v>
      </c>
      <c r="H53" s="1317">
        <v>0</v>
      </c>
      <c r="I53" s="1317">
        <v>0</v>
      </c>
      <c r="J53" s="1317">
        <v>0</v>
      </c>
      <c r="K53" s="1027" t="s">
        <v>52</v>
      </c>
      <c r="L53" s="1027"/>
    </row>
    <row r="54" spans="1:12" ht="18.75" customHeight="1">
      <c r="A54" s="1024" t="s">
        <v>1460</v>
      </c>
      <c r="B54" s="1024"/>
      <c r="C54" s="1317">
        <v>136</v>
      </c>
      <c r="D54" s="1317">
        <v>183</v>
      </c>
      <c r="E54" s="1317">
        <v>4</v>
      </c>
      <c r="F54" s="1317">
        <v>13</v>
      </c>
      <c r="G54" s="1317">
        <v>36</v>
      </c>
      <c r="H54" s="1317">
        <v>0</v>
      </c>
      <c r="I54" s="1317">
        <v>0</v>
      </c>
      <c r="J54" s="1317">
        <v>0</v>
      </c>
      <c r="K54" s="1027" t="s">
        <v>54</v>
      </c>
      <c r="L54" s="1027"/>
    </row>
    <row r="55" spans="1:12" ht="18.75" customHeight="1">
      <c r="A55" s="1024" t="s">
        <v>84</v>
      </c>
      <c r="B55" s="1024"/>
      <c r="C55" s="1317">
        <v>181</v>
      </c>
      <c r="D55" s="1317">
        <v>152</v>
      </c>
      <c r="E55" s="1317">
        <v>0</v>
      </c>
      <c r="F55" s="1317">
        <v>0</v>
      </c>
      <c r="G55" s="1317">
        <v>0</v>
      </c>
      <c r="H55" s="1317">
        <v>0</v>
      </c>
      <c r="I55" s="1317">
        <v>0</v>
      </c>
      <c r="J55" s="1317">
        <v>0</v>
      </c>
      <c r="K55" s="1027" t="s">
        <v>56</v>
      </c>
      <c r="L55" s="1027"/>
    </row>
    <row r="56" spans="1:12" ht="18.75" customHeight="1">
      <c r="A56" s="1024" t="s">
        <v>57</v>
      </c>
      <c r="B56" s="1024"/>
      <c r="C56" s="1317">
        <v>70</v>
      </c>
      <c r="D56" s="1317">
        <v>73</v>
      </c>
      <c r="E56" s="1317">
        <v>2</v>
      </c>
      <c r="F56" s="1317">
        <v>2</v>
      </c>
      <c r="G56" s="1317">
        <v>48</v>
      </c>
      <c r="H56" s="1317">
        <v>0</v>
      </c>
      <c r="I56" s="1317">
        <v>0</v>
      </c>
      <c r="J56" s="1317">
        <v>0</v>
      </c>
      <c r="K56" s="1027" t="s">
        <v>58</v>
      </c>
      <c r="L56" s="1027"/>
    </row>
    <row r="57" spans="1:12" ht="18.75" customHeight="1">
      <c r="A57" s="1024" t="s">
        <v>59</v>
      </c>
      <c r="B57" s="1024"/>
      <c r="C57" s="1317">
        <v>194</v>
      </c>
      <c r="D57" s="1317">
        <v>105</v>
      </c>
      <c r="E57" s="1317">
        <v>2</v>
      </c>
      <c r="F57" s="1317">
        <v>1</v>
      </c>
      <c r="G57" s="1317">
        <v>95</v>
      </c>
      <c r="H57" s="1317">
        <v>0</v>
      </c>
      <c r="I57" s="1317">
        <v>0</v>
      </c>
      <c r="J57" s="1317">
        <v>0</v>
      </c>
      <c r="K57" s="1027" t="s">
        <v>60</v>
      </c>
      <c r="L57" s="1027"/>
    </row>
    <row r="58" spans="1:12" ht="18.75" customHeight="1">
      <c r="A58" s="1024" t="s">
        <v>1461</v>
      </c>
      <c r="B58" s="1024"/>
      <c r="C58" s="1317">
        <v>115</v>
      </c>
      <c r="D58" s="1317">
        <v>91</v>
      </c>
      <c r="E58" s="1317">
        <v>3</v>
      </c>
      <c r="F58" s="1317">
        <v>1</v>
      </c>
      <c r="G58" s="1317">
        <v>31</v>
      </c>
      <c r="H58" s="1317">
        <v>0</v>
      </c>
      <c r="I58" s="1317">
        <v>0</v>
      </c>
      <c r="J58" s="1317">
        <v>0</v>
      </c>
      <c r="K58" s="1027" t="s">
        <v>62</v>
      </c>
      <c r="L58" s="1027"/>
    </row>
    <row r="59" spans="1:12" ht="18.75" customHeight="1">
      <c r="A59" s="1024" t="s">
        <v>63</v>
      </c>
      <c r="B59" s="1024"/>
      <c r="C59" s="1317">
        <v>39</v>
      </c>
      <c r="D59" s="1317">
        <v>72</v>
      </c>
      <c r="E59" s="1317">
        <v>2</v>
      </c>
      <c r="F59" s="1317">
        <v>2</v>
      </c>
      <c r="G59" s="1317">
        <v>2</v>
      </c>
      <c r="H59" s="1317">
        <v>0</v>
      </c>
      <c r="I59" s="1317">
        <v>0</v>
      </c>
      <c r="J59" s="1317">
        <v>0</v>
      </c>
      <c r="K59" s="1027" t="s">
        <v>64</v>
      </c>
      <c r="L59" s="1027"/>
    </row>
    <row r="60" spans="1:12" ht="18.75" customHeight="1" thickBot="1">
      <c r="A60" s="1065" t="s">
        <v>65</v>
      </c>
      <c r="B60" s="1065"/>
      <c r="C60" s="1318">
        <v>185</v>
      </c>
      <c r="D60" s="1318">
        <v>164</v>
      </c>
      <c r="E60" s="1318">
        <v>2</v>
      </c>
      <c r="F60" s="1318">
        <v>3</v>
      </c>
      <c r="G60" s="1318">
        <v>3</v>
      </c>
      <c r="H60" s="1318">
        <v>0</v>
      </c>
      <c r="I60" s="1318">
        <v>0</v>
      </c>
      <c r="J60" s="1318">
        <v>0</v>
      </c>
      <c r="K60" s="1041" t="s">
        <v>66</v>
      </c>
      <c r="L60" s="1041"/>
    </row>
    <row r="61" spans="1:12" ht="18.75" customHeight="1" thickBot="1">
      <c r="A61" s="1042" t="s">
        <v>19</v>
      </c>
      <c r="B61" s="1042"/>
      <c r="C61" s="1314">
        <f>SUM(C41:C60)</f>
        <v>3422</v>
      </c>
      <c r="D61" s="1314">
        <f t="shared" ref="D61:J61" si="4">SUM(D41:D60)</f>
        <v>2748</v>
      </c>
      <c r="E61" s="1314">
        <f t="shared" si="4"/>
        <v>52</v>
      </c>
      <c r="F61" s="1314">
        <f t="shared" si="4"/>
        <v>148</v>
      </c>
      <c r="G61" s="1314">
        <f t="shared" si="4"/>
        <v>1508</v>
      </c>
      <c r="H61" s="1314">
        <f t="shared" si="4"/>
        <v>148</v>
      </c>
      <c r="I61" s="1314">
        <f t="shared" si="4"/>
        <v>43</v>
      </c>
      <c r="J61" s="1314">
        <f t="shared" si="4"/>
        <v>1</v>
      </c>
      <c r="K61" s="1045" t="s">
        <v>67</v>
      </c>
      <c r="L61" s="1045"/>
    </row>
    <row r="62" spans="1:12" ht="15.75" thickTop="1"/>
    <row r="63" spans="1:12" ht="15" customHeight="1"/>
    <row r="64" spans="1:12" ht="15" customHeight="1"/>
    <row r="65" spans="1:12" ht="15" customHeight="1"/>
    <row r="66" spans="1:12" ht="15" customHeight="1"/>
    <row r="67" spans="1:12" ht="26.25" customHeight="1">
      <c r="A67" s="1059" t="s">
        <v>1466</v>
      </c>
      <c r="B67" s="1059"/>
      <c r="C67" s="1059"/>
      <c r="D67" s="1059"/>
      <c r="E67" s="1059"/>
      <c r="F67" s="1059"/>
      <c r="G67" s="1059"/>
      <c r="H67" s="1059"/>
      <c r="I67" s="1059"/>
      <c r="J67" s="1059"/>
      <c r="K67" s="1059"/>
      <c r="L67" s="1059"/>
    </row>
    <row r="68" spans="1:12" ht="39.75" customHeight="1">
      <c r="A68" s="1059" t="s">
        <v>1467</v>
      </c>
      <c r="B68" s="1059"/>
      <c r="C68" s="1059"/>
      <c r="D68" s="1059"/>
      <c r="E68" s="1059"/>
      <c r="F68" s="1059"/>
      <c r="G68" s="1059"/>
      <c r="H68" s="1059"/>
      <c r="I68" s="1059"/>
      <c r="J68" s="1059"/>
      <c r="K68" s="1059"/>
      <c r="L68" s="1059"/>
    </row>
    <row r="69" spans="1:12" ht="21.75" customHeight="1" thickBot="1">
      <c r="A69" s="1292" t="s">
        <v>1468</v>
      </c>
      <c r="B69" s="1292"/>
      <c r="C69" s="1293"/>
      <c r="D69" s="1293"/>
      <c r="E69" s="1293"/>
      <c r="F69" s="1293"/>
      <c r="G69" s="1293"/>
      <c r="H69" s="1293"/>
      <c r="I69" s="1293"/>
      <c r="J69" s="1293"/>
      <c r="K69" s="1011" t="s">
        <v>1469</v>
      </c>
      <c r="L69" s="1011"/>
    </row>
    <row r="70" spans="1:12" ht="24.75" customHeight="1" thickTop="1">
      <c r="A70" s="1294" t="s">
        <v>1433</v>
      </c>
      <c r="B70" s="1294"/>
      <c r="C70" s="1013" t="s">
        <v>1434</v>
      </c>
      <c r="D70" s="1013" t="s">
        <v>1435</v>
      </c>
      <c r="E70" s="1013" t="s">
        <v>1436</v>
      </c>
      <c r="F70" s="1013" t="s">
        <v>1437</v>
      </c>
      <c r="G70" s="1319" t="s">
        <v>1438</v>
      </c>
      <c r="H70" s="1319"/>
      <c r="I70" s="1319"/>
      <c r="J70" s="1320" t="s">
        <v>1439</v>
      </c>
      <c r="K70" s="1295" t="s">
        <v>10</v>
      </c>
      <c r="L70" s="1295"/>
    </row>
    <row r="71" spans="1:12" ht="24.75" customHeight="1">
      <c r="A71" s="1297"/>
      <c r="B71" s="1297"/>
      <c r="C71" s="1016"/>
      <c r="D71" s="1016"/>
      <c r="E71" s="1016"/>
      <c r="F71" s="1016"/>
      <c r="G71" s="1321" t="s">
        <v>1440</v>
      </c>
      <c r="H71" s="1321"/>
      <c r="I71" s="1321"/>
      <c r="J71" s="1322"/>
      <c r="K71" s="1298"/>
      <c r="L71" s="1298"/>
    </row>
    <row r="72" spans="1:12" ht="21.75" customHeight="1">
      <c r="A72" s="1297"/>
      <c r="B72" s="1297"/>
      <c r="C72" s="1299" t="s">
        <v>1441</v>
      </c>
      <c r="D72" s="1016" t="s">
        <v>1442</v>
      </c>
      <c r="E72" s="1016" t="s">
        <v>1443</v>
      </c>
      <c r="F72" s="1016" t="s">
        <v>1444</v>
      </c>
      <c r="G72" s="1073" t="s">
        <v>1445</v>
      </c>
      <c r="H72" s="1073" t="s">
        <v>1446</v>
      </c>
      <c r="I72" s="1073" t="s">
        <v>1447</v>
      </c>
      <c r="J72" s="1322"/>
      <c r="K72" s="1298"/>
      <c r="L72" s="1298"/>
    </row>
    <row r="73" spans="1:12" ht="43.5" customHeight="1" thickBot="1">
      <c r="A73" s="1300"/>
      <c r="B73" s="1300"/>
      <c r="C73" s="1301"/>
      <c r="D73" s="1020"/>
      <c r="E73" s="1020"/>
      <c r="F73" s="1020"/>
      <c r="G73" s="1053" t="s">
        <v>1448</v>
      </c>
      <c r="H73" s="1053" t="s">
        <v>1449</v>
      </c>
      <c r="I73" s="1053" t="s">
        <v>1450</v>
      </c>
      <c r="J73" s="1316" t="s">
        <v>1451</v>
      </c>
      <c r="K73" s="1303"/>
      <c r="L73" s="1303"/>
    </row>
    <row r="74" spans="1:12" ht="18.75" customHeight="1">
      <c r="A74" s="1304" t="s">
        <v>1452</v>
      </c>
      <c r="B74" s="1304"/>
      <c r="C74" s="1323">
        <v>18</v>
      </c>
      <c r="D74" s="1323">
        <v>42</v>
      </c>
      <c r="E74" s="1323">
        <v>20</v>
      </c>
      <c r="F74" s="1323">
        <v>24</v>
      </c>
      <c r="G74" s="1323">
        <v>16</v>
      </c>
      <c r="H74" s="1323">
        <v>0</v>
      </c>
      <c r="I74" s="1323">
        <v>1</v>
      </c>
      <c r="J74" s="1323">
        <v>0</v>
      </c>
      <c r="K74" s="807" t="s">
        <v>26</v>
      </c>
      <c r="L74" s="807"/>
    </row>
    <row r="75" spans="1:12" ht="18.75" customHeight="1">
      <c r="A75" s="1068" t="s">
        <v>27</v>
      </c>
      <c r="B75" s="1068"/>
      <c r="C75" s="1323">
        <v>1</v>
      </c>
      <c r="D75" s="1323">
        <v>1</v>
      </c>
      <c r="E75" s="1323">
        <v>0</v>
      </c>
      <c r="F75" s="1323">
        <v>0</v>
      </c>
      <c r="G75" s="1323">
        <v>0</v>
      </c>
      <c r="H75" s="1323">
        <v>0</v>
      </c>
      <c r="I75" s="1323">
        <v>0</v>
      </c>
      <c r="J75" s="1323">
        <v>0</v>
      </c>
      <c r="K75" s="1055" t="s">
        <v>28</v>
      </c>
      <c r="L75" s="1055"/>
    </row>
    <row r="76" spans="1:12" ht="18.75" customHeight="1">
      <c r="A76" s="1024" t="s">
        <v>83</v>
      </c>
      <c r="B76" s="1024"/>
      <c r="C76" s="1324">
        <v>23</v>
      </c>
      <c r="D76" s="1324">
        <v>30</v>
      </c>
      <c r="E76" s="1324">
        <v>3</v>
      </c>
      <c r="F76" s="1324">
        <v>4</v>
      </c>
      <c r="G76" s="1324">
        <v>19</v>
      </c>
      <c r="H76" s="1324">
        <v>2</v>
      </c>
      <c r="I76" s="1324">
        <v>0</v>
      </c>
      <c r="J76" s="1324">
        <v>0</v>
      </c>
      <c r="K76" s="1027" t="s">
        <v>30</v>
      </c>
      <c r="L76" s="1027"/>
    </row>
    <row r="77" spans="1:12" ht="18.75" customHeight="1">
      <c r="A77" s="1024" t="s">
        <v>1453</v>
      </c>
      <c r="B77" s="1024"/>
      <c r="C77" s="1324">
        <v>13</v>
      </c>
      <c r="D77" s="1324">
        <v>9</v>
      </c>
      <c r="E77" s="1324">
        <v>5</v>
      </c>
      <c r="F77" s="1324">
        <v>1</v>
      </c>
      <c r="G77" s="1324">
        <v>5</v>
      </c>
      <c r="H77" s="1324">
        <v>0</v>
      </c>
      <c r="I77" s="1324">
        <v>0</v>
      </c>
      <c r="J77" s="1324">
        <v>0</v>
      </c>
      <c r="K77" s="1027" t="s">
        <v>32</v>
      </c>
      <c r="L77" s="1027"/>
    </row>
    <row r="78" spans="1:12" ht="18.75" customHeight="1">
      <c r="A78" s="1306" t="s">
        <v>33</v>
      </c>
      <c r="B78" s="1307" t="s">
        <v>1454</v>
      </c>
      <c r="C78" s="1324">
        <v>27</v>
      </c>
      <c r="D78" s="1324">
        <v>40</v>
      </c>
      <c r="E78" s="1324">
        <v>0</v>
      </c>
      <c r="F78" s="1324">
        <v>16</v>
      </c>
      <c r="G78" s="1324">
        <v>10</v>
      </c>
      <c r="H78" s="1324">
        <v>0</v>
      </c>
      <c r="I78" s="1324">
        <v>0</v>
      </c>
      <c r="J78" s="1324">
        <v>0</v>
      </c>
      <c r="K78" s="1030" t="s">
        <v>35</v>
      </c>
      <c r="L78" s="1308" t="s">
        <v>36</v>
      </c>
    </row>
    <row r="79" spans="1:12" ht="18.75" customHeight="1">
      <c r="A79" s="1309"/>
      <c r="B79" s="1307" t="s">
        <v>1455</v>
      </c>
      <c r="C79" s="1324">
        <v>37</v>
      </c>
      <c r="D79" s="1324">
        <v>95</v>
      </c>
      <c r="E79" s="1324">
        <v>55</v>
      </c>
      <c r="F79" s="1324">
        <v>20</v>
      </c>
      <c r="G79" s="1324">
        <v>57</v>
      </c>
      <c r="H79" s="1324">
        <v>1</v>
      </c>
      <c r="I79" s="1324">
        <v>1</v>
      </c>
      <c r="J79" s="1324">
        <v>0</v>
      </c>
      <c r="K79" s="1030" t="s">
        <v>38</v>
      </c>
      <c r="L79" s="1308"/>
    </row>
    <row r="80" spans="1:12" ht="18.75" customHeight="1">
      <c r="A80" s="1309"/>
      <c r="B80" s="1307" t="s">
        <v>1456</v>
      </c>
      <c r="C80" s="1324">
        <v>0</v>
      </c>
      <c r="D80" s="1324">
        <v>0</v>
      </c>
      <c r="E80" s="1324">
        <v>0</v>
      </c>
      <c r="F80" s="1324">
        <v>0</v>
      </c>
      <c r="G80" s="1324">
        <v>0</v>
      </c>
      <c r="H80" s="1324">
        <v>0</v>
      </c>
      <c r="I80" s="1324">
        <v>0</v>
      </c>
      <c r="J80" s="1324">
        <v>0</v>
      </c>
      <c r="K80" s="1030" t="s">
        <v>40</v>
      </c>
      <c r="L80" s="1308"/>
    </row>
    <row r="81" spans="1:12" ht="18.75" customHeight="1">
      <c r="A81" s="1309"/>
      <c r="B81" s="1307" t="s">
        <v>1457</v>
      </c>
      <c r="C81" s="1324">
        <v>0</v>
      </c>
      <c r="D81" s="1324">
        <v>31</v>
      </c>
      <c r="E81" s="1324">
        <v>31</v>
      </c>
      <c r="F81" s="1324">
        <v>11</v>
      </c>
      <c r="G81" s="1324">
        <v>3</v>
      </c>
      <c r="H81" s="1324">
        <v>0</v>
      </c>
      <c r="I81" s="1324">
        <v>0</v>
      </c>
      <c r="J81" s="1324">
        <v>0</v>
      </c>
      <c r="K81" s="1030" t="s">
        <v>42</v>
      </c>
      <c r="L81" s="1308"/>
    </row>
    <row r="82" spans="1:12" ht="18.75" customHeight="1">
      <c r="A82" s="1309"/>
      <c r="B82" s="1307" t="s">
        <v>1458</v>
      </c>
      <c r="C82" s="1324">
        <v>21</v>
      </c>
      <c r="D82" s="1324">
        <v>46</v>
      </c>
      <c r="E82" s="1324">
        <v>28</v>
      </c>
      <c r="F82" s="1324">
        <v>6</v>
      </c>
      <c r="G82" s="1324">
        <v>25</v>
      </c>
      <c r="H82" s="1324">
        <v>0</v>
      </c>
      <c r="I82" s="1324">
        <v>0</v>
      </c>
      <c r="J82" s="1324">
        <v>0</v>
      </c>
      <c r="K82" s="1030" t="s">
        <v>44</v>
      </c>
      <c r="L82" s="1308"/>
    </row>
    <row r="83" spans="1:12" ht="18.75" customHeight="1">
      <c r="A83" s="1310"/>
      <c r="B83" s="1307" t="s">
        <v>1459</v>
      </c>
      <c r="C83" s="1324">
        <v>8</v>
      </c>
      <c r="D83" s="1324">
        <v>26</v>
      </c>
      <c r="E83" s="1324">
        <v>17</v>
      </c>
      <c r="F83" s="1324">
        <v>3</v>
      </c>
      <c r="G83" s="1324">
        <v>19</v>
      </c>
      <c r="H83" s="1324">
        <v>0</v>
      </c>
      <c r="I83" s="1324">
        <v>0</v>
      </c>
      <c r="J83" s="1324">
        <v>0</v>
      </c>
      <c r="K83" s="1030" t="s">
        <v>46</v>
      </c>
      <c r="L83" s="1308"/>
    </row>
    <row r="84" spans="1:12" ht="18.75" customHeight="1">
      <c r="A84" s="1024" t="s">
        <v>47</v>
      </c>
      <c r="B84" s="1024"/>
      <c r="C84" s="1324">
        <v>0</v>
      </c>
      <c r="D84" s="1324">
        <v>0</v>
      </c>
      <c r="E84" s="1324">
        <v>0</v>
      </c>
      <c r="F84" s="1324">
        <v>0</v>
      </c>
      <c r="G84" s="1324">
        <v>0</v>
      </c>
      <c r="H84" s="1324">
        <v>0</v>
      </c>
      <c r="I84" s="1324">
        <v>0</v>
      </c>
      <c r="J84" s="1324">
        <v>0</v>
      </c>
      <c r="K84" s="1027" t="s">
        <v>1095</v>
      </c>
      <c r="L84" s="1027"/>
    </row>
    <row r="85" spans="1:12" ht="18.75" customHeight="1">
      <c r="A85" s="1024" t="s">
        <v>49</v>
      </c>
      <c r="B85" s="1024"/>
      <c r="C85" s="1324">
        <v>17</v>
      </c>
      <c r="D85" s="1324">
        <v>26</v>
      </c>
      <c r="E85" s="1324">
        <v>9</v>
      </c>
      <c r="F85" s="1324">
        <v>0</v>
      </c>
      <c r="G85" s="1324">
        <v>0</v>
      </c>
      <c r="H85" s="1324">
        <v>0</v>
      </c>
      <c r="I85" s="1324">
        <v>0</v>
      </c>
      <c r="J85" s="1324">
        <v>0</v>
      </c>
      <c r="K85" s="1027" t="s">
        <v>50</v>
      </c>
      <c r="L85" s="1027"/>
    </row>
    <row r="86" spans="1:12" ht="18.75" customHeight="1">
      <c r="A86" s="1024" t="s">
        <v>51</v>
      </c>
      <c r="B86" s="1024"/>
      <c r="C86" s="1324">
        <v>19</v>
      </c>
      <c r="D86" s="1324">
        <v>23</v>
      </c>
      <c r="E86" s="1324">
        <v>23</v>
      </c>
      <c r="F86" s="1324">
        <v>5</v>
      </c>
      <c r="G86" s="1324">
        <v>2</v>
      </c>
      <c r="H86" s="1324">
        <v>0</v>
      </c>
      <c r="I86" s="1324">
        <v>0</v>
      </c>
      <c r="J86" s="1324">
        <v>0</v>
      </c>
      <c r="K86" s="1027" t="s">
        <v>52</v>
      </c>
      <c r="L86" s="1027"/>
    </row>
    <row r="87" spans="1:12" ht="18.75" customHeight="1">
      <c r="A87" s="1024" t="s">
        <v>1460</v>
      </c>
      <c r="B87" s="1024"/>
      <c r="C87" s="1324">
        <v>22</v>
      </c>
      <c r="D87" s="1324">
        <v>60</v>
      </c>
      <c r="E87" s="1324">
        <v>28</v>
      </c>
      <c r="F87" s="1324">
        <v>15</v>
      </c>
      <c r="G87" s="1324">
        <v>13</v>
      </c>
      <c r="H87" s="1324">
        <v>0</v>
      </c>
      <c r="I87" s="1324">
        <v>0</v>
      </c>
      <c r="J87" s="1324">
        <v>0</v>
      </c>
      <c r="K87" s="1027" t="s">
        <v>54</v>
      </c>
      <c r="L87" s="1027"/>
    </row>
    <row r="88" spans="1:12" ht="18.75" customHeight="1">
      <c r="A88" s="1024" t="s">
        <v>84</v>
      </c>
      <c r="B88" s="1024"/>
      <c r="C88" s="1324">
        <v>1</v>
      </c>
      <c r="D88" s="1324">
        <v>40</v>
      </c>
      <c r="E88" s="1324">
        <v>0</v>
      </c>
      <c r="F88" s="1324">
        <v>0</v>
      </c>
      <c r="G88" s="1324">
        <v>12</v>
      </c>
      <c r="H88" s="1324">
        <v>0</v>
      </c>
      <c r="I88" s="1324">
        <v>0</v>
      </c>
      <c r="J88" s="1324">
        <v>0</v>
      </c>
      <c r="K88" s="1027" t="s">
        <v>56</v>
      </c>
      <c r="L88" s="1027"/>
    </row>
    <row r="89" spans="1:12" ht="18.75" customHeight="1">
      <c r="A89" s="1024" t="s">
        <v>57</v>
      </c>
      <c r="B89" s="1024"/>
      <c r="C89" s="1324">
        <v>9</v>
      </c>
      <c r="D89" s="1324">
        <v>18</v>
      </c>
      <c r="E89" s="1324">
        <v>5</v>
      </c>
      <c r="F89" s="1324">
        <v>0</v>
      </c>
      <c r="G89" s="1324">
        <v>7</v>
      </c>
      <c r="H89" s="1324">
        <v>0</v>
      </c>
      <c r="I89" s="1324">
        <v>0</v>
      </c>
      <c r="J89" s="1324">
        <v>0</v>
      </c>
      <c r="K89" s="1027" t="s">
        <v>58</v>
      </c>
      <c r="L89" s="1027"/>
    </row>
    <row r="90" spans="1:12" ht="18.75" customHeight="1">
      <c r="A90" s="1024" t="s">
        <v>59</v>
      </c>
      <c r="B90" s="1024"/>
      <c r="C90" s="1324">
        <v>0</v>
      </c>
      <c r="D90" s="1324">
        <v>16</v>
      </c>
      <c r="E90" s="1324">
        <v>4</v>
      </c>
      <c r="F90" s="1324">
        <v>1</v>
      </c>
      <c r="G90" s="1324">
        <v>12</v>
      </c>
      <c r="H90" s="1324">
        <v>0</v>
      </c>
      <c r="I90" s="1324">
        <v>0</v>
      </c>
      <c r="J90" s="1324">
        <v>1</v>
      </c>
      <c r="K90" s="1027" t="s">
        <v>60</v>
      </c>
      <c r="L90" s="1027"/>
    </row>
    <row r="91" spans="1:12" ht="18.75" customHeight="1">
      <c r="A91" s="1024" t="s">
        <v>1461</v>
      </c>
      <c r="B91" s="1024"/>
      <c r="C91" s="1324">
        <v>29</v>
      </c>
      <c r="D91" s="1324">
        <v>66</v>
      </c>
      <c r="E91" s="1324">
        <v>18</v>
      </c>
      <c r="F91" s="1324">
        <v>5</v>
      </c>
      <c r="G91" s="1324">
        <v>4</v>
      </c>
      <c r="H91" s="1324">
        <v>0</v>
      </c>
      <c r="I91" s="1324">
        <v>0</v>
      </c>
      <c r="J91" s="1324">
        <v>0</v>
      </c>
      <c r="K91" s="1027" t="s">
        <v>62</v>
      </c>
      <c r="L91" s="1027"/>
    </row>
    <row r="92" spans="1:12" ht="18.75" customHeight="1">
      <c r="A92" s="1024" t="s">
        <v>63</v>
      </c>
      <c r="B92" s="1024"/>
      <c r="C92" s="1324">
        <v>0</v>
      </c>
      <c r="D92" s="1324">
        <v>18</v>
      </c>
      <c r="E92" s="1324">
        <v>0</v>
      </c>
      <c r="F92" s="1324">
        <v>0</v>
      </c>
      <c r="G92" s="1324">
        <v>0</v>
      </c>
      <c r="H92" s="1324">
        <v>0</v>
      </c>
      <c r="I92" s="1324">
        <v>0</v>
      </c>
      <c r="J92" s="1324">
        <v>0</v>
      </c>
      <c r="K92" s="1027" t="s">
        <v>64</v>
      </c>
      <c r="L92" s="1027"/>
    </row>
    <row r="93" spans="1:12" ht="18.75" customHeight="1" thickBot="1">
      <c r="A93" s="1065" t="s">
        <v>65</v>
      </c>
      <c r="B93" s="1065"/>
      <c r="C93" s="1325">
        <v>20</v>
      </c>
      <c r="D93" s="1325">
        <v>197</v>
      </c>
      <c r="E93" s="1325">
        <v>55</v>
      </c>
      <c r="F93" s="1325">
        <v>6</v>
      </c>
      <c r="G93" s="1325">
        <v>4</v>
      </c>
      <c r="H93" s="1325">
        <v>3</v>
      </c>
      <c r="I93" s="1325">
        <v>0</v>
      </c>
      <c r="J93" s="1325">
        <v>0</v>
      </c>
      <c r="K93" s="1041" t="s">
        <v>66</v>
      </c>
      <c r="L93" s="1041"/>
    </row>
    <row r="94" spans="1:12" ht="18.75" customHeight="1" thickBot="1">
      <c r="A94" s="1042" t="s">
        <v>19</v>
      </c>
      <c r="B94" s="1042"/>
      <c r="C94" s="1326">
        <f>SUM(C74:C93)</f>
        <v>265</v>
      </c>
      <c r="D94" s="1326">
        <f t="shared" ref="D94:J94" si="5">SUM(D74:D93)</f>
        <v>784</v>
      </c>
      <c r="E94" s="1326">
        <f t="shared" si="5"/>
        <v>301</v>
      </c>
      <c r="F94" s="1326">
        <f t="shared" si="5"/>
        <v>117</v>
      </c>
      <c r="G94" s="1326">
        <f t="shared" si="5"/>
        <v>208</v>
      </c>
      <c r="H94" s="1326">
        <f t="shared" si="5"/>
        <v>6</v>
      </c>
      <c r="I94" s="1326">
        <f t="shared" si="5"/>
        <v>2</v>
      </c>
      <c r="J94" s="1326">
        <f t="shared" si="5"/>
        <v>1</v>
      </c>
      <c r="K94" s="1045" t="s">
        <v>67</v>
      </c>
      <c r="L94" s="1045"/>
    </row>
    <row r="95" spans="1:12" ht="15.75" thickTop="1"/>
    <row r="100" spans="1:12" s="1012" customFormat="1" ht="30.75" customHeight="1">
      <c r="A100" s="1059" t="s">
        <v>1470</v>
      </c>
      <c r="B100" s="1059"/>
      <c r="C100" s="1059"/>
      <c r="D100" s="1059"/>
      <c r="E100" s="1059"/>
      <c r="F100" s="1059"/>
      <c r="G100" s="1059"/>
      <c r="H100" s="1059"/>
      <c r="I100" s="1059"/>
      <c r="J100" s="1059"/>
      <c r="K100" s="1059"/>
      <c r="L100" s="1059"/>
    </row>
    <row r="101" spans="1:12" s="1012" customFormat="1" ht="43.5" customHeight="1">
      <c r="A101" s="1059" t="s">
        <v>1471</v>
      </c>
      <c r="B101" s="1059"/>
      <c r="C101" s="1059"/>
      <c r="D101" s="1059"/>
      <c r="E101" s="1059"/>
      <c r="F101" s="1059"/>
      <c r="G101" s="1059"/>
      <c r="H101" s="1059"/>
      <c r="I101" s="1059"/>
      <c r="J101" s="1059"/>
      <c r="K101" s="1059"/>
      <c r="L101" s="1059"/>
    </row>
    <row r="102" spans="1:12" s="1012" customFormat="1" ht="18" customHeight="1" thickBot="1">
      <c r="A102" s="1292" t="s">
        <v>1472</v>
      </c>
      <c r="B102" s="1292"/>
      <c r="C102" s="1293"/>
      <c r="D102" s="1293"/>
      <c r="E102" s="1293"/>
      <c r="F102" s="1293"/>
      <c r="G102" s="1293"/>
      <c r="H102" s="1293"/>
      <c r="I102" s="1293"/>
      <c r="J102" s="1293"/>
      <c r="K102" s="1011" t="s">
        <v>1473</v>
      </c>
      <c r="L102" s="1011"/>
    </row>
    <row r="103" spans="1:12" ht="21" customHeight="1" thickTop="1">
      <c r="A103" s="1294" t="s">
        <v>1433</v>
      </c>
      <c r="B103" s="1294"/>
      <c r="C103" s="1013" t="s">
        <v>1434</v>
      </c>
      <c r="D103" s="1013" t="s">
        <v>1435</v>
      </c>
      <c r="E103" s="1013" t="s">
        <v>1436</v>
      </c>
      <c r="F103" s="1013" t="s">
        <v>1437</v>
      </c>
      <c r="G103" s="1014" t="s">
        <v>1438</v>
      </c>
      <c r="H103" s="1014"/>
      <c r="I103" s="1014"/>
      <c r="J103" s="1013" t="s">
        <v>1439</v>
      </c>
      <c r="K103" s="1014" t="s">
        <v>10</v>
      </c>
      <c r="L103" s="1014"/>
    </row>
    <row r="104" spans="1:12" ht="24" customHeight="1">
      <c r="A104" s="1297"/>
      <c r="B104" s="1297"/>
      <c r="C104" s="1016"/>
      <c r="D104" s="1016"/>
      <c r="E104" s="1016"/>
      <c r="F104" s="1016"/>
      <c r="G104" s="1017" t="s">
        <v>1440</v>
      </c>
      <c r="H104" s="1017"/>
      <c r="I104" s="1017"/>
      <c r="J104" s="1016"/>
      <c r="K104" s="1017"/>
      <c r="L104" s="1017"/>
    </row>
    <row r="105" spans="1:12" ht="21.75" customHeight="1">
      <c r="A105" s="1297"/>
      <c r="B105" s="1297"/>
      <c r="C105" s="1299" t="s">
        <v>1441</v>
      </c>
      <c r="D105" s="1016" t="s">
        <v>1442</v>
      </c>
      <c r="E105" s="1016" t="s">
        <v>1443</v>
      </c>
      <c r="F105" s="1016" t="s">
        <v>1474</v>
      </c>
      <c r="G105" s="1018" t="s">
        <v>1445</v>
      </c>
      <c r="H105" s="1018" t="s">
        <v>1446</v>
      </c>
      <c r="I105" s="1018" t="s">
        <v>1447</v>
      </c>
      <c r="J105" s="1016"/>
      <c r="K105" s="1017"/>
      <c r="L105" s="1017"/>
    </row>
    <row r="106" spans="1:12" ht="27.75" customHeight="1" thickBot="1">
      <c r="A106" s="1300"/>
      <c r="B106" s="1300"/>
      <c r="C106" s="1301"/>
      <c r="D106" s="1020"/>
      <c r="E106" s="1020"/>
      <c r="F106" s="1020"/>
      <c r="G106" s="1053" t="s">
        <v>1448</v>
      </c>
      <c r="H106" s="1053" t="s">
        <v>1449</v>
      </c>
      <c r="I106" s="1053" t="s">
        <v>1450</v>
      </c>
      <c r="J106" s="1316" t="s">
        <v>1451</v>
      </c>
      <c r="K106" s="1327"/>
      <c r="L106" s="1327"/>
    </row>
    <row r="107" spans="1:12" ht="20.25" customHeight="1">
      <c r="A107" s="1304" t="s">
        <v>1452</v>
      </c>
      <c r="B107" s="1304"/>
      <c r="C107" s="1323">
        <v>0</v>
      </c>
      <c r="D107" s="1323">
        <v>0</v>
      </c>
      <c r="E107" s="1323">
        <v>0</v>
      </c>
      <c r="F107" s="1323">
        <v>0</v>
      </c>
      <c r="G107" s="1323">
        <v>0</v>
      </c>
      <c r="H107" s="1323">
        <v>0</v>
      </c>
      <c r="I107" s="1323">
        <v>0</v>
      </c>
      <c r="J107" s="1323">
        <v>0</v>
      </c>
      <c r="K107" s="807" t="s">
        <v>26</v>
      </c>
      <c r="L107" s="807"/>
    </row>
    <row r="108" spans="1:12" ht="20.25" customHeight="1">
      <c r="A108" s="1068" t="s">
        <v>27</v>
      </c>
      <c r="B108" s="1068"/>
      <c r="C108" s="1323">
        <v>0</v>
      </c>
      <c r="D108" s="1323">
        <v>1</v>
      </c>
      <c r="E108" s="1323">
        <v>0</v>
      </c>
      <c r="F108" s="1323">
        <v>0</v>
      </c>
      <c r="G108" s="1323">
        <v>0</v>
      </c>
      <c r="H108" s="1323">
        <v>0</v>
      </c>
      <c r="I108" s="1323">
        <v>0</v>
      </c>
      <c r="J108" s="1323">
        <v>0</v>
      </c>
      <c r="K108" s="1055" t="s">
        <v>28</v>
      </c>
      <c r="L108" s="1055"/>
    </row>
    <row r="109" spans="1:12" ht="20.25" customHeight="1">
      <c r="A109" s="1024" t="s">
        <v>83</v>
      </c>
      <c r="B109" s="1024"/>
      <c r="C109" s="1324">
        <v>0</v>
      </c>
      <c r="D109" s="1324">
        <v>0</v>
      </c>
      <c r="E109" s="1324">
        <v>0</v>
      </c>
      <c r="F109" s="1324">
        <v>0</v>
      </c>
      <c r="G109" s="1324">
        <v>0</v>
      </c>
      <c r="H109" s="1324">
        <v>0</v>
      </c>
      <c r="I109" s="1324">
        <v>0</v>
      </c>
      <c r="J109" s="1324">
        <v>0</v>
      </c>
      <c r="K109" s="1027" t="s">
        <v>30</v>
      </c>
      <c r="L109" s="1027"/>
    </row>
    <row r="110" spans="1:12" ht="20.25" customHeight="1">
      <c r="A110" s="1024" t="s">
        <v>1453</v>
      </c>
      <c r="B110" s="1024"/>
      <c r="C110" s="1324">
        <v>0</v>
      </c>
      <c r="D110" s="1324">
        <v>0</v>
      </c>
      <c r="E110" s="1324">
        <v>0</v>
      </c>
      <c r="F110" s="1324">
        <v>0</v>
      </c>
      <c r="G110" s="1324">
        <v>0</v>
      </c>
      <c r="H110" s="1324">
        <v>0</v>
      </c>
      <c r="I110" s="1324">
        <v>0</v>
      </c>
      <c r="J110" s="1324">
        <v>0</v>
      </c>
      <c r="K110" s="1027" t="s">
        <v>32</v>
      </c>
      <c r="L110" s="1027"/>
    </row>
    <row r="111" spans="1:12" ht="20.25" customHeight="1">
      <c r="A111" s="1306" t="s">
        <v>33</v>
      </c>
      <c r="B111" s="1307" t="s">
        <v>1454</v>
      </c>
      <c r="C111" s="1324">
        <v>2</v>
      </c>
      <c r="D111" s="1324">
        <v>2</v>
      </c>
      <c r="E111" s="1324">
        <v>0</v>
      </c>
      <c r="F111" s="1324">
        <v>0</v>
      </c>
      <c r="G111" s="1324">
        <v>1</v>
      </c>
      <c r="H111" s="1324">
        <v>0</v>
      </c>
      <c r="I111" s="1324">
        <v>0</v>
      </c>
      <c r="J111" s="1324">
        <v>0</v>
      </c>
      <c r="K111" s="1030" t="s">
        <v>35</v>
      </c>
      <c r="L111" s="1308" t="s">
        <v>36</v>
      </c>
    </row>
    <row r="112" spans="1:12" ht="20.25" customHeight="1">
      <c r="A112" s="1309"/>
      <c r="B112" s="1307" t="s">
        <v>1455</v>
      </c>
      <c r="C112" s="1324">
        <v>2</v>
      </c>
      <c r="D112" s="1324">
        <v>2</v>
      </c>
      <c r="E112" s="1324">
        <v>0</v>
      </c>
      <c r="F112" s="1324">
        <v>0</v>
      </c>
      <c r="G112" s="1324">
        <v>2</v>
      </c>
      <c r="H112" s="1324">
        <v>0</v>
      </c>
      <c r="I112" s="1324">
        <v>0</v>
      </c>
      <c r="J112" s="1324">
        <v>0</v>
      </c>
      <c r="K112" s="1030" t="s">
        <v>38</v>
      </c>
      <c r="L112" s="1308"/>
    </row>
    <row r="113" spans="1:12" ht="20.25" customHeight="1">
      <c r="A113" s="1309"/>
      <c r="B113" s="1307" t="s">
        <v>1456</v>
      </c>
      <c r="C113" s="1324">
        <v>0</v>
      </c>
      <c r="D113" s="1324">
        <v>0</v>
      </c>
      <c r="E113" s="1324">
        <v>0</v>
      </c>
      <c r="F113" s="1324">
        <v>0</v>
      </c>
      <c r="G113" s="1324">
        <v>0</v>
      </c>
      <c r="H113" s="1324">
        <v>0</v>
      </c>
      <c r="I113" s="1324">
        <v>0</v>
      </c>
      <c r="J113" s="1324">
        <v>0</v>
      </c>
      <c r="K113" s="1030" t="s">
        <v>40</v>
      </c>
      <c r="L113" s="1308"/>
    </row>
    <row r="114" spans="1:12" ht="20.25" customHeight="1">
      <c r="A114" s="1309"/>
      <c r="B114" s="1307" t="s">
        <v>1457</v>
      </c>
      <c r="C114" s="1324">
        <v>0</v>
      </c>
      <c r="D114" s="1324">
        <v>0</v>
      </c>
      <c r="E114" s="1324">
        <v>0</v>
      </c>
      <c r="F114" s="1324">
        <v>0</v>
      </c>
      <c r="G114" s="1324">
        <v>0</v>
      </c>
      <c r="H114" s="1324">
        <v>0</v>
      </c>
      <c r="I114" s="1324">
        <v>0</v>
      </c>
      <c r="J114" s="1324">
        <v>0</v>
      </c>
      <c r="K114" s="1030" t="s">
        <v>42</v>
      </c>
      <c r="L114" s="1308"/>
    </row>
    <row r="115" spans="1:12" ht="20.25" customHeight="1">
      <c r="A115" s="1309"/>
      <c r="B115" s="1307" t="s">
        <v>1458</v>
      </c>
      <c r="C115" s="1324">
        <v>0</v>
      </c>
      <c r="D115" s="1324">
        <v>0</v>
      </c>
      <c r="E115" s="1324">
        <v>0</v>
      </c>
      <c r="F115" s="1324">
        <v>0</v>
      </c>
      <c r="G115" s="1324">
        <v>0</v>
      </c>
      <c r="H115" s="1324">
        <v>0</v>
      </c>
      <c r="I115" s="1324">
        <v>0</v>
      </c>
      <c r="J115" s="1324">
        <v>0</v>
      </c>
      <c r="K115" s="1030" t="s">
        <v>44</v>
      </c>
      <c r="L115" s="1308"/>
    </row>
    <row r="116" spans="1:12" ht="20.25" customHeight="1">
      <c r="A116" s="1310"/>
      <c r="B116" s="1307" t="s">
        <v>1459</v>
      </c>
      <c r="C116" s="1324">
        <v>3</v>
      </c>
      <c r="D116" s="1324">
        <v>4</v>
      </c>
      <c r="E116" s="1324">
        <v>0</v>
      </c>
      <c r="F116" s="1324">
        <v>0</v>
      </c>
      <c r="G116" s="1324">
        <v>3</v>
      </c>
      <c r="H116" s="1324">
        <v>0</v>
      </c>
      <c r="I116" s="1324">
        <v>0</v>
      </c>
      <c r="J116" s="1324">
        <v>0</v>
      </c>
      <c r="K116" s="1030" t="s">
        <v>46</v>
      </c>
      <c r="L116" s="1308"/>
    </row>
    <row r="117" spans="1:12" ht="20.25" customHeight="1">
      <c r="A117" s="1024" t="s">
        <v>47</v>
      </c>
      <c r="B117" s="1024"/>
      <c r="C117" s="1324">
        <v>0</v>
      </c>
      <c r="D117" s="1324">
        <v>0</v>
      </c>
      <c r="E117" s="1324">
        <v>0</v>
      </c>
      <c r="F117" s="1324">
        <v>0</v>
      </c>
      <c r="G117" s="1324">
        <v>0</v>
      </c>
      <c r="H117" s="1324">
        <v>0</v>
      </c>
      <c r="I117" s="1324">
        <v>0</v>
      </c>
      <c r="J117" s="1324">
        <v>0</v>
      </c>
      <c r="K117" s="1027" t="s">
        <v>1095</v>
      </c>
      <c r="L117" s="1027"/>
    </row>
    <row r="118" spans="1:12" ht="20.25" customHeight="1">
      <c r="A118" s="1024" t="s">
        <v>49</v>
      </c>
      <c r="B118" s="1024"/>
      <c r="C118" s="1324">
        <v>0</v>
      </c>
      <c r="D118" s="1324">
        <v>1</v>
      </c>
      <c r="E118" s="1324">
        <v>0</v>
      </c>
      <c r="F118" s="1324">
        <v>0</v>
      </c>
      <c r="G118" s="1324">
        <v>0</v>
      </c>
      <c r="H118" s="1324">
        <v>0</v>
      </c>
      <c r="I118" s="1324">
        <v>0</v>
      </c>
      <c r="J118" s="1324">
        <v>0</v>
      </c>
      <c r="K118" s="1027" t="s">
        <v>50</v>
      </c>
      <c r="L118" s="1027"/>
    </row>
    <row r="119" spans="1:12" ht="20.25" customHeight="1">
      <c r="A119" s="1024" t="s">
        <v>51</v>
      </c>
      <c r="B119" s="1024"/>
      <c r="C119" s="1324">
        <v>1</v>
      </c>
      <c r="D119" s="1324">
        <v>1</v>
      </c>
      <c r="E119" s="1324">
        <v>0</v>
      </c>
      <c r="F119" s="1324">
        <v>0</v>
      </c>
      <c r="G119" s="1324">
        <v>0</v>
      </c>
      <c r="H119" s="1324">
        <v>0</v>
      </c>
      <c r="I119" s="1324">
        <v>0</v>
      </c>
      <c r="J119" s="1324">
        <v>0</v>
      </c>
      <c r="K119" s="1027" t="s">
        <v>52</v>
      </c>
      <c r="L119" s="1027"/>
    </row>
    <row r="120" spans="1:12" ht="20.25" customHeight="1">
      <c r="A120" s="1024" t="s">
        <v>1460</v>
      </c>
      <c r="B120" s="1024"/>
      <c r="C120" s="1324">
        <v>1</v>
      </c>
      <c r="D120" s="1324">
        <v>4</v>
      </c>
      <c r="E120" s="1324">
        <v>0</v>
      </c>
      <c r="F120" s="1324">
        <v>1</v>
      </c>
      <c r="G120" s="1324">
        <v>0</v>
      </c>
      <c r="H120" s="1324">
        <v>0</v>
      </c>
      <c r="I120" s="1324">
        <v>0</v>
      </c>
      <c r="J120" s="1324">
        <v>0</v>
      </c>
      <c r="K120" s="1027" t="s">
        <v>54</v>
      </c>
      <c r="L120" s="1027"/>
    </row>
    <row r="121" spans="1:12" ht="20.25" customHeight="1">
      <c r="A121" s="1024" t="s">
        <v>84</v>
      </c>
      <c r="B121" s="1024"/>
      <c r="C121" s="1324">
        <v>3</v>
      </c>
      <c r="D121" s="1324">
        <v>6</v>
      </c>
      <c r="E121" s="1324">
        <v>0</v>
      </c>
      <c r="F121" s="1324">
        <v>0</v>
      </c>
      <c r="G121" s="1324">
        <v>0</v>
      </c>
      <c r="H121" s="1324">
        <v>0</v>
      </c>
      <c r="I121" s="1324">
        <v>0</v>
      </c>
      <c r="J121" s="1324">
        <v>0</v>
      </c>
      <c r="K121" s="1027" t="s">
        <v>56</v>
      </c>
      <c r="L121" s="1027"/>
    </row>
    <row r="122" spans="1:12" ht="20.25" customHeight="1">
      <c r="A122" s="1024" t="s">
        <v>57</v>
      </c>
      <c r="B122" s="1024"/>
      <c r="C122" s="1324">
        <v>0</v>
      </c>
      <c r="D122" s="1324">
        <v>2</v>
      </c>
      <c r="E122" s="1324">
        <v>0</v>
      </c>
      <c r="F122" s="1324">
        <v>0</v>
      </c>
      <c r="G122" s="1324">
        <v>1</v>
      </c>
      <c r="H122" s="1324">
        <v>0</v>
      </c>
      <c r="I122" s="1324">
        <v>0</v>
      </c>
      <c r="J122" s="1324">
        <v>0</v>
      </c>
      <c r="K122" s="1027" t="s">
        <v>58</v>
      </c>
      <c r="L122" s="1027"/>
    </row>
    <row r="123" spans="1:12" ht="20.25" customHeight="1">
      <c r="A123" s="1024" t="s">
        <v>59</v>
      </c>
      <c r="B123" s="1024"/>
      <c r="C123" s="1324">
        <v>1</v>
      </c>
      <c r="D123" s="1324">
        <v>0</v>
      </c>
      <c r="E123" s="1324">
        <v>0</v>
      </c>
      <c r="F123" s="1324">
        <v>0</v>
      </c>
      <c r="G123" s="1324">
        <v>1</v>
      </c>
      <c r="H123" s="1324">
        <v>0</v>
      </c>
      <c r="I123" s="1324">
        <v>0</v>
      </c>
      <c r="J123" s="1324">
        <v>0</v>
      </c>
      <c r="K123" s="1027" t="s">
        <v>60</v>
      </c>
      <c r="L123" s="1027"/>
    </row>
    <row r="124" spans="1:12" ht="20.25" customHeight="1">
      <c r="A124" s="1024" t="s">
        <v>1461</v>
      </c>
      <c r="B124" s="1024"/>
      <c r="C124" s="1324">
        <v>1</v>
      </c>
      <c r="D124" s="1324">
        <v>1</v>
      </c>
      <c r="E124" s="1324">
        <v>0</v>
      </c>
      <c r="F124" s="1324">
        <v>0</v>
      </c>
      <c r="G124" s="1324">
        <v>0</v>
      </c>
      <c r="H124" s="1324">
        <v>0</v>
      </c>
      <c r="I124" s="1324">
        <v>0</v>
      </c>
      <c r="J124" s="1324">
        <v>0</v>
      </c>
      <c r="K124" s="1027" t="s">
        <v>62</v>
      </c>
      <c r="L124" s="1027"/>
    </row>
    <row r="125" spans="1:12" ht="20.25" customHeight="1">
      <c r="A125" s="1024" t="s">
        <v>63</v>
      </c>
      <c r="B125" s="1024"/>
      <c r="C125" s="1324">
        <v>0</v>
      </c>
      <c r="D125" s="1324">
        <v>0</v>
      </c>
      <c r="E125" s="1324">
        <v>0</v>
      </c>
      <c r="F125" s="1324">
        <v>0</v>
      </c>
      <c r="G125" s="1324">
        <v>0</v>
      </c>
      <c r="H125" s="1324">
        <v>0</v>
      </c>
      <c r="I125" s="1324">
        <v>0</v>
      </c>
      <c r="J125" s="1324">
        <v>0</v>
      </c>
      <c r="K125" s="1027" t="s">
        <v>64</v>
      </c>
      <c r="L125" s="1027"/>
    </row>
    <row r="126" spans="1:12" ht="20.25" customHeight="1" thickBot="1">
      <c r="A126" s="1065" t="s">
        <v>65</v>
      </c>
      <c r="B126" s="1065"/>
      <c r="C126" s="1325">
        <v>0</v>
      </c>
      <c r="D126" s="1325">
        <v>0</v>
      </c>
      <c r="E126" s="1325">
        <v>0</v>
      </c>
      <c r="F126" s="1325">
        <v>0</v>
      </c>
      <c r="G126" s="1325">
        <v>0</v>
      </c>
      <c r="H126" s="1325">
        <v>0</v>
      </c>
      <c r="I126" s="1325">
        <v>0</v>
      </c>
      <c r="J126" s="1325">
        <v>0</v>
      </c>
      <c r="K126" s="1041" t="s">
        <v>66</v>
      </c>
      <c r="L126" s="1041"/>
    </row>
    <row r="127" spans="1:12" ht="20.25" customHeight="1" thickBot="1">
      <c r="A127" s="1042" t="s">
        <v>19</v>
      </c>
      <c r="B127" s="1042"/>
      <c r="C127" s="1326">
        <f>SUM(C107:C126)</f>
        <v>14</v>
      </c>
      <c r="D127" s="1326">
        <f t="shared" ref="D127:J127" si="6">SUM(D107:D126)</f>
        <v>24</v>
      </c>
      <c r="E127" s="1326">
        <f t="shared" si="6"/>
        <v>0</v>
      </c>
      <c r="F127" s="1326">
        <f t="shared" si="6"/>
        <v>1</v>
      </c>
      <c r="G127" s="1326">
        <f t="shared" si="6"/>
        <v>8</v>
      </c>
      <c r="H127" s="1326">
        <f t="shared" si="6"/>
        <v>0</v>
      </c>
      <c r="I127" s="1326">
        <f t="shared" si="6"/>
        <v>0</v>
      </c>
      <c r="J127" s="1326">
        <f t="shared" si="6"/>
        <v>0</v>
      </c>
      <c r="K127" s="1045" t="s">
        <v>67</v>
      </c>
      <c r="L127" s="1045"/>
    </row>
    <row r="128" spans="1:12" ht="15.75" thickTop="1"/>
    <row r="133" ht="27" customHeight="1"/>
  </sheetData>
  <mergeCells count="197">
    <mergeCell ref="A127:B127"/>
    <mergeCell ref="K127:L127"/>
    <mergeCell ref="A124:B124"/>
    <mergeCell ref="K124:L124"/>
    <mergeCell ref="A125:B125"/>
    <mergeCell ref="K125:L125"/>
    <mergeCell ref="A126:B126"/>
    <mergeCell ref="K126:L126"/>
    <mergeCell ref="A121:B121"/>
    <mergeCell ref="K121:L121"/>
    <mergeCell ref="A122:B122"/>
    <mergeCell ref="K122:L122"/>
    <mergeCell ref="A123:B123"/>
    <mergeCell ref="K123:L123"/>
    <mergeCell ref="A118:B118"/>
    <mergeCell ref="K118:L118"/>
    <mergeCell ref="A119:B119"/>
    <mergeCell ref="K119:L119"/>
    <mergeCell ref="A120:B120"/>
    <mergeCell ref="K120:L120"/>
    <mergeCell ref="A110:B110"/>
    <mergeCell ref="K110:L110"/>
    <mergeCell ref="A111:A116"/>
    <mergeCell ref="L111:L116"/>
    <mergeCell ref="A117:B117"/>
    <mergeCell ref="K117:L117"/>
    <mergeCell ref="A107:B107"/>
    <mergeCell ref="K107:L107"/>
    <mergeCell ref="A108:B108"/>
    <mergeCell ref="K108:L108"/>
    <mergeCell ref="A109:B109"/>
    <mergeCell ref="K109:L109"/>
    <mergeCell ref="J103:J105"/>
    <mergeCell ref="K103:L106"/>
    <mergeCell ref="G104:I104"/>
    <mergeCell ref="C105:C106"/>
    <mergeCell ref="D105:D106"/>
    <mergeCell ref="E105:E106"/>
    <mergeCell ref="F105:F106"/>
    <mergeCell ref="A103:B106"/>
    <mergeCell ref="C103:C104"/>
    <mergeCell ref="D103:D104"/>
    <mergeCell ref="E103:E104"/>
    <mergeCell ref="F103:F104"/>
    <mergeCell ref="G103:I103"/>
    <mergeCell ref="A94:B94"/>
    <mergeCell ref="K94:L94"/>
    <mergeCell ref="A100:L100"/>
    <mergeCell ref="A101:L101"/>
    <mergeCell ref="A102:B102"/>
    <mergeCell ref="K102:L102"/>
    <mergeCell ref="A91:B91"/>
    <mergeCell ref="K91:L91"/>
    <mergeCell ref="A92:B92"/>
    <mergeCell ref="K92:L92"/>
    <mergeCell ref="A93:B93"/>
    <mergeCell ref="K93:L93"/>
    <mergeCell ref="A88:B88"/>
    <mergeCell ref="K88:L88"/>
    <mergeCell ref="A89:B89"/>
    <mergeCell ref="K89:L89"/>
    <mergeCell ref="A90:B90"/>
    <mergeCell ref="K90:L90"/>
    <mergeCell ref="A85:B85"/>
    <mergeCell ref="K85:L85"/>
    <mergeCell ref="A86:B86"/>
    <mergeCell ref="K86:L86"/>
    <mergeCell ref="A87:B87"/>
    <mergeCell ref="K87:L87"/>
    <mergeCell ref="A77:B77"/>
    <mergeCell ref="K77:L77"/>
    <mergeCell ref="A78:A83"/>
    <mergeCell ref="L78:L83"/>
    <mergeCell ref="A84:B84"/>
    <mergeCell ref="K84:L84"/>
    <mergeCell ref="A74:B74"/>
    <mergeCell ref="K74:L74"/>
    <mergeCell ref="A75:B75"/>
    <mergeCell ref="K75:L75"/>
    <mergeCell ref="A76:B76"/>
    <mergeCell ref="K76:L76"/>
    <mergeCell ref="J70:J72"/>
    <mergeCell ref="K70:L73"/>
    <mergeCell ref="G71:I71"/>
    <mergeCell ref="C72:C73"/>
    <mergeCell ref="D72:D73"/>
    <mergeCell ref="E72:E73"/>
    <mergeCell ref="F72:F73"/>
    <mergeCell ref="A70:B73"/>
    <mergeCell ref="C70:C71"/>
    <mergeCell ref="D70:D71"/>
    <mergeCell ref="E70:E71"/>
    <mergeCell ref="F70:F71"/>
    <mergeCell ref="G70:I70"/>
    <mergeCell ref="A61:B61"/>
    <mergeCell ref="K61:L61"/>
    <mergeCell ref="A67:L67"/>
    <mergeCell ref="A68:L68"/>
    <mergeCell ref="A69:B69"/>
    <mergeCell ref="K69:L69"/>
    <mergeCell ref="A58:B58"/>
    <mergeCell ref="K58:L58"/>
    <mergeCell ref="A59:B59"/>
    <mergeCell ref="K59:L59"/>
    <mergeCell ref="A60:B60"/>
    <mergeCell ref="K60:L60"/>
    <mergeCell ref="A55:B55"/>
    <mergeCell ref="K55:L55"/>
    <mergeCell ref="A56:B56"/>
    <mergeCell ref="K56:L56"/>
    <mergeCell ref="A57:B57"/>
    <mergeCell ref="K57:L57"/>
    <mergeCell ref="A52:B52"/>
    <mergeCell ref="K52:L52"/>
    <mergeCell ref="A53:B53"/>
    <mergeCell ref="K53:L53"/>
    <mergeCell ref="A54:B54"/>
    <mergeCell ref="K54:L54"/>
    <mergeCell ref="A44:B44"/>
    <mergeCell ref="K44:L44"/>
    <mergeCell ref="A45:A50"/>
    <mergeCell ref="L45:L50"/>
    <mergeCell ref="A51:B51"/>
    <mergeCell ref="K51:L51"/>
    <mergeCell ref="A41:B41"/>
    <mergeCell ref="K41:L41"/>
    <mergeCell ref="A42:B42"/>
    <mergeCell ref="K42:L42"/>
    <mergeCell ref="A43:B43"/>
    <mergeCell ref="K43:L43"/>
    <mergeCell ref="K37:L40"/>
    <mergeCell ref="G38:I38"/>
    <mergeCell ref="C39:C40"/>
    <mergeCell ref="D39:D40"/>
    <mergeCell ref="E39:E40"/>
    <mergeCell ref="F39:F40"/>
    <mergeCell ref="A35:L35"/>
    <mergeCell ref="A36:B36"/>
    <mergeCell ref="K36:L36"/>
    <mergeCell ref="A37:B40"/>
    <mergeCell ref="C37:C38"/>
    <mergeCell ref="D37:D38"/>
    <mergeCell ref="E37:E38"/>
    <mergeCell ref="F37:F38"/>
    <mergeCell ref="G37:I37"/>
    <mergeCell ref="J37:J39"/>
    <mergeCell ref="K26:L26"/>
    <mergeCell ref="A27:B27"/>
    <mergeCell ref="K27:L27"/>
    <mergeCell ref="A28:B28"/>
    <mergeCell ref="K28:L28"/>
    <mergeCell ref="A34:L34"/>
    <mergeCell ref="A22:B22"/>
    <mergeCell ref="K22:L22"/>
    <mergeCell ref="N22:N27"/>
    <mergeCell ref="A23:B23"/>
    <mergeCell ref="K23:L23"/>
    <mergeCell ref="A24:B24"/>
    <mergeCell ref="K24:L24"/>
    <mergeCell ref="A25:B25"/>
    <mergeCell ref="K25:L25"/>
    <mergeCell ref="A26:B26"/>
    <mergeCell ref="A19:B19"/>
    <mergeCell ref="K19:L19"/>
    <mergeCell ref="A20:B20"/>
    <mergeCell ref="K20:L20"/>
    <mergeCell ref="A21:B21"/>
    <mergeCell ref="K21:L21"/>
    <mergeCell ref="A11:B11"/>
    <mergeCell ref="K11:L11"/>
    <mergeCell ref="A12:A17"/>
    <mergeCell ref="L12:L17"/>
    <mergeCell ref="A18:B18"/>
    <mergeCell ref="K18:L18"/>
    <mergeCell ref="A8:B8"/>
    <mergeCell ref="K8:L8"/>
    <mergeCell ref="A9:B9"/>
    <mergeCell ref="K9:L9"/>
    <mergeCell ref="A10:B10"/>
    <mergeCell ref="K10:L10"/>
    <mergeCell ref="J4:J6"/>
    <mergeCell ref="K4:L7"/>
    <mergeCell ref="G5:I5"/>
    <mergeCell ref="C6:C7"/>
    <mergeCell ref="D6:D7"/>
    <mergeCell ref="E6:E7"/>
    <mergeCell ref="F6:F7"/>
    <mergeCell ref="A1:L1"/>
    <mergeCell ref="A2:L2"/>
    <mergeCell ref="A3:C3"/>
    <mergeCell ref="K3:L3"/>
    <mergeCell ref="A4:B7"/>
    <mergeCell ref="C4:C5"/>
    <mergeCell ref="D4:D5"/>
    <mergeCell ref="E4:E5"/>
    <mergeCell ref="F4:F5"/>
    <mergeCell ref="G4:I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154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2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31"/>
  <sheetViews>
    <sheetView rightToLeft="1" view="pageBreakPreview" zoomScale="84" zoomScaleNormal="80" zoomScaleSheetLayoutView="84" workbookViewId="0">
      <selection sqref="A1:Q1"/>
    </sheetView>
  </sheetViews>
  <sheetFormatPr defaultRowHeight="20.25"/>
  <cols>
    <col min="1" max="1" width="2.58203125" customWidth="1"/>
    <col min="2" max="2" width="8.83203125" customWidth="1"/>
    <col min="3" max="3" width="5.75" customWidth="1"/>
    <col min="4" max="4" width="6.58203125" customWidth="1"/>
    <col min="5" max="5" width="6.1640625" customWidth="1"/>
    <col min="6" max="6" width="5.83203125" customWidth="1"/>
    <col min="7" max="7" width="5.5" customWidth="1"/>
    <col min="8" max="8" width="6.1640625" customWidth="1"/>
    <col min="9" max="9" width="5.08203125" customWidth="1"/>
    <col min="10" max="10" width="5.4140625" customWidth="1"/>
    <col min="11" max="11" width="5.58203125" customWidth="1"/>
    <col min="12" max="12" width="5.75" customWidth="1"/>
    <col min="13" max="13" width="6.58203125" customWidth="1"/>
    <col min="14" max="14" width="7.75" customWidth="1"/>
    <col min="15" max="15" width="6.6640625" customWidth="1"/>
    <col min="16" max="16" width="10.6640625" customWidth="1"/>
    <col min="17" max="17" width="2.6640625" customWidth="1"/>
  </cols>
  <sheetData>
    <row r="1" spans="1:17" ht="29.25" customHeight="1">
      <c r="A1" s="452" t="s">
        <v>632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</row>
    <row r="2" spans="1:17" s="95" customFormat="1" ht="48" customHeight="1">
      <c r="A2" s="454" t="s">
        <v>181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389"/>
    </row>
    <row r="3" spans="1:17" s="77" customFormat="1" ht="24" customHeight="1" thickBot="1">
      <c r="A3" s="455" t="s">
        <v>182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49" t="s">
        <v>183</v>
      </c>
      <c r="Q3" s="449"/>
    </row>
    <row r="4" spans="1:17" ht="23.25" customHeight="1" thickTop="1">
      <c r="A4" s="392" t="s">
        <v>4</v>
      </c>
      <c r="B4" s="392"/>
      <c r="C4" s="431" t="s">
        <v>138</v>
      </c>
      <c r="D4" s="431"/>
      <c r="E4" s="431" t="s">
        <v>139</v>
      </c>
      <c r="F4" s="431"/>
      <c r="G4" s="431" t="s">
        <v>140</v>
      </c>
      <c r="H4" s="431"/>
      <c r="I4" s="431" t="s">
        <v>141</v>
      </c>
      <c r="J4" s="431"/>
      <c r="K4" s="431" t="s">
        <v>142</v>
      </c>
      <c r="L4" s="431"/>
      <c r="M4" s="431" t="s">
        <v>19</v>
      </c>
      <c r="N4" s="431"/>
      <c r="O4" s="431"/>
      <c r="P4" s="398" t="s">
        <v>10</v>
      </c>
      <c r="Q4" s="398"/>
    </row>
    <row r="5" spans="1:17" ht="23.25" customHeight="1">
      <c r="A5" s="393"/>
      <c r="B5" s="393"/>
      <c r="C5" s="428" t="s">
        <v>143</v>
      </c>
      <c r="D5" s="428"/>
      <c r="E5" s="428" t="s">
        <v>144</v>
      </c>
      <c r="F5" s="428"/>
      <c r="G5" s="428" t="s">
        <v>145</v>
      </c>
      <c r="H5" s="428"/>
      <c r="I5" s="428" t="s">
        <v>146</v>
      </c>
      <c r="J5" s="428"/>
      <c r="K5" s="428" t="s">
        <v>147</v>
      </c>
      <c r="L5" s="428"/>
      <c r="M5" s="428" t="s">
        <v>23</v>
      </c>
      <c r="N5" s="428"/>
      <c r="O5" s="428"/>
      <c r="P5" s="399"/>
      <c r="Q5" s="399"/>
    </row>
    <row r="6" spans="1:17" ht="22.5" customHeight="1">
      <c r="A6" s="393"/>
      <c r="B6" s="393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399"/>
      <c r="Q6" s="399"/>
    </row>
    <row r="7" spans="1:17" s="96" customFormat="1" ht="46.5" customHeight="1" thickBot="1">
      <c r="A7" s="394"/>
      <c r="B7" s="394"/>
      <c r="C7" s="4" t="s">
        <v>20</v>
      </c>
      <c r="D7" s="4" t="s">
        <v>21</v>
      </c>
      <c r="E7" s="4" t="s">
        <v>20</v>
      </c>
      <c r="F7" s="4" t="s">
        <v>21</v>
      </c>
      <c r="G7" s="4" t="s">
        <v>20</v>
      </c>
      <c r="H7" s="4" t="s">
        <v>21</v>
      </c>
      <c r="I7" s="4" t="s">
        <v>20</v>
      </c>
      <c r="J7" s="4" t="s">
        <v>21</v>
      </c>
      <c r="K7" s="4" t="s">
        <v>20</v>
      </c>
      <c r="L7" s="4" t="s">
        <v>21</v>
      </c>
      <c r="M7" s="4" t="s">
        <v>20</v>
      </c>
      <c r="N7" s="4" t="s">
        <v>21</v>
      </c>
      <c r="O7" s="4" t="s">
        <v>23</v>
      </c>
      <c r="P7" s="400"/>
      <c r="Q7" s="400"/>
    </row>
    <row r="8" spans="1:17" ht="19.5" customHeight="1">
      <c r="A8" s="384" t="s">
        <v>25</v>
      </c>
      <c r="B8" s="384"/>
      <c r="C8" s="97">
        <v>9574</v>
      </c>
      <c r="D8" s="97">
        <v>9594</v>
      </c>
      <c r="E8" s="97">
        <v>9349</v>
      </c>
      <c r="F8" s="97">
        <v>7827</v>
      </c>
      <c r="G8" s="97">
        <v>6923</v>
      </c>
      <c r="H8" s="97">
        <v>4120</v>
      </c>
      <c r="I8" s="97">
        <v>5162</v>
      </c>
      <c r="J8" s="97">
        <v>2349</v>
      </c>
      <c r="K8" s="97">
        <v>2957</v>
      </c>
      <c r="L8" s="97">
        <v>1221</v>
      </c>
      <c r="M8" s="97">
        <f>SUM(C8,E8,G8,I8,K8)</f>
        <v>33965</v>
      </c>
      <c r="N8" s="97">
        <f>SUM(D8,F8,H8,J8,L8)</f>
        <v>25111</v>
      </c>
      <c r="O8" s="97">
        <f>SUM(M8:N8)</f>
        <v>59076</v>
      </c>
      <c r="P8" s="385" t="s">
        <v>26</v>
      </c>
      <c r="Q8" s="385"/>
    </row>
    <row r="9" spans="1:17" ht="19.5" customHeight="1">
      <c r="A9" s="404" t="s">
        <v>27</v>
      </c>
      <c r="B9" s="404"/>
      <c r="C9" s="26">
        <v>8539</v>
      </c>
      <c r="D9" s="26">
        <v>7338</v>
      </c>
      <c r="E9" s="26">
        <v>5515</v>
      </c>
      <c r="F9" s="26">
        <v>3892</v>
      </c>
      <c r="G9" s="26">
        <v>3249</v>
      </c>
      <c r="H9" s="26">
        <v>1924</v>
      </c>
      <c r="I9" s="26">
        <v>2283</v>
      </c>
      <c r="J9" s="26">
        <v>758</v>
      </c>
      <c r="K9" s="26">
        <v>980</v>
      </c>
      <c r="L9" s="26">
        <v>943</v>
      </c>
      <c r="M9" s="98">
        <f t="shared" ref="M9:N27" si="0">SUM(C9,E9,G9,I9,K9)</f>
        <v>20566</v>
      </c>
      <c r="N9" s="98">
        <f t="shared" si="0"/>
        <v>14855</v>
      </c>
      <c r="O9" s="98">
        <f t="shared" ref="O9:O27" si="1">SUM(M9:N9)</f>
        <v>35421</v>
      </c>
      <c r="P9" s="387" t="s">
        <v>28</v>
      </c>
      <c r="Q9" s="387"/>
    </row>
    <row r="10" spans="1:17" ht="19.5" customHeight="1">
      <c r="A10" s="403" t="s">
        <v>83</v>
      </c>
      <c r="B10" s="403"/>
      <c r="C10" s="26">
        <v>6865</v>
      </c>
      <c r="D10" s="26">
        <v>8289</v>
      </c>
      <c r="E10" s="26">
        <v>5292</v>
      </c>
      <c r="F10" s="26">
        <v>3936</v>
      </c>
      <c r="G10" s="26">
        <v>3116</v>
      </c>
      <c r="H10" s="26">
        <v>1788</v>
      </c>
      <c r="I10" s="26">
        <v>1805</v>
      </c>
      <c r="J10" s="26">
        <v>703</v>
      </c>
      <c r="K10" s="26">
        <v>1702</v>
      </c>
      <c r="L10" s="26">
        <v>453</v>
      </c>
      <c r="M10" s="98">
        <f t="shared" si="0"/>
        <v>18780</v>
      </c>
      <c r="N10" s="98">
        <f t="shared" si="0"/>
        <v>15169</v>
      </c>
      <c r="O10" s="98">
        <f t="shared" si="1"/>
        <v>33949</v>
      </c>
      <c r="P10" s="375" t="s">
        <v>30</v>
      </c>
      <c r="Q10" s="375"/>
    </row>
    <row r="11" spans="1:17" ht="19.5" customHeight="1">
      <c r="A11" s="403" t="s">
        <v>31</v>
      </c>
      <c r="B11" s="403"/>
      <c r="C11" s="26">
        <v>9288</v>
      </c>
      <c r="D11" s="26">
        <v>10130</v>
      </c>
      <c r="E11" s="26">
        <v>5155</v>
      </c>
      <c r="F11" s="26">
        <v>3597</v>
      </c>
      <c r="G11" s="26">
        <v>3450</v>
      </c>
      <c r="H11" s="26">
        <v>1941</v>
      </c>
      <c r="I11" s="26">
        <v>2142</v>
      </c>
      <c r="J11" s="26">
        <v>807</v>
      </c>
      <c r="K11" s="26">
        <v>1407</v>
      </c>
      <c r="L11" s="26">
        <v>303</v>
      </c>
      <c r="M11" s="98">
        <f t="shared" si="0"/>
        <v>21442</v>
      </c>
      <c r="N11" s="98">
        <f t="shared" si="0"/>
        <v>16778</v>
      </c>
      <c r="O11" s="98">
        <f t="shared" si="1"/>
        <v>38220</v>
      </c>
      <c r="P11" s="375" t="s">
        <v>32</v>
      </c>
      <c r="Q11" s="375"/>
    </row>
    <row r="12" spans="1:17" s="99" customFormat="1" ht="19.5" customHeight="1">
      <c r="A12" s="377" t="s">
        <v>33</v>
      </c>
      <c r="B12" s="25" t="s">
        <v>34</v>
      </c>
      <c r="C12" s="26">
        <v>8872</v>
      </c>
      <c r="D12" s="26">
        <v>10448</v>
      </c>
      <c r="E12" s="26">
        <v>4640</v>
      </c>
      <c r="F12" s="26">
        <v>3712</v>
      </c>
      <c r="G12" s="26">
        <v>2436</v>
      </c>
      <c r="H12" s="26">
        <v>1649</v>
      </c>
      <c r="I12" s="26">
        <v>1576</v>
      </c>
      <c r="J12" s="26">
        <v>726</v>
      </c>
      <c r="K12" s="26">
        <v>752</v>
      </c>
      <c r="L12" s="26">
        <v>313</v>
      </c>
      <c r="M12" s="49">
        <f t="shared" si="0"/>
        <v>18276</v>
      </c>
      <c r="N12" s="49">
        <f t="shared" si="0"/>
        <v>16848</v>
      </c>
      <c r="O12" s="49">
        <f t="shared" si="1"/>
        <v>35124</v>
      </c>
      <c r="P12" s="10" t="s">
        <v>35</v>
      </c>
      <c r="Q12" s="380" t="s">
        <v>36</v>
      </c>
    </row>
    <row r="13" spans="1:17" s="99" customFormat="1" ht="19.5" customHeight="1">
      <c r="A13" s="378"/>
      <c r="B13" s="25" t="s">
        <v>37</v>
      </c>
      <c r="C13" s="26">
        <v>16307</v>
      </c>
      <c r="D13" s="26">
        <v>16903</v>
      </c>
      <c r="E13" s="26">
        <v>7646</v>
      </c>
      <c r="F13" s="26">
        <v>6431</v>
      </c>
      <c r="G13" s="26">
        <v>4869</v>
      </c>
      <c r="H13" s="26">
        <v>2743</v>
      </c>
      <c r="I13" s="26">
        <v>3655</v>
      </c>
      <c r="J13" s="26">
        <v>1300</v>
      </c>
      <c r="K13" s="26">
        <v>1984</v>
      </c>
      <c r="L13" s="26">
        <v>702</v>
      </c>
      <c r="M13" s="49">
        <f t="shared" si="0"/>
        <v>34461</v>
      </c>
      <c r="N13" s="49">
        <f t="shared" si="0"/>
        <v>28079</v>
      </c>
      <c r="O13" s="49">
        <f t="shared" si="1"/>
        <v>62540</v>
      </c>
      <c r="P13" s="10" t="s">
        <v>38</v>
      </c>
      <c r="Q13" s="381"/>
    </row>
    <row r="14" spans="1:17" s="99" customFormat="1" ht="19.5" customHeight="1">
      <c r="A14" s="378"/>
      <c r="B14" s="25" t="s">
        <v>39</v>
      </c>
      <c r="C14" s="26">
        <v>5362</v>
      </c>
      <c r="D14" s="26">
        <v>6249</v>
      </c>
      <c r="E14" s="26">
        <v>4612</v>
      </c>
      <c r="F14" s="26">
        <v>3868</v>
      </c>
      <c r="G14" s="26">
        <v>2411</v>
      </c>
      <c r="H14" s="26">
        <v>1613</v>
      </c>
      <c r="I14" s="26">
        <v>1954</v>
      </c>
      <c r="J14" s="26">
        <v>854</v>
      </c>
      <c r="K14" s="26">
        <v>1057</v>
      </c>
      <c r="L14" s="26">
        <v>531</v>
      </c>
      <c r="M14" s="49">
        <f t="shared" si="0"/>
        <v>15396</v>
      </c>
      <c r="N14" s="49">
        <f t="shared" si="0"/>
        <v>13115</v>
      </c>
      <c r="O14" s="49">
        <f t="shared" si="1"/>
        <v>28511</v>
      </c>
      <c r="P14" s="10" t="s">
        <v>40</v>
      </c>
      <c r="Q14" s="381"/>
    </row>
    <row r="15" spans="1:17" s="99" customFormat="1" ht="19.5" customHeight="1">
      <c r="A15" s="378"/>
      <c r="B15" s="25" t="s">
        <v>41</v>
      </c>
      <c r="C15" s="26">
        <v>6706</v>
      </c>
      <c r="D15" s="26">
        <v>5874</v>
      </c>
      <c r="E15" s="26">
        <v>2528</v>
      </c>
      <c r="F15" s="26">
        <v>2328</v>
      </c>
      <c r="G15" s="26">
        <v>1381</v>
      </c>
      <c r="H15" s="26">
        <v>806</v>
      </c>
      <c r="I15" s="26">
        <v>850</v>
      </c>
      <c r="J15" s="26">
        <v>426</v>
      </c>
      <c r="K15" s="26">
        <v>777</v>
      </c>
      <c r="L15" s="26">
        <v>233</v>
      </c>
      <c r="M15" s="49">
        <f t="shared" si="0"/>
        <v>12242</v>
      </c>
      <c r="N15" s="49">
        <f t="shared" si="0"/>
        <v>9667</v>
      </c>
      <c r="O15" s="49">
        <f t="shared" si="1"/>
        <v>21909</v>
      </c>
      <c r="P15" s="10" t="s">
        <v>42</v>
      </c>
      <c r="Q15" s="381"/>
    </row>
    <row r="16" spans="1:17" s="99" customFormat="1" ht="19.5" customHeight="1">
      <c r="A16" s="378"/>
      <c r="B16" s="25" t="s">
        <v>43</v>
      </c>
      <c r="C16" s="26">
        <v>9424</v>
      </c>
      <c r="D16" s="26">
        <v>10365</v>
      </c>
      <c r="E16" s="26">
        <v>3806</v>
      </c>
      <c r="F16" s="26">
        <v>2815</v>
      </c>
      <c r="G16" s="26">
        <v>2342</v>
      </c>
      <c r="H16" s="26">
        <v>1486</v>
      </c>
      <c r="I16" s="26">
        <v>1415</v>
      </c>
      <c r="J16" s="26">
        <v>761</v>
      </c>
      <c r="K16" s="26">
        <v>775</v>
      </c>
      <c r="L16" s="26">
        <v>346</v>
      </c>
      <c r="M16" s="49">
        <f t="shared" si="0"/>
        <v>17762</v>
      </c>
      <c r="N16" s="49">
        <f t="shared" si="0"/>
        <v>15773</v>
      </c>
      <c r="O16" s="49">
        <f t="shared" si="1"/>
        <v>33535</v>
      </c>
      <c r="P16" s="10" t="s">
        <v>44</v>
      </c>
      <c r="Q16" s="381"/>
    </row>
    <row r="17" spans="1:17" s="99" customFormat="1" ht="19.5" customHeight="1">
      <c r="A17" s="379"/>
      <c r="B17" s="25" t="s">
        <v>45</v>
      </c>
      <c r="C17" s="26">
        <v>5750</v>
      </c>
      <c r="D17" s="26">
        <v>6773</v>
      </c>
      <c r="E17" s="26">
        <v>4182</v>
      </c>
      <c r="F17" s="26">
        <v>3139</v>
      </c>
      <c r="G17" s="26">
        <v>2601</v>
      </c>
      <c r="H17" s="26">
        <v>1321</v>
      </c>
      <c r="I17" s="26">
        <v>1524</v>
      </c>
      <c r="J17" s="26">
        <v>527</v>
      </c>
      <c r="K17" s="26">
        <v>1012</v>
      </c>
      <c r="L17" s="26">
        <v>296</v>
      </c>
      <c r="M17" s="49">
        <f t="shared" si="0"/>
        <v>15069</v>
      </c>
      <c r="N17" s="49">
        <f t="shared" si="0"/>
        <v>12056</v>
      </c>
      <c r="O17" s="49">
        <f t="shared" si="1"/>
        <v>27125</v>
      </c>
      <c r="P17" s="10" t="s">
        <v>46</v>
      </c>
      <c r="Q17" s="382"/>
    </row>
    <row r="18" spans="1:17" ht="19.5" customHeight="1">
      <c r="A18" s="403" t="s">
        <v>47</v>
      </c>
      <c r="B18" s="403"/>
      <c r="C18" s="26">
        <v>6238</v>
      </c>
      <c r="D18" s="26">
        <v>6950</v>
      </c>
      <c r="E18" s="26">
        <v>5616</v>
      </c>
      <c r="F18" s="26">
        <v>4681</v>
      </c>
      <c r="G18" s="26">
        <v>4269</v>
      </c>
      <c r="H18" s="26">
        <v>2804</v>
      </c>
      <c r="I18" s="26">
        <v>2646</v>
      </c>
      <c r="J18" s="26">
        <v>1351</v>
      </c>
      <c r="K18" s="26">
        <v>1541</v>
      </c>
      <c r="L18" s="26">
        <v>1017</v>
      </c>
      <c r="M18" s="98">
        <f t="shared" si="0"/>
        <v>20310</v>
      </c>
      <c r="N18" s="98">
        <f t="shared" si="0"/>
        <v>16803</v>
      </c>
      <c r="O18" s="98">
        <f t="shared" si="1"/>
        <v>37113</v>
      </c>
      <c r="P18" s="375" t="s">
        <v>48</v>
      </c>
      <c r="Q18" s="375"/>
    </row>
    <row r="19" spans="1:17" ht="19.5" customHeight="1">
      <c r="A19" s="403" t="s">
        <v>49</v>
      </c>
      <c r="B19" s="403"/>
      <c r="C19" s="26">
        <v>12037</v>
      </c>
      <c r="D19" s="26">
        <v>10728</v>
      </c>
      <c r="E19" s="26">
        <v>8994</v>
      </c>
      <c r="F19" s="26">
        <v>7538</v>
      </c>
      <c r="G19" s="26">
        <v>5351</v>
      </c>
      <c r="H19" s="26">
        <v>3208</v>
      </c>
      <c r="I19" s="26">
        <v>3392</v>
      </c>
      <c r="J19" s="26">
        <v>1622</v>
      </c>
      <c r="K19" s="26">
        <v>2269</v>
      </c>
      <c r="L19" s="26">
        <v>826</v>
      </c>
      <c r="M19" s="98">
        <f t="shared" si="0"/>
        <v>32043</v>
      </c>
      <c r="N19" s="98">
        <f t="shared" si="0"/>
        <v>23922</v>
      </c>
      <c r="O19" s="98">
        <f t="shared" si="1"/>
        <v>55965</v>
      </c>
      <c r="P19" s="375" t="s">
        <v>50</v>
      </c>
      <c r="Q19" s="375"/>
    </row>
    <row r="20" spans="1:17" ht="19.5" customHeight="1">
      <c r="A20" s="403" t="s">
        <v>51</v>
      </c>
      <c r="B20" s="403"/>
      <c r="C20" s="26">
        <v>6884</v>
      </c>
      <c r="D20" s="26">
        <v>7463</v>
      </c>
      <c r="E20" s="26">
        <v>3847</v>
      </c>
      <c r="F20" s="26">
        <v>3593</v>
      </c>
      <c r="G20" s="26">
        <v>2857</v>
      </c>
      <c r="H20" s="26">
        <v>1998</v>
      </c>
      <c r="I20" s="26">
        <v>2318</v>
      </c>
      <c r="J20" s="26">
        <v>918</v>
      </c>
      <c r="K20" s="26">
        <v>1861</v>
      </c>
      <c r="L20" s="26">
        <v>664</v>
      </c>
      <c r="M20" s="98">
        <f t="shared" si="0"/>
        <v>17767</v>
      </c>
      <c r="N20" s="98">
        <f t="shared" si="0"/>
        <v>14636</v>
      </c>
      <c r="O20" s="98">
        <f t="shared" si="1"/>
        <v>32403</v>
      </c>
      <c r="P20" s="375" t="s">
        <v>52</v>
      </c>
      <c r="Q20" s="375"/>
    </row>
    <row r="21" spans="1:17" ht="19.5" customHeight="1">
      <c r="A21" s="403" t="s">
        <v>53</v>
      </c>
      <c r="B21" s="403"/>
      <c r="C21" s="26">
        <v>5986</v>
      </c>
      <c r="D21" s="26">
        <v>6896</v>
      </c>
      <c r="E21" s="26">
        <v>6690</v>
      </c>
      <c r="F21" s="26">
        <v>6441</v>
      </c>
      <c r="G21" s="26">
        <v>3690</v>
      </c>
      <c r="H21" s="26">
        <v>2636</v>
      </c>
      <c r="I21" s="26">
        <v>2301</v>
      </c>
      <c r="J21" s="26">
        <v>1314</v>
      </c>
      <c r="K21" s="26">
        <v>1776</v>
      </c>
      <c r="L21" s="26">
        <v>1063</v>
      </c>
      <c r="M21" s="98">
        <f t="shared" si="0"/>
        <v>20443</v>
      </c>
      <c r="N21" s="98">
        <f t="shared" si="0"/>
        <v>18350</v>
      </c>
      <c r="O21" s="98">
        <f t="shared" si="1"/>
        <v>38793</v>
      </c>
      <c r="P21" s="375" t="s">
        <v>54</v>
      </c>
      <c r="Q21" s="375"/>
    </row>
    <row r="22" spans="1:17" ht="19.5" customHeight="1">
      <c r="A22" s="403" t="s">
        <v>84</v>
      </c>
      <c r="B22" s="403"/>
      <c r="C22" s="26">
        <v>7414</v>
      </c>
      <c r="D22" s="26">
        <v>6612</v>
      </c>
      <c r="E22" s="26">
        <v>4233</v>
      </c>
      <c r="F22" s="26">
        <v>4421</v>
      </c>
      <c r="G22" s="26">
        <v>4923</v>
      </c>
      <c r="H22" s="26">
        <v>2667</v>
      </c>
      <c r="I22" s="26">
        <v>2660</v>
      </c>
      <c r="J22" s="26">
        <v>1703</v>
      </c>
      <c r="K22" s="26">
        <v>2518</v>
      </c>
      <c r="L22" s="26">
        <v>598</v>
      </c>
      <c r="M22" s="98">
        <f t="shared" si="0"/>
        <v>21748</v>
      </c>
      <c r="N22" s="98">
        <f t="shared" si="0"/>
        <v>16001</v>
      </c>
      <c r="O22" s="98">
        <f t="shared" si="1"/>
        <v>37749</v>
      </c>
      <c r="P22" s="375" t="s">
        <v>56</v>
      </c>
      <c r="Q22" s="375"/>
    </row>
    <row r="23" spans="1:17" ht="19.5" customHeight="1">
      <c r="A23" s="403" t="s">
        <v>57</v>
      </c>
      <c r="B23" s="403"/>
      <c r="C23" s="26">
        <v>3378</v>
      </c>
      <c r="D23" s="26">
        <v>4748</v>
      </c>
      <c r="E23" s="26">
        <v>3516</v>
      </c>
      <c r="F23" s="26">
        <v>2471</v>
      </c>
      <c r="G23" s="26">
        <v>2221</v>
      </c>
      <c r="H23" s="26">
        <v>1342</v>
      </c>
      <c r="I23" s="26">
        <v>1741</v>
      </c>
      <c r="J23" s="26">
        <v>691</v>
      </c>
      <c r="K23" s="26">
        <v>1175</v>
      </c>
      <c r="L23" s="26">
        <v>413</v>
      </c>
      <c r="M23" s="98">
        <f t="shared" si="0"/>
        <v>12031</v>
      </c>
      <c r="N23" s="98">
        <f t="shared" si="0"/>
        <v>9665</v>
      </c>
      <c r="O23" s="98">
        <f t="shared" si="1"/>
        <v>21696</v>
      </c>
      <c r="P23" s="375" t="s">
        <v>58</v>
      </c>
      <c r="Q23" s="375"/>
    </row>
    <row r="24" spans="1:17" ht="19.5" customHeight="1">
      <c r="A24" s="403" t="s">
        <v>59</v>
      </c>
      <c r="B24" s="403"/>
      <c r="C24" s="26">
        <v>6168</v>
      </c>
      <c r="D24" s="26">
        <v>6953</v>
      </c>
      <c r="E24" s="26">
        <v>4936</v>
      </c>
      <c r="F24" s="26">
        <v>3586</v>
      </c>
      <c r="G24" s="26">
        <v>3386</v>
      </c>
      <c r="H24" s="26">
        <v>1678</v>
      </c>
      <c r="I24" s="26">
        <v>2625</v>
      </c>
      <c r="J24" s="26">
        <v>653</v>
      </c>
      <c r="K24" s="26">
        <v>1894</v>
      </c>
      <c r="L24" s="26">
        <v>409</v>
      </c>
      <c r="M24" s="98">
        <f t="shared" si="0"/>
        <v>19009</v>
      </c>
      <c r="N24" s="98">
        <f t="shared" si="0"/>
        <v>13279</v>
      </c>
      <c r="O24" s="98">
        <f t="shared" si="1"/>
        <v>32288</v>
      </c>
      <c r="P24" s="375" t="s">
        <v>60</v>
      </c>
      <c r="Q24" s="375"/>
    </row>
    <row r="25" spans="1:17" ht="19.5" customHeight="1">
      <c r="A25" s="403" t="s">
        <v>61</v>
      </c>
      <c r="B25" s="403"/>
      <c r="C25" s="26">
        <v>9386</v>
      </c>
      <c r="D25" s="26">
        <v>9365</v>
      </c>
      <c r="E25" s="26">
        <v>8361</v>
      </c>
      <c r="F25" s="26">
        <v>7221</v>
      </c>
      <c r="G25" s="26">
        <v>6044</v>
      </c>
      <c r="H25" s="26">
        <v>3632</v>
      </c>
      <c r="I25" s="26">
        <v>3967</v>
      </c>
      <c r="J25" s="26">
        <v>1808</v>
      </c>
      <c r="K25" s="26">
        <v>3337</v>
      </c>
      <c r="L25" s="26">
        <v>948</v>
      </c>
      <c r="M25" s="98">
        <f t="shared" si="0"/>
        <v>31095</v>
      </c>
      <c r="N25" s="98">
        <f t="shared" si="0"/>
        <v>22974</v>
      </c>
      <c r="O25" s="98">
        <f t="shared" si="1"/>
        <v>54069</v>
      </c>
      <c r="P25" s="375" t="s">
        <v>62</v>
      </c>
      <c r="Q25" s="375"/>
    </row>
    <row r="26" spans="1:17" ht="19.5" customHeight="1">
      <c r="A26" s="403" t="s">
        <v>63</v>
      </c>
      <c r="B26" s="403"/>
      <c r="C26" s="26">
        <v>6448</v>
      </c>
      <c r="D26" s="26">
        <v>5151</v>
      </c>
      <c r="E26" s="26">
        <v>5887</v>
      </c>
      <c r="F26" s="26">
        <v>3436</v>
      </c>
      <c r="G26" s="26">
        <v>3542</v>
      </c>
      <c r="H26" s="26">
        <v>2947</v>
      </c>
      <c r="I26" s="26">
        <v>2823</v>
      </c>
      <c r="J26" s="26">
        <v>1013</v>
      </c>
      <c r="K26" s="26">
        <v>2209</v>
      </c>
      <c r="L26" s="26">
        <v>550</v>
      </c>
      <c r="M26" s="98">
        <f t="shared" si="0"/>
        <v>20909</v>
      </c>
      <c r="N26" s="98">
        <f t="shared" si="0"/>
        <v>13097</v>
      </c>
      <c r="O26" s="98">
        <f t="shared" si="1"/>
        <v>34006</v>
      </c>
      <c r="P26" s="375" t="s">
        <v>64</v>
      </c>
      <c r="Q26" s="375"/>
    </row>
    <row r="27" spans="1:17" ht="19.5" customHeight="1" thickBot="1">
      <c r="A27" s="451" t="s">
        <v>65</v>
      </c>
      <c r="B27" s="451"/>
      <c r="C27" s="100">
        <v>15373</v>
      </c>
      <c r="D27" s="100">
        <v>17820</v>
      </c>
      <c r="E27" s="100">
        <v>12679</v>
      </c>
      <c r="F27" s="100">
        <v>12801</v>
      </c>
      <c r="G27" s="100">
        <v>8339</v>
      </c>
      <c r="H27" s="100">
        <v>5727</v>
      </c>
      <c r="I27" s="100">
        <v>5505</v>
      </c>
      <c r="J27" s="100">
        <v>2716</v>
      </c>
      <c r="K27" s="100">
        <v>4566</v>
      </c>
      <c r="L27" s="100">
        <v>1458</v>
      </c>
      <c r="M27" s="97">
        <f t="shared" si="0"/>
        <v>46462</v>
      </c>
      <c r="N27" s="97">
        <f t="shared" si="0"/>
        <v>40522</v>
      </c>
      <c r="O27" s="97">
        <f t="shared" si="1"/>
        <v>86984</v>
      </c>
      <c r="P27" s="436" t="s">
        <v>66</v>
      </c>
      <c r="Q27" s="436"/>
    </row>
    <row r="28" spans="1:17" ht="19.5" customHeight="1" thickBot="1">
      <c r="A28" s="422" t="s">
        <v>19</v>
      </c>
      <c r="B28" s="422"/>
      <c r="C28" s="310">
        <f>SUM(C8:C27)</f>
        <v>165999</v>
      </c>
      <c r="D28" s="310">
        <f t="shared" ref="D28:O28" si="2">SUM(D8:D27)</f>
        <v>174649</v>
      </c>
      <c r="E28" s="310">
        <f>SUM(E8:E27)</f>
        <v>117484</v>
      </c>
      <c r="F28" s="310">
        <f t="shared" si="2"/>
        <v>97734</v>
      </c>
      <c r="G28" s="310">
        <f t="shared" si="2"/>
        <v>77400</v>
      </c>
      <c r="H28" s="310">
        <f t="shared" si="2"/>
        <v>48030</v>
      </c>
      <c r="I28" s="310">
        <f t="shared" si="2"/>
        <v>52344</v>
      </c>
      <c r="J28" s="310">
        <f t="shared" si="2"/>
        <v>23000</v>
      </c>
      <c r="K28" s="310">
        <f t="shared" si="2"/>
        <v>36549</v>
      </c>
      <c r="L28" s="310">
        <f t="shared" si="2"/>
        <v>13287</v>
      </c>
      <c r="M28" s="310">
        <f t="shared" si="2"/>
        <v>449776</v>
      </c>
      <c r="N28" s="310">
        <f t="shared" si="2"/>
        <v>356700</v>
      </c>
      <c r="O28" s="310">
        <f t="shared" si="2"/>
        <v>806476</v>
      </c>
      <c r="P28" s="373" t="s">
        <v>67</v>
      </c>
      <c r="Q28" s="373"/>
    </row>
    <row r="29" spans="1:17" ht="32.25" customHeight="1" thickTop="1">
      <c r="A29" s="102"/>
      <c r="B29" s="102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</row>
    <row r="30" spans="1:17"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</row>
    <row r="31" spans="1:17"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98425196850393704" right="0.98425196850393704" top="0.98425196850393704" bottom="0.74803149606299213" header="0.98425196850393704" footer="0.74803149606299213"/>
  <pageSetup paperSize="9" scale="75" firstPageNumber="13" orientation="landscape" useFirstPageNumber="1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29"/>
  <sheetViews>
    <sheetView rightToLeft="1" view="pageBreakPreview" topLeftCell="A4" zoomScale="80" zoomScaleNormal="80" zoomScaleSheetLayoutView="80" workbookViewId="0">
      <selection sqref="A1:Q1"/>
    </sheetView>
  </sheetViews>
  <sheetFormatPr defaultRowHeight="20.25"/>
  <cols>
    <col min="1" max="1" width="2.58203125" customWidth="1"/>
    <col min="2" max="2" width="6" customWidth="1"/>
    <col min="3" max="3" width="7.25" customWidth="1"/>
    <col min="4" max="4" width="7.83203125" customWidth="1"/>
    <col min="5" max="5" width="7.1640625" customWidth="1"/>
    <col min="6" max="6" width="7.08203125" customWidth="1"/>
    <col min="7" max="7" width="6.58203125" customWidth="1"/>
    <col min="8" max="8" width="6.4140625" customWidth="1"/>
    <col min="9" max="9" width="6.58203125" customWidth="1"/>
    <col min="10" max="10" width="6.5" customWidth="1"/>
    <col min="11" max="11" width="6.58203125" customWidth="1"/>
    <col min="12" max="12" width="6.6640625" customWidth="1"/>
    <col min="13" max="13" width="7.75" customWidth="1"/>
    <col min="14" max="14" width="7.6640625" customWidth="1"/>
    <col min="15" max="15" width="8.25" customWidth="1"/>
    <col min="16" max="16" width="9.75" customWidth="1"/>
    <col min="17" max="17" width="2.5" customWidth="1"/>
  </cols>
  <sheetData>
    <row r="1" spans="1:26" ht="34.5" customHeight="1">
      <c r="A1" s="456" t="s">
        <v>633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18"/>
      <c r="S1" s="18"/>
      <c r="T1" s="18"/>
      <c r="U1" s="18"/>
      <c r="V1" s="18"/>
      <c r="W1" s="18"/>
      <c r="X1" s="18"/>
      <c r="Y1" s="18"/>
      <c r="Z1" s="18"/>
    </row>
    <row r="2" spans="1:26" ht="51" customHeight="1">
      <c r="A2" s="456" t="s">
        <v>184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18"/>
      <c r="S2" s="18"/>
      <c r="T2" s="18"/>
      <c r="U2" s="18"/>
      <c r="V2" s="18"/>
      <c r="W2" s="18"/>
      <c r="X2" s="18"/>
      <c r="Y2" s="18"/>
      <c r="Z2" s="18"/>
    </row>
    <row r="3" spans="1:26" s="77" customFormat="1" ht="27" customHeight="1" thickBot="1">
      <c r="A3" s="448" t="s">
        <v>185</v>
      </c>
      <c r="B3" s="448"/>
      <c r="C3" s="448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449" t="s">
        <v>186</v>
      </c>
      <c r="Q3" s="449"/>
      <c r="R3" s="104"/>
      <c r="S3" s="104"/>
      <c r="T3" s="104"/>
      <c r="U3" s="104"/>
      <c r="V3" s="104"/>
      <c r="W3" s="104"/>
      <c r="X3" s="104"/>
      <c r="Y3" s="104"/>
      <c r="Z3" s="104"/>
    </row>
    <row r="4" spans="1:26" ht="21" customHeight="1" thickTop="1">
      <c r="A4" s="413" t="s">
        <v>4</v>
      </c>
      <c r="B4" s="413"/>
      <c r="C4" s="431" t="s">
        <v>139</v>
      </c>
      <c r="D4" s="431"/>
      <c r="E4" s="431" t="s">
        <v>140</v>
      </c>
      <c r="F4" s="431"/>
      <c r="G4" s="431" t="s">
        <v>141</v>
      </c>
      <c r="H4" s="431"/>
      <c r="I4" s="431" t="s">
        <v>142</v>
      </c>
      <c r="J4" s="431"/>
      <c r="K4" s="431" t="s">
        <v>152</v>
      </c>
      <c r="L4" s="431"/>
      <c r="M4" s="431" t="s">
        <v>19</v>
      </c>
      <c r="N4" s="431"/>
      <c r="O4" s="431"/>
      <c r="P4" s="457" t="s">
        <v>10</v>
      </c>
      <c r="Q4" s="457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408"/>
      <c r="B5" s="408"/>
      <c r="C5" s="428" t="s">
        <v>144</v>
      </c>
      <c r="D5" s="428"/>
      <c r="E5" s="428" t="s">
        <v>145</v>
      </c>
      <c r="F5" s="428"/>
      <c r="G5" s="428" t="s">
        <v>146</v>
      </c>
      <c r="H5" s="428"/>
      <c r="I5" s="428" t="s">
        <v>147</v>
      </c>
      <c r="J5" s="428"/>
      <c r="K5" s="428" t="s">
        <v>155</v>
      </c>
      <c r="L5" s="428"/>
      <c r="M5" s="428" t="s">
        <v>23</v>
      </c>
      <c r="N5" s="428"/>
      <c r="O5" s="428"/>
      <c r="P5" s="458"/>
      <c r="Q5" s="45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R6" s="18"/>
      <c r="S6" s="18"/>
      <c r="T6" s="18"/>
      <c r="U6" s="18"/>
      <c r="V6" s="18"/>
      <c r="W6" s="18"/>
      <c r="X6" s="18"/>
      <c r="Y6" s="18"/>
      <c r="Z6" s="18"/>
    </row>
    <row r="7" spans="1:26" s="96" customFormat="1" ht="48.75" customHeight="1" thickBot="1">
      <c r="A7" s="424"/>
      <c r="B7" s="424"/>
      <c r="C7" s="155" t="s">
        <v>24</v>
      </c>
      <c r="D7" s="155" t="s">
        <v>21</v>
      </c>
      <c r="E7" s="155" t="s">
        <v>20</v>
      </c>
      <c r="F7" s="155" t="s">
        <v>21</v>
      </c>
      <c r="G7" s="155" t="s">
        <v>24</v>
      </c>
      <c r="H7" s="155" t="s">
        <v>21</v>
      </c>
      <c r="I7" s="155" t="s">
        <v>24</v>
      </c>
      <c r="J7" s="155" t="s">
        <v>21</v>
      </c>
      <c r="K7" s="155" t="s">
        <v>24</v>
      </c>
      <c r="L7" s="155" t="s">
        <v>21</v>
      </c>
      <c r="M7" s="155" t="s">
        <v>24</v>
      </c>
      <c r="N7" s="155" t="s">
        <v>21</v>
      </c>
      <c r="O7" s="155" t="s">
        <v>23</v>
      </c>
      <c r="P7" s="459"/>
      <c r="Q7" s="459"/>
      <c r="R7" s="105"/>
      <c r="S7" s="105"/>
      <c r="T7" s="105"/>
      <c r="U7" s="105"/>
      <c r="V7" s="105"/>
      <c r="W7" s="105"/>
      <c r="X7" s="105"/>
      <c r="Y7" s="105"/>
      <c r="Z7" s="105"/>
    </row>
    <row r="8" spans="1:26" s="16" customFormat="1" ht="21" customHeight="1">
      <c r="A8" s="384" t="s">
        <v>187</v>
      </c>
      <c r="B8" s="384"/>
      <c r="C8" s="106">
        <v>8779</v>
      </c>
      <c r="D8" s="106">
        <v>7957</v>
      </c>
      <c r="E8" s="106">
        <v>6103</v>
      </c>
      <c r="F8" s="106">
        <v>5689</v>
      </c>
      <c r="G8" s="106">
        <v>4195</v>
      </c>
      <c r="H8" s="106">
        <v>2915</v>
      </c>
      <c r="I8" s="106">
        <v>3577</v>
      </c>
      <c r="J8" s="106">
        <v>1668</v>
      </c>
      <c r="K8" s="106">
        <v>1361</v>
      </c>
      <c r="L8" s="106">
        <v>928</v>
      </c>
      <c r="M8" s="107">
        <f>SUM(C8,E8,G8,I8,K8)</f>
        <v>24015</v>
      </c>
      <c r="N8" s="107">
        <f>SUM(D8,F8,H8,J8,L8)</f>
        <v>19157</v>
      </c>
      <c r="O8" s="107">
        <f>SUM(M8:N8)</f>
        <v>43172</v>
      </c>
      <c r="P8" s="385" t="s">
        <v>26</v>
      </c>
      <c r="Q8" s="385"/>
      <c r="R8" s="108"/>
      <c r="S8" s="108"/>
      <c r="T8" s="108"/>
      <c r="U8" s="108"/>
      <c r="V8" s="108"/>
      <c r="W8" s="108"/>
      <c r="X8" s="108"/>
      <c r="Y8" s="108"/>
      <c r="Z8" s="108"/>
    </row>
    <row r="9" spans="1:26" s="16" customFormat="1" ht="21" customHeight="1">
      <c r="A9" s="404" t="s">
        <v>27</v>
      </c>
      <c r="B9" s="404"/>
      <c r="C9" s="109">
        <v>7497</v>
      </c>
      <c r="D9" s="109">
        <v>4391</v>
      </c>
      <c r="E9" s="109">
        <v>3478</v>
      </c>
      <c r="F9" s="109">
        <v>2688</v>
      </c>
      <c r="G9" s="109">
        <v>2218</v>
      </c>
      <c r="H9" s="109">
        <v>1282</v>
      </c>
      <c r="I9" s="109">
        <v>3286</v>
      </c>
      <c r="J9" s="109">
        <v>1946</v>
      </c>
      <c r="K9" s="109">
        <v>1067</v>
      </c>
      <c r="L9" s="109">
        <v>2522</v>
      </c>
      <c r="M9" s="110">
        <f t="shared" ref="M9:N27" si="0">SUM(C9,E9,G9,I9,K9)</f>
        <v>17546</v>
      </c>
      <c r="N9" s="110">
        <f t="shared" si="0"/>
        <v>12829</v>
      </c>
      <c r="O9" s="110">
        <f t="shared" ref="O9:O27" si="1">SUM(M9:N9)</f>
        <v>30375</v>
      </c>
      <c r="P9" s="387" t="s">
        <v>28</v>
      </c>
      <c r="Q9" s="387"/>
      <c r="R9" s="108"/>
      <c r="S9" s="108"/>
      <c r="T9" s="108"/>
      <c r="U9" s="108"/>
      <c r="V9" s="108"/>
      <c r="W9" s="108"/>
      <c r="X9" s="108"/>
      <c r="Y9" s="108"/>
      <c r="Z9" s="108"/>
    </row>
    <row r="10" spans="1:26" s="16" customFormat="1" ht="21" customHeight="1">
      <c r="A10" s="403" t="s">
        <v>83</v>
      </c>
      <c r="B10" s="403"/>
      <c r="C10" s="110">
        <v>5109</v>
      </c>
      <c r="D10" s="110">
        <v>6516</v>
      </c>
      <c r="E10" s="110">
        <v>4845</v>
      </c>
      <c r="F10" s="110">
        <v>3775</v>
      </c>
      <c r="G10" s="110">
        <v>2774</v>
      </c>
      <c r="H10" s="110">
        <v>1627</v>
      </c>
      <c r="I10" s="110">
        <v>1649</v>
      </c>
      <c r="J10" s="110">
        <v>758</v>
      </c>
      <c r="K10" s="110">
        <v>1710</v>
      </c>
      <c r="L10" s="110">
        <v>545</v>
      </c>
      <c r="M10" s="110">
        <f t="shared" si="0"/>
        <v>16087</v>
      </c>
      <c r="N10" s="110">
        <f t="shared" si="0"/>
        <v>13221</v>
      </c>
      <c r="O10" s="110">
        <f t="shared" si="1"/>
        <v>29308</v>
      </c>
      <c r="P10" s="375" t="s">
        <v>30</v>
      </c>
      <c r="Q10" s="375"/>
      <c r="R10" s="108"/>
      <c r="S10" s="108"/>
      <c r="T10" s="108"/>
      <c r="U10" s="108"/>
      <c r="V10" s="108"/>
      <c r="W10" s="108"/>
      <c r="X10" s="108"/>
      <c r="Y10" s="108"/>
      <c r="Z10" s="108"/>
    </row>
    <row r="11" spans="1:26" s="16" customFormat="1" ht="21" customHeight="1">
      <c r="A11" s="403" t="s">
        <v>31</v>
      </c>
      <c r="B11" s="403"/>
      <c r="C11" s="110">
        <v>8586</v>
      </c>
      <c r="D11" s="110">
        <v>9622</v>
      </c>
      <c r="E11" s="110">
        <v>4165</v>
      </c>
      <c r="F11" s="110">
        <v>3436</v>
      </c>
      <c r="G11" s="110">
        <v>2655</v>
      </c>
      <c r="H11" s="110">
        <v>1599</v>
      </c>
      <c r="I11" s="110">
        <v>1671</v>
      </c>
      <c r="J11" s="110">
        <v>670</v>
      </c>
      <c r="K11" s="110">
        <v>1220</v>
      </c>
      <c r="L11" s="110">
        <v>276</v>
      </c>
      <c r="M11" s="110">
        <f t="shared" si="0"/>
        <v>18297</v>
      </c>
      <c r="N11" s="110">
        <f t="shared" si="0"/>
        <v>15603</v>
      </c>
      <c r="O11" s="110">
        <f t="shared" si="1"/>
        <v>33900</v>
      </c>
      <c r="P11" s="375" t="s">
        <v>32</v>
      </c>
      <c r="Q11" s="375"/>
      <c r="R11" s="108"/>
      <c r="S11" s="108"/>
      <c r="T11" s="108"/>
      <c r="U11" s="108"/>
      <c r="V11" s="108"/>
      <c r="W11" s="108"/>
      <c r="X11" s="108"/>
      <c r="Y11" s="108"/>
      <c r="Z11" s="108"/>
    </row>
    <row r="12" spans="1:26" s="16" customFormat="1" ht="21" customHeight="1">
      <c r="A12" s="416" t="s">
        <v>33</v>
      </c>
      <c r="B12" s="25" t="s">
        <v>34</v>
      </c>
      <c r="C12" s="110">
        <v>7944</v>
      </c>
      <c r="D12" s="110">
        <v>8725</v>
      </c>
      <c r="E12" s="110">
        <v>3665</v>
      </c>
      <c r="F12" s="110">
        <v>2996</v>
      </c>
      <c r="G12" s="110">
        <v>1863</v>
      </c>
      <c r="H12" s="110">
        <v>1382</v>
      </c>
      <c r="I12" s="110">
        <v>1106</v>
      </c>
      <c r="J12" s="110">
        <v>539</v>
      </c>
      <c r="K12" s="110">
        <v>500</v>
      </c>
      <c r="L12" s="110">
        <v>229</v>
      </c>
      <c r="M12" s="110">
        <f t="shared" si="0"/>
        <v>15078</v>
      </c>
      <c r="N12" s="110">
        <f t="shared" si="0"/>
        <v>13871</v>
      </c>
      <c r="O12" s="110">
        <f t="shared" si="1"/>
        <v>28949</v>
      </c>
      <c r="P12" s="10" t="s">
        <v>35</v>
      </c>
      <c r="Q12" s="380" t="s">
        <v>36</v>
      </c>
      <c r="R12" s="108"/>
      <c r="S12" s="108"/>
      <c r="T12" s="108"/>
      <c r="U12" s="108"/>
      <c r="V12" s="108"/>
      <c r="W12" s="108"/>
      <c r="X12" s="108"/>
      <c r="Y12" s="108"/>
      <c r="Z12" s="108"/>
    </row>
    <row r="13" spans="1:26" s="16" customFormat="1" ht="21" customHeight="1">
      <c r="A13" s="417"/>
      <c r="B13" s="25" t="s">
        <v>37</v>
      </c>
      <c r="C13" s="110">
        <v>13043</v>
      </c>
      <c r="D13" s="110">
        <v>14535</v>
      </c>
      <c r="E13" s="110">
        <v>5697</v>
      </c>
      <c r="F13" s="110">
        <v>4870</v>
      </c>
      <c r="G13" s="110">
        <v>3562</v>
      </c>
      <c r="H13" s="110">
        <v>2263</v>
      </c>
      <c r="I13" s="110">
        <v>2443</v>
      </c>
      <c r="J13" s="110">
        <v>838</v>
      </c>
      <c r="K13" s="110">
        <v>1410</v>
      </c>
      <c r="L13" s="110">
        <v>637</v>
      </c>
      <c r="M13" s="110">
        <f t="shared" si="0"/>
        <v>26155</v>
      </c>
      <c r="N13" s="110">
        <f t="shared" si="0"/>
        <v>23143</v>
      </c>
      <c r="O13" s="110">
        <f t="shared" si="1"/>
        <v>49298</v>
      </c>
      <c r="P13" s="10" t="s">
        <v>38</v>
      </c>
      <c r="Q13" s="381"/>
      <c r="R13" s="108"/>
      <c r="S13" s="108"/>
      <c r="T13" s="108"/>
      <c r="U13" s="108"/>
      <c r="V13" s="108"/>
      <c r="W13" s="108"/>
      <c r="X13" s="108"/>
      <c r="Y13" s="108"/>
      <c r="Z13" s="108"/>
    </row>
    <row r="14" spans="1:26" s="16" customFormat="1" ht="21" customHeight="1">
      <c r="A14" s="417"/>
      <c r="B14" s="25" t="s">
        <v>39</v>
      </c>
      <c r="C14" s="110">
        <v>3569</v>
      </c>
      <c r="D14" s="110">
        <v>4815</v>
      </c>
      <c r="E14" s="110">
        <v>3162</v>
      </c>
      <c r="F14" s="110">
        <v>2537</v>
      </c>
      <c r="G14" s="110">
        <v>1737</v>
      </c>
      <c r="H14" s="110">
        <v>1347</v>
      </c>
      <c r="I14" s="110">
        <v>1390</v>
      </c>
      <c r="J14" s="110">
        <v>666</v>
      </c>
      <c r="K14" s="110">
        <v>846</v>
      </c>
      <c r="L14" s="110">
        <v>386</v>
      </c>
      <c r="M14" s="110">
        <f t="shared" si="0"/>
        <v>10704</v>
      </c>
      <c r="N14" s="110">
        <f t="shared" si="0"/>
        <v>9751</v>
      </c>
      <c r="O14" s="110">
        <f t="shared" si="1"/>
        <v>20455</v>
      </c>
      <c r="P14" s="10" t="s">
        <v>40</v>
      </c>
      <c r="Q14" s="381"/>
      <c r="R14" s="108"/>
      <c r="S14" s="108"/>
      <c r="T14" s="108"/>
      <c r="U14" s="108"/>
      <c r="V14" s="108"/>
      <c r="W14" s="108"/>
      <c r="X14" s="108"/>
      <c r="Y14" s="108"/>
      <c r="Z14" s="108"/>
    </row>
    <row r="15" spans="1:26" s="16" customFormat="1" ht="21" customHeight="1">
      <c r="A15" s="417"/>
      <c r="B15" s="25" t="s">
        <v>41</v>
      </c>
      <c r="C15" s="110">
        <v>6057</v>
      </c>
      <c r="D15" s="110">
        <v>5554</v>
      </c>
      <c r="E15" s="110">
        <v>2298</v>
      </c>
      <c r="F15" s="110">
        <v>1962</v>
      </c>
      <c r="G15" s="110">
        <v>1218</v>
      </c>
      <c r="H15" s="110">
        <v>729</v>
      </c>
      <c r="I15" s="110">
        <v>778</v>
      </c>
      <c r="J15" s="110">
        <v>323</v>
      </c>
      <c r="K15" s="110">
        <v>767</v>
      </c>
      <c r="L15" s="110">
        <v>213</v>
      </c>
      <c r="M15" s="110">
        <f t="shared" si="0"/>
        <v>11118</v>
      </c>
      <c r="N15" s="110">
        <f t="shared" si="0"/>
        <v>8781</v>
      </c>
      <c r="O15" s="110">
        <f t="shared" si="1"/>
        <v>19899</v>
      </c>
      <c r="P15" s="10" t="s">
        <v>42</v>
      </c>
      <c r="Q15" s="381"/>
      <c r="R15" s="108"/>
      <c r="S15" s="108"/>
      <c r="T15" s="108"/>
      <c r="U15" s="108"/>
      <c r="V15" s="108"/>
      <c r="W15" s="108"/>
      <c r="X15" s="108"/>
      <c r="Y15" s="108"/>
      <c r="Z15" s="108"/>
    </row>
    <row r="16" spans="1:26" s="16" customFormat="1" ht="21" customHeight="1">
      <c r="A16" s="417"/>
      <c r="B16" s="25" t="s">
        <v>43</v>
      </c>
      <c r="C16" s="110">
        <v>9316</v>
      </c>
      <c r="D16" s="110">
        <v>10281</v>
      </c>
      <c r="E16" s="110">
        <v>3626</v>
      </c>
      <c r="F16" s="110">
        <v>2974</v>
      </c>
      <c r="G16" s="110">
        <v>2419</v>
      </c>
      <c r="H16" s="110">
        <v>1430</v>
      </c>
      <c r="I16" s="110">
        <v>1265</v>
      </c>
      <c r="J16" s="110">
        <v>551</v>
      </c>
      <c r="K16" s="110">
        <v>772</v>
      </c>
      <c r="L16" s="110">
        <v>465</v>
      </c>
      <c r="M16" s="110">
        <f t="shared" si="0"/>
        <v>17398</v>
      </c>
      <c r="N16" s="110">
        <f t="shared" si="0"/>
        <v>15701</v>
      </c>
      <c r="O16" s="110">
        <f t="shared" si="1"/>
        <v>33099</v>
      </c>
      <c r="P16" s="10" t="s">
        <v>44</v>
      </c>
      <c r="Q16" s="381"/>
      <c r="R16" s="108"/>
      <c r="S16" s="108"/>
      <c r="T16" s="108"/>
      <c r="U16" s="108"/>
      <c r="V16" s="108"/>
      <c r="W16" s="108"/>
      <c r="X16" s="108"/>
      <c r="Y16" s="108"/>
      <c r="Z16" s="108"/>
    </row>
    <row r="17" spans="1:26" s="16" customFormat="1" ht="21" customHeight="1">
      <c r="A17" s="418"/>
      <c r="B17" s="25" t="s">
        <v>45</v>
      </c>
      <c r="C17" s="110">
        <v>4505</v>
      </c>
      <c r="D17" s="110">
        <v>5939</v>
      </c>
      <c r="E17" s="110">
        <v>3303</v>
      </c>
      <c r="F17" s="110">
        <v>3092</v>
      </c>
      <c r="G17" s="110">
        <v>2148</v>
      </c>
      <c r="H17" s="110">
        <v>1196</v>
      </c>
      <c r="I17" s="110">
        <v>1320</v>
      </c>
      <c r="J17" s="110">
        <v>414</v>
      </c>
      <c r="K17" s="110">
        <v>878</v>
      </c>
      <c r="L17" s="110">
        <v>343</v>
      </c>
      <c r="M17" s="110">
        <f t="shared" si="0"/>
        <v>12154</v>
      </c>
      <c r="N17" s="110">
        <f t="shared" si="0"/>
        <v>10984</v>
      </c>
      <c r="O17" s="110">
        <f t="shared" si="1"/>
        <v>23138</v>
      </c>
      <c r="P17" s="10" t="s">
        <v>46</v>
      </c>
      <c r="Q17" s="382"/>
      <c r="R17" s="108"/>
      <c r="S17" s="108"/>
      <c r="T17" s="108"/>
      <c r="U17" s="108"/>
      <c r="V17" s="108"/>
      <c r="W17" s="108"/>
      <c r="X17" s="108"/>
      <c r="Y17" s="108"/>
      <c r="Z17" s="108"/>
    </row>
    <row r="18" spans="1:26" s="16" customFormat="1" ht="21" customHeight="1">
      <c r="A18" s="403" t="s">
        <v>47</v>
      </c>
      <c r="B18" s="403"/>
      <c r="C18" s="110">
        <v>5207</v>
      </c>
      <c r="D18" s="110">
        <v>6113</v>
      </c>
      <c r="E18" s="110">
        <v>5121</v>
      </c>
      <c r="F18" s="110">
        <v>4114</v>
      </c>
      <c r="G18" s="110">
        <v>3822</v>
      </c>
      <c r="H18" s="110">
        <v>2777</v>
      </c>
      <c r="I18" s="110">
        <v>2691</v>
      </c>
      <c r="J18" s="110">
        <v>1572</v>
      </c>
      <c r="K18" s="110">
        <v>1658</v>
      </c>
      <c r="L18" s="110">
        <v>1215</v>
      </c>
      <c r="M18" s="110">
        <f t="shared" si="0"/>
        <v>18499</v>
      </c>
      <c r="N18" s="110">
        <f t="shared" si="0"/>
        <v>15791</v>
      </c>
      <c r="O18" s="110">
        <f t="shared" si="1"/>
        <v>34290</v>
      </c>
      <c r="P18" s="375" t="s">
        <v>48</v>
      </c>
      <c r="Q18" s="375"/>
      <c r="R18" s="108"/>
      <c r="S18" s="108"/>
      <c r="T18" s="108"/>
      <c r="U18" s="108"/>
      <c r="V18" s="108"/>
      <c r="W18" s="108"/>
      <c r="X18" s="108"/>
      <c r="Y18" s="108"/>
      <c r="Z18" s="108"/>
    </row>
    <row r="19" spans="1:26" s="16" customFormat="1" ht="21" customHeight="1">
      <c r="A19" s="403" t="s">
        <v>49</v>
      </c>
      <c r="B19" s="403"/>
      <c r="C19" s="110">
        <v>8564</v>
      </c>
      <c r="D19" s="110">
        <v>9034</v>
      </c>
      <c r="E19" s="110">
        <v>7385</v>
      </c>
      <c r="F19" s="110">
        <v>6382</v>
      </c>
      <c r="G19" s="110">
        <v>3986</v>
      </c>
      <c r="H19" s="110">
        <v>2732</v>
      </c>
      <c r="I19" s="110">
        <v>2957</v>
      </c>
      <c r="J19" s="110">
        <v>1082</v>
      </c>
      <c r="K19" s="110">
        <v>1693</v>
      </c>
      <c r="L19" s="110">
        <v>931</v>
      </c>
      <c r="M19" s="110">
        <f t="shared" si="0"/>
        <v>24585</v>
      </c>
      <c r="N19" s="110">
        <f t="shared" si="0"/>
        <v>20161</v>
      </c>
      <c r="O19" s="110">
        <f t="shared" si="1"/>
        <v>44746</v>
      </c>
      <c r="P19" s="375" t="s">
        <v>50</v>
      </c>
      <c r="Q19" s="375"/>
      <c r="R19" s="108"/>
      <c r="S19" s="108"/>
      <c r="T19" s="108"/>
      <c r="U19" s="108"/>
      <c r="V19" s="108"/>
      <c r="W19" s="108"/>
      <c r="X19" s="108"/>
      <c r="Y19" s="108"/>
      <c r="Z19" s="108"/>
    </row>
    <row r="20" spans="1:26" s="16" customFormat="1" ht="21" customHeight="1">
      <c r="A20" s="403" t="s">
        <v>51</v>
      </c>
      <c r="B20" s="403"/>
      <c r="C20" s="110">
        <v>5474</v>
      </c>
      <c r="D20" s="110">
        <v>6864</v>
      </c>
      <c r="E20" s="110">
        <v>3276</v>
      </c>
      <c r="F20" s="110">
        <v>3197</v>
      </c>
      <c r="G20" s="110">
        <v>2494</v>
      </c>
      <c r="H20" s="110">
        <v>1700</v>
      </c>
      <c r="I20" s="110">
        <v>1995</v>
      </c>
      <c r="J20" s="110">
        <v>740</v>
      </c>
      <c r="K20" s="110">
        <v>1440</v>
      </c>
      <c r="L20" s="110">
        <v>615</v>
      </c>
      <c r="M20" s="110">
        <f t="shared" si="0"/>
        <v>14679</v>
      </c>
      <c r="N20" s="110">
        <f t="shared" si="0"/>
        <v>13116</v>
      </c>
      <c r="O20" s="110">
        <f t="shared" si="1"/>
        <v>27795</v>
      </c>
      <c r="P20" s="375" t="s">
        <v>52</v>
      </c>
      <c r="Q20" s="375"/>
      <c r="R20" s="108"/>
      <c r="S20" s="108"/>
      <c r="T20" s="108"/>
      <c r="U20" s="108"/>
      <c r="V20" s="108"/>
      <c r="W20" s="108"/>
      <c r="X20" s="108"/>
      <c r="Y20" s="108"/>
      <c r="Z20" s="108"/>
    </row>
    <row r="21" spans="1:26" s="16" customFormat="1" ht="21" customHeight="1">
      <c r="A21" s="403" t="s">
        <v>53</v>
      </c>
      <c r="B21" s="403"/>
      <c r="C21" s="110">
        <v>5201</v>
      </c>
      <c r="D21" s="110">
        <v>6131</v>
      </c>
      <c r="E21" s="110">
        <v>5435</v>
      </c>
      <c r="F21" s="110">
        <v>4997</v>
      </c>
      <c r="G21" s="110">
        <v>3229</v>
      </c>
      <c r="H21" s="110">
        <v>2090</v>
      </c>
      <c r="I21" s="110">
        <v>2071</v>
      </c>
      <c r="J21" s="110">
        <v>1211</v>
      </c>
      <c r="K21" s="110">
        <v>1363</v>
      </c>
      <c r="L21" s="110">
        <v>1126</v>
      </c>
      <c r="M21" s="110">
        <f t="shared" si="0"/>
        <v>17299</v>
      </c>
      <c r="N21" s="110">
        <f t="shared" si="0"/>
        <v>15555</v>
      </c>
      <c r="O21" s="110">
        <f t="shared" si="1"/>
        <v>32854</v>
      </c>
      <c r="P21" s="375" t="s">
        <v>54</v>
      </c>
      <c r="Q21" s="375"/>
      <c r="R21" s="108"/>
      <c r="S21" s="108"/>
      <c r="T21" s="108"/>
      <c r="U21" s="108"/>
      <c r="V21" s="108"/>
      <c r="W21" s="108"/>
      <c r="X21" s="108"/>
      <c r="Y21" s="108"/>
      <c r="Z21" s="108"/>
    </row>
    <row r="22" spans="1:26" s="16" customFormat="1" ht="21" customHeight="1">
      <c r="A22" s="403" t="s">
        <v>84</v>
      </c>
      <c r="B22" s="403"/>
      <c r="C22" s="110">
        <v>5356</v>
      </c>
      <c r="D22" s="110">
        <v>5195</v>
      </c>
      <c r="E22" s="110">
        <v>3983</v>
      </c>
      <c r="F22" s="110">
        <v>4205</v>
      </c>
      <c r="G22" s="110">
        <v>2886</v>
      </c>
      <c r="H22" s="110">
        <v>1934</v>
      </c>
      <c r="I22" s="110">
        <v>2326</v>
      </c>
      <c r="J22" s="110">
        <v>976</v>
      </c>
      <c r="K22" s="110">
        <v>1650</v>
      </c>
      <c r="L22" s="110">
        <v>526</v>
      </c>
      <c r="M22" s="110">
        <f t="shared" si="0"/>
        <v>16201</v>
      </c>
      <c r="N22" s="110">
        <f t="shared" si="0"/>
        <v>12836</v>
      </c>
      <c r="O22" s="110">
        <f t="shared" si="1"/>
        <v>29037</v>
      </c>
      <c r="P22" s="375" t="s">
        <v>56</v>
      </c>
      <c r="Q22" s="375"/>
      <c r="R22" s="108"/>
      <c r="S22" s="108"/>
      <c r="T22" s="108"/>
      <c r="U22" s="108"/>
      <c r="V22" s="108"/>
      <c r="W22" s="108"/>
      <c r="X22" s="108"/>
      <c r="Y22" s="108"/>
      <c r="Z22" s="108"/>
    </row>
    <row r="23" spans="1:26" s="16" customFormat="1" ht="21" customHeight="1">
      <c r="A23" s="403" t="s">
        <v>57</v>
      </c>
      <c r="B23" s="403"/>
      <c r="C23" s="110">
        <v>2698</v>
      </c>
      <c r="D23" s="110">
        <v>3284</v>
      </c>
      <c r="E23" s="110">
        <v>2652</v>
      </c>
      <c r="F23" s="110">
        <v>2035</v>
      </c>
      <c r="G23" s="110">
        <v>1992</v>
      </c>
      <c r="H23" s="110">
        <v>1310</v>
      </c>
      <c r="I23" s="110">
        <v>1285</v>
      </c>
      <c r="J23" s="110">
        <v>596</v>
      </c>
      <c r="K23" s="110">
        <v>932</v>
      </c>
      <c r="L23" s="110">
        <v>353</v>
      </c>
      <c r="M23" s="110">
        <f t="shared" si="0"/>
        <v>9559</v>
      </c>
      <c r="N23" s="110">
        <f t="shared" si="0"/>
        <v>7578</v>
      </c>
      <c r="O23" s="110">
        <f t="shared" si="1"/>
        <v>17137</v>
      </c>
      <c r="P23" s="375" t="s">
        <v>58</v>
      </c>
      <c r="Q23" s="375"/>
      <c r="R23" s="108"/>
      <c r="S23" s="108"/>
      <c r="T23" s="108"/>
      <c r="U23" s="108"/>
      <c r="V23" s="108"/>
      <c r="W23" s="108"/>
      <c r="X23" s="108"/>
      <c r="Y23" s="108"/>
      <c r="Z23" s="108"/>
    </row>
    <row r="24" spans="1:26" s="16" customFormat="1" ht="21" customHeight="1">
      <c r="A24" s="403" t="s">
        <v>59</v>
      </c>
      <c r="B24" s="403"/>
      <c r="C24" s="110">
        <v>4603</v>
      </c>
      <c r="D24" s="110">
        <v>5564</v>
      </c>
      <c r="E24" s="110">
        <v>4125</v>
      </c>
      <c r="F24" s="110">
        <v>3343</v>
      </c>
      <c r="G24" s="110">
        <v>2997</v>
      </c>
      <c r="H24" s="110">
        <v>1499</v>
      </c>
      <c r="I24" s="110">
        <v>2027</v>
      </c>
      <c r="J24" s="110">
        <v>734</v>
      </c>
      <c r="K24" s="110">
        <v>1520</v>
      </c>
      <c r="L24" s="110">
        <v>495</v>
      </c>
      <c r="M24" s="110">
        <f t="shared" si="0"/>
        <v>15272</v>
      </c>
      <c r="N24" s="110">
        <f t="shared" si="0"/>
        <v>11635</v>
      </c>
      <c r="O24" s="110">
        <f t="shared" si="1"/>
        <v>26907</v>
      </c>
      <c r="P24" s="375" t="s">
        <v>60</v>
      </c>
      <c r="Q24" s="375"/>
      <c r="R24" s="108"/>
      <c r="S24" s="108"/>
      <c r="T24" s="108"/>
      <c r="U24" s="108"/>
      <c r="V24" s="108"/>
      <c r="W24" s="108"/>
      <c r="X24" s="108"/>
      <c r="Y24" s="108"/>
      <c r="Z24" s="108"/>
    </row>
    <row r="25" spans="1:26" s="16" customFormat="1" ht="21" customHeight="1">
      <c r="A25" s="403" t="s">
        <v>61</v>
      </c>
      <c r="B25" s="403"/>
      <c r="C25" s="110">
        <v>7782</v>
      </c>
      <c r="D25" s="110">
        <v>8000</v>
      </c>
      <c r="E25" s="110">
        <v>6691</v>
      </c>
      <c r="F25" s="110">
        <v>6354</v>
      </c>
      <c r="G25" s="110">
        <v>4715</v>
      </c>
      <c r="H25" s="110">
        <v>3202</v>
      </c>
      <c r="I25" s="110">
        <v>3353</v>
      </c>
      <c r="J25" s="110">
        <v>1570</v>
      </c>
      <c r="K25" s="110">
        <v>2360</v>
      </c>
      <c r="L25" s="110">
        <v>802</v>
      </c>
      <c r="M25" s="110">
        <f t="shared" si="0"/>
        <v>24901</v>
      </c>
      <c r="N25" s="110">
        <f t="shared" si="0"/>
        <v>19928</v>
      </c>
      <c r="O25" s="110">
        <f t="shared" si="1"/>
        <v>44829</v>
      </c>
      <c r="P25" s="375" t="s">
        <v>62</v>
      </c>
      <c r="Q25" s="375"/>
      <c r="R25" s="108"/>
      <c r="S25" s="108"/>
      <c r="T25" s="108"/>
      <c r="U25" s="108"/>
      <c r="V25" s="108"/>
      <c r="W25" s="108"/>
      <c r="X25" s="108"/>
      <c r="Y25" s="108"/>
      <c r="Z25" s="108"/>
    </row>
    <row r="26" spans="1:26" s="16" customFormat="1" ht="21" customHeight="1">
      <c r="A26" s="403" t="s">
        <v>63</v>
      </c>
      <c r="B26" s="403"/>
      <c r="C26" s="110">
        <v>3351</v>
      </c>
      <c r="D26" s="110">
        <v>3706</v>
      </c>
      <c r="E26" s="110">
        <v>2637</v>
      </c>
      <c r="F26" s="110">
        <v>2235</v>
      </c>
      <c r="G26" s="110">
        <v>1956</v>
      </c>
      <c r="H26" s="110">
        <v>1045</v>
      </c>
      <c r="I26" s="110">
        <v>1546</v>
      </c>
      <c r="J26" s="110">
        <v>545</v>
      </c>
      <c r="K26" s="110">
        <v>939</v>
      </c>
      <c r="L26" s="110">
        <v>1230</v>
      </c>
      <c r="M26" s="110">
        <f t="shared" si="0"/>
        <v>10429</v>
      </c>
      <c r="N26" s="110">
        <f t="shared" si="0"/>
        <v>8761</v>
      </c>
      <c r="O26" s="110">
        <f t="shared" si="1"/>
        <v>19190</v>
      </c>
      <c r="P26" s="375" t="s">
        <v>64</v>
      </c>
      <c r="Q26" s="375"/>
      <c r="R26" s="108"/>
      <c r="S26" s="108"/>
      <c r="T26" s="108"/>
      <c r="U26" s="108"/>
      <c r="V26" s="108"/>
      <c r="W26" s="108"/>
      <c r="X26" s="108"/>
      <c r="Y26" s="108"/>
      <c r="Z26" s="108"/>
    </row>
    <row r="27" spans="1:26" s="16" customFormat="1" ht="21" customHeight="1" thickBot="1">
      <c r="A27" s="451" t="s">
        <v>65</v>
      </c>
      <c r="B27" s="451"/>
      <c r="C27" s="111">
        <v>11397</v>
      </c>
      <c r="D27" s="111">
        <v>14950</v>
      </c>
      <c r="E27" s="111">
        <v>9382</v>
      </c>
      <c r="F27" s="111">
        <v>8997</v>
      </c>
      <c r="G27" s="111">
        <v>5933</v>
      </c>
      <c r="H27" s="111">
        <v>4268</v>
      </c>
      <c r="I27" s="111">
        <v>3984</v>
      </c>
      <c r="J27" s="111">
        <v>1721</v>
      </c>
      <c r="K27" s="111">
        <v>3423</v>
      </c>
      <c r="L27" s="111">
        <v>1137</v>
      </c>
      <c r="M27" s="109">
        <f t="shared" si="0"/>
        <v>34119</v>
      </c>
      <c r="N27" s="109">
        <f t="shared" si="0"/>
        <v>31073</v>
      </c>
      <c r="O27" s="109">
        <f t="shared" si="1"/>
        <v>65192</v>
      </c>
      <c r="P27" s="436" t="s">
        <v>66</v>
      </c>
      <c r="Q27" s="436"/>
      <c r="R27" s="108"/>
      <c r="S27" s="108"/>
      <c r="T27" s="108"/>
      <c r="U27" s="108"/>
      <c r="V27" s="108"/>
      <c r="W27" s="108"/>
      <c r="X27" s="108"/>
      <c r="Y27" s="108"/>
      <c r="Z27" s="108"/>
    </row>
    <row r="28" spans="1:26" s="16" customFormat="1" ht="21" customHeight="1" thickBot="1">
      <c r="A28" s="422" t="s">
        <v>19</v>
      </c>
      <c r="B28" s="422"/>
      <c r="C28" s="112">
        <f>SUM(C8:C27)</f>
        <v>134038</v>
      </c>
      <c r="D28" s="112">
        <f t="shared" ref="D28:O28" si="2">SUM(D8:D27)</f>
        <v>147176</v>
      </c>
      <c r="E28" s="112">
        <f t="shared" si="2"/>
        <v>91029</v>
      </c>
      <c r="F28" s="112">
        <f t="shared" si="2"/>
        <v>79878</v>
      </c>
      <c r="G28" s="112">
        <f t="shared" si="2"/>
        <v>58799</v>
      </c>
      <c r="H28" s="112">
        <f t="shared" si="2"/>
        <v>38327</v>
      </c>
      <c r="I28" s="112">
        <f t="shared" si="2"/>
        <v>42720</v>
      </c>
      <c r="J28" s="112">
        <f t="shared" si="2"/>
        <v>19120</v>
      </c>
      <c r="K28" s="112">
        <f t="shared" si="2"/>
        <v>27509</v>
      </c>
      <c r="L28" s="112">
        <f t="shared" si="2"/>
        <v>14974</v>
      </c>
      <c r="M28" s="112">
        <f t="shared" si="2"/>
        <v>354095</v>
      </c>
      <c r="N28" s="112">
        <f t="shared" si="2"/>
        <v>299475</v>
      </c>
      <c r="O28" s="112">
        <f t="shared" si="2"/>
        <v>653570</v>
      </c>
      <c r="P28" s="373" t="s">
        <v>67</v>
      </c>
      <c r="Q28" s="373"/>
      <c r="R28" s="108"/>
      <c r="S28" s="108"/>
      <c r="T28" s="108"/>
      <c r="U28" s="108"/>
      <c r="V28" s="108"/>
      <c r="W28" s="108"/>
      <c r="X28" s="108"/>
      <c r="Y28" s="108"/>
      <c r="Z28" s="108"/>
    </row>
    <row r="29" spans="1:26" ht="27" customHeight="1" thickTop="1">
      <c r="A29" s="47"/>
      <c r="B29" s="4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113"/>
      <c r="P29" s="100"/>
      <c r="R29" s="18"/>
      <c r="S29" s="18"/>
      <c r="T29" s="18"/>
      <c r="U29" s="18"/>
      <c r="V29" s="18"/>
      <c r="W29" s="18"/>
      <c r="X29" s="18"/>
      <c r="Y29" s="18"/>
      <c r="Z29" s="18"/>
    </row>
  </sheetData>
  <mergeCells count="50">
    <mergeCell ref="A1:Q1"/>
    <mergeCell ref="A2:Q2"/>
    <mergeCell ref="A3:C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13" orientation="landscape" useFirstPageNumber="1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30"/>
  <sheetViews>
    <sheetView rightToLeft="1" view="pageBreakPreview" topLeftCell="A7" zoomScale="80" zoomScaleNormal="80" zoomScaleSheetLayoutView="80" workbookViewId="0">
      <selection activeCell="J8" sqref="J8"/>
    </sheetView>
  </sheetViews>
  <sheetFormatPr defaultRowHeight="20.25"/>
  <cols>
    <col min="1" max="1" width="2" customWidth="1"/>
    <col min="2" max="2" width="6.75" customWidth="1"/>
    <col min="3" max="3" width="7.4140625" customWidth="1"/>
    <col min="4" max="4" width="7.9140625" customWidth="1"/>
    <col min="5" max="5" width="7.4140625" customWidth="1"/>
    <col min="6" max="6" width="7.08203125" customWidth="1"/>
    <col min="7" max="7" width="6.58203125" customWidth="1"/>
    <col min="8" max="8" width="7.25" customWidth="1"/>
    <col min="9" max="9" width="7.33203125" customWidth="1"/>
    <col min="10" max="11" width="6.5" customWidth="1"/>
    <col min="12" max="12" width="6.6640625" customWidth="1"/>
    <col min="13" max="13" width="7.33203125" customWidth="1"/>
    <col min="14" max="14" width="7.25" customWidth="1"/>
    <col min="15" max="15" width="7.83203125" customWidth="1"/>
    <col min="16" max="16" width="9.83203125" customWidth="1"/>
    <col min="17" max="17" width="2.6640625" customWidth="1"/>
  </cols>
  <sheetData>
    <row r="1" spans="1:28" ht="28.5" customHeight="1">
      <c r="A1" s="456" t="s">
        <v>634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5" customHeight="1">
      <c r="A2" s="456" t="s">
        <v>188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77" customFormat="1" ht="27.75" customHeight="1" thickBot="1">
      <c r="A3" s="448" t="s">
        <v>189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190</v>
      </c>
      <c r="Q3" s="449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1" customHeight="1" thickTop="1">
      <c r="A4" s="413" t="s">
        <v>4</v>
      </c>
      <c r="B4" s="413"/>
      <c r="C4" s="431" t="s">
        <v>140</v>
      </c>
      <c r="D4" s="431"/>
      <c r="E4" s="431" t="s">
        <v>141</v>
      </c>
      <c r="F4" s="431"/>
      <c r="G4" s="431" t="s">
        <v>142</v>
      </c>
      <c r="H4" s="431"/>
      <c r="I4" s="431" t="s">
        <v>152</v>
      </c>
      <c r="J4" s="431"/>
      <c r="K4" s="431" t="s">
        <v>153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3.25" customHeight="1">
      <c r="A5" s="408"/>
      <c r="B5" s="408"/>
      <c r="C5" s="428" t="s">
        <v>145</v>
      </c>
      <c r="D5" s="428"/>
      <c r="E5" s="428" t="s">
        <v>146</v>
      </c>
      <c r="F5" s="428"/>
      <c r="G5" s="428" t="s">
        <v>147</v>
      </c>
      <c r="H5" s="428"/>
      <c r="I5" s="428" t="s">
        <v>155</v>
      </c>
      <c r="J5" s="428"/>
      <c r="K5" s="428" t="s">
        <v>156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2.5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s="96" customFormat="1" ht="48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05"/>
      <c r="T7" s="105"/>
      <c r="U7" s="105"/>
      <c r="V7" s="105"/>
      <c r="W7" s="105"/>
      <c r="X7" s="105"/>
      <c r="Y7" s="105"/>
      <c r="Z7" s="105"/>
      <c r="AA7" s="105"/>
      <c r="AB7" s="105"/>
    </row>
    <row r="8" spans="1:28" ht="23.25" customHeight="1">
      <c r="A8" s="384" t="s">
        <v>191</v>
      </c>
      <c r="B8" s="384"/>
      <c r="C8" s="114">
        <v>7345</v>
      </c>
      <c r="D8" s="114">
        <v>7019</v>
      </c>
      <c r="E8" s="114">
        <v>6652</v>
      </c>
      <c r="F8" s="114">
        <v>5645</v>
      </c>
      <c r="G8" s="114">
        <v>5058</v>
      </c>
      <c r="H8" s="114">
        <v>3290</v>
      </c>
      <c r="I8" s="114">
        <v>5524</v>
      </c>
      <c r="J8" s="114">
        <v>2732</v>
      </c>
      <c r="K8" s="114">
        <v>6720</v>
      </c>
      <c r="L8" s="114">
        <v>3205</v>
      </c>
      <c r="M8" s="107">
        <f>SUM(C8,E8,G8,I8,K8)</f>
        <v>31299</v>
      </c>
      <c r="N8" s="107">
        <f>SUM(D8,F8,H8,J8,L8)</f>
        <v>21891</v>
      </c>
      <c r="O8" s="107">
        <f>SUM(M8:N8)</f>
        <v>53190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15">
        <v>7354</v>
      </c>
      <c r="D9" s="115">
        <v>5128</v>
      </c>
      <c r="E9" s="115">
        <v>3618</v>
      </c>
      <c r="F9" s="115">
        <v>2531</v>
      </c>
      <c r="G9" s="115">
        <v>3878</v>
      </c>
      <c r="H9" s="115">
        <v>3361</v>
      </c>
      <c r="I9" s="115">
        <v>3064</v>
      </c>
      <c r="J9" s="115">
        <v>2334</v>
      </c>
      <c r="K9" s="115">
        <v>4294</v>
      </c>
      <c r="L9" s="115">
        <v>1915</v>
      </c>
      <c r="M9" s="110">
        <f t="shared" ref="M9:N27" si="0">SUM(C9,E9,G9,I9,K9)</f>
        <v>22208</v>
      </c>
      <c r="N9" s="110">
        <f t="shared" si="0"/>
        <v>15269</v>
      </c>
      <c r="O9" s="110">
        <f t="shared" ref="O9:O27" si="1">SUM(M9:N9)</f>
        <v>37477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16">
        <v>4295</v>
      </c>
      <c r="D10" s="116">
        <v>5893</v>
      </c>
      <c r="E10" s="116">
        <v>4345</v>
      </c>
      <c r="F10" s="116">
        <v>3234</v>
      </c>
      <c r="G10" s="116">
        <v>2957</v>
      </c>
      <c r="H10" s="116">
        <v>1788</v>
      </c>
      <c r="I10" s="116">
        <v>2229</v>
      </c>
      <c r="J10" s="116">
        <v>1769</v>
      </c>
      <c r="K10" s="116">
        <v>3797</v>
      </c>
      <c r="L10" s="116">
        <v>814</v>
      </c>
      <c r="M10" s="110">
        <f t="shared" si="0"/>
        <v>17623</v>
      </c>
      <c r="N10" s="110">
        <f t="shared" si="0"/>
        <v>13498</v>
      </c>
      <c r="O10" s="110">
        <f t="shared" si="1"/>
        <v>31121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16">
        <v>8100</v>
      </c>
      <c r="D11" s="116">
        <v>9685</v>
      </c>
      <c r="E11" s="116">
        <v>5741</v>
      </c>
      <c r="F11" s="116">
        <v>4492</v>
      </c>
      <c r="G11" s="116">
        <v>4180</v>
      </c>
      <c r="H11" s="116">
        <v>2464</v>
      </c>
      <c r="I11" s="116">
        <v>3383</v>
      </c>
      <c r="J11" s="116">
        <v>1265</v>
      </c>
      <c r="K11" s="116">
        <v>3018</v>
      </c>
      <c r="L11" s="116">
        <v>1043</v>
      </c>
      <c r="M11" s="110">
        <f t="shared" si="0"/>
        <v>24422</v>
      </c>
      <c r="N11" s="110">
        <f t="shared" si="0"/>
        <v>18949</v>
      </c>
      <c r="O11" s="110">
        <f t="shared" si="1"/>
        <v>43371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63" t="s">
        <v>34</v>
      </c>
      <c r="C12" s="116">
        <v>7396</v>
      </c>
      <c r="D12" s="116">
        <v>8728</v>
      </c>
      <c r="E12" s="116">
        <v>4404</v>
      </c>
      <c r="F12" s="116">
        <v>3620</v>
      </c>
      <c r="G12" s="116">
        <v>2786</v>
      </c>
      <c r="H12" s="116">
        <v>1942</v>
      </c>
      <c r="I12" s="116">
        <v>1799</v>
      </c>
      <c r="J12" s="116">
        <v>1004</v>
      </c>
      <c r="K12" s="116">
        <v>1392</v>
      </c>
      <c r="L12" s="116">
        <v>433</v>
      </c>
      <c r="M12" s="110">
        <f t="shared" si="0"/>
        <v>17777</v>
      </c>
      <c r="N12" s="110">
        <f t="shared" si="0"/>
        <v>15727</v>
      </c>
      <c r="O12" s="110">
        <f t="shared" si="1"/>
        <v>33504</v>
      </c>
      <c r="P12" s="117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63" t="s">
        <v>37</v>
      </c>
      <c r="C13" s="116">
        <v>12866</v>
      </c>
      <c r="D13" s="116">
        <v>13352</v>
      </c>
      <c r="E13" s="116">
        <v>7424</v>
      </c>
      <c r="F13" s="116">
        <v>5621</v>
      </c>
      <c r="G13" s="116">
        <v>4828</v>
      </c>
      <c r="H13" s="116">
        <v>2762</v>
      </c>
      <c r="I13" s="116">
        <v>3598</v>
      </c>
      <c r="J13" s="116">
        <v>1563</v>
      </c>
      <c r="K13" s="116">
        <v>2771</v>
      </c>
      <c r="L13" s="116">
        <v>1475</v>
      </c>
      <c r="M13" s="110">
        <f t="shared" si="0"/>
        <v>31487</v>
      </c>
      <c r="N13" s="110">
        <f t="shared" si="0"/>
        <v>24773</v>
      </c>
      <c r="O13" s="110">
        <f t="shared" si="1"/>
        <v>56260</v>
      </c>
      <c r="P13" s="117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63" t="s">
        <v>39</v>
      </c>
      <c r="C14" s="116">
        <v>3253</v>
      </c>
      <c r="D14" s="116">
        <v>4437</v>
      </c>
      <c r="E14" s="116">
        <v>3594</v>
      </c>
      <c r="F14" s="116">
        <v>2320</v>
      </c>
      <c r="G14" s="116">
        <v>2699</v>
      </c>
      <c r="H14" s="116">
        <v>1472</v>
      </c>
      <c r="I14" s="116">
        <v>2511</v>
      </c>
      <c r="J14" s="116">
        <v>676</v>
      </c>
      <c r="K14" s="116">
        <v>2060</v>
      </c>
      <c r="L14" s="116">
        <v>562</v>
      </c>
      <c r="M14" s="110">
        <f t="shared" si="0"/>
        <v>14117</v>
      </c>
      <c r="N14" s="110">
        <f t="shared" si="0"/>
        <v>9467</v>
      </c>
      <c r="O14" s="110">
        <f t="shared" si="1"/>
        <v>23584</v>
      </c>
      <c r="P14" s="117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63" t="s">
        <v>41</v>
      </c>
      <c r="C15" s="116">
        <v>6060</v>
      </c>
      <c r="D15" s="116">
        <v>4936</v>
      </c>
      <c r="E15" s="116">
        <v>2995</v>
      </c>
      <c r="F15" s="116">
        <v>2498</v>
      </c>
      <c r="G15" s="116">
        <v>1774</v>
      </c>
      <c r="H15" s="116">
        <v>1134</v>
      </c>
      <c r="I15" s="116">
        <v>1475</v>
      </c>
      <c r="J15" s="116">
        <v>853</v>
      </c>
      <c r="K15" s="116">
        <v>1804</v>
      </c>
      <c r="L15" s="116">
        <v>620</v>
      </c>
      <c r="M15" s="110">
        <f t="shared" si="0"/>
        <v>14108</v>
      </c>
      <c r="N15" s="110">
        <f t="shared" si="0"/>
        <v>10041</v>
      </c>
      <c r="O15" s="110">
        <f t="shared" si="1"/>
        <v>24149</v>
      </c>
      <c r="P15" s="118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63" t="s">
        <v>43</v>
      </c>
      <c r="C16" s="116">
        <v>8781</v>
      </c>
      <c r="D16" s="116">
        <v>10158</v>
      </c>
      <c r="E16" s="116">
        <v>5210</v>
      </c>
      <c r="F16" s="116">
        <v>4200</v>
      </c>
      <c r="G16" s="116">
        <v>4370</v>
      </c>
      <c r="H16" s="116">
        <v>2092</v>
      </c>
      <c r="I16" s="116">
        <v>3245</v>
      </c>
      <c r="J16" s="116">
        <v>931</v>
      </c>
      <c r="K16" s="116">
        <v>1826</v>
      </c>
      <c r="L16" s="116">
        <v>1326</v>
      </c>
      <c r="M16" s="110">
        <f t="shared" si="0"/>
        <v>23432</v>
      </c>
      <c r="N16" s="110">
        <f t="shared" si="0"/>
        <v>18707</v>
      </c>
      <c r="O16" s="110">
        <f t="shared" si="1"/>
        <v>42139</v>
      </c>
      <c r="P16" s="118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63" t="s">
        <v>45</v>
      </c>
      <c r="C17" s="116">
        <v>3998</v>
      </c>
      <c r="D17" s="116">
        <v>5731</v>
      </c>
      <c r="E17" s="116">
        <v>4040</v>
      </c>
      <c r="F17" s="116">
        <v>3556</v>
      </c>
      <c r="G17" s="116">
        <v>3003</v>
      </c>
      <c r="H17" s="116">
        <v>1591</v>
      </c>
      <c r="I17" s="116">
        <v>2171</v>
      </c>
      <c r="J17" s="116">
        <v>880</v>
      </c>
      <c r="K17" s="116">
        <v>1902</v>
      </c>
      <c r="L17" s="116">
        <v>614</v>
      </c>
      <c r="M17" s="110">
        <f t="shared" si="0"/>
        <v>15114</v>
      </c>
      <c r="N17" s="110">
        <f t="shared" si="0"/>
        <v>12372</v>
      </c>
      <c r="O17" s="110">
        <f t="shared" si="1"/>
        <v>27486</v>
      </c>
      <c r="P17" s="118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116">
        <v>5109</v>
      </c>
      <c r="D18" s="116">
        <v>5965</v>
      </c>
      <c r="E18" s="116">
        <v>5387</v>
      </c>
      <c r="F18" s="116">
        <v>4062</v>
      </c>
      <c r="G18" s="116">
        <v>5019</v>
      </c>
      <c r="H18" s="116">
        <v>2788</v>
      </c>
      <c r="I18" s="116">
        <v>3712</v>
      </c>
      <c r="J18" s="116">
        <v>1650</v>
      </c>
      <c r="K18" s="116">
        <v>3320</v>
      </c>
      <c r="L18" s="116">
        <v>2266</v>
      </c>
      <c r="M18" s="110">
        <f t="shared" si="0"/>
        <v>22547</v>
      </c>
      <c r="N18" s="110">
        <f t="shared" si="0"/>
        <v>16731</v>
      </c>
      <c r="O18" s="110">
        <f t="shared" si="1"/>
        <v>39278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16">
        <v>9057</v>
      </c>
      <c r="D19" s="116">
        <v>9075</v>
      </c>
      <c r="E19" s="116">
        <v>8498</v>
      </c>
      <c r="F19" s="116">
        <v>6889</v>
      </c>
      <c r="G19" s="116">
        <v>5758</v>
      </c>
      <c r="H19" s="116">
        <v>3253</v>
      </c>
      <c r="I19" s="116">
        <v>4091</v>
      </c>
      <c r="J19" s="116">
        <v>1534</v>
      </c>
      <c r="K19" s="116">
        <v>5058</v>
      </c>
      <c r="L19" s="116">
        <v>1577</v>
      </c>
      <c r="M19" s="110">
        <f t="shared" si="0"/>
        <v>32462</v>
      </c>
      <c r="N19" s="110">
        <f t="shared" si="0"/>
        <v>22328</v>
      </c>
      <c r="O19" s="110">
        <f t="shared" si="1"/>
        <v>54790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16">
        <v>4694</v>
      </c>
      <c r="D20" s="116">
        <v>6180</v>
      </c>
      <c r="E20" s="116">
        <v>3663</v>
      </c>
      <c r="F20" s="116">
        <v>3909</v>
      </c>
      <c r="G20" s="116">
        <v>3158</v>
      </c>
      <c r="H20" s="116">
        <v>2285</v>
      </c>
      <c r="I20" s="116">
        <v>2861</v>
      </c>
      <c r="J20" s="116">
        <v>1297</v>
      </c>
      <c r="K20" s="116">
        <v>2796</v>
      </c>
      <c r="L20" s="116">
        <v>1246</v>
      </c>
      <c r="M20" s="110">
        <f t="shared" si="0"/>
        <v>17172</v>
      </c>
      <c r="N20" s="110">
        <f t="shared" si="0"/>
        <v>14917</v>
      </c>
      <c r="O20" s="110">
        <f t="shared" si="1"/>
        <v>32089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16">
        <v>4834</v>
      </c>
      <c r="D21" s="116">
        <v>5931</v>
      </c>
      <c r="E21" s="116">
        <v>5290</v>
      </c>
      <c r="F21" s="116">
        <v>5089</v>
      </c>
      <c r="G21" s="116">
        <v>4021</v>
      </c>
      <c r="H21" s="116">
        <v>3025</v>
      </c>
      <c r="I21" s="116">
        <v>3022</v>
      </c>
      <c r="J21" s="116">
        <v>1489</v>
      </c>
      <c r="K21" s="116">
        <v>4106</v>
      </c>
      <c r="L21" s="116">
        <v>2193</v>
      </c>
      <c r="M21" s="110">
        <f t="shared" si="0"/>
        <v>21273</v>
      </c>
      <c r="N21" s="110">
        <f t="shared" si="0"/>
        <v>17727</v>
      </c>
      <c r="O21" s="110">
        <f t="shared" si="1"/>
        <v>39000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16">
        <v>4876</v>
      </c>
      <c r="D22" s="116">
        <v>5023</v>
      </c>
      <c r="E22" s="116">
        <v>4194</v>
      </c>
      <c r="F22" s="116">
        <v>4109</v>
      </c>
      <c r="G22" s="116">
        <v>3402</v>
      </c>
      <c r="H22" s="116">
        <v>2315</v>
      </c>
      <c r="I22" s="116">
        <v>2535</v>
      </c>
      <c r="J22" s="116">
        <v>1269</v>
      </c>
      <c r="K22" s="116">
        <v>2933</v>
      </c>
      <c r="L22" s="116">
        <v>573</v>
      </c>
      <c r="M22" s="110">
        <f t="shared" si="0"/>
        <v>17940</v>
      </c>
      <c r="N22" s="110">
        <f t="shared" si="0"/>
        <v>13289</v>
      </c>
      <c r="O22" s="110">
        <f t="shared" si="1"/>
        <v>31229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16">
        <v>2054</v>
      </c>
      <c r="D23" s="116">
        <v>2789</v>
      </c>
      <c r="E23" s="116">
        <v>2885</v>
      </c>
      <c r="F23" s="116">
        <v>2162</v>
      </c>
      <c r="G23" s="116">
        <v>2261</v>
      </c>
      <c r="H23" s="116">
        <v>1531</v>
      </c>
      <c r="I23" s="116">
        <v>2326</v>
      </c>
      <c r="J23" s="116">
        <v>959</v>
      </c>
      <c r="K23" s="116">
        <v>1688</v>
      </c>
      <c r="L23" s="116">
        <v>652</v>
      </c>
      <c r="M23" s="110">
        <f t="shared" si="0"/>
        <v>11214</v>
      </c>
      <c r="N23" s="110">
        <f t="shared" si="0"/>
        <v>8093</v>
      </c>
      <c r="O23" s="110">
        <f t="shared" si="1"/>
        <v>19307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16">
        <v>4848</v>
      </c>
      <c r="D24" s="116">
        <v>6018</v>
      </c>
      <c r="E24" s="116">
        <v>3815</v>
      </c>
      <c r="F24" s="116">
        <v>2935</v>
      </c>
      <c r="G24" s="116">
        <v>2571</v>
      </c>
      <c r="H24" s="116">
        <v>1478</v>
      </c>
      <c r="I24" s="116">
        <v>2932</v>
      </c>
      <c r="J24" s="116">
        <v>818</v>
      </c>
      <c r="K24" s="116">
        <v>2717</v>
      </c>
      <c r="L24" s="116">
        <v>873</v>
      </c>
      <c r="M24" s="110">
        <f t="shared" si="0"/>
        <v>16883</v>
      </c>
      <c r="N24" s="110">
        <f t="shared" si="0"/>
        <v>12122</v>
      </c>
      <c r="O24" s="110">
        <f t="shared" si="1"/>
        <v>29005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16">
        <v>7720</v>
      </c>
      <c r="D25" s="116">
        <v>7193</v>
      </c>
      <c r="E25" s="116">
        <v>6435</v>
      </c>
      <c r="F25" s="116">
        <v>6357</v>
      </c>
      <c r="G25" s="116">
        <v>5283</v>
      </c>
      <c r="H25" s="116">
        <v>3728</v>
      </c>
      <c r="I25" s="116">
        <v>4339</v>
      </c>
      <c r="J25" s="116">
        <v>2204</v>
      </c>
      <c r="K25" s="116">
        <v>4616</v>
      </c>
      <c r="L25" s="116">
        <v>1674</v>
      </c>
      <c r="M25" s="110">
        <f t="shared" si="0"/>
        <v>28393</v>
      </c>
      <c r="N25" s="110">
        <f t="shared" si="0"/>
        <v>21156</v>
      </c>
      <c r="O25" s="110">
        <f t="shared" si="1"/>
        <v>49549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16">
        <v>3187</v>
      </c>
      <c r="D26" s="116">
        <v>3230</v>
      </c>
      <c r="E26" s="116">
        <v>2616</v>
      </c>
      <c r="F26" s="116">
        <v>2309</v>
      </c>
      <c r="G26" s="116">
        <v>2000</v>
      </c>
      <c r="H26" s="116">
        <v>2058</v>
      </c>
      <c r="I26" s="116">
        <v>2109</v>
      </c>
      <c r="J26" s="116">
        <v>759</v>
      </c>
      <c r="K26" s="116">
        <v>1727</v>
      </c>
      <c r="L26" s="116">
        <v>516</v>
      </c>
      <c r="M26" s="110">
        <f t="shared" si="0"/>
        <v>11639</v>
      </c>
      <c r="N26" s="110">
        <f t="shared" si="0"/>
        <v>8872</v>
      </c>
      <c r="O26" s="110">
        <f t="shared" si="1"/>
        <v>20511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51" t="s">
        <v>65</v>
      </c>
      <c r="B27" s="451"/>
      <c r="C27" s="119">
        <v>10375</v>
      </c>
      <c r="D27" s="119">
        <v>13314</v>
      </c>
      <c r="E27" s="119">
        <v>10536</v>
      </c>
      <c r="F27" s="119">
        <v>9306</v>
      </c>
      <c r="G27" s="119">
        <v>7906</v>
      </c>
      <c r="H27" s="119">
        <v>4980</v>
      </c>
      <c r="I27" s="119">
        <v>6052</v>
      </c>
      <c r="J27" s="119">
        <v>2681</v>
      </c>
      <c r="K27" s="119">
        <v>7164</v>
      </c>
      <c r="L27" s="119">
        <v>1932</v>
      </c>
      <c r="M27" s="109">
        <f t="shared" si="0"/>
        <v>42033</v>
      </c>
      <c r="N27" s="109">
        <f t="shared" si="0"/>
        <v>32213</v>
      </c>
      <c r="O27" s="109">
        <f t="shared" si="1"/>
        <v>74246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20">
        <f>SUM(C8:C27)</f>
        <v>126202</v>
      </c>
      <c r="D28" s="120">
        <f t="shared" ref="D28:O28" si="2">SUM(D8:D27)</f>
        <v>139785</v>
      </c>
      <c r="E28" s="120">
        <f>SUM(E8:E27)</f>
        <v>101342</v>
      </c>
      <c r="F28" s="120">
        <f t="shared" si="2"/>
        <v>84844</v>
      </c>
      <c r="G28" s="120">
        <f t="shared" si="2"/>
        <v>76912</v>
      </c>
      <c r="H28" s="120">
        <f t="shared" si="2"/>
        <v>49337</v>
      </c>
      <c r="I28" s="120">
        <f t="shared" si="2"/>
        <v>62978</v>
      </c>
      <c r="J28" s="120">
        <f t="shared" si="2"/>
        <v>28667</v>
      </c>
      <c r="K28" s="120">
        <f t="shared" si="2"/>
        <v>65709</v>
      </c>
      <c r="L28" s="120">
        <f t="shared" si="2"/>
        <v>25509</v>
      </c>
      <c r="M28" s="120">
        <f t="shared" si="2"/>
        <v>433143</v>
      </c>
      <c r="N28" s="120">
        <f t="shared" si="2"/>
        <v>328142</v>
      </c>
      <c r="O28" s="120">
        <f t="shared" si="2"/>
        <v>761285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6.25" customHeight="1" thickTop="1">
      <c r="A29" s="47"/>
      <c r="B29" s="47"/>
      <c r="C29" s="7"/>
      <c r="D29" s="7"/>
      <c r="E29" s="7"/>
      <c r="F29" s="7"/>
      <c r="G29" s="7"/>
      <c r="H29" s="7"/>
      <c r="I29" s="7"/>
      <c r="J29" s="7"/>
      <c r="K29" s="7"/>
      <c r="L29" s="7"/>
      <c r="M29" s="113"/>
      <c r="N29" s="113"/>
      <c r="O29" s="113"/>
      <c r="P29" s="100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26.25" customHeight="1">
      <c r="A30" s="47"/>
      <c r="B30" s="47"/>
      <c r="C30" s="7"/>
      <c r="D30" s="7"/>
      <c r="E30" s="7"/>
      <c r="F30" s="7"/>
      <c r="G30" s="7"/>
      <c r="H30" s="7"/>
      <c r="I30" s="7"/>
      <c r="J30" s="7"/>
      <c r="K30" s="7"/>
      <c r="L30" s="7"/>
      <c r="M30" s="113"/>
      <c r="N30" s="113"/>
      <c r="O30" s="113"/>
      <c r="P30" s="100"/>
      <c r="S30" s="18"/>
      <c r="T30" s="18"/>
      <c r="U30" s="18"/>
      <c r="V30" s="18"/>
      <c r="W30" s="18"/>
      <c r="X30" s="18"/>
      <c r="Y30" s="18"/>
      <c r="Z30" s="18"/>
      <c r="AA30" s="18"/>
      <c r="AB30" s="18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29"/>
  <sheetViews>
    <sheetView rightToLeft="1" view="pageBreakPreview" zoomScale="80" zoomScaleNormal="80" zoomScaleSheetLayoutView="80" workbookViewId="0">
      <selection sqref="A1:Q1"/>
    </sheetView>
  </sheetViews>
  <sheetFormatPr defaultRowHeight="20.25"/>
  <cols>
    <col min="1" max="1" width="2.58203125" customWidth="1"/>
    <col min="2" max="2" width="7.08203125" customWidth="1"/>
    <col min="3" max="3" width="6.83203125" customWidth="1"/>
    <col min="4" max="4" width="7.91406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25" customWidth="1"/>
    <col min="10" max="11" width="6.5" customWidth="1"/>
    <col min="12" max="12" width="6.6640625" customWidth="1"/>
    <col min="13" max="13" width="8.08203125" customWidth="1"/>
    <col min="14" max="14" width="7.75" customWidth="1"/>
    <col min="15" max="15" width="7.83203125" customWidth="1"/>
    <col min="16" max="16" width="10.75" customWidth="1"/>
    <col min="17" max="17" width="2.6640625" customWidth="1"/>
  </cols>
  <sheetData>
    <row r="1" spans="1:28" ht="38.25" customHeight="1">
      <c r="A1" s="456" t="s">
        <v>635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55.5" customHeight="1">
      <c r="A2" s="456" t="s">
        <v>192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77" customFormat="1" ht="26.25" customHeight="1" thickBot="1">
      <c r="A3" s="448" t="s">
        <v>193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194</v>
      </c>
      <c r="Q3" s="449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4.75" customHeight="1" thickTop="1">
      <c r="A4" s="413" t="s">
        <v>137</v>
      </c>
      <c r="B4" s="413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4" customHeight="1">
      <c r="A5" s="408"/>
      <c r="B5" s="408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4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s="96" customFormat="1" ht="53.25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05"/>
      <c r="T7" s="105"/>
      <c r="U7" s="105"/>
      <c r="V7" s="105"/>
      <c r="W7" s="105"/>
      <c r="X7" s="105"/>
      <c r="Y7" s="105"/>
      <c r="Z7" s="105"/>
      <c r="AA7" s="105"/>
      <c r="AB7" s="105"/>
    </row>
    <row r="8" spans="1:28">
      <c r="A8" s="384" t="s">
        <v>25</v>
      </c>
      <c r="B8" s="384"/>
      <c r="C8" s="121">
        <v>3020</v>
      </c>
      <c r="D8" s="121">
        <v>3063</v>
      </c>
      <c r="E8" s="121">
        <v>2385</v>
      </c>
      <c r="F8" s="121">
        <v>2252</v>
      </c>
      <c r="G8" s="121">
        <v>1486</v>
      </c>
      <c r="H8" s="121">
        <v>1129</v>
      </c>
      <c r="I8" s="121">
        <v>779</v>
      </c>
      <c r="J8" s="121">
        <v>649</v>
      </c>
      <c r="K8" s="121">
        <v>526</v>
      </c>
      <c r="L8" s="121">
        <v>483</v>
      </c>
      <c r="M8" s="121">
        <f>SUM(C8,E8,G8,I8,K8)</f>
        <v>8196</v>
      </c>
      <c r="N8" s="121">
        <f>SUM(D8,F8,H8,J8,L8)</f>
        <v>7576</v>
      </c>
      <c r="O8" s="121">
        <f>SUM(M8:N8)</f>
        <v>15772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22">
        <v>2118</v>
      </c>
      <c r="D9" s="122">
        <v>2278</v>
      </c>
      <c r="E9" s="122">
        <v>1260</v>
      </c>
      <c r="F9" s="122">
        <v>1072</v>
      </c>
      <c r="G9" s="122">
        <v>725</v>
      </c>
      <c r="H9" s="122">
        <v>475</v>
      </c>
      <c r="I9" s="122">
        <v>346</v>
      </c>
      <c r="J9" s="122">
        <v>274</v>
      </c>
      <c r="K9" s="122">
        <v>168</v>
      </c>
      <c r="L9" s="122">
        <v>200</v>
      </c>
      <c r="M9" s="122">
        <f t="shared" ref="M9:N27" si="0">SUM(C9,E9,G9,I9,K9)</f>
        <v>4617</v>
      </c>
      <c r="N9" s="122">
        <f t="shared" si="0"/>
        <v>4299</v>
      </c>
      <c r="O9" s="122">
        <f t="shared" ref="O9:O27" si="1">SUM(M9:N9)</f>
        <v>8916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22">
        <v>2357</v>
      </c>
      <c r="D10" s="122">
        <v>2785</v>
      </c>
      <c r="E10" s="122">
        <v>1323</v>
      </c>
      <c r="F10" s="122">
        <v>1478</v>
      </c>
      <c r="G10" s="122">
        <v>659</v>
      </c>
      <c r="H10" s="122">
        <v>464</v>
      </c>
      <c r="I10" s="122">
        <v>263</v>
      </c>
      <c r="J10" s="122">
        <v>222</v>
      </c>
      <c r="K10" s="122">
        <v>210</v>
      </c>
      <c r="L10" s="122">
        <v>126</v>
      </c>
      <c r="M10" s="122">
        <f t="shared" si="0"/>
        <v>4812</v>
      </c>
      <c r="N10" s="122">
        <f t="shared" si="0"/>
        <v>5075</v>
      </c>
      <c r="O10" s="122">
        <f t="shared" si="1"/>
        <v>9887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22">
        <v>2899</v>
      </c>
      <c r="D11" s="122">
        <v>4079</v>
      </c>
      <c r="E11" s="122">
        <v>1336</v>
      </c>
      <c r="F11" s="122">
        <v>1322</v>
      </c>
      <c r="G11" s="122">
        <v>677</v>
      </c>
      <c r="H11" s="122">
        <v>614</v>
      </c>
      <c r="I11" s="122">
        <v>309</v>
      </c>
      <c r="J11" s="122">
        <v>233</v>
      </c>
      <c r="K11" s="122">
        <v>72</v>
      </c>
      <c r="L11" s="122">
        <v>76</v>
      </c>
      <c r="M11" s="122">
        <f t="shared" si="0"/>
        <v>5293</v>
      </c>
      <c r="N11" s="122">
        <f t="shared" si="0"/>
        <v>6324</v>
      </c>
      <c r="O11" s="122">
        <f t="shared" si="1"/>
        <v>11617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s="99" customFormat="1" ht="21" customHeight="1">
      <c r="A12" s="416" t="s">
        <v>33</v>
      </c>
      <c r="B12" s="9" t="s">
        <v>34</v>
      </c>
      <c r="C12" s="122">
        <v>2575</v>
      </c>
      <c r="D12" s="122">
        <v>3842</v>
      </c>
      <c r="E12" s="122">
        <v>773</v>
      </c>
      <c r="F12" s="122">
        <v>782</v>
      </c>
      <c r="G12" s="122">
        <v>318</v>
      </c>
      <c r="H12" s="122">
        <v>351</v>
      </c>
      <c r="I12" s="122">
        <v>78</v>
      </c>
      <c r="J12" s="122">
        <v>132</v>
      </c>
      <c r="K12" s="122">
        <v>49</v>
      </c>
      <c r="L12" s="122">
        <v>53</v>
      </c>
      <c r="M12" s="122">
        <f t="shared" si="0"/>
        <v>3793</v>
      </c>
      <c r="N12" s="122">
        <f t="shared" si="0"/>
        <v>5160</v>
      </c>
      <c r="O12" s="122">
        <f t="shared" si="1"/>
        <v>8953</v>
      </c>
      <c r="P12" s="10" t="s">
        <v>35</v>
      </c>
      <c r="Q12" s="380" t="s">
        <v>36</v>
      </c>
      <c r="S12" s="123"/>
      <c r="T12" s="123"/>
      <c r="U12" s="123"/>
      <c r="V12" s="123"/>
      <c r="W12" s="123"/>
      <c r="X12" s="123"/>
      <c r="Y12" s="123"/>
      <c r="Z12" s="123"/>
      <c r="AA12" s="123"/>
      <c r="AB12" s="123"/>
    </row>
    <row r="13" spans="1:28" s="99" customFormat="1" ht="21" customHeight="1">
      <c r="A13" s="417"/>
      <c r="B13" s="9" t="s">
        <v>37</v>
      </c>
      <c r="C13" s="122">
        <v>3654</v>
      </c>
      <c r="D13" s="122">
        <v>4981</v>
      </c>
      <c r="E13" s="122">
        <v>1332</v>
      </c>
      <c r="F13" s="122">
        <v>1150</v>
      </c>
      <c r="G13" s="122">
        <v>621</v>
      </c>
      <c r="H13" s="122">
        <v>454</v>
      </c>
      <c r="I13" s="122">
        <v>272</v>
      </c>
      <c r="J13" s="122">
        <v>190</v>
      </c>
      <c r="K13" s="122">
        <v>128</v>
      </c>
      <c r="L13" s="122">
        <v>64</v>
      </c>
      <c r="M13" s="122">
        <f t="shared" si="0"/>
        <v>6007</v>
      </c>
      <c r="N13" s="122">
        <f t="shared" si="0"/>
        <v>6839</v>
      </c>
      <c r="O13" s="122">
        <f t="shared" si="1"/>
        <v>12846</v>
      </c>
      <c r="P13" s="10" t="s">
        <v>38</v>
      </c>
      <c r="Q13" s="381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</row>
    <row r="14" spans="1:28" s="99" customFormat="1" ht="21" customHeight="1">
      <c r="A14" s="417"/>
      <c r="B14" s="9" t="s">
        <v>39</v>
      </c>
      <c r="C14" s="122">
        <v>779</v>
      </c>
      <c r="D14" s="122">
        <v>1334</v>
      </c>
      <c r="E14" s="122">
        <v>627</v>
      </c>
      <c r="F14" s="122">
        <v>850</v>
      </c>
      <c r="G14" s="122">
        <v>422</v>
      </c>
      <c r="H14" s="122">
        <v>330</v>
      </c>
      <c r="I14" s="122">
        <v>330</v>
      </c>
      <c r="J14" s="122">
        <v>163</v>
      </c>
      <c r="K14" s="122">
        <v>72</v>
      </c>
      <c r="L14" s="122">
        <v>86</v>
      </c>
      <c r="M14" s="122">
        <f t="shared" si="0"/>
        <v>2230</v>
      </c>
      <c r="N14" s="122">
        <f t="shared" si="0"/>
        <v>2763</v>
      </c>
      <c r="O14" s="122">
        <f t="shared" si="1"/>
        <v>4993</v>
      </c>
      <c r="P14" s="10" t="s">
        <v>40</v>
      </c>
      <c r="Q14" s="381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</row>
    <row r="15" spans="1:28" s="99" customFormat="1" ht="21" customHeight="1">
      <c r="A15" s="417"/>
      <c r="B15" s="9" t="s">
        <v>41</v>
      </c>
      <c r="C15" s="122">
        <v>2197</v>
      </c>
      <c r="D15" s="122">
        <v>2790</v>
      </c>
      <c r="E15" s="122">
        <v>947</v>
      </c>
      <c r="F15" s="122">
        <v>759</v>
      </c>
      <c r="G15" s="122">
        <v>258</v>
      </c>
      <c r="H15" s="122">
        <v>264</v>
      </c>
      <c r="I15" s="122">
        <v>103</v>
      </c>
      <c r="J15" s="122">
        <v>93</v>
      </c>
      <c r="K15" s="122">
        <v>39</v>
      </c>
      <c r="L15" s="122">
        <v>48</v>
      </c>
      <c r="M15" s="122">
        <f t="shared" si="0"/>
        <v>3544</v>
      </c>
      <c r="N15" s="122">
        <f t="shared" si="0"/>
        <v>3954</v>
      </c>
      <c r="O15" s="122">
        <f t="shared" si="1"/>
        <v>7498</v>
      </c>
      <c r="P15" s="10" t="s">
        <v>42</v>
      </c>
      <c r="Q15" s="381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</row>
    <row r="16" spans="1:28" s="99" customFormat="1" ht="21" customHeight="1">
      <c r="A16" s="417"/>
      <c r="B16" s="9" t="s">
        <v>43</v>
      </c>
      <c r="C16" s="122">
        <v>2839</v>
      </c>
      <c r="D16" s="122">
        <v>3651</v>
      </c>
      <c r="E16" s="122">
        <v>797</v>
      </c>
      <c r="F16" s="122">
        <v>1000</v>
      </c>
      <c r="G16" s="122">
        <v>334</v>
      </c>
      <c r="H16" s="122">
        <v>466</v>
      </c>
      <c r="I16" s="122">
        <v>129</v>
      </c>
      <c r="J16" s="122">
        <v>152</v>
      </c>
      <c r="K16" s="122">
        <v>50</v>
      </c>
      <c r="L16" s="122">
        <v>112</v>
      </c>
      <c r="M16" s="122">
        <f t="shared" si="0"/>
        <v>4149</v>
      </c>
      <c r="N16" s="122">
        <f t="shared" si="0"/>
        <v>5381</v>
      </c>
      <c r="O16" s="122">
        <f t="shared" si="1"/>
        <v>9530</v>
      </c>
      <c r="P16" s="10" t="s">
        <v>44</v>
      </c>
      <c r="Q16" s="381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</row>
    <row r="17" spans="1:28" s="99" customFormat="1" ht="21" customHeight="1">
      <c r="A17" s="418"/>
      <c r="B17" s="9" t="s">
        <v>45</v>
      </c>
      <c r="C17" s="122">
        <v>1356</v>
      </c>
      <c r="D17" s="122">
        <v>1955</v>
      </c>
      <c r="E17" s="122">
        <v>760</v>
      </c>
      <c r="F17" s="122">
        <v>983</v>
      </c>
      <c r="G17" s="122">
        <v>320</v>
      </c>
      <c r="H17" s="122">
        <v>393</v>
      </c>
      <c r="I17" s="122">
        <v>110</v>
      </c>
      <c r="J17" s="122">
        <v>150</v>
      </c>
      <c r="K17" s="122">
        <v>17</v>
      </c>
      <c r="L17" s="122">
        <v>67</v>
      </c>
      <c r="M17" s="122">
        <f t="shared" si="0"/>
        <v>2563</v>
      </c>
      <c r="N17" s="122">
        <f t="shared" si="0"/>
        <v>3548</v>
      </c>
      <c r="O17" s="122">
        <f t="shared" si="1"/>
        <v>6111</v>
      </c>
      <c r="P17" s="10" t="s">
        <v>46</v>
      </c>
      <c r="Q17" s="382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1:28" ht="21" customHeight="1">
      <c r="A18" s="403" t="s">
        <v>47</v>
      </c>
      <c r="B18" s="403"/>
      <c r="C18" s="122">
        <v>1874</v>
      </c>
      <c r="D18" s="122">
        <v>2132</v>
      </c>
      <c r="E18" s="122">
        <v>1394</v>
      </c>
      <c r="F18" s="122">
        <v>1748</v>
      </c>
      <c r="G18" s="122">
        <v>862</v>
      </c>
      <c r="H18" s="122">
        <v>944</v>
      </c>
      <c r="I18" s="122">
        <v>432</v>
      </c>
      <c r="J18" s="122">
        <v>480</v>
      </c>
      <c r="K18" s="122">
        <v>334</v>
      </c>
      <c r="L18" s="122">
        <v>380</v>
      </c>
      <c r="M18" s="122">
        <f t="shared" si="0"/>
        <v>4896</v>
      </c>
      <c r="N18" s="122">
        <f t="shared" si="0"/>
        <v>5684</v>
      </c>
      <c r="O18" s="122">
        <f t="shared" si="1"/>
        <v>10580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22">
        <v>3478</v>
      </c>
      <c r="D19" s="122">
        <v>4535</v>
      </c>
      <c r="E19" s="122">
        <v>2592</v>
      </c>
      <c r="F19" s="122">
        <v>2873</v>
      </c>
      <c r="G19" s="122">
        <v>1030</v>
      </c>
      <c r="H19" s="122">
        <v>939</v>
      </c>
      <c r="I19" s="122">
        <v>542</v>
      </c>
      <c r="J19" s="122">
        <v>432</v>
      </c>
      <c r="K19" s="122">
        <v>243</v>
      </c>
      <c r="L19" s="122">
        <v>182</v>
      </c>
      <c r="M19" s="122">
        <f t="shared" si="0"/>
        <v>7885</v>
      </c>
      <c r="N19" s="122">
        <f t="shared" si="0"/>
        <v>8961</v>
      </c>
      <c r="O19" s="122">
        <f t="shared" si="1"/>
        <v>16846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22">
        <v>2328</v>
      </c>
      <c r="D20" s="122">
        <v>3103</v>
      </c>
      <c r="E20" s="122">
        <v>1278</v>
      </c>
      <c r="F20" s="122">
        <v>1584</v>
      </c>
      <c r="G20" s="122">
        <v>578</v>
      </c>
      <c r="H20" s="122">
        <v>696</v>
      </c>
      <c r="I20" s="122">
        <v>341</v>
      </c>
      <c r="J20" s="122">
        <v>300</v>
      </c>
      <c r="K20" s="122">
        <v>140</v>
      </c>
      <c r="L20" s="122">
        <v>142</v>
      </c>
      <c r="M20" s="122">
        <f t="shared" si="0"/>
        <v>4665</v>
      </c>
      <c r="N20" s="122">
        <f t="shared" si="0"/>
        <v>5825</v>
      </c>
      <c r="O20" s="122">
        <f t="shared" si="1"/>
        <v>10490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22">
        <v>1887</v>
      </c>
      <c r="D21" s="122">
        <v>2483</v>
      </c>
      <c r="E21" s="122">
        <v>1805</v>
      </c>
      <c r="F21" s="122">
        <v>2530</v>
      </c>
      <c r="G21" s="122">
        <v>1002</v>
      </c>
      <c r="H21" s="122">
        <v>1021</v>
      </c>
      <c r="I21" s="122">
        <v>594</v>
      </c>
      <c r="J21" s="122">
        <v>482</v>
      </c>
      <c r="K21" s="122">
        <v>256</v>
      </c>
      <c r="L21" s="122">
        <v>331</v>
      </c>
      <c r="M21" s="122">
        <f t="shared" si="0"/>
        <v>5544</v>
      </c>
      <c r="N21" s="122">
        <f t="shared" si="0"/>
        <v>6847</v>
      </c>
      <c r="O21" s="122">
        <f t="shared" si="1"/>
        <v>12391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22">
        <v>2180</v>
      </c>
      <c r="D22" s="122">
        <v>2937</v>
      </c>
      <c r="E22" s="122">
        <v>1337</v>
      </c>
      <c r="F22" s="122">
        <v>1539</v>
      </c>
      <c r="G22" s="122">
        <v>780</v>
      </c>
      <c r="H22" s="122">
        <v>888</v>
      </c>
      <c r="I22" s="122">
        <v>576</v>
      </c>
      <c r="J22" s="122">
        <v>393</v>
      </c>
      <c r="K22" s="122">
        <v>195</v>
      </c>
      <c r="L22" s="122">
        <v>172</v>
      </c>
      <c r="M22" s="122">
        <f t="shared" si="0"/>
        <v>5068</v>
      </c>
      <c r="N22" s="122">
        <f t="shared" si="0"/>
        <v>5929</v>
      </c>
      <c r="O22" s="122">
        <f t="shared" si="1"/>
        <v>10997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22">
        <v>783</v>
      </c>
      <c r="D23" s="122">
        <v>1022</v>
      </c>
      <c r="E23" s="122">
        <v>485</v>
      </c>
      <c r="F23" s="122">
        <v>782</v>
      </c>
      <c r="G23" s="122">
        <v>359</v>
      </c>
      <c r="H23" s="122">
        <v>277</v>
      </c>
      <c r="I23" s="122">
        <v>181</v>
      </c>
      <c r="J23" s="122">
        <v>136</v>
      </c>
      <c r="K23" s="122">
        <v>134</v>
      </c>
      <c r="L23" s="122">
        <v>47</v>
      </c>
      <c r="M23" s="122">
        <f t="shared" si="0"/>
        <v>1942</v>
      </c>
      <c r="N23" s="122">
        <f t="shared" si="0"/>
        <v>2264</v>
      </c>
      <c r="O23" s="122">
        <f t="shared" si="1"/>
        <v>4206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22">
        <v>2224</v>
      </c>
      <c r="D24" s="122">
        <v>2423</v>
      </c>
      <c r="E24" s="122">
        <v>1121</v>
      </c>
      <c r="F24" s="122">
        <v>1404</v>
      </c>
      <c r="G24" s="122">
        <v>534</v>
      </c>
      <c r="H24" s="122">
        <v>493</v>
      </c>
      <c r="I24" s="122">
        <v>315</v>
      </c>
      <c r="J24" s="122">
        <v>236</v>
      </c>
      <c r="K24" s="122">
        <v>102</v>
      </c>
      <c r="L24" s="122">
        <v>209</v>
      </c>
      <c r="M24" s="122">
        <f t="shared" si="0"/>
        <v>4296</v>
      </c>
      <c r="N24" s="122">
        <f t="shared" si="0"/>
        <v>4765</v>
      </c>
      <c r="O24" s="122">
        <f t="shared" si="1"/>
        <v>9061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22">
        <v>3300</v>
      </c>
      <c r="D25" s="122">
        <v>3523</v>
      </c>
      <c r="E25" s="122">
        <v>3140</v>
      </c>
      <c r="F25" s="122">
        <v>3550</v>
      </c>
      <c r="G25" s="122">
        <v>1761</v>
      </c>
      <c r="H25" s="122">
        <v>1509</v>
      </c>
      <c r="I25" s="122">
        <v>887</v>
      </c>
      <c r="J25" s="122">
        <v>678</v>
      </c>
      <c r="K25" s="122">
        <v>454</v>
      </c>
      <c r="L25" s="122">
        <v>384</v>
      </c>
      <c r="M25" s="122">
        <f t="shared" si="0"/>
        <v>9542</v>
      </c>
      <c r="N25" s="122">
        <f t="shared" si="0"/>
        <v>9644</v>
      </c>
      <c r="O25" s="122">
        <f t="shared" si="1"/>
        <v>19186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22">
        <v>1160</v>
      </c>
      <c r="D26" s="122">
        <v>1609</v>
      </c>
      <c r="E26" s="122">
        <v>1587</v>
      </c>
      <c r="F26" s="122">
        <v>1184</v>
      </c>
      <c r="G26" s="122">
        <v>820</v>
      </c>
      <c r="H26" s="122">
        <v>802</v>
      </c>
      <c r="I26" s="122">
        <v>525</v>
      </c>
      <c r="J26" s="122">
        <v>233</v>
      </c>
      <c r="K26" s="122">
        <v>249</v>
      </c>
      <c r="L26" s="122">
        <v>162</v>
      </c>
      <c r="M26" s="122">
        <f t="shared" si="0"/>
        <v>4341</v>
      </c>
      <c r="N26" s="122">
        <f t="shared" si="0"/>
        <v>3990</v>
      </c>
      <c r="O26" s="122">
        <f t="shared" si="1"/>
        <v>8331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51" t="s">
        <v>65</v>
      </c>
      <c r="B27" s="451"/>
      <c r="C27" s="121">
        <v>4247</v>
      </c>
      <c r="D27" s="121">
        <v>5571</v>
      </c>
      <c r="E27" s="121">
        <v>2513</v>
      </c>
      <c r="F27" s="121">
        <v>2697</v>
      </c>
      <c r="G27" s="121">
        <v>1362</v>
      </c>
      <c r="H27" s="121">
        <v>1028</v>
      </c>
      <c r="I27" s="121">
        <v>699</v>
      </c>
      <c r="J27" s="121">
        <v>567</v>
      </c>
      <c r="K27" s="121">
        <v>244</v>
      </c>
      <c r="L27" s="121">
        <v>241</v>
      </c>
      <c r="M27" s="121">
        <f t="shared" si="0"/>
        <v>9065</v>
      </c>
      <c r="N27" s="121">
        <f t="shared" si="0"/>
        <v>10104</v>
      </c>
      <c r="O27" s="121">
        <f t="shared" si="1"/>
        <v>19169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24">
        <f>SUM(C8:C27)</f>
        <v>47255</v>
      </c>
      <c r="D28" s="124">
        <f t="shared" ref="D28:O28" si="2">SUM(D8:D27)</f>
        <v>60096</v>
      </c>
      <c r="E28" s="124">
        <f t="shared" si="2"/>
        <v>28792</v>
      </c>
      <c r="F28" s="124">
        <f t="shared" si="2"/>
        <v>31539</v>
      </c>
      <c r="G28" s="124">
        <f t="shared" si="2"/>
        <v>14908</v>
      </c>
      <c r="H28" s="124">
        <f t="shared" si="2"/>
        <v>13537</v>
      </c>
      <c r="I28" s="124">
        <f t="shared" si="2"/>
        <v>7811</v>
      </c>
      <c r="J28" s="124">
        <f t="shared" si="2"/>
        <v>6195</v>
      </c>
      <c r="K28" s="124">
        <f t="shared" si="2"/>
        <v>3682</v>
      </c>
      <c r="L28" s="124">
        <f t="shared" si="2"/>
        <v>3565</v>
      </c>
      <c r="M28" s="124">
        <f t="shared" si="2"/>
        <v>102448</v>
      </c>
      <c r="N28" s="124">
        <f t="shared" si="2"/>
        <v>114932</v>
      </c>
      <c r="O28" s="124">
        <f t="shared" si="2"/>
        <v>217380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9.25" customHeight="1" thickTop="1">
      <c r="A29" s="47"/>
      <c r="B29" s="4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00"/>
      <c r="S29" s="18"/>
      <c r="T29" s="18"/>
      <c r="U29" s="18"/>
      <c r="V29" s="18"/>
      <c r="W29" s="18"/>
      <c r="X29" s="18"/>
      <c r="Y29" s="18"/>
      <c r="Z29" s="18"/>
      <c r="AA29" s="18"/>
      <c r="AB29" s="18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23622047244094491" right="0.23622047244094491" top="0.78740157480314965" bottom="0.39370078740157483" header="0.78740157480314965" footer="0.39370078740157483"/>
  <pageSetup paperSize="9" scale="75" firstPageNumber="13" orientation="landscape" useFirstPageNumber="1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30"/>
  <sheetViews>
    <sheetView rightToLeft="1" view="pageBreakPreview" zoomScale="80" zoomScaleNormal="80" zoomScaleSheetLayoutView="80" workbookViewId="0">
      <selection sqref="A1:Q1"/>
    </sheetView>
  </sheetViews>
  <sheetFormatPr defaultRowHeight="20.25"/>
  <cols>
    <col min="1" max="1" width="2.58203125" customWidth="1"/>
    <col min="2" max="2" width="7.25" customWidth="1"/>
    <col min="3" max="3" width="6.83203125" customWidth="1"/>
    <col min="4" max="4" width="7.91406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25" customWidth="1"/>
    <col min="10" max="11" width="6.5" customWidth="1"/>
    <col min="12" max="12" width="6.6640625" customWidth="1"/>
    <col min="13" max="13" width="7" customWidth="1"/>
    <col min="14" max="14" width="7.75" customWidth="1"/>
    <col min="15" max="15" width="7.08203125" customWidth="1"/>
    <col min="16" max="16" width="11.4140625" customWidth="1"/>
    <col min="17" max="17" width="2.6640625" customWidth="1"/>
  </cols>
  <sheetData>
    <row r="1" spans="1:28" ht="33.75" customHeight="1">
      <c r="A1" s="452" t="s">
        <v>636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s="77" customFormat="1" ht="54" customHeight="1">
      <c r="A2" s="433" t="s">
        <v>195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s="77" customFormat="1" ht="25.5" customHeight="1" thickBot="1">
      <c r="A3" s="448" t="s">
        <v>196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197</v>
      </c>
      <c r="Q3" s="449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0.25" customHeight="1" thickTop="1">
      <c r="A4" s="413" t="s">
        <v>137</v>
      </c>
      <c r="B4" s="413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3.25" customHeight="1">
      <c r="A5" s="408"/>
      <c r="B5" s="408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7.75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48.75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21" customHeight="1">
      <c r="A8" s="384" t="s">
        <v>198</v>
      </c>
      <c r="B8" s="384"/>
      <c r="C8" s="125">
        <v>666</v>
      </c>
      <c r="D8" s="125">
        <v>527</v>
      </c>
      <c r="E8" s="125">
        <v>785</v>
      </c>
      <c r="F8" s="125">
        <v>610</v>
      </c>
      <c r="G8" s="125">
        <v>761</v>
      </c>
      <c r="H8" s="125">
        <v>471</v>
      </c>
      <c r="I8" s="125">
        <v>535</v>
      </c>
      <c r="J8" s="125">
        <v>267</v>
      </c>
      <c r="K8" s="125">
        <v>482</v>
      </c>
      <c r="L8" s="125">
        <v>263</v>
      </c>
      <c r="M8" s="125">
        <f>SUM(C8,E8,G8,I8,K8)</f>
        <v>3229</v>
      </c>
      <c r="N8" s="125">
        <f>SUM(D8,F8,H8,J8,L8)</f>
        <v>2138</v>
      </c>
      <c r="O8" s="125">
        <f>SUM(M8:N8)</f>
        <v>5367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10">
        <v>913</v>
      </c>
      <c r="D9" s="110">
        <v>742</v>
      </c>
      <c r="E9" s="110">
        <v>680</v>
      </c>
      <c r="F9" s="110">
        <v>452</v>
      </c>
      <c r="G9" s="110">
        <v>362</v>
      </c>
      <c r="H9" s="110">
        <v>235</v>
      </c>
      <c r="I9" s="110">
        <v>236</v>
      </c>
      <c r="J9" s="110">
        <v>207</v>
      </c>
      <c r="K9" s="110">
        <v>92</v>
      </c>
      <c r="L9" s="110">
        <v>78</v>
      </c>
      <c r="M9" s="110">
        <f t="shared" ref="M9:N27" si="0">SUM(C9,E9,G9,I9,K9)</f>
        <v>2283</v>
      </c>
      <c r="N9" s="110">
        <f t="shared" si="0"/>
        <v>1714</v>
      </c>
      <c r="O9" s="110">
        <f t="shared" ref="O9:O27" si="1">SUM(M9:N9)</f>
        <v>3997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10">
        <v>667</v>
      </c>
      <c r="D10" s="110">
        <v>714</v>
      </c>
      <c r="E10" s="110">
        <v>401</v>
      </c>
      <c r="F10" s="110">
        <v>494</v>
      </c>
      <c r="G10" s="110">
        <v>304</v>
      </c>
      <c r="H10" s="110">
        <v>268</v>
      </c>
      <c r="I10" s="110">
        <v>155</v>
      </c>
      <c r="J10" s="110">
        <v>158</v>
      </c>
      <c r="K10" s="110">
        <v>175</v>
      </c>
      <c r="L10" s="110">
        <v>121</v>
      </c>
      <c r="M10" s="110">
        <f t="shared" si="0"/>
        <v>1702</v>
      </c>
      <c r="N10" s="110">
        <f t="shared" si="0"/>
        <v>1755</v>
      </c>
      <c r="O10" s="110">
        <f t="shared" si="1"/>
        <v>3457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10">
        <v>991</v>
      </c>
      <c r="D11" s="110">
        <v>1200</v>
      </c>
      <c r="E11" s="110">
        <v>693</v>
      </c>
      <c r="F11" s="110">
        <v>655</v>
      </c>
      <c r="G11" s="110">
        <v>443</v>
      </c>
      <c r="H11" s="110">
        <v>313</v>
      </c>
      <c r="I11" s="110">
        <v>241</v>
      </c>
      <c r="J11" s="110">
        <v>139</v>
      </c>
      <c r="K11" s="110">
        <v>108</v>
      </c>
      <c r="L11" s="110">
        <v>64</v>
      </c>
      <c r="M11" s="110">
        <f t="shared" si="0"/>
        <v>2476</v>
      </c>
      <c r="N11" s="110">
        <f t="shared" si="0"/>
        <v>2371</v>
      </c>
      <c r="O11" s="110">
        <f t="shared" si="1"/>
        <v>4847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9" t="s">
        <v>34</v>
      </c>
      <c r="C12" s="110">
        <v>977</v>
      </c>
      <c r="D12" s="110">
        <v>1413</v>
      </c>
      <c r="E12" s="110">
        <v>573</v>
      </c>
      <c r="F12" s="110">
        <v>590</v>
      </c>
      <c r="G12" s="110">
        <v>265</v>
      </c>
      <c r="H12" s="110">
        <v>354</v>
      </c>
      <c r="I12" s="110">
        <v>119</v>
      </c>
      <c r="J12" s="110">
        <v>163</v>
      </c>
      <c r="K12" s="110">
        <v>148</v>
      </c>
      <c r="L12" s="110">
        <v>77</v>
      </c>
      <c r="M12" s="110">
        <f t="shared" si="0"/>
        <v>2082</v>
      </c>
      <c r="N12" s="110">
        <f t="shared" si="0"/>
        <v>2597</v>
      </c>
      <c r="O12" s="110">
        <f t="shared" si="1"/>
        <v>4679</v>
      </c>
      <c r="P12" s="10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9" t="s">
        <v>37</v>
      </c>
      <c r="C13" s="110">
        <v>1326</v>
      </c>
      <c r="D13" s="110">
        <v>1845</v>
      </c>
      <c r="E13" s="110">
        <v>873</v>
      </c>
      <c r="F13" s="110">
        <v>873</v>
      </c>
      <c r="G13" s="110">
        <v>563</v>
      </c>
      <c r="H13" s="110">
        <v>395</v>
      </c>
      <c r="I13" s="110">
        <v>417</v>
      </c>
      <c r="J13" s="110">
        <v>204</v>
      </c>
      <c r="K13" s="110">
        <v>249</v>
      </c>
      <c r="L13" s="110">
        <v>168</v>
      </c>
      <c r="M13" s="110">
        <f t="shared" si="0"/>
        <v>3428</v>
      </c>
      <c r="N13" s="110">
        <f t="shared" si="0"/>
        <v>3485</v>
      </c>
      <c r="O13" s="110">
        <f t="shared" si="1"/>
        <v>6913</v>
      </c>
      <c r="P13" s="10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9" t="s">
        <v>39</v>
      </c>
      <c r="C14" s="110">
        <v>349</v>
      </c>
      <c r="D14" s="110">
        <v>526</v>
      </c>
      <c r="E14" s="110">
        <v>436</v>
      </c>
      <c r="F14" s="110">
        <v>376</v>
      </c>
      <c r="G14" s="110">
        <v>354</v>
      </c>
      <c r="H14" s="110">
        <v>211</v>
      </c>
      <c r="I14" s="110">
        <v>279</v>
      </c>
      <c r="J14" s="110">
        <v>121</v>
      </c>
      <c r="K14" s="110">
        <v>113</v>
      </c>
      <c r="L14" s="110">
        <v>76</v>
      </c>
      <c r="M14" s="110">
        <f t="shared" si="0"/>
        <v>1531</v>
      </c>
      <c r="N14" s="110">
        <f t="shared" si="0"/>
        <v>1310</v>
      </c>
      <c r="O14" s="110">
        <f t="shared" si="1"/>
        <v>2841</v>
      </c>
      <c r="P14" s="10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9" t="s">
        <v>41</v>
      </c>
      <c r="C15" s="110">
        <v>753</v>
      </c>
      <c r="D15" s="110">
        <v>820</v>
      </c>
      <c r="E15" s="110">
        <v>383</v>
      </c>
      <c r="F15" s="110">
        <v>334</v>
      </c>
      <c r="G15" s="110">
        <v>206</v>
      </c>
      <c r="H15" s="110">
        <v>182</v>
      </c>
      <c r="I15" s="110">
        <v>81</v>
      </c>
      <c r="J15" s="110">
        <v>89</v>
      </c>
      <c r="K15" s="110">
        <v>64</v>
      </c>
      <c r="L15" s="110">
        <v>36</v>
      </c>
      <c r="M15" s="110">
        <f t="shared" si="0"/>
        <v>1487</v>
      </c>
      <c r="N15" s="110">
        <f t="shared" si="0"/>
        <v>1461</v>
      </c>
      <c r="O15" s="110">
        <f t="shared" si="1"/>
        <v>2948</v>
      </c>
      <c r="P15" s="10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9" t="s">
        <v>43</v>
      </c>
      <c r="C16" s="110">
        <v>1059</v>
      </c>
      <c r="D16" s="110">
        <v>1525</v>
      </c>
      <c r="E16" s="110">
        <v>586</v>
      </c>
      <c r="F16" s="110">
        <v>745</v>
      </c>
      <c r="G16" s="110">
        <v>384</v>
      </c>
      <c r="H16" s="110">
        <v>330</v>
      </c>
      <c r="I16" s="110">
        <v>239</v>
      </c>
      <c r="J16" s="110">
        <v>152</v>
      </c>
      <c r="K16" s="110">
        <v>97</v>
      </c>
      <c r="L16" s="110">
        <v>98</v>
      </c>
      <c r="M16" s="110">
        <f t="shared" si="0"/>
        <v>2365</v>
      </c>
      <c r="N16" s="110">
        <f t="shared" si="0"/>
        <v>2850</v>
      </c>
      <c r="O16" s="110">
        <f t="shared" si="1"/>
        <v>5215</v>
      </c>
      <c r="P16" s="10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9" t="s">
        <v>45</v>
      </c>
      <c r="C17" s="110">
        <v>578</v>
      </c>
      <c r="D17" s="110">
        <v>813</v>
      </c>
      <c r="E17" s="110">
        <v>463</v>
      </c>
      <c r="F17" s="110">
        <v>507</v>
      </c>
      <c r="G17" s="110">
        <v>311</v>
      </c>
      <c r="H17" s="110">
        <v>249</v>
      </c>
      <c r="I17" s="110">
        <v>216</v>
      </c>
      <c r="J17" s="110">
        <v>122</v>
      </c>
      <c r="K17" s="110">
        <v>135</v>
      </c>
      <c r="L17" s="110">
        <v>42</v>
      </c>
      <c r="M17" s="110">
        <f t="shared" si="0"/>
        <v>1703</v>
      </c>
      <c r="N17" s="110">
        <f t="shared" si="0"/>
        <v>1733</v>
      </c>
      <c r="O17" s="110">
        <f t="shared" si="1"/>
        <v>3436</v>
      </c>
      <c r="P17" s="10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110">
        <v>790</v>
      </c>
      <c r="D18" s="110">
        <v>735</v>
      </c>
      <c r="E18" s="110">
        <v>721</v>
      </c>
      <c r="F18" s="110">
        <v>567</v>
      </c>
      <c r="G18" s="110">
        <v>488</v>
      </c>
      <c r="H18" s="110">
        <v>402</v>
      </c>
      <c r="I18" s="110">
        <v>343</v>
      </c>
      <c r="J18" s="110">
        <v>242</v>
      </c>
      <c r="K18" s="110">
        <v>226</v>
      </c>
      <c r="L18" s="110">
        <v>188</v>
      </c>
      <c r="M18" s="110">
        <f t="shared" si="0"/>
        <v>2568</v>
      </c>
      <c r="N18" s="110">
        <f t="shared" si="0"/>
        <v>2134</v>
      </c>
      <c r="O18" s="110">
        <f t="shared" si="1"/>
        <v>4702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10">
        <v>905</v>
      </c>
      <c r="D19" s="110">
        <v>1132</v>
      </c>
      <c r="E19" s="110">
        <v>815</v>
      </c>
      <c r="F19" s="110">
        <v>907</v>
      </c>
      <c r="G19" s="110">
        <v>483</v>
      </c>
      <c r="H19" s="110">
        <v>338</v>
      </c>
      <c r="I19" s="110">
        <v>237</v>
      </c>
      <c r="J19" s="110">
        <v>196</v>
      </c>
      <c r="K19" s="110">
        <v>147</v>
      </c>
      <c r="L19" s="110">
        <v>107</v>
      </c>
      <c r="M19" s="110">
        <f t="shared" si="0"/>
        <v>2587</v>
      </c>
      <c r="N19" s="110">
        <f t="shared" si="0"/>
        <v>2680</v>
      </c>
      <c r="O19" s="110">
        <f t="shared" si="1"/>
        <v>5267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10">
        <v>512</v>
      </c>
      <c r="D20" s="110">
        <v>562</v>
      </c>
      <c r="E20" s="110">
        <v>390</v>
      </c>
      <c r="F20" s="110">
        <v>425</v>
      </c>
      <c r="G20" s="110">
        <v>300</v>
      </c>
      <c r="H20" s="110">
        <v>207</v>
      </c>
      <c r="I20" s="110">
        <v>210</v>
      </c>
      <c r="J20" s="110">
        <v>107</v>
      </c>
      <c r="K20" s="110">
        <v>136</v>
      </c>
      <c r="L20" s="110">
        <v>76</v>
      </c>
      <c r="M20" s="110">
        <f t="shared" si="0"/>
        <v>1548</v>
      </c>
      <c r="N20" s="110">
        <f t="shared" si="0"/>
        <v>1377</v>
      </c>
      <c r="O20" s="110">
        <f t="shared" si="1"/>
        <v>2925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10">
        <v>317</v>
      </c>
      <c r="D21" s="110">
        <v>395</v>
      </c>
      <c r="E21" s="110">
        <v>342</v>
      </c>
      <c r="F21" s="110">
        <v>389</v>
      </c>
      <c r="G21" s="110">
        <v>335</v>
      </c>
      <c r="H21" s="110">
        <v>272</v>
      </c>
      <c r="I21" s="110">
        <v>223</v>
      </c>
      <c r="J21" s="110">
        <v>171</v>
      </c>
      <c r="K21" s="110">
        <v>222</v>
      </c>
      <c r="L21" s="110">
        <v>163</v>
      </c>
      <c r="M21" s="110">
        <f t="shared" si="0"/>
        <v>1439</v>
      </c>
      <c r="N21" s="110">
        <f t="shared" si="0"/>
        <v>1390</v>
      </c>
      <c r="O21" s="110">
        <f t="shared" si="1"/>
        <v>2829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10">
        <v>379</v>
      </c>
      <c r="D22" s="110">
        <v>436</v>
      </c>
      <c r="E22" s="110">
        <v>414</v>
      </c>
      <c r="F22" s="110">
        <v>363</v>
      </c>
      <c r="G22" s="110">
        <v>260</v>
      </c>
      <c r="H22" s="110">
        <v>205</v>
      </c>
      <c r="I22" s="110">
        <v>239</v>
      </c>
      <c r="J22" s="110">
        <v>145</v>
      </c>
      <c r="K22" s="110">
        <v>142</v>
      </c>
      <c r="L22" s="110">
        <v>84</v>
      </c>
      <c r="M22" s="110">
        <f t="shared" si="0"/>
        <v>1434</v>
      </c>
      <c r="N22" s="110">
        <f t="shared" si="0"/>
        <v>1233</v>
      </c>
      <c r="O22" s="110">
        <f t="shared" si="1"/>
        <v>2667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10">
        <v>285</v>
      </c>
      <c r="D23" s="110">
        <v>443</v>
      </c>
      <c r="E23" s="110">
        <v>217</v>
      </c>
      <c r="F23" s="110">
        <v>295</v>
      </c>
      <c r="G23" s="110">
        <v>227</v>
      </c>
      <c r="H23" s="110">
        <v>212</v>
      </c>
      <c r="I23" s="110">
        <v>169</v>
      </c>
      <c r="J23" s="110">
        <v>118</v>
      </c>
      <c r="K23" s="110">
        <v>179</v>
      </c>
      <c r="L23" s="110">
        <v>79</v>
      </c>
      <c r="M23" s="110">
        <f t="shared" si="0"/>
        <v>1077</v>
      </c>
      <c r="N23" s="110">
        <f t="shared" si="0"/>
        <v>1147</v>
      </c>
      <c r="O23" s="110">
        <f t="shared" si="1"/>
        <v>2224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10">
        <v>594</v>
      </c>
      <c r="D24" s="110">
        <v>625</v>
      </c>
      <c r="E24" s="110">
        <v>590</v>
      </c>
      <c r="F24" s="110">
        <v>570</v>
      </c>
      <c r="G24" s="110">
        <v>352</v>
      </c>
      <c r="H24" s="110">
        <v>216</v>
      </c>
      <c r="I24" s="110">
        <v>219</v>
      </c>
      <c r="J24" s="110">
        <v>109</v>
      </c>
      <c r="K24" s="110">
        <v>163</v>
      </c>
      <c r="L24" s="110">
        <v>87</v>
      </c>
      <c r="M24" s="110">
        <f t="shared" si="0"/>
        <v>1918</v>
      </c>
      <c r="N24" s="110">
        <f t="shared" si="0"/>
        <v>1607</v>
      </c>
      <c r="O24" s="110">
        <f t="shared" si="1"/>
        <v>3525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10">
        <v>456</v>
      </c>
      <c r="D25" s="110">
        <v>379</v>
      </c>
      <c r="E25" s="110">
        <v>432</v>
      </c>
      <c r="F25" s="110">
        <v>522</v>
      </c>
      <c r="G25" s="110">
        <v>370</v>
      </c>
      <c r="H25" s="110">
        <v>308</v>
      </c>
      <c r="I25" s="110">
        <v>244</v>
      </c>
      <c r="J25" s="110">
        <v>163</v>
      </c>
      <c r="K25" s="110">
        <v>157</v>
      </c>
      <c r="L25" s="110">
        <v>132</v>
      </c>
      <c r="M25" s="110">
        <f t="shared" si="0"/>
        <v>1659</v>
      </c>
      <c r="N25" s="110">
        <f t="shared" si="0"/>
        <v>1504</v>
      </c>
      <c r="O25" s="110">
        <f t="shared" si="1"/>
        <v>3163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10">
        <v>1102</v>
      </c>
      <c r="D26" s="110">
        <v>859</v>
      </c>
      <c r="E26" s="110">
        <v>708</v>
      </c>
      <c r="F26" s="110">
        <v>533</v>
      </c>
      <c r="G26" s="110">
        <v>549</v>
      </c>
      <c r="H26" s="110">
        <v>238</v>
      </c>
      <c r="I26" s="110">
        <v>381</v>
      </c>
      <c r="J26" s="110">
        <v>133</v>
      </c>
      <c r="K26" s="110">
        <v>187</v>
      </c>
      <c r="L26" s="110">
        <v>92</v>
      </c>
      <c r="M26" s="110">
        <f t="shared" si="0"/>
        <v>2927</v>
      </c>
      <c r="N26" s="110">
        <f t="shared" si="0"/>
        <v>1855</v>
      </c>
      <c r="O26" s="110">
        <f t="shared" si="1"/>
        <v>4782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51" t="s">
        <v>65</v>
      </c>
      <c r="B27" s="451"/>
      <c r="C27" s="125">
        <v>1022</v>
      </c>
      <c r="D27" s="125">
        <v>1648</v>
      </c>
      <c r="E27" s="125">
        <v>666</v>
      </c>
      <c r="F27" s="125">
        <v>1367</v>
      </c>
      <c r="G27" s="125">
        <v>433</v>
      </c>
      <c r="H27" s="125">
        <v>634</v>
      </c>
      <c r="I27" s="125">
        <v>325</v>
      </c>
      <c r="J27" s="125">
        <v>406</v>
      </c>
      <c r="K27" s="125">
        <v>185</v>
      </c>
      <c r="L27" s="125">
        <v>263</v>
      </c>
      <c r="M27" s="125">
        <f t="shared" si="0"/>
        <v>2631</v>
      </c>
      <c r="N27" s="125">
        <f t="shared" si="0"/>
        <v>4318</v>
      </c>
      <c r="O27" s="125">
        <f t="shared" si="1"/>
        <v>6949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20">
        <f>SUM(C8:C27)</f>
        <v>14641</v>
      </c>
      <c r="D28" s="120">
        <f t="shared" ref="D28:O28" si="2">SUM(D8:D27)</f>
        <v>17339</v>
      </c>
      <c r="E28" s="120">
        <f t="shared" si="2"/>
        <v>11168</v>
      </c>
      <c r="F28" s="120">
        <f t="shared" si="2"/>
        <v>11574</v>
      </c>
      <c r="G28" s="120">
        <f t="shared" si="2"/>
        <v>7750</v>
      </c>
      <c r="H28" s="120">
        <f t="shared" si="2"/>
        <v>6040</v>
      </c>
      <c r="I28" s="120">
        <f t="shared" si="2"/>
        <v>5108</v>
      </c>
      <c r="J28" s="120">
        <f t="shared" si="2"/>
        <v>3412</v>
      </c>
      <c r="K28" s="120">
        <f t="shared" si="2"/>
        <v>3407</v>
      </c>
      <c r="L28" s="120">
        <f t="shared" si="2"/>
        <v>2294</v>
      </c>
      <c r="M28" s="120">
        <f t="shared" si="2"/>
        <v>42074</v>
      </c>
      <c r="N28" s="120">
        <f t="shared" si="2"/>
        <v>40659</v>
      </c>
      <c r="O28" s="120">
        <f t="shared" si="2"/>
        <v>82733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30.75" customHeight="1" thickTop="1">
      <c r="A29" s="47"/>
      <c r="B29" s="47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7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30.75" customHeight="1">
      <c r="A30" s="47"/>
      <c r="B30" s="47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7"/>
      <c r="S30" s="18"/>
      <c r="T30" s="18"/>
      <c r="U30" s="18"/>
      <c r="V30" s="18"/>
      <c r="W30" s="18"/>
      <c r="X30" s="18"/>
      <c r="Y30" s="18"/>
      <c r="Z30" s="18"/>
      <c r="AA30" s="18"/>
      <c r="AB30" s="18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3" orientation="landscape" useFirstPageNumber="1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30"/>
  <sheetViews>
    <sheetView rightToLeft="1" view="pageBreakPreview" zoomScale="80" zoomScaleNormal="80" zoomScaleSheetLayoutView="80" workbookViewId="0">
      <selection activeCell="J7" sqref="J7"/>
    </sheetView>
  </sheetViews>
  <sheetFormatPr defaultRowHeight="20.25"/>
  <cols>
    <col min="1" max="1" width="2.58203125" customWidth="1"/>
    <col min="2" max="2" width="7.25" customWidth="1"/>
    <col min="3" max="3" width="6.83203125" customWidth="1"/>
    <col min="4" max="4" width="7.91406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25" customWidth="1"/>
    <col min="10" max="11" width="6.5" customWidth="1"/>
    <col min="12" max="12" width="6.6640625" customWidth="1"/>
    <col min="13" max="13" width="7" customWidth="1"/>
    <col min="14" max="14" width="7.75" customWidth="1"/>
    <col min="15" max="15" width="7.08203125" customWidth="1"/>
    <col min="16" max="16" width="11.4140625" customWidth="1"/>
    <col min="17" max="17" width="2.6640625" customWidth="1"/>
  </cols>
  <sheetData>
    <row r="1" spans="1:28" ht="33.75" customHeight="1">
      <c r="A1" s="452" t="s">
        <v>637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s="77" customFormat="1" ht="54" customHeight="1">
      <c r="A2" s="433" t="s">
        <v>607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s="77" customFormat="1" ht="25.5" customHeight="1" thickBot="1">
      <c r="A3" s="448" t="s">
        <v>199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200</v>
      </c>
      <c r="Q3" s="449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0.25" customHeight="1" thickTop="1">
      <c r="A4" s="413" t="s">
        <v>137</v>
      </c>
      <c r="B4" s="413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3.25" customHeight="1">
      <c r="A5" s="408"/>
      <c r="B5" s="408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7.75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48.75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21" customHeight="1">
      <c r="A8" s="384" t="s">
        <v>198</v>
      </c>
      <c r="B8" s="384"/>
      <c r="C8" s="125">
        <v>18</v>
      </c>
      <c r="D8" s="125">
        <v>12</v>
      </c>
      <c r="E8" s="125">
        <v>17</v>
      </c>
      <c r="F8" s="125">
        <v>20</v>
      </c>
      <c r="G8" s="125">
        <v>11</v>
      </c>
      <c r="H8" s="125">
        <v>19</v>
      </c>
      <c r="I8" s="125">
        <v>4</v>
      </c>
      <c r="J8" s="125">
        <v>12</v>
      </c>
      <c r="K8" s="125">
        <v>0</v>
      </c>
      <c r="L8" s="125">
        <v>11</v>
      </c>
      <c r="M8" s="125">
        <f>SUM(C8,E8,G8,I8,K8)</f>
        <v>50</v>
      </c>
      <c r="N8" s="125">
        <f>SUM(D8,F8,H8,J8,L8)</f>
        <v>74</v>
      </c>
      <c r="O8" s="125">
        <f>SUM(M8:N8)</f>
        <v>124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10">
        <v>0</v>
      </c>
      <c r="D9" s="110">
        <v>0</v>
      </c>
      <c r="E9" s="110">
        <v>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f t="shared" ref="M9:N27" si="0">SUM(C9,E9,G9,I9,K9)</f>
        <v>0</v>
      </c>
      <c r="N9" s="110">
        <f t="shared" si="0"/>
        <v>0</v>
      </c>
      <c r="O9" s="110">
        <f t="shared" ref="O9:O27" si="1">SUM(M9:N9)</f>
        <v>0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10">
        <v>0</v>
      </c>
      <c r="D10" s="110">
        <v>0</v>
      </c>
      <c r="E10" s="110">
        <v>0</v>
      </c>
      <c r="F10" s="110">
        <v>0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f t="shared" si="0"/>
        <v>0</v>
      </c>
      <c r="N10" s="110">
        <f t="shared" si="0"/>
        <v>0</v>
      </c>
      <c r="O10" s="110">
        <f t="shared" si="1"/>
        <v>0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10">
        <v>0</v>
      </c>
      <c r="D11" s="110">
        <v>0</v>
      </c>
      <c r="E11" s="110">
        <v>0</v>
      </c>
      <c r="F11" s="110">
        <v>0</v>
      </c>
      <c r="G11" s="110">
        <v>0</v>
      </c>
      <c r="H11" s="110">
        <v>0</v>
      </c>
      <c r="I11" s="110">
        <v>0</v>
      </c>
      <c r="J11" s="110">
        <v>0</v>
      </c>
      <c r="K11" s="110">
        <v>0</v>
      </c>
      <c r="L11" s="110">
        <v>0</v>
      </c>
      <c r="M11" s="110">
        <f t="shared" si="0"/>
        <v>0</v>
      </c>
      <c r="N11" s="110">
        <f t="shared" si="0"/>
        <v>0</v>
      </c>
      <c r="O11" s="110">
        <f t="shared" si="1"/>
        <v>0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9" t="s">
        <v>34</v>
      </c>
      <c r="C12" s="110">
        <v>0</v>
      </c>
      <c r="D12" s="110">
        <v>0</v>
      </c>
      <c r="E12" s="110">
        <v>0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  <c r="L12" s="110">
        <v>0</v>
      </c>
      <c r="M12" s="110">
        <f t="shared" si="0"/>
        <v>0</v>
      </c>
      <c r="N12" s="110">
        <f t="shared" si="0"/>
        <v>0</v>
      </c>
      <c r="O12" s="110">
        <f t="shared" si="1"/>
        <v>0</v>
      </c>
      <c r="P12" s="10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9" t="s">
        <v>37</v>
      </c>
      <c r="C13" s="110">
        <v>0</v>
      </c>
      <c r="D13" s="110">
        <v>3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f t="shared" si="0"/>
        <v>0</v>
      </c>
      <c r="N13" s="110">
        <f t="shared" si="0"/>
        <v>3</v>
      </c>
      <c r="O13" s="110">
        <f t="shared" si="1"/>
        <v>3</v>
      </c>
      <c r="P13" s="10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9" t="s">
        <v>39</v>
      </c>
      <c r="C14" s="110">
        <v>0</v>
      </c>
      <c r="D14" s="110">
        <v>0</v>
      </c>
      <c r="E14" s="110">
        <v>0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  <c r="L14" s="110">
        <v>0</v>
      </c>
      <c r="M14" s="110">
        <f t="shared" si="0"/>
        <v>0</v>
      </c>
      <c r="N14" s="110">
        <f t="shared" si="0"/>
        <v>0</v>
      </c>
      <c r="O14" s="110">
        <f t="shared" si="1"/>
        <v>0</v>
      </c>
      <c r="P14" s="10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9" t="s">
        <v>41</v>
      </c>
      <c r="C15" s="110">
        <v>33</v>
      </c>
      <c r="D15" s="110">
        <v>14</v>
      </c>
      <c r="E15" s="110">
        <v>0</v>
      </c>
      <c r="F15" s="110">
        <v>6</v>
      </c>
      <c r="G15" s="110">
        <v>0</v>
      </c>
      <c r="H15" s="110">
        <v>4</v>
      </c>
      <c r="I15" s="110">
        <v>0</v>
      </c>
      <c r="J15" s="110">
        <v>2</v>
      </c>
      <c r="K15" s="110">
        <v>0</v>
      </c>
      <c r="L15" s="110">
        <v>0</v>
      </c>
      <c r="M15" s="110">
        <f t="shared" si="0"/>
        <v>33</v>
      </c>
      <c r="N15" s="110">
        <f t="shared" si="0"/>
        <v>26</v>
      </c>
      <c r="O15" s="110">
        <f t="shared" si="1"/>
        <v>59</v>
      </c>
      <c r="P15" s="10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9" t="s">
        <v>43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  <c r="L16" s="110">
        <v>0</v>
      </c>
      <c r="M16" s="110">
        <f t="shared" si="0"/>
        <v>0</v>
      </c>
      <c r="N16" s="110">
        <f t="shared" si="0"/>
        <v>0</v>
      </c>
      <c r="O16" s="110">
        <f t="shared" si="1"/>
        <v>0</v>
      </c>
      <c r="P16" s="10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9" t="s">
        <v>45</v>
      </c>
      <c r="C17" s="110">
        <v>0</v>
      </c>
      <c r="D17" s="110">
        <v>0</v>
      </c>
      <c r="E17" s="110">
        <v>0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f t="shared" si="0"/>
        <v>0</v>
      </c>
      <c r="N17" s="110">
        <f t="shared" si="0"/>
        <v>0</v>
      </c>
      <c r="O17" s="110">
        <f t="shared" si="1"/>
        <v>0</v>
      </c>
      <c r="P17" s="10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f t="shared" si="0"/>
        <v>0</v>
      </c>
      <c r="N18" s="110">
        <f t="shared" si="0"/>
        <v>0</v>
      </c>
      <c r="O18" s="110">
        <f t="shared" si="1"/>
        <v>0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10">
        <v>10</v>
      </c>
      <c r="D19" s="110">
        <v>0</v>
      </c>
      <c r="E19" s="110">
        <v>8</v>
      </c>
      <c r="F19" s="110">
        <v>18</v>
      </c>
      <c r="G19" s="110">
        <v>2</v>
      </c>
      <c r="H19" s="110">
        <v>3</v>
      </c>
      <c r="I19" s="110">
        <v>0</v>
      </c>
      <c r="J19" s="110">
        <v>2</v>
      </c>
      <c r="K19" s="110">
        <v>0</v>
      </c>
      <c r="L19" s="110">
        <v>0</v>
      </c>
      <c r="M19" s="110">
        <f t="shared" si="0"/>
        <v>20</v>
      </c>
      <c r="N19" s="110">
        <f t="shared" si="0"/>
        <v>23</v>
      </c>
      <c r="O19" s="110">
        <f t="shared" si="1"/>
        <v>43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  <c r="L20" s="110">
        <v>0</v>
      </c>
      <c r="M20" s="110">
        <f t="shared" si="0"/>
        <v>0</v>
      </c>
      <c r="N20" s="110">
        <f t="shared" si="0"/>
        <v>0</v>
      </c>
      <c r="O20" s="110">
        <f t="shared" si="1"/>
        <v>0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0">
        <v>0</v>
      </c>
      <c r="I21" s="110">
        <v>0</v>
      </c>
      <c r="J21" s="110">
        <v>0</v>
      </c>
      <c r="K21" s="110">
        <v>0</v>
      </c>
      <c r="L21" s="110">
        <v>0</v>
      </c>
      <c r="M21" s="110">
        <f t="shared" si="0"/>
        <v>0</v>
      </c>
      <c r="N21" s="110">
        <f t="shared" si="0"/>
        <v>0</v>
      </c>
      <c r="O21" s="110">
        <f t="shared" si="1"/>
        <v>0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10">
        <v>0</v>
      </c>
      <c r="D22" s="110">
        <v>0</v>
      </c>
      <c r="E22" s="110">
        <v>0</v>
      </c>
      <c r="F22" s="110">
        <v>0</v>
      </c>
      <c r="G22" s="110">
        <v>0</v>
      </c>
      <c r="H22" s="110">
        <v>0</v>
      </c>
      <c r="I22" s="110">
        <v>0</v>
      </c>
      <c r="J22" s="110">
        <v>0</v>
      </c>
      <c r="K22" s="110">
        <v>0</v>
      </c>
      <c r="L22" s="110">
        <v>0</v>
      </c>
      <c r="M22" s="110">
        <f t="shared" si="0"/>
        <v>0</v>
      </c>
      <c r="N22" s="110">
        <f t="shared" si="0"/>
        <v>0</v>
      </c>
      <c r="O22" s="110">
        <f t="shared" si="1"/>
        <v>0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10">
        <v>0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f t="shared" si="0"/>
        <v>0</v>
      </c>
      <c r="N23" s="110">
        <f t="shared" si="0"/>
        <v>0</v>
      </c>
      <c r="O23" s="110">
        <f t="shared" si="1"/>
        <v>0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  <c r="L24" s="110">
        <v>0</v>
      </c>
      <c r="M24" s="110">
        <f t="shared" si="0"/>
        <v>0</v>
      </c>
      <c r="N24" s="110">
        <f t="shared" si="0"/>
        <v>0</v>
      </c>
      <c r="O24" s="110">
        <f t="shared" si="1"/>
        <v>0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v>0</v>
      </c>
      <c r="I25" s="110">
        <v>0</v>
      </c>
      <c r="J25" s="110">
        <v>0</v>
      </c>
      <c r="K25" s="110">
        <v>0</v>
      </c>
      <c r="L25" s="110">
        <v>0</v>
      </c>
      <c r="M25" s="110">
        <f t="shared" si="0"/>
        <v>0</v>
      </c>
      <c r="N25" s="110">
        <f t="shared" si="0"/>
        <v>0</v>
      </c>
      <c r="O25" s="110">
        <f t="shared" si="1"/>
        <v>0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0">
        <v>0</v>
      </c>
      <c r="I26" s="110">
        <v>0</v>
      </c>
      <c r="J26" s="110">
        <v>0</v>
      </c>
      <c r="K26" s="110">
        <v>0</v>
      </c>
      <c r="L26" s="110">
        <v>0</v>
      </c>
      <c r="M26" s="110">
        <f t="shared" si="0"/>
        <v>0</v>
      </c>
      <c r="N26" s="110">
        <f t="shared" si="0"/>
        <v>0</v>
      </c>
      <c r="O26" s="110">
        <f t="shared" si="1"/>
        <v>0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51" t="s">
        <v>65</v>
      </c>
      <c r="B27" s="451"/>
      <c r="C27" s="125">
        <v>0</v>
      </c>
      <c r="D27" s="125">
        <v>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f t="shared" si="0"/>
        <v>0</v>
      </c>
      <c r="N27" s="125">
        <f t="shared" si="0"/>
        <v>0</v>
      </c>
      <c r="O27" s="125">
        <f t="shared" si="1"/>
        <v>0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20">
        <f>SUM(C8:C27)</f>
        <v>61</v>
      </c>
      <c r="D28" s="120">
        <f t="shared" ref="D28:O28" si="2">SUM(D8:D27)</f>
        <v>29</v>
      </c>
      <c r="E28" s="120">
        <f t="shared" si="2"/>
        <v>25</v>
      </c>
      <c r="F28" s="120">
        <f t="shared" si="2"/>
        <v>44</v>
      </c>
      <c r="G28" s="120">
        <f t="shared" si="2"/>
        <v>13</v>
      </c>
      <c r="H28" s="120">
        <f t="shared" si="2"/>
        <v>26</v>
      </c>
      <c r="I28" s="120">
        <f t="shared" si="2"/>
        <v>4</v>
      </c>
      <c r="J28" s="120">
        <f t="shared" si="2"/>
        <v>16</v>
      </c>
      <c r="K28" s="120">
        <f t="shared" si="2"/>
        <v>0</v>
      </c>
      <c r="L28" s="120">
        <f t="shared" si="2"/>
        <v>11</v>
      </c>
      <c r="M28" s="120">
        <f t="shared" si="2"/>
        <v>103</v>
      </c>
      <c r="N28" s="120">
        <f t="shared" si="2"/>
        <v>126</v>
      </c>
      <c r="O28" s="120">
        <f t="shared" si="2"/>
        <v>229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30.75" customHeight="1" thickTop="1">
      <c r="A29" s="47"/>
      <c r="B29" s="47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7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30.75" customHeight="1">
      <c r="A30" s="47"/>
      <c r="B30" s="47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7"/>
      <c r="S30" s="18"/>
      <c r="T30" s="18"/>
      <c r="U30" s="18"/>
      <c r="V30" s="18"/>
      <c r="W30" s="18"/>
      <c r="X30" s="18"/>
      <c r="Y30" s="18"/>
      <c r="Z30" s="18"/>
      <c r="AA30" s="18"/>
      <c r="AB30" s="18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3" orientation="landscape" useFirstPageNumber="1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88"/>
  <sheetViews>
    <sheetView rightToLeft="1" view="pageBreakPreview" topLeftCell="A67" zoomScale="80" zoomScaleNormal="80" zoomScaleSheetLayoutView="80" workbookViewId="0">
      <selection activeCell="J7" sqref="J7"/>
    </sheetView>
  </sheetViews>
  <sheetFormatPr defaultRowHeight="20.25"/>
  <cols>
    <col min="1" max="1" width="2.83203125" customWidth="1"/>
    <col min="2" max="2" width="7.33203125" customWidth="1"/>
    <col min="3" max="4" width="6.832031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25" customWidth="1"/>
    <col min="10" max="11" width="6.5" customWidth="1"/>
    <col min="12" max="12" width="6.6640625" customWidth="1"/>
    <col min="13" max="13" width="8.08203125" customWidth="1"/>
    <col min="14" max="14" width="7.75" customWidth="1"/>
    <col min="15" max="15" width="7.6640625" customWidth="1"/>
    <col min="16" max="16" width="11.4140625" customWidth="1"/>
    <col min="17" max="17" width="3.4140625" customWidth="1"/>
  </cols>
  <sheetData>
    <row r="1" spans="1:28" ht="30.75" customHeight="1">
      <c r="A1" s="452" t="s">
        <v>638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53.25" customHeight="1">
      <c r="A2" s="433" t="s">
        <v>201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77" customFormat="1" ht="29.25" customHeight="1" thickBot="1">
      <c r="A3" s="448" t="s">
        <v>206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207</v>
      </c>
      <c r="Q3" s="449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30.75" customHeight="1" thickTop="1">
      <c r="A4" s="413" t="s">
        <v>4</v>
      </c>
      <c r="B4" s="413"/>
      <c r="C4" s="431" t="s">
        <v>142</v>
      </c>
      <c r="D4" s="431"/>
      <c r="E4" s="431" t="s">
        <v>152</v>
      </c>
      <c r="F4" s="431"/>
      <c r="G4" s="431" t="s">
        <v>153</v>
      </c>
      <c r="H4" s="431"/>
      <c r="I4" s="431" t="s">
        <v>154</v>
      </c>
      <c r="J4" s="431"/>
      <c r="K4" s="431" t="s">
        <v>172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6.25" customHeight="1">
      <c r="A5" s="408"/>
      <c r="B5" s="408"/>
      <c r="C5" s="428" t="s">
        <v>147</v>
      </c>
      <c r="D5" s="428"/>
      <c r="E5" s="428" t="s">
        <v>155</v>
      </c>
      <c r="F5" s="428"/>
      <c r="G5" s="428" t="s">
        <v>156</v>
      </c>
      <c r="H5" s="428"/>
      <c r="I5" s="428" t="s">
        <v>157</v>
      </c>
      <c r="J5" s="428"/>
      <c r="K5" s="428" t="s">
        <v>179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4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47.25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23.25" customHeight="1">
      <c r="A8" s="384" t="s">
        <v>202</v>
      </c>
      <c r="B8" s="384"/>
      <c r="C8" s="128">
        <f>SUM(C36,C66)</f>
        <v>2775</v>
      </c>
      <c r="D8" s="128">
        <f t="shared" ref="D8:O8" si="0">SUM(D36,D66)</f>
        <v>2814</v>
      </c>
      <c r="E8" s="128">
        <f t="shared" si="0"/>
        <v>1965</v>
      </c>
      <c r="F8" s="128">
        <f t="shared" si="0"/>
        <v>2032</v>
      </c>
      <c r="G8" s="128">
        <f t="shared" si="0"/>
        <v>1391</v>
      </c>
      <c r="H8" s="128">
        <f t="shared" si="0"/>
        <v>1176</v>
      </c>
      <c r="I8" s="128">
        <f t="shared" si="0"/>
        <v>950</v>
      </c>
      <c r="J8" s="128">
        <f t="shared" si="0"/>
        <v>751</v>
      </c>
      <c r="K8" s="128">
        <f t="shared" si="0"/>
        <v>734</v>
      </c>
      <c r="L8" s="128">
        <f t="shared" si="0"/>
        <v>667</v>
      </c>
      <c r="M8" s="128">
        <f>SUM(M36,M66)</f>
        <v>7815</v>
      </c>
      <c r="N8" s="128">
        <f t="shared" si="0"/>
        <v>7440</v>
      </c>
      <c r="O8" s="128">
        <f t="shared" si="0"/>
        <v>15255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22">
        <f t="shared" ref="C9:O24" si="1">SUM(C37,C67)</f>
        <v>1409</v>
      </c>
      <c r="D9" s="122">
        <f t="shared" si="1"/>
        <v>1404</v>
      </c>
      <c r="E9" s="122">
        <f t="shared" si="1"/>
        <v>1252</v>
      </c>
      <c r="F9" s="122">
        <f t="shared" si="1"/>
        <v>1209</v>
      </c>
      <c r="G9" s="122">
        <f t="shared" si="1"/>
        <v>652</v>
      </c>
      <c r="H9" s="122">
        <f t="shared" si="1"/>
        <v>893</v>
      </c>
      <c r="I9" s="122">
        <f t="shared" si="1"/>
        <v>807</v>
      </c>
      <c r="J9" s="122">
        <f t="shared" si="1"/>
        <v>608</v>
      </c>
      <c r="K9" s="122">
        <f t="shared" si="1"/>
        <v>818</v>
      </c>
      <c r="L9" s="122">
        <f t="shared" si="1"/>
        <v>769</v>
      </c>
      <c r="M9" s="122">
        <f t="shared" si="1"/>
        <v>4938</v>
      </c>
      <c r="N9" s="122">
        <f t="shared" si="1"/>
        <v>4883</v>
      </c>
      <c r="O9" s="122">
        <f t="shared" si="1"/>
        <v>9821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22">
        <f t="shared" si="1"/>
        <v>2229</v>
      </c>
      <c r="D10" s="122">
        <f t="shared" si="1"/>
        <v>2884</v>
      </c>
      <c r="E10" s="122">
        <f t="shared" si="1"/>
        <v>1195</v>
      </c>
      <c r="F10" s="122">
        <f t="shared" si="1"/>
        <v>1259</v>
      </c>
      <c r="G10" s="122">
        <f t="shared" si="1"/>
        <v>724</v>
      </c>
      <c r="H10" s="122">
        <f t="shared" si="1"/>
        <v>617</v>
      </c>
      <c r="I10" s="122">
        <f t="shared" si="1"/>
        <v>482</v>
      </c>
      <c r="J10" s="122">
        <f t="shared" si="1"/>
        <v>343</v>
      </c>
      <c r="K10" s="122">
        <f t="shared" si="1"/>
        <v>316</v>
      </c>
      <c r="L10" s="122">
        <f t="shared" si="1"/>
        <v>138</v>
      </c>
      <c r="M10" s="122">
        <f t="shared" si="1"/>
        <v>4946</v>
      </c>
      <c r="N10" s="122">
        <f t="shared" si="1"/>
        <v>5241</v>
      </c>
      <c r="O10" s="122">
        <f t="shared" si="1"/>
        <v>10187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22">
        <f t="shared" si="1"/>
        <v>2413</v>
      </c>
      <c r="D11" s="122">
        <f t="shared" si="1"/>
        <v>3741</v>
      </c>
      <c r="E11" s="122">
        <f t="shared" si="1"/>
        <v>1305</v>
      </c>
      <c r="F11" s="122">
        <f t="shared" si="1"/>
        <v>1276</v>
      </c>
      <c r="G11" s="122">
        <f t="shared" si="1"/>
        <v>786</v>
      </c>
      <c r="H11" s="122">
        <f t="shared" si="1"/>
        <v>615</v>
      </c>
      <c r="I11" s="122">
        <f t="shared" si="1"/>
        <v>394</v>
      </c>
      <c r="J11" s="122">
        <f t="shared" si="1"/>
        <v>245</v>
      </c>
      <c r="K11" s="122">
        <f t="shared" si="1"/>
        <v>135</v>
      </c>
      <c r="L11" s="122">
        <f t="shared" si="1"/>
        <v>84</v>
      </c>
      <c r="M11" s="122">
        <f t="shared" si="1"/>
        <v>5033</v>
      </c>
      <c r="N11" s="122">
        <f t="shared" si="1"/>
        <v>5961</v>
      </c>
      <c r="O11" s="122">
        <f t="shared" si="1"/>
        <v>10994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9" t="s">
        <v>34</v>
      </c>
      <c r="C12" s="122">
        <f t="shared" si="1"/>
        <v>2341</v>
      </c>
      <c r="D12" s="122">
        <f t="shared" si="1"/>
        <v>3140</v>
      </c>
      <c r="E12" s="122">
        <f t="shared" si="1"/>
        <v>632</v>
      </c>
      <c r="F12" s="122">
        <f t="shared" si="1"/>
        <v>808</v>
      </c>
      <c r="G12" s="122">
        <f t="shared" si="1"/>
        <v>347</v>
      </c>
      <c r="H12" s="122">
        <f t="shared" si="1"/>
        <v>299</v>
      </c>
      <c r="I12" s="122">
        <f t="shared" si="1"/>
        <v>100</v>
      </c>
      <c r="J12" s="122">
        <f t="shared" si="1"/>
        <v>110</v>
      </c>
      <c r="K12" s="122">
        <f t="shared" si="1"/>
        <v>64</v>
      </c>
      <c r="L12" s="122">
        <f t="shared" si="1"/>
        <v>53</v>
      </c>
      <c r="M12" s="122">
        <f t="shared" si="1"/>
        <v>3484</v>
      </c>
      <c r="N12" s="122">
        <f t="shared" si="1"/>
        <v>4410</v>
      </c>
      <c r="O12" s="122">
        <f t="shared" si="1"/>
        <v>7894</v>
      </c>
      <c r="P12" s="10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9" t="s">
        <v>37</v>
      </c>
      <c r="C13" s="122">
        <f t="shared" si="1"/>
        <v>3306</v>
      </c>
      <c r="D13" s="122">
        <f t="shared" si="1"/>
        <v>4596</v>
      </c>
      <c r="E13" s="122">
        <f t="shared" si="1"/>
        <v>1058</v>
      </c>
      <c r="F13" s="122">
        <f t="shared" si="1"/>
        <v>967</v>
      </c>
      <c r="G13" s="122">
        <f t="shared" si="1"/>
        <v>531</v>
      </c>
      <c r="H13" s="122">
        <f t="shared" si="1"/>
        <v>369</v>
      </c>
      <c r="I13" s="122">
        <f t="shared" si="1"/>
        <v>319</v>
      </c>
      <c r="J13" s="122">
        <f t="shared" si="1"/>
        <v>146</v>
      </c>
      <c r="K13" s="122">
        <f t="shared" si="1"/>
        <v>129</v>
      </c>
      <c r="L13" s="122">
        <f t="shared" si="1"/>
        <v>45</v>
      </c>
      <c r="M13" s="122">
        <f t="shared" si="1"/>
        <v>5343</v>
      </c>
      <c r="N13" s="122">
        <f t="shared" si="1"/>
        <v>6123</v>
      </c>
      <c r="O13" s="122">
        <f t="shared" si="1"/>
        <v>11466</v>
      </c>
      <c r="P13" s="10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9" t="s">
        <v>39</v>
      </c>
      <c r="C14" s="122">
        <f t="shared" si="1"/>
        <v>754</v>
      </c>
      <c r="D14" s="122">
        <f t="shared" si="1"/>
        <v>1038</v>
      </c>
      <c r="E14" s="122">
        <f t="shared" si="1"/>
        <v>655</v>
      </c>
      <c r="F14" s="122">
        <f t="shared" si="1"/>
        <v>835</v>
      </c>
      <c r="G14" s="122">
        <f t="shared" si="1"/>
        <v>459</v>
      </c>
      <c r="H14" s="122">
        <f t="shared" si="1"/>
        <v>322</v>
      </c>
      <c r="I14" s="122">
        <f t="shared" si="1"/>
        <v>270</v>
      </c>
      <c r="J14" s="122">
        <f t="shared" si="1"/>
        <v>164</v>
      </c>
      <c r="K14" s="122">
        <f t="shared" si="1"/>
        <v>101</v>
      </c>
      <c r="L14" s="122">
        <f t="shared" si="1"/>
        <v>101</v>
      </c>
      <c r="M14" s="122">
        <f t="shared" si="1"/>
        <v>2239</v>
      </c>
      <c r="N14" s="122">
        <f t="shared" si="1"/>
        <v>2460</v>
      </c>
      <c r="O14" s="122">
        <f t="shared" si="1"/>
        <v>4699</v>
      </c>
      <c r="P14" s="10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9" t="s">
        <v>41</v>
      </c>
      <c r="C15" s="122">
        <f t="shared" si="1"/>
        <v>1860</v>
      </c>
      <c r="D15" s="122">
        <f t="shared" si="1"/>
        <v>2167</v>
      </c>
      <c r="E15" s="122">
        <f t="shared" si="1"/>
        <v>540</v>
      </c>
      <c r="F15" s="122">
        <f t="shared" si="1"/>
        <v>639</v>
      </c>
      <c r="G15" s="122">
        <f t="shared" si="1"/>
        <v>160</v>
      </c>
      <c r="H15" s="122">
        <f t="shared" si="1"/>
        <v>192</v>
      </c>
      <c r="I15" s="122">
        <f t="shared" si="1"/>
        <v>64</v>
      </c>
      <c r="J15" s="122">
        <f t="shared" si="1"/>
        <v>58</v>
      </c>
      <c r="K15" s="122">
        <f t="shared" si="1"/>
        <v>33</v>
      </c>
      <c r="L15" s="122">
        <f t="shared" si="1"/>
        <v>612</v>
      </c>
      <c r="M15" s="122">
        <f t="shared" si="1"/>
        <v>2657</v>
      </c>
      <c r="N15" s="122">
        <f t="shared" si="1"/>
        <v>3668</v>
      </c>
      <c r="O15" s="122">
        <f t="shared" si="1"/>
        <v>6325</v>
      </c>
      <c r="P15" s="10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9" t="s">
        <v>43</v>
      </c>
      <c r="C16" s="122">
        <f t="shared" si="1"/>
        <v>2369</v>
      </c>
      <c r="D16" s="122">
        <f t="shared" si="1"/>
        <v>3300</v>
      </c>
      <c r="E16" s="122">
        <f t="shared" si="1"/>
        <v>737</v>
      </c>
      <c r="F16" s="122">
        <f t="shared" si="1"/>
        <v>922</v>
      </c>
      <c r="G16" s="122">
        <f t="shared" si="1"/>
        <v>348</v>
      </c>
      <c r="H16" s="122">
        <f t="shared" si="1"/>
        <v>387</v>
      </c>
      <c r="I16" s="122">
        <f t="shared" si="1"/>
        <v>239</v>
      </c>
      <c r="J16" s="122">
        <f t="shared" si="1"/>
        <v>173</v>
      </c>
      <c r="K16" s="122">
        <f t="shared" si="1"/>
        <v>81</v>
      </c>
      <c r="L16" s="122">
        <f t="shared" si="1"/>
        <v>70</v>
      </c>
      <c r="M16" s="122">
        <f t="shared" si="1"/>
        <v>3774</v>
      </c>
      <c r="N16" s="122">
        <f t="shared" si="1"/>
        <v>4852</v>
      </c>
      <c r="O16" s="122">
        <f t="shared" si="1"/>
        <v>8626</v>
      </c>
      <c r="P16" s="10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9" t="s">
        <v>45</v>
      </c>
      <c r="C17" s="122">
        <f t="shared" si="1"/>
        <v>1298</v>
      </c>
      <c r="D17" s="122">
        <f t="shared" si="1"/>
        <v>1549</v>
      </c>
      <c r="E17" s="122">
        <f t="shared" si="1"/>
        <v>621</v>
      </c>
      <c r="F17" s="122">
        <f t="shared" si="1"/>
        <v>1046</v>
      </c>
      <c r="G17" s="122">
        <f t="shared" si="1"/>
        <v>229</v>
      </c>
      <c r="H17" s="122">
        <f t="shared" si="1"/>
        <v>417</v>
      </c>
      <c r="I17" s="122">
        <f t="shared" si="1"/>
        <v>120</v>
      </c>
      <c r="J17" s="122">
        <f t="shared" si="1"/>
        <v>114</v>
      </c>
      <c r="K17" s="122">
        <f t="shared" si="1"/>
        <v>120</v>
      </c>
      <c r="L17" s="122">
        <f t="shared" si="1"/>
        <v>64</v>
      </c>
      <c r="M17" s="122">
        <f t="shared" si="1"/>
        <v>2388</v>
      </c>
      <c r="N17" s="122">
        <f t="shared" si="1"/>
        <v>3190</v>
      </c>
      <c r="O17" s="122">
        <f t="shared" si="1"/>
        <v>5578</v>
      </c>
      <c r="P17" s="10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122">
        <f t="shared" si="1"/>
        <v>1939</v>
      </c>
      <c r="D18" s="122">
        <f t="shared" si="1"/>
        <v>2382</v>
      </c>
      <c r="E18" s="122">
        <f t="shared" si="1"/>
        <v>1509</v>
      </c>
      <c r="F18" s="122">
        <f t="shared" si="1"/>
        <v>1911</v>
      </c>
      <c r="G18" s="122">
        <f t="shared" si="1"/>
        <v>1011</v>
      </c>
      <c r="H18" s="122">
        <f t="shared" si="1"/>
        <v>1104</v>
      </c>
      <c r="I18" s="122">
        <f t="shared" si="1"/>
        <v>732</v>
      </c>
      <c r="J18" s="122">
        <f t="shared" si="1"/>
        <v>715</v>
      </c>
      <c r="K18" s="122">
        <f t="shared" si="1"/>
        <v>470</v>
      </c>
      <c r="L18" s="122">
        <f t="shared" si="1"/>
        <v>506</v>
      </c>
      <c r="M18" s="122">
        <f t="shared" si="1"/>
        <v>5661</v>
      </c>
      <c r="N18" s="122">
        <f t="shared" si="1"/>
        <v>6618</v>
      </c>
      <c r="O18" s="122">
        <f t="shared" si="1"/>
        <v>12279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22">
        <f t="shared" si="1"/>
        <v>3160</v>
      </c>
      <c r="D19" s="122">
        <f t="shared" si="1"/>
        <v>4014</v>
      </c>
      <c r="E19" s="122">
        <f t="shared" si="1"/>
        <v>2417</v>
      </c>
      <c r="F19" s="122">
        <f t="shared" si="1"/>
        <v>2481</v>
      </c>
      <c r="G19" s="122">
        <f t="shared" si="1"/>
        <v>1212</v>
      </c>
      <c r="H19" s="122">
        <f t="shared" si="1"/>
        <v>934</v>
      </c>
      <c r="I19" s="122">
        <f t="shared" si="1"/>
        <v>504</v>
      </c>
      <c r="J19" s="122">
        <f t="shared" si="1"/>
        <v>407</v>
      </c>
      <c r="K19" s="122">
        <f t="shared" si="1"/>
        <v>376</v>
      </c>
      <c r="L19" s="122">
        <f t="shared" si="1"/>
        <v>241</v>
      </c>
      <c r="M19" s="122">
        <f t="shared" si="1"/>
        <v>7669</v>
      </c>
      <c r="N19" s="122">
        <f t="shared" si="1"/>
        <v>8077</v>
      </c>
      <c r="O19" s="122">
        <f t="shared" si="1"/>
        <v>15746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22">
        <f t="shared" si="1"/>
        <v>1974</v>
      </c>
      <c r="D20" s="122">
        <f t="shared" si="1"/>
        <v>2747</v>
      </c>
      <c r="E20" s="122">
        <f t="shared" si="1"/>
        <v>1047</v>
      </c>
      <c r="F20" s="122">
        <f t="shared" si="1"/>
        <v>1322</v>
      </c>
      <c r="G20" s="122">
        <f t="shared" si="1"/>
        <v>679</v>
      </c>
      <c r="H20" s="122">
        <f t="shared" si="1"/>
        <v>615</v>
      </c>
      <c r="I20" s="122">
        <f t="shared" si="1"/>
        <v>404</v>
      </c>
      <c r="J20" s="122">
        <f t="shared" si="1"/>
        <v>344</v>
      </c>
      <c r="K20" s="122">
        <f t="shared" si="1"/>
        <v>143</v>
      </c>
      <c r="L20" s="122">
        <f t="shared" si="1"/>
        <v>133</v>
      </c>
      <c r="M20" s="122">
        <f t="shared" si="1"/>
        <v>4247</v>
      </c>
      <c r="N20" s="122">
        <f t="shared" si="1"/>
        <v>5161</v>
      </c>
      <c r="O20" s="122">
        <f t="shared" si="1"/>
        <v>9408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22">
        <f t="shared" si="1"/>
        <v>1756</v>
      </c>
      <c r="D21" s="122">
        <f t="shared" si="1"/>
        <v>2200</v>
      </c>
      <c r="E21" s="122">
        <f t="shared" si="1"/>
        <v>1633</v>
      </c>
      <c r="F21" s="122">
        <f t="shared" si="1"/>
        <v>2415</v>
      </c>
      <c r="G21" s="122">
        <f t="shared" si="1"/>
        <v>958</v>
      </c>
      <c r="H21" s="122">
        <f t="shared" si="1"/>
        <v>843</v>
      </c>
      <c r="I21" s="122">
        <f t="shared" si="1"/>
        <v>552</v>
      </c>
      <c r="J21" s="122">
        <f t="shared" si="1"/>
        <v>461</v>
      </c>
      <c r="K21" s="122">
        <f t="shared" si="1"/>
        <v>303</v>
      </c>
      <c r="L21" s="122">
        <f t="shared" si="1"/>
        <v>309</v>
      </c>
      <c r="M21" s="122">
        <f t="shared" si="1"/>
        <v>5202</v>
      </c>
      <c r="N21" s="122">
        <f t="shared" si="1"/>
        <v>6228</v>
      </c>
      <c r="O21" s="122">
        <f t="shared" si="1"/>
        <v>11430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22">
        <f t="shared" si="1"/>
        <v>2056</v>
      </c>
      <c r="D22" s="122">
        <f t="shared" si="1"/>
        <v>2723</v>
      </c>
      <c r="E22" s="122">
        <f t="shared" si="1"/>
        <v>1357</v>
      </c>
      <c r="F22" s="122">
        <f t="shared" si="1"/>
        <v>1452</v>
      </c>
      <c r="G22" s="122">
        <f t="shared" si="1"/>
        <v>749</v>
      </c>
      <c r="H22" s="122">
        <f t="shared" si="1"/>
        <v>738</v>
      </c>
      <c r="I22" s="122">
        <f t="shared" si="1"/>
        <v>470</v>
      </c>
      <c r="J22" s="122">
        <f t="shared" si="1"/>
        <v>316</v>
      </c>
      <c r="K22" s="122">
        <f t="shared" si="1"/>
        <v>154</v>
      </c>
      <c r="L22" s="122">
        <f t="shared" si="1"/>
        <v>161</v>
      </c>
      <c r="M22" s="122">
        <f t="shared" si="1"/>
        <v>4786</v>
      </c>
      <c r="N22" s="122">
        <f t="shared" si="1"/>
        <v>5390</v>
      </c>
      <c r="O22" s="122">
        <f t="shared" si="1"/>
        <v>10176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22">
        <f t="shared" si="1"/>
        <v>854</v>
      </c>
      <c r="D23" s="122">
        <f t="shared" si="1"/>
        <v>936</v>
      </c>
      <c r="E23" s="122">
        <f t="shared" si="1"/>
        <v>398</v>
      </c>
      <c r="F23" s="122">
        <f t="shared" si="1"/>
        <v>757</v>
      </c>
      <c r="G23" s="122">
        <f t="shared" si="1"/>
        <v>303</v>
      </c>
      <c r="H23" s="122">
        <f t="shared" si="1"/>
        <v>277</v>
      </c>
      <c r="I23" s="122">
        <f t="shared" si="1"/>
        <v>183</v>
      </c>
      <c r="J23" s="122">
        <f t="shared" si="1"/>
        <v>109</v>
      </c>
      <c r="K23" s="122">
        <f t="shared" si="1"/>
        <v>128</v>
      </c>
      <c r="L23" s="122">
        <f t="shared" si="1"/>
        <v>71</v>
      </c>
      <c r="M23" s="122">
        <f t="shared" si="1"/>
        <v>1866</v>
      </c>
      <c r="N23" s="122">
        <f t="shared" si="1"/>
        <v>2150</v>
      </c>
      <c r="O23" s="122">
        <f t="shared" si="1"/>
        <v>4016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22">
        <f t="shared" si="1"/>
        <v>1879</v>
      </c>
      <c r="D24" s="122">
        <f t="shared" si="1"/>
        <v>2272</v>
      </c>
      <c r="E24" s="122">
        <f t="shared" si="1"/>
        <v>1020</v>
      </c>
      <c r="F24" s="122">
        <f t="shared" si="1"/>
        <v>1033</v>
      </c>
      <c r="G24" s="122">
        <f t="shared" si="1"/>
        <v>692</v>
      </c>
      <c r="H24" s="122">
        <f t="shared" si="1"/>
        <v>611</v>
      </c>
      <c r="I24" s="122">
        <f t="shared" si="1"/>
        <v>352</v>
      </c>
      <c r="J24" s="122">
        <f t="shared" si="1"/>
        <v>209</v>
      </c>
      <c r="K24" s="122">
        <f t="shared" si="1"/>
        <v>143</v>
      </c>
      <c r="L24" s="122">
        <f t="shared" si="1"/>
        <v>165</v>
      </c>
      <c r="M24" s="122">
        <f t="shared" si="1"/>
        <v>4086</v>
      </c>
      <c r="N24" s="122">
        <f t="shared" si="1"/>
        <v>4290</v>
      </c>
      <c r="O24" s="122">
        <f t="shared" si="1"/>
        <v>8376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22">
        <f t="shared" ref="C25:O28" si="2">SUM(C53,C83)</f>
        <v>2884</v>
      </c>
      <c r="D25" s="122">
        <f t="shared" si="2"/>
        <v>3381</v>
      </c>
      <c r="E25" s="122">
        <f t="shared" si="2"/>
        <v>2792</v>
      </c>
      <c r="F25" s="122">
        <f t="shared" si="2"/>
        <v>2438</v>
      </c>
      <c r="G25" s="122">
        <f t="shared" si="2"/>
        <v>1622</v>
      </c>
      <c r="H25" s="122">
        <f t="shared" si="2"/>
        <v>1190</v>
      </c>
      <c r="I25" s="122">
        <f t="shared" si="2"/>
        <v>1102</v>
      </c>
      <c r="J25" s="122">
        <f t="shared" si="2"/>
        <v>503</v>
      </c>
      <c r="K25" s="122">
        <f t="shared" si="2"/>
        <v>439</v>
      </c>
      <c r="L25" s="122">
        <f t="shared" si="2"/>
        <v>210</v>
      </c>
      <c r="M25" s="122">
        <f t="shared" si="2"/>
        <v>8839</v>
      </c>
      <c r="N25" s="122">
        <f t="shared" si="2"/>
        <v>7722</v>
      </c>
      <c r="O25" s="122">
        <f t="shared" si="2"/>
        <v>16561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22">
        <f t="shared" si="2"/>
        <v>1459</v>
      </c>
      <c r="D26" s="122">
        <f t="shared" si="2"/>
        <v>1445</v>
      </c>
      <c r="E26" s="122">
        <f t="shared" si="2"/>
        <v>1014</v>
      </c>
      <c r="F26" s="122">
        <f t="shared" si="2"/>
        <v>1014</v>
      </c>
      <c r="G26" s="122">
        <f t="shared" si="2"/>
        <v>482</v>
      </c>
      <c r="H26" s="122">
        <f t="shared" si="2"/>
        <v>438</v>
      </c>
      <c r="I26" s="122">
        <f t="shared" si="2"/>
        <v>221</v>
      </c>
      <c r="J26" s="122">
        <f t="shared" si="2"/>
        <v>151</v>
      </c>
      <c r="K26" s="122">
        <f t="shared" si="2"/>
        <v>278</v>
      </c>
      <c r="L26" s="122">
        <f t="shared" si="2"/>
        <v>123</v>
      </c>
      <c r="M26" s="122">
        <f t="shared" si="2"/>
        <v>3454</v>
      </c>
      <c r="N26" s="122">
        <f t="shared" si="2"/>
        <v>3171</v>
      </c>
      <c r="O26" s="122">
        <f t="shared" si="2"/>
        <v>6625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60" t="s">
        <v>65</v>
      </c>
      <c r="B27" s="460"/>
      <c r="C27" s="129">
        <f t="shared" si="2"/>
        <v>3739</v>
      </c>
      <c r="D27" s="129">
        <f t="shared" si="2"/>
        <v>4496</v>
      </c>
      <c r="E27" s="129">
        <f t="shared" si="2"/>
        <v>2445</v>
      </c>
      <c r="F27" s="129">
        <f t="shared" si="2"/>
        <v>2484</v>
      </c>
      <c r="G27" s="129">
        <f t="shared" si="2"/>
        <v>1401</v>
      </c>
      <c r="H27" s="129">
        <f t="shared" si="2"/>
        <v>1075</v>
      </c>
      <c r="I27" s="129">
        <f t="shared" si="2"/>
        <v>911</v>
      </c>
      <c r="J27" s="129">
        <f t="shared" si="2"/>
        <v>598</v>
      </c>
      <c r="K27" s="129">
        <f t="shared" si="2"/>
        <v>362</v>
      </c>
      <c r="L27" s="129">
        <f t="shared" si="2"/>
        <v>312</v>
      </c>
      <c r="M27" s="129">
        <f t="shared" si="2"/>
        <v>8858</v>
      </c>
      <c r="N27" s="129">
        <f t="shared" si="2"/>
        <v>8965</v>
      </c>
      <c r="O27" s="129">
        <f t="shared" si="2"/>
        <v>17823</v>
      </c>
      <c r="P27" s="376" t="s">
        <v>66</v>
      </c>
      <c r="Q27" s="37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24">
        <f t="shared" si="2"/>
        <v>42454</v>
      </c>
      <c r="D28" s="124">
        <f t="shared" si="2"/>
        <v>53229</v>
      </c>
      <c r="E28" s="124">
        <f t="shared" si="2"/>
        <v>25592</v>
      </c>
      <c r="F28" s="124">
        <f t="shared" si="2"/>
        <v>28300</v>
      </c>
      <c r="G28" s="124">
        <f t="shared" si="2"/>
        <v>14736</v>
      </c>
      <c r="H28" s="124">
        <f t="shared" si="2"/>
        <v>13112</v>
      </c>
      <c r="I28" s="124">
        <f t="shared" si="2"/>
        <v>9176</v>
      </c>
      <c r="J28" s="124">
        <f t="shared" si="2"/>
        <v>6525</v>
      </c>
      <c r="K28" s="124">
        <f t="shared" si="2"/>
        <v>5327</v>
      </c>
      <c r="L28" s="124">
        <f t="shared" si="2"/>
        <v>4834</v>
      </c>
      <c r="M28" s="124">
        <f t="shared" si="2"/>
        <v>97285</v>
      </c>
      <c r="N28" s="124">
        <f t="shared" si="2"/>
        <v>106000</v>
      </c>
      <c r="O28" s="124">
        <f t="shared" si="2"/>
        <v>203285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30.75" customHeight="1" thickTop="1">
      <c r="A29" s="452" t="s">
        <v>639</v>
      </c>
      <c r="B29" s="452"/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3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50.25" customHeight="1">
      <c r="A30" s="433" t="s">
        <v>203</v>
      </c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s="77" customFormat="1" ht="22.5" customHeight="1" thickBot="1">
      <c r="A31" s="448" t="s">
        <v>613</v>
      </c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9" t="s">
        <v>561</v>
      </c>
      <c r="Q31" s="449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</row>
    <row r="32" spans="1:28" ht="27" customHeight="1" thickTop="1">
      <c r="A32" s="413" t="s">
        <v>4</v>
      </c>
      <c r="B32" s="413"/>
      <c r="C32" s="431" t="s">
        <v>142</v>
      </c>
      <c r="D32" s="431"/>
      <c r="E32" s="431" t="s">
        <v>152</v>
      </c>
      <c r="F32" s="431"/>
      <c r="G32" s="431" t="s">
        <v>153</v>
      </c>
      <c r="H32" s="431"/>
      <c r="I32" s="431" t="s">
        <v>154</v>
      </c>
      <c r="J32" s="431"/>
      <c r="K32" s="431" t="s">
        <v>172</v>
      </c>
      <c r="L32" s="431"/>
      <c r="M32" s="431" t="s">
        <v>19</v>
      </c>
      <c r="N32" s="431"/>
      <c r="O32" s="431"/>
      <c r="P32" s="457" t="s">
        <v>10</v>
      </c>
      <c r="Q32" s="457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1:28" ht="27" customHeight="1">
      <c r="A33" s="408"/>
      <c r="B33" s="408"/>
      <c r="C33" s="428" t="s">
        <v>147</v>
      </c>
      <c r="D33" s="428"/>
      <c r="E33" s="428" t="s">
        <v>155</v>
      </c>
      <c r="F33" s="428"/>
      <c r="G33" s="428" t="s">
        <v>156</v>
      </c>
      <c r="H33" s="428"/>
      <c r="I33" s="428" t="s">
        <v>157</v>
      </c>
      <c r="J33" s="428"/>
      <c r="K33" s="428" t="s">
        <v>179</v>
      </c>
      <c r="L33" s="428"/>
      <c r="M33" s="428" t="s">
        <v>23</v>
      </c>
      <c r="N33" s="428"/>
      <c r="O33" s="428"/>
      <c r="P33" s="458"/>
      <c r="Q33" s="45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ht="27" customHeight="1">
      <c r="A34" s="408"/>
      <c r="B34" s="408"/>
      <c r="C34" s="2" t="s">
        <v>148</v>
      </c>
      <c r="D34" s="2" t="s">
        <v>17</v>
      </c>
      <c r="E34" s="2" t="s">
        <v>148</v>
      </c>
      <c r="F34" s="2" t="s">
        <v>17</v>
      </c>
      <c r="G34" s="2" t="s">
        <v>148</v>
      </c>
      <c r="H34" s="2" t="s">
        <v>17</v>
      </c>
      <c r="I34" s="2" t="s">
        <v>148</v>
      </c>
      <c r="J34" s="2" t="s">
        <v>17</v>
      </c>
      <c r="K34" s="2" t="s">
        <v>148</v>
      </c>
      <c r="L34" s="2" t="s">
        <v>17</v>
      </c>
      <c r="M34" s="2" t="s">
        <v>148</v>
      </c>
      <c r="N34" s="2" t="s">
        <v>17</v>
      </c>
      <c r="O34" s="2" t="s">
        <v>107</v>
      </c>
      <c r="P34" s="458"/>
      <c r="Q34" s="45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ht="47.25" customHeight="1" thickBot="1">
      <c r="A35" s="424"/>
      <c r="B35" s="424"/>
      <c r="C35" s="79" t="s">
        <v>24</v>
      </c>
      <c r="D35" s="79" t="s">
        <v>21</v>
      </c>
      <c r="E35" s="79" t="s">
        <v>20</v>
      </c>
      <c r="F35" s="79" t="s">
        <v>21</v>
      </c>
      <c r="G35" s="79" t="s">
        <v>24</v>
      </c>
      <c r="H35" s="79" t="s">
        <v>21</v>
      </c>
      <c r="I35" s="79" t="s">
        <v>24</v>
      </c>
      <c r="J35" s="79" t="s">
        <v>21</v>
      </c>
      <c r="K35" s="79" t="s">
        <v>24</v>
      </c>
      <c r="L35" s="79" t="s">
        <v>21</v>
      </c>
      <c r="M35" s="79" t="s">
        <v>24</v>
      </c>
      <c r="N35" s="79" t="s">
        <v>21</v>
      </c>
      <c r="O35" s="79" t="s">
        <v>23</v>
      </c>
      <c r="P35" s="459"/>
      <c r="Q35" s="459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ht="27" customHeight="1">
      <c r="A36" s="384" t="s">
        <v>198</v>
      </c>
      <c r="B36" s="384"/>
      <c r="C36" s="130">
        <v>2136</v>
      </c>
      <c r="D36" s="130">
        <v>2546</v>
      </c>
      <c r="E36" s="130">
        <v>1454</v>
      </c>
      <c r="F36" s="130">
        <v>1837</v>
      </c>
      <c r="G36" s="130">
        <v>988</v>
      </c>
      <c r="H36" s="130">
        <v>1076</v>
      </c>
      <c r="I36" s="130">
        <v>681</v>
      </c>
      <c r="J36" s="130">
        <v>670</v>
      </c>
      <c r="K36" s="130">
        <v>522</v>
      </c>
      <c r="L36" s="130">
        <v>605</v>
      </c>
      <c r="M36" s="128">
        <f>SUM(C36,E36,G36,I36,K36)</f>
        <v>5781</v>
      </c>
      <c r="N36" s="128">
        <f>SUM(D36,F36,H36,J36,L36)</f>
        <v>6734</v>
      </c>
      <c r="O36" s="128">
        <f>SUM(M36:N36)</f>
        <v>12515</v>
      </c>
      <c r="P36" s="385" t="s">
        <v>26</v>
      </c>
      <c r="Q36" s="385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ht="21" customHeight="1">
      <c r="A37" s="404" t="s">
        <v>27</v>
      </c>
      <c r="B37" s="404"/>
      <c r="C37" s="131">
        <v>876</v>
      </c>
      <c r="D37" s="131">
        <v>872</v>
      </c>
      <c r="E37" s="131">
        <v>676</v>
      </c>
      <c r="F37" s="131">
        <v>773</v>
      </c>
      <c r="G37" s="131">
        <v>332</v>
      </c>
      <c r="H37" s="131">
        <v>577</v>
      </c>
      <c r="I37" s="131">
        <v>390</v>
      </c>
      <c r="J37" s="131">
        <v>219</v>
      </c>
      <c r="K37" s="131">
        <v>534</v>
      </c>
      <c r="L37" s="131">
        <v>484</v>
      </c>
      <c r="M37" s="122">
        <f t="shared" ref="M37:N55" si="3">SUM(C37,E37,G37,I37,K37)</f>
        <v>2808</v>
      </c>
      <c r="N37" s="122">
        <f t="shared" si="3"/>
        <v>2925</v>
      </c>
      <c r="O37" s="122">
        <f t="shared" ref="O37:O55" si="4">SUM(M37:N37)</f>
        <v>5733</v>
      </c>
      <c r="P37" s="387" t="s">
        <v>28</v>
      </c>
      <c r="Q37" s="387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ht="21" customHeight="1">
      <c r="A38" s="403" t="s">
        <v>83</v>
      </c>
      <c r="B38" s="403"/>
      <c r="C38" s="122">
        <v>1628</v>
      </c>
      <c r="D38" s="122">
        <v>2535</v>
      </c>
      <c r="E38" s="122">
        <v>825</v>
      </c>
      <c r="F38" s="122">
        <v>1115</v>
      </c>
      <c r="G38" s="122">
        <v>490</v>
      </c>
      <c r="H38" s="122">
        <v>549</v>
      </c>
      <c r="I38" s="122">
        <v>362</v>
      </c>
      <c r="J38" s="122">
        <v>306</v>
      </c>
      <c r="K38" s="122">
        <v>234</v>
      </c>
      <c r="L38" s="122">
        <v>114</v>
      </c>
      <c r="M38" s="122">
        <f t="shared" si="3"/>
        <v>3539</v>
      </c>
      <c r="N38" s="122">
        <f t="shared" si="3"/>
        <v>4619</v>
      </c>
      <c r="O38" s="122">
        <f t="shared" si="4"/>
        <v>8158</v>
      </c>
      <c r="P38" s="375" t="s">
        <v>30</v>
      </c>
      <c r="Q38" s="375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21" customHeight="1">
      <c r="A39" s="403" t="s">
        <v>31</v>
      </c>
      <c r="B39" s="403"/>
      <c r="C39" s="122">
        <v>2081</v>
      </c>
      <c r="D39" s="122">
        <v>3565</v>
      </c>
      <c r="E39" s="122">
        <v>1070</v>
      </c>
      <c r="F39" s="122">
        <v>1197</v>
      </c>
      <c r="G39" s="122">
        <v>660</v>
      </c>
      <c r="H39" s="122">
        <v>580</v>
      </c>
      <c r="I39" s="122">
        <v>335</v>
      </c>
      <c r="J39" s="122">
        <v>232</v>
      </c>
      <c r="K39" s="122">
        <v>102</v>
      </c>
      <c r="L39" s="122">
        <v>74</v>
      </c>
      <c r="M39" s="122">
        <f t="shared" si="3"/>
        <v>4248</v>
      </c>
      <c r="N39" s="122">
        <f t="shared" si="3"/>
        <v>5648</v>
      </c>
      <c r="O39" s="122">
        <f t="shared" si="4"/>
        <v>9896</v>
      </c>
      <c r="P39" s="375" t="s">
        <v>32</v>
      </c>
      <c r="Q39" s="375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ht="21" customHeight="1">
      <c r="A40" s="416" t="s">
        <v>33</v>
      </c>
      <c r="B40" s="9" t="s">
        <v>34</v>
      </c>
      <c r="C40" s="122">
        <v>1368</v>
      </c>
      <c r="D40" s="122">
        <v>2599</v>
      </c>
      <c r="E40" s="122">
        <v>317</v>
      </c>
      <c r="F40" s="122">
        <v>628</v>
      </c>
      <c r="G40" s="122">
        <v>159</v>
      </c>
      <c r="H40" s="122">
        <v>231</v>
      </c>
      <c r="I40" s="122">
        <v>50</v>
      </c>
      <c r="J40" s="122">
        <v>87</v>
      </c>
      <c r="K40" s="122">
        <v>26</v>
      </c>
      <c r="L40" s="122">
        <v>32</v>
      </c>
      <c r="M40" s="122">
        <f t="shared" si="3"/>
        <v>1920</v>
      </c>
      <c r="N40" s="122">
        <f t="shared" si="3"/>
        <v>3577</v>
      </c>
      <c r="O40" s="122">
        <f t="shared" si="4"/>
        <v>5497</v>
      </c>
      <c r="P40" s="10" t="s">
        <v>35</v>
      </c>
      <c r="Q40" s="380" t="s">
        <v>36</v>
      </c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ht="21" customHeight="1">
      <c r="A41" s="417"/>
      <c r="B41" s="9" t="s">
        <v>37</v>
      </c>
      <c r="C41" s="122">
        <v>1781</v>
      </c>
      <c r="D41" s="122">
        <v>3722</v>
      </c>
      <c r="E41" s="122">
        <v>628</v>
      </c>
      <c r="F41" s="122">
        <v>769</v>
      </c>
      <c r="G41" s="122">
        <v>312</v>
      </c>
      <c r="H41" s="122">
        <v>295</v>
      </c>
      <c r="I41" s="122">
        <v>166</v>
      </c>
      <c r="J41" s="122">
        <v>127</v>
      </c>
      <c r="K41" s="122">
        <v>80</v>
      </c>
      <c r="L41" s="122">
        <v>36</v>
      </c>
      <c r="M41" s="122">
        <f t="shared" si="3"/>
        <v>2967</v>
      </c>
      <c r="N41" s="122">
        <f t="shared" si="3"/>
        <v>4949</v>
      </c>
      <c r="O41" s="122">
        <f t="shared" si="4"/>
        <v>7916</v>
      </c>
      <c r="P41" s="10" t="s">
        <v>38</v>
      </c>
      <c r="Q41" s="381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ht="21" customHeight="1">
      <c r="A42" s="417"/>
      <c r="B42" s="9" t="s">
        <v>39</v>
      </c>
      <c r="C42" s="122">
        <v>445</v>
      </c>
      <c r="D42" s="122">
        <v>974</v>
      </c>
      <c r="E42" s="122">
        <v>339</v>
      </c>
      <c r="F42" s="122">
        <v>764</v>
      </c>
      <c r="G42" s="122">
        <v>217</v>
      </c>
      <c r="H42" s="122">
        <v>284</v>
      </c>
      <c r="I42" s="122">
        <v>158</v>
      </c>
      <c r="J42" s="122">
        <v>131</v>
      </c>
      <c r="K42" s="122">
        <v>45</v>
      </c>
      <c r="L42" s="122">
        <v>83</v>
      </c>
      <c r="M42" s="122">
        <f t="shared" si="3"/>
        <v>1204</v>
      </c>
      <c r="N42" s="122">
        <f t="shared" si="3"/>
        <v>2236</v>
      </c>
      <c r="O42" s="122">
        <f t="shared" si="4"/>
        <v>3440</v>
      </c>
      <c r="P42" s="10" t="s">
        <v>40</v>
      </c>
      <c r="Q42" s="381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ht="21" customHeight="1">
      <c r="A43" s="417"/>
      <c r="B43" s="9" t="s">
        <v>41</v>
      </c>
      <c r="C43" s="122">
        <v>1332</v>
      </c>
      <c r="D43" s="122">
        <v>1615</v>
      </c>
      <c r="E43" s="122">
        <v>342</v>
      </c>
      <c r="F43" s="122">
        <v>465</v>
      </c>
      <c r="G43" s="122">
        <v>88</v>
      </c>
      <c r="H43" s="122">
        <v>135</v>
      </c>
      <c r="I43" s="122">
        <v>32</v>
      </c>
      <c r="J43" s="122">
        <v>42</v>
      </c>
      <c r="K43" s="122">
        <v>13</v>
      </c>
      <c r="L43" s="122">
        <v>296</v>
      </c>
      <c r="M43" s="122">
        <f t="shared" si="3"/>
        <v>1807</v>
      </c>
      <c r="N43" s="122">
        <f t="shared" si="3"/>
        <v>2553</v>
      </c>
      <c r="O43" s="122">
        <f t="shared" si="4"/>
        <v>4360</v>
      </c>
      <c r="P43" s="10" t="s">
        <v>42</v>
      </c>
      <c r="Q43" s="381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ht="21" customHeight="1">
      <c r="A44" s="417"/>
      <c r="B44" s="9" t="s">
        <v>43</v>
      </c>
      <c r="C44" s="122">
        <v>1310</v>
      </c>
      <c r="D44" s="122">
        <v>2618</v>
      </c>
      <c r="E44" s="122">
        <v>355</v>
      </c>
      <c r="F44" s="122">
        <v>698</v>
      </c>
      <c r="G44" s="122">
        <v>174</v>
      </c>
      <c r="H44" s="122">
        <v>299</v>
      </c>
      <c r="I44" s="122">
        <v>56</v>
      </c>
      <c r="J44" s="122">
        <v>130</v>
      </c>
      <c r="K44" s="122">
        <v>25</v>
      </c>
      <c r="L44" s="122">
        <v>63</v>
      </c>
      <c r="M44" s="122">
        <f t="shared" si="3"/>
        <v>1920</v>
      </c>
      <c r="N44" s="122">
        <f t="shared" si="3"/>
        <v>3808</v>
      </c>
      <c r="O44" s="122">
        <f t="shared" si="4"/>
        <v>5728</v>
      </c>
      <c r="P44" s="10" t="s">
        <v>44</v>
      </c>
      <c r="Q44" s="381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ht="21" customHeight="1">
      <c r="A45" s="418"/>
      <c r="B45" s="9" t="s">
        <v>45</v>
      </c>
      <c r="C45" s="122">
        <v>707</v>
      </c>
      <c r="D45" s="122">
        <v>1267</v>
      </c>
      <c r="E45" s="122">
        <v>325</v>
      </c>
      <c r="F45" s="122">
        <v>849</v>
      </c>
      <c r="G45" s="122">
        <v>111</v>
      </c>
      <c r="H45" s="122">
        <v>340</v>
      </c>
      <c r="I45" s="122">
        <v>69</v>
      </c>
      <c r="J45" s="122">
        <v>83</v>
      </c>
      <c r="K45" s="122">
        <v>64</v>
      </c>
      <c r="L45" s="122">
        <v>52</v>
      </c>
      <c r="M45" s="122">
        <f t="shared" si="3"/>
        <v>1276</v>
      </c>
      <c r="N45" s="122">
        <f t="shared" si="3"/>
        <v>2591</v>
      </c>
      <c r="O45" s="122">
        <f t="shared" si="4"/>
        <v>3867</v>
      </c>
      <c r="P45" s="10" t="s">
        <v>46</v>
      </c>
      <c r="Q45" s="382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ht="21" customHeight="1">
      <c r="A46" s="403" t="s">
        <v>47</v>
      </c>
      <c r="B46" s="403"/>
      <c r="C46" s="122">
        <v>1186</v>
      </c>
      <c r="D46" s="122">
        <v>2026</v>
      </c>
      <c r="E46" s="122">
        <v>891</v>
      </c>
      <c r="F46" s="122">
        <v>1672</v>
      </c>
      <c r="G46" s="122">
        <v>602</v>
      </c>
      <c r="H46" s="122">
        <v>926</v>
      </c>
      <c r="I46" s="122">
        <v>452</v>
      </c>
      <c r="J46" s="122">
        <v>579</v>
      </c>
      <c r="K46" s="122">
        <v>269</v>
      </c>
      <c r="L46" s="122">
        <v>411</v>
      </c>
      <c r="M46" s="122">
        <f t="shared" si="3"/>
        <v>3400</v>
      </c>
      <c r="N46" s="122">
        <f t="shared" si="3"/>
        <v>5614</v>
      </c>
      <c r="O46" s="122">
        <f t="shared" si="4"/>
        <v>9014</v>
      </c>
      <c r="P46" s="375" t="s">
        <v>48</v>
      </c>
      <c r="Q46" s="375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ht="21" customHeight="1">
      <c r="A47" s="403" t="s">
        <v>49</v>
      </c>
      <c r="B47" s="403"/>
      <c r="C47" s="122">
        <v>2595</v>
      </c>
      <c r="D47" s="122">
        <v>3651</v>
      </c>
      <c r="E47" s="122">
        <v>2037</v>
      </c>
      <c r="F47" s="122">
        <v>2260</v>
      </c>
      <c r="G47" s="122">
        <v>990</v>
      </c>
      <c r="H47" s="122">
        <v>846</v>
      </c>
      <c r="I47" s="122">
        <v>387</v>
      </c>
      <c r="J47" s="122">
        <v>362</v>
      </c>
      <c r="K47" s="122">
        <v>269</v>
      </c>
      <c r="L47" s="122">
        <v>229</v>
      </c>
      <c r="M47" s="122">
        <f t="shared" si="3"/>
        <v>6278</v>
      </c>
      <c r="N47" s="122">
        <f t="shared" si="3"/>
        <v>7348</v>
      </c>
      <c r="O47" s="122">
        <f t="shared" si="4"/>
        <v>13626</v>
      </c>
      <c r="P47" s="375" t="s">
        <v>50</v>
      </c>
      <c r="Q47" s="375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ht="21" customHeight="1">
      <c r="A48" s="403" t="s">
        <v>51</v>
      </c>
      <c r="B48" s="403"/>
      <c r="C48" s="122">
        <v>1368</v>
      </c>
      <c r="D48" s="122">
        <v>2443</v>
      </c>
      <c r="E48" s="122">
        <v>650</v>
      </c>
      <c r="F48" s="122">
        <v>1163</v>
      </c>
      <c r="G48" s="122">
        <v>385</v>
      </c>
      <c r="H48" s="122">
        <v>542</v>
      </c>
      <c r="I48" s="122">
        <v>200</v>
      </c>
      <c r="J48" s="122">
        <v>311</v>
      </c>
      <c r="K48" s="122">
        <v>60</v>
      </c>
      <c r="L48" s="122">
        <v>110</v>
      </c>
      <c r="M48" s="122">
        <f t="shared" si="3"/>
        <v>2663</v>
      </c>
      <c r="N48" s="122">
        <f t="shared" si="3"/>
        <v>4569</v>
      </c>
      <c r="O48" s="122">
        <f t="shared" si="4"/>
        <v>7232</v>
      </c>
      <c r="P48" s="375" t="s">
        <v>52</v>
      </c>
      <c r="Q48" s="375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ht="21" customHeight="1">
      <c r="A49" s="403" t="s">
        <v>53</v>
      </c>
      <c r="B49" s="403"/>
      <c r="C49" s="122">
        <v>1230</v>
      </c>
      <c r="D49" s="122">
        <v>2144</v>
      </c>
      <c r="E49" s="122">
        <v>1416</v>
      </c>
      <c r="F49" s="122">
        <v>2323</v>
      </c>
      <c r="G49" s="122">
        <v>773</v>
      </c>
      <c r="H49" s="122">
        <v>804</v>
      </c>
      <c r="I49" s="122">
        <v>445</v>
      </c>
      <c r="J49" s="122">
        <v>441</v>
      </c>
      <c r="K49" s="122">
        <v>246</v>
      </c>
      <c r="L49" s="122">
        <v>294</v>
      </c>
      <c r="M49" s="122">
        <f t="shared" si="3"/>
        <v>4110</v>
      </c>
      <c r="N49" s="122">
        <f t="shared" si="3"/>
        <v>6006</v>
      </c>
      <c r="O49" s="122">
        <f t="shared" si="4"/>
        <v>10116</v>
      </c>
      <c r="P49" s="375" t="s">
        <v>54</v>
      </c>
      <c r="Q49" s="375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ht="21" customHeight="1">
      <c r="A50" s="403" t="s">
        <v>84</v>
      </c>
      <c r="B50" s="403"/>
      <c r="C50" s="122">
        <v>1629</v>
      </c>
      <c r="D50" s="122">
        <v>2426</v>
      </c>
      <c r="E50" s="122">
        <v>1050</v>
      </c>
      <c r="F50" s="122">
        <v>1354</v>
      </c>
      <c r="G50" s="122">
        <v>574</v>
      </c>
      <c r="H50" s="122">
        <v>680</v>
      </c>
      <c r="I50" s="122">
        <v>334</v>
      </c>
      <c r="J50" s="122">
        <v>279</v>
      </c>
      <c r="K50" s="122">
        <v>120</v>
      </c>
      <c r="L50" s="122">
        <v>130</v>
      </c>
      <c r="M50" s="122">
        <f t="shared" si="3"/>
        <v>3707</v>
      </c>
      <c r="N50" s="122">
        <f t="shared" si="3"/>
        <v>4869</v>
      </c>
      <c r="O50" s="122">
        <f t="shared" si="4"/>
        <v>8576</v>
      </c>
      <c r="P50" s="375" t="s">
        <v>56</v>
      </c>
      <c r="Q50" s="375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ht="21" customHeight="1">
      <c r="A51" s="403" t="s">
        <v>57</v>
      </c>
      <c r="B51" s="403"/>
      <c r="C51" s="122">
        <v>586</v>
      </c>
      <c r="D51" s="122">
        <v>792</v>
      </c>
      <c r="E51" s="122">
        <v>265</v>
      </c>
      <c r="F51" s="122">
        <v>698</v>
      </c>
      <c r="G51" s="122">
        <v>195</v>
      </c>
      <c r="H51" s="122">
        <v>224</v>
      </c>
      <c r="I51" s="122">
        <v>100</v>
      </c>
      <c r="J51" s="122">
        <v>100</v>
      </c>
      <c r="K51" s="122">
        <v>61</v>
      </c>
      <c r="L51" s="122">
        <v>64</v>
      </c>
      <c r="M51" s="122">
        <f t="shared" si="3"/>
        <v>1207</v>
      </c>
      <c r="N51" s="122">
        <f t="shared" si="3"/>
        <v>1878</v>
      </c>
      <c r="O51" s="122">
        <f t="shared" si="4"/>
        <v>3085</v>
      </c>
      <c r="P51" s="375" t="s">
        <v>58</v>
      </c>
      <c r="Q51" s="375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ht="21" customHeight="1">
      <c r="A52" s="403" t="s">
        <v>59</v>
      </c>
      <c r="B52" s="403"/>
      <c r="C52" s="122">
        <v>1350</v>
      </c>
      <c r="D52" s="122">
        <v>2115</v>
      </c>
      <c r="E52" s="122">
        <v>682</v>
      </c>
      <c r="F52" s="122">
        <v>960</v>
      </c>
      <c r="G52" s="122">
        <v>479</v>
      </c>
      <c r="H52" s="122">
        <v>575</v>
      </c>
      <c r="I52" s="122">
        <v>241</v>
      </c>
      <c r="J52" s="122">
        <v>177</v>
      </c>
      <c r="K52" s="122">
        <v>112</v>
      </c>
      <c r="L52" s="122">
        <v>152</v>
      </c>
      <c r="M52" s="122">
        <f t="shared" si="3"/>
        <v>2864</v>
      </c>
      <c r="N52" s="122">
        <f t="shared" si="3"/>
        <v>3979</v>
      </c>
      <c r="O52" s="122">
        <f t="shared" si="4"/>
        <v>6843</v>
      </c>
      <c r="P52" s="375" t="s">
        <v>60</v>
      </c>
      <c r="Q52" s="375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ht="21" customHeight="1">
      <c r="A53" s="403" t="s">
        <v>61</v>
      </c>
      <c r="B53" s="403"/>
      <c r="C53" s="122">
        <v>2340</v>
      </c>
      <c r="D53" s="122">
        <v>2581</v>
      </c>
      <c r="E53" s="122">
        <v>2281</v>
      </c>
      <c r="F53" s="122">
        <v>2172</v>
      </c>
      <c r="G53" s="122">
        <v>1210</v>
      </c>
      <c r="H53" s="122">
        <v>1070</v>
      </c>
      <c r="I53" s="122">
        <v>832</v>
      </c>
      <c r="J53" s="122">
        <v>448</v>
      </c>
      <c r="K53" s="122">
        <v>310</v>
      </c>
      <c r="L53" s="122">
        <v>174</v>
      </c>
      <c r="M53" s="122">
        <f t="shared" si="3"/>
        <v>6973</v>
      </c>
      <c r="N53" s="122">
        <f t="shared" si="3"/>
        <v>6445</v>
      </c>
      <c r="O53" s="122">
        <f t="shared" si="4"/>
        <v>13418</v>
      </c>
      <c r="P53" s="375" t="s">
        <v>62</v>
      </c>
      <c r="Q53" s="375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ht="21" customHeight="1">
      <c r="A54" s="403" t="s">
        <v>63</v>
      </c>
      <c r="B54" s="403"/>
      <c r="C54" s="122">
        <v>768</v>
      </c>
      <c r="D54" s="122">
        <v>749</v>
      </c>
      <c r="E54" s="122">
        <v>562</v>
      </c>
      <c r="F54" s="122">
        <v>506</v>
      </c>
      <c r="G54" s="122">
        <v>216</v>
      </c>
      <c r="H54" s="122">
        <v>190</v>
      </c>
      <c r="I54" s="122">
        <v>127</v>
      </c>
      <c r="J54" s="122">
        <v>74</v>
      </c>
      <c r="K54" s="122">
        <v>228</v>
      </c>
      <c r="L54" s="122">
        <v>35</v>
      </c>
      <c r="M54" s="122">
        <f t="shared" si="3"/>
        <v>1901</v>
      </c>
      <c r="N54" s="122">
        <f t="shared" si="3"/>
        <v>1554</v>
      </c>
      <c r="O54" s="122">
        <f t="shared" si="4"/>
        <v>3455</v>
      </c>
      <c r="P54" s="375" t="s">
        <v>64</v>
      </c>
      <c r="Q54" s="375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ht="21" customHeight="1" thickBot="1">
      <c r="A55" s="451" t="s">
        <v>65</v>
      </c>
      <c r="B55" s="451"/>
      <c r="C55" s="121">
        <v>1105</v>
      </c>
      <c r="D55" s="121">
        <v>3038</v>
      </c>
      <c r="E55" s="121">
        <v>624</v>
      </c>
      <c r="F55" s="121">
        <v>1484</v>
      </c>
      <c r="G55" s="121">
        <v>249</v>
      </c>
      <c r="H55" s="121">
        <v>627</v>
      </c>
      <c r="I55" s="121">
        <v>159</v>
      </c>
      <c r="J55" s="121">
        <v>287</v>
      </c>
      <c r="K55" s="121">
        <v>65</v>
      </c>
      <c r="L55" s="121">
        <v>160</v>
      </c>
      <c r="M55" s="131">
        <f t="shared" si="3"/>
        <v>2202</v>
      </c>
      <c r="N55" s="131">
        <f t="shared" si="3"/>
        <v>5596</v>
      </c>
      <c r="O55" s="131">
        <f t="shared" si="4"/>
        <v>7798</v>
      </c>
      <c r="P55" s="436" t="s">
        <v>66</v>
      </c>
      <c r="Q55" s="436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ht="21" customHeight="1" thickBot="1">
      <c r="A56" s="422" t="s">
        <v>19</v>
      </c>
      <c r="B56" s="422"/>
      <c r="C56" s="124">
        <f>SUM(C36:C55)</f>
        <v>27821</v>
      </c>
      <c r="D56" s="124">
        <f t="shared" ref="D56:O56" si="5">SUM(D36:D55)</f>
        <v>44278</v>
      </c>
      <c r="E56" s="124">
        <f t="shared" si="5"/>
        <v>16789</v>
      </c>
      <c r="F56" s="124">
        <f t="shared" si="5"/>
        <v>23687</v>
      </c>
      <c r="G56" s="124">
        <f t="shared" si="5"/>
        <v>9204</v>
      </c>
      <c r="H56" s="124">
        <f t="shared" si="5"/>
        <v>10850</v>
      </c>
      <c r="I56" s="124">
        <f t="shared" si="5"/>
        <v>5576</v>
      </c>
      <c r="J56" s="124">
        <f t="shared" si="5"/>
        <v>5085</v>
      </c>
      <c r="K56" s="124">
        <f t="shared" si="5"/>
        <v>3385</v>
      </c>
      <c r="L56" s="124">
        <f t="shared" si="5"/>
        <v>3598</v>
      </c>
      <c r="M56" s="124">
        <f t="shared" si="5"/>
        <v>62775</v>
      </c>
      <c r="N56" s="124">
        <f t="shared" si="5"/>
        <v>87498</v>
      </c>
      <c r="O56" s="124">
        <f t="shared" si="5"/>
        <v>150273</v>
      </c>
      <c r="P56" s="373" t="s">
        <v>67</v>
      </c>
      <c r="Q56" s="373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ht="21" customHeight="1" thickTop="1">
      <c r="A57" s="50"/>
      <c r="B57" s="50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46"/>
      <c r="Q57" s="46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ht="14.25" customHeight="1">
      <c r="A58" s="47"/>
      <c r="B58" s="47"/>
      <c r="P58" s="2"/>
      <c r="Q58" s="2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ht="33" customHeight="1">
      <c r="A59" s="452" t="s">
        <v>640</v>
      </c>
      <c r="B59" s="452"/>
      <c r="C59" s="452"/>
      <c r="D59" s="452"/>
      <c r="E59" s="452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3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ht="47.25" customHeight="1">
      <c r="A60" s="433" t="s">
        <v>204</v>
      </c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s="77" customFormat="1" ht="25.5" customHeight="1" thickBot="1">
      <c r="A61" s="448" t="s">
        <v>562</v>
      </c>
      <c r="B61" s="448"/>
      <c r="C61" s="448"/>
      <c r="D61" s="448"/>
      <c r="E61" s="448"/>
      <c r="F61" s="448"/>
      <c r="G61" s="448"/>
      <c r="H61" s="448"/>
      <c r="I61" s="448"/>
      <c r="J61" s="448"/>
      <c r="K61" s="448"/>
      <c r="L61" s="448"/>
      <c r="M61" s="448"/>
      <c r="N61" s="448"/>
      <c r="O61" s="448"/>
      <c r="P61" s="449" t="s">
        <v>563</v>
      </c>
      <c r="Q61" s="449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</row>
    <row r="62" spans="1:28" ht="25.5" customHeight="1" thickTop="1">
      <c r="A62" s="413" t="s">
        <v>4</v>
      </c>
      <c r="B62" s="413"/>
      <c r="C62" s="431" t="s">
        <v>142</v>
      </c>
      <c r="D62" s="431"/>
      <c r="E62" s="431" t="s">
        <v>152</v>
      </c>
      <c r="F62" s="431"/>
      <c r="G62" s="431" t="s">
        <v>153</v>
      </c>
      <c r="H62" s="431"/>
      <c r="I62" s="431" t="s">
        <v>154</v>
      </c>
      <c r="J62" s="431"/>
      <c r="K62" s="431" t="s">
        <v>172</v>
      </c>
      <c r="L62" s="431"/>
      <c r="M62" s="431" t="s">
        <v>19</v>
      </c>
      <c r="N62" s="431"/>
      <c r="O62" s="431"/>
      <c r="P62" s="457" t="s">
        <v>10</v>
      </c>
      <c r="Q62" s="457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ht="25.5" customHeight="1">
      <c r="A63" s="408"/>
      <c r="B63" s="408"/>
      <c r="C63" s="428" t="s">
        <v>147</v>
      </c>
      <c r="D63" s="428"/>
      <c r="E63" s="428" t="s">
        <v>155</v>
      </c>
      <c r="F63" s="428"/>
      <c r="G63" s="428" t="s">
        <v>156</v>
      </c>
      <c r="H63" s="428"/>
      <c r="I63" s="428" t="s">
        <v>157</v>
      </c>
      <c r="J63" s="428"/>
      <c r="K63" s="428" t="s">
        <v>179</v>
      </c>
      <c r="L63" s="428"/>
      <c r="M63" s="428" t="s">
        <v>23</v>
      </c>
      <c r="N63" s="428"/>
      <c r="O63" s="428"/>
      <c r="P63" s="458"/>
      <c r="Q63" s="45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ht="25.5" customHeight="1">
      <c r="A64" s="408"/>
      <c r="B64" s="408"/>
      <c r="C64" s="2" t="s">
        <v>148</v>
      </c>
      <c r="D64" s="2" t="s">
        <v>17</v>
      </c>
      <c r="E64" s="2" t="s">
        <v>148</v>
      </c>
      <c r="F64" s="2" t="s">
        <v>17</v>
      </c>
      <c r="G64" s="2" t="s">
        <v>148</v>
      </c>
      <c r="H64" s="2" t="s">
        <v>17</v>
      </c>
      <c r="I64" s="2" t="s">
        <v>148</v>
      </c>
      <c r="J64" s="2" t="s">
        <v>17</v>
      </c>
      <c r="K64" s="2" t="s">
        <v>148</v>
      </c>
      <c r="L64" s="2" t="s">
        <v>17</v>
      </c>
      <c r="M64" s="2" t="s">
        <v>148</v>
      </c>
      <c r="N64" s="2" t="s">
        <v>17</v>
      </c>
      <c r="O64" s="2" t="s">
        <v>107</v>
      </c>
      <c r="P64" s="458"/>
      <c r="Q64" s="45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ht="46.5" customHeight="1" thickBot="1">
      <c r="A65" s="424"/>
      <c r="B65" s="424"/>
      <c r="C65" s="79" t="s">
        <v>24</v>
      </c>
      <c r="D65" s="79" t="s">
        <v>21</v>
      </c>
      <c r="E65" s="79" t="s">
        <v>20</v>
      </c>
      <c r="F65" s="79" t="s">
        <v>21</v>
      </c>
      <c r="G65" s="79" t="s">
        <v>24</v>
      </c>
      <c r="H65" s="79" t="s">
        <v>21</v>
      </c>
      <c r="I65" s="79" t="s">
        <v>24</v>
      </c>
      <c r="J65" s="79" t="s">
        <v>21</v>
      </c>
      <c r="K65" s="79" t="s">
        <v>24</v>
      </c>
      <c r="L65" s="79" t="s">
        <v>21</v>
      </c>
      <c r="M65" s="79" t="s">
        <v>24</v>
      </c>
      <c r="N65" s="79" t="s">
        <v>21</v>
      </c>
      <c r="O65" s="79" t="s">
        <v>23</v>
      </c>
      <c r="P65" s="459"/>
      <c r="Q65" s="459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ht="21" customHeight="1">
      <c r="A66" s="384" t="s">
        <v>120</v>
      </c>
      <c r="B66" s="384"/>
      <c r="C66" s="121">
        <v>639</v>
      </c>
      <c r="D66" s="121">
        <v>268</v>
      </c>
      <c r="E66" s="121">
        <v>511</v>
      </c>
      <c r="F66" s="121">
        <v>195</v>
      </c>
      <c r="G66" s="121">
        <v>403</v>
      </c>
      <c r="H66" s="121">
        <v>100</v>
      </c>
      <c r="I66" s="121">
        <v>269</v>
      </c>
      <c r="J66" s="121">
        <v>81</v>
      </c>
      <c r="K66" s="121">
        <v>212</v>
      </c>
      <c r="L66" s="121">
        <v>62</v>
      </c>
      <c r="M66" s="121">
        <f>SUM(C66,E66,G66,I66,K66)</f>
        <v>2034</v>
      </c>
      <c r="N66" s="121">
        <f>SUM(D66,F66,H66,J66,L66)</f>
        <v>706</v>
      </c>
      <c r="O66" s="121">
        <f>SUM(M66:N66)</f>
        <v>2740</v>
      </c>
      <c r="P66" s="385" t="s">
        <v>26</v>
      </c>
      <c r="Q66" s="385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ht="21" customHeight="1">
      <c r="A67" s="404" t="s">
        <v>27</v>
      </c>
      <c r="B67" s="404"/>
      <c r="C67" s="122">
        <v>533</v>
      </c>
      <c r="D67" s="122">
        <v>532</v>
      </c>
      <c r="E67" s="122">
        <v>576</v>
      </c>
      <c r="F67" s="122">
        <v>436</v>
      </c>
      <c r="G67" s="122">
        <v>320</v>
      </c>
      <c r="H67" s="122">
        <v>316</v>
      </c>
      <c r="I67" s="122">
        <v>417</v>
      </c>
      <c r="J67" s="122">
        <v>389</v>
      </c>
      <c r="K67" s="122">
        <v>284</v>
      </c>
      <c r="L67" s="122">
        <v>285</v>
      </c>
      <c r="M67" s="122">
        <f t="shared" ref="M67:N85" si="6">SUM(C67,E67,G67,I67,K67)</f>
        <v>2130</v>
      </c>
      <c r="N67" s="122">
        <f t="shared" si="6"/>
        <v>1958</v>
      </c>
      <c r="O67" s="122">
        <f t="shared" ref="O67:O85" si="7">SUM(M67:N67)</f>
        <v>4088</v>
      </c>
      <c r="P67" s="387" t="s">
        <v>28</v>
      </c>
      <c r="Q67" s="387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ht="21" customHeight="1">
      <c r="A68" s="403" t="s">
        <v>83</v>
      </c>
      <c r="B68" s="403"/>
      <c r="C68" s="122">
        <v>601</v>
      </c>
      <c r="D68" s="122">
        <v>349</v>
      </c>
      <c r="E68" s="122">
        <v>370</v>
      </c>
      <c r="F68" s="122">
        <v>144</v>
      </c>
      <c r="G68" s="122">
        <v>234</v>
      </c>
      <c r="H68" s="122">
        <v>68</v>
      </c>
      <c r="I68" s="122">
        <v>120</v>
      </c>
      <c r="J68" s="122">
        <v>37</v>
      </c>
      <c r="K68" s="122">
        <v>82</v>
      </c>
      <c r="L68" s="122">
        <v>24</v>
      </c>
      <c r="M68" s="122">
        <f t="shared" si="6"/>
        <v>1407</v>
      </c>
      <c r="N68" s="122">
        <f t="shared" si="6"/>
        <v>622</v>
      </c>
      <c r="O68" s="122">
        <f t="shared" si="7"/>
        <v>2029</v>
      </c>
      <c r="P68" s="375" t="s">
        <v>30</v>
      </c>
      <c r="Q68" s="375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ht="21" customHeight="1">
      <c r="A69" s="403" t="s">
        <v>31</v>
      </c>
      <c r="B69" s="403"/>
      <c r="C69" s="122">
        <v>332</v>
      </c>
      <c r="D69" s="122">
        <v>176</v>
      </c>
      <c r="E69" s="122">
        <v>235</v>
      </c>
      <c r="F69" s="122">
        <v>79</v>
      </c>
      <c r="G69" s="122">
        <v>126</v>
      </c>
      <c r="H69" s="122">
        <v>35</v>
      </c>
      <c r="I69" s="122">
        <v>59</v>
      </c>
      <c r="J69" s="122">
        <v>13</v>
      </c>
      <c r="K69" s="122">
        <v>33</v>
      </c>
      <c r="L69" s="122">
        <v>10</v>
      </c>
      <c r="M69" s="122">
        <f t="shared" si="6"/>
        <v>785</v>
      </c>
      <c r="N69" s="122">
        <f t="shared" si="6"/>
        <v>313</v>
      </c>
      <c r="O69" s="122">
        <f t="shared" si="7"/>
        <v>1098</v>
      </c>
      <c r="P69" s="375" t="s">
        <v>32</v>
      </c>
      <c r="Q69" s="375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t="21" customHeight="1">
      <c r="A70" s="416" t="s">
        <v>33</v>
      </c>
      <c r="B70" s="9" t="s">
        <v>34</v>
      </c>
      <c r="C70" s="122">
        <v>973</v>
      </c>
      <c r="D70" s="122">
        <v>541</v>
      </c>
      <c r="E70" s="122">
        <v>315</v>
      </c>
      <c r="F70" s="122">
        <v>180</v>
      </c>
      <c r="G70" s="122">
        <v>188</v>
      </c>
      <c r="H70" s="122">
        <v>68</v>
      </c>
      <c r="I70" s="122">
        <v>50</v>
      </c>
      <c r="J70" s="122">
        <v>23</v>
      </c>
      <c r="K70" s="122">
        <v>38</v>
      </c>
      <c r="L70" s="122">
        <v>21</v>
      </c>
      <c r="M70" s="122">
        <f t="shared" si="6"/>
        <v>1564</v>
      </c>
      <c r="N70" s="122">
        <f t="shared" si="6"/>
        <v>833</v>
      </c>
      <c r="O70" s="122">
        <f t="shared" si="7"/>
        <v>2397</v>
      </c>
      <c r="P70" s="10" t="s">
        <v>35</v>
      </c>
      <c r="Q70" s="380" t="s">
        <v>36</v>
      </c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ht="21" customHeight="1">
      <c r="A71" s="417"/>
      <c r="B71" s="9" t="s">
        <v>37</v>
      </c>
      <c r="C71" s="122">
        <v>1525</v>
      </c>
      <c r="D71" s="122">
        <v>874</v>
      </c>
      <c r="E71" s="122">
        <v>430</v>
      </c>
      <c r="F71" s="122">
        <v>198</v>
      </c>
      <c r="G71" s="122">
        <v>219</v>
      </c>
      <c r="H71" s="122">
        <v>74</v>
      </c>
      <c r="I71" s="122">
        <v>153</v>
      </c>
      <c r="J71" s="122">
        <v>19</v>
      </c>
      <c r="K71" s="122">
        <v>49</v>
      </c>
      <c r="L71" s="122">
        <v>9</v>
      </c>
      <c r="M71" s="122">
        <f t="shared" si="6"/>
        <v>2376</v>
      </c>
      <c r="N71" s="122">
        <f t="shared" si="6"/>
        <v>1174</v>
      </c>
      <c r="O71" s="122">
        <f t="shared" si="7"/>
        <v>3550</v>
      </c>
      <c r="P71" s="10" t="s">
        <v>38</v>
      </c>
      <c r="Q71" s="381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t="21" customHeight="1">
      <c r="A72" s="417"/>
      <c r="B72" s="9" t="s">
        <v>39</v>
      </c>
      <c r="C72" s="122">
        <v>309</v>
      </c>
      <c r="D72" s="122">
        <v>64</v>
      </c>
      <c r="E72" s="122">
        <v>316</v>
      </c>
      <c r="F72" s="122">
        <v>71</v>
      </c>
      <c r="G72" s="122">
        <v>242</v>
      </c>
      <c r="H72" s="122">
        <v>38</v>
      </c>
      <c r="I72" s="122">
        <v>112</v>
      </c>
      <c r="J72" s="122">
        <v>33</v>
      </c>
      <c r="K72" s="122">
        <v>56</v>
      </c>
      <c r="L72" s="122">
        <v>18</v>
      </c>
      <c r="M72" s="122">
        <f t="shared" si="6"/>
        <v>1035</v>
      </c>
      <c r="N72" s="122">
        <f t="shared" si="6"/>
        <v>224</v>
      </c>
      <c r="O72" s="122">
        <f t="shared" si="7"/>
        <v>1259</v>
      </c>
      <c r="P72" s="10" t="s">
        <v>40</v>
      </c>
      <c r="Q72" s="381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t="21" customHeight="1">
      <c r="A73" s="417"/>
      <c r="B73" s="9" t="s">
        <v>41</v>
      </c>
      <c r="C73" s="122">
        <v>528</v>
      </c>
      <c r="D73" s="122">
        <v>552</v>
      </c>
      <c r="E73" s="122">
        <v>198</v>
      </c>
      <c r="F73" s="122">
        <v>174</v>
      </c>
      <c r="G73" s="122">
        <v>72</v>
      </c>
      <c r="H73" s="122">
        <v>57</v>
      </c>
      <c r="I73" s="122">
        <v>32</v>
      </c>
      <c r="J73" s="122">
        <v>16</v>
      </c>
      <c r="K73" s="122">
        <v>20</v>
      </c>
      <c r="L73" s="122">
        <v>316</v>
      </c>
      <c r="M73" s="122">
        <f t="shared" si="6"/>
        <v>850</v>
      </c>
      <c r="N73" s="122">
        <f t="shared" si="6"/>
        <v>1115</v>
      </c>
      <c r="O73" s="122">
        <f t="shared" si="7"/>
        <v>1965</v>
      </c>
      <c r="P73" s="10" t="s">
        <v>42</v>
      </c>
      <c r="Q73" s="381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ht="21" customHeight="1">
      <c r="A74" s="417"/>
      <c r="B74" s="9" t="s">
        <v>43</v>
      </c>
      <c r="C74" s="122">
        <v>1059</v>
      </c>
      <c r="D74" s="122">
        <v>682</v>
      </c>
      <c r="E74" s="122">
        <v>382</v>
      </c>
      <c r="F74" s="122">
        <v>224</v>
      </c>
      <c r="G74" s="122">
        <v>174</v>
      </c>
      <c r="H74" s="122">
        <v>88</v>
      </c>
      <c r="I74" s="122">
        <v>183</v>
      </c>
      <c r="J74" s="122">
        <v>43</v>
      </c>
      <c r="K74" s="122">
        <v>56</v>
      </c>
      <c r="L74" s="122">
        <v>7</v>
      </c>
      <c r="M74" s="122">
        <f t="shared" si="6"/>
        <v>1854</v>
      </c>
      <c r="N74" s="122">
        <f t="shared" si="6"/>
        <v>1044</v>
      </c>
      <c r="O74" s="122">
        <f t="shared" si="7"/>
        <v>2898</v>
      </c>
      <c r="P74" s="10" t="s">
        <v>44</v>
      </c>
      <c r="Q74" s="381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ht="21" customHeight="1">
      <c r="A75" s="418"/>
      <c r="B75" s="9" t="s">
        <v>45</v>
      </c>
      <c r="C75" s="122">
        <v>591</v>
      </c>
      <c r="D75" s="122">
        <v>282</v>
      </c>
      <c r="E75" s="122">
        <v>296</v>
      </c>
      <c r="F75" s="122">
        <v>197</v>
      </c>
      <c r="G75" s="122">
        <v>118</v>
      </c>
      <c r="H75" s="122">
        <v>77</v>
      </c>
      <c r="I75" s="122">
        <v>51</v>
      </c>
      <c r="J75" s="122">
        <v>31</v>
      </c>
      <c r="K75" s="122">
        <v>56</v>
      </c>
      <c r="L75" s="122">
        <v>12</v>
      </c>
      <c r="M75" s="122">
        <f t="shared" si="6"/>
        <v>1112</v>
      </c>
      <c r="N75" s="122">
        <f t="shared" si="6"/>
        <v>599</v>
      </c>
      <c r="O75" s="122">
        <f t="shared" si="7"/>
        <v>1711</v>
      </c>
      <c r="P75" s="10" t="s">
        <v>46</v>
      </c>
      <c r="Q75" s="382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ht="21" customHeight="1">
      <c r="A76" s="403" t="s">
        <v>47</v>
      </c>
      <c r="B76" s="403"/>
      <c r="C76" s="122">
        <v>753</v>
      </c>
      <c r="D76" s="122">
        <v>356</v>
      </c>
      <c r="E76" s="122">
        <v>618</v>
      </c>
      <c r="F76" s="122">
        <v>239</v>
      </c>
      <c r="G76" s="122">
        <v>409</v>
      </c>
      <c r="H76" s="122">
        <v>178</v>
      </c>
      <c r="I76" s="122">
        <v>280</v>
      </c>
      <c r="J76" s="122">
        <v>136</v>
      </c>
      <c r="K76" s="122">
        <v>201</v>
      </c>
      <c r="L76" s="122">
        <v>95</v>
      </c>
      <c r="M76" s="122">
        <f t="shared" si="6"/>
        <v>2261</v>
      </c>
      <c r="N76" s="122">
        <f t="shared" si="6"/>
        <v>1004</v>
      </c>
      <c r="O76" s="122">
        <f t="shared" si="7"/>
        <v>3265</v>
      </c>
      <c r="P76" s="375" t="s">
        <v>48</v>
      </c>
      <c r="Q76" s="375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ht="21" customHeight="1">
      <c r="A77" s="403" t="s">
        <v>49</v>
      </c>
      <c r="B77" s="403"/>
      <c r="C77" s="122">
        <v>565</v>
      </c>
      <c r="D77" s="122">
        <v>363</v>
      </c>
      <c r="E77" s="122">
        <v>380</v>
      </c>
      <c r="F77" s="122">
        <v>221</v>
      </c>
      <c r="G77" s="122">
        <v>222</v>
      </c>
      <c r="H77" s="122">
        <v>88</v>
      </c>
      <c r="I77" s="122">
        <v>117</v>
      </c>
      <c r="J77" s="122">
        <v>45</v>
      </c>
      <c r="K77" s="122">
        <v>107</v>
      </c>
      <c r="L77" s="122">
        <v>12</v>
      </c>
      <c r="M77" s="122">
        <f t="shared" si="6"/>
        <v>1391</v>
      </c>
      <c r="N77" s="122">
        <f t="shared" si="6"/>
        <v>729</v>
      </c>
      <c r="O77" s="122">
        <f t="shared" si="7"/>
        <v>2120</v>
      </c>
      <c r="P77" s="375" t="s">
        <v>50</v>
      </c>
      <c r="Q77" s="375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ht="21" customHeight="1">
      <c r="A78" s="403" t="s">
        <v>51</v>
      </c>
      <c r="B78" s="403"/>
      <c r="C78" s="122">
        <v>606</v>
      </c>
      <c r="D78" s="122">
        <v>304</v>
      </c>
      <c r="E78" s="122">
        <v>397</v>
      </c>
      <c r="F78" s="122">
        <v>159</v>
      </c>
      <c r="G78" s="122">
        <v>294</v>
      </c>
      <c r="H78" s="122">
        <v>73</v>
      </c>
      <c r="I78" s="122">
        <v>204</v>
      </c>
      <c r="J78" s="122">
        <v>33</v>
      </c>
      <c r="K78" s="122">
        <v>83</v>
      </c>
      <c r="L78" s="122">
        <v>23</v>
      </c>
      <c r="M78" s="122">
        <f t="shared" si="6"/>
        <v>1584</v>
      </c>
      <c r="N78" s="122">
        <f t="shared" si="6"/>
        <v>592</v>
      </c>
      <c r="O78" s="122">
        <f t="shared" si="7"/>
        <v>2176</v>
      </c>
      <c r="P78" s="375" t="s">
        <v>52</v>
      </c>
      <c r="Q78" s="375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ht="21" customHeight="1">
      <c r="A79" s="403" t="s">
        <v>53</v>
      </c>
      <c r="B79" s="403"/>
      <c r="C79" s="122">
        <v>526</v>
      </c>
      <c r="D79" s="122">
        <v>56</v>
      </c>
      <c r="E79" s="122">
        <v>217</v>
      </c>
      <c r="F79" s="122">
        <v>92</v>
      </c>
      <c r="G79" s="122">
        <v>185</v>
      </c>
      <c r="H79" s="122">
        <v>39</v>
      </c>
      <c r="I79" s="122">
        <v>107</v>
      </c>
      <c r="J79" s="122">
        <v>20</v>
      </c>
      <c r="K79" s="122">
        <v>57</v>
      </c>
      <c r="L79" s="122">
        <v>15</v>
      </c>
      <c r="M79" s="122">
        <f t="shared" si="6"/>
        <v>1092</v>
      </c>
      <c r="N79" s="122">
        <f t="shared" si="6"/>
        <v>222</v>
      </c>
      <c r="O79" s="122">
        <f t="shared" si="7"/>
        <v>1314</v>
      </c>
      <c r="P79" s="375" t="s">
        <v>54</v>
      </c>
      <c r="Q79" s="375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ht="21" customHeight="1">
      <c r="A80" s="403" t="s">
        <v>84</v>
      </c>
      <c r="B80" s="403"/>
      <c r="C80" s="122">
        <v>427</v>
      </c>
      <c r="D80" s="122">
        <v>297</v>
      </c>
      <c r="E80" s="122">
        <v>307</v>
      </c>
      <c r="F80" s="122">
        <v>98</v>
      </c>
      <c r="G80" s="122">
        <v>175</v>
      </c>
      <c r="H80" s="122">
        <v>58</v>
      </c>
      <c r="I80" s="122">
        <v>136</v>
      </c>
      <c r="J80" s="122">
        <v>37</v>
      </c>
      <c r="K80" s="122">
        <v>34</v>
      </c>
      <c r="L80" s="122">
        <v>31</v>
      </c>
      <c r="M80" s="122">
        <f t="shared" si="6"/>
        <v>1079</v>
      </c>
      <c r="N80" s="122">
        <f t="shared" si="6"/>
        <v>521</v>
      </c>
      <c r="O80" s="122">
        <f t="shared" si="7"/>
        <v>1600</v>
      </c>
      <c r="P80" s="375" t="s">
        <v>56</v>
      </c>
      <c r="Q80" s="375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ht="21" customHeight="1">
      <c r="A81" s="403" t="s">
        <v>57</v>
      </c>
      <c r="B81" s="403"/>
      <c r="C81" s="122">
        <v>268</v>
      </c>
      <c r="D81" s="122">
        <v>144</v>
      </c>
      <c r="E81" s="122">
        <v>133</v>
      </c>
      <c r="F81" s="122">
        <v>59</v>
      </c>
      <c r="G81" s="122">
        <v>108</v>
      </c>
      <c r="H81" s="122">
        <v>53</v>
      </c>
      <c r="I81" s="122">
        <v>83</v>
      </c>
      <c r="J81" s="122">
        <v>9</v>
      </c>
      <c r="K81" s="122">
        <v>67</v>
      </c>
      <c r="L81" s="122">
        <v>7</v>
      </c>
      <c r="M81" s="122">
        <f t="shared" si="6"/>
        <v>659</v>
      </c>
      <c r="N81" s="122">
        <f t="shared" si="6"/>
        <v>272</v>
      </c>
      <c r="O81" s="122">
        <f t="shared" si="7"/>
        <v>931</v>
      </c>
      <c r="P81" s="375" t="s">
        <v>58</v>
      </c>
      <c r="Q81" s="375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ht="21" customHeight="1">
      <c r="A82" s="403" t="s">
        <v>59</v>
      </c>
      <c r="B82" s="403"/>
      <c r="C82" s="122">
        <v>529</v>
      </c>
      <c r="D82" s="122">
        <v>157</v>
      </c>
      <c r="E82" s="122">
        <v>338</v>
      </c>
      <c r="F82" s="122">
        <v>73</v>
      </c>
      <c r="G82" s="122">
        <v>213</v>
      </c>
      <c r="H82" s="122">
        <v>36</v>
      </c>
      <c r="I82" s="122">
        <v>111</v>
      </c>
      <c r="J82" s="122">
        <v>32</v>
      </c>
      <c r="K82" s="122">
        <v>31</v>
      </c>
      <c r="L82" s="122">
        <v>13</v>
      </c>
      <c r="M82" s="122">
        <f t="shared" si="6"/>
        <v>1222</v>
      </c>
      <c r="N82" s="122">
        <f t="shared" si="6"/>
        <v>311</v>
      </c>
      <c r="O82" s="122">
        <f t="shared" si="7"/>
        <v>1533</v>
      </c>
      <c r="P82" s="375" t="s">
        <v>60</v>
      </c>
      <c r="Q82" s="375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ht="21" customHeight="1">
      <c r="A83" s="403" t="s">
        <v>61</v>
      </c>
      <c r="B83" s="403"/>
      <c r="C83" s="122">
        <v>544</v>
      </c>
      <c r="D83" s="122">
        <v>800</v>
      </c>
      <c r="E83" s="122">
        <v>511</v>
      </c>
      <c r="F83" s="122">
        <v>266</v>
      </c>
      <c r="G83" s="122">
        <v>412</v>
      </c>
      <c r="H83" s="122">
        <v>120</v>
      </c>
      <c r="I83" s="122">
        <v>270</v>
      </c>
      <c r="J83" s="122">
        <v>55</v>
      </c>
      <c r="K83" s="122">
        <v>129</v>
      </c>
      <c r="L83" s="122">
        <v>36</v>
      </c>
      <c r="M83" s="122">
        <f t="shared" si="6"/>
        <v>1866</v>
      </c>
      <c r="N83" s="122">
        <f t="shared" si="6"/>
        <v>1277</v>
      </c>
      <c r="O83" s="122">
        <f t="shared" si="7"/>
        <v>3143</v>
      </c>
      <c r="P83" s="375" t="s">
        <v>62</v>
      </c>
      <c r="Q83" s="375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ht="21" customHeight="1">
      <c r="A84" s="403" t="s">
        <v>63</v>
      </c>
      <c r="B84" s="403"/>
      <c r="C84" s="122">
        <v>691</v>
      </c>
      <c r="D84" s="122">
        <v>696</v>
      </c>
      <c r="E84" s="122">
        <v>452</v>
      </c>
      <c r="F84" s="122">
        <v>508</v>
      </c>
      <c r="G84" s="122">
        <v>266</v>
      </c>
      <c r="H84" s="122">
        <v>248</v>
      </c>
      <c r="I84" s="122">
        <v>94</v>
      </c>
      <c r="J84" s="122">
        <v>77</v>
      </c>
      <c r="K84" s="122">
        <v>50</v>
      </c>
      <c r="L84" s="122">
        <v>88</v>
      </c>
      <c r="M84" s="122">
        <f t="shared" si="6"/>
        <v>1553</v>
      </c>
      <c r="N84" s="122">
        <f t="shared" si="6"/>
        <v>1617</v>
      </c>
      <c r="O84" s="122">
        <f t="shared" si="7"/>
        <v>3170</v>
      </c>
      <c r="P84" s="375" t="s">
        <v>64</v>
      </c>
      <c r="Q84" s="375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ht="21" customHeight="1" thickBot="1">
      <c r="A85" s="451" t="s">
        <v>65</v>
      </c>
      <c r="B85" s="451"/>
      <c r="C85" s="121">
        <v>2634</v>
      </c>
      <c r="D85" s="121">
        <v>1458</v>
      </c>
      <c r="E85" s="121">
        <v>1821</v>
      </c>
      <c r="F85" s="121">
        <v>1000</v>
      </c>
      <c r="G85" s="121">
        <v>1152</v>
      </c>
      <c r="H85" s="121">
        <v>448</v>
      </c>
      <c r="I85" s="121">
        <v>752</v>
      </c>
      <c r="J85" s="121">
        <v>311</v>
      </c>
      <c r="K85" s="121">
        <v>297</v>
      </c>
      <c r="L85" s="121">
        <v>152</v>
      </c>
      <c r="M85" s="121">
        <f t="shared" si="6"/>
        <v>6656</v>
      </c>
      <c r="N85" s="121">
        <f t="shared" si="6"/>
        <v>3369</v>
      </c>
      <c r="O85" s="121">
        <f t="shared" si="7"/>
        <v>10025</v>
      </c>
      <c r="P85" s="436" t="s">
        <v>66</v>
      </c>
      <c r="Q85" s="436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ht="21" customHeight="1" thickBot="1">
      <c r="A86" s="422" t="s">
        <v>19</v>
      </c>
      <c r="B86" s="422"/>
      <c r="C86" s="124">
        <f>SUM(C66:C85)</f>
        <v>14633</v>
      </c>
      <c r="D86" s="124">
        <f t="shared" ref="D86:O86" si="8">SUM(D66:D85)</f>
        <v>8951</v>
      </c>
      <c r="E86" s="124">
        <f t="shared" si="8"/>
        <v>8803</v>
      </c>
      <c r="F86" s="124">
        <f t="shared" si="8"/>
        <v>4613</v>
      </c>
      <c r="G86" s="124">
        <f t="shared" si="8"/>
        <v>5532</v>
      </c>
      <c r="H86" s="124">
        <f t="shared" si="8"/>
        <v>2262</v>
      </c>
      <c r="I86" s="124">
        <f t="shared" si="8"/>
        <v>3600</v>
      </c>
      <c r="J86" s="124">
        <f t="shared" si="8"/>
        <v>1440</v>
      </c>
      <c r="K86" s="124">
        <f t="shared" si="8"/>
        <v>1942</v>
      </c>
      <c r="L86" s="124">
        <f t="shared" si="8"/>
        <v>1236</v>
      </c>
      <c r="M86" s="124">
        <f t="shared" si="8"/>
        <v>34510</v>
      </c>
      <c r="N86" s="124">
        <f t="shared" si="8"/>
        <v>18502</v>
      </c>
      <c r="O86" s="124">
        <f t="shared" si="8"/>
        <v>53012</v>
      </c>
      <c r="P86" s="373" t="s">
        <v>67</v>
      </c>
      <c r="Q86" s="373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ht="25.5" customHeight="1" thickTop="1">
      <c r="A87" s="47"/>
      <c r="B87" s="4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100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ht="25.5" customHeight="1">
      <c r="A88" s="47"/>
      <c r="B88" s="4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00"/>
      <c r="S88" s="18"/>
      <c r="T88" s="18"/>
      <c r="U88" s="18"/>
      <c r="V88" s="18"/>
      <c r="W88" s="18"/>
      <c r="X88" s="18"/>
      <c r="Y88" s="18"/>
      <c r="Z88" s="18"/>
      <c r="AA88" s="18"/>
      <c r="AB88" s="18"/>
    </row>
  </sheetData>
  <mergeCells count="150"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28:B28"/>
    <mergeCell ref="P28:Q28"/>
    <mergeCell ref="A29:Q29"/>
    <mergeCell ref="A30:Q30"/>
    <mergeCell ref="A31:O31"/>
    <mergeCell ref="P31:Q31"/>
    <mergeCell ref="A25:B25"/>
    <mergeCell ref="P25:Q25"/>
    <mergeCell ref="A26:B26"/>
    <mergeCell ref="P26:Q26"/>
    <mergeCell ref="A27:B27"/>
    <mergeCell ref="P27:Q27"/>
    <mergeCell ref="M32:O32"/>
    <mergeCell ref="P32:Q35"/>
    <mergeCell ref="C33:D33"/>
    <mergeCell ref="E33:F33"/>
    <mergeCell ref="G33:H33"/>
    <mergeCell ref="I33:J33"/>
    <mergeCell ref="K33:L33"/>
    <mergeCell ref="M33:O33"/>
    <mergeCell ref="A32:B35"/>
    <mergeCell ref="C32:D32"/>
    <mergeCell ref="E32:F32"/>
    <mergeCell ref="G32:H32"/>
    <mergeCell ref="I32:J32"/>
    <mergeCell ref="K32:L32"/>
    <mergeCell ref="A39:B39"/>
    <mergeCell ref="P39:Q39"/>
    <mergeCell ref="A40:A45"/>
    <mergeCell ref="Q40:Q45"/>
    <mergeCell ref="A46:B46"/>
    <mergeCell ref="P46:Q46"/>
    <mergeCell ref="A36:B36"/>
    <mergeCell ref="P36:Q36"/>
    <mergeCell ref="A37:B37"/>
    <mergeCell ref="P37:Q37"/>
    <mergeCell ref="A38:B38"/>
    <mergeCell ref="P38:Q38"/>
    <mergeCell ref="A50:B50"/>
    <mergeCell ref="P50:Q50"/>
    <mergeCell ref="A51:B51"/>
    <mergeCell ref="P51:Q51"/>
    <mergeCell ref="A52:B52"/>
    <mergeCell ref="P52:Q52"/>
    <mergeCell ref="A47:B47"/>
    <mergeCell ref="P47:Q47"/>
    <mergeCell ref="A48:B48"/>
    <mergeCell ref="P48:Q48"/>
    <mergeCell ref="A49:B49"/>
    <mergeCell ref="P49:Q49"/>
    <mergeCell ref="A56:B56"/>
    <mergeCell ref="P56:Q56"/>
    <mergeCell ref="A59:Q59"/>
    <mergeCell ref="A60:Q60"/>
    <mergeCell ref="A61:O61"/>
    <mergeCell ref="P61:Q61"/>
    <mergeCell ref="A53:B53"/>
    <mergeCell ref="P53:Q53"/>
    <mergeCell ref="A54:B54"/>
    <mergeCell ref="P54:Q54"/>
    <mergeCell ref="A55:B55"/>
    <mergeCell ref="P55:Q55"/>
    <mergeCell ref="A66:B66"/>
    <mergeCell ref="P66:Q66"/>
    <mergeCell ref="A67:B67"/>
    <mergeCell ref="P67:Q67"/>
    <mergeCell ref="A68:B68"/>
    <mergeCell ref="P68:Q68"/>
    <mergeCell ref="M62:O62"/>
    <mergeCell ref="P62:Q65"/>
    <mergeCell ref="C63:D63"/>
    <mergeCell ref="E63:F63"/>
    <mergeCell ref="G63:H63"/>
    <mergeCell ref="I63:J63"/>
    <mergeCell ref="K63:L63"/>
    <mergeCell ref="M63:O63"/>
    <mergeCell ref="A62:B65"/>
    <mergeCell ref="C62:D62"/>
    <mergeCell ref="E62:F62"/>
    <mergeCell ref="G62:H62"/>
    <mergeCell ref="I62:J62"/>
    <mergeCell ref="K62:L62"/>
    <mergeCell ref="A77:B77"/>
    <mergeCell ref="P77:Q77"/>
    <mergeCell ref="A78:B78"/>
    <mergeCell ref="P78:Q78"/>
    <mergeCell ref="A79:B79"/>
    <mergeCell ref="P79:Q79"/>
    <mergeCell ref="A69:B69"/>
    <mergeCell ref="P69:Q69"/>
    <mergeCell ref="A70:A75"/>
    <mergeCell ref="Q70:Q75"/>
    <mergeCell ref="A76:B76"/>
    <mergeCell ref="P76:Q76"/>
    <mergeCell ref="A86:B86"/>
    <mergeCell ref="P86:Q86"/>
    <mergeCell ref="A83:B83"/>
    <mergeCell ref="P83:Q83"/>
    <mergeCell ref="A84:B84"/>
    <mergeCell ref="P84:Q84"/>
    <mergeCell ref="A85:B85"/>
    <mergeCell ref="P85:Q85"/>
    <mergeCell ref="A80:B80"/>
    <mergeCell ref="P80:Q80"/>
    <mergeCell ref="A81:B81"/>
    <mergeCell ref="P81:Q81"/>
    <mergeCell ref="A82:B82"/>
    <mergeCell ref="P82:Q82"/>
  </mergeCells>
  <printOptions horizontalCentered="1"/>
  <pageMargins left="0.39370078740157483" right="0.39370078740157483" top="0.98425196850393704" bottom="0.19685039370078741" header="0.98425196850393704" footer="0.19685039370078741"/>
  <pageSetup paperSize="9" scale="74" firstPageNumber="13" orientation="landscape" useFirstPageNumber="1" r:id="rId1"/>
  <headerFooter scaleWithDoc="0" alignWithMargins="0"/>
  <rowBreaks count="1" manualBreakCount="1">
    <brk id="28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31"/>
  <sheetViews>
    <sheetView rightToLeft="1" view="pageBreakPreview" topLeftCell="A14" zoomScale="90" zoomScaleNormal="75" zoomScaleSheetLayoutView="90" workbookViewId="0">
      <selection sqref="A1:M22"/>
    </sheetView>
  </sheetViews>
  <sheetFormatPr defaultColWidth="5.33203125" defaultRowHeight="12.75"/>
  <cols>
    <col min="1" max="1" width="10" style="565" customWidth="1"/>
    <col min="2" max="11" width="6.5" style="565" customWidth="1"/>
    <col min="12" max="12" width="6.25" style="565" customWidth="1"/>
    <col min="13" max="13" width="11.25" style="565" customWidth="1"/>
    <col min="14" max="14" width="4.6640625" style="609" customWidth="1"/>
    <col min="15" max="15" width="3.83203125" style="565" customWidth="1"/>
    <col min="16" max="16384" width="5.33203125" style="565"/>
  </cols>
  <sheetData>
    <row r="1" spans="1:15" ht="17.25" customHeight="1"/>
    <row r="2" spans="1:15" ht="43.5" customHeight="1">
      <c r="A2" s="610" t="s">
        <v>666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</row>
    <row r="3" spans="1:15" ht="47.25" customHeight="1">
      <c r="A3" s="610" t="s">
        <v>667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1"/>
    </row>
    <row r="5" spans="1:15" ht="42.75" customHeight="1" thickBot="1">
      <c r="A5" s="602" t="s">
        <v>668</v>
      </c>
      <c r="M5" s="602" t="s">
        <v>669</v>
      </c>
    </row>
    <row r="6" spans="1:15" ht="25.5" customHeight="1" thickTop="1">
      <c r="A6" s="612" t="s">
        <v>670</v>
      </c>
      <c r="B6" s="613" t="s">
        <v>71</v>
      </c>
      <c r="C6" s="613"/>
      <c r="D6" s="613"/>
      <c r="E6" s="613"/>
      <c r="F6" s="613" t="s">
        <v>671</v>
      </c>
      <c r="G6" s="613"/>
      <c r="H6" s="613"/>
      <c r="I6" s="613" t="s">
        <v>7</v>
      </c>
      <c r="J6" s="613"/>
      <c r="K6" s="613"/>
      <c r="L6" s="614"/>
      <c r="M6" s="612" t="s">
        <v>672</v>
      </c>
    </row>
    <row r="7" spans="1:15" ht="23.25" customHeight="1">
      <c r="A7" s="615"/>
      <c r="B7" s="616" t="s">
        <v>673</v>
      </c>
      <c r="C7" s="616"/>
      <c r="D7" s="616"/>
      <c r="E7" s="616"/>
      <c r="F7" s="616" t="s">
        <v>674</v>
      </c>
      <c r="G7" s="616"/>
      <c r="H7" s="616"/>
      <c r="I7" s="616" t="s">
        <v>675</v>
      </c>
      <c r="J7" s="616"/>
      <c r="K7" s="616"/>
      <c r="L7" s="617"/>
      <c r="M7" s="615"/>
    </row>
    <row r="8" spans="1:15" ht="21.75" customHeight="1">
      <c r="A8" s="615"/>
      <c r="B8" s="595" t="s">
        <v>16</v>
      </c>
      <c r="C8" s="594" t="s">
        <v>82</v>
      </c>
      <c r="D8" s="594" t="s">
        <v>18</v>
      </c>
      <c r="E8" s="594" t="s">
        <v>19</v>
      </c>
      <c r="F8" s="595" t="s">
        <v>16</v>
      </c>
      <c r="G8" s="594" t="s">
        <v>82</v>
      </c>
      <c r="H8" s="594" t="s">
        <v>19</v>
      </c>
      <c r="I8" s="595" t="s">
        <v>16</v>
      </c>
      <c r="J8" s="594" t="s">
        <v>82</v>
      </c>
      <c r="K8" s="594" t="s">
        <v>19</v>
      </c>
      <c r="L8" s="594"/>
      <c r="M8" s="615"/>
    </row>
    <row r="9" spans="1:15" ht="20.25" customHeight="1" thickBot="1">
      <c r="A9" s="618"/>
      <c r="B9" s="591" t="s">
        <v>655</v>
      </c>
      <c r="C9" s="591" t="s">
        <v>654</v>
      </c>
      <c r="D9" s="591" t="s">
        <v>22</v>
      </c>
      <c r="E9" s="591" t="s">
        <v>67</v>
      </c>
      <c r="F9" s="591" t="s">
        <v>655</v>
      </c>
      <c r="G9" s="591" t="s">
        <v>654</v>
      </c>
      <c r="H9" s="591" t="s">
        <v>67</v>
      </c>
      <c r="I9" s="591" t="s">
        <v>655</v>
      </c>
      <c r="J9" s="591" t="s">
        <v>654</v>
      </c>
      <c r="K9" s="591" t="s">
        <v>67</v>
      </c>
      <c r="L9" s="591"/>
      <c r="M9" s="618"/>
    </row>
    <row r="10" spans="1:15" ht="24" hidden="1" customHeight="1">
      <c r="A10" s="619" t="s">
        <v>676</v>
      </c>
      <c r="B10" s="620"/>
      <c r="C10" s="620"/>
      <c r="D10" s="620"/>
      <c r="E10" s="620"/>
      <c r="F10" s="620"/>
      <c r="G10" s="620"/>
      <c r="H10" s="620"/>
      <c r="I10" s="620"/>
      <c r="J10" s="620"/>
      <c r="K10" s="620"/>
      <c r="L10" s="621"/>
      <c r="M10" s="622"/>
    </row>
    <row r="11" spans="1:15" ht="33.75" customHeight="1">
      <c r="A11" s="622" t="s">
        <v>677</v>
      </c>
      <c r="B11" s="576">
        <v>3170</v>
      </c>
      <c r="C11" s="576">
        <v>2662</v>
      </c>
      <c r="D11" s="576">
        <v>1484</v>
      </c>
      <c r="E11" s="576">
        <f>SUM(B11:D11)</f>
        <v>7316</v>
      </c>
      <c r="F11" s="576">
        <v>487919</v>
      </c>
      <c r="G11" s="576">
        <v>453294</v>
      </c>
      <c r="H11" s="576">
        <f>SUM(F11:G11)</f>
        <v>941213</v>
      </c>
      <c r="I11" s="576">
        <v>1657417</v>
      </c>
      <c r="J11" s="576">
        <v>1436604</v>
      </c>
      <c r="K11" s="576">
        <f>SUM(I11:J11)</f>
        <v>3094021</v>
      </c>
      <c r="L11" s="582"/>
      <c r="M11" s="622" t="s">
        <v>474</v>
      </c>
    </row>
    <row r="12" spans="1:15" ht="33.75" customHeight="1">
      <c r="A12" s="622" t="s">
        <v>678</v>
      </c>
      <c r="B12" s="623">
        <v>777</v>
      </c>
      <c r="C12" s="623">
        <v>465</v>
      </c>
      <c r="D12" s="623">
        <v>12</v>
      </c>
      <c r="E12" s="576">
        <f>SUM(B12:D12)</f>
        <v>1254</v>
      </c>
      <c r="F12" s="623">
        <v>27329</v>
      </c>
      <c r="G12" s="623">
        <v>12723</v>
      </c>
      <c r="H12" s="623">
        <f>SUM(F12:G12)</f>
        <v>40052</v>
      </c>
      <c r="I12" s="623">
        <v>94672</v>
      </c>
      <c r="J12" s="623">
        <v>56727</v>
      </c>
      <c r="K12" s="576">
        <f>SUM(I12:J12)</f>
        <v>151399</v>
      </c>
      <c r="L12" s="582"/>
      <c r="M12" s="622" t="s">
        <v>679</v>
      </c>
    </row>
    <row r="13" spans="1:15" ht="30.75" customHeight="1" thickBot="1">
      <c r="A13" s="622" t="s">
        <v>680</v>
      </c>
      <c r="B13" s="582">
        <v>24</v>
      </c>
      <c r="C13" s="582">
        <v>18</v>
      </c>
      <c r="D13" s="582">
        <v>0</v>
      </c>
      <c r="E13" s="572">
        <f>SUM(B13:D13)</f>
        <v>42</v>
      </c>
      <c r="F13" s="582">
        <v>2386</v>
      </c>
      <c r="G13" s="582">
        <v>1930</v>
      </c>
      <c r="H13" s="582">
        <f>SUM(F13:G13)</f>
        <v>4316</v>
      </c>
      <c r="I13" s="582">
        <v>7544</v>
      </c>
      <c r="J13" s="582">
        <v>5754</v>
      </c>
      <c r="K13" s="572">
        <f>SUM(I13:J13)</f>
        <v>13298</v>
      </c>
      <c r="L13" s="582"/>
      <c r="M13" s="622" t="s">
        <v>681</v>
      </c>
    </row>
    <row r="14" spans="1:15" s="609" customFormat="1" ht="30" customHeight="1" thickBot="1">
      <c r="A14" s="567" t="s">
        <v>682</v>
      </c>
      <c r="B14" s="567">
        <f>SUM(B11:B13)</f>
        <v>3971</v>
      </c>
      <c r="C14" s="567">
        <f t="shared" ref="C14:K14" si="0">SUM(C11:C13)</f>
        <v>3145</v>
      </c>
      <c r="D14" s="567">
        <f t="shared" si="0"/>
        <v>1496</v>
      </c>
      <c r="E14" s="567">
        <f t="shared" si="0"/>
        <v>8612</v>
      </c>
      <c r="F14" s="567">
        <f>SUM(F11:F13)</f>
        <v>517634</v>
      </c>
      <c r="G14" s="567">
        <f t="shared" ref="G14:H14" si="1">SUM(G11:G13)</f>
        <v>467947</v>
      </c>
      <c r="H14" s="567">
        <f t="shared" si="1"/>
        <v>985581</v>
      </c>
      <c r="I14" s="567">
        <f t="shared" si="0"/>
        <v>1759633</v>
      </c>
      <c r="J14" s="567">
        <f t="shared" si="0"/>
        <v>1499085</v>
      </c>
      <c r="K14" s="567">
        <f t="shared" si="0"/>
        <v>3258718</v>
      </c>
      <c r="L14" s="567"/>
      <c r="M14" s="567" t="s">
        <v>683</v>
      </c>
      <c r="O14" s="565"/>
    </row>
    <row r="15" spans="1:15" s="609" customFormat="1" ht="13.5" thickTop="1">
      <c r="A15" s="565"/>
      <c r="B15" s="565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O15" s="565"/>
    </row>
    <row r="22" spans="1:15" s="609" customFormat="1" ht="23.25" customHeight="1" thickBot="1">
      <c r="A22" s="624" t="s">
        <v>684</v>
      </c>
      <c r="B22" s="565"/>
      <c r="C22" s="565"/>
      <c r="D22" s="565"/>
      <c r="E22" s="565"/>
      <c r="F22" s="565"/>
      <c r="G22" s="565"/>
      <c r="H22" s="565"/>
      <c r="I22" s="565"/>
      <c r="J22" s="565"/>
      <c r="K22" s="565"/>
      <c r="L22" s="565"/>
      <c r="M22" s="625" t="s">
        <v>685</v>
      </c>
      <c r="O22" s="565"/>
    </row>
    <row r="23" spans="1:15" s="609" customFormat="1" ht="26.25" customHeight="1" thickTop="1">
      <c r="A23" s="612" t="s">
        <v>670</v>
      </c>
      <c r="B23" s="612" t="s">
        <v>686</v>
      </c>
      <c r="C23" s="612"/>
      <c r="D23" s="612"/>
      <c r="E23" s="612" t="s">
        <v>99</v>
      </c>
      <c r="F23" s="612"/>
      <c r="G23" s="612"/>
      <c r="H23" s="612" t="s">
        <v>687</v>
      </c>
      <c r="I23" s="612"/>
      <c r="J23" s="612"/>
      <c r="K23" s="612"/>
      <c r="L23" s="626"/>
      <c r="M23" s="612" t="s">
        <v>672</v>
      </c>
      <c r="O23" s="565"/>
    </row>
    <row r="24" spans="1:15" s="609" customFormat="1" ht="25.5" customHeight="1">
      <c r="A24" s="615"/>
      <c r="B24" s="615" t="s">
        <v>688</v>
      </c>
      <c r="C24" s="615"/>
      <c r="D24" s="615"/>
      <c r="E24" s="615" t="s">
        <v>104</v>
      </c>
      <c r="F24" s="615"/>
      <c r="G24" s="615"/>
      <c r="H24" s="615" t="s">
        <v>689</v>
      </c>
      <c r="I24" s="615"/>
      <c r="J24" s="615"/>
      <c r="K24" s="615"/>
      <c r="L24" s="594"/>
      <c r="M24" s="615"/>
      <c r="O24" s="565"/>
    </row>
    <row r="25" spans="1:15" s="609" customFormat="1" ht="25.5" customHeight="1">
      <c r="A25" s="615"/>
      <c r="B25" s="595" t="s">
        <v>16</v>
      </c>
      <c r="C25" s="594" t="s">
        <v>82</v>
      </c>
      <c r="D25" s="594" t="s">
        <v>19</v>
      </c>
      <c r="E25" s="595" t="s">
        <v>108</v>
      </c>
      <c r="F25" s="594" t="s">
        <v>690</v>
      </c>
      <c r="G25" s="594" t="s">
        <v>19</v>
      </c>
      <c r="H25" s="594" t="s">
        <v>691</v>
      </c>
      <c r="I25" s="594" t="s">
        <v>692</v>
      </c>
      <c r="J25" s="595" t="s">
        <v>693</v>
      </c>
      <c r="K25" s="594" t="s">
        <v>694</v>
      </c>
      <c r="L25" s="594" t="s">
        <v>19</v>
      </c>
      <c r="M25" s="615"/>
      <c r="O25" s="565"/>
    </row>
    <row r="26" spans="1:15" s="609" customFormat="1" ht="33" customHeight="1" thickBot="1">
      <c r="A26" s="618"/>
      <c r="B26" s="594" t="s">
        <v>655</v>
      </c>
      <c r="C26" s="594" t="s">
        <v>654</v>
      </c>
      <c r="D26" s="594" t="s">
        <v>67</v>
      </c>
      <c r="E26" s="594" t="s">
        <v>695</v>
      </c>
      <c r="F26" s="594" t="s">
        <v>696</v>
      </c>
      <c r="G26" s="594" t="s">
        <v>67</v>
      </c>
      <c r="H26" s="594" t="s">
        <v>697</v>
      </c>
      <c r="I26" s="594" t="s">
        <v>698</v>
      </c>
      <c r="J26" s="627" t="s">
        <v>699</v>
      </c>
      <c r="K26" s="595" t="s">
        <v>700</v>
      </c>
      <c r="L26" s="594" t="s">
        <v>67</v>
      </c>
      <c r="M26" s="618"/>
      <c r="O26" s="565"/>
    </row>
    <row r="27" spans="1:15" s="609" customFormat="1" ht="27" customHeight="1">
      <c r="A27" s="622" t="s">
        <v>677</v>
      </c>
      <c r="B27" s="628">
        <v>69005</v>
      </c>
      <c r="C27" s="628">
        <v>86446</v>
      </c>
      <c r="D27" s="628">
        <f>SUM(B27:C27)</f>
        <v>155451</v>
      </c>
      <c r="E27" s="628">
        <v>3792</v>
      </c>
      <c r="F27" s="628">
        <v>3524</v>
      </c>
      <c r="G27" s="628">
        <f>SUM(E27:F27)</f>
        <v>7316</v>
      </c>
      <c r="H27" s="628">
        <v>2589</v>
      </c>
      <c r="I27" s="628">
        <v>660</v>
      </c>
      <c r="J27" s="628">
        <v>3619</v>
      </c>
      <c r="K27" s="628">
        <v>448</v>
      </c>
      <c r="L27" s="628">
        <f>SUM(H27:K27)</f>
        <v>7316</v>
      </c>
      <c r="M27" s="622" t="s">
        <v>474</v>
      </c>
      <c r="O27" s="565"/>
    </row>
    <row r="28" spans="1:15" s="609" customFormat="1" ht="27" customHeight="1">
      <c r="A28" s="622" t="s">
        <v>678</v>
      </c>
      <c r="B28" s="629">
        <v>9924</v>
      </c>
      <c r="C28" s="629">
        <v>7258</v>
      </c>
      <c r="D28" s="629">
        <f>SUM(B28:C28)</f>
        <v>17182</v>
      </c>
      <c r="E28" s="629">
        <v>914</v>
      </c>
      <c r="F28" s="629">
        <v>340</v>
      </c>
      <c r="G28" s="629">
        <f>SUM(E28:F28)</f>
        <v>1254</v>
      </c>
      <c r="H28" s="629">
        <v>756</v>
      </c>
      <c r="I28" s="629">
        <v>308</v>
      </c>
      <c r="J28" s="629">
        <v>169</v>
      </c>
      <c r="K28" s="629">
        <v>21</v>
      </c>
      <c r="L28" s="629">
        <f>SUM(H28:K28)</f>
        <v>1254</v>
      </c>
      <c r="M28" s="622" t="s">
        <v>679</v>
      </c>
      <c r="O28" s="565"/>
    </row>
    <row r="29" spans="1:15" s="609" customFormat="1" ht="27" customHeight="1" thickBot="1">
      <c r="A29" s="630" t="s">
        <v>680</v>
      </c>
      <c r="B29" s="631">
        <v>495</v>
      </c>
      <c r="C29" s="631">
        <v>677</v>
      </c>
      <c r="D29" s="631">
        <f>SUM(B29:C29)</f>
        <v>1172</v>
      </c>
      <c r="E29" s="631">
        <v>16</v>
      </c>
      <c r="F29" s="631">
        <v>26</v>
      </c>
      <c r="G29" s="631">
        <f>SUM(E29:F29)</f>
        <v>42</v>
      </c>
      <c r="H29" s="631">
        <v>9</v>
      </c>
      <c r="I29" s="631">
        <v>17</v>
      </c>
      <c r="J29" s="631">
        <v>16</v>
      </c>
      <c r="K29" s="631">
        <v>0</v>
      </c>
      <c r="L29" s="582">
        <f>SUM(H29:K29)</f>
        <v>42</v>
      </c>
      <c r="M29" s="622" t="s">
        <v>681</v>
      </c>
      <c r="O29" s="565"/>
    </row>
    <row r="30" spans="1:15" s="609" customFormat="1" ht="27" customHeight="1" thickBot="1">
      <c r="A30" s="632" t="s">
        <v>682</v>
      </c>
      <c r="B30" s="632">
        <f>SUM(B27:B29)</f>
        <v>79424</v>
      </c>
      <c r="C30" s="632">
        <f t="shared" ref="C30:L30" si="2">SUM(C27:C29)</f>
        <v>94381</v>
      </c>
      <c r="D30" s="632">
        <f t="shared" si="2"/>
        <v>173805</v>
      </c>
      <c r="E30" s="632">
        <f t="shared" si="2"/>
        <v>4722</v>
      </c>
      <c r="F30" s="632">
        <f t="shared" si="2"/>
        <v>3890</v>
      </c>
      <c r="G30" s="632">
        <f t="shared" si="2"/>
        <v>8612</v>
      </c>
      <c r="H30" s="632">
        <f t="shared" si="2"/>
        <v>3354</v>
      </c>
      <c r="I30" s="632">
        <f t="shared" si="2"/>
        <v>985</v>
      </c>
      <c r="J30" s="632">
        <f t="shared" si="2"/>
        <v>3804</v>
      </c>
      <c r="K30" s="632">
        <f t="shared" si="2"/>
        <v>469</v>
      </c>
      <c r="L30" s="567">
        <f t="shared" si="2"/>
        <v>8612</v>
      </c>
      <c r="M30" s="567" t="s">
        <v>683</v>
      </c>
      <c r="O30" s="565"/>
    </row>
    <row r="31" spans="1:15" s="609" customFormat="1" ht="13.5" thickTop="1">
      <c r="A31" s="565"/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O31" s="565"/>
    </row>
  </sheetData>
  <mergeCells count="18">
    <mergeCell ref="A23:A26"/>
    <mergeCell ref="B23:D23"/>
    <mergeCell ref="E23:G23"/>
    <mergeCell ref="H23:K23"/>
    <mergeCell ref="M23:M26"/>
    <mergeCell ref="B24:D24"/>
    <mergeCell ref="E24:G24"/>
    <mergeCell ref="H24:K24"/>
    <mergeCell ref="A2:M2"/>
    <mergeCell ref="A3:M3"/>
    <mergeCell ref="A6:A9"/>
    <mergeCell ref="B6:E6"/>
    <mergeCell ref="F6:H6"/>
    <mergeCell ref="I6:K6"/>
    <mergeCell ref="M6:M9"/>
    <mergeCell ref="B7:E7"/>
    <mergeCell ref="F7:H7"/>
    <mergeCell ref="I7:K7"/>
  </mergeCells>
  <printOptions horizontalCentered="1"/>
  <pageMargins left="0.222" right="0.222" top="1" bottom="1" header="1" footer="1"/>
  <pageSetup paperSize="9" scale="80" firstPageNumber="29" fitToWidth="0" fitToHeight="0" orientation="landscape" useFirstPageNumber="1" r:id="rId1"/>
  <rowBreaks count="1" manualBreakCount="1">
    <brk id="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29"/>
  <sheetViews>
    <sheetView rightToLeft="1" view="pageBreakPreview" zoomScale="80" zoomScaleNormal="80" zoomScaleSheetLayoutView="80" workbookViewId="0">
      <selection sqref="A1:Q1"/>
    </sheetView>
  </sheetViews>
  <sheetFormatPr defaultRowHeight="20.25"/>
  <cols>
    <col min="1" max="1" width="2.58203125" customWidth="1"/>
    <col min="2" max="2" width="7.4140625" customWidth="1"/>
    <col min="3" max="3" width="6.83203125" customWidth="1"/>
    <col min="4" max="4" width="7.91406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25" customWidth="1"/>
    <col min="10" max="11" width="6.5" customWidth="1"/>
    <col min="12" max="12" width="6.6640625" customWidth="1"/>
    <col min="13" max="13" width="8.08203125" customWidth="1"/>
    <col min="14" max="14" width="7.75" customWidth="1"/>
    <col min="15" max="15" width="7.83203125" customWidth="1"/>
    <col min="16" max="16" width="9.83203125" customWidth="1"/>
    <col min="17" max="17" width="2.6640625" customWidth="1"/>
  </cols>
  <sheetData>
    <row r="1" spans="1:28" ht="25.5" customHeight="1">
      <c r="A1" s="452" t="s">
        <v>641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50.25" customHeight="1">
      <c r="A2" s="433" t="s">
        <v>205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132" customFormat="1" ht="25.5" customHeight="1" thickBot="1">
      <c r="A3" s="448" t="s">
        <v>209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391" t="s">
        <v>564</v>
      </c>
      <c r="Q3" s="391"/>
      <c r="S3" s="133"/>
      <c r="T3" s="133"/>
      <c r="U3" s="133"/>
      <c r="V3" s="133"/>
      <c r="W3" s="133"/>
      <c r="X3" s="133"/>
      <c r="Y3" s="133"/>
      <c r="Z3" s="133"/>
      <c r="AA3" s="133"/>
      <c r="AB3" s="133"/>
    </row>
    <row r="4" spans="1:28" ht="26.25" customHeight="1" thickTop="1">
      <c r="A4" s="413" t="s">
        <v>4</v>
      </c>
      <c r="B4" s="413"/>
      <c r="C4" s="431" t="s">
        <v>142</v>
      </c>
      <c r="D4" s="431"/>
      <c r="E4" s="431" t="s">
        <v>152</v>
      </c>
      <c r="F4" s="431"/>
      <c r="G4" s="431" t="s">
        <v>153</v>
      </c>
      <c r="H4" s="431"/>
      <c r="I4" s="431" t="s">
        <v>154</v>
      </c>
      <c r="J4" s="431"/>
      <c r="K4" s="431" t="s">
        <v>172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>
      <c r="A5" s="408"/>
      <c r="B5" s="408"/>
      <c r="C5" s="428" t="s">
        <v>147</v>
      </c>
      <c r="D5" s="428"/>
      <c r="E5" s="428" t="s">
        <v>155</v>
      </c>
      <c r="F5" s="428"/>
      <c r="G5" s="428" t="s">
        <v>156</v>
      </c>
      <c r="H5" s="428"/>
      <c r="I5" s="428" t="s">
        <v>157</v>
      </c>
      <c r="J5" s="428"/>
      <c r="K5" s="428" t="s">
        <v>179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51.75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20.25" customHeight="1">
      <c r="A8" s="384" t="s">
        <v>202</v>
      </c>
      <c r="B8" s="384"/>
      <c r="C8" s="125">
        <v>605</v>
      </c>
      <c r="D8" s="125">
        <v>640</v>
      </c>
      <c r="E8" s="125">
        <v>763</v>
      </c>
      <c r="F8" s="125">
        <v>551</v>
      </c>
      <c r="G8" s="125">
        <v>673</v>
      </c>
      <c r="H8" s="125">
        <v>562</v>
      </c>
      <c r="I8" s="125">
        <v>636</v>
      </c>
      <c r="J8" s="125">
        <v>329</v>
      </c>
      <c r="K8" s="125">
        <v>648</v>
      </c>
      <c r="L8" s="125">
        <v>310</v>
      </c>
      <c r="M8" s="125">
        <f>SUM(C8,E8,G8,I8,K8)</f>
        <v>3325</v>
      </c>
      <c r="N8" s="125">
        <f t="shared" ref="N8:N27" si="0">SUM(D8,F8,H8,J8,L8)</f>
        <v>2392</v>
      </c>
      <c r="O8" s="125">
        <f>SUM(M8:N8)</f>
        <v>5717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0.25" customHeight="1">
      <c r="A9" s="404" t="s">
        <v>27</v>
      </c>
      <c r="B9" s="404"/>
      <c r="C9" s="110">
        <v>722</v>
      </c>
      <c r="D9" s="110">
        <v>477</v>
      </c>
      <c r="E9" s="110">
        <v>497</v>
      </c>
      <c r="F9" s="110">
        <v>448</v>
      </c>
      <c r="G9" s="110">
        <v>535</v>
      </c>
      <c r="H9" s="110">
        <v>359</v>
      </c>
      <c r="I9" s="110">
        <v>389</v>
      </c>
      <c r="J9" s="110">
        <v>198</v>
      </c>
      <c r="K9" s="110">
        <v>529</v>
      </c>
      <c r="L9" s="110">
        <v>245</v>
      </c>
      <c r="M9" s="110">
        <f t="shared" ref="M9:M27" si="1">SUM(C9,E9,G9,I9,K9)</f>
        <v>2672</v>
      </c>
      <c r="N9" s="110">
        <f t="shared" si="0"/>
        <v>1727</v>
      </c>
      <c r="O9" s="110">
        <f t="shared" ref="O9:O28" si="2">SUM(M9:N9)</f>
        <v>4399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0.25" customHeight="1">
      <c r="A10" s="403" t="s">
        <v>83</v>
      </c>
      <c r="B10" s="403"/>
      <c r="C10" s="110">
        <v>530</v>
      </c>
      <c r="D10" s="110">
        <v>798</v>
      </c>
      <c r="E10" s="110">
        <v>473</v>
      </c>
      <c r="F10" s="110">
        <v>509</v>
      </c>
      <c r="G10" s="110">
        <v>462</v>
      </c>
      <c r="H10" s="110">
        <v>315</v>
      </c>
      <c r="I10" s="110">
        <v>211</v>
      </c>
      <c r="J10" s="110">
        <v>252</v>
      </c>
      <c r="K10" s="110">
        <v>185</v>
      </c>
      <c r="L10" s="110">
        <v>151</v>
      </c>
      <c r="M10" s="110">
        <f t="shared" si="1"/>
        <v>1861</v>
      </c>
      <c r="N10" s="110">
        <f t="shared" si="0"/>
        <v>2025</v>
      </c>
      <c r="O10" s="110">
        <f t="shared" si="2"/>
        <v>3886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0.25" customHeight="1">
      <c r="A11" s="403" t="s">
        <v>31</v>
      </c>
      <c r="B11" s="403"/>
      <c r="C11" s="110">
        <v>1213</v>
      </c>
      <c r="D11" s="110">
        <v>1410</v>
      </c>
      <c r="E11" s="110">
        <v>829</v>
      </c>
      <c r="F11" s="110">
        <v>750</v>
      </c>
      <c r="G11" s="110">
        <v>561</v>
      </c>
      <c r="H11" s="110">
        <v>422</v>
      </c>
      <c r="I11" s="110">
        <v>353</v>
      </c>
      <c r="J11" s="110">
        <v>190</v>
      </c>
      <c r="K11" s="110">
        <v>153</v>
      </c>
      <c r="L11" s="110">
        <v>87</v>
      </c>
      <c r="M11" s="110">
        <f t="shared" si="1"/>
        <v>3109</v>
      </c>
      <c r="N11" s="110">
        <f t="shared" si="0"/>
        <v>2859</v>
      </c>
      <c r="O11" s="110">
        <f t="shared" si="2"/>
        <v>5968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4" customHeight="1">
      <c r="A12" s="416" t="s">
        <v>33</v>
      </c>
      <c r="B12" s="9" t="s">
        <v>34</v>
      </c>
      <c r="C12" s="110">
        <v>1098</v>
      </c>
      <c r="D12" s="110">
        <v>1387</v>
      </c>
      <c r="E12" s="110">
        <v>500</v>
      </c>
      <c r="F12" s="110">
        <v>622</v>
      </c>
      <c r="G12" s="110">
        <v>320</v>
      </c>
      <c r="H12" s="110">
        <v>336</v>
      </c>
      <c r="I12" s="110">
        <v>182</v>
      </c>
      <c r="J12" s="110">
        <v>170</v>
      </c>
      <c r="K12" s="110">
        <v>149</v>
      </c>
      <c r="L12" s="110">
        <v>107</v>
      </c>
      <c r="M12" s="110">
        <f t="shared" si="1"/>
        <v>2249</v>
      </c>
      <c r="N12" s="110">
        <f t="shared" si="0"/>
        <v>2622</v>
      </c>
      <c r="O12" s="110">
        <f t="shared" si="2"/>
        <v>4871</v>
      </c>
      <c r="P12" s="10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0.25" customHeight="1">
      <c r="A13" s="417"/>
      <c r="B13" s="9" t="s">
        <v>37</v>
      </c>
      <c r="C13" s="110">
        <v>1455</v>
      </c>
      <c r="D13" s="110">
        <v>2172</v>
      </c>
      <c r="E13" s="110">
        <v>853</v>
      </c>
      <c r="F13" s="110">
        <v>842</v>
      </c>
      <c r="G13" s="110">
        <v>483</v>
      </c>
      <c r="H13" s="110">
        <v>396</v>
      </c>
      <c r="I13" s="110">
        <v>356</v>
      </c>
      <c r="J13" s="110">
        <v>158</v>
      </c>
      <c r="K13" s="110">
        <v>289</v>
      </c>
      <c r="L13" s="110">
        <v>142</v>
      </c>
      <c r="M13" s="110">
        <f t="shared" si="1"/>
        <v>3436</v>
      </c>
      <c r="N13" s="110">
        <f t="shared" si="0"/>
        <v>3710</v>
      </c>
      <c r="O13" s="110">
        <f t="shared" si="2"/>
        <v>7146</v>
      </c>
      <c r="P13" s="10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0.25" customHeight="1">
      <c r="A14" s="417"/>
      <c r="B14" s="9" t="s">
        <v>39</v>
      </c>
      <c r="C14" s="110">
        <v>331</v>
      </c>
      <c r="D14" s="110">
        <v>561</v>
      </c>
      <c r="E14" s="110">
        <v>404</v>
      </c>
      <c r="F14" s="110">
        <v>442</v>
      </c>
      <c r="G14" s="110">
        <v>356</v>
      </c>
      <c r="H14" s="110">
        <v>290</v>
      </c>
      <c r="I14" s="110">
        <v>334</v>
      </c>
      <c r="J14" s="110">
        <v>182</v>
      </c>
      <c r="K14" s="110">
        <v>103</v>
      </c>
      <c r="L14" s="110">
        <v>103</v>
      </c>
      <c r="M14" s="110">
        <f t="shared" si="1"/>
        <v>1528</v>
      </c>
      <c r="N14" s="110">
        <f t="shared" si="0"/>
        <v>1578</v>
      </c>
      <c r="O14" s="110">
        <f t="shared" si="2"/>
        <v>3106</v>
      </c>
      <c r="P14" s="10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0.25" customHeight="1">
      <c r="A15" s="417"/>
      <c r="B15" s="9" t="s">
        <v>41</v>
      </c>
      <c r="C15" s="110">
        <v>484</v>
      </c>
      <c r="D15" s="110">
        <v>762</v>
      </c>
      <c r="E15" s="110">
        <v>252</v>
      </c>
      <c r="F15" s="110">
        <v>356</v>
      </c>
      <c r="G15" s="110">
        <v>138</v>
      </c>
      <c r="H15" s="110">
        <v>130</v>
      </c>
      <c r="I15" s="110">
        <v>143</v>
      </c>
      <c r="J15" s="110">
        <v>119</v>
      </c>
      <c r="K15" s="110">
        <v>119</v>
      </c>
      <c r="L15" s="110">
        <v>35</v>
      </c>
      <c r="M15" s="110">
        <f t="shared" si="1"/>
        <v>1136</v>
      </c>
      <c r="N15" s="110">
        <f t="shared" si="0"/>
        <v>1402</v>
      </c>
      <c r="O15" s="110">
        <f t="shared" si="2"/>
        <v>2538</v>
      </c>
      <c r="P15" s="10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0.25" customHeight="1">
      <c r="A16" s="417"/>
      <c r="B16" s="9" t="s">
        <v>43</v>
      </c>
      <c r="C16" s="110">
        <v>1129</v>
      </c>
      <c r="D16" s="110">
        <v>1613</v>
      </c>
      <c r="E16" s="110">
        <v>561</v>
      </c>
      <c r="F16" s="110">
        <v>695</v>
      </c>
      <c r="G16" s="110">
        <v>311</v>
      </c>
      <c r="H16" s="110">
        <v>367</v>
      </c>
      <c r="I16" s="110">
        <v>198</v>
      </c>
      <c r="J16" s="110">
        <v>171</v>
      </c>
      <c r="K16" s="110">
        <v>134</v>
      </c>
      <c r="L16" s="110">
        <v>147</v>
      </c>
      <c r="M16" s="110">
        <f t="shared" si="1"/>
        <v>2333</v>
      </c>
      <c r="N16" s="110">
        <f t="shared" si="0"/>
        <v>2993</v>
      </c>
      <c r="O16" s="110">
        <f t="shared" si="2"/>
        <v>5326</v>
      </c>
      <c r="P16" s="10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0.25" customHeight="1">
      <c r="A17" s="418"/>
      <c r="B17" s="9" t="s">
        <v>45</v>
      </c>
      <c r="C17" s="110">
        <v>442</v>
      </c>
      <c r="D17" s="110">
        <v>700</v>
      </c>
      <c r="E17" s="110">
        <v>454</v>
      </c>
      <c r="F17" s="110">
        <v>616</v>
      </c>
      <c r="G17" s="110">
        <v>358</v>
      </c>
      <c r="H17" s="110">
        <v>339</v>
      </c>
      <c r="I17" s="110">
        <v>241</v>
      </c>
      <c r="J17" s="110">
        <v>151</v>
      </c>
      <c r="K17" s="110">
        <v>165</v>
      </c>
      <c r="L17" s="110">
        <v>63</v>
      </c>
      <c r="M17" s="110">
        <f t="shared" si="1"/>
        <v>1660</v>
      </c>
      <c r="N17" s="110">
        <f t="shared" si="0"/>
        <v>1869</v>
      </c>
      <c r="O17" s="110">
        <f t="shared" si="2"/>
        <v>3529</v>
      </c>
      <c r="P17" s="10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0.25" customHeight="1">
      <c r="A18" s="403" t="s">
        <v>47</v>
      </c>
      <c r="B18" s="403"/>
      <c r="C18" s="110">
        <v>749</v>
      </c>
      <c r="D18" s="110">
        <v>893</v>
      </c>
      <c r="E18" s="110">
        <v>779</v>
      </c>
      <c r="F18" s="110">
        <v>683</v>
      </c>
      <c r="G18" s="110">
        <v>622</v>
      </c>
      <c r="H18" s="110">
        <v>533</v>
      </c>
      <c r="I18" s="110">
        <v>460</v>
      </c>
      <c r="J18" s="110">
        <v>366</v>
      </c>
      <c r="K18" s="110">
        <v>298</v>
      </c>
      <c r="L18" s="110">
        <v>310</v>
      </c>
      <c r="M18" s="110">
        <f t="shared" si="1"/>
        <v>2908</v>
      </c>
      <c r="N18" s="110">
        <f t="shared" si="0"/>
        <v>2785</v>
      </c>
      <c r="O18" s="110">
        <f t="shared" si="2"/>
        <v>5693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0.25" customHeight="1">
      <c r="A19" s="403" t="s">
        <v>49</v>
      </c>
      <c r="B19" s="403"/>
      <c r="C19" s="110">
        <v>953</v>
      </c>
      <c r="D19" s="110">
        <v>1200</v>
      </c>
      <c r="E19" s="110">
        <v>901</v>
      </c>
      <c r="F19" s="110">
        <v>744</v>
      </c>
      <c r="G19" s="110">
        <v>594</v>
      </c>
      <c r="H19" s="110">
        <v>465</v>
      </c>
      <c r="I19" s="110">
        <v>381</v>
      </c>
      <c r="J19" s="110">
        <v>208</v>
      </c>
      <c r="K19" s="110">
        <v>270</v>
      </c>
      <c r="L19" s="110">
        <v>107</v>
      </c>
      <c r="M19" s="110">
        <f t="shared" si="1"/>
        <v>3099</v>
      </c>
      <c r="N19" s="110">
        <f t="shared" si="0"/>
        <v>2724</v>
      </c>
      <c r="O19" s="110">
        <f t="shared" si="2"/>
        <v>5823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0.25" customHeight="1">
      <c r="A20" s="403" t="s">
        <v>51</v>
      </c>
      <c r="B20" s="403"/>
      <c r="C20" s="110">
        <v>400</v>
      </c>
      <c r="D20" s="110">
        <v>511</v>
      </c>
      <c r="E20" s="110">
        <v>417</v>
      </c>
      <c r="F20" s="110">
        <v>469</v>
      </c>
      <c r="G20" s="110">
        <v>281</v>
      </c>
      <c r="H20" s="110">
        <v>278</v>
      </c>
      <c r="I20" s="110">
        <v>214</v>
      </c>
      <c r="J20" s="110">
        <v>141</v>
      </c>
      <c r="K20" s="110">
        <v>114</v>
      </c>
      <c r="L20" s="110">
        <v>110</v>
      </c>
      <c r="M20" s="110">
        <f t="shared" si="1"/>
        <v>1426</v>
      </c>
      <c r="N20" s="110">
        <f t="shared" si="0"/>
        <v>1509</v>
      </c>
      <c r="O20" s="110">
        <f t="shared" si="2"/>
        <v>2935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0.25" customHeight="1">
      <c r="A21" s="403" t="s">
        <v>53</v>
      </c>
      <c r="B21" s="403"/>
      <c r="C21" s="110">
        <v>389</v>
      </c>
      <c r="D21" s="110">
        <v>380</v>
      </c>
      <c r="E21" s="110">
        <v>387</v>
      </c>
      <c r="F21" s="110">
        <v>571</v>
      </c>
      <c r="G21" s="110">
        <v>428</v>
      </c>
      <c r="H21" s="110">
        <v>354</v>
      </c>
      <c r="I21" s="110">
        <v>268</v>
      </c>
      <c r="J21" s="110">
        <v>208</v>
      </c>
      <c r="K21" s="110">
        <v>380</v>
      </c>
      <c r="L21" s="110">
        <v>186</v>
      </c>
      <c r="M21" s="110">
        <f t="shared" si="1"/>
        <v>1852</v>
      </c>
      <c r="N21" s="110">
        <f t="shared" si="0"/>
        <v>1699</v>
      </c>
      <c r="O21" s="110">
        <f t="shared" si="2"/>
        <v>3551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0.25" customHeight="1">
      <c r="A22" s="403" t="s">
        <v>84</v>
      </c>
      <c r="B22" s="403"/>
      <c r="C22" s="110">
        <v>279</v>
      </c>
      <c r="D22" s="110">
        <v>515</v>
      </c>
      <c r="E22" s="110">
        <v>305</v>
      </c>
      <c r="F22" s="110">
        <v>417</v>
      </c>
      <c r="G22" s="110">
        <v>308</v>
      </c>
      <c r="H22" s="110">
        <v>276</v>
      </c>
      <c r="I22" s="110">
        <v>218</v>
      </c>
      <c r="J22" s="110">
        <v>151</v>
      </c>
      <c r="K22" s="110">
        <v>144</v>
      </c>
      <c r="L22" s="110">
        <v>87</v>
      </c>
      <c r="M22" s="110">
        <f t="shared" si="1"/>
        <v>1254</v>
      </c>
      <c r="N22" s="110">
        <f t="shared" si="0"/>
        <v>1446</v>
      </c>
      <c r="O22" s="110">
        <f t="shared" si="2"/>
        <v>2700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0.25" customHeight="1">
      <c r="A23" s="403" t="s">
        <v>57</v>
      </c>
      <c r="B23" s="403"/>
      <c r="C23" s="110">
        <v>335</v>
      </c>
      <c r="D23" s="110">
        <v>406</v>
      </c>
      <c r="E23" s="110">
        <v>287</v>
      </c>
      <c r="F23" s="110">
        <v>434</v>
      </c>
      <c r="G23" s="110">
        <v>257</v>
      </c>
      <c r="H23" s="110">
        <v>203</v>
      </c>
      <c r="I23" s="110">
        <v>259</v>
      </c>
      <c r="J23" s="110">
        <v>160</v>
      </c>
      <c r="K23" s="110">
        <v>240</v>
      </c>
      <c r="L23" s="110">
        <v>90</v>
      </c>
      <c r="M23" s="110">
        <f t="shared" si="1"/>
        <v>1378</v>
      </c>
      <c r="N23" s="110">
        <f t="shared" si="0"/>
        <v>1293</v>
      </c>
      <c r="O23" s="110">
        <f t="shared" si="2"/>
        <v>2671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0.25" customHeight="1">
      <c r="A24" s="403" t="s">
        <v>59</v>
      </c>
      <c r="B24" s="403"/>
      <c r="C24" s="110">
        <v>651</v>
      </c>
      <c r="D24" s="110">
        <v>562</v>
      </c>
      <c r="E24" s="110">
        <v>569</v>
      </c>
      <c r="F24" s="110">
        <v>474</v>
      </c>
      <c r="G24" s="110">
        <v>386</v>
      </c>
      <c r="H24" s="110">
        <v>249</v>
      </c>
      <c r="I24" s="110">
        <v>254</v>
      </c>
      <c r="J24" s="110">
        <v>204</v>
      </c>
      <c r="K24" s="110">
        <v>252</v>
      </c>
      <c r="L24" s="110">
        <v>154</v>
      </c>
      <c r="M24" s="110">
        <f t="shared" si="1"/>
        <v>2112</v>
      </c>
      <c r="N24" s="110">
        <f t="shared" si="0"/>
        <v>1643</v>
      </c>
      <c r="O24" s="110">
        <f t="shared" si="2"/>
        <v>3755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0.25" customHeight="1">
      <c r="A25" s="403" t="s">
        <v>61</v>
      </c>
      <c r="B25" s="403"/>
      <c r="C25" s="110">
        <v>373</v>
      </c>
      <c r="D25" s="110">
        <v>355</v>
      </c>
      <c r="E25" s="110">
        <v>307</v>
      </c>
      <c r="F25" s="110">
        <v>356</v>
      </c>
      <c r="G25" s="110">
        <v>408</v>
      </c>
      <c r="H25" s="110">
        <v>319</v>
      </c>
      <c r="I25" s="110">
        <v>287</v>
      </c>
      <c r="J25" s="110">
        <v>211</v>
      </c>
      <c r="K25" s="110">
        <v>250</v>
      </c>
      <c r="L25" s="110">
        <v>109</v>
      </c>
      <c r="M25" s="110">
        <f t="shared" si="1"/>
        <v>1625</v>
      </c>
      <c r="N25" s="110">
        <f t="shared" si="0"/>
        <v>1350</v>
      </c>
      <c r="O25" s="110">
        <f t="shared" si="2"/>
        <v>2975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0.25" customHeight="1">
      <c r="A26" s="403" t="s">
        <v>63</v>
      </c>
      <c r="B26" s="403"/>
      <c r="C26" s="110">
        <v>615</v>
      </c>
      <c r="D26" s="110">
        <v>789</v>
      </c>
      <c r="E26" s="110">
        <v>503</v>
      </c>
      <c r="F26" s="110">
        <v>468</v>
      </c>
      <c r="G26" s="110">
        <v>334</v>
      </c>
      <c r="H26" s="110">
        <v>267</v>
      </c>
      <c r="I26" s="110">
        <v>179</v>
      </c>
      <c r="J26" s="110">
        <v>102</v>
      </c>
      <c r="K26" s="110">
        <v>495</v>
      </c>
      <c r="L26" s="110">
        <v>94</v>
      </c>
      <c r="M26" s="110">
        <f t="shared" si="1"/>
        <v>2126</v>
      </c>
      <c r="N26" s="110">
        <f t="shared" si="0"/>
        <v>1720</v>
      </c>
      <c r="O26" s="110">
        <f t="shared" si="2"/>
        <v>3846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0.25" customHeight="1" thickBot="1">
      <c r="A27" s="451" t="s">
        <v>65</v>
      </c>
      <c r="B27" s="451"/>
      <c r="C27" s="125">
        <v>946</v>
      </c>
      <c r="D27" s="125">
        <v>1629</v>
      </c>
      <c r="E27" s="125">
        <v>771</v>
      </c>
      <c r="F27" s="125">
        <v>1289</v>
      </c>
      <c r="G27" s="125">
        <v>477</v>
      </c>
      <c r="H27" s="125">
        <v>760</v>
      </c>
      <c r="I27" s="125">
        <v>287</v>
      </c>
      <c r="J27" s="125">
        <v>436</v>
      </c>
      <c r="K27" s="125">
        <v>255</v>
      </c>
      <c r="L27" s="125">
        <v>245</v>
      </c>
      <c r="M27" s="125">
        <f t="shared" si="1"/>
        <v>2736</v>
      </c>
      <c r="N27" s="125">
        <f t="shared" si="0"/>
        <v>4359</v>
      </c>
      <c r="O27" s="125">
        <f t="shared" si="2"/>
        <v>7095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0.25" customHeight="1" thickBot="1">
      <c r="A28" s="422" t="s">
        <v>19</v>
      </c>
      <c r="B28" s="422"/>
      <c r="C28" s="120">
        <f>SUM(C8:C27)</f>
        <v>13699</v>
      </c>
      <c r="D28" s="120">
        <f t="shared" ref="D28:N28" si="3">SUM(D8:D27)</f>
        <v>17760</v>
      </c>
      <c r="E28" s="120">
        <f t="shared" si="3"/>
        <v>10812</v>
      </c>
      <c r="F28" s="120">
        <f t="shared" si="3"/>
        <v>11736</v>
      </c>
      <c r="G28" s="120">
        <f t="shared" si="3"/>
        <v>8292</v>
      </c>
      <c r="H28" s="120">
        <f t="shared" si="3"/>
        <v>7220</v>
      </c>
      <c r="I28" s="120">
        <f t="shared" si="3"/>
        <v>5850</v>
      </c>
      <c r="J28" s="120">
        <f t="shared" si="3"/>
        <v>4107</v>
      </c>
      <c r="K28" s="120">
        <f t="shared" si="3"/>
        <v>5172</v>
      </c>
      <c r="L28" s="120">
        <f t="shared" si="3"/>
        <v>2882</v>
      </c>
      <c r="M28" s="120">
        <f t="shared" si="3"/>
        <v>43825</v>
      </c>
      <c r="N28" s="120">
        <f t="shared" si="3"/>
        <v>43705</v>
      </c>
      <c r="O28" s="120">
        <f t="shared" si="2"/>
        <v>87530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1.75" customHeight="1" thickTop="1">
      <c r="A29" s="47"/>
      <c r="B29" s="4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2"/>
      <c r="Q29" s="2"/>
      <c r="S29" s="18"/>
      <c r="T29" s="18"/>
      <c r="U29" s="18"/>
      <c r="V29" s="18"/>
      <c r="W29" s="18"/>
      <c r="X29" s="18"/>
      <c r="Y29" s="18"/>
      <c r="Z29" s="18"/>
      <c r="AA29" s="18"/>
      <c r="AB29" s="18"/>
    </row>
  </sheetData>
  <mergeCells count="50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88"/>
  <sheetViews>
    <sheetView rightToLeft="1" view="pageBreakPreview" topLeftCell="A70" zoomScale="80" zoomScaleNormal="80" zoomScaleSheetLayoutView="80" workbookViewId="0">
      <selection sqref="A1:Q1"/>
    </sheetView>
  </sheetViews>
  <sheetFormatPr defaultRowHeight="20.25"/>
  <cols>
    <col min="1" max="1" width="2.58203125" customWidth="1"/>
    <col min="2" max="2" width="6.5" customWidth="1"/>
    <col min="3" max="3" width="6.83203125" customWidth="1"/>
    <col min="4" max="4" width="7.91406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9140625" customWidth="1"/>
    <col min="10" max="11" width="6.5" customWidth="1"/>
    <col min="12" max="12" width="6.6640625" customWidth="1"/>
    <col min="13" max="13" width="7.75" customWidth="1"/>
    <col min="14" max="15" width="7.25" customWidth="1"/>
    <col min="16" max="16" width="9.83203125" customWidth="1"/>
    <col min="17" max="17" width="2.6640625" customWidth="1"/>
  </cols>
  <sheetData>
    <row r="1" spans="1:28" ht="27" customHeight="1">
      <c r="A1" s="453" t="s">
        <v>642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3.5" customHeight="1">
      <c r="A2" s="433" t="s">
        <v>208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132" customFormat="1" ht="27" customHeight="1" thickBot="1">
      <c r="A3" s="448" t="s">
        <v>214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391" t="s">
        <v>565</v>
      </c>
      <c r="Q3" s="391"/>
      <c r="S3" s="133"/>
      <c r="T3" s="133"/>
      <c r="U3" s="133"/>
      <c r="V3" s="133"/>
      <c r="W3" s="133"/>
      <c r="X3" s="133"/>
      <c r="Y3" s="133"/>
      <c r="Z3" s="133"/>
      <c r="AA3" s="133"/>
      <c r="AB3" s="133"/>
    </row>
    <row r="4" spans="1:28" ht="20.25" customHeight="1" thickTop="1">
      <c r="A4" s="413" t="s">
        <v>4</v>
      </c>
      <c r="B4" s="413"/>
      <c r="C4" s="431" t="s">
        <v>152</v>
      </c>
      <c r="D4" s="431"/>
      <c r="E4" s="431" t="s">
        <v>153</v>
      </c>
      <c r="F4" s="431"/>
      <c r="G4" s="431" t="s">
        <v>154</v>
      </c>
      <c r="H4" s="431"/>
      <c r="I4" s="431" t="s">
        <v>172</v>
      </c>
      <c r="J4" s="431"/>
      <c r="K4" s="431" t="s">
        <v>173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7" customHeight="1">
      <c r="A5" s="408"/>
      <c r="B5" s="408"/>
      <c r="C5" s="428" t="s">
        <v>155</v>
      </c>
      <c r="D5" s="428"/>
      <c r="E5" s="428" t="s">
        <v>156</v>
      </c>
      <c r="F5" s="428"/>
      <c r="G5" s="428" t="s">
        <v>157</v>
      </c>
      <c r="H5" s="428"/>
      <c r="I5" s="428" t="s">
        <v>179</v>
      </c>
      <c r="J5" s="428"/>
      <c r="K5" s="428" t="s">
        <v>180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1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48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27" customHeight="1">
      <c r="A8" s="384" t="s">
        <v>210</v>
      </c>
      <c r="B8" s="384"/>
      <c r="C8" s="134">
        <f>SUM(C37,C67)</f>
        <v>2787</v>
      </c>
      <c r="D8" s="134">
        <f t="shared" ref="D8:L8" si="0">SUM(D37,D67)</f>
        <v>2794</v>
      </c>
      <c r="E8" s="134">
        <f t="shared" si="0"/>
        <v>2789</v>
      </c>
      <c r="F8" s="134">
        <f t="shared" si="0"/>
        <v>2532</v>
      </c>
      <c r="G8" s="134">
        <f t="shared" si="0"/>
        <v>2069</v>
      </c>
      <c r="H8" s="134">
        <f t="shared" si="0"/>
        <v>1667</v>
      </c>
      <c r="I8" s="134">
        <f t="shared" si="0"/>
        <v>2169</v>
      </c>
      <c r="J8" s="134">
        <f t="shared" si="0"/>
        <v>1035</v>
      </c>
      <c r="K8" s="134">
        <f t="shared" si="0"/>
        <v>2936</v>
      </c>
      <c r="L8" s="134">
        <f t="shared" si="0"/>
        <v>2130</v>
      </c>
      <c r="M8" s="134">
        <f>SUM(M37,M67)</f>
        <v>12750</v>
      </c>
      <c r="N8" s="134">
        <f t="shared" ref="N8:O8" si="1">SUM(N37,N67)</f>
        <v>10158</v>
      </c>
      <c r="O8" s="134">
        <f t="shared" si="1"/>
        <v>22908</v>
      </c>
      <c r="P8" s="135"/>
      <c r="Q8" s="13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36">
        <f t="shared" ref="C9:O24" si="2">SUM(C38,C68)</f>
        <v>3305</v>
      </c>
      <c r="D9" s="136">
        <f t="shared" si="2"/>
        <v>3117</v>
      </c>
      <c r="E9" s="136">
        <f t="shared" si="2"/>
        <v>2547</v>
      </c>
      <c r="F9" s="136">
        <f t="shared" si="2"/>
        <v>1858</v>
      </c>
      <c r="G9" s="136">
        <f t="shared" si="2"/>
        <v>1390</v>
      </c>
      <c r="H9" s="136">
        <f t="shared" si="2"/>
        <v>914</v>
      </c>
      <c r="I9" s="136">
        <f t="shared" si="2"/>
        <v>764</v>
      </c>
      <c r="J9" s="136">
        <f t="shared" si="2"/>
        <v>643</v>
      </c>
      <c r="K9" s="136">
        <f t="shared" si="2"/>
        <v>713</v>
      </c>
      <c r="L9" s="136">
        <f t="shared" si="2"/>
        <v>298</v>
      </c>
      <c r="M9" s="136">
        <f t="shared" si="2"/>
        <v>8719</v>
      </c>
      <c r="N9" s="136">
        <f t="shared" si="2"/>
        <v>6830</v>
      </c>
      <c r="O9" s="136">
        <f t="shared" si="2"/>
        <v>15549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36">
        <f t="shared" si="2"/>
        <v>2744</v>
      </c>
      <c r="D10" s="136">
        <f t="shared" si="2"/>
        <v>2784</v>
      </c>
      <c r="E10" s="136">
        <f t="shared" si="2"/>
        <v>1875</v>
      </c>
      <c r="F10" s="136">
        <f t="shared" si="2"/>
        <v>2106</v>
      </c>
      <c r="G10" s="136">
        <f t="shared" si="2"/>
        <v>1426</v>
      </c>
      <c r="H10" s="136">
        <f t="shared" si="2"/>
        <v>1215</v>
      </c>
      <c r="I10" s="136">
        <f t="shared" si="2"/>
        <v>989</v>
      </c>
      <c r="J10" s="136">
        <f t="shared" si="2"/>
        <v>564</v>
      </c>
      <c r="K10" s="136">
        <f t="shared" si="2"/>
        <v>1330</v>
      </c>
      <c r="L10" s="136">
        <f t="shared" si="2"/>
        <v>546</v>
      </c>
      <c r="M10" s="136">
        <f t="shared" si="2"/>
        <v>8364</v>
      </c>
      <c r="N10" s="136">
        <f t="shared" si="2"/>
        <v>7215</v>
      </c>
      <c r="O10" s="136">
        <f t="shared" si="2"/>
        <v>15579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36">
        <f t="shared" si="2"/>
        <v>3132</v>
      </c>
      <c r="D11" s="136">
        <f t="shared" si="2"/>
        <v>3977</v>
      </c>
      <c r="E11" s="136">
        <f t="shared" si="2"/>
        <v>2375</v>
      </c>
      <c r="F11" s="136">
        <f t="shared" si="2"/>
        <v>2709</v>
      </c>
      <c r="G11" s="136">
        <f t="shared" si="2"/>
        <v>1958</v>
      </c>
      <c r="H11" s="136">
        <f t="shared" si="2"/>
        <v>1454</v>
      </c>
      <c r="I11" s="136">
        <f t="shared" si="2"/>
        <v>1087</v>
      </c>
      <c r="J11" s="136">
        <f t="shared" si="2"/>
        <v>638</v>
      </c>
      <c r="K11" s="136">
        <f t="shared" si="2"/>
        <v>690</v>
      </c>
      <c r="L11" s="136">
        <f t="shared" si="2"/>
        <v>387</v>
      </c>
      <c r="M11" s="136">
        <f t="shared" si="2"/>
        <v>9242</v>
      </c>
      <c r="N11" s="136">
        <f t="shared" si="2"/>
        <v>9165</v>
      </c>
      <c r="O11" s="136">
        <f t="shared" si="2"/>
        <v>18407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9" t="s">
        <v>34</v>
      </c>
      <c r="C12" s="136">
        <f t="shared" si="2"/>
        <v>2807</v>
      </c>
      <c r="D12" s="136">
        <f t="shared" si="2"/>
        <v>3384</v>
      </c>
      <c r="E12" s="136">
        <f t="shared" si="2"/>
        <v>1126</v>
      </c>
      <c r="F12" s="136">
        <f t="shared" si="2"/>
        <v>1508</v>
      </c>
      <c r="G12" s="136">
        <f t="shared" si="2"/>
        <v>699</v>
      </c>
      <c r="H12" s="136">
        <f t="shared" si="2"/>
        <v>743</v>
      </c>
      <c r="I12" s="136">
        <f t="shared" si="2"/>
        <v>406</v>
      </c>
      <c r="J12" s="136">
        <f t="shared" si="2"/>
        <v>423</v>
      </c>
      <c r="K12" s="136">
        <f t="shared" si="2"/>
        <v>382</v>
      </c>
      <c r="L12" s="136">
        <f t="shared" si="2"/>
        <v>218</v>
      </c>
      <c r="M12" s="136">
        <f t="shared" si="2"/>
        <v>5420</v>
      </c>
      <c r="N12" s="136">
        <f t="shared" si="2"/>
        <v>6276</v>
      </c>
      <c r="O12" s="136">
        <f t="shared" si="2"/>
        <v>11696</v>
      </c>
      <c r="P12" s="10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9" t="s">
        <v>37</v>
      </c>
      <c r="C13" s="136">
        <f t="shared" si="2"/>
        <v>3980</v>
      </c>
      <c r="D13" s="136">
        <f t="shared" si="2"/>
        <v>5602</v>
      </c>
      <c r="E13" s="136">
        <f t="shared" si="2"/>
        <v>1812</v>
      </c>
      <c r="F13" s="136">
        <f t="shared" si="2"/>
        <v>1861</v>
      </c>
      <c r="G13" s="136">
        <f t="shared" si="2"/>
        <v>1183</v>
      </c>
      <c r="H13" s="136">
        <f t="shared" si="2"/>
        <v>795</v>
      </c>
      <c r="I13" s="136">
        <f t="shared" si="2"/>
        <v>623</v>
      </c>
      <c r="J13" s="136">
        <f t="shared" si="2"/>
        <v>440</v>
      </c>
      <c r="K13" s="136">
        <f t="shared" si="2"/>
        <v>592</v>
      </c>
      <c r="L13" s="136">
        <f t="shared" si="2"/>
        <v>276</v>
      </c>
      <c r="M13" s="136">
        <f t="shared" si="2"/>
        <v>8190</v>
      </c>
      <c r="N13" s="136">
        <f t="shared" si="2"/>
        <v>8974</v>
      </c>
      <c r="O13" s="136">
        <f t="shared" si="2"/>
        <v>17164</v>
      </c>
      <c r="P13" s="10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9" t="s">
        <v>39</v>
      </c>
      <c r="C14" s="136">
        <f t="shared" si="2"/>
        <v>951</v>
      </c>
      <c r="D14" s="136">
        <f t="shared" si="2"/>
        <v>1027</v>
      </c>
      <c r="E14" s="136">
        <f t="shared" si="2"/>
        <v>1016</v>
      </c>
      <c r="F14" s="136">
        <f t="shared" si="2"/>
        <v>1087</v>
      </c>
      <c r="G14" s="136">
        <f t="shared" si="2"/>
        <v>694</v>
      </c>
      <c r="H14" s="136">
        <f t="shared" si="2"/>
        <v>779</v>
      </c>
      <c r="I14" s="136">
        <f t="shared" si="2"/>
        <v>578</v>
      </c>
      <c r="J14" s="136">
        <f t="shared" si="2"/>
        <v>349</v>
      </c>
      <c r="K14" s="136">
        <f t="shared" si="2"/>
        <v>839</v>
      </c>
      <c r="L14" s="136">
        <f t="shared" si="2"/>
        <v>140</v>
      </c>
      <c r="M14" s="136">
        <f t="shared" si="2"/>
        <v>4078</v>
      </c>
      <c r="N14" s="136">
        <f t="shared" si="2"/>
        <v>3382</v>
      </c>
      <c r="O14" s="136">
        <f t="shared" si="2"/>
        <v>7460</v>
      </c>
      <c r="P14" s="10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9" t="s">
        <v>41</v>
      </c>
      <c r="C15" s="136">
        <f t="shared" si="2"/>
        <v>2251</v>
      </c>
      <c r="D15" s="136">
        <f t="shared" si="2"/>
        <v>2723</v>
      </c>
      <c r="E15" s="136">
        <f t="shared" si="2"/>
        <v>987</v>
      </c>
      <c r="F15" s="136">
        <f t="shared" si="2"/>
        <v>1418</v>
      </c>
      <c r="G15" s="136">
        <f t="shared" si="2"/>
        <v>496</v>
      </c>
      <c r="H15" s="136">
        <f t="shared" si="2"/>
        <v>679</v>
      </c>
      <c r="I15" s="136">
        <f t="shared" si="2"/>
        <v>220</v>
      </c>
      <c r="J15" s="136">
        <f t="shared" si="2"/>
        <v>355</v>
      </c>
      <c r="K15" s="136">
        <f t="shared" si="2"/>
        <v>127</v>
      </c>
      <c r="L15" s="136">
        <f t="shared" si="2"/>
        <v>1757</v>
      </c>
      <c r="M15" s="136">
        <f t="shared" si="2"/>
        <v>4081</v>
      </c>
      <c r="N15" s="136">
        <f t="shared" si="2"/>
        <v>6932</v>
      </c>
      <c r="O15" s="136">
        <f t="shared" si="2"/>
        <v>11013</v>
      </c>
      <c r="P15" s="10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9" t="s">
        <v>43</v>
      </c>
      <c r="C16" s="136">
        <f t="shared" si="2"/>
        <v>2756</v>
      </c>
      <c r="D16" s="136">
        <f t="shared" si="2"/>
        <v>3853</v>
      </c>
      <c r="E16" s="136">
        <f t="shared" si="2"/>
        <v>1470</v>
      </c>
      <c r="F16" s="136">
        <f t="shared" si="2"/>
        <v>1802</v>
      </c>
      <c r="G16" s="136">
        <f t="shared" si="2"/>
        <v>897</v>
      </c>
      <c r="H16" s="136">
        <f t="shared" si="2"/>
        <v>813</v>
      </c>
      <c r="I16" s="136">
        <f t="shared" si="2"/>
        <v>940</v>
      </c>
      <c r="J16" s="136">
        <f t="shared" si="2"/>
        <v>474</v>
      </c>
      <c r="K16" s="136">
        <f t="shared" si="2"/>
        <v>658</v>
      </c>
      <c r="L16" s="136">
        <f t="shared" si="2"/>
        <v>454</v>
      </c>
      <c r="M16" s="136">
        <f t="shared" si="2"/>
        <v>6721</v>
      </c>
      <c r="N16" s="136">
        <f t="shared" si="2"/>
        <v>7396</v>
      </c>
      <c r="O16" s="136">
        <f t="shared" si="2"/>
        <v>14117</v>
      </c>
      <c r="P16" s="10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9" t="s">
        <v>45</v>
      </c>
      <c r="C17" s="136">
        <f t="shared" si="2"/>
        <v>1764</v>
      </c>
      <c r="D17" s="136">
        <f t="shared" si="2"/>
        <v>1640</v>
      </c>
      <c r="E17" s="136">
        <f t="shared" si="2"/>
        <v>1028</v>
      </c>
      <c r="F17" s="136">
        <f t="shared" si="2"/>
        <v>1326</v>
      </c>
      <c r="G17" s="136">
        <f t="shared" si="2"/>
        <v>521</v>
      </c>
      <c r="H17" s="136">
        <f t="shared" si="2"/>
        <v>798</v>
      </c>
      <c r="I17" s="136">
        <f t="shared" si="2"/>
        <v>357</v>
      </c>
      <c r="J17" s="136">
        <f t="shared" si="2"/>
        <v>453</v>
      </c>
      <c r="K17" s="136">
        <f t="shared" si="2"/>
        <v>438</v>
      </c>
      <c r="L17" s="136">
        <f t="shared" si="2"/>
        <v>238</v>
      </c>
      <c r="M17" s="136">
        <f t="shared" si="2"/>
        <v>4108</v>
      </c>
      <c r="N17" s="136">
        <f t="shared" si="2"/>
        <v>4455</v>
      </c>
      <c r="O17" s="136">
        <f t="shared" si="2"/>
        <v>8563</v>
      </c>
      <c r="P17" s="10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136">
        <f t="shared" si="2"/>
        <v>2258</v>
      </c>
      <c r="D18" s="136">
        <f t="shared" si="2"/>
        <v>2443</v>
      </c>
      <c r="E18" s="136">
        <f t="shared" si="2"/>
        <v>2035</v>
      </c>
      <c r="F18" s="136">
        <f t="shared" si="2"/>
        <v>2237</v>
      </c>
      <c r="G18" s="136">
        <f t="shared" si="2"/>
        <v>1430</v>
      </c>
      <c r="H18" s="136">
        <f t="shared" si="2"/>
        <v>1414</v>
      </c>
      <c r="I18" s="136">
        <f t="shared" si="2"/>
        <v>1230</v>
      </c>
      <c r="J18" s="136">
        <f t="shared" si="2"/>
        <v>888</v>
      </c>
      <c r="K18" s="136">
        <f t="shared" si="2"/>
        <v>1071</v>
      </c>
      <c r="L18" s="136">
        <f t="shared" si="2"/>
        <v>1093</v>
      </c>
      <c r="M18" s="136">
        <f t="shared" si="2"/>
        <v>8024</v>
      </c>
      <c r="N18" s="136">
        <f t="shared" si="2"/>
        <v>8075</v>
      </c>
      <c r="O18" s="136">
        <f t="shared" si="2"/>
        <v>16099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36">
        <f t="shared" si="2"/>
        <v>4003</v>
      </c>
      <c r="D19" s="136">
        <f t="shared" si="2"/>
        <v>4361</v>
      </c>
      <c r="E19" s="136">
        <f t="shared" si="2"/>
        <v>3736</v>
      </c>
      <c r="F19" s="136">
        <f t="shared" si="2"/>
        <v>3445</v>
      </c>
      <c r="G19" s="136">
        <f t="shared" si="2"/>
        <v>2256</v>
      </c>
      <c r="H19" s="136">
        <f t="shared" si="2"/>
        <v>2213</v>
      </c>
      <c r="I19" s="136">
        <f t="shared" si="2"/>
        <v>1741</v>
      </c>
      <c r="J19" s="136">
        <f t="shared" si="2"/>
        <v>1295</v>
      </c>
      <c r="K19" s="136">
        <f t="shared" si="2"/>
        <v>2661</v>
      </c>
      <c r="L19" s="136">
        <f t="shared" si="2"/>
        <v>1034</v>
      </c>
      <c r="M19" s="136">
        <f t="shared" si="2"/>
        <v>14397</v>
      </c>
      <c r="N19" s="136">
        <f t="shared" si="2"/>
        <v>12348</v>
      </c>
      <c r="O19" s="136">
        <f t="shared" si="2"/>
        <v>26745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36">
        <f t="shared" si="2"/>
        <v>2310</v>
      </c>
      <c r="D20" s="136">
        <f t="shared" si="2"/>
        <v>2959</v>
      </c>
      <c r="E20" s="136">
        <f t="shared" si="2"/>
        <v>1811</v>
      </c>
      <c r="F20" s="136">
        <f t="shared" si="2"/>
        <v>2168</v>
      </c>
      <c r="G20" s="136">
        <f t="shared" si="2"/>
        <v>1421</v>
      </c>
      <c r="H20" s="136">
        <f t="shared" si="2"/>
        <v>1159</v>
      </c>
      <c r="I20" s="136">
        <f t="shared" si="2"/>
        <v>1270</v>
      </c>
      <c r="J20" s="136">
        <f t="shared" si="2"/>
        <v>932</v>
      </c>
      <c r="K20" s="136">
        <f t="shared" si="2"/>
        <v>933</v>
      </c>
      <c r="L20" s="136">
        <f t="shared" si="2"/>
        <v>536</v>
      </c>
      <c r="M20" s="136">
        <f t="shared" si="2"/>
        <v>7745</v>
      </c>
      <c r="N20" s="136">
        <f t="shared" si="2"/>
        <v>7754</v>
      </c>
      <c r="O20" s="136">
        <f t="shared" si="2"/>
        <v>15499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36">
        <f t="shared" si="2"/>
        <v>2240</v>
      </c>
      <c r="D21" s="136">
        <f t="shared" si="2"/>
        <v>1894</v>
      </c>
      <c r="E21" s="136">
        <f t="shared" si="2"/>
        <v>2165</v>
      </c>
      <c r="F21" s="136">
        <f t="shared" si="2"/>
        <v>3331</v>
      </c>
      <c r="G21" s="136">
        <f t="shared" si="2"/>
        <v>1889</v>
      </c>
      <c r="H21" s="136">
        <f t="shared" si="2"/>
        <v>2264</v>
      </c>
      <c r="I21" s="136">
        <f t="shared" si="2"/>
        <v>1434</v>
      </c>
      <c r="J21" s="136">
        <f t="shared" si="2"/>
        <v>929</v>
      </c>
      <c r="K21" s="136">
        <f t="shared" si="2"/>
        <v>2031</v>
      </c>
      <c r="L21" s="136">
        <f t="shared" si="2"/>
        <v>1029</v>
      </c>
      <c r="M21" s="136">
        <f t="shared" si="2"/>
        <v>9759</v>
      </c>
      <c r="N21" s="136">
        <f t="shared" si="2"/>
        <v>9447</v>
      </c>
      <c r="O21" s="136">
        <f t="shared" si="2"/>
        <v>19206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36">
        <f t="shared" si="2"/>
        <v>2473</v>
      </c>
      <c r="D22" s="136">
        <f t="shared" si="2"/>
        <v>3117</v>
      </c>
      <c r="E22" s="136">
        <f t="shared" si="2"/>
        <v>2482</v>
      </c>
      <c r="F22" s="136">
        <f t="shared" si="2"/>
        <v>2189</v>
      </c>
      <c r="G22" s="136">
        <f t="shared" si="2"/>
        <v>1931</v>
      </c>
      <c r="H22" s="136">
        <f t="shared" si="2"/>
        <v>1627</v>
      </c>
      <c r="I22" s="136">
        <f t="shared" si="2"/>
        <v>1597</v>
      </c>
      <c r="J22" s="136">
        <f t="shared" si="2"/>
        <v>871</v>
      </c>
      <c r="K22" s="136">
        <f t="shared" si="2"/>
        <v>753</v>
      </c>
      <c r="L22" s="136">
        <f t="shared" si="2"/>
        <v>344</v>
      </c>
      <c r="M22" s="136">
        <f t="shared" si="2"/>
        <v>9236</v>
      </c>
      <c r="N22" s="136">
        <f t="shared" si="2"/>
        <v>8148</v>
      </c>
      <c r="O22" s="136">
        <f t="shared" si="2"/>
        <v>17384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36">
        <f t="shared" si="2"/>
        <v>1092</v>
      </c>
      <c r="D23" s="136">
        <f t="shared" si="2"/>
        <v>993</v>
      </c>
      <c r="E23" s="136">
        <f t="shared" si="2"/>
        <v>579</v>
      </c>
      <c r="F23" s="136">
        <f t="shared" si="2"/>
        <v>1067</v>
      </c>
      <c r="G23" s="136">
        <f t="shared" si="2"/>
        <v>508</v>
      </c>
      <c r="H23" s="136">
        <f t="shared" si="2"/>
        <v>512</v>
      </c>
      <c r="I23" s="136">
        <f t="shared" si="2"/>
        <v>460</v>
      </c>
      <c r="J23" s="136">
        <f t="shared" si="2"/>
        <v>359</v>
      </c>
      <c r="K23" s="136">
        <f t="shared" si="2"/>
        <v>733</v>
      </c>
      <c r="L23" s="136">
        <f t="shared" si="2"/>
        <v>251</v>
      </c>
      <c r="M23" s="136">
        <f t="shared" si="2"/>
        <v>3372</v>
      </c>
      <c r="N23" s="136">
        <f t="shared" si="2"/>
        <v>3182</v>
      </c>
      <c r="O23" s="136">
        <f t="shared" si="2"/>
        <v>6554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36">
        <f t="shared" si="2"/>
        <v>2126</v>
      </c>
      <c r="D24" s="136">
        <f t="shared" si="2"/>
        <v>1993</v>
      </c>
      <c r="E24" s="136">
        <f t="shared" si="2"/>
        <v>1655</v>
      </c>
      <c r="F24" s="136">
        <f t="shared" si="2"/>
        <v>1834</v>
      </c>
      <c r="G24" s="136">
        <f t="shared" si="2"/>
        <v>1067</v>
      </c>
      <c r="H24" s="136">
        <f t="shared" si="2"/>
        <v>1034</v>
      </c>
      <c r="I24" s="136">
        <f t="shared" si="2"/>
        <v>770</v>
      </c>
      <c r="J24" s="136">
        <f t="shared" si="2"/>
        <v>391</v>
      </c>
      <c r="K24" s="136">
        <f t="shared" si="2"/>
        <v>1069</v>
      </c>
      <c r="L24" s="136">
        <f t="shared" si="2"/>
        <v>543</v>
      </c>
      <c r="M24" s="136">
        <f t="shared" si="2"/>
        <v>6687</v>
      </c>
      <c r="N24" s="136">
        <f t="shared" si="2"/>
        <v>5795</v>
      </c>
      <c r="O24" s="136">
        <f t="shared" si="2"/>
        <v>12482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36">
        <f t="shared" ref="C25:O27" si="3">SUM(C54,C84)</f>
        <v>4173</v>
      </c>
      <c r="D25" s="136">
        <f t="shared" si="3"/>
        <v>3838</v>
      </c>
      <c r="E25" s="136">
        <f t="shared" si="3"/>
        <v>4040</v>
      </c>
      <c r="F25" s="136">
        <f t="shared" si="3"/>
        <v>3562</v>
      </c>
      <c r="G25" s="136">
        <f t="shared" si="3"/>
        <v>3308</v>
      </c>
      <c r="H25" s="136">
        <f t="shared" si="3"/>
        <v>2410</v>
      </c>
      <c r="I25" s="136">
        <f t="shared" si="3"/>
        <v>2331</v>
      </c>
      <c r="J25" s="136">
        <f t="shared" si="3"/>
        <v>1276</v>
      </c>
      <c r="K25" s="136">
        <f t="shared" si="3"/>
        <v>1515</v>
      </c>
      <c r="L25" s="136">
        <f t="shared" si="3"/>
        <v>1036</v>
      </c>
      <c r="M25" s="136">
        <f t="shared" si="3"/>
        <v>15367</v>
      </c>
      <c r="N25" s="136">
        <f t="shared" si="3"/>
        <v>12122</v>
      </c>
      <c r="O25" s="136">
        <f t="shared" si="3"/>
        <v>27489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36">
        <f t="shared" si="3"/>
        <v>1455</v>
      </c>
      <c r="D26" s="136">
        <f t="shared" si="3"/>
        <v>1302</v>
      </c>
      <c r="E26" s="136">
        <f t="shared" si="3"/>
        <v>1153</v>
      </c>
      <c r="F26" s="136">
        <f t="shared" si="3"/>
        <v>1012</v>
      </c>
      <c r="G26" s="136">
        <f t="shared" si="3"/>
        <v>976</v>
      </c>
      <c r="H26" s="136">
        <f t="shared" si="3"/>
        <v>612</v>
      </c>
      <c r="I26" s="136">
        <f t="shared" si="3"/>
        <v>638</v>
      </c>
      <c r="J26" s="136">
        <f t="shared" si="3"/>
        <v>680</v>
      </c>
      <c r="K26" s="136">
        <f t="shared" si="3"/>
        <v>1573</v>
      </c>
      <c r="L26" s="136">
        <f t="shared" si="3"/>
        <v>214</v>
      </c>
      <c r="M26" s="137">
        <f t="shared" si="3"/>
        <v>5795</v>
      </c>
      <c r="N26" s="137">
        <f t="shared" si="3"/>
        <v>3820</v>
      </c>
      <c r="O26" s="137">
        <f t="shared" si="3"/>
        <v>9615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51" t="s">
        <v>65</v>
      </c>
      <c r="B27" s="451"/>
      <c r="C27" s="2">
        <f t="shared" si="3"/>
        <v>4697</v>
      </c>
      <c r="D27" s="2">
        <f t="shared" si="3"/>
        <v>4504</v>
      </c>
      <c r="E27" s="2">
        <f t="shared" si="3"/>
        <v>4045</v>
      </c>
      <c r="F27" s="2">
        <f t="shared" si="3"/>
        <v>3598</v>
      </c>
      <c r="G27" s="2">
        <f t="shared" si="3"/>
        <v>2888</v>
      </c>
      <c r="H27" s="2">
        <f t="shared" si="3"/>
        <v>1941</v>
      </c>
      <c r="I27" s="2">
        <f t="shared" si="3"/>
        <v>2022</v>
      </c>
      <c r="J27" s="2">
        <f t="shared" si="3"/>
        <v>924</v>
      </c>
      <c r="K27" s="2">
        <f t="shared" si="3"/>
        <v>1789</v>
      </c>
      <c r="L27" s="2">
        <f t="shared" si="3"/>
        <v>1167</v>
      </c>
      <c r="M27" s="138">
        <f t="shared" si="3"/>
        <v>15441</v>
      </c>
      <c r="N27" s="138">
        <f t="shared" si="3"/>
        <v>12134</v>
      </c>
      <c r="O27" s="138">
        <f t="shared" si="3"/>
        <v>27575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39">
        <f>SUM(C8:C27)</f>
        <v>53304</v>
      </c>
      <c r="D28" s="139">
        <f t="shared" ref="D28:O28" si="4">SUM(D8:D27)</f>
        <v>58305</v>
      </c>
      <c r="E28" s="139">
        <f t="shared" si="4"/>
        <v>40726</v>
      </c>
      <c r="F28" s="139">
        <f t="shared" si="4"/>
        <v>42650</v>
      </c>
      <c r="G28" s="139">
        <f t="shared" si="4"/>
        <v>29007</v>
      </c>
      <c r="H28" s="139">
        <f t="shared" si="4"/>
        <v>25043</v>
      </c>
      <c r="I28" s="139">
        <f t="shared" si="4"/>
        <v>21626</v>
      </c>
      <c r="J28" s="139">
        <f t="shared" si="4"/>
        <v>13919</v>
      </c>
      <c r="K28" s="139">
        <f t="shared" si="4"/>
        <v>22833</v>
      </c>
      <c r="L28" s="139">
        <f t="shared" si="4"/>
        <v>13691</v>
      </c>
      <c r="M28" s="139">
        <f t="shared" si="4"/>
        <v>167496</v>
      </c>
      <c r="N28" s="139">
        <f t="shared" si="4"/>
        <v>153608</v>
      </c>
      <c r="O28" s="139">
        <f t="shared" si="4"/>
        <v>321104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7" customHeight="1" thickTop="1">
      <c r="A29" s="140"/>
      <c r="B29" s="140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00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29.25" customHeight="1">
      <c r="A30" s="453" t="s">
        <v>643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ht="42" customHeight="1">
      <c r="A31" s="433" t="s">
        <v>211</v>
      </c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s="132" customFormat="1" ht="27" customHeight="1" thickBot="1">
      <c r="A32" s="448" t="s">
        <v>614</v>
      </c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391" t="s">
        <v>568</v>
      </c>
      <c r="Q32" s="391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27.75" customHeight="1" thickTop="1">
      <c r="A33" s="413" t="s">
        <v>4</v>
      </c>
      <c r="B33" s="413"/>
      <c r="C33" s="431" t="s">
        <v>152</v>
      </c>
      <c r="D33" s="431"/>
      <c r="E33" s="431" t="s">
        <v>153</v>
      </c>
      <c r="F33" s="431"/>
      <c r="G33" s="431" t="s">
        <v>154</v>
      </c>
      <c r="H33" s="431"/>
      <c r="I33" s="431" t="s">
        <v>172</v>
      </c>
      <c r="J33" s="431"/>
      <c r="K33" s="431" t="s">
        <v>173</v>
      </c>
      <c r="L33" s="431"/>
      <c r="M33" s="431" t="s">
        <v>19</v>
      </c>
      <c r="N33" s="431"/>
      <c r="O33" s="431"/>
      <c r="P33" s="457" t="s">
        <v>10</v>
      </c>
      <c r="Q33" s="457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ht="26.25" customHeight="1">
      <c r="A34" s="408"/>
      <c r="B34" s="408"/>
      <c r="C34" s="428" t="s">
        <v>155</v>
      </c>
      <c r="D34" s="428"/>
      <c r="E34" s="428" t="s">
        <v>156</v>
      </c>
      <c r="F34" s="428"/>
      <c r="G34" s="428" t="s">
        <v>157</v>
      </c>
      <c r="H34" s="428"/>
      <c r="I34" s="428" t="s">
        <v>179</v>
      </c>
      <c r="J34" s="428"/>
      <c r="K34" s="428" t="s">
        <v>180</v>
      </c>
      <c r="L34" s="428"/>
      <c r="M34" s="428" t="s">
        <v>23</v>
      </c>
      <c r="N34" s="428"/>
      <c r="O34" s="428"/>
      <c r="P34" s="458"/>
      <c r="Q34" s="45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ht="21.75" customHeight="1">
      <c r="A35" s="408"/>
      <c r="B35" s="408"/>
      <c r="C35" s="2" t="s">
        <v>148</v>
      </c>
      <c r="D35" s="2" t="s">
        <v>17</v>
      </c>
      <c r="E35" s="2" t="s">
        <v>148</v>
      </c>
      <c r="F35" s="2" t="s">
        <v>17</v>
      </c>
      <c r="G35" s="2" t="s">
        <v>148</v>
      </c>
      <c r="H35" s="2" t="s">
        <v>17</v>
      </c>
      <c r="I35" s="2" t="s">
        <v>148</v>
      </c>
      <c r="J35" s="2" t="s">
        <v>17</v>
      </c>
      <c r="K35" s="2" t="s">
        <v>148</v>
      </c>
      <c r="L35" s="2" t="s">
        <v>17</v>
      </c>
      <c r="M35" s="2" t="s">
        <v>148</v>
      </c>
      <c r="N35" s="2" t="s">
        <v>17</v>
      </c>
      <c r="O35" s="2" t="s">
        <v>107</v>
      </c>
      <c r="P35" s="458"/>
      <c r="Q35" s="45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ht="54.75" customHeight="1" thickBot="1">
      <c r="A36" s="424"/>
      <c r="B36" s="424"/>
      <c r="C36" s="79" t="s">
        <v>24</v>
      </c>
      <c r="D36" s="79" t="s">
        <v>21</v>
      </c>
      <c r="E36" s="79" t="s">
        <v>20</v>
      </c>
      <c r="F36" s="79" t="s">
        <v>21</v>
      </c>
      <c r="G36" s="79" t="s">
        <v>24</v>
      </c>
      <c r="H36" s="79" t="s">
        <v>21</v>
      </c>
      <c r="I36" s="79" t="s">
        <v>24</v>
      </c>
      <c r="J36" s="79" t="s">
        <v>21</v>
      </c>
      <c r="K36" s="79" t="s">
        <v>24</v>
      </c>
      <c r="L36" s="79" t="s">
        <v>21</v>
      </c>
      <c r="M36" s="79" t="s">
        <v>24</v>
      </c>
      <c r="N36" s="79" t="s">
        <v>21</v>
      </c>
      <c r="O36" s="79" t="s">
        <v>23</v>
      </c>
      <c r="P36" s="459"/>
      <c r="Q36" s="459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ht="24.75" customHeight="1">
      <c r="A37" s="384" t="s">
        <v>210</v>
      </c>
      <c r="B37" s="384"/>
      <c r="C37" s="2">
        <v>1984</v>
      </c>
      <c r="D37" s="2">
        <v>2466</v>
      </c>
      <c r="E37" s="2">
        <v>1927</v>
      </c>
      <c r="F37" s="2">
        <v>2219</v>
      </c>
      <c r="G37" s="2">
        <v>1462</v>
      </c>
      <c r="H37" s="2">
        <v>1464</v>
      </c>
      <c r="I37" s="2">
        <v>1441</v>
      </c>
      <c r="J37" s="2">
        <v>877</v>
      </c>
      <c r="K37" s="2">
        <v>1726</v>
      </c>
      <c r="L37" s="2">
        <v>1734</v>
      </c>
      <c r="M37" s="2">
        <f>SUM(C37,E37,G37,I37,K37)</f>
        <v>8540</v>
      </c>
      <c r="N37" s="2">
        <f>SUM(D37,F37,H37,J37,L37)</f>
        <v>8760</v>
      </c>
      <c r="O37" s="2">
        <f>SUM(M37:N37)</f>
        <v>17300</v>
      </c>
      <c r="P37" s="135"/>
      <c r="Q37" s="135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ht="21" customHeight="1">
      <c r="A38" s="404" t="s">
        <v>27</v>
      </c>
      <c r="B38" s="404"/>
      <c r="C38" s="136">
        <v>1497</v>
      </c>
      <c r="D38" s="136">
        <v>2079</v>
      </c>
      <c r="E38" s="136">
        <v>1873</v>
      </c>
      <c r="F38" s="136">
        <v>1097</v>
      </c>
      <c r="G38" s="136">
        <v>939</v>
      </c>
      <c r="H38" s="136">
        <v>480</v>
      </c>
      <c r="I38" s="136">
        <v>427</v>
      </c>
      <c r="J38" s="136">
        <v>325</v>
      </c>
      <c r="K38" s="136">
        <v>322</v>
      </c>
      <c r="L38" s="136">
        <v>186</v>
      </c>
      <c r="M38" s="136">
        <f t="shared" ref="M38:N56" si="5">SUM(C38,E38,G38,I38,K38)</f>
        <v>5058</v>
      </c>
      <c r="N38" s="136">
        <f t="shared" si="5"/>
        <v>4167</v>
      </c>
      <c r="O38" s="136">
        <f t="shared" ref="O38:O56" si="6">SUM(M38:N38)</f>
        <v>9225</v>
      </c>
      <c r="P38" s="387" t="s">
        <v>28</v>
      </c>
      <c r="Q38" s="387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21" customHeight="1">
      <c r="A39" s="403" t="s">
        <v>83</v>
      </c>
      <c r="B39" s="403"/>
      <c r="C39" s="136">
        <v>1776</v>
      </c>
      <c r="D39" s="136">
        <v>2389</v>
      </c>
      <c r="E39" s="136">
        <v>1213</v>
      </c>
      <c r="F39" s="136">
        <v>1752</v>
      </c>
      <c r="G39" s="136">
        <v>855</v>
      </c>
      <c r="H39" s="136">
        <v>954</v>
      </c>
      <c r="I39" s="136">
        <v>651</v>
      </c>
      <c r="J39" s="136">
        <v>422</v>
      </c>
      <c r="K39" s="136">
        <v>834</v>
      </c>
      <c r="L39" s="136">
        <v>393</v>
      </c>
      <c r="M39" s="136">
        <f t="shared" si="5"/>
        <v>5329</v>
      </c>
      <c r="N39" s="136">
        <f t="shared" si="5"/>
        <v>5910</v>
      </c>
      <c r="O39" s="136">
        <f t="shared" si="6"/>
        <v>11239</v>
      </c>
      <c r="P39" s="375" t="s">
        <v>30</v>
      </c>
      <c r="Q39" s="375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ht="21" customHeight="1">
      <c r="A40" s="403" t="s">
        <v>31</v>
      </c>
      <c r="B40" s="403"/>
      <c r="C40" s="136">
        <v>2513</v>
      </c>
      <c r="D40" s="136">
        <v>3630</v>
      </c>
      <c r="E40" s="136">
        <v>1867</v>
      </c>
      <c r="F40" s="136">
        <v>2515</v>
      </c>
      <c r="G40" s="136">
        <v>1502</v>
      </c>
      <c r="H40" s="136">
        <v>1339</v>
      </c>
      <c r="I40" s="136">
        <v>791</v>
      </c>
      <c r="J40" s="136">
        <v>583</v>
      </c>
      <c r="K40" s="136">
        <v>452</v>
      </c>
      <c r="L40" s="136">
        <v>318</v>
      </c>
      <c r="M40" s="136">
        <f t="shared" si="5"/>
        <v>7125</v>
      </c>
      <c r="N40" s="136">
        <f t="shared" si="5"/>
        <v>8385</v>
      </c>
      <c r="O40" s="136">
        <f t="shared" si="6"/>
        <v>15510</v>
      </c>
      <c r="P40" s="375" t="s">
        <v>32</v>
      </c>
      <c r="Q40" s="375"/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ht="21" customHeight="1">
      <c r="A41" s="416" t="s">
        <v>33</v>
      </c>
      <c r="B41" s="9" t="s">
        <v>34</v>
      </c>
      <c r="C41" s="136">
        <v>1600</v>
      </c>
      <c r="D41" s="136">
        <v>2680</v>
      </c>
      <c r="E41" s="136">
        <v>620</v>
      </c>
      <c r="F41" s="136">
        <v>1219</v>
      </c>
      <c r="G41" s="136">
        <v>365</v>
      </c>
      <c r="H41" s="136">
        <v>574</v>
      </c>
      <c r="I41" s="136">
        <v>200</v>
      </c>
      <c r="J41" s="136">
        <v>332</v>
      </c>
      <c r="K41" s="136">
        <v>182</v>
      </c>
      <c r="L41" s="136">
        <v>170</v>
      </c>
      <c r="M41" s="136">
        <f t="shared" si="5"/>
        <v>2967</v>
      </c>
      <c r="N41" s="136">
        <f t="shared" si="5"/>
        <v>4975</v>
      </c>
      <c r="O41" s="136">
        <f t="shared" si="6"/>
        <v>7942</v>
      </c>
      <c r="P41" s="10" t="s">
        <v>35</v>
      </c>
      <c r="Q41" s="380" t="s">
        <v>36</v>
      </c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ht="21" customHeight="1">
      <c r="A42" s="417"/>
      <c r="B42" s="9" t="s">
        <v>37</v>
      </c>
      <c r="C42" s="136">
        <v>2209</v>
      </c>
      <c r="D42" s="136">
        <v>4540</v>
      </c>
      <c r="E42" s="136">
        <v>1024</v>
      </c>
      <c r="F42" s="136">
        <v>1512</v>
      </c>
      <c r="G42" s="136">
        <v>585</v>
      </c>
      <c r="H42" s="136">
        <v>654</v>
      </c>
      <c r="I42" s="136">
        <v>338</v>
      </c>
      <c r="J42" s="136">
        <v>378</v>
      </c>
      <c r="K42" s="136">
        <v>268</v>
      </c>
      <c r="L42" s="136">
        <v>234</v>
      </c>
      <c r="M42" s="136">
        <f t="shared" si="5"/>
        <v>4424</v>
      </c>
      <c r="N42" s="136">
        <f t="shared" si="5"/>
        <v>7318</v>
      </c>
      <c r="O42" s="136">
        <f t="shared" si="6"/>
        <v>11742</v>
      </c>
      <c r="P42" s="10" t="s">
        <v>38</v>
      </c>
      <c r="Q42" s="381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ht="21" customHeight="1">
      <c r="A43" s="417"/>
      <c r="B43" s="9" t="s">
        <v>39</v>
      </c>
      <c r="C43" s="136">
        <v>584</v>
      </c>
      <c r="D43" s="136">
        <v>911</v>
      </c>
      <c r="E43" s="136">
        <v>624</v>
      </c>
      <c r="F43" s="136">
        <v>936</v>
      </c>
      <c r="G43" s="136">
        <v>441</v>
      </c>
      <c r="H43" s="136">
        <v>679</v>
      </c>
      <c r="I43" s="136">
        <v>336</v>
      </c>
      <c r="J43" s="136">
        <v>293</v>
      </c>
      <c r="K43" s="136">
        <v>462</v>
      </c>
      <c r="L43" s="136">
        <v>111</v>
      </c>
      <c r="M43" s="136">
        <f t="shared" si="5"/>
        <v>2447</v>
      </c>
      <c r="N43" s="136">
        <f t="shared" si="5"/>
        <v>2930</v>
      </c>
      <c r="O43" s="136">
        <f t="shared" si="6"/>
        <v>5377</v>
      </c>
      <c r="P43" s="10" t="s">
        <v>40</v>
      </c>
      <c r="Q43" s="381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ht="21" customHeight="1">
      <c r="A44" s="417"/>
      <c r="B44" s="9" t="s">
        <v>41</v>
      </c>
      <c r="C44" s="136">
        <v>1542</v>
      </c>
      <c r="D44" s="136">
        <v>1811</v>
      </c>
      <c r="E44" s="136">
        <v>684</v>
      </c>
      <c r="F44" s="136">
        <v>1017</v>
      </c>
      <c r="G44" s="136">
        <v>309</v>
      </c>
      <c r="H44" s="136">
        <v>503</v>
      </c>
      <c r="I44" s="136">
        <v>145</v>
      </c>
      <c r="J44" s="136">
        <v>282</v>
      </c>
      <c r="K44" s="136">
        <v>70</v>
      </c>
      <c r="L44" s="136">
        <v>970</v>
      </c>
      <c r="M44" s="136">
        <f t="shared" si="5"/>
        <v>2750</v>
      </c>
      <c r="N44" s="136">
        <f t="shared" si="5"/>
        <v>4583</v>
      </c>
      <c r="O44" s="136">
        <f t="shared" si="6"/>
        <v>7333</v>
      </c>
      <c r="P44" s="10" t="s">
        <v>42</v>
      </c>
      <c r="Q44" s="381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ht="21" customHeight="1">
      <c r="A45" s="417"/>
      <c r="B45" s="9" t="s">
        <v>43</v>
      </c>
      <c r="C45" s="136">
        <v>1469</v>
      </c>
      <c r="D45" s="136">
        <v>3009</v>
      </c>
      <c r="E45" s="136">
        <v>768</v>
      </c>
      <c r="F45" s="136">
        <v>1423</v>
      </c>
      <c r="G45" s="136">
        <v>449</v>
      </c>
      <c r="H45" s="136">
        <v>633</v>
      </c>
      <c r="I45" s="136">
        <v>419</v>
      </c>
      <c r="J45" s="136">
        <v>348</v>
      </c>
      <c r="K45" s="136">
        <v>286</v>
      </c>
      <c r="L45" s="136">
        <v>332</v>
      </c>
      <c r="M45" s="136">
        <f t="shared" si="5"/>
        <v>3391</v>
      </c>
      <c r="N45" s="136">
        <f t="shared" si="5"/>
        <v>5745</v>
      </c>
      <c r="O45" s="136">
        <f t="shared" si="6"/>
        <v>9136</v>
      </c>
      <c r="P45" s="10" t="s">
        <v>44</v>
      </c>
      <c r="Q45" s="381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ht="21" customHeight="1">
      <c r="A46" s="418"/>
      <c r="B46" s="9" t="s">
        <v>45</v>
      </c>
      <c r="C46" s="136">
        <v>970</v>
      </c>
      <c r="D46" s="136">
        <v>1310</v>
      </c>
      <c r="E46" s="136">
        <v>624</v>
      </c>
      <c r="F46" s="136">
        <v>1069</v>
      </c>
      <c r="G46" s="136">
        <v>316</v>
      </c>
      <c r="H46" s="136">
        <v>628</v>
      </c>
      <c r="I46" s="136">
        <v>200</v>
      </c>
      <c r="J46" s="136">
        <v>358</v>
      </c>
      <c r="K46" s="136">
        <v>236</v>
      </c>
      <c r="L46" s="136">
        <v>207</v>
      </c>
      <c r="M46" s="136">
        <f t="shared" si="5"/>
        <v>2346</v>
      </c>
      <c r="N46" s="136">
        <f t="shared" si="5"/>
        <v>3572</v>
      </c>
      <c r="O46" s="136">
        <f t="shared" si="6"/>
        <v>5918</v>
      </c>
      <c r="P46" s="10" t="s">
        <v>46</v>
      </c>
      <c r="Q46" s="382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ht="21" customHeight="1">
      <c r="A47" s="403" t="s">
        <v>47</v>
      </c>
      <c r="B47" s="403"/>
      <c r="C47" s="136">
        <v>1508</v>
      </c>
      <c r="D47" s="136">
        <v>2034</v>
      </c>
      <c r="E47" s="136">
        <v>1321</v>
      </c>
      <c r="F47" s="136">
        <v>1960</v>
      </c>
      <c r="G47" s="136">
        <v>885</v>
      </c>
      <c r="H47" s="136">
        <v>1214</v>
      </c>
      <c r="I47" s="136">
        <v>832</v>
      </c>
      <c r="J47" s="136">
        <v>772</v>
      </c>
      <c r="K47" s="136">
        <v>696</v>
      </c>
      <c r="L47" s="136">
        <v>939</v>
      </c>
      <c r="M47" s="136">
        <f t="shared" si="5"/>
        <v>5242</v>
      </c>
      <c r="N47" s="136">
        <f t="shared" si="5"/>
        <v>6919</v>
      </c>
      <c r="O47" s="136">
        <f t="shared" si="6"/>
        <v>12161</v>
      </c>
      <c r="P47" s="375" t="s">
        <v>48</v>
      </c>
      <c r="Q47" s="375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ht="21" customHeight="1">
      <c r="A48" s="403" t="s">
        <v>49</v>
      </c>
      <c r="B48" s="403"/>
      <c r="C48" s="136">
        <v>3009</v>
      </c>
      <c r="D48" s="136">
        <v>3886</v>
      </c>
      <c r="E48" s="136">
        <v>2844</v>
      </c>
      <c r="F48" s="136">
        <v>3097</v>
      </c>
      <c r="G48" s="136">
        <v>1748</v>
      </c>
      <c r="H48" s="136">
        <v>1963</v>
      </c>
      <c r="I48" s="136">
        <v>1223</v>
      </c>
      <c r="J48" s="136">
        <v>1123</v>
      </c>
      <c r="K48" s="136">
        <v>1613</v>
      </c>
      <c r="L48" s="136">
        <v>770</v>
      </c>
      <c r="M48" s="136">
        <f t="shared" si="5"/>
        <v>10437</v>
      </c>
      <c r="N48" s="136">
        <f t="shared" si="5"/>
        <v>10839</v>
      </c>
      <c r="O48" s="136">
        <f t="shared" si="6"/>
        <v>21276</v>
      </c>
      <c r="P48" s="375" t="s">
        <v>50</v>
      </c>
      <c r="Q48" s="375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ht="21" customHeight="1">
      <c r="A49" s="403" t="s">
        <v>51</v>
      </c>
      <c r="B49" s="403"/>
      <c r="C49" s="136">
        <v>1591</v>
      </c>
      <c r="D49" s="136">
        <v>2489</v>
      </c>
      <c r="E49" s="136">
        <v>1125</v>
      </c>
      <c r="F49" s="136">
        <v>1743</v>
      </c>
      <c r="G49" s="136">
        <v>740</v>
      </c>
      <c r="H49" s="136">
        <v>958</v>
      </c>
      <c r="I49" s="136">
        <v>643</v>
      </c>
      <c r="J49" s="136">
        <v>746</v>
      </c>
      <c r="K49" s="136">
        <v>417</v>
      </c>
      <c r="L49" s="136">
        <v>434</v>
      </c>
      <c r="M49" s="136">
        <f t="shared" si="5"/>
        <v>4516</v>
      </c>
      <c r="N49" s="136">
        <f t="shared" si="5"/>
        <v>6370</v>
      </c>
      <c r="O49" s="136">
        <f t="shared" si="6"/>
        <v>10886</v>
      </c>
      <c r="P49" s="375" t="s">
        <v>52</v>
      </c>
      <c r="Q49" s="375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ht="21" customHeight="1">
      <c r="A50" s="403" t="s">
        <v>53</v>
      </c>
      <c r="B50" s="403"/>
      <c r="C50" s="136">
        <v>1771</v>
      </c>
      <c r="D50" s="136">
        <v>1688</v>
      </c>
      <c r="E50" s="136">
        <v>1653</v>
      </c>
      <c r="F50" s="136">
        <v>3133</v>
      </c>
      <c r="G50" s="136">
        <v>1322</v>
      </c>
      <c r="H50" s="136">
        <v>2057</v>
      </c>
      <c r="I50" s="136">
        <v>983</v>
      </c>
      <c r="J50" s="136">
        <v>774</v>
      </c>
      <c r="K50" s="136">
        <v>1213</v>
      </c>
      <c r="L50" s="136">
        <v>757</v>
      </c>
      <c r="M50" s="136">
        <f t="shared" si="5"/>
        <v>6942</v>
      </c>
      <c r="N50" s="136">
        <f t="shared" si="5"/>
        <v>8409</v>
      </c>
      <c r="O50" s="136">
        <f t="shared" si="6"/>
        <v>15351</v>
      </c>
      <c r="P50" s="375" t="s">
        <v>54</v>
      </c>
      <c r="Q50" s="375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ht="21" customHeight="1">
      <c r="A51" s="403" t="s">
        <v>84</v>
      </c>
      <c r="B51" s="403"/>
      <c r="C51" s="136">
        <v>1762</v>
      </c>
      <c r="D51" s="136">
        <v>2682</v>
      </c>
      <c r="E51" s="136">
        <v>1721</v>
      </c>
      <c r="F51" s="136">
        <v>1874</v>
      </c>
      <c r="G51" s="136">
        <v>1252</v>
      </c>
      <c r="H51" s="136">
        <v>1334</v>
      </c>
      <c r="I51" s="136">
        <v>913</v>
      </c>
      <c r="J51" s="136">
        <v>660</v>
      </c>
      <c r="K51" s="136">
        <v>438</v>
      </c>
      <c r="L51" s="136">
        <v>237</v>
      </c>
      <c r="M51" s="136">
        <f t="shared" si="5"/>
        <v>6086</v>
      </c>
      <c r="N51" s="136">
        <f t="shared" si="5"/>
        <v>6787</v>
      </c>
      <c r="O51" s="136">
        <f t="shared" si="6"/>
        <v>12873</v>
      </c>
      <c r="P51" s="375" t="s">
        <v>56</v>
      </c>
      <c r="Q51" s="375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ht="21" customHeight="1">
      <c r="A52" s="403" t="s">
        <v>57</v>
      </c>
      <c r="B52" s="403"/>
      <c r="C52" s="136">
        <v>770</v>
      </c>
      <c r="D52" s="136">
        <v>796</v>
      </c>
      <c r="E52" s="136">
        <v>342</v>
      </c>
      <c r="F52" s="136">
        <v>952</v>
      </c>
      <c r="G52" s="136">
        <v>324</v>
      </c>
      <c r="H52" s="136">
        <v>438</v>
      </c>
      <c r="I52" s="136">
        <v>297</v>
      </c>
      <c r="J52" s="136">
        <v>292</v>
      </c>
      <c r="K52" s="136">
        <v>415</v>
      </c>
      <c r="L52" s="136">
        <v>197</v>
      </c>
      <c r="M52" s="136">
        <f t="shared" si="5"/>
        <v>2148</v>
      </c>
      <c r="N52" s="136">
        <f t="shared" si="5"/>
        <v>2675</v>
      </c>
      <c r="O52" s="136">
        <f t="shared" si="6"/>
        <v>4823</v>
      </c>
      <c r="P52" s="375" t="s">
        <v>58</v>
      </c>
      <c r="Q52" s="375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ht="21" customHeight="1">
      <c r="A53" s="403" t="s">
        <v>59</v>
      </c>
      <c r="B53" s="403"/>
      <c r="C53" s="136">
        <v>1587</v>
      </c>
      <c r="D53" s="136">
        <v>1723</v>
      </c>
      <c r="E53" s="136">
        <v>1085</v>
      </c>
      <c r="F53" s="136">
        <v>1611</v>
      </c>
      <c r="G53" s="136">
        <v>714</v>
      </c>
      <c r="H53" s="136">
        <v>924</v>
      </c>
      <c r="I53" s="136">
        <v>533</v>
      </c>
      <c r="J53" s="136">
        <v>318</v>
      </c>
      <c r="K53" s="136">
        <v>607</v>
      </c>
      <c r="L53" s="136">
        <v>420</v>
      </c>
      <c r="M53" s="136">
        <f t="shared" si="5"/>
        <v>4526</v>
      </c>
      <c r="N53" s="136">
        <f t="shared" si="5"/>
        <v>4996</v>
      </c>
      <c r="O53" s="136">
        <f t="shared" si="6"/>
        <v>9522</v>
      </c>
      <c r="P53" s="375" t="s">
        <v>60</v>
      </c>
      <c r="Q53" s="375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ht="21" customHeight="1">
      <c r="A54" s="403" t="s">
        <v>61</v>
      </c>
      <c r="B54" s="403"/>
      <c r="C54" s="136">
        <v>2926</v>
      </c>
      <c r="D54" s="136">
        <v>2875</v>
      </c>
      <c r="E54" s="136">
        <v>2790</v>
      </c>
      <c r="F54" s="136">
        <v>2890</v>
      </c>
      <c r="G54" s="136">
        <v>2208</v>
      </c>
      <c r="H54" s="136">
        <v>1849</v>
      </c>
      <c r="I54" s="136">
        <v>1408</v>
      </c>
      <c r="J54" s="136">
        <v>1031</v>
      </c>
      <c r="K54" s="136">
        <v>803</v>
      </c>
      <c r="L54" s="136">
        <v>789</v>
      </c>
      <c r="M54" s="136">
        <f t="shared" si="5"/>
        <v>10135</v>
      </c>
      <c r="N54" s="136">
        <f t="shared" si="5"/>
        <v>9434</v>
      </c>
      <c r="O54" s="136">
        <f t="shared" si="6"/>
        <v>19569</v>
      </c>
      <c r="P54" s="375" t="s">
        <v>62</v>
      </c>
      <c r="Q54" s="375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ht="21" customHeight="1">
      <c r="A55" s="403" t="s">
        <v>63</v>
      </c>
      <c r="B55" s="403"/>
      <c r="C55" s="136">
        <v>782</v>
      </c>
      <c r="D55" s="136">
        <v>725</v>
      </c>
      <c r="E55" s="136">
        <v>542</v>
      </c>
      <c r="F55" s="136">
        <v>598</v>
      </c>
      <c r="G55" s="136">
        <v>456</v>
      </c>
      <c r="H55" s="136">
        <v>324</v>
      </c>
      <c r="I55" s="136">
        <v>347</v>
      </c>
      <c r="J55" s="136">
        <v>206</v>
      </c>
      <c r="K55" s="136">
        <v>834</v>
      </c>
      <c r="L55" s="136">
        <v>129</v>
      </c>
      <c r="M55" s="136">
        <f t="shared" si="5"/>
        <v>2961</v>
      </c>
      <c r="N55" s="136">
        <f t="shared" si="5"/>
        <v>1982</v>
      </c>
      <c r="O55" s="136">
        <f t="shared" si="6"/>
        <v>4943</v>
      </c>
      <c r="P55" s="375" t="s">
        <v>64</v>
      </c>
      <c r="Q55" s="375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ht="21" customHeight="1" thickBot="1">
      <c r="A56" s="451" t="s">
        <v>65</v>
      </c>
      <c r="B56" s="451"/>
      <c r="C56" s="2">
        <v>1254</v>
      </c>
      <c r="D56" s="2">
        <v>3001</v>
      </c>
      <c r="E56" s="2">
        <v>1344</v>
      </c>
      <c r="F56" s="2">
        <v>2263</v>
      </c>
      <c r="G56" s="2">
        <v>728</v>
      </c>
      <c r="H56" s="2">
        <v>1177</v>
      </c>
      <c r="I56" s="2">
        <v>458</v>
      </c>
      <c r="J56" s="2">
        <v>525</v>
      </c>
      <c r="K56" s="2">
        <v>331</v>
      </c>
      <c r="L56" s="2">
        <v>593</v>
      </c>
      <c r="M56" s="2">
        <f t="shared" si="5"/>
        <v>4115</v>
      </c>
      <c r="N56" s="2">
        <f t="shared" si="5"/>
        <v>7559</v>
      </c>
      <c r="O56" s="2">
        <f t="shared" si="6"/>
        <v>11674</v>
      </c>
      <c r="P56" s="436" t="s">
        <v>66</v>
      </c>
      <c r="Q56" s="436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ht="21" customHeight="1" thickBot="1">
      <c r="A57" s="422" t="s">
        <v>19</v>
      </c>
      <c r="B57" s="422"/>
      <c r="C57" s="139">
        <f>SUM(C37:C56)</f>
        <v>33104</v>
      </c>
      <c r="D57" s="139">
        <f t="shared" ref="D57:O57" si="7">SUM(D37:D56)</f>
        <v>46724</v>
      </c>
      <c r="E57" s="139">
        <f t="shared" si="7"/>
        <v>25991</v>
      </c>
      <c r="F57" s="139">
        <f t="shared" si="7"/>
        <v>34880</v>
      </c>
      <c r="G57" s="139">
        <f t="shared" si="7"/>
        <v>17600</v>
      </c>
      <c r="H57" s="139">
        <f t="shared" si="7"/>
        <v>20146</v>
      </c>
      <c r="I57" s="139">
        <f t="shared" si="7"/>
        <v>12585</v>
      </c>
      <c r="J57" s="139">
        <f t="shared" si="7"/>
        <v>10645</v>
      </c>
      <c r="K57" s="139">
        <f t="shared" si="7"/>
        <v>12205</v>
      </c>
      <c r="L57" s="139">
        <f t="shared" si="7"/>
        <v>9920</v>
      </c>
      <c r="M57" s="139">
        <f t="shared" si="7"/>
        <v>101485</v>
      </c>
      <c r="N57" s="139">
        <f t="shared" si="7"/>
        <v>122315</v>
      </c>
      <c r="O57" s="139">
        <f t="shared" si="7"/>
        <v>223800</v>
      </c>
      <c r="P57" s="373" t="s">
        <v>67</v>
      </c>
      <c r="Q57" s="373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ht="21" customHeight="1" thickTop="1">
      <c r="A58" s="50"/>
      <c r="B58" s="50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46"/>
      <c r="Q58" s="46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ht="16.5" customHeight="1">
      <c r="A59" s="47"/>
      <c r="B59" s="47"/>
      <c r="P59" s="100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ht="33.75" customHeight="1">
      <c r="A60" s="453" t="s">
        <v>644</v>
      </c>
      <c r="B60" s="453"/>
      <c r="C60" s="453"/>
      <c r="D60" s="453"/>
      <c r="E60" s="453"/>
      <c r="F60" s="453"/>
      <c r="G60" s="453"/>
      <c r="H60" s="453"/>
      <c r="I60" s="453"/>
      <c r="J60" s="453"/>
      <c r="K60" s="453"/>
      <c r="L60" s="453"/>
      <c r="M60" s="453"/>
      <c r="N60" s="453"/>
      <c r="O60" s="453"/>
      <c r="P60" s="453"/>
      <c r="Q60" s="453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ht="38.25" customHeight="1">
      <c r="A61" s="433" t="s">
        <v>212</v>
      </c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S61" s="141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s="77" customFormat="1" ht="22.5" customHeight="1" thickBot="1">
      <c r="A62" s="448" t="s">
        <v>566</v>
      </c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61" t="s">
        <v>567</v>
      </c>
      <c r="Q62" s="461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</row>
    <row r="63" spans="1:28" ht="22.5" customHeight="1" thickTop="1">
      <c r="A63" s="413" t="s">
        <v>4</v>
      </c>
      <c r="B63" s="413"/>
      <c r="C63" s="431" t="s">
        <v>152</v>
      </c>
      <c r="D63" s="431"/>
      <c r="E63" s="431" t="s">
        <v>153</v>
      </c>
      <c r="F63" s="431"/>
      <c r="G63" s="431" t="s">
        <v>154</v>
      </c>
      <c r="H63" s="431"/>
      <c r="I63" s="431" t="s">
        <v>172</v>
      </c>
      <c r="J63" s="431"/>
      <c r="K63" s="431" t="s">
        <v>173</v>
      </c>
      <c r="L63" s="431"/>
      <c r="M63" s="431" t="s">
        <v>19</v>
      </c>
      <c r="N63" s="431"/>
      <c r="O63" s="431"/>
      <c r="P63" s="457" t="s">
        <v>10</v>
      </c>
      <c r="Q63" s="457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ht="22.5" customHeight="1">
      <c r="A64" s="408"/>
      <c r="B64" s="408"/>
      <c r="C64" s="428" t="s">
        <v>155</v>
      </c>
      <c r="D64" s="428"/>
      <c r="E64" s="428" t="s">
        <v>156</v>
      </c>
      <c r="F64" s="428"/>
      <c r="G64" s="428" t="s">
        <v>157</v>
      </c>
      <c r="H64" s="428"/>
      <c r="I64" s="428" t="s">
        <v>179</v>
      </c>
      <c r="J64" s="428"/>
      <c r="K64" s="428" t="s">
        <v>180</v>
      </c>
      <c r="L64" s="428"/>
      <c r="M64" s="428" t="s">
        <v>23</v>
      </c>
      <c r="N64" s="428"/>
      <c r="O64" s="428"/>
      <c r="P64" s="458"/>
      <c r="Q64" s="45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ht="22.5" customHeight="1">
      <c r="A65" s="408"/>
      <c r="B65" s="408"/>
      <c r="C65" s="2" t="s">
        <v>148</v>
      </c>
      <c r="D65" s="2" t="s">
        <v>17</v>
      </c>
      <c r="E65" s="2" t="s">
        <v>148</v>
      </c>
      <c r="F65" s="2" t="s">
        <v>17</v>
      </c>
      <c r="G65" s="2" t="s">
        <v>148</v>
      </c>
      <c r="H65" s="2" t="s">
        <v>17</v>
      </c>
      <c r="I65" s="2" t="s">
        <v>148</v>
      </c>
      <c r="J65" s="2" t="s">
        <v>17</v>
      </c>
      <c r="K65" s="2" t="s">
        <v>148</v>
      </c>
      <c r="L65" s="2" t="s">
        <v>17</v>
      </c>
      <c r="M65" s="2" t="s">
        <v>148</v>
      </c>
      <c r="N65" s="2" t="s">
        <v>17</v>
      </c>
      <c r="O65" s="2" t="s">
        <v>107</v>
      </c>
      <c r="P65" s="458"/>
      <c r="Q65" s="45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ht="52.5" customHeight="1" thickBot="1">
      <c r="A66" s="424"/>
      <c r="B66" s="424"/>
      <c r="C66" s="79" t="s">
        <v>24</v>
      </c>
      <c r="D66" s="79" t="s">
        <v>21</v>
      </c>
      <c r="E66" s="79" t="s">
        <v>20</v>
      </c>
      <c r="F66" s="79" t="s">
        <v>21</v>
      </c>
      <c r="G66" s="79" t="s">
        <v>24</v>
      </c>
      <c r="H66" s="79" t="s">
        <v>21</v>
      </c>
      <c r="I66" s="79" t="s">
        <v>24</v>
      </c>
      <c r="J66" s="79" t="s">
        <v>21</v>
      </c>
      <c r="K66" s="79" t="s">
        <v>24</v>
      </c>
      <c r="L66" s="79" t="s">
        <v>21</v>
      </c>
      <c r="M66" s="79" t="s">
        <v>24</v>
      </c>
      <c r="N66" s="79" t="s">
        <v>21</v>
      </c>
      <c r="O66" s="79" t="s">
        <v>23</v>
      </c>
      <c r="P66" s="459"/>
      <c r="Q66" s="459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ht="22.5" customHeight="1">
      <c r="A67" s="384" t="s">
        <v>120</v>
      </c>
      <c r="B67" s="384"/>
      <c r="C67" s="121">
        <v>803</v>
      </c>
      <c r="D67" s="121">
        <v>328</v>
      </c>
      <c r="E67" s="121">
        <v>862</v>
      </c>
      <c r="F67" s="121">
        <v>313</v>
      </c>
      <c r="G67" s="121">
        <v>607</v>
      </c>
      <c r="H67" s="121">
        <v>203</v>
      </c>
      <c r="I67" s="121">
        <v>728</v>
      </c>
      <c r="J67" s="121">
        <v>158</v>
      </c>
      <c r="K67" s="121">
        <v>1210</v>
      </c>
      <c r="L67" s="121">
        <v>396</v>
      </c>
      <c r="M67" s="121">
        <f>SUM(C67,E67,G67,I67,K67)</f>
        <v>4210</v>
      </c>
      <c r="N67" s="121">
        <f>SUM(D67,F67,H67,J67,L67)</f>
        <v>1398</v>
      </c>
      <c r="O67" s="121">
        <f>SUM(M67:N67)</f>
        <v>5608</v>
      </c>
      <c r="P67" s="135"/>
      <c r="Q67" s="135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ht="21" customHeight="1">
      <c r="A68" s="404" t="s">
        <v>27</v>
      </c>
      <c r="B68" s="404"/>
      <c r="C68" s="122">
        <v>1808</v>
      </c>
      <c r="D68" s="122">
        <v>1038</v>
      </c>
      <c r="E68" s="122">
        <v>674</v>
      </c>
      <c r="F68" s="122">
        <v>761</v>
      </c>
      <c r="G68" s="122">
        <v>451</v>
      </c>
      <c r="H68" s="122">
        <v>434</v>
      </c>
      <c r="I68" s="122">
        <v>337</v>
      </c>
      <c r="J68" s="122">
        <v>318</v>
      </c>
      <c r="K68" s="122">
        <v>391</v>
      </c>
      <c r="L68" s="122">
        <v>112</v>
      </c>
      <c r="M68" s="122">
        <f t="shared" ref="M68:N86" si="8">SUM(C68,E68,G68,I68,K68)</f>
        <v>3661</v>
      </c>
      <c r="N68" s="122">
        <f t="shared" si="8"/>
        <v>2663</v>
      </c>
      <c r="O68" s="122">
        <f t="shared" ref="O68:O86" si="9">SUM(M68:N68)</f>
        <v>6324</v>
      </c>
      <c r="P68" s="387" t="s">
        <v>28</v>
      </c>
      <c r="Q68" s="387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ht="21" customHeight="1">
      <c r="A69" s="403" t="s">
        <v>83</v>
      </c>
      <c r="B69" s="403"/>
      <c r="C69" s="122">
        <v>968</v>
      </c>
      <c r="D69" s="122">
        <v>395</v>
      </c>
      <c r="E69" s="122">
        <v>662</v>
      </c>
      <c r="F69" s="122">
        <v>354</v>
      </c>
      <c r="G69" s="122">
        <v>571</v>
      </c>
      <c r="H69" s="122">
        <v>261</v>
      </c>
      <c r="I69" s="122">
        <v>338</v>
      </c>
      <c r="J69" s="122">
        <v>142</v>
      </c>
      <c r="K69" s="122">
        <v>496</v>
      </c>
      <c r="L69" s="122">
        <v>153</v>
      </c>
      <c r="M69" s="122">
        <f t="shared" si="8"/>
        <v>3035</v>
      </c>
      <c r="N69" s="122">
        <f t="shared" si="8"/>
        <v>1305</v>
      </c>
      <c r="O69" s="122">
        <f t="shared" si="9"/>
        <v>4340</v>
      </c>
      <c r="P69" s="375" t="s">
        <v>30</v>
      </c>
      <c r="Q69" s="375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t="21" customHeight="1">
      <c r="A70" s="403" t="s">
        <v>31</v>
      </c>
      <c r="B70" s="403"/>
      <c r="C70" s="122">
        <v>619</v>
      </c>
      <c r="D70" s="122">
        <v>347</v>
      </c>
      <c r="E70" s="122">
        <v>508</v>
      </c>
      <c r="F70" s="122">
        <v>194</v>
      </c>
      <c r="G70" s="122">
        <v>456</v>
      </c>
      <c r="H70" s="122">
        <v>115</v>
      </c>
      <c r="I70" s="122">
        <v>296</v>
      </c>
      <c r="J70" s="122">
        <v>55</v>
      </c>
      <c r="K70" s="122">
        <v>238</v>
      </c>
      <c r="L70" s="122">
        <v>69</v>
      </c>
      <c r="M70" s="122">
        <f t="shared" si="8"/>
        <v>2117</v>
      </c>
      <c r="N70" s="122">
        <f t="shared" si="8"/>
        <v>780</v>
      </c>
      <c r="O70" s="122">
        <f t="shared" si="9"/>
        <v>2897</v>
      </c>
      <c r="P70" s="375" t="s">
        <v>32</v>
      </c>
      <c r="Q70" s="375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ht="21" customHeight="1">
      <c r="A71" s="416" t="s">
        <v>33</v>
      </c>
      <c r="B71" s="9" t="s">
        <v>34</v>
      </c>
      <c r="C71" s="122">
        <v>1207</v>
      </c>
      <c r="D71" s="122">
        <v>704</v>
      </c>
      <c r="E71" s="122">
        <v>506</v>
      </c>
      <c r="F71" s="122">
        <v>289</v>
      </c>
      <c r="G71" s="122">
        <v>334</v>
      </c>
      <c r="H71" s="122">
        <v>169</v>
      </c>
      <c r="I71" s="122">
        <v>206</v>
      </c>
      <c r="J71" s="122">
        <v>91</v>
      </c>
      <c r="K71" s="122">
        <v>200</v>
      </c>
      <c r="L71" s="122">
        <v>48</v>
      </c>
      <c r="M71" s="122">
        <f t="shared" si="8"/>
        <v>2453</v>
      </c>
      <c r="N71" s="122">
        <f t="shared" si="8"/>
        <v>1301</v>
      </c>
      <c r="O71" s="122">
        <f t="shared" si="9"/>
        <v>3754</v>
      </c>
      <c r="P71" s="10" t="s">
        <v>35</v>
      </c>
      <c r="Q71" s="380" t="s">
        <v>36</v>
      </c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t="21" customHeight="1">
      <c r="A72" s="417"/>
      <c r="B72" s="9" t="s">
        <v>37</v>
      </c>
      <c r="C72" s="122">
        <v>1771</v>
      </c>
      <c r="D72" s="122">
        <v>1062</v>
      </c>
      <c r="E72" s="122">
        <v>788</v>
      </c>
      <c r="F72" s="122">
        <v>349</v>
      </c>
      <c r="G72" s="122">
        <v>598</v>
      </c>
      <c r="H72" s="122">
        <v>141</v>
      </c>
      <c r="I72" s="122">
        <v>285</v>
      </c>
      <c r="J72" s="122">
        <v>62</v>
      </c>
      <c r="K72" s="122">
        <v>324</v>
      </c>
      <c r="L72" s="122">
        <v>42</v>
      </c>
      <c r="M72" s="122">
        <f t="shared" si="8"/>
        <v>3766</v>
      </c>
      <c r="N72" s="122">
        <f t="shared" si="8"/>
        <v>1656</v>
      </c>
      <c r="O72" s="122">
        <f t="shared" si="9"/>
        <v>5422</v>
      </c>
      <c r="P72" s="10" t="s">
        <v>38</v>
      </c>
      <c r="Q72" s="381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t="21" customHeight="1">
      <c r="A73" s="417"/>
      <c r="B73" s="9" t="s">
        <v>39</v>
      </c>
      <c r="C73" s="122">
        <v>367</v>
      </c>
      <c r="D73" s="122">
        <v>116</v>
      </c>
      <c r="E73" s="122">
        <v>392</v>
      </c>
      <c r="F73" s="122">
        <v>151</v>
      </c>
      <c r="G73" s="122">
        <v>253</v>
      </c>
      <c r="H73" s="122">
        <v>100</v>
      </c>
      <c r="I73" s="122">
        <v>242</v>
      </c>
      <c r="J73" s="122">
        <v>56</v>
      </c>
      <c r="K73" s="122">
        <v>377</v>
      </c>
      <c r="L73" s="122">
        <v>29</v>
      </c>
      <c r="M73" s="122">
        <f t="shared" si="8"/>
        <v>1631</v>
      </c>
      <c r="N73" s="122">
        <f t="shared" si="8"/>
        <v>452</v>
      </c>
      <c r="O73" s="122">
        <f t="shared" si="9"/>
        <v>2083</v>
      </c>
      <c r="P73" s="10" t="s">
        <v>40</v>
      </c>
      <c r="Q73" s="381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ht="21" customHeight="1">
      <c r="A74" s="417"/>
      <c r="B74" s="9" t="s">
        <v>41</v>
      </c>
      <c r="C74" s="122">
        <v>709</v>
      </c>
      <c r="D74" s="122">
        <v>912</v>
      </c>
      <c r="E74" s="122">
        <v>303</v>
      </c>
      <c r="F74" s="122">
        <v>401</v>
      </c>
      <c r="G74" s="122">
        <v>187</v>
      </c>
      <c r="H74" s="122">
        <v>176</v>
      </c>
      <c r="I74" s="122">
        <v>75</v>
      </c>
      <c r="J74" s="122">
        <v>73</v>
      </c>
      <c r="K74" s="122">
        <v>57</v>
      </c>
      <c r="L74" s="122">
        <v>787</v>
      </c>
      <c r="M74" s="122">
        <f t="shared" si="8"/>
        <v>1331</v>
      </c>
      <c r="N74" s="122">
        <f t="shared" si="8"/>
        <v>2349</v>
      </c>
      <c r="O74" s="122">
        <f t="shared" si="9"/>
        <v>3680</v>
      </c>
      <c r="P74" s="10" t="s">
        <v>42</v>
      </c>
      <c r="Q74" s="381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ht="21" customHeight="1">
      <c r="A75" s="417"/>
      <c r="B75" s="9" t="s">
        <v>43</v>
      </c>
      <c r="C75" s="122">
        <v>1287</v>
      </c>
      <c r="D75" s="122">
        <v>844</v>
      </c>
      <c r="E75" s="122">
        <v>702</v>
      </c>
      <c r="F75" s="122">
        <v>379</v>
      </c>
      <c r="G75" s="122">
        <v>448</v>
      </c>
      <c r="H75" s="122">
        <v>180</v>
      </c>
      <c r="I75" s="122">
        <v>521</v>
      </c>
      <c r="J75" s="122">
        <v>126</v>
      </c>
      <c r="K75" s="122">
        <v>372</v>
      </c>
      <c r="L75" s="122">
        <v>122</v>
      </c>
      <c r="M75" s="122">
        <f t="shared" si="8"/>
        <v>3330</v>
      </c>
      <c r="N75" s="122">
        <f t="shared" si="8"/>
        <v>1651</v>
      </c>
      <c r="O75" s="122">
        <f t="shared" si="9"/>
        <v>4981</v>
      </c>
      <c r="P75" s="10" t="s">
        <v>44</v>
      </c>
      <c r="Q75" s="381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ht="21" customHeight="1">
      <c r="A76" s="418"/>
      <c r="B76" s="9" t="s">
        <v>45</v>
      </c>
      <c r="C76" s="122">
        <v>794</v>
      </c>
      <c r="D76" s="122">
        <v>330</v>
      </c>
      <c r="E76" s="122">
        <v>404</v>
      </c>
      <c r="F76" s="122">
        <v>257</v>
      </c>
      <c r="G76" s="122">
        <v>205</v>
      </c>
      <c r="H76" s="122">
        <v>170</v>
      </c>
      <c r="I76" s="122">
        <v>157</v>
      </c>
      <c r="J76" s="122">
        <v>95</v>
      </c>
      <c r="K76" s="122">
        <v>202</v>
      </c>
      <c r="L76" s="122">
        <v>31</v>
      </c>
      <c r="M76" s="122">
        <f t="shared" si="8"/>
        <v>1762</v>
      </c>
      <c r="N76" s="122">
        <f t="shared" si="8"/>
        <v>883</v>
      </c>
      <c r="O76" s="122">
        <f t="shared" si="9"/>
        <v>2645</v>
      </c>
      <c r="P76" s="10" t="s">
        <v>46</v>
      </c>
      <c r="Q76" s="382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ht="21" customHeight="1">
      <c r="A77" s="403" t="s">
        <v>47</v>
      </c>
      <c r="B77" s="403"/>
      <c r="C77" s="122">
        <v>750</v>
      </c>
      <c r="D77" s="122">
        <v>409</v>
      </c>
      <c r="E77" s="122">
        <v>714</v>
      </c>
      <c r="F77" s="122">
        <v>277</v>
      </c>
      <c r="G77" s="122">
        <v>545</v>
      </c>
      <c r="H77" s="122">
        <v>200</v>
      </c>
      <c r="I77" s="122">
        <v>398</v>
      </c>
      <c r="J77" s="122">
        <v>116</v>
      </c>
      <c r="K77" s="122">
        <v>375</v>
      </c>
      <c r="L77" s="122">
        <v>154</v>
      </c>
      <c r="M77" s="122">
        <f t="shared" si="8"/>
        <v>2782</v>
      </c>
      <c r="N77" s="122">
        <f t="shared" si="8"/>
        <v>1156</v>
      </c>
      <c r="O77" s="122">
        <f t="shared" si="9"/>
        <v>3938</v>
      </c>
      <c r="P77" s="375" t="s">
        <v>48</v>
      </c>
      <c r="Q77" s="375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ht="21" customHeight="1">
      <c r="A78" s="403" t="s">
        <v>49</v>
      </c>
      <c r="B78" s="403"/>
      <c r="C78" s="122">
        <v>994</v>
      </c>
      <c r="D78" s="122">
        <v>475</v>
      </c>
      <c r="E78" s="122">
        <v>892</v>
      </c>
      <c r="F78" s="122">
        <v>348</v>
      </c>
      <c r="G78" s="122">
        <v>508</v>
      </c>
      <c r="H78" s="122">
        <v>250</v>
      </c>
      <c r="I78" s="122">
        <v>518</v>
      </c>
      <c r="J78" s="122">
        <v>172</v>
      </c>
      <c r="K78" s="122">
        <v>1048</v>
      </c>
      <c r="L78" s="122">
        <v>264</v>
      </c>
      <c r="M78" s="122">
        <f t="shared" si="8"/>
        <v>3960</v>
      </c>
      <c r="N78" s="122">
        <f t="shared" si="8"/>
        <v>1509</v>
      </c>
      <c r="O78" s="122">
        <f t="shared" si="9"/>
        <v>5469</v>
      </c>
      <c r="P78" s="375" t="s">
        <v>50</v>
      </c>
      <c r="Q78" s="375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ht="21" customHeight="1">
      <c r="A79" s="403" t="s">
        <v>51</v>
      </c>
      <c r="B79" s="403"/>
      <c r="C79" s="122">
        <v>719</v>
      </c>
      <c r="D79" s="122">
        <v>470</v>
      </c>
      <c r="E79" s="122">
        <v>686</v>
      </c>
      <c r="F79" s="122">
        <v>425</v>
      </c>
      <c r="G79" s="122">
        <v>681</v>
      </c>
      <c r="H79" s="122">
        <v>201</v>
      </c>
      <c r="I79" s="122">
        <v>627</v>
      </c>
      <c r="J79" s="122">
        <v>186</v>
      </c>
      <c r="K79" s="122">
        <v>516</v>
      </c>
      <c r="L79" s="122">
        <v>102</v>
      </c>
      <c r="M79" s="122">
        <f t="shared" si="8"/>
        <v>3229</v>
      </c>
      <c r="N79" s="122">
        <f t="shared" si="8"/>
        <v>1384</v>
      </c>
      <c r="O79" s="122">
        <f t="shared" si="9"/>
        <v>4613</v>
      </c>
      <c r="P79" s="375" t="s">
        <v>52</v>
      </c>
      <c r="Q79" s="375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ht="21" customHeight="1">
      <c r="A80" s="403" t="s">
        <v>53</v>
      </c>
      <c r="B80" s="403"/>
      <c r="C80" s="122">
        <v>469</v>
      </c>
      <c r="D80" s="122">
        <v>206</v>
      </c>
      <c r="E80" s="122">
        <v>512</v>
      </c>
      <c r="F80" s="122">
        <v>198</v>
      </c>
      <c r="G80" s="122">
        <v>567</v>
      </c>
      <c r="H80" s="122">
        <v>207</v>
      </c>
      <c r="I80" s="122">
        <v>451</v>
      </c>
      <c r="J80" s="122">
        <v>155</v>
      </c>
      <c r="K80" s="122">
        <v>818</v>
      </c>
      <c r="L80" s="122">
        <v>272</v>
      </c>
      <c r="M80" s="122">
        <f t="shared" si="8"/>
        <v>2817</v>
      </c>
      <c r="N80" s="122">
        <f t="shared" si="8"/>
        <v>1038</v>
      </c>
      <c r="O80" s="122">
        <f t="shared" si="9"/>
        <v>3855</v>
      </c>
      <c r="P80" s="375" t="s">
        <v>54</v>
      </c>
      <c r="Q80" s="375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ht="21" customHeight="1">
      <c r="A81" s="403" t="s">
        <v>84</v>
      </c>
      <c r="B81" s="403"/>
      <c r="C81" s="122">
        <v>711</v>
      </c>
      <c r="D81" s="122">
        <v>435</v>
      </c>
      <c r="E81" s="122">
        <v>761</v>
      </c>
      <c r="F81" s="122">
        <v>315</v>
      </c>
      <c r="G81" s="122">
        <v>679</v>
      </c>
      <c r="H81" s="122">
        <v>293</v>
      </c>
      <c r="I81" s="122">
        <v>684</v>
      </c>
      <c r="J81" s="122">
        <v>211</v>
      </c>
      <c r="K81" s="122">
        <v>315</v>
      </c>
      <c r="L81" s="122">
        <v>107</v>
      </c>
      <c r="M81" s="122">
        <f t="shared" si="8"/>
        <v>3150</v>
      </c>
      <c r="N81" s="122">
        <f t="shared" si="8"/>
        <v>1361</v>
      </c>
      <c r="O81" s="122">
        <f t="shared" si="9"/>
        <v>4511</v>
      </c>
      <c r="P81" s="375" t="s">
        <v>56</v>
      </c>
      <c r="Q81" s="375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ht="21" customHeight="1">
      <c r="A82" s="403" t="s">
        <v>57</v>
      </c>
      <c r="B82" s="403"/>
      <c r="C82" s="122">
        <v>322</v>
      </c>
      <c r="D82" s="122">
        <v>197</v>
      </c>
      <c r="E82" s="122">
        <v>237</v>
      </c>
      <c r="F82" s="122">
        <v>115</v>
      </c>
      <c r="G82" s="122">
        <v>184</v>
      </c>
      <c r="H82" s="122">
        <v>74</v>
      </c>
      <c r="I82" s="122">
        <v>163</v>
      </c>
      <c r="J82" s="122">
        <v>67</v>
      </c>
      <c r="K82" s="122">
        <v>318</v>
      </c>
      <c r="L82" s="122">
        <v>54</v>
      </c>
      <c r="M82" s="122">
        <f t="shared" si="8"/>
        <v>1224</v>
      </c>
      <c r="N82" s="122">
        <f t="shared" si="8"/>
        <v>507</v>
      </c>
      <c r="O82" s="122">
        <f t="shared" si="9"/>
        <v>1731</v>
      </c>
      <c r="P82" s="375" t="s">
        <v>58</v>
      </c>
      <c r="Q82" s="375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ht="21" customHeight="1">
      <c r="A83" s="403" t="s">
        <v>59</v>
      </c>
      <c r="B83" s="403"/>
      <c r="C83" s="122">
        <v>539</v>
      </c>
      <c r="D83" s="122">
        <v>270</v>
      </c>
      <c r="E83" s="122">
        <v>570</v>
      </c>
      <c r="F83" s="122">
        <v>223</v>
      </c>
      <c r="G83" s="122">
        <v>353</v>
      </c>
      <c r="H83" s="122">
        <v>110</v>
      </c>
      <c r="I83" s="122">
        <v>237</v>
      </c>
      <c r="J83" s="122">
        <v>73</v>
      </c>
      <c r="K83" s="122">
        <v>462</v>
      </c>
      <c r="L83" s="122">
        <v>123</v>
      </c>
      <c r="M83" s="122">
        <f t="shared" si="8"/>
        <v>2161</v>
      </c>
      <c r="N83" s="122">
        <f t="shared" si="8"/>
        <v>799</v>
      </c>
      <c r="O83" s="122">
        <f t="shared" si="9"/>
        <v>2960</v>
      </c>
      <c r="P83" s="375" t="s">
        <v>60</v>
      </c>
      <c r="Q83" s="375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ht="21" customHeight="1">
      <c r="A84" s="403" t="s">
        <v>61</v>
      </c>
      <c r="B84" s="403"/>
      <c r="C84" s="122">
        <v>1247</v>
      </c>
      <c r="D84" s="122">
        <v>963</v>
      </c>
      <c r="E84" s="122">
        <v>1250</v>
      </c>
      <c r="F84" s="122">
        <v>672</v>
      </c>
      <c r="G84" s="122">
        <v>1100</v>
      </c>
      <c r="H84" s="122">
        <v>561</v>
      </c>
      <c r="I84" s="122">
        <v>923</v>
      </c>
      <c r="J84" s="122">
        <v>245</v>
      </c>
      <c r="K84" s="122">
        <v>712</v>
      </c>
      <c r="L84" s="122">
        <v>247</v>
      </c>
      <c r="M84" s="122">
        <f t="shared" si="8"/>
        <v>5232</v>
      </c>
      <c r="N84" s="122">
        <f t="shared" si="8"/>
        <v>2688</v>
      </c>
      <c r="O84" s="122">
        <f t="shared" si="9"/>
        <v>7920</v>
      </c>
      <c r="P84" s="375" t="s">
        <v>62</v>
      </c>
      <c r="Q84" s="375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ht="21" customHeight="1">
      <c r="A85" s="403" t="s">
        <v>63</v>
      </c>
      <c r="B85" s="403"/>
      <c r="C85" s="122">
        <v>673</v>
      </c>
      <c r="D85" s="122">
        <v>577</v>
      </c>
      <c r="E85" s="122">
        <v>611</v>
      </c>
      <c r="F85" s="122">
        <v>414</v>
      </c>
      <c r="G85" s="122">
        <v>520</v>
      </c>
      <c r="H85" s="122">
        <v>288</v>
      </c>
      <c r="I85" s="122">
        <v>291</v>
      </c>
      <c r="J85" s="122">
        <v>474</v>
      </c>
      <c r="K85" s="122">
        <v>739</v>
      </c>
      <c r="L85" s="122">
        <v>85</v>
      </c>
      <c r="M85" s="122">
        <f t="shared" si="8"/>
        <v>2834</v>
      </c>
      <c r="N85" s="122">
        <f t="shared" si="8"/>
        <v>1838</v>
      </c>
      <c r="O85" s="122">
        <f t="shared" si="9"/>
        <v>4672</v>
      </c>
      <c r="P85" s="375" t="s">
        <v>64</v>
      </c>
      <c r="Q85" s="375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ht="21" customHeight="1" thickBot="1">
      <c r="A86" s="451" t="s">
        <v>65</v>
      </c>
      <c r="B86" s="451"/>
      <c r="C86" s="121">
        <v>3443</v>
      </c>
      <c r="D86" s="121">
        <v>1503</v>
      </c>
      <c r="E86" s="121">
        <v>2701</v>
      </c>
      <c r="F86" s="121">
        <v>1335</v>
      </c>
      <c r="G86" s="121">
        <v>2160</v>
      </c>
      <c r="H86" s="121">
        <v>764</v>
      </c>
      <c r="I86" s="121">
        <v>1564</v>
      </c>
      <c r="J86" s="121">
        <v>399</v>
      </c>
      <c r="K86" s="121">
        <v>1458</v>
      </c>
      <c r="L86" s="121">
        <v>574</v>
      </c>
      <c r="M86" s="121">
        <f t="shared" si="8"/>
        <v>11326</v>
      </c>
      <c r="N86" s="121">
        <f t="shared" si="8"/>
        <v>4575</v>
      </c>
      <c r="O86" s="121">
        <f t="shared" si="9"/>
        <v>15901</v>
      </c>
      <c r="P86" s="436" t="s">
        <v>66</v>
      </c>
      <c r="Q86" s="436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ht="21" customHeight="1" thickBot="1">
      <c r="A87" s="422" t="s">
        <v>19</v>
      </c>
      <c r="B87" s="422"/>
      <c r="C87" s="124">
        <f>SUM(C67:C86)</f>
        <v>20200</v>
      </c>
      <c r="D87" s="124">
        <f t="shared" ref="D87:O87" si="10">SUM(D67:D86)</f>
        <v>11581</v>
      </c>
      <c r="E87" s="124">
        <f t="shared" si="10"/>
        <v>14735</v>
      </c>
      <c r="F87" s="124">
        <f t="shared" si="10"/>
        <v>7770</v>
      </c>
      <c r="G87" s="124">
        <f t="shared" si="10"/>
        <v>11407</v>
      </c>
      <c r="H87" s="124">
        <f t="shared" si="10"/>
        <v>4897</v>
      </c>
      <c r="I87" s="124">
        <f t="shared" si="10"/>
        <v>9041</v>
      </c>
      <c r="J87" s="124">
        <f t="shared" si="10"/>
        <v>3274</v>
      </c>
      <c r="K87" s="124">
        <f t="shared" si="10"/>
        <v>10628</v>
      </c>
      <c r="L87" s="124">
        <f t="shared" si="10"/>
        <v>3771</v>
      </c>
      <c r="M87" s="124">
        <f t="shared" si="10"/>
        <v>66011</v>
      </c>
      <c r="N87" s="124">
        <f t="shared" si="10"/>
        <v>31293</v>
      </c>
      <c r="O87" s="124">
        <f t="shared" si="10"/>
        <v>97304</v>
      </c>
      <c r="P87" s="373" t="s">
        <v>67</v>
      </c>
      <c r="Q87" s="373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ht="22.5" customHeight="1" thickTop="1">
      <c r="A88" s="47"/>
      <c r="B88" s="4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100"/>
      <c r="S88" s="18"/>
      <c r="T88" s="18"/>
      <c r="U88" s="18"/>
      <c r="V88" s="18"/>
      <c r="W88" s="18"/>
      <c r="X88" s="18"/>
      <c r="Y88" s="18"/>
      <c r="Z88" s="18"/>
      <c r="AA88" s="18"/>
      <c r="AB88" s="18"/>
    </row>
  </sheetData>
  <mergeCells count="147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A8:B8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30:Q30"/>
    <mergeCell ref="A31:Q31"/>
    <mergeCell ref="A32:O32"/>
    <mergeCell ref="P32:Q32"/>
    <mergeCell ref="A33:B36"/>
    <mergeCell ref="C33:D33"/>
    <mergeCell ref="E33:F33"/>
    <mergeCell ref="G33:H33"/>
    <mergeCell ref="I33:J33"/>
    <mergeCell ref="K33:L33"/>
    <mergeCell ref="A37:B37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M34:O34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60:Q60"/>
    <mergeCell ref="A61:Q61"/>
    <mergeCell ref="A62:O62"/>
    <mergeCell ref="P62:Q62"/>
    <mergeCell ref="A63:B66"/>
    <mergeCell ref="C63:D63"/>
    <mergeCell ref="E63:F63"/>
    <mergeCell ref="G63:H63"/>
    <mergeCell ref="I63:J63"/>
    <mergeCell ref="K63:L63"/>
    <mergeCell ref="A67:B67"/>
    <mergeCell ref="A68:B68"/>
    <mergeCell ref="P68:Q68"/>
    <mergeCell ref="A69:B69"/>
    <mergeCell ref="P69:Q69"/>
    <mergeCell ref="A70:B70"/>
    <mergeCell ref="P70:Q70"/>
    <mergeCell ref="M63:O63"/>
    <mergeCell ref="P63:Q66"/>
    <mergeCell ref="C64:D64"/>
    <mergeCell ref="E64:F64"/>
    <mergeCell ref="G64:H64"/>
    <mergeCell ref="I64:J64"/>
    <mergeCell ref="K64:L64"/>
    <mergeCell ref="M64:O64"/>
    <mergeCell ref="A79:B79"/>
    <mergeCell ref="P79:Q79"/>
    <mergeCell ref="A80:B80"/>
    <mergeCell ref="P80:Q80"/>
    <mergeCell ref="A81:B81"/>
    <mergeCell ref="P81:Q81"/>
    <mergeCell ref="A71:A76"/>
    <mergeCell ref="Q71:Q76"/>
    <mergeCell ref="A77:B77"/>
    <mergeCell ref="P77:Q77"/>
    <mergeCell ref="A78:B78"/>
    <mergeCell ref="P78:Q78"/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</mergeCells>
  <printOptions horizontalCentered="1"/>
  <pageMargins left="0.39370078740157483" right="0.39370078740157483" top="0.98425196850393704" bottom="0.19685039370078741" header="0.98425196850393704" footer="0.19685039370078741"/>
  <pageSetup paperSize="9" scale="75" firstPageNumber="13" orientation="landscape" useFirstPageNumber="1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29"/>
  <sheetViews>
    <sheetView rightToLeft="1" view="pageBreakPreview" topLeftCell="A16" zoomScale="80" zoomScaleNormal="80" zoomScaleSheetLayoutView="80" workbookViewId="0">
      <selection sqref="A1:Q1"/>
    </sheetView>
  </sheetViews>
  <sheetFormatPr defaultRowHeight="20.25"/>
  <cols>
    <col min="1" max="1" width="2.58203125" customWidth="1"/>
    <col min="2" max="2" width="5.9140625" customWidth="1"/>
    <col min="3" max="3" width="6.83203125" customWidth="1"/>
    <col min="4" max="4" width="7.9140625" customWidth="1"/>
    <col min="5" max="5" width="7.6640625" customWidth="1"/>
    <col min="6" max="6" width="7.08203125" customWidth="1"/>
    <col min="7" max="7" width="6.58203125" customWidth="1"/>
    <col min="8" max="8" width="7.25" customWidth="1"/>
    <col min="9" max="9" width="6.75" customWidth="1"/>
    <col min="10" max="11" width="6.5" customWidth="1"/>
    <col min="12" max="12" width="6.6640625" customWidth="1"/>
    <col min="13" max="13" width="8.08203125" customWidth="1"/>
    <col min="14" max="14" width="7.75" customWidth="1"/>
    <col min="15" max="15" width="7.83203125" customWidth="1"/>
    <col min="16" max="16" width="9.83203125" customWidth="1"/>
    <col min="17" max="17" width="2.6640625" customWidth="1"/>
  </cols>
  <sheetData>
    <row r="1" spans="1:28" ht="26.25" customHeight="1">
      <c r="A1" s="452" t="s">
        <v>645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9.5" customHeight="1">
      <c r="A2" s="433" t="s">
        <v>213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1" customFormat="1" ht="21" thickBot="1">
      <c r="A3" s="448" t="s">
        <v>569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61" t="s">
        <v>570</v>
      </c>
      <c r="Q3" s="46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8" ht="26.25" customHeight="1" thickTop="1">
      <c r="A4" s="413" t="s">
        <v>4</v>
      </c>
      <c r="B4" s="413"/>
      <c r="C4" s="431" t="s">
        <v>152</v>
      </c>
      <c r="D4" s="431"/>
      <c r="E4" s="431" t="s">
        <v>153</v>
      </c>
      <c r="F4" s="431"/>
      <c r="G4" s="431" t="s">
        <v>154</v>
      </c>
      <c r="H4" s="431"/>
      <c r="I4" s="431" t="s">
        <v>172</v>
      </c>
      <c r="J4" s="431"/>
      <c r="K4" s="431" t="s">
        <v>173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6.25" customHeight="1">
      <c r="A5" s="408"/>
      <c r="B5" s="408"/>
      <c r="C5" s="428" t="s">
        <v>155</v>
      </c>
      <c r="D5" s="428"/>
      <c r="E5" s="428" t="s">
        <v>156</v>
      </c>
      <c r="F5" s="428"/>
      <c r="G5" s="428" t="s">
        <v>157</v>
      </c>
      <c r="H5" s="428"/>
      <c r="I5" s="428" t="s">
        <v>179</v>
      </c>
      <c r="J5" s="428"/>
      <c r="K5" s="428" t="s">
        <v>180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8" customHeight="1">
      <c r="A6" s="408"/>
      <c r="B6" s="408"/>
      <c r="C6" s="2" t="s">
        <v>148</v>
      </c>
      <c r="D6" s="2" t="s">
        <v>17</v>
      </c>
      <c r="E6" s="2" t="s">
        <v>148</v>
      </c>
      <c r="F6" s="2" t="s">
        <v>17</v>
      </c>
      <c r="G6" s="2" t="s">
        <v>148</v>
      </c>
      <c r="H6" s="2" t="s">
        <v>17</v>
      </c>
      <c r="I6" s="2" t="s">
        <v>148</v>
      </c>
      <c r="J6" s="2" t="s">
        <v>17</v>
      </c>
      <c r="K6" s="2" t="s">
        <v>148</v>
      </c>
      <c r="L6" s="2" t="s">
        <v>17</v>
      </c>
      <c r="M6" s="2" t="s">
        <v>148</v>
      </c>
      <c r="N6" s="2" t="s">
        <v>17</v>
      </c>
      <c r="O6" s="2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54" customHeight="1" thickBot="1">
      <c r="A7" s="424"/>
      <c r="B7" s="424"/>
      <c r="C7" s="79" t="s">
        <v>24</v>
      </c>
      <c r="D7" s="79" t="s">
        <v>21</v>
      </c>
      <c r="E7" s="79" t="s">
        <v>20</v>
      </c>
      <c r="F7" s="79" t="s">
        <v>21</v>
      </c>
      <c r="G7" s="79" t="s">
        <v>24</v>
      </c>
      <c r="H7" s="79" t="s">
        <v>21</v>
      </c>
      <c r="I7" s="79" t="s">
        <v>24</v>
      </c>
      <c r="J7" s="79" t="s">
        <v>21</v>
      </c>
      <c r="K7" s="79" t="s">
        <v>24</v>
      </c>
      <c r="L7" s="79" t="s">
        <v>21</v>
      </c>
      <c r="M7" s="79" t="s">
        <v>24</v>
      </c>
      <c r="N7" s="79" t="s">
        <v>21</v>
      </c>
      <c r="O7" s="79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ht="26.25" customHeight="1">
      <c r="A8" s="404" t="s">
        <v>215</v>
      </c>
      <c r="B8" s="404"/>
      <c r="C8" s="131">
        <v>491</v>
      </c>
      <c r="D8" s="131">
        <v>503</v>
      </c>
      <c r="E8" s="131">
        <v>526</v>
      </c>
      <c r="F8" s="131">
        <v>418</v>
      </c>
      <c r="G8" s="131">
        <v>515</v>
      </c>
      <c r="H8" s="131">
        <v>271</v>
      </c>
      <c r="I8" s="131">
        <v>676</v>
      </c>
      <c r="J8" s="131">
        <v>249</v>
      </c>
      <c r="K8" s="131">
        <v>1055</v>
      </c>
      <c r="L8" s="131">
        <v>487</v>
      </c>
      <c r="M8" s="131">
        <f>SUM(C8,E8,G8,I8,K8)</f>
        <v>3263</v>
      </c>
      <c r="N8" s="131">
        <f>SUM(D8,F8,H8,J8,L8)</f>
        <v>1928</v>
      </c>
      <c r="O8" s="131">
        <f>SUM(M8:N8)</f>
        <v>5191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122">
        <v>1088</v>
      </c>
      <c r="D9" s="122">
        <v>1254</v>
      </c>
      <c r="E9" s="122">
        <v>1517</v>
      </c>
      <c r="F9" s="122">
        <v>803</v>
      </c>
      <c r="G9" s="122">
        <v>932</v>
      </c>
      <c r="H9" s="122">
        <v>360</v>
      </c>
      <c r="I9" s="122">
        <v>647</v>
      </c>
      <c r="J9" s="122">
        <v>120</v>
      </c>
      <c r="K9" s="122">
        <v>418</v>
      </c>
      <c r="L9" s="122">
        <v>129</v>
      </c>
      <c r="M9" s="131">
        <f t="shared" ref="M9:N27" si="0">SUM(C9,E9,G9,I9,K9)</f>
        <v>4602</v>
      </c>
      <c r="N9" s="131">
        <f t="shared" si="0"/>
        <v>2666</v>
      </c>
      <c r="O9" s="131">
        <f t="shared" ref="O9:O27" si="1">SUM(M9:N9)</f>
        <v>7268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122">
        <v>618</v>
      </c>
      <c r="D10" s="122">
        <v>777</v>
      </c>
      <c r="E10" s="122">
        <v>636</v>
      </c>
      <c r="F10" s="122">
        <v>618</v>
      </c>
      <c r="G10" s="122">
        <v>678</v>
      </c>
      <c r="H10" s="122">
        <v>366</v>
      </c>
      <c r="I10" s="122">
        <v>283</v>
      </c>
      <c r="J10" s="122">
        <v>253</v>
      </c>
      <c r="K10" s="122">
        <v>742</v>
      </c>
      <c r="L10" s="122">
        <v>316</v>
      </c>
      <c r="M10" s="131">
        <f t="shared" si="0"/>
        <v>2957</v>
      </c>
      <c r="N10" s="131">
        <f t="shared" si="0"/>
        <v>2330</v>
      </c>
      <c r="O10" s="131">
        <f t="shared" si="1"/>
        <v>5287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122">
        <v>1392</v>
      </c>
      <c r="D11" s="122">
        <v>1448</v>
      </c>
      <c r="E11" s="122">
        <v>1190</v>
      </c>
      <c r="F11" s="122">
        <v>1056</v>
      </c>
      <c r="G11" s="122">
        <v>1041</v>
      </c>
      <c r="H11" s="122">
        <v>661</v>
      </c>
      <c r="I11" s="122">
        <v>843</v>
      </c>
      <c r="J11" s="122">
        <v>415</v>
      </c>
      <c r="K11" s="122">
        <v>734</v>
      </c>
      <c r="L11" s="122">
        <v>279</v>
      </c>
      <c r="M11" s="131">
        <f t="shared" si="0"/>
        <v>5200</v>
      </c>
      <c r="N11" s="131">
        <f t="shared" si="0"/>
        <v>3859</v>
      </c>
      <c r="O11" s="131">
        <f t="shared" si="1"/>
        <v>9059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9" t="s">
        <v>34</v>
      </c>
      <c r="C12" s="122">
        <v>1423</v>
      </c>
      <c r="D12" s="122">
        <v>1498</v>
      </c>
      <c r="E12" s="122">
        <v>725</v>
      </c>
      <c r="F12" s="122">
        <v>895</v>
      </c>
      <c r="G12" s="122">
        <v>507</v>
      </c>
      <c r="H12" s="122">
        <v>470</v>
      </c>
      <c r="I12" s="122">
        <v>372</v>
      </c>
      <c r="J12" s="122">
        <v>253</v>
      </c>
      <c r="K12" s="122">
        <v>374</v>
      </c>
      <c r="L12" s="122">
        <v>243</v>
      </c>
      <c r="M12" s="131">
        <f t="shared" si="0"/>
        <v>3401</v>
      </c>
      <c r="N12" s="131">
        <f t="shared" si="0"/>
        <v>3359</v>
      </c>
      <c r="O12" s="131">
        <f t="shared" si="1"/>
        <v>6760</v>
      </c>
      <c r="P12" s="10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9" t="s">
        <v>37</v>
      </c>
      <c r="C13" s="122">
        <v>1886</v>
      </c>
      <c r="D13" s="122">
        <v>2605</v>
      </c>
      <c r="E13" s="122">
        <v>1218</v>
      </c>
      <c r="F13" s="122">
        <v>1161</v>
      </c>
      <c r="G13" s="122">
        <v>1152</v>
      </c>
      <c r="H13" s="122">
        <v>602</v>
      </c>
      <c r="I13" s="122">
        <v>769</v>
      </c>
      <c r="J13" s="122">
        <v>361</v>
      </c>
      <c r="K13" s="122">
        <v>558</v>
      </c>
      <c r="L13" s="122">
        <v>296</v>
      </c>
      <c r="M13" s="131">
        <f t="shared" si="0"/>
        <v>5583</v>
      </c>
      <c r="N13" s="131">
        <f t="shared" si="0"/>
        <v>5025</v>
      </c>
      <c r="O13" s="131">
        <f t="shared" si="1"/>
        <v>10608</v>
      </c>
      <c r="P13" s="10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9" t="s">
        <v>39</v>
      </c>
      <c r="C14" s="122">
        <v>495</v>
      </c>
      <c r="D14" s="122">
        <v>603</v>
      </c>
      <c r="E14" s="122">
        <v>553</v>
      </c>
      <c r="F14" s="122">
        <v>512</v>
      </c>
      <c r="G14" s="122">
        <v>564</v>
      </c>
      <c r="H14" s="122">
        <v>332</v>
      </c>
      <c r="I14" s="122">
        <v>534</v>
      </c>
      <c r="J14" s="122">
        <v>255</v>
      </c>
      <c r="K14" s="122">
        <v>534</v>
      </c>
      <c r="L14" s="122">
        <v>109</v>
      </c>
      <c r="M14" s="131">
        <f t="shared" si="0"/>
        <v>2680</v>
      </c>
      <c r="N14" s="131">
        <f t="shared" si="0"/>
        <v>1811</v>
      </c>
      <c r="O14" s="131">
        <f t="shared" si="1"/>
        <v>4491</v>
      </c>
      <c r="P14" s="10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9" t="s">
        <v>41</v>
      </c>
      <c r="C15" s="122">
        <v>656</v>
      </c>
      <c r="D15" s="122">
        <v>819</v>
      </c>
      <c r="E15" s="122">
        <v>390</v>
      </c>
      <c r="F15" s="122">
        <v>567</v>
      </c>
      <c r="G15" s="122">
        <v>280</v>
      </c>
      <c r="H15" s="122">
        <v>314</v>
      </c>
      <c r="I15" s="122">
        <v>244</v>
      </c>
      <c r="J15" s="122">
        <v>248</v>
      </c>
      <c r="K15" s="122">
        <v>194</v>
      </c>
      <c r="L15" s="122">
        <v>711</v>
      </c>
      <c r="M15" s="131">
        <f t="shared" si="0"/>
        <v>1764</v>
      </c>
      <c r="N15" s="131">
        <f t="shared" si="0"/>
        <v>2659</v>
      </c>
      <c r="O15" s="131">
        <f t="shared" si="1"/>
        <v>4423</v>
      </c>
      <c r="P15" s="10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9" t="s">
        <v>43</v>
      </c>
      <c r="C16" s="122">
        <v>1318</v>
      </c>
      <c r="D16" s="122">
        <v>1963</v>
      </c>
      <c r="E16" s="122">
        <v>823</v>
      </c>
      <c r="F16" s="122">
        <v>941</v>
      </c>
      <c r="G16" s="122">
        <v>616</v>
      </c>
      <c r="H16" s="122">
        <v>591</v>
      </c>
      <c r="I16" s="122">
        <v>710</v>
      </c>
      <c r="J16" s="122">
        <v>315</v>
      </c>
      <c r="K16" s="122">
        <v>562</v>
      </c>
      <c r="L16" s="122">
        <v>350</v>
      </c>
      <c r="M16" s="131">
        <f t="shared" si="0"/>
        <v>4029</v>
      </c>
      <c r="N16" s="131">
        <f t="shared" si="0"/>
        <v>4160</v>
      </c>
      <c r="O16" s="131">
        <f t="shared" si="1"/>
        <v>8189</v>
      </c>
      <c r="P16" s="10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9" t="s">
        <v>45</v>
      </c>
      <c r="C17" s="122">
        <v>701</v>
      </c>
      <c r="D17" s="122">
        <v>747</v>
      </c>
      <c r="E17" s="122">
        <v>611</v>
      </c>
      <c r="F17" s="122">
        <v>628</v>
      </c>
      <c r="G17" s="122">
        <v>500</v>
      </c>
      <c r="H17" s="122">
        <v>393</v>
      </c>
      <c r="I17" s="122">
        <v>379</v>
      </c>
      <c r="J17" s="122">
        <v>226</v>
      </c>
      <c r="K17" s="122">
        <v>427</v>
      </c>
      <c r="L17" s="122">
        <v>138</v>
      </c>
      <c r="M17" s="131">
        <f t="shared" si="0"/>
        <v>2618</v>
      </c>
      <c r="N17" s="131">
        <f t="shared" si="0"/>
        <v>2132</v>
      </c>
      <c r="O17" s="131">
        <f t="shared" si="1"/>
        <v>4750</v>
      </c>
      <c r="P17" s="10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122">
        <v>868</v>
      </c>
      <c r="D18" s="122">
        <v>876</v>
      </c>
      <c r="E18" s="122">
        <v>838</v>
      </c>
      <c r="F18" s="122">
        <v>662</v>
      </c>
      <c r="G18" s="122">
        <v>822</v>
      </c>
      <c r="H18" s="122">
        <v>511</v>
      </c>
      <c r="I18" s="122">
        <v>928</v>
      </c>
      <c r="J18" s="122">
        <v>358</v>
      </c>
      <c r="K18" s="122">
        <v>792</v>
      </c>
      <c r="L18" s="122">
        <v>579</v>
      </c>
      <c r="M18" s="131">
        <f t="shared" si="0"/>
        <v>4248</v>
      </c>
      <c r="N18" s="131">
        <f t="shared" si="0"/>
        <v>2986</v>
      </c>
      <c r="O18" s="131">
        <f t="shared" si="1"/>
        <v>7234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122">
        <v>1040</v>
      </c>
      <c r="D19" s="122">
        <v>1181</v>
      </c>
      <c r="E19" s="122">
        <v>1051</v>
      </c>
      <c r="F19" s="122">
        <v>950</v>
      </c>
      <c r="G19" s="122">
        <v>862</v>
      </c>
      <c r="H19" s="122">
        <v>581</v>
      </c>
      <c r="I19" s="122">
        <v>749</v>
      </c>
      <c r="J19" s="122">
        <v>306</v>
      </c>
      <c r="K19" s="122">
        <v>1082</v>
      </c>
      <c r="L19" s="122">
        <v>294</v>
      </c>
      <c r="M19" s="131">
        <f t="shared" si="0"/>
        <v>4784</v>
      </c>
      <c r="N19" s="131">
        <f t="shared" si="0"/>
        <v>3312</v>
      </c>
      <c r="O19" s="131">
        <f t="shared" si="1"/>
        <v>8096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122">
        <v>487</v>
      </c>
      <c r="D20" s="122">
        <v>633</v>
      </c>
      <c r="E20" s="122">
        <v>570</v>
      </c>
      <c r="F20" s="122">
        <v>646</v>
      </c>
      <c r="G20" s="122">
        <v>544</v>
      </c>
      <c r="H20" s="122">
        <v>407</v>
      </c>
      <c r="I20" s="122">
        <v>368</v>
      </c>
      <c r="J20" s="122">
        <v>275</v>
      </c>
      <c r="K20" s="122">
        <v>518</v>
      </c>
      <c r="L20" s="122">
        <v>237</v>
      </c>
      <c r="M20" s="131">
        <f t="shared" si="0"/>
        <v>2487</v>
      </c>
      <c r="N20" s="131">
        <f t="shared" si="0"/>
        <v>2198</v>
      </c>
      <c r="O20" s="131">
        <f t="shared" si="1"/>
        <v>4685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122">
        <v>381</v>
      </c>
      <c r="D21" s="122">
        <v>413</v>
      </c>
      <c r="E21" s="122">
        <v>542</v>
      </c>
      <c r="F21" s="122">
        <v>619</v>
      </c>
      <c r="G21" s="122">
        <v>622</v>
      </c>
      <c r="H21" s="122">
        <v>546</v>
      </c>
      <c r="I21" s="122">
        <v>523</v>
      </c>
      <c r="J21" s="122">
        <v>363</v>
      </c>
      <c r="K21" s="122">
        <v>803</v>
      </c>
      <c r="L21" s="122">
        <v>458</v>
      </c>
      <c r="M21" s="131">
        <f t="shared" si="0"/>
        <v>2871</v>
      </c>
      <c r="N21" s="131">
        <f t="shared" si="0"/>
        <v>2399</v>
      </c>
      <c r="O21" s="131">
        <f t="shared" si="1"/>
        <v>5270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122">
        <v>449</v>
      </c>
      <c r="D22" s="122">
        <v>571</v>
      </c>
      <c r="E22" s="122">
        <v>677</v>
      </c>
      <c r="F22" s="122">
        <v>444</v>
      </c>
      <c r="G22" s="122">
        <v>508</v>
      </c>
      <c r="H22" s="122">
        <v>328</v>
      </c>
      <c r="I22" s="122">
        <v>570</v>
      </c>
      <c r="J22" s="122">
        <v>236</v>
      </c>
      <c r="K22" s="122">
        <v>614</v>
      </c>
      <c r="L22" s="122">
        <v>116</v>
      </c>
      <c r="M22" s="131">
        <f t="shared" si="0"/>
        <v>2818</v>
      </c>
      <c r="N22" s="131">
        <f t="shared" si="0"/>
        <v>1695</v>
      </c>
      <c r="O22" s="131">
        <f t="shared" si="1"/>
        <v>4513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122">
        <v>485</v>
      </c>
      <c r="D23" s="122">
        <v>480</v>
      </c>
      <c r="E23" s="122">
        <v>383</v>
      </c>
      <c r="F23" s="122">
        <v>350</v>
      </c>
      <c r="G23" s="122">
        <v>330</v>
      </c>
      <c r="H23" s="122">
        <v>263</v>
      </c>
      <c r="I23" s="122">
        <v>311</v>
      </c>
      <c r="J23" s="122">
        <v>190</v>
      </c>
      <c r="K23" s="122">
        <v>735</v>
      </c>
      <c r="L23" s="122">
        <v>232</v>
      </c>
      <c r="M23" s="131">
        <f t="shared" si="0"/>
        <v>2244</v>
      </c>
      <c r="N23" s="131">
        <f t="shared" si="0"/>
        <v>1515</v>
      </c>
      <c r="O23" s="131">
        <f t="shared" si="1"/>
        <v>3759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122">
        <v>811</v>
      </c>
      <c r="D24" s="122">
        <v>592</v>
      </c>
      <c r="E24" s="122">
        <v>763</v>
      </c>
      <c r="F24" s="122">
        <v>484</v>
      </c>
      <c r="G24" s="122">
        <v>585</v>
      </c>
      <c r="H24" s="122">
        <v>448</v>
      </c>
      <c r="I24" s="122">
        <v>532</v>
      </c>
      <c r="J24" s="122">
        <v>250</v>
      </c>
      <c r="K24" s="122">
        <v>627</v>
      </c>
      <c r="L24" s="122">
        <v>252</v>
      </c>
      <c r="M24" s="131">
        <f t="shared" si="0"/>
        <v>3318</v>
      </c>
      <c r="N24" s="131">
        <f t="shared" si="0"/>
        <v>2026</v>
      </c>
      <c r="O24" s="131">
        <f t="shared" si="1"/>
        <v>5344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122">
        <v>872</v>
      </c>
      <c r="D25" s="122">
        <v>524</v>
      </c>
      <c r="E25" s="122">
        <v>476</v>
      </c>
      <c r="F25" s="122">
        <v>612</v>
      </c>
      <c r="G25" s="122">
        <v>581</v>
      </c>
      <c r="H25" s="122">
        <v>563</v>
      </c>
      <c r="I25" s="122">
        <v>573</v>
      </c>
      <c r="J25" s="122">
        <v>337</v>
      </c>
      <c r="K25" s="122">
        <v>505</v>
      </c>
      <c r="L25" s="122">
        <v>347</v>
      </c>
      <c r="M25" s="131">
        <f t="shared" si="0"/>
        <v>3007</v>
      </c>
      <c r="N25" s="131">
        <f t="shared" si="0"/>
        <v>2383</v>
      </c>
      <c r="O25" s="131">
        <f t="shared" si="1"/>
        <v>5390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122">
        <v>487</v>
      </c>
      <c r="D26" s="122">
        <v>716</v>
      </c>
      <c r="E26" s="122">
        <v>679</v>
      </c>
      <c r="F26" s="122">
        <v>586</v>
      </c>
      <c r="G26" s="122">
        <v>353</v>
      </c>
      <c r="H26" s="122">
        <v>338</v>
      </c>
      <c r="I26" s="122">
        <v>390</v>
      </c>
      <c r="J26" s="122">
        <v>271</v>
      </c>
      <c r="K26" s="122">
        <v>662</v>
      </c>
      <c r="L26" s="122">
        <v>199</v>
      </c>
      <c r="M26" s="131">
        <f t="shared" si="0"/>
        <v>2571</v>
      </c>
      <c r="N26" s="131">
        <f t="shared" si="0"/>
        <v>2110</v>
      </c>
      <c r="O26" s="131">
        <f t="shared" si="1"/>
        <v>4681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60" t="s">
        <v>65</v>
      </c>
      <c r="B27" s="460"/>
      <c r="C27" s="142">
        <v>1183</v>
      </c>
      <c r="D27" s="142">
        <v>1689</v>
      </c>
      <c r="E27" s="142">
        <v>1073</v>
      </c>
      <c r="F27" s="142">
        <v>1469</v>
      </c>
      <c r="G27" s="142">
        <v>1013</v>
      </c>
      <c r="H27" s="142">
        <v>974</v>
      </c>
      <c r="I27" s="142">
        <v>791</v>
      </c>
      <c r="J27" s="142">
        <v>637</v>
      </c>
      <c r="K27" s="142">
        <v>883</v>
      </c>
      <c r="L27" s="142">
        <v>416</v>
      </c>
      <c r="M27" s="131">
        <f t="shared" si="0"/>
        <v>4943</v>
      </c>
      <c r="N27" s="131">
        <f t="shared" si="0"/>
        <v>5185</v>
      </c>
      <c r="O27" s="131">
        <f t="shared" si="1"/>
        <v>10128</v>
      </c>
      <c r="P27" s="376" t="s">
        <v>66</v>
      </c>
      <c r="Q27" s="37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1" customHeight="1" thickBot="1">
      <c r="A28" s="422" t="s">
        <v>19</v>
      </c>
      <c r="B28" s="422"/>
      <c r="C28" s="124">
        <f>SUM(C8:C27)</f>
        <v>17131</v>
      </c>
      <c r="D28" s="124">
        <f t="shared" ref="D28:O28" si="2">SUM(D8:D27)</f>
        <v>19892</v>
      </c>
      <c r="E28" s="124">
        <f t="shared" si="2"/>
        <v>15241</v>
      </c>
      <c r="F28" s="124">
        <f t="shared" si="2"/>
        <v>14421</v>
      </c>
      <c r="G28" s="124">
        <f t="shared" si="2"/>
        <v>13005</v>
      </c>
      <c r="H28" s="124">
        <f t="shared" si="2"/>
        <v>9319</v>
      </c>
      <c r="I28" s="124">
        <f t="shared" si="2"/>
        <v>11192</v>
      </c>
      <c r="J28" s="124">
        <f t="shared" si="2"/>
        <v>5918</v>
      </c>
      <c r="K28" s="124">
        <f t="shared" si="2"/>
        <v>12819</v>
      </c>
      <c r="L28" s="124">
        <f t="shared" si="2"/>
        <v>6188</v>
      </c>
      <c r="M28" s="124">
        <f t="shared" si="2"/>
        <v>69388</v>
      </c>
      <c r="N28" s="124">
        <f t="shared" si="2"/>
        <v>55738</v>
      </c>
      <c r="O28" s="124">
        <f t="shared" si="2"/>
        <v>125126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1" thickTop="1">
      <c r="A29" s="462"/>
      <c r="B29" s="462"/>
      <c r="C29" s="143"/>
      <c r="D29" s="144"/>
      <c r="E29" s="144"/>
      <c r="F29" s="144"/>
      <c r="G29" s="144"/>
      <c r="H29" s="143"/>
      <c r="I29" s="143"/>
      <c r="J29" s="144"/>
      <c r="K29" s="144"/>
      <c r="L29" s="144"/>
      <c r="M29" s="145"/>
      <c r="N29" s="145"/>
      <c r="O29" s="143"/>
      <c r="P29" s="143"/>
      <c r="S29" s="18"/>
      <c r="T29" s="18"/>
      <c r="U29" s="18"/>
      <c r="V29" s="18"/>
      <c r="W29" s="18"/>
      <c r="X29" s="18"/>
      <c r="Y29" s="18"/>
      <c r="Z29" s="18"/>
      <c r="AA29" s="18"/>
      <c r="AB29" s="18"/>
    </row>
  </sheetData>
  <mergeCells count="51"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8:B8"/>
    <mergeCell ref="P8:Q8"/>
    <mergeCell ref="A9:B9"/>
    <mergeCell ref="P9:Q9"/>
    <mergeCell ref="A10:B10"/>
    <mergeCell ref="P10:Q10"/>
    <mergeCell ref="A11:B11"/>
    <mergeCell ref="P11:Q11"/>
    <mergeCell ref="A12:A17"/>
    <mergeCell ref="Q12:Q17"/>
    <mergeCell ref="A18:B18"/>
    <mergeCell ref="P18:Q18"/>
    <mergeCell ref="A19:B19"/>
    <mergeCell ref="P19:Q19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28:B28"/>
    <mergeCell ref="P28:Q28"/>
    <mergeCell ref="A29:B29"/>
    <mergeCell ref="A25:B25"/>
    <mergeCell ref="P25:Q25"/>
    <mergeCell ref="A26:B26"/>
    <mergeCell ref="P26:Q26"/>
    <mergeCell ref="A27:B27"/>
    <mergeCell ref="P27:Q27"/>
  </mergeCells>
  <printOptions horizontalCentered="1"/>
  <pageMargins left="0.39370078740157499" right="0.39370078740157499" top="1" bottom="0.39370078740157499" header="1" footer="0.39370078740157499"/>
  <pageSetup paperSize="9" scale="75" firstPageNumber="13" orientation="landscape" useFirstPageNumber="1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D30"/>
  <sheetViews>
    <sheetView rightToLeft="1" view="pageBreakPreview" zoomScale="75" zoomScaleNormal="75" zoomScaleSheetLayoutView="75" workbookViewId="0">
      <selection sqref="A1:S1"/>
    </sheetView>
  </sheetViews>
  <sheetFormatPr defaultRowHeight="20.25"/>
  <cols>
    <col min="1" max="1" width="2.33203125" style="154" customWidth="1"/>
    <col min="2" max="2" width="6.4140625" style="154" customWidth="1"/>
    <col min="3" max="3" width="6.1640625" style="154" customWidth="1"/>
    <col min="4" max="4" width="6.83203125" style="154" customWidth="1"/>
    <col min="5" max="5" width="7.58203125" style="154" customWidth="1"/>
    <col min="6" max="6" width="6.6640625" style="154" customWidth="1"/>
    <col min="7" max="7" width="6.58203125" style="154" customWidth="1"/>
    <col min="8" max="8" width="7.58203125" style="154" customWidth="1"/>
    <col min="9" max="9" width="6.58203125" style="154" customWidth="1"/>
    <col min="10" max="11" width="6.6640625" style="154" customWidth="1"/>
    <col min="12" max="12" width="6.1640625" style="154" customWidth="1"/>
    <col min="13" max="13" width="6.5" style="154" customWidth="1"/>
    <col min="14" max="14" width="5.5" style="154" customWidth="1"/>
    <col min="15" max="15" width="6.5" style="154" customWidth="1"/>
    <col min="16" max="16" width="4.33203125" style="154" customWidth="1"/>
    <col min="17" max="17" width="4.58203125" style="154" customWidth="1"/>
    <col min="18" max="18" width="9.5" style="154" customWidth="1"/>
    <col min="19" max="19" width="2.9140625" style="166" customWidth="1"/>
    <col min="20" max="20" width="2.33203125" style="154" customWidth="1"/>
    <col min="21" max="21" width="6.5" style="154" customWidth="1"/>
    <col min="22" max="22" width="4.6640625" style="154" customWidth="1"/>
    <col min="23" max="23" width="5.08203125" style="154" customWidth="1"/>
    <col min="24" max="24" width="4.9140625" style="154" customWidth="1"/>
    <col min="25" max="25" width="5.75" style="154" customWidth="1"/>
    <col min="26" max="27" width="5" style="154" customWidth="1"/>
    <col min="28" max="28" width="5.58203125" style="154" customWidth="1"/>
    <col min="29" max="29" width="5.33203125" style="154" customWidth="1"/>
    <col min="30" max="30" width="4.9140625" style="154" customWidth="1"/>
    <col min="31" max="31" width="5.1640625" style="154" customWidth="1"/>
    <col min="32" max="32" width="4.4140625" style="154" customWidth="1"/>
    <col min="33" max="33" width="5" style="154" customWidth="1"/>
    <col min="34" max="34" width="5.5" style="154" customWidth="1"/>
    <col min="35" max="35" width="5.33203125" style="154" customWidth="1"/>
    <col min="36" max="36" width="6.25" style="154" customWidth="1"/>
    <col min="37" max="38" width="6.1640625" style="154" customWidth="1"/>
    <col min="39" max="39" width="6.4140625" style="154" customWidth="1"/>
    <col min="40" max="40" width="9.6640625" style="154" customWidth="1"/>
    <col min="41" max="41" width="4.08203125" style="154" customWidth="1"/>
    <col min="42" max="42" width="10.83203125" style="154" customWidth="1"/>
    <col min="43" max="16384" width="8.6640625" style="154"/>
  </cols>
  <sheetData>
    <row r="1" spans="1:56" s="143" customFormat="1" ht="26.25" customHeight="1">
      <c r="A1" s="389" t="s">
        <v>646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7"/>
      <c r="AO1" s="147"/>
      <c r="AP1" s="147"/>
      <c r="AQ1" s="148"/>
    </row>
    <row r="2" spans="1:56" s="143" customFormat="1" ht="34.5" customHeight="1">
      <c r="A2" s="433" t="s">
        <v>216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149"/>
      <c r="U2" s="149"/>
      <c r="V2" s="149"/>
      <c r="W2" s="149"/>
      <c r="X2" s="149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7"/>
      <c r="AO2" s="147"/>
      <c r="AP2" s="147"/>
      <c r="AQ2" s="148"/>
    </row>
    <row r="3" spans="1:56" s="143" customFormat="1" ht="24.75" customHeight="1" thickBot="1">
      <c r="A3" s="448" t="s">
        <v>244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34" t="s">
        <v>571</v>
      </c>
      <c r="S3" s="434"/>
      <c r="T3" s="415" t="s">
        <v>245</v>
      </c>
      <c r="U3" s="415"/>
      <c r="V3" s="415"/>
      <c r="W3" s="415"/>
      <c r="X3" s="415"/>
      <c r="Y3" s="415"/>
      <c r="Z3" s="415"/>
      <c r="AA3" s="415"/>
      <c r="AB3" s="415"/>
      <c r="AC3" s="415"/>
      <c r="AD3" s="415"/>
      <c r="AE3" s="415"/>
      <c r="AF3" s="415"/>
      <c r="AG3" s="415"/>
      <c r="AH3" s="415"/>
      <c r="AI3" s="415"/>
      <c r="AJ3" s="415"/>
      <c r="AK3" s="415"/>
      <c r="AL3" s="415"/>
      <c r="AM3" s="415"/>
      <c r="AN3" s="434" t="s">
        <v>572</v>
      </c>
      <c r="AO3" s="434"/>
      <c r="AP3" s="150"/>
      <c r="AQ3" s="148"/>
    </row>
    <row r="4" spans="1:56" ht="34.5" customHeight="1" thickTop="1">
      <c r="A4" s="471" t="s">
        <v>4</v>
      </c>
      <c r="B4" s="471"/>
      <c r="C4" s="469" t="s">
        <v>217</v>
      </c>
      <c r="D4" s="469"/>
      <c r="E4" s="469" t="s">
        <v>218</v>
      </c>
      <c r="F4" s="469"/>
      <c r="G4" s="469" t="s">
        <v>219</v>
      </c>
      <c r="H4" s="469"/>
      <c r="I4" s="469" t="s">
        <v>220</v>
      </c>
      <c r="J4" s="469"/>
      <c r="K4" s="469"/>
      <c r="L4" s="469" t="s">
        <v>75</v>
      </c>
      <c r="M4" s="469"/>
      <c r="N4" s="469" t="s">
        <v>76</v>
      </c>
      <c r="O4" s="469"/>
      <c r="P4" s="469" t="s">
        <v>221</v>
      </c>
      <c r="Q4" s="469"/>
      <c r="R4" s="471" t="s">
        <v>10</v>
      </c>
      <c r="S4" s="471"/>
      <c r="T4" s="469" t="s">
        <v>4</v>
      </c>
      <c r="U4" s="469"/>
      <c r="V4" s="469" t="s">
        <v>222</v>
      </c>
      <c r="W4" s="469"/>
      <c r="X4" s="469" t="s">
        <v>223</v>
      </c>
      <c r="Y4" s="469"/>
      <c r="Z4" s="469" t="s">
        <v>224</v>
      </c>
      <c r="AA4" s="469"/>
      <c r="AB4" s="469" t="s">
        <v>225</v>
      </c>
      <c r="AC4" s="469"/>
      <c r="AD4" s="469" t="s">
        <v>226</v>
      </c>
      <c r="AE4" s="469"/>
      <c r="AF4" s="469" t="s">
        <v>227</v>
      </c>
      <c r="AG4" s="469"/>
      <c r="AH4" s="469" t="s">
        <v>228</v>
      </c>
      <c r="AI4" s="469"/>
      <c r="AJ4" s="469"/>
      <c r="AK4" s="469" t="s">
        <v>229</v>
      </c>
      <c r="AL4" s="469"/>
      <c r="AM4" s="469"/>
      <c r="AN4" s="469" t="s">
        <v>10</v>
      </c>
      <c r="AO4" s="469"/>
      <c r="AP4" s="152"/>
      <c r="AQ4" s="153"/>
    </row>
    <row r="5" spans="1:56" ht="48.75" customHeight="1">
      <c r="A5" s="472"/>
      <c r="B5" s="472"/>
      <c r="C5" s="468" t="s">
        <v>78</v>
      </c>
      <c r="D5" s="468"/>
      <c r="E5" s="468" t="s">
        <v>230</v>
      </c>
      <c r="F5" s="468"/>
      <c r="G5" s="468" t="s">
        <v>231</v>
      </c>
      <c r="H5" s="468"/>
      <c r="I5" s="468" t="s">
        <v>232</v>
      </c>
      <c r="J5" s="468"/>
      <c r="K5" s="468"/>
      <c r="L5" s="468" t="s">
        <v>88</v>
      </c>
      <c r="M5" s="468"/>
      <c r="N5" s="468" t="s">
        <v>89</v>
      </c>
      <c r="O5" s="468"/>
      <c r="P5" s="468" t="s">
        <v>608</v>
      </c>
      <c r="Q5" s="468"/>
      <c r="R5" s="472"/>
      <c r="S5" s="472"/>
      <c r="T5" s="468"/>
      <c r="U5" s="468"/>
      <c r="V5" s="408" t="s">
        <v>233</v>
      </c>
      <c r="W5" s="408"/>
      <c r="X5" s="408" t="s">
        <v>234</v>
      </c>
      <c r="Y5" s="408"/>
      <c r="Z5" s="468" t="s">
        <v>235</v>
      </c>
      <c r="AA5" s="468"/>
      <c r="AB5" s="408" t="s">
        <v>236</v>
      </c>
      <c r="AC5" s="408"/>
      <c r="AD5" s="408" t="s">
        <v>237</v>
      </c>
      <c r="AE5" s="408"/>
      <c r="AF5" s="468" t="s">
        <v>238</v>
      </c>
      <c r="AG5" s="468"/>
      <c r="AH5" s="468" t="s">
        <v>239</v>
      </c>
      <c r="AI5" s="468"/>
      <c r="AJ5" s="468"/>
      <c r="AK5" s="468" t="s">
        <v>240</v>
      </c>
      <c r="AL5" s="468"/>
      <c r="AM5" s="468"/>
      <c r="AN5" s="468"/>
      <c r="AO5" s="468"/>
      <c r="AP5" s="152"/>
      <c r="AQ5" s="153"/>
    </row>
    <row r="6" spans="1:56" ht="21" customHeight="1">
      <c r="A6" s="472"/>
      <c r="B6" s="472"/>
      <c r="C6" s="140" t="s">
        <v>16</v>
      </c>
      <c r="D6" s="140" t="s">
        <v>82</v>
      </c>
      <c r="E6" s="140" t="s">
        <v>16</v>
      </c>
      <c r="F6" s="140" t="s">
        <v>82</v>
      </c>
      <c r="G6" s="140" t="s">
        <v>16</v>
      </c>
      <c r="H6" s="140" t="s">
        <v>82</v>
      </c>
      <c r="I6" s="140" t="s">
        <v>16</v>
      </c>
      <c r="J6" s="140" t="s">
        <v>17</v>
      </c>
      <c r="K6" s="140" t="s">
        <v>19</v>
      </c>
      <c r="L6" s="140" t="s">
        <v>16</v>
      </c>
      <c r="M6" s="140" t="s">
        <v>82</v>
      </c>
      <c r="N6" s="140" t="s">
        <v>16</v>
      </c>
      <c r="O6" s="140" t="s">
        <v>82</v>
      </c>
      <c r="P6" s="140" t="s">
        <v>16</v>
      </c>
      <c r="Q6" s="140" t="s">
        <v>82</v>
      </c>
      <c r="R6" s="472"/>
      <c r="S6" s="472"/>
      <c r="T6" s="468"/>
      <c r="U6" s="468"/>
      <c r="V6" s="140" t="s">
        <v>16</v>
      </c>
      <c r="W6" s="140" t="s">
        <v>82</v>
      </c>
      <c r="X6" s="140" t="s">
        <v>16</v>
      </c>
      <c r="Y6" s="140" t="s">
        <v>82</v>
      </c>
      <c r="Z6" s="140" t="s">
        <v>16</v>
      </c>
      <c r="AA6" s="140" t="s">
        <v>82</v>
      </c>
      <c r="AB6" s="140" t="s">
        <v>16</v>
      </c>
      <c r="AC6" s="140" t="s">
        <v>82</v>
      </c>
      <c r="AD6" s="140" t="s">
        <v>16</v>
      </c>
      <c r="AE6" s="140" t="s">
        <v>17</v>
      </c>
      <c r="AF6" s="140" t="s">
        <v>16</v>
      </c>
      <c r="AG6" s="140" t="s">
        <v>17</v>
      </c>
      <c r="AH6" s="140" t="s">
        <v>16</v>
      </c>
      <c r="AI6" s="140" t="s">
        <v>17</v>
      </c>
      <c r="AJ6" s="140" t="s">
        <v>19</v>
      </c>
      <c r="AK6" s="140" t="s">
        <v>16</v>
      </c>
      <c r="AL6" s="140" t="s">
        <v>17</v>
      </c>
      <c r="AM6" s="140" t="s">
        <v>19</v>
      </c>
      <c r="AN6" s="468"/>
      <c r="AO6" s="468"/>
      <c r="AP6" s="152"/>
      <c r="AQ6" s="153"/>
    </row>
    <row r="7" spans="1:56" s="143" customFormat="1" ht="51" customHeight="1" thickBot="1">
      <c r="A7" s="473"/>
      <c r="B7" s="473"/>
      <c r="C7" s="155" t="s">
        <v>20</v>
      </c>
      <c r="D7" s="155" t="s">
        <v>21</v>
      </c>
      <c r="E7" s="155" t="s">
        <v>20</v>
      </c>
      <c r="F7" s="155" t="s">
        <v>21</v>
      </c>
      <c r="G7" s="155" t="s">
        <v>20</v>
      </c>
      <c r="H7" s="155" t="s">
        <v>21</v>
      </c>
      <c r="I7" s="79" t="s">
        <v>20</v>
      </c>
      <c r="J7" s="79" t="s">
        <v>21</v>
      </c>
      <c r="K7" s="79" t="s">
        <v>23</v>
      </c>
      <c r="L7" s="155" t="s">
        <v>20</v>
      </c>
      <c r="M7" s="155" t="s">
        <v>21</v>
      </c>
      <c r="N7" s="155" t="s">
        <v>20</v>
      </c>
      <c r="O7" s="155" t="s">
        <v>21</v>
      </c>
      <c r="P7" s="155" t="s">
        <v>20</v>
      </c>
      <c r="Q7" s="155" t="s">
        <v>21</v>
      </c>
      <c r="R7" s="473"/>
      <c r="S7" s="473"/>
      <c r="T7" s="470"/>
      <c r="U7" s="470"/>
      <c r="V7" s="155" t="s">
        <v>20</v>
      </c>
      <c r="W7" s="155" t="s">
        <v>21</v>
      </c>
      <c r="X7" s="155" t="s">
        <v>20</v>
      </c>
      <c r="Y7" s="155" t="s">
        <v>21</v>
      </c>
      <c r="Z7" s="155" t="s">
        <v>20</v>
      </c>
      <c r="AA7" s="155" t="s">
        <v>21</v>
      </c>
      <c r="AB7" s="79" t="s">
        <v>20</v>
      </c>
      <c r="AC7" s="79" t="s">
        <v>21</v>
      </c>
      <c r="AD7" s="79" t="s">
        <v>20</v>
      </c>
      <c r="AE7" s="155" t="s">
        <v>21</v>
      </c>
      <c r="AF7" s="155" t="s">
        <v>20</v>
      </c>
      <c r="AG7" s="155" t="s">
        <v>21</v>
      </c>
      <c r="AH7" s="155" t="s">
        <v>20</v>
      </c>
      <c r="AI7" s="155" t="s">
        <v>21</v>
      </c>
      <c r="AJ7" s="155" t="s">
        <v>23</v>
      </c>
      <c r="AK7" s="155" t="s">
        <v>20</v>
      </c>
      <c r="AL7" s="155" t="s">
        <v>21</v>
      </c>
      <c r="AM7" s="155" t="s">
        <v>23</v>
      </c>
      <c r="AN7" s="470"/>
      <c r="AO7" s="470"/>
      <c r="AP7" s="152"/>
      <c r="AQ7" s="148"/>
    </row>
    <row r="8" spans="1:56" ht="21" customHeight="1">
      <c r="A8" s="466" t="s">
        <v>241</v>
      </c>
      <c r="B8" s="466"/>
      <c r="C8" s="156">
        <v>33965</v>
      </c>
      <c r="D8" s="156">
        <v>25111</v>
      </c>
      <c r="E8" s="156">
        <v>24015</v>
      </c>
      <c r="F8" s="156">
        <v>19157</v>
      </c>
      <c r="G8" s="156">
        <v>31299</v>
      </c>
      <c r="H8" s="156">
        <v>21891</v>
      </c>
      <c r="I8" s="156">
        <f>SUM(C8,E8,G8)</f>
        <v>89279</v>
      </c>
      <c r="J8" s="156">
        <f>SUM(D8,F8,H8)</f>
        <v>66159</v>
      </c>
      <c r="K8" s="156">
        <f>SUM(I8:J8)</f>
        <v>155438</v>
      </c>
      <c r="L8" s="157">
        <v>8196</v>
      </c>
      <c r="M8" s="157">
        <v>7576</v>
      </c>
      <c r="N8" s="156">
        <v>3229</v>
      </c>
      <c r="O8" s="156">
        <v>2138</v>
      </c>
      <c r="P8" s="156">
        <v>50</v>
      </c>
      <c r="Q8" s="156">
        <v>74</v>
      </c>
      <c r="R8" s="385" t="s">
        <v>26</v>
      </c>
      <c r="S8" s="385"/>
      <c r="T8" s="467" t="s">
        <v>241</v>
      </c>
      <c r="U8" s="467"/>
      <c r="V8" s="62">
        <v>5781</v>
      </c>
      <c r="W8" s="62">
        <v>6734</v>
      </c>
      <c r="X8" s="62">
        <v>2034</v>
      </c>
      <c r="Y8" s="62">
        <v>706</v>
      </c>
      <c r="Z8" s="62">
        <v>3325</v>
      </c>
      <c r="AA8" s="62">
        <v>2392</v>
      </c>
      <c r="AB8" s="62">
        <v>8540</v>
      </c>
      <c r="AC8" s="62">
        <v>8760</v>
      </c>
      <c r="AD8" s="62">
        <v>4210</v>
      </c>
      <c r="AE8" s="62">
        <v>1398</v>
      </c>
      <c r="AF8" s="62">
        <v>3263</v>
      </c>
      <c r="AG8" s="62">
        <v>1928</v>
      </c>
      <c r="AH8" s="62">
        <f>SUM(L8,N8,P8,V8,X8,Z8,AB8,AD8,AF8)</f>
        <v>38628</v>
      </c>
      <c r="AI8" s="62">
        <f>SUM(M8,O8,Q8,W8,Y8,AA8,AC8,AE8,AG8)</f>
        <v>31706</v>
      </c>
      <c r="AJ8" s="62">
        <f>SUM(AH8:AI8)</f>
        <v>70334</v>
      </c>
      <c r="AK8" s="62">
        <f>SUM(I8,AH8)</f>
        <v>127907</v>
      </c>
      <c r="AL8" s="62">
        <f>SUM(J8,AI8)</f>
        <v>97865</v>
      </c>
      <c r="AM8" s="62">
        <f>SUM(AK8:AL8)</f>
        <v>225772</v>
      </c>
      <c r="AN8" s="385" t="s">
        <v>26</v>
      </c>
      <c r="AO8" s="385"/>
      <c r="AP8" s="152"/>
      <c r="AQ8" s="153"/>
    </row>
    <row r="9" spans="1:56" ht="21" customHeight="1">
      <c r="A9" s="374" t="s">
        <v>27</v>
      </c>
      <c r="B9" s="374"/>
      <c r="C9" s="158">
        <v>20566</v>
      </c>
      <c r="D9" s="158">
        <v>14855</v>
      </c>
      <c r="E9" s="158">
        <v>17546</v>
      </c>
      <c r="F9" s="158">
        <v>12829</v>
      </c>
      <c r="G9" s="158">
        <v>22208</v>
      </c>
      <c r="H9" s="158">
        <v>15269</v>
      </c>
      <c r="I9" s="159">
        <f t="shared" ref="I9:J27" si="0">SUM(C9,E9,G9)</f>
        <v>60320</v>
      </c>
      <c r="J9" s="159">
        <f t="shared" si="0"/>
        <v>42953</v>
      </c>
      <c r="K9" s="159">
        <f t="shared" ref="K9:K27" si="1">SUM(I9:J9)</f>
        <v>103273</v>
      </c>
      <c r="L9" s="62">
        <v>4617</v>
      </c>
      <c r="M9" s="62">
        <v>4299</v>
      </c>
      <c r="N9" s="62">
        <v>2283</v>
      </c>
      <c r="O9" s="62">
        <v>1714</v>
      </c>
      <c r="P9" s="159">
        <v>0</v>
      </c>
      <c r="Q9" s="159">
        <v>0</v>
      </c>
      <c r="R9" s="375" t="s">
        <v>28</v>
      </c>
      <c r="S9" s="375"/>
      <c r="T9" s="403" t="s">
        <v>27</v>
      </c>
      <c r="U9" s="403"/>
      <c r="V9" s="62">
        <v>2808</v>
      </c>
      <c r="W9" s="62">
        <v>2925</v>
      </c>
      <c r="X9" s="62">
        <v>2130</v>
      </c>
      <c r="Y9" s="62">
        <v>1958</v>
      </c>
      <c r="Z9" s="62">
        <v>2672</v>
      </c>
      <c r="AA9" s="62">
        <v>1727</v>
      </c>
      <c r="AB9" s="62">
        <v>5058</v>
      </c>
      <c r="AC9" s="62">
        <v>4167</v>
      </c>
      <c r="AD9" s="62">
        <v>3661</v>
      </c>
      <c r="AE9" s="62">
        <v>2663</v>
      </c>
      <c r="AF9" s="62">
        <v>4602</v>
      </c>
      <c r="AG9" s="62">
        <v>2666</v>
      </c>
      <c r="AH9" s="62">
        <f t="shared" ref="AH9:AI27" si="2">SUM(L9,N9,P9,V9,X9,Z9,AB9,AD9,AF9)</f>
        <v>27831</v>
      </c>
      <c r="AI9" s="62">
        <f t="shared" si="2"/>
        <v>22119</v>
      </c>
      <c r="AJ9" s="62">
        <f t="shared" ref="AJ9:AJ27" si="3">SUM(AH9:AI9)</f>
        <v>49950</v>
      </c>
      <c r="AK9" s="62">
        <f t="shared" ref="AK9:AL27" si="4">SUM(I9,AH9)</f>
        <v>88151</v>
      </c>
      <c r="AL9" s="62">
        <f t="shared" si="4"/>
        <v>65072</v>
      </c>
      <c r="AM9" s="62">
        <f t="shared" ref="AM9:AM27" si="5">SUM(AK9:AL9)</f>
        <v>153223</v>
      </c>
      <c r="AN9" s="375" t="s">
        <v>28</v>
      </c>
      <c r="AO9" s="375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</row>
    <row r="10" spans="1:56" ht="21" customHeight="1">
      <c r="A10" s="374" t="s">
        <v>83</v>
      </c>
      <c r="B10" s="374"/>
      <c r="C10" s="158">
        <v>18780</v>
      </c>
      <c r="D10" s="158">
        <v>15169</v>
      </c>
      <c r="E10" s="158">
        <v>16087</v>
      </c>
      <c r="F10" s="158">
        <v>13221</v>
      </c>
      <c r="G10" s="158">
        <v>17623</v>
      </c>
      <c r="H10" s="158">
        <v>13498</v>
      </c>
      <c r="I10" s="159">
        <f t="shared" si="0"/>
        <v>52490</v>
      </c>
      <c r="J10" s="159">
        <f t="shared" si="0"/>
        <v>41888</v>
      </c>
      <c r="K10" s="159">
        <f t="shared" si="1"/>
        <v>94378</v>
      </c>
      <c r="L10" s="62">
        <v>4812</v>
      </c>
      <c r="M10" s="62">
        <v>5075</v>
      </c>
      <c r="N10" s="62">
        <v>1702</v>
      </c>
      <c r="O10" s="62">
        <v>1755</v>
      </c>
      <c r="P10" s="159">
        <v>0</v>
      </c>
      <c r="Q10" s="159">
        <v>0</v>
      </c>
      <c r="R10" s="375" t="s">
        <v>30</v>
      </c>
      <c r="S10" s="375"/>
      <c r="T10" s="403" t="s">
        <v>83</v>
      </c>
      <c r="U10" s="403"/>
      <c r="V10" s="62">
        <v>3539</v>
      </c>
      <c r="W10" s="62">
        <v>4619</v>
      </c>
      <c r="X10" s="62">
        <v>1407</v>
      </c>
      <c r="Y10" s="62">
        <v>622</v>
      </c>
      <c r="Z10" s="62">
        <v>1861</v>
      </c>
      <c r="AA10" s="62">
        <v>2025</v>
      </c>
      <c r="AB10" s="62">
        <v>5329</v>
      </c>
      <c r="AC10" s="62">
        <v>5910</v>
      </c>
      <c r="AD10" s="62">
        <v>3035</v>
      </c>
      <c r="AE10" s="62">
        <v>1305</v>
      </c>
      <c r="AF10" s="62">
        <v>2957</v>
      </c>
      <c r="AG10" s="62">
        <v>2330</v>
      </c>
      <c r="AH10" s="62">
        <f t="shared" si="2"/>
        <v>24642</v>
      </c>
      <c r="AI10" s="62">
        <f t="shared" si="2"/>
        <v>23641</v>
      </c>
      <c r="AJ10" s="62">
        <f t="shared" si="3"/>
        <v>48283</v>
      </c>
      <c r="AK10" s="62">
        <f t="shared" si="4"/>
        <v>77132</v>
      </c>
      <c r="AL10" s="62">
        <f t="shared" si="4"/>
        <v>65529</v>
      </c>
      <c r="AM10" s="62">
        <f t="shared" si="5"/>
        <v>142661</v>
      </c>
      <c r="AN10" s="375" t="s">
        <v>30</v>
      </c>
      <c r="AO10" s="375"/>
      <c r="AP10" s="161"/>
      <c r="AQ10" s="161"/>
      <c r="AR10" s="161"/>
      <c r="AS10" s="161"/>
      <c r="AT10" s="161"/>
      <c r="AU10" s="161"/>
      <c r="AV10" s="161"/>
      <c r="AW10" s="162"/>
      <c r="AX10" s="162"/>
      <c r="AY10" s="161"/>
      <c r="AZ10" s="161"/>
      <c r="BA10" s="161"/>
      <c r="BB10" s="161"/>
      <c r="BC10" s="161"/>
      <c r="BD10" s="161"/>
    </row>
    <row r="11" spans="1:56" ht="21" customHeight="1">
      <c r="A11" s="374" t="s">
        <v>31</v>
      </c>
      <c r="B11" s="374"/>
      <c r="C11" s="158">
        <v>21442</v>
      </c>
      <c r="D11" s="158">
        <v>16778</v>
      </c>
      <c r="E11" s="158">
        <v>18297</v>
      </c>
      <c r="F11" s="158">
        <v>15603</v>
      </c>
      <c r="G11" s="158">
        <v>24422</v>
      </c>
      <c r="H11" s="158">
        <v>18949</v>
      </c>
      <c r="I11" s="159">
        <f t="shared" si="0"/>
        <v>64161</v>
      </c>
      <c r="J11" s="159">
        <f t="shared" si="0"/>
        <v>51330</v>
      </c>
      <c r="K11" s="159">
        <f t="shared" si="1"/>
        <v>115491</v>
      </c>
      <c r="L11" s="62">
        <v>5293</v>
      </c>
      <c r="M11" s="62">
        <v>6324</v>
      </c>
      <c r="N11" s="62">
        <v>2476</v>
      </c>
      <c r="O11" s="62">
        <v>2371</v>
      </c>
      <c r="P11" s="159">
        <v>0</v>
      </c>
      <c r="Q11" s="159">
        <v>0</v>
      </c>
      <c r="R11" s="375" t="s">
        <v>32</v>
      </c>
      <c r="S11" s="375"/>
      <c r="T11" s="403" t="s">
        <v>31</v>
      </c>
      <c r="U11" s="403"/>
      <c r="V11" s="62">
        <v>4248</v>
      </c>
      <c r="W11" s="62">
        <v>5648</v>
      </c>
      <c r="X11" s="62">
        <v>785</v>
      </c>
      <c r="Y11" s="62">
        <v>313</v>
      </c>
      <c r="Z11" s="62">
        <v>3109</v>
      </c>
      <c r="AA11" s="62">
        <v>2859</v>
      </c>
      <c r="AB11" s="62">
        <v>7125</v>
      </c>
      <c r="AC11" s="62">
        <v>8385</v>
      </c>
      <c r="AD11" s="62">
        <v>2117</v>
      </c>
      <c r="AE11" s="62">
        <v>780</v>
      </c>
      <c r="AF11" s="62">
        <v>5200</v>
      </c>
      <c r="AG11" s="62">
        <v>3859</v>
      </c>
      <c r="AH11" s="62">
        <f t="shared" si="2"/>
        <v>30353</v>
      </c>
      <c r="AI11" s="62">
        <f t="shared" si="2"/>
        <v>30539</v>
      </c>
      <c r="AJ11" s="62">
        <f t="shared" si="3"/>
        <v>60892</v>
      </c>
      <c r="AK11" s="62">
        <f t="shared" si="4"/>
        <v>94514</v>
      </c>
      <c r="AL11" s="62">
        <f t="shared" si="4"/>
        <v>81869</v>
      </c>
      <c r="AM11" s="62">
        <f t="shared" si="5"/>
        <v>176383</v>
      </c>
      <c r="AN11" s="375" t="s">
        <v>32</v>
      </c>
      <c r="AO11" s="375"/>
      <c r="AP11" s="161"/>
      <c r="AQ11" s="161"/>
      <c r="AR11" s="161"/>
      <c r="AS11" s="161"/>
      <c r="AT11" s="161"/>
      <c r="AU11" s="161"/>
      <c r="AV11" s="161"/>
      <c r="AW11" s="162"/>
      <c r="AX11" s="162"/>
      <c r="AY11" s="161"/>
      <c r="AZ11" s="161"/>
      <c r="BA11" s="161"/>
      <c r="BB11" s="161"/>
      <c r="BC11" s="161"/>
      <c r="BD11" s="161"/>
    </row>
    <row r="12" spans="1:56" ht="21" customHeight="1">
      <c r="A12" s="416" t="s">
        <v>33</v>
      </c>
      <c r="B12" s="9" t="s">
        <v>34</v>
      </c>
      <c r="C12" s="158">
        <v>18276</v>
      </c>
      <c r="D12" s="158">
        <v>16848</v>
      </c>
      <c r="E12" s="158">
        <v>15078</v>
      </c>
      <c r="F12" s="158">
        <v>13871</v>
      </c>
      <c r="G12" s="158">
        <v>17777</v>
      </c>
      <c r="H12" s="158">
        <v>15727</v>
      </c>
      <c r="I12" s="159">
        <f t="shared" si="0"/>
        <v>51131</v>
      </c>
      <c r="J12" s="159">
        <f t="shared" si="0"/>
        <v>46446</v>
      </c>
      <c r="K12" s="159">
        <f t="shared" si="1"/>
        <v>97577</v>
      </c>
      <c r="L12" s="62">
        <v>3793</v>
      </c>
      <c r="M12" s="62">
        <v>5160</v>
      </c>
      <c r="N12" s="62">
        <v>2082</v>
      </c>
      <c r="O12" s="62">
        <v>2597</v>
      </c>
      <c r="P12" s="159">
        <v>0</v>
      </c>
      <c r="Q12" s="159">
        <v>0</v>
      </c>
      <c r="R12" s="10" t="s">
        <v>35</v>
      </c>
      <c r="S12" s="380" t="s">
        <v>36</v>
      </c>
      <c r="T12" s="416" t="s">
        <v>33</v>
      </c>
      <c r="U12" s="25" t="s">
        <v>34</v>
      </c>
      <c r="V12" s="62">
        <v>1920</v>
      </c>
      <c r="W12" s="62">
        <v>3577</v>
      </c>
      <c r="X12" s="62">
        <v>1564</v>
      </c>
      <c r="Y12" s="62">
        <v>833</v>
      </c>
      <c r="Z12" s="62">
        <v>2249</v>
      </c>
      <c r="AA12" s="62">
        <v>2622</v>
      </c>
      <c r="AB12" s="62">
        <v>2967</v>
      </c>
      <c r="AC12" s="62">
        <v>4975</v>
      </c>
      <c r="AD12" s="62">
        <v>2453</v>
      </c>
      <c r="AE12" s="62">
        <v>1301</v>
      </c>
      <c r="AF12" s="62">
        <v>3401</v>
      </c>
      <c r="AG12" s="62">
        <v>3359</v>
      </c>
      <c r="AH12" s="62">
        <f t="shared" si="2"/>
        <v>20429</v>
      </c>
      <c r="AI12" s="62">
        <f t="shared" si="2"/>
        <v>24424</v>
      </c>
      <c r="AJ12" s="62">
        <f t="shared" si="3"/>
        <v>44853</v>
      </c>
      <c r="AK12" s="62">
        <f t="shared" si="4"/>
        <v>71560</v>
      </c>
      <c r="AL12" s="62">
        <f t="shared" si="4"/>
        <v>70870</v>
      </c>
      <c r="AM12" s="62">
        <f t="shared" si="5"/>
        <v>142430</v>
      </c>
      <c r="AN12" s="10" t="s">
        <v>35</v>
      </c>
      <c r="AO12" s="380" t="s">
        <v>36</v>
      </c>
      <c r="AP12" s="163"/>
      <c r="AQ12" s="163"/>
      <c r="AR12" s="163"/>
      <c r="AS12" s="163"/>
      <c r="AT12" s="163"/>
      <c r="AU12" s="163"/>
      <c r="AV12" s="163"/>
      <c r="AW12" s="162"/>
      <c r="AX12" s="162"/>
      <c r="AY12" s="163"/>
      <c r="AZ12" s="163"/>
      <c r="BA12" s="163"/>
      <c r="BB12" s="163"/>
      <c r="BC12" s="163"/>
      <c r="BD12" s="163"/>
    </row>
    <row r="13" spans="1:56" ht="21" customHeight="1">
      <c r="A13" s="417"/>
      <c r="B13" s="9" t="s">
        <v>37</v>
      </c>
      <c r="C13" s="158">
        <v>34461</v>
      </c>
      <c r="D13" s="158">
        <v>28079</v>
      </c>
      <c r="E13" s="158">
        <v>26155</v>
      </c>
      <c r="F13" s="158">
        <v>23143</v>
      </c>
      <c r="G13" s="158">
        <v>31487</v>
      </c>
      <c r="H13" s="158">
        <v>24773</v>
      </c>
      <c r="I13" s="159">
        <f t="shared" si="0"/>
        <v>92103</v>
      </c>
      <c r="J13" s="159">
        <f t="shared" si="0"/>
        <v>75995</v>
      </c>
      <c r="K13" s="159">
        <f t="shared" si="1"/>
        <v>168098</v>
      </c>
      <c r="L13" s="62">
        <v>6007</v>
      </c>
      <c r="M13" s="62">
        <v>6839</v>
      </c>
      <c r="N13" s="62">
        <v>3428</v>
      </c>
      <c r="O13" s="62">
        <v>3485</v>
      </c>
      <c r="P13" s="159">
        <v>0</v>
      </c>
      <c r="Q13" s="159">
        <v>3</v>
      </c>
      <c r="R13" s="10" t="s">
        <v>38</v>
      </c>
      <c r="S13" s="381"/>
      <c r="T13" s="417"/>
      <c r="U13" s="25" t="s">
        <v>37</v>
      </c>
      <c r="V13" s="62">
        <v>2967</v>
      </c>
      <c r="W13" s="62">
        <v>4949</v>
      </c>
      <c r="X13" s="62">
        <v>2376</v>
      </c>
      <c r="Y13" s="62">
        <v>1174</v>
      </c>
      <c r="Z13" s="62">
        <v>3436</v>
      </c>
      <c r="AA13" s="62">
        <v>3710</v>
      </c>
      <c r="AB13" s="62">
        <v>4424</v>
      </c>
      <c r="AC13" s="62">
        <v>7318</v>
      </c>
      <c r="AD13" s="62">
        <v>3766</v>
      </c>
      <c r="AE13" s="62">
        <v>1656</v>
      </c>
      <c r="AF13" s="62">
        <v>5583</v>
      </c>
      <c r="AG13" s="62">
        <v>5025</v>
      </c>
      <c r="AH13" s="62">
        <f t="shared" si="2"/>
        <v>31987</v>
      </c>
      <c r="AI13" s="62">
        <f t="shared" si="2"/>
        <v>34159</v>
      </c>
      <c r="AJ13" s="62">
        <f t="shared" si="3"/>
        <v>66146</v>
      </c>
      <c r="AK13" s="62">
        <f t="shared" si="4"/>
        <v>124090</v>
      </c>
      <c r="AL13" s="62">
        <f t="shared" si="4"/>
        <v>110154</v>
      </c>
      <c r="AM13" s="62">
        <f t="shared" si="5"/>
        <v>234244</v>
      </c>
      <c r="AN13" s="10" t="s">
        <v>38</v>
      </c>
      <c r="AO13" s="381"/>
      <c r="AP13" s="163"/>
      <c r="AQ13" s="163"/>
      <c r="AR13" s="163"/>
      <c r="AS13" s="163"/>
      <c r="AT13" s="163"/>
      <c r="AU13" s="163"/>
      <c r="AV13" s="163"/>
      <c r="AW13" s="162"/>
      <c r="AX13" s="162"/>
      <c r="AY13" s="163"/>
      <c r="AZ13" s="163"/>
      <c r="BA13" s="163"/>
      <c r="BB13" s="163"/>
      <c r="BC13" s="163"/>
      <c r="BD13" s="163"/>
    </row>
    <row r="14" spans="1:56" ht="21" customHeight="1">
      <c r="A14" s="417"/>
      <c r="B14" s="9" t="s">
        <v>39</v>
      </c>
      <c r="C14" s="158">
        <v>15396</v>
      </c>
      <c r="D14" s="158">
        <v>13115</v>
      </c>
      <c r="E14" s="158">
        <v>10704</v>
      </c>
      <c r="F14" s="158">
        <v>9751</v>
      </c>
      <c r="G14" s="158">
        <v>14117</v>
      </c>
      <c r="H14" s="158">
        <v>9467</v>
      </c>
      <c r="I14" s="159">
        <f t="shared" si="0"/>
        <v>40217</v>
      </c>
      <c r="J14" s="159">
        <f t="shared" si="0"/>
        <v>32333</v>
      </c>
      <c r="K14" s="159">
        <f t="shared" si="1"/>
        <v>72550</v>
      </c>
      <c r="L14" s="62">
        <v>2230</v>
      </c>
      <c r="M14" s="62">
        <v>2763</v>
      </c>
      <c r="N14" s="62">
        <v>1531</v>
      </c>
      <c r="O14" s="62">
        <v>1310</v>
      </c>
      <c r="P14" s="159">
        <v>0</v>
      </c>
      <c r="Q14" s="159">
        <v>0</v>
      </c>
      <c r="R14" s="10" t="s">
        <v>40</v>
      </c>
      <c r="S14" s="381"/>
      <c r="T14" s="417"/>
      <c r="U14" s="25" t="s">
        <v>39</v>
      </c>
      <c r="V14" s="62">
        <v>1204</v>
      </c>
      <c r="W14" s="62">
        <v>2236</v>
      </c>
      <c r="X14" s="62">
        <v>1035</v>
      </c>
      <c r="Y14" s="62">
        <v>224</v>
      </c>
      <c r="Z14" s="62">
        <v>1528</v>
      </c>
      <c r="AA14" s="62">
        <v>1578</v>
      </c>
      <c r="AB14" s="62">
        <v>2447</v>
      </c>
      <c r="AC14" s="62">
        <v>2930</v>
      </c>
      <c r="AD14" s="62">
        <v>1631</v>
      </c>
      <c r="AE14" s="62">
        <v>452</v>
      </c>
      <c r="AF14" s="62">
        <v>2680</v>
      </c>
      <c r="AG14" s="62">
        <v>1811</v>
      </c>
      <c r="AH14" s="62">
        <f t="shared" si="2"/>
        <v>14286</v>
      </c>
      <c r="AI14" s="62">
        <f t="shared" si="2"/>
        <v>13304</v>
      </c>
      <c r="AJ14" s="62">
        <f t="shared" si="3"/>
        <v>27590</v>
      </c>
      <c r="AK14" s="62">
        <f t="shared" si="4"/>
        <v>54503</v>
      </c>
      <c r="AL14" s="62">
        <f t="shared" si="4"/>
        <v>45637</v>
      </c>
      <c r="AM14" s="62">
        <f t="shared" si="5"/>
        <v>100140</v>
      </c>
      <c r="AN14" s="10" t="s">
        <v>40</v>
      </c>
      <c r="AO14" s="381"/>
      <c r="AP14" s="163"/>
      <c r="AQ14" s="163"/>
      <c r="AR14" s="163"/>
      <c r="AS14" s="163"/>
      <c r="AT14" s="163"/>
      <c r="AU14" s="163"/>
      <c r="AV14" s="163"/>
      <c r="AW14" s="162"/>
      <c r="AX14" s="162"/>
      <c r="AY14" s="163"/>
      <c r="AZ14" s="163"/>
      <c r="BA14" s="163"/>
      <c r="BB14" s="163"/>
      <c r="BC14" s="163"/>
      <c r="BD14" s="163"/>
    </row>
    <row r="15" spans="1:56" ht="21" customHeight="1">
      <c r="A15" s="417"/>
      <c r="B15" s="9" t="s">
        <v>41</v>
      </c>
      <c r="C15" s="158">
        <v>12242</v>
      </c>
      <c r="D15" s="158">
        <v>9667</v>
      </c>
      <c r="E15" s="158">
        <v>11118</v>
      </c>
      <c r="F15" s="158">
        <v>8781</v>
      </c>
      <c r="G15" s="158">
        <v>14108</v>
      </c>
      <c r="H15" s="158">
        <v>10041</v>
      </c>
      <c r="I15" s="159">
        <f t="shared" si="0"/>
        <v>37468</v>
      </c>
      <c r="J15" s="159">
        <f t="shared" si="0"/>
        <v>28489</v>
      </c>
      <c r="K15" s="159">
        <f t="shared" si="1"/>
        <v>65957</v>
      </c>
      <c r="L15" s="62">
        <v>3544</v>
      </c>
      <c r="M15" s="62">
        <v>3954</v>
      </c>
      <c r="N15" s="62">
        <v>1487</v>
      </c>
      <c r="O15" s="62">
        <v>1461</v>
      </c>
      <c r="P15" s="159">
        <v>33</v>
      </c>
      <c r="Q15" s="159">
        <v>26</v>
      </c>
      <c r="R15" s="10" t="s">
        <v>42</v>
      </c>
      <c r="S15" s="381"/>
      <c r="T15" s="417"/>
      <c r="U15" s="25" t="s">
        <v>41</v>
      </c>
      <c r="V15" s="62">
        <v>1807</v>
      </c>
      <c r="W15" s="62">
        <v>2553</v>
      </c>
      <c r="X15" s="62">
        <v>850</v>
      </c>
      <c r="Y15" s="62">
        <v>1115</v>
      </c>
      <c r="Z15" s="62">
        <v>1136</v>
      </c>
      <c r="AA15" s="62">
        <v>1402</v>
      </c>
      <c r="AB15" s="62">
        <v>2750</v>
      </c>
      <c r="AC15" s="62">
        <v>4583</v>
      </c>
      <c r="AD15" s="62">
        <v>1331</v>
      </c>
      <c r="AE15" s="62">
        <v>2349</v>
      </c>
      <c r="AF15" s="62">
        <v>1764</v>
      </c>
      <c r="AG15" s="62">
        <v>2659</v>
      </c>
      <c r="AH15" s="62">
        <f t="shared" si="2"/>
        <v>14702</v>
      </c>
      <c r="AI15" s="62">
        <f t="shared" si="2"/>
        <v>20102</v>
      </c>
      <c r="AJ15" s="62">
        <f t="shared" si="3"/>
        <v>34804</v>
      </c>
      <c r="AK15" s="62">
        <f t="shared" si="4"/>
        <v>52170</v>
      </c>
      <c r="AL15" s="62">
        <f t="shared" si="4"/>
        <v>48591</v>
      </c>
      <c r="AM15" s="62">
        <f t="shared" si="5"/>
        <v>100761</v>
      </c>
      <c r="AN15" s="10" t="s">
        <v>42</v>
      </c>
      <c r="AO15" s="381"/>
      <c r="AP15" s="163"/>
      <c r="AQ15" s="163"/>
      <c r="AR15" s="163"/>
      <c r="AS15" s="163"/>
      <c r="AT15" s="163"/>
      <c r="AU15" s="163"/>
      <c r="AV15" s="163"/>
      <c r="AW15" s="162"/>
      <c r="AX15" s="162"/>
      <c r="AY15" s="163"/>
      <c r="AZ15" s="163"/>
      <c r="BA15" s="163"/>
      <c r="BB15" s="163"/>
      <c r="BC15" s="163"/>
      <c r="BD15" s="163"/>
    </row>
    <row r="16" spans="1:56" ht="21" customHeight="1">
      <c r="A16" s="417"/>
      <c r="B16" s="9" t="s">
        <v>43</v>
      </c>
      <c r="C16" s="158">
        <v>17762</v>
      </c>
      <c r="D16" s="158">
        <v>15773</v>
      </c>
      <c r="E16" s="158">
        <v>17398</v>
      </c>
      <c r="F16" s="158">
        <v>15701</v>
      </c>
      <c r="G16" s="158">
        <v>23432</v>
      </c>
      <c r="H16" s="158">
        <v>18707</v>
      </c>
      <c r="I16" s="159">
        <f t="shared" si="0"/>
        <v>58592</v>
      </c>
      <c r="J16" s="159">
        <f t="shared" si="0"/>
        <v>50181</v>
      </c>
      <c r="K16" s="159">
        <f t="shared" si="1"/>
        <v>108773</v>
      </c>
      <c r="L16" s="62">
        <v>4149</v>
      </c>
      <c r="M16" s="62">
        <v>5381</v>
      </c>
      <c r="N16" s="62">
        <v>2365</v>
      </c>
      <c r="O16" s="62">
        <v>2850</v>
      </c>
      <c r="P16" s="159">
        <v>0</v>
      </c>
      <c r="Q16" s="159">
        <v>0</v>
      </c>
      <c r="R16" s="10" t="s">
        <v>44</v>
      </c>
      <c r="S16" s="381"/>
      <c r="T16" s="417"/>
      <c r="U16" s="25" t="s">
        <v>43</v>
      </c>
      <c r="V16" s="62">
        <v>1920</v>
      </c>
      <c r="W16" s="62">
        <v>3808</v>
      </c>
      <c r="X16" s="62">
        <v>1854</v>
      </c>
      <c r="Y16" s="62">
        <v>1044</v>
      </c>
      <c r="Z16" s="62">
        <v>2333</v>
      </c>
      <c r="AA16" s="62">
        <v>2993</v>
      </c>
      <c r="AB16" s="62">
        <v>3391</v>
      </c>
      <c r="AC16" s="62">
        <v>5745</v>
      </c>
      <c r="AD16" s="62">
        <v>3330</v>
      </c>
      <c r="AE16" s="62">
        <v>1651</v>
      </c>
      <c r="AF16" s="62">
        <v>4029</v>
      </c>
      <c r="AG16" s="62">
        <v>4160</v>
      </c>
      <c r="AH16" s="62">
        <f t="shared" si="2"/>
        <v>23371</v>
      </c>
      <c r="AI16" s="62">
        <f t="shared" si="2"/>
        <v>27632</v>
      </c>
      <c r="AJ16" s="62">
        <f t="shared" si="3"/>
        <v>51003</v>
      </c>
      <c r="AK16" s="62">
        <f t="shared" si="4"/>
        <v>81963</v>
      </c>
      <c r="AL16" s="62">
        <f t="shared" si="4"/>
        <v>77813</v>
      </c>
      <c r="AM16" s="62">
        <f t="shared" si="5"/>
        <v>159776</v>
      </c>
      <c r="AN16" s="10" t="s">
        <v>44</v>
      </c>
      <c r="AO16" s="381"/>
      <c r="AP16" s="163"/>
      <c r="AQ16" s="163"/>
      <c r="AR16" s="163"/>
      <c r="AS16" s="163"/>
      <c r="AT16" s="163"/>
      <c r="AU16" s="163"/>
      <c r="AV16" s="163"/>
      <c r="AW16" s="93"/>
      <c r="AX16" s="162"/>
      <c r="AY16" s="163"/>
      <c r="AZ16" s="163"/>
      <c r="BA16" s="163"/>
      <c r="BB16" s="163"/>
      <c r="BC16" s="163"/>
      <c r="BD16" s="163"/>
    </row>
    <row r="17" spans="1:56" ht="21" customHeight="1">
      <c r="A17" s="418"/>
      <c r="B17" s="9" t="s">
        <v>45</v>
      </c>
      <c r="C17" s="158">
        <v>15069</v>
      </c>
      <c r="D17" s="158">
        <v>12056</v>
      </c>
      <c r="E17" s="158">
        <v>12154</v>
      </c>
      <c r="F17" s="158">
        <v>10984</v>
      </c>
      <c r="G17" s="158">
        <v>15114</v>
      </c>
      <c r="H17" s="158">
        <v>12372</v>
      </c>
      <c r="I17" s="159">
        <f t="shared" si="0"/>
        <v>42337</v>
      </c>
      <c r="J17" s="159">
        <f t="shared" si="0"/>
        <v>35412</v>
      </c>
      <c r="K17" s="159">
        <f t="shared" si="1"/>
        <v>77749</v>
      </c>
      <c r="L17" s="62">
        <v>2563</v>
      </c>
      <c r="M17" s="62">
        <v>3548</v>
      </c>
      <c r="N17" s="62">
        <v>1703</v>
      </c>
      <c r="O17" s="62">
        <v>1733</v>
      </c>
      <c r="P17" s="159">
        <v>0</v>
      </c>
      <c r="Q17" s="159">
        <v>0</v>
      </c>
      <c r="R17" s="10" t="s">
        <v>46</v>
      </c>
      <c r="S17" s="382"/>
      <c r="T17" s="418"/>
      <c r="U17" s="25" t="s">
        <v>45</v>
      </c>
      <c r="V17" s="62">
        <v>1276</v>
      </c>
      <c r="W17" s="62">
        <v>2591</v>
      </c>
      <c r="X17" s="62">
        <v>1112</v>
      </c>
      <c r="Y17" s="62">
        <v>599</v>
      </c>
      <c r="Z17" s="62">
        <v>1660</v>
      </c>
      <c r="AA17" s="62">
        <v>1869</v>
      </c>
      <c r="AB17" s="62">
        <v>2346</v>
      </c>
      <c r="AC17" s="62">
        <v>3572</v>
      </c>
      <c r="AD17" s="62">
        <v>1762</v>
      </c>
      <c r="AE17" s="62">
        <v>883</v>
      </c>
      <c r="AF17" s="62">
        <v>2618</v>
      </c>
      <c r="AG17" s="62">
        <v>2132</v>
      </c>
      <c r="AH17" s="62">
        <f t="shared" si="2"/>
        <v>15040</v>
      </c>
      <c r="AI17" s="62">
        <f t="shared" si="2"/>
        <v>16927</v>
      </c>
      <c r="AJ17" s="62">
        <f t="shared" si="3"/>
        <v>31967</v>
      </c>
      <c r="AK17" s="62">
        <f t="shared" si="4"/>
        <v>57377</v>
      </c>
      <c r="AL17" s="62">
        <f t="shared" si="4"/>
        <v>52339</v>
      </c>
      <c r="AM17" s="62">
        <f t="shared" si="5"/>
        <v>109716</v>
      </c>
      <c r="AN17" s="10" t="s">
        <v>46</v>
      </c>
      <c r="AO17" s="382"/>
      <c r="AP17" s="163"/>
      <c r="AQ17" s="163"/>
      <c r="AR17" s="163"/>
      <c r="AS17" s="163"/>
      <c r="AT17" s="163"/>
      <c r="AU17" s="163"/>
      <c r="AV17" s="163"/>
      <c r="AW17" s="93"/>
      <c r="AX17" s="162"/>
      <c r="AY17" s="163"/>
      <c r="AZ17" s="163"/>
      <c r="BA17" s="163"/>
      <c r="BB17" s="163"/>
      <c r="BC17" s="163"/>
      <c r="BD17" s="163"/>
    </row>
    <row r="18" spans="1:56" ht="21" customHeight="1">
      <c r="A18" s="403" t="s">
        <v>47</v>
      </c>
      <c r="B18" s="403"/>
      <c r="C18" s="158">
        <v>20310</v>
      </c>
      <c r="D18" s="158">
        <v>16803</v>
      </c>
      <c r="E18" s="158">
        <v>18499</v>
      </c>
      <c r="F18" s="158">
        <v>15791</v>
      </c>
      <c r="G18" s="158">
        <v>22547</v>
      </c>
      <c r="H18" s="158">
        <v>16731</v>
      </c>
      <c r="I18" s="159">
        <f t="shared" si="0"/>
        <v>61356</v>
      </c>
      <c r="J18" s="159">
        <f t="shared" si="0"/>
        <v>49325</v>
      </c>
      <c r="K18" s="159">
        <f t="shared" si="1"/>
        <v>110681</v>
      </c>
      <c r="L18" s="62">
        <v>4896</v>
      </c>
      <c r="M18" s="62">
        <v>5684</v>
      </c>
      <c r="N18" s="62">
        <v>2568</v>
      </c>
      <c r="O18" s="62">
        <v>2134</v>
      </c>
      <c r="P18" s="159">
        <v>0</v>
      </c>
      <c r="Q18" s="159">
        <v>0</v>
      </c>
      <c r="R18" s="375" t="s">
        <v>48</v>
      </c>
      <c r="S18" s="375"/>
      <c r="T18" s="403" t="s">
        <v>47</v>
      </c>
      <c r="U18" s="403"/>
      <c r="V18" s="62">
        <v>3400</v>
      </c>
      <c r="W18" s="62">
        <v>5614</v>
      </c>
      <c r="X18" s="62">
        <v>2261</v>
      </c>
      <c r="Y18" s="62">
        <v>1004</v>
      </c>
      <c r="Z18" s="62">
        <v>2908</v>
      </c>
      <c r="AA18" s="62">
        <v>2785</v>
      </c>
      <c r="AB18" s="62">
        <v>5242</v>
      </c>
      <c r="AC18" s="62">
        <v>6919</v>
      </c>
      <c r="AD18" s="62">
        <v>2782</v>
      </c>
      <c r="AE18" s="62">
        <v>1156</v>
      </c>
      <c r="AF18" s="62">
        <v>4248</v>
      </c>
      <c r="AG18" s="62">
        <v>2986</v>
      </c>
      <c r="AH18" s="62">
        <f t="shared" si="2"/>
        <v>28305</v>
      </c>
      <c r="AI18" s="62">
        <f t="shared" si="2"/>
        <v>28282</v>
      </c>
      <c r="AJ18" s="62">
        <f t="shared" si="3"/>
        <v>56587</v>
      </c>
      <c r="AK18" s="62">
        <f t="shared" si="4"/>
        <v>89661</v>
      </c>
      <c r="AL18" s="62">
        <f t="shared" si="4"/>
        <v>77607</v>
      </c>
      <c r="AM18" s="62">
        <f t="shared" si="5"/>
        <v>167268</v>
      </c>
      <c r="AN18" s="375" t="s">
        <v>48</v>
      </c>
      <c r="AO18" s="375"/>
      <c r="AP18" s="7"/>
      <c r="AQ18" s="7"/>
      <c r="AR18" s="7"/>
      <c r="AS18" s="7"/>
      <c r="AT18" s="8"/>
      <c r="AU18" s="8"/>
      <c r="AV18" s="8"/>
      <c r="AW18" s="8"/>
      <c r="AX18" s="8"/>
      <c r="AY18" s="8"/>
      <c r="AZ18" s="465" t="s">
        <v>242</v>
      </c>
      <c r="BA18" s="465"/>
      <c r="BB18" s="163"/>
      <c r="BC18" s="163"/>
      <c r="BD18" s="163"/>
    </row>
    <row r="19" spans="1:56" ht="21" customHeight="1">
      <c r="A19" s="374" t="s">
        <v>49</v>
      </c>
      <c r="B19" s="374"/>
      <c r="C19" s="158">
        <v>32043</v>
      </c>
      <c r="D19" s="158">
        <v>23922</v>
      </c>
      <c r="E19" s="158">
        <v>24585</v>
      </c>
      <c r="F19" s="158">
        <v>20161</v>
      </c>
      <c r="G19" s="158">
        <v>32462</v>
      </c>
      <c r="H19" s="158">
        <v>22328</v>
      </c>
      <c r="I19" s="159">
        <f t="shared" si="0"/>
        <v>89090</v>
      </c>
      <c r="J19" s="159">
        <f t="shared" si="0"/>
        <v>66411</v>
      </c>
      <c r="K19" s="159">
        <f t="shared" si="1"/>
        <v>155501</v>
      </c>
      <c r="L19" s="62">
        <v>7885</v>
      </c>
      <c r="M19" s="62">
        <v>8961</v>
      </c>
      <c r="N19" s="62">
        <v>2587</v>
      </c>
      <c r="O19" s="62">
        <v>2680</v>
      </c>
      <c r="P19" s="159">
        <v>20</v>
      </c>
      <c r="Q19" s="159">
        <v>23</v>
      </c>
      <c r="R19" s="375" t="s">
        <v>50</v>
      </c>
      <c r="S19" s="375"/>
      <c r="T19" s="403" t="s">
        <v>49</v>
      </c>
      <c r="U19" s="403"/>
      <c r="V19" s="62">
        <v>6278</v>
      </c>
      <c r="W19" s="62">
        <v>7348</v>
      </c>
      <c r="X19" s="62">
        <v>1391</v>
      </c>
      <c r="Y19" s="62">
        <v>729</v>
      </c>
      <c r="Z19" s="62">
        <v>3099</v>
      </c>
      <c r="AA19" s="62">
        <v>2724</v>
      </c>
      <c r="AB19" s="62">
        <v>10437</v>
      </c>
      <c r="AC19" s="62">
        <v>10839</v>
      </c>
      <c r="AD19" s="62">
        <v>3960</v>
      </c>
      <c r="AE19" s="62">
        <v>1509</v>
      </c>
      <c r="AF19" s="62">
        <v>4784</v>
      </c>
      <c r="AG19" s="62">
        <v>3312</v>
      </c>
      <c r="AH19" s="62">
        <f t="shared" si="2"/>
        <v>40441</v>
      </c>
      <c r="AI19" s="62">
        <f t="shared" si="2"/>
        <v>38125</v>
      </c>
      <c r="AJ19" s="62">
        <f t="shared" si="3"/>
        <v>78566</v>
      </c>
      <c r="AK19" s="62">
        <f t="shared" si="4"/>
        <v>129531</v>
      </c>
      <c r="AL19" s="62">
        <f t="shared" si="4"/>
        <v>104536</v>
      </c>
      <c r="AM19" s="62">
        <f t="shared" si="5"/>
        <v>234067</v>
      </c>
      <c r="AN19" s="375" t="s">
        <v>50</v>
      </c>
      <c r="AO19" s="375"/>
      <c r="AP19" s="163"/>
      <c r="AQ19" s="163"/>
      <c r="AR19" s="163"/>
      <c r="AS19" s="163"/>
      <c r="AT19" s="163"/>
      <c r="AU19" s="163"/>
      <c r="AV19" s="163"/>
      <c r="AW19" s="93"/>
      <c r="AX19" s="162"/>
      <c r="AY19" s="163"/>
      <c r="AZ19" s="163"/>
      <c r="BA19" s="163"/>
      <c r="BB19" s="163"/>
      <c r="BC19" s="163"/>
      <c r="BD19" s="163"/>
    </row>
    <row r="20" spans="1:56" ht="21" customHeight="1">
      <c r="A20" s="374" t="s">
        <v>51</v>
      </c>
      <c r="B20" s="374"/>
      <c r="C20" s="158">
        <v>17767</v>
      </c>
      <c r="D20" s="158">
        <v>14636</v>
      </c>
      <c r="E20" s="158">
        <v>14679</v>
      </c>
      <c r="F20" s="158">
        <v>13116</v>
      </c>
      <c r="G20" s="158">
        <v>17172</v>
      </c>
      <c r="H20" s="158">
        <v>14917</v>
      </c>
      <c r="I20" s="159">
        <f t="shared" si="0"/>
        <v>49618</v>
      </c>
      <c r="J20" s="159">
        <f t="shared" si="0"/>
        <v>42669</v>
      </c>
      <c r="K20" s="159">
        <f t="shared" si="1"/>
        <v>92287</v>
      </c>
      <c r="L20" s="62">
        <v>4665</v>
      </c>
      <c r="M20" s="62">
        <v>5825</v>
      </c>
      <c r="N20" s="62">
        <v>1548</v>
      </c>
      <c r="O20" s="62">
        <v>1377</v>
      </c>
      <c r="P20" s="159">
        <v>0</v>
      </c>
      <c r="Q20" s="159">
        <v>0</v>
      </c>
      <c r="R20" s="375" t="s">
        <v>52</v>
      </c>
      <c r="S20" s="375"/>
      <c r="T20" s="403" t="s">
        <v>51</v>
      </c>
      <c r="U20" s="403"/>
      <c r="V20" s="62">
        <v>2663</v>
      </c>
      <c r="W20" s="62">
        <v>4569</v>
      </c>
      <c r="X20" s="62">
        <v>1584</v>
      </c>
      <c r="Y20" s="62">
        <v>592</v>
      </c>
      <c r="Z20" s="62">
        <v>1426</v>
      </c>
      <c r="AA20" s="62">
        <v>1509</v>
      </c>
      <c r="AB20" s="62">
        <v>4516</v>
      </c>
      <c r="AC20" s="62">
        <v>6370</v>
      </c>
      <c r="AD20" s="62">
        <v>3229</v>
      </c>
      <c r="AE20" s="62">
        <v>1384</v>
      </c>
      <c r="AF20" s="62">
        <v>2487</v>
      </c>
      <c r="AG20" s="62">
        <v>2198</v>
      </c>
      <c r="AH20" s="62">
        <f t="shared" si="2"/>
        <v>22118</v>
      </c>
      <c r="AI20" s="62">
        <f t="shared" si="2"/>
        <v>23824</v>
      </c>
      <c r="AJ20" s="62">
        <f t="shared" si="3"/>
        <v>45942</v>
      </c>
      <c r="AK20" s="62">
        <f t="shared" si="4"/>
        <v>71736</v>
      </c>
      <c r="AL20" s="62">
        <f t="shared" si="4"/>
        <v>66493</v>
      </c>
      <c r="AM20" s="62">
        <f t="shared" si="5"/>
        <v>138229</v>
      </c>
      <c r="AN20" s="375" t="s">
        <v>52</v>
      </c>
      <c r="AO20" s="375"/>
      <c r="AP20" s="163"/>
      <c r="AQ20" s="163"/>
      <c r="AR20" s="163"/>
      <c r="AS20" s="163"/>
      <c r="AT20" s="163"/>
      <c r="AU20" s="163"/>
      <c r="AV20" s="163"/>
      <c r="AW20" s="93"/>
      <c r="AX20" s="162"/>
      <c r="AY20" s="163"/>
      <c r="AZ20" s="163"/>
      <c r="BA20" s="163"/>
      <c r="BB20" s="163"/>
      <c r="BC20" s="163"/>
      <c r="BD20" s="163"/>
    </row>
    <row r="21" spans="1:56" ht="21" customHeight="1">
      <c r="A21" s="374" t="s">
        <v>53</v>
      </c>
      <c r="B21" s="374"/>
      <c r="C21" s="158">
        <v>20443</v>
      </c>
      <c r="D21" s="158">
        <v>18350</v>
      </c>
      <c r="E21" s="158">
        <v>17299</v>
      </c>
      <c r="F21" s="158">
        <v>15555</v>
      </c>
      <c r="G21" s="158">
        <v>21273</v>
      </c>
      <c r="H21" s="158">
        <v>17727</v>
      </c>
      <c r="I21" s="159">
        <f t="shared" si="0"/>
        <v>59015</v>
      </c>
      <c r="J21" s="159">
        <f t="shared" si="0"/>
        <v>51632</v>
      </c>
      <c r="K21" s="159">
        <f t="shared" si="1"/>
        <v>110647</v>
      </c>
      <c r="L21" s="62">
        <v>5544</v>
      </c>
      <c r="M21" s="62">
        <v>6847</v>
      </c>
      <c r="N21" s="62">
        <v>1439</v>
      </c>
      <c r="O21" s="62">
        <v>1390</v>
      </c>
      <c r="P21" s="159">
        <v>0</v>
      </c>
      <c r="Q21" s="159">
        <v>0</v>
      </c>
      <c r="R21" s="375" t="s">
        <v>54</v>
      </c>
      <c r="S21" s="375"/>
      <c r="T21" s="403" t="s">
        <v>53</v>
      </c>
      <c r="U21" s="403"/>
      <c r="V21" s="62">
        <v>4110</v>
      </c>
      <c r="W21" s="62">
        <v>6006</v>
      </c>
      <c r="X21" s="62">
        <v>1092</v>
      </c>
      <c r="Y21" s="62">
        <v>222</v>
      </c>
      <c r="Z21" s="62">
        <v>1852</v>
      </c>
      <c r="AA21" s="62">
        <v>1699</v>
      </c>
      <c r="AB21" s="62">
        <v>6942</v>
      </c>
      <c r="AC21" s="62">
        <v>8409</v>
      </c>
      <c r="AD21" s="62">
        <v>2817</v>
      </c>
      <c r="AE21" s="62">
        <v>1038</v>
      </c>
      <c r="AF21" s="62">
        <v>2871</v>
      </c>
      <c r="AG21" s="62">
        <v>2399</v>
      </c>
      <c r="AH21" s="62">
        <f t="shared" si="2"/>
        <v>26667</v>
      </c>
      <c r="AI21" s="62">
        <f t="shared" si="2"/>
        <v>28010</v>
      </c>
      <c r="AJ21" s="62">
        <f t="shared" si="3"/>
        <v>54677</v>
      </c>
      <c r="AK21" s="62">
        <f t="shared" si="4"/>
        <v>85682</v>
      </c>
      <c r="AL21" s="62">
        <f t="shared" si="4"/>
        <v>79642</v>
      </c>
      <c r="AM21" s="62">
        <f t="shared" si="5"/>
        <v>165324</v>
      </c>
      <c r="AN21" s="375" t="s">
        <v>54</v>
      </c>
      <c r="AO21" s="375"/>
      <c r="AP21" s="163"/>
      <c r="AQ21" s="163"/>
      <c r="AR21" s="163"/>
      <c r="AS21" s="163"/>
      <c r="AT21" s="163"/>
      <c r="AU21" s="163"/>
      <c r="AV21" s="163"/>
      <c r="AW21" s="93"/>
      <c r="AX21" s="162"/>
      <c r="AY21" s="163"/>
      <c r="AZ21" s="163"/>
      <c r="BA21" s="163"/>
      <c r="BB21" s="163"/>
      <c r="BC21" s="163"/>
      <c r="BD21" s="163"/>
    </row>
    <row r="22" spans="1:56" ht="21" customHeight="1">
      <c r="A22" s="374" t="s">
        <v>84</v>
      </c>
      <c r="B22" s="374"/>
      <c r="C22" s="158">
        <v>21748</v>
      </c>
      <c r="D22" s="158">
        <v>16001</v>
      </c>
      <c r="E22" s="158">
        <v>16201</v>
      </c>
      <c r="F22" s="158">
        <v>12836</v>
      </c>
      <c r="G22" s="158">
        <v>17940</v>
      </c>
      <c r="H22" s="158">
        <v>13289</v>
      </c>
      <c r="I22" s="159">
        <f t="shared" si="0"/>
        <v>55889</v>
      </c>
      <c r="J22" s="159">
        <f t="shared" si="0"/>
        <v>42126</v>
      </c>
      <c r="K22" s="159">
        <f t="shared" si="1"/>
        <v>98015</v>
      </c>
      <c r="L22" s="62">
        <v>5068</v>
      </c>
      <c r="M22" s="62">
        <v>5929</v>
      </c>
      <c r="N22" s="62">
        <v>1434</v>
      </c>
      <c r="O22" s="62">
        <v>1233</v>
      </c>
      <c r="P22" s="159">
        <v>0</v>
      </c>
      <c r="Q22" s="159">
        <v>0</v>
      </c>
      <c r="R22" s="375" t="s">
        <v>56</v>
      </c>
      <c r="S22" s="375"/>
      <c r="T22" s="403" t="s">
        <v>84</v>
      </c>
      <c r="U22" s="403"/>
      <c r="V22" s="62">
        <v>3707</v>
      </c>
      <c r="W22" s="62">
        <v>4869</v>
      </c>
      <c r="X22" s="62">
        <v>1079</v>
      </c>
      <c r="Y22" s="62">
        <v>521</v>
      </c>
      <c r="Z22" s="62">
        <v>1254</v>
      </c>
      <c r="AA22" s="62">
        <v>1446</v>
      </c>
      <c r="AB22" s="62">
        <v>6086</v>
      </c>
      <c r="AC22" s="62">
        <v>6787</v>
      </c>
      <c r="AD22" s="62">
        <v>3150</v>
      </c>
      <c r="AE22" s="62">
        <v>1361</v>
      </c>
      <c r="AF22" s="62">
        <v>2818</v>
      </c>
      <c r="AG22" s="62">
        <v>1695</v>
      </c>
      <c r="AH22" s="62">
        <f t="shared" si="2"/>
        <v>24596</v>
      </c>
      <c r="AI22" s="62">
        <f t="shared" si="2"/>
        <v>23841</v>
      </c>
      <c r="AJ22" s="62">
        <f t="shared" si="3"/>
        <v>48437</v>
      </c>
      <c r="AK22" s="62">
        <f t="shared" si="4"/>
        <v>80485</v>
      </c>
      <c r="AL22" s="62">
        <f t="shared" si="4"/>
        <v>65967</v>
      </c>
      <c r="AM22" s="62">
        <f t="shared" si="5"/>
        <v>146452</v>
      </c>
      <c r="AN22" s="375" t="s">
        <v>56</v>
      </c>
      <c r="AO22" s="375"/>
      <c r="AP22" s="163"/>
      <c r="AQ22" s="163"/>
      <c r="AR22" s="163"/>
      <c r="AS22" s="163"/>
      <c r="AT22" s="163"/>
      <c r="AU22" s="163"/>
      <c r="AV22" s="163"/>
      <c r="AW22" s="162"/>
      <c r="AX22" s="162"/>
      <c r="AY22" s="163"/>
      <c r="AZ22" s="163"/>
      <c r="BA22" s="163"/>
      <c r="BB22" s="163"/>
      <c r="BC22" s="163"/>
      <c r="BD22" s="163"/>
    </row>
    <row r="23" spans="1:56" ht="21" customHeight="1">
      <c r="A23" s="374" t="s">
        <v>57</v>
      </c>
      <c r="B23" s="374"/>
      <c r="C23" s="158">
        <v>12031</v>
      </c>
      <c r="D23" s="158">
        <v>9665</v>
      </c>
      <c r="E23" s="158">
        <v>9559</v>
      </c>
      <c r="F23" s="158">
        <v>7578</v>
      </c>
      <c r="G23" s="158">
        <v>11214</v>
      </c>
      <c r="H23" s="158">
        <v>8093</v>
      </c>
      <c r="I23" s="159">
        <f t="shared" si="0"/>
        <v>32804</v>
      </c>
      <c r="J23" s="159">
        <f t="shared" si="0"/>
        <v>25336</v>
      </c>
      <c r="K23" s="159">
        <f t="shared" si="1"/>
        <v>58140</v>
      </c>
      <c r="L23" s="62">
        <v>1942</v>
      </c>
      <c r="M23" s="62">
        <v>2264</v>
      </c>
      <c r="N23" s="62">
        <v>1077</v>
      </c>
      <c r="O23" s="62">
        <v>1147</v>
      </c>
      <c r="P23" s="159">
        <v>0</v>
      </c>
      <c r="Q23" s="159">
        <v>0</v>
      </c>
      <c r="R23" s="375" t="s">
        <v>58</v>
      </c>
      <c r="S23" s="375"/>
      <c r="T23" s="403" t="s">
        <v>57</v>
      </c>
      <c r="U23" s="403"/>
      <c r="V23" s="62">
        <v>1207</v>
      </c>
      <c r="W23" s="62">
        <v>1878</v>
      </c>
      <c r="X23" s="62">
        <v>659</v>
      </c>
      <c r="Y23" s="62">
        <v>272</v>
      </c>
      <c r="Z23" s="62">
        <v>1378</v>
      </c>
      <c r="AA23" s="62">
        <v>1293</v>
      </c>
      <c r="AB23" s="62">
        <v>2148</v>
      </c>
      <c r="AC23" s="62">
        <v>2675</v>
      </c>
      <c r="AD23" s="62">
        <v>1224</v>
      </c>
      <c r="AE23" s="62">
        <v>507</v>
      </c>
      <c r="AF23" s="62">
        <v>2244</v>
      </c>
      <c r="AG23" s="62">
        <v>1515</v>
      </c>
      <c r="AH23" s="62">
        <f t="shared" si="2"/>
        <v>11879</v>
      </c>
      <c r="AI23" s="62">
        <f t="shared" si="2"/>
        <v>11551</v>
      </c>
      <c r="AJ23" s="62">
        <f t="shared" si="3"/>
        <v>23430</v>
      </c>
      <c r="AK23" s="62">
        <f t="shared" si="4"/>
        <v>44683</v>
      </c>
      <c r="AL23" s="62">
        <f t="shared" si="4"/>
        <v>36887</v>
      </c>
      <c r="AM23" s="62">
        <f t="shared" si="5"/>
        <v>81570</v>
      </c>
      <c r="AN23" s="375" t="s">
        <v>58</v>
      </c>
      <c r="AO23" s="375"/>
      <c r="AP23" s="163"/>
      <c r="AQ23" s="163"/>
      <c r="AR23" s="163"/>
      <c r="AS23" s="163"/>
      <c r="AT23" s="163"/>
      <c r="AU23" s="163"/>
      <c r="AV23" s="163"/>
      <c r="AW23" s="162"/>
      <c r="AX23" s="162"/>
      <c r="AY23" s="163"/>
      <c r="AZ23" s="163"/>
      <c r="BA23" s="163"/>
      <c r="BB23" s="163"/>
      <c r="BC23" s="163"/>
      <c r="BD23" s="163"/>
    </row>
    <row r="24" spans="1:56" ht="21" customHeight="1">
      <c r="A24" s="374" t="s">
        <v>59</v>
      </c>
      <c r="B24" s="374"/>
      <c r="C24" s="158">
        <v>19009</v>
      </c>
      <c r="D24" s="158">
        <v>13279</v>
      </c>
      <c r="E24" s="158">
        <v>15272</v>
      </c>
      <c r="F24" s="158">
        <v>11635</v>
      </c>
      <c r="G24" s="158">
        <v>16883</v>
      </c>
      <c r="H24" s="158">
        <v>12122</v>
      </c>
      <c r="I24" s="159">
        <f t="shared" si="0"/>
        <v>51164</v>
      </c>
      <c r="J24" s="159">
        <f t="shared" si="0"/>
        <v>37036</v>
      </c>
      <c r="K24" s="159">
        <f t="shared" si="1"/>
        <v>88200</v>
      </c>
      <c r="L24" s="62">
        <v>4296</v>
      </c>
      <c r="M24" s="62">
        <v>4765</v>
      </c>
      <c r="N24" s="62">
        <v>1918</v>
      </c>
      <c r="O24" s="62">
        <v>1607</v>
      </c>
      <c r="P24" s="159">
        <v>0</v>
      </c>
      <c r="Q24" s="159">
        <v>0</v>
      </c>
      <c r="R24" s="375" t="s">
        <v>60</v>
      </c>
      <c r="S24" s="375"/>
      <c r="T24" s="403" t="s">
        <v>59</v>
      </c>
      <c r="U24" s="403"/>
      <c r="V24" s="62">
        <v>2864</v>
      </c>
      <c r="W24" s="62">
        <v>3979</v>
      </c>
      <c r="X24" s="62">
        <v>1222</v>
      </c>
      <c r="Y24" s="62">
        <v>311</v>
      </c>
      <c r="Z24" s="62">
        <v>2112</v>
      </c>
      <c r="AA24" s="62">
        <v>1643</v>
      </c>
      <c r="AB24" s="62">
        <v>4526</v>
      </c>
      <c r="AC24" s="62">
        <v>4996</v>
      </c>
      <c r="AD24" s="62">
        <v>2161</v>
      </c>
      <c r="AE24" s="62">
        <v>799</v>
      </c>
      <c r="AF24" s="62">
        <v>3318</v>
      </c>
      <c r="AG24" s="62">
        <v>2026</v>
      </c>
      <c r="AH24" s="62">
        <f t="shared" si="2"/>
        <v>22417</v>
      </c>
      <c r="AI24" s="62">
        <f t="shared" si="2"/>
        <v>20126</v>
      </c>
      <c r="AJ24" s="62">
        <f t="shared" si="3"/>
        <v>42543</v>
      </c>
      <c r="AK24" s="62">
        <f t="shared" si="4"/>
        <v>73581</v>
      </c>
      <c r="AL24" s="62">
        <f t="shared" si="4"/>
        <v>57162</v>
      </c>
      <c r="AM24" s="62">
        <f t="shared" si="5"/>
        <v>130743</v>
      </c>
      <c r="AN24" s="375" t="s">
        <v>60</v>
      </c>
      <c r="AO24" s="375"/>
      <c r="AP24" s="163"/>
      <c r="AQ24" s="163"/>
      <c r="AR24" s="163"/>
      <c r="AS24" s="163"/>
      <c r="AT24" s="163"/>
      <c r="AU24" s="163"/>
      <c r="AV24" s="163"/>
      <c r="AW24" s="162"/>
      <c r="AX24" s="162"/>
      <c r="AY24" s="163"/>
      <c r="AZ24" s="163"/>
      <c r="BA24" s="163"/>
      <c r="BB24" s="163"/>
      <c r="BC24" s="163"/>
      <c r="BD24" s="163"/>
    </row>
    <row r="25" spans="1:56" ht="21" customHeight="1">
      <c r="A25" s="374" t="s">
        <v>61</v>
      </c>
      <c r="B25" s="374"/>
      <c r="C25" s="158">
        <v>31095</v>
      </c>
      <c r="D25" s="158">
        <v>22974</v>
      </c>
      <c r="E25" s="158">
        <v>24901</v>
      </c>
      <c r="F25" s="158">
        <v>19928</v>
      </c>
      <c r="G25" s="158">
        <v>28393</v>
      </c>
      <c r="H25" s="158">
        <v>21156</v>
      </c>
      <c r="I25" s="159">
        <f t="shared" si="0"/>
        <v>84389</v>
      </c>
      <c r="J25" s="159">
        <f t="shared" si="0"/>
        <v>64058</v>
      </c>
      <c r="K25" s="159">
        <f t="shared" si="1"/>
        <v>148447</v>
      </c>
      <c r="L25" s="62">
        <v>9542</v>
      </c>
      <c r="M25" s="62">
        <v>9644</v>
      </c>
      <c r="N25" s="62">
        <v>1659</v>
      </c>
      <c r="O25" s="62">
        <v>1504</v>
      </c>
      <c r="P25" s="159">
        <v>0</v>
      </c>
      <c r="Q25" s="159">
        <v>0</v>
      </c>
      <c r="R25" s="375" t="s">
        <v>62</v>
      </c>
      <c r="S25" s="375"/>
      <c r="T25" s="403" t="s">
        <v>61</v>
      </c>
      <c r="U25" s="403"/>
      <c r="V25" s="62">
        <v>6973</v>
      </c>
      <c r="W25" s="62">
        <v>6445</v>
      </c>
      <c r="X25" s="62">
        <v>1866</v>
      </c>
      <c r="Y25" s="62">
        <v>1277</v>
      </c>
      <c r="Z25" s="62">
        <v>1625</v>
      </c>
      <c r="AA25" s="62">
        <v>1350</v>
      </c>
      <c r="AB25" s="62">
        <v>10135</v>
      </c>
      <c r="AC25" s="62">
        <v>9434</v>
      </c>
      <c r="AD25" s="62">
        <v>5232</v>
      </c>
      <c r="AE25" s="62">
        <v>2688</v>
      </c>
      <c r="AF25" s="62">
        <v>3007</v>
      </c>
      <c r="AG25" s="62">
        <v>2383</v>
      </c>
      <c r="AH25" s="62">
        <f t="shared" si="2"/>
        <v>40039</v>
      </c>
      <c r="AI25" s="62">
        <f t="shared" si="2"/>
        <v>34725</v>
      </c>
      <c r="AJ25" s="62">
        <f t="shared" si="3"/>
        <v>74764</v>
      </c>
      <c r="AK25" s="62">
        <f t="shared" si="4"/>
        <v>124428</v>
      </c>
      <c r="AL25" s="62">
        <f t="shared" si="4"/>
        <v>98783</v>
      </c>
      <c r="AM25" s="62">
        <f t="shared" si="5"/>
        <v>223211</v>
      </c>
      <c r="AN25" s="375" t="s">
        <v>62</v>
      </c>
      <c r="AO25" s="375"/>
      <c r="AP25" s="163"/>
      <c r="AQ25" s="163"/>
      <c r="AR25" s="163"/>
      <c r="AS25" s="163"/>
      <c r="AT25" s="163"/>
      <c r="AU25" s="163"/>
      <c r="AV25" s="163"/>
      <c r="AW25" s="162"/>
      <c r="AX25" s="162"/>
      <c r="AY25" s="163"/>
      <c r="AZ25" s="163"/>
      <c r="BA25" s="163"/>
      <c r="BB25" s="163"/>
      <c r="BC25" s="163"/>
      <c r="BD25" s="163"/>
    </row>
    <row r="26" spans="1:56" ht="21" customHeight="1">
      <c r="A26" s="374" t="s">
        <v>63</v>
      </c>
      <c r="B26" s="374"/>
      <c r="C26" s="158">
        <v>20909</v>
      </c>
      <c r="D26" s="158">
        <v>13097</v>
      </c>
      <c r="E26" s="158">
        <v>10429</v>
      </c>
      <c r="F26" s="158">
        <v>8761</v>
      </c>
      <c r="G26" s="158">
        <v>11639</v>
      </c>
      <c r="H26" s="158">
        <v>8872</v>
      </c>
      <c r="I26" s="159">
        <f t="shared" si="0"/>
        <v>42977</v>
      </c>
      <c r="J26" s="159">
        <f t="shared" si="0"/>
        <v>30730</v>
      </c>
      <c r="K26" s="159">
        <f t="shared" si="1"/>
        <v>73707</v>
      </c>
      <c r="L26" s="62">
        <v>4341</v>
      </c>
      <c r="M26" s="62">
        <v>3990</v>
      </c>
      <c r="N26" s="62">
        <v>2927</v>
      </c>
      <c r="O26" s="62">
        <v>1855</v>
      </c>
      <c r="P26" s="159">
        <v>0</v>
      </c>
      <c r="Q26" s="159">
        <v>0</v>
      </c>
      <c r="R26" s="375" t="s">
        <v>64</v>
      </c>
      <c r="S26" s="375"/>
      <c r="T26" s="403" t="s">
        <v>63</v>
      </c>
      <c r="U26" s="403"/>
      <c r="V26" s="62">
        <v>1901</v>
      </c>
      <c r="W26" s="62">
        <v>1554</v>
      </c>
      <c r="X26" s="62">
        <v>1553</v>
      </c>
      <c r="Y26" s="62">
        <v>1617</v>
      </c>
      <c r="Z26" s="62">
        <v>2126</v>
      </c>
      <c r="AA26" s="62">
        <v>1720</v>
      </c>
      <c r="AB26" s="62">
        <v>2961</v>
      </c>
      <c r="AC26" s="62">
        <v>1982</v>
      </c>
      <c r="AD26" s="62">
        <v>2834</v>
      </c>
      <c r="AE26" s="62">
        <v>1838</v>
      </c>
      <c r="AF26" s="62">
        <v>2571</v>
      </c>
      <c r="AG26" s="62">
        <v>2110</v>
      </c>
      <c r="AH26" s="62">
        <f t="shared" si="2"/>
        <v>21214</v>
      </c>
      <c r="AI26" s="62">
        <f t="shared" si="2"/>
        <v>16666</v>
      </c>
      <c r="AJ26" s="62">
        <f t="shared" si="3"/>
        <v>37880</v>
      </c>
      <c r="AK26" s="62">
        <f t="shared" si="4"/>
        <v>64191</v>
      </c>
      <c r="AL26" s="62">
        <f t="shared" si="4"/>
        <v>47396</v>
      </c>
      <c r="AM26" s="62">
        <f t="shared" si="5"/>
        <v>111587</v>
      </c>
      <c r="AN26" s="375" t="s">
        <v>64</v>
      </c>
      <c r="AO26" s="375"/>
      <c r="AP26" s="163"/>
      <c r="AQ26" s="163"/>
      <c r="AR26" s="163"/>
      <c r="AS26" s="163"/>
      <c r="AT26" s="163"/>
      <c r="AU26" s="163"/>
      <c r="AV26" s="163"/>
      <c r="AW26" s="463"/>
      <c r="AX26" s="463"/>
      <c r="AY26" s="163"/>
      <c r="AZ26" s="163"/>
      <c r="BA26" s="163"/>
      <c r="BB26" s="163"/>
      <c r="BC26" s="163"/>
      <c r="BD26" s="163"/>
    </row>
    <row r="27" spans="1:56" ht="21" customHeight="1" thickBot="1">
      <c r="A27" s="464" t="s">
        <v>65</v>
      </c>
      <c r="B27" s="464"/>
      <c r="C27" s="164">
        <v>46462</v>
      </c>
      <c r="D27" s="164">
        <v>40522</v>
      </c>
      <c r="E27" s="164">
        <v>34119</v>
      </c>
      <c r="F27" s="164">
        <v>31073</v>
      </c>
      <c r="G27" s="164">
        <v>42033</v>
      </c>
      <c r="H27" s="164">
        <v>32213</v>
      </c>
      <c r="I27" s="156">
        <f t="shared" si="0"/>
        <v>122614</v>
      </c>
      <c r="J27" s="156">
        <f t="shared" si="0"/>
        <v>103808</v>
      </c>
      <c r="K27" s="156">
        <f t="shared" si="1"/>
        <v>226422</v>
      </c>
      <c r="L27" s="165">
        <v>9065</v>
      </c>
      <c r="M27" s="165">
        <v>10104</v>
      </c>
      <c r="N27" s="165">
        <v>2631</v>
      </c>
      <c r="O27" s="165">
        <v>4318</v>
      </c>
      <c r="P27" s="156">
        <v>0</v>
      </c>
      <c r="Q27" s="156">
        <v>0</v>
      </c>
      <c r="R27" s="376" t="s">
        <v>66</v>
      </c>
      <c r="S27" s="376"/>
      <c r="T27" s="460" t="s">
        <v>65</v>
      </c>
      <c r="U27" s="460"/>
      <c r="V27" s="165">
        <v>2202</v>
      </c>
      <c r="W27" s="165">
        <v>5596</v>
      </c>
      <c r="X27" s="165">
        <v>6656</v>
      </c>
      <c r="Y27" s="165">
        <v>3369</v>
      </c>
      <c r="Z27" s="165">
        <v>2736</v>
      </c>
      <c r="AA27" s="165">
        <v>4359</v>
      </c>
      <c r="AB27" s="165">
        <v>4115</v>
      </c>
      <c r="AC27" s="165">
        <v>7559</v>
      </c>
      <c r="AD27" s="165">
        <v>11326</v>
      </c>
      <c r="AE27" s="165">
        <v>4575</v>
      </c>
      <c r="AF27" s="165">
        <v>4943</v>
      </c>
      <c r="AG27" s="165">
        <v>5185</v>
      </c>
      <c r="AH27" s="62">
        <f t="shared" si="2"/>
        <v>43674</v>
      </c>
      <c r="AI27" s="62">
        <f t="shared" si="2"/>
        <v>45065</v>
      </c>
      <c r="AJ27" s="62">
        <f t="shared" si="3"/>
        <v>88739</v>
      </c>
      <c r="AK27" s="62">
        <f t="shared" si="4"/>
        <v>166288</v>
      </c>
      <c r="AL27" s="62">
        <f t="shared" si="4"/>
        <v>148873</v>
      </c>
      <c r="AM27" s="62">
        <f t="shared" si="5"/>
        <v>315161</v>
      </c>
      <c r="AN27" s="376" t="s">
        <v>66</v>
      </c>
      <c r="AO27" s="376"/>
      <c r="AP27" s="163"/>
      <c r="AQ27" s="163"/>
      <c r="AR27" s="163"/>
      <c r="AS27" s="163"/>
      <c r="AT27" s="163"/>
      <c r="AU27" s="163"/>
      <c r="AV27" s="163"/>
      <c r="AW27" s="463"/>
      <c r="AX27" s="463"/>
      <c r="AY27" s="163"/>
      <c r="AZ27" s="163"/>
      <c r="BA27" s="163"/>
      <c r="BB27" s="163"/>
      <c r="BC27" s="163"/>
      <c r="BD27" s="163"/>
    </row>
    <row r="28" spans="1:56" ht="21" customHeight="1" thickBot="1">
      <c r="A28" s="372" t="s">
        <v>19</v>
      </c>
      <c r="B28" s="372"/>
      <c r="C28" s="66">
        <f>SUM(C8:C27)</f>
        <v>449776</v>
      </c>
      <c r="D28" s="66">
        <f t="shared" ref="D28:K28" si="6">SUM(D8:D27)</f>
        <v>356700</v>
      </c>
      <c r="E28" s="66">
        <f t="shared" si="6"/>
        <v>354095</v>
      </c>
      <c r="F28" s="66">
        <f t="shared" si="6"/>
        <v>299475</v>
      </c>
      <c r="G28" s="66">
        <f t="shared" si="6"/>
        <v>433143</v>
      </c>
      <c r="H28" s="66">
        <f t="shared" si="6"/>
        <v>328142</v>
      </c>
      <c r="I28" s="66">
        <f t="shared" si="6"/>
        <v>1237014</v>
      </c>
      <c r="J28" s="66">
        <f t="shared" si="6"/>
        <v>984317</v>
      </c>
      <c r="K28" s="66">
        <f t="shared" si="6"/>
        <v>2221331</v>
      </c>
      <c r="L28" s="66">
        <f>SUM(L8:L27)</f>
        <v>102448</v>
      </c>
      <c r="M28" s="66">
        <f t="shared" ref="M28:Q28" si="7">SUM(M8:M27)</f>
        <v>114932</v>
      </c>
      <c r="N28" s="66">
        <f t="shared" si="7"/>
        <v>42074</v>
      </c>
      <c r="O28" s="66">
        <f t="shared" si="7"/>
        <v>40659</v>
      </c>
      <c r="P28" s="66">
        <f t="shared" si="7"/>
        <v>103</v>
      </c>
      <c r="Q28" s="66">
        <f t="shared" si="7"/>
        <v>126</v>
      </c>
      <c r="R28" s="373" t="s">
        <v>67</v>
      </c>
      <c r="S28" s="373"/>
      <c r="T28" s="422" t="s">
        <v>19</v>
      </c>
      <c r="U28" s="422"/>
      <c r="V28" s="66">
        <f>SUM(V8:V27)</f>
        <v>62775</v>
      </c>
      <c r="W28" s="66">
        <f t="shared" ref="W28:AG28" si="8">SUM(W8:W27)</f>
        <v>87498</v>
      </c>
      <c r="X28" s="66">
        <f t="shared" si="8"/>
        <v>34510</v>
      </c>
      <c r="Y28" s="66">
        <f t="shared" si="8"/>
        <v>18502</v>
      </c>
      <c r="Z28" s="66">
        <f t="shared" si="8"/>
        <v>43825</v>
      </c>
      <c r="AA28" s="66">
        <f t="shared" si="8"/>
        <v>43705</v>
      </c>
      <c r="AB28" s="66">
        <f t="shared" si="8"/>
        <v>101485</v>
      </c>
      <c r="AC28" s="66">
        <f t="shared" si="8"/>
        <v>122315</v>
      </c>
      <c r="AD28" s="66">
        <f t="shared" si="8"/>
        <v>66011</v>
      </c>
      <c r="AE28" s="66">
        <f t="shared" si="8"/>
        <v>31293</v>
      </c>
      <c r="AF28" s="66">
        <f t="shared" si="8"/>
        <v>69388</v>
      </c>
      <c r="AG28" s="66">
        <f t="shared" si="8"/>
        <v>55738</v>
      </c>
      <c r="AH28" s="66">
        <f>SUM(AH8:AH27)</f>
        <v>522619</v>
      </c>
      <c r="AI28" s="66">
        <f t="shared" ref="AI28:AM28" si="9">SUM(AI8:AI27)</f>
        <v>514768</v>
      </c>
      <c r="AJ28" s="66">
        <f t="shared" si="9"/>
        <v>1037387</v>
      </c>
      <c r="AK28" s="66">
        <f t="shared" si="9"/>
        <v>1759633</v>
      </c>
      <c r="AL28" s="66">
        <f t="shared" si="9"/>
        <v>1499085</v>
      </c>
      <c r="AM28" s="66">
        <f t="shared" si="9"/>
        <v>3258718</v>
      </c>
      <c r="AN28" s="373" t="s">
        <v>67</v>
      </c>
      <c r="AO28" s="373"/>
      <c r="AP28" s="163"/>
      <c r="AQ28" s="163"/>
      <c r="AR28" s="163"/>
      <c r="AS28" s="163"/>
      <c r="AT28" s="163"/>
      <c r="AU28" s="163"/>
      <c r="AV28" s="163"/>
      <c r="AW28" s="463"/>
      <c r="AX28" s="463"/>
      <c r="AY28" s="163"/>
      <c r="AZ28" s="163"/>
      <c r="BA28" s="163"/>
      <c r="BB28" s="163"/>
      <c r="BC28" s="163"/>
      <c r="BD28" s="163"/>
    </row>
    <row r="29" spans="1:56" ht="21" thickTop="1"/>
    <row r="30" spans="1:56">
      <c r="AH30" s="167"/>
      <c r="AI30" s="167"/>
      <c r="AJ30" s="167"/>
    </row>
  </sheetData>
  <mergeCells count="108">
    <mergeCell ref="T3:AM3"/>
    <mergeCell ref="AN3:AO3"/>
    <mergeCell ref="A4:B7"/>
    <mergeCell ref="C4:D4"/>
    <mergeCell ref="E4:F4"/>
    <mergeCell ref="G4:H4"/>
    <mergeCell ref="I4:K4"/>
    <mergeCell ref="L4:M4"/>
    <mergeCell ref="A2:S2"/>
    <mergeCell ref="A3:Q3"/>
    <mergeCell ref="R3:S3"/>
    <mergeCell ref="Z4:AA4"/>
    <mergeCell ref="AB4:AC4"/>
    <mergeCell ref="AD4:AE4"/>
    <mergeCell ref="AF4:AG4"/>
    <mergeCell ref="AH4:AJ4"/>
    <mergeCell ref="AK4:AM4"/>
    <mergeCell ref="N4:O4"/>
    <mergeCell ref="P4:Q4"/>
    <mergeCell ref="R4:S7"/>
    <mergeCell ref="T4:U7"/>
    <mergeCell ref="V4:W4"/>
    <mergeCell ref="X4:Y4"/>
    <mergeCell ref="A8:B8"/>
    <mergeCell ref="R8:S8"/>
    <mergeCell ref="T8:U8"/>
    <mergeCell ref="AN8:AO8"/>
    <mergeCell ref="A9:B9"/>
    <mergeCell ref="R9:S9"/>
    <mergeCell ref="T9:U9"/>
    <mergeCell ref="AN9:AO9"/>
    <mergeCell ref="Z5:AA5"/>
    <mergeCell ref="AB5:AC5"/>
    <mergeCell ref="AD5:AE5"/>
    <mergeCell ref="AF5:AG5"/>
    <mergeCell ref="AH5:AJ5"/>
    <mergeCell ref="AK5:AM5"/>
    <mergeCell ref="AN4:AO7"/>
    <mergeCell ref="C5:D5"/>
    <mergeCell ref="E5:F5"/>
    <mergeCell ref="G5:H5"/>
    <mergeCell ref="I5:K5"/>
    <mergeCell ref="L5:M5"/>
    <mergeCell ref="N5:O5"/>
    <mergeCell ref="P5:Q5"/>
    <mergeCell ref="V5:W5"/>
    <mergeCell ref="X5:Y5"/>
    <mergeCell ref="A12:A17"/>
    <mergeCell ref="S12:S17"/>
    <mergeCell ref="T12:T17"/>
    <mergeCell ref="AO12:AO17"/>
    <mergeCell ref="A18:B18"/>
    <mergeCell ref="R18:S18"/>
    <mergeCell ref="T18:U18"/>
    <mergeCell ref="AN18:AO18"/>
    <mergeCell ref="A10:B10"/>
    <mergeCell ref="R10:S10"/>
    <mergeCell ref="T10:U10"/>
    <mergeCell ref="AN10:AO10"/>
    <mergeCell ref="A11:B11"/>
    <mergeCell ref="R11:S11"/>
    <mergeCell ref="T11:U11"/>
    <mergeCell ref="AN11:AO11"/>
    <mergeCell ref="AZ18:BA18"/>
    <mergeCell ref="A19:B19"/>
    <mergeCell ref="R19:S19"/>
    <mergeCell ref="T19:U19"/>
    <mergeCell ref="AN19:AO19"/>
    <mergeCell ref="A20:B20"/>
    <mergeCell ref="R20:S20"/>
    <mergeCell ref="T20:U20"/>
    <mergeCell ref="AN20:AO20"/>
    <mergeCell ref="A24:B24"/>
    <mergeCell ref="R24:S24"/>
    <mergeCell ref="T24:U24"/>
    <mergeCell ref="AN24:AO24"/>
    <mergeCell ref="A21:B21"/>
    <mergeCell ref="R21:S21"/>
    <mergeCell ref="T21:U21"/>
    <mergeCell ref="AN21:AO21"/>
    <mergeCell ref="A22:B22"/>
    <mergeCell ref="R22:S22"/>
    <mergeCell ref="T22:U22"/>
    <mergeCell ref="AN22:AO22"/>
    <mergeCell ref="A1:S1"/>
    <mergeCell ref="A28:B28"/>
    <mergeCell ref="R28:S28"/>
    <mergeCell ref="T28:U28"/>
    <mergeCell ref="AN28:AO28"/>
    <mergeCell ref="AW28:AX28"/>
    <mergeCell ref="AW26:AX26"/>
    <mergeCell ref="A27:B27"/>
    <mergeCell ref="R27:S27"/>
    <mergeCell ref="T27:U27"/>
    <mergeCell ref="AN27:AO27"/>
    <mergeCell ref="AW27:AX27"/>
    <mergeCell ref="A25:B25"/>
    <mergeCell ref="R25:S25"/>
    <mergeCell ref="T25:U25"/>
    <mergeCell ref="AN25:AO25"/>
    <mergeCell ref="A26:B26"/>
    <mergeCell ref="R26:S26"/>
    <mergeCell ref="T26:U26"/>
    <mergeCell ref="AN26:AO26"/>
    <mergeCell ref="A23:B23"/>
    <mergeCell ref="R23:S23"/>
    <mergeCell ref="T23:U23"/>
    <mergeCell ref="AN23:AO23"/>
  </mergeCells>
  <printOptions horizontalCentered="1"/>
  <pageMargins left="0.39370078740157483" right="0.39370078740157483" top="0.98425196850393704" bottom="0.19685039370078741" header="0.98425196850393704" footer="0.19685039370078741"/>
  <pageSetup paperSize="9" scale="73" firstPageNumber="53" orientation="landscape" r:id="rId1"/>
  <colBreaks count="1" manualBreakCount="1">
    <brk id="19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34"/>
  <sheetViews>
    <sheetView rightToLeft="1" view="pageBreakPreview" zoomScale="75" zoomScaleNormal="75" zoomScaleSheetLayoutView="75" workbookViewId="0">
      <selection sqref="A1:S1"/>
    </sheetView>
  </sheetViews>
  <sheetFormatPr defaultRowHeight="20.25"/>
  <cols>
    <col min="1" max="1" width="2.75" style="154" customWidth="1"/>
    <col min="2" max="2" width="6.9140625" style="154" customWidth="1"/>
    <col min="3" max="10" width="6.75" style="154" customWidth="1"/>
    <col min="11" max="11" width="8.1640625" style="154" customWidth="1"/>
    <col min="12" max="15" width="6.75" style="154" customWidth="1"/>
    <col min="16" max="16" width="5.75" style="154" customWidth="1"/>
    <col min="17" max="17" width="5.08203125" style="154" customWidth="1"/>
    <col min="18" max="18" width="11.58203125" style="154" customWidth="1"/>
    <col min="19" max="19" width="3.4140625" style="154" customWidth="1"/>
    <col min="20" max="20" width="2.08203125" style="154" customWidth="1"/>
    <col min="21" max="21" width="8.25" style="154" customWidth="1"/>
    <col min="22" max="22" width="4.6640625" style="154" customWidth="1"/>
    <col min="23" max="23" width="5.33203125" style="154" customWidth="1"/>
    <col min="24" max="24" width="4.75" style="154" customWidth="1"/>
    <col min="25" max="25" width="5.5" style="154" customWidth="1"/>
    <col min="26" max="26" width="5" style="154" customWidth="1"/>
    <col min="27" max="27" width="5.25" style="154" customWidth="1"/>
    <col min="28" max="28" width="4.58203125" style="154" customWidth="1"/>
    <col min="29" max="29" width="5.6640625" style="154" customWidth="1"/>
    <col min="30" max="30" width="5" style="154" customWidth="1"/>
    <col min="31" max="31" width="5.58203125" style="154" customWidth="1"/>
    <col min="32" max="32" width="5.08203125" style="154" customWidth="1"/>
    <col min="33" max="33" width="4.9140625" style="154" customWidth="1"/>
    <col min="34" max="34" width="5.25" style="154" customWidth="1"/>
    <col min="35" max="35" width="6.08203125" style="154" customWidth="1"/>
    <col min="36" max="36" width="6.5" style="154" customWidth="1"/>
    <col min="37" max="37" width="6.08203125" style="154" customWidth="1"/>
    <col min="38" max="38" width="6.83203125" style="154" customWidth="1"/>
    <col min="39" max="39" width="6.1640625" style="154" customWidth="1"/>
    <col min="40" max="40" width="10.08203125" style="154" customWidth="1"/>
    <col min="41" max="41" width="2.4140625" style="154" customWidth="1"/>
    <col min="42" max="42" width="8.75" style="154" customWidth="1"/>
    <col min="43" max="48" width="10.83203125" style="154" customWidth="1"/>
    <col min="49" max="16384" width="8.6640625" style="154"/>
  </cols>
  <sheetData>
    <row r="1" spans="1:62" s="143" customFormat="1" ht="30.75" customHeight="1">
      <c r="A1" s="475" t="s">
        <v>647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47"/>
      <c r="AO1" s="147"/>
      <c r="AP1" s="147"/>
      <c r="AQ1" s="147"/>
      <c r="AR1" s="147"/>
      <c r="AS1" s="147"/>
      <c r="AT1" s="147"/>
      <c r="AU1" s="147"/>
      <c r="AV1" s="147"/>
      <c r="AW1" s="148"/>
    </row>
    <row r="2" spans="1:62" s="143" customFormat="1" ht="27.75" customHeight="1">
      <c r="A2" s="476" t="s">
        <v>243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9"/>
      <c r="AM2" s="169"/>
      <c r="AN2" s="147"/>
      <c r="AO2" s="147"/>
      <c r="AP2" s="147"/>
      <c r="AQ2" s="147"/>
      <c r="AR2" s="147"/>
      <c r="AS2" s="147"/>
      <c r="AT2" s="147"/>
      <c r="AU2" s="147"/>
      <c r="AV2" s="147"/>
      <c r="AW2" s="148"/>
    </row>
    <row r="3" spans="1:62" s="143" customFormat="1" ht="34.5" customHeight="1" thickBot="1">
      <c r="A3" s="448" t="s">
        <v>254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34" t="s">
        <v>255</v>
      </c>
      <c r="S3" s="434"/>
      <c r="T3" s="426" t="s">
        <v>256</v>
      </c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34" t="s">
        <v>573</v>
      </c>
      <c r="AO3" s="434"/>
      <c r="AP3" s="150"/>
      <c r="AQ3" s="150"/>
      <c r="AR3" s="150"/>
      <c r="AS3" s="150"/>
      <c r="AT3" s="150"/>
      <c r="AU3" s="150"/>
      <c r="AV3" s="150"/>
      <c r="AW3" s="148"/>
    </row>
    <row r="4" spans="1:62" ht="33" customHeight="1" thickTop="1">
      <c r="A4" s="392" t="s">
        <v>4</v>
      </c>
      <c r="B4" s="392"/>
      <c r="C4" s="413" t="s">
        <v>217</v>
      </c>
      <c r="D4" s="413"/>
      <c r="E4" s="413" t="s">
        <v>218</v>
      </c>
      <c r="F4" s="413"/>
      <c r="G4" s="413" t="s">
        <v>219</v>
      </c>
      <c r="H4" s="413"/>
      <c r="I4" s="413" t="s">
        <v>220</v>
      </c>
      <c r="J4" s="413"/>
      <c r="K4" s="413"/>
      <c r="L4" s="413" t="s">
        <v>75</v>
      </c>
      <c r="M4" s="413"/>
      <c r="N4" s="413" t="s">
        <v>76</v>
      </c>
      <c r="O4" s="413"/>
      <c r="P4" s="469" t="s">
        <v>221</v>
      </c>
      <c r="Q4" s="469"/>
      <c r="R4" s="392" t="s">
        <v>10</v>
      </c>
      <c r="S4" s="392"/>
      <c r="T4" s="413" t="s">
        <v>4</v>
      </c>
      <c r="U4" s="413"/>
      <c r="V4" s="413" t="s">
        <v>222</v>
      </c>
      <c r="W4" s="413"/>
      <c r="X4" s="413" t="s">
        <v>223</v>
      </c>
      <c r="Y4" s="413"/>
      <c r="Z4" s="413" t="s">
        <v>224</v>
      </c>
      <c r="AA4" s="413"/>
      <c r="AB4" s="413" t="s">
        <v>225</v>
      </c>
      <c r="AC4" s="413"/>
      <c r="AD4" s="413" t="s">
        <v>226</v>
      </c>
      <c r="AE4" s="413"/>
      <c r="AF4" s="413" t="s">
        <v>227</v>
      </c>
      <c r="AG4" s="413"/>
      <c r="AH4" s="413" t="s">
        <v>228</v>
      </c>
      <c r="AI4" s="413"/>
      <c r="AJ4" s="413"/>
      <c r="AK4" s="413" t="s">
        <v>229</v>
      </c>
      <c r="AL4" s="413"/>
      <c r="AM4" s="413"/>
      <c r="AN4" s="413" t="s">
        <v>10</v>
      </c>
      <c r="AO4" s="413"/>
      <c r="AP4" s="151"/>
      <c r="AQ4" s="152"/>
      <c r="AR4" s="152"/>
      <c r="AS4" s="152"/>
      <c r="AT4" s="152"/>
      <c r="AU4" s="152"/>
      <c r="AV4" s="152"/>
      <c r="AW4" s="153"/>
    </row>
    <row r="5" spans="1:62" ht="46.5" customHeight="1">
      <c r="A5" s="393"/>
      <c r="B5" s="393"/>
      <c r="C5" s="408" t="s">
        <v>78</v>
      </c>
      <c r="D5" s="408"/>
      <c r="E5" s="408" t="s">
        <v>230</v>
      </c>
      <c r="F5" s="408"/>
      <c r="G5" s="408" t="s">
        <v>231</v>
      </c>
      <c r="H5" s="408"/>
      <c r="I5" s="408" t="s">
        <v>232</v>
      </c>
      <c r="J5" s="408"/>
      <c r="K5" s="408"/>
      <c r="L5" s="408" t="s">
        <v>246</v>
      </c>
      <c r="M5" s="408"/>
      <c r="N5" s="408" t="s">
        <v>247</v>
      </c>
      <c r="O5" s="408"/>
      <c r="P5" s="468" t="s">
        <v>608</v>
      </c>
      <c r="Q5" s="468"/>
      <c r="R5" s="393"/>
      <c r="S5" s="393"/>
      <c r="T5" s="408"/>
      <c r="U5" s="408"/>
      <c r="V5" s="408" t="s">
        <v>233</v>
      </c>
      <c r="W5" s="408"/>
      <c r="X5" s="408" t="s">
        <v>248</v>
      </c>
      <c r="Y5" s="408"/>
      <c r="Z5" s="408" t="s">
        <v>249</v>
      </c>
      <c r="AA5" s="408"/>
      <c r="AB5" s="408" t="s">
        <v>250</v>
      </c>
      <c r="AC5" s="408"/>
      <c r="AD5" s="408" t="s">
        <v>237</v>
      </c>
      <c r="AE5" s="408"/>
      <c r="AF5" s="408" t="s">
        <v>251</v>
      </c>
      <c r="AG5" s="408"/>
      <c r="AH5" s="408" t="s">
        <v>239</v>
      </c>
      <c r="AI5" s="408"/>
      <c r="AJ5" s="408"/>
      <c r="AK5" s="408" t="s">
        <v>240</v>
      </c>
      <c r="AL5" s="408"/>
      <c r="AM5" s="408"/>
      <c r="AN5" s="408"/>
      <c r="AO5" s="408"/>
      <c r="AP5" s="151"/>
      <c r="AQ5" s="152"/>
      <c r="AR5" s="152"/>
      <c r="AS5" s="152"/>
      <c r="AT5" s="152"/>
      <c r="AU5" s="152"/>
      <c r="AV5" s="152"/>
      <c r="AW5" s="153"/>
    </row>
    <row r="6" spans="1:62" ht="26.25" customHeight="1">
      <c r="A6" s="393"/>
      <c r="B6" s="393"/>
      <c r="C6" s="47" t="s">
        <v>16</v>
      </c>
      <c r="D6" s="47" t="s">
        <v>82</v>
      </c>
      <c r="E6" s="47" t="s">
        <v>16</v>
      </c>
      <c r="F6" s="47" t="s">
        <v>82</v>
      </c>
      <c r="G6" s="47" t="s">
        <v>16</v>
      </c>
      <c r="H6" s="47" t="s">
        <v>82</v>
      </c>
      <c r="I6" s="47" t="s">
        <v>16</v>
      </c>
      <c r="J6" s="47" t="s">
        <v>17</v>
      </c>
      <c r="K6" s="47" t="s">
        <v>19</v>
      </c>
      <c r="L6" s="47" t="s">
        <v>16</v>
      </c>
      <c r="M6" s="47" t="s">
        <v>82</v>
      </c>
      <c r="N6" s="47" t="s">
        <v>16</v>
      </c>
      <c r="O6" s="47" t="s">
        <v>82</v>
      </c>
      <c r="P6" s="47" t="s">
        <v>16</v>
      </c>
      <c r="Q6" s="47" t="s">
        <v>82</v>
      </c>
      <c r="R6" s="393"/>
      <c r="S6" s="393"/>
      <c r="T6" s="408"/>
      <c r="U6" s="408"/>
      <c r="V6" s="47" t="s">
        <v>16</v>
      </c>
      <c r="W6" s="47" t="s">
        <v>17</v>
      </c>
      <c r="X6" s="47" t="s">
        <v>16</v>
      </c>
      <c r="Y6" s="47" t="s">
        <v>17</v>
      </c>
      <c r="Z6" s="47" t="s">
        <v>16</v>
      </c>
      <c r="AA6" s="47" t="s">
        <v>17</v>
      </c>
      <c r="AB6" s="47" t="s">
        <v>16</v>
      </c>
      <c r="AC6" s="47" t="s">
        <v>17</v>
      </c>
      <c r="AD6" s="47" t="s">
        <v>16</v>
      </c>
      <c r="AE6" s="47" t="s">
        <v>17</v>
      </c>
      <c r="AF6" s="47" t="s">
        <v>16</v>
      </c>
      <c r="AG6" s="47" t="s">
        <v>17</v>
      </c>
      <c r="AH6" s="47" t="s">
        <v>16</v>
      </c>
      <c r="AI6" s="47" t="s">
        <v>17</v>
      </c>
      <c r="AJ6" s="47" t="s">
        <v>19</v>
      </c>
      <c r="AK6" s="47" t="s">
        <v>16</v>
      </c>
      <c r="AL6" s="47" t="s">
        <v>17</v>
      </c>
      <c r="AM6" s="47" t="s">
        <v>19</v>
      </c>
      <c r="AN6" s="408"/>
      <c r="AO6" s="408"/>
      <c r="AP6" s="151"/>
      <c r="AQ6" s="152"/>
      <c r="AR6" s="152"/>
      <c r="AS6" s="152"/>
      <c r="AT6" s="152"/>
      <c r="AU6" s="152"/>
      <c r="AV6" s="152"/>
      <c r="AW6" s="153"/>
    </row>
    <row r="7" spans="1:62" ht="45.75" customHeight="1" thickBot="1">
      <c r="A7" s="394"/>
      <c r="B7" s="394"/>
      <c r="C7" s="155" t="s">
        <v>20</v>
      </c>
      <c r="D7" s="155" t="s">
        <v>21</v>
      </c>
      <c r="E7" s="155" t="s">
        <v>20</v>
      </c>
      <c r="F7" s="155" t="s">
        <v>21</v>
      </c>
      <c r="G7" s="155" t="s">
        <v>20</v>
      </c>
      <c r="H7" s="155" t="s">
        <v>21</v>
      </c>
      <c r="I7" s="155" t="s">
        <v>20</v>
      </c>
      <c r="J7" s="155" t="s">
        <v>21</v>
      </c>
      <c r="K7" s="155" t="s">
        <v>23</v>
      </c>
      <c r="L7" s="155" t="s">
        <v>20</v>
      </c>
      <c r="M7" s="155" t="s">
        <v>21</v>
      </c>
      <c r="N7" s="155" t="s">
        <v>20</v>
      </c>
      <c r="O7" s="155" t="s">
        <v>21</v>
      </c>
      <c r="P7" s="155" t="s">
        <v>20</v>
      </c>
      <c r="Q7" s="155" t="s">
        <v>21</v>
      </c>
      <c r="R7" s="394"/>
      <c r="S7" s="394"/>
      <c r="T7" s="424"/>
      <c r="U7" s="424"/>
      <c r="V7" s="155" t="s">
        <v>20</v>
      </c>
      <c r="W7" s="155" t="s">
        <v>21</v>
      </c>
      <c r="X7" s="155" t="s">
        <v>20</v>
      </c>
      <c r="Y7" s="155" t="s">
        <v>21</v>
      </c>
      <c r="Z7" s="155" t="s">
        <v>20</v>
      </c>
      <c r="AA7" s="155" t="s">
        <v>21</v>
      </c>
      <c r="AB7" s="155" t="s">
        <v>20</v>
      </c>
      <c r="AC7" s="155" t="s">
        <v>21</v>
      </c>
      <c r="AD7" s="155" t="s">
        <v>20</v>
      </c>
      <c r="AE7" s="155" t="s">
        <v>21</v>
      </c>
      <c r="AF7" s="155" t="s">
        <v>20</v>
      </c>
      <c r="AG7" s="155" t="s">
        <v>21</v>
      </c>
      <c r="AH7" s="155" t="s">
        <v>20</v>
      </c>
      <c r="AI7" s="155" t="s">
        <v>21</v>
      </c>
      <c r="AJ7" s="155" t="s">
        <v>23</v>
      </c>
      <c r="AK7" s="155" t="s">
        <v>20</v>
      </c>
      <c r="AL7" s="155" t="s">
        <v>21</v>
      </c>
      <c r="AM7" s="155" t="s">
        <v>23</v>
      </c>
      <c r="AN7" s="424"/>
      <c r="AO7" s="424"/>
      <c r="AP7" s="151"/>
      <c r="AQ7" s="152"/>
      <c r="AR7" s="152"/>
      <c r="AS7" s="152"/>
      <c r="AT7" s="152"/>
      <c r="AU7" s="152"/>
      <c r="AV7" s="152"/>
      <c r="AW7" s="153"/>
    </row>
    <row r="8" spans="1:62" ht="22.5" customHeight="1">
      <c r="A8" s="432" t="s">
        <v>252</v>
      </c>
      <c r="B8" s="432"/>
      <c r="C8" s="59">
        <v>31140</v>
      </c>
      <c r="D8" s="59">
        <v>24401</v>
      </c>
      <c r="E8" s="59">
        <v>21482</v>
      </c>
      <c r="F8" s="59">
        <v>18207</v>
      </c>
      <c r="G8" s="59">
        <v>21791</v>
      </c>
      <c r="H8" s="59">
        <v>17261</v>
      </c>
      <c r="I8" s="59">
        <f>SUM(C8,E8,G8)</f>
        <v>74413</v>
      </c>
      <c r="J8" s="59">
        <f>SUM(D8,F8,H8)</f>
        <v>59869</v>
      </c>
      <c r="K8" s="59">
        <f>SUM(J8)</f>
        <v>59869</v>
      </c>
      <c r="L8" s="59">
        <v>8074</v>
      </c>
      <c r="M8" s="59">
        <v>7551</v>
      </c>
      <c r="N8" s="59">
        <v>3058</v>
      </c>
      <c r="O8" s="59">
        <v>2114</v>
      </c>
      <c r="P8" s="59">
        <v>50</v>
      </c>
      <c r="Q8" s="59">
        <v>74</v>
      </c>
      <c r="R8" s="474" t="s">
        <v>26</v>
      </c>
      <c r="S8" s="474"/>
      <c r="T8" s="404" t="s">
        <v>149</v>
      </c>
      <c r="U8" s="404"/>
      <c r="V8" s="59">
        <v>5692</v>
      </c>
      <c r="W8" s="59">
        <v>6698</v>
      </c>
      <c r="X8" s="59">
        <v>1947</v>
      </c>
      <c r="Y8" s="59">
        <v>700</v>
      </c>
      <c r="Z8" s="59">
        <v>3203</v>
      </c>
      <c r="AA8" s="59">
        <v>2372</v>
      </c>
      <c r="AB8" s="59">
        <v>6823</v>
      </c>
      <c r="AC8" s="59">
        <v>7395</v>
      </c>
      <c r="AD8" s="59">
        <v>2978</v>
      </c>
      <c r="AE8" s="59">
        <v>1039</v>
      </c>
      <c r="AF8" s="59">
        <v>2039</v>
      </c>
      <c r="AG8" s="59">
        <v>1515</v>
      </c>
      <c r="AH8" s="59">
        <f>SUM(L8,N8,P8,V8,X8,Z8,AB8,AD8,AF8)</f>
        <v>33864</v>
      </c>
      <c r="AI8" s="59">
        <f>SUM(M8,O8,Q8,W8,Y8,AA8,AC8,AE8,AG8)</f>
        <v>29458</v>
      </c>
      <c r="AJ8" s="59">
        <f>SUM(AH8:AI8)</f>
        <v>63322</v>
      </c>
      <c r="AK8" s="59">
        <f>SUM(I8,AH8)</f>
        <v>108277</v>
      </c>
      <c r="AL8" s="59">
        <f>SUM(J8,AI8)</f>
        <v>89327</v>
      </c>
      <c r="AM8" s="59">
        <f>SUM(AK8:AL8)</f>
        <v>197604</v>
      </c>
      <c r="AN8" s="474" t="s">
        <v>26</v>
      </c>
      <c r="AO8" s="474"/>
      <c r="AP8" s="151"/>
      <c r="AQ8" s="152"/>
      <c r="AR8" s="152"/>
      <c r="AS8" s="152"/>
      <c r="AT8" s="152"/>
      <c r="AU8" s="152"/>
      <c r="AV8" s="152"/>
      <c r="AW8" s="153"/>
    </row>
    <row r="9" spans="1:62" ht="22.5" customHeight="1">
      <c r="A9" s="374" t="s">
        <v>27</v>
      </c>
      <c r="B9" s="374"/>
      <c r="C9" s="62">
        <v>19608</v>
      </c>
      <c r="D9" s="62">
        <v>14383</v>
      </c>
      <c r="E9" s="62">
        <v>16429</v>
      </c>
      <c r="F9" s="62">
        <v>12328</v>
      </c>
      <c r="G9" s="62">
        <v>17057</v>
      </c>
      <c r="H9" s="62">
        <v>13743</v>
      </c>
      <c r="I9" s="59">
        <f t="shared" ref="I9:J27" si="0">SUM(C9,E9,G9)</f>
        <v>53094</v>
      </c>
      <c r="J9" s="59">
        <f t="shared" si="0"/>
        <v>40454</v>
      </c>
      <c r="K9" s="59">
        <f t="shared" ref="K9:K27" si="1">SUM(J9)</f>
        <v>40454</v>
      </c>
      <c r="L9" s="62">
        <v>4359</v>
      </c>
      <c r="M9" s="62">
        <v>4101</v>
      </c>
      <c r="N9" s="62">
        <v>1957</v>
      </c>
      <c r="O9" s="62">
        <v>1435</v>
      </c>
      <c r="P9" s="59">
        <v>0</v>
      </c>
      <c r="Q9" s="59">
        <v>0</v>
      </c>
      <c r="R9" s="375" t="s">
        <v>28</v>
      </c>
      <c r="S9" s="375"/>
      <c r="T9" s="374" t="s">
        <v>27</v>
      </c>
      <c r="U9" s="374"/>
      <c r="V9" s="62">
        <v>2658</v>
      </c>
      <c r="W9" s="62">
        <v>2740</v>
      </c>
      <c r="X9" s="62">
        <v>1995</v>
      </c>
      <c r="Y9" s="62">
        <v>1875</v>
      </c>
      <c r="Z9" s="62">
        <v>2268</v>
      </c>
      <c r="AA9" s="62">
        <v>1527</v>
      </c>
      <c r="AB9" s="62">
        <v>4018</v>
      </c>
      <c r="AC9" s="62">
        <v>3652</v>
      </c>
      <c r="AD9" s="62">
        <v>2287</v>
      </c>
      <c r="AE9" s="62">
        <v>2414</v>
      </c>
      <c r="AF9" s="62">
        <v>2886</v>
      </c>
      <c r="AG9" s="62">
        <v>2088</v>
      </c>
      <c r="AH9" s="59">
        <f t="shared" ref="AH9:AI27" si="2">SUM(L9,N9,P9,V9,X9,Z9,AB9,AD9,AF9)</f>
        <v>22428</v>
      </c>
      <c r="AI9" s="59">
        <f t="shared" si="2"/>
        <v>19832</v>
      </c>
      <c r="AJ9" s="59">
        <f t="shared" ref="AJ9:AJ27" si="3">SUM(AH9:AI9)</f>
        <v>42260</v>
      </c>
      <c r="AK9" s="59">
        <f t="shared" ref="AK9:AL27" si="4">SUM(I9,AH9)</f>
        <v>75522</v>
      </c>
      <c r="AL9" s="59">
        <f t="shared" si="4"/>
        <v>60286</v>
      </c>
      <c r="AM9" s="59">
        <f t="shared" ref="AM9:AM27" si="5">SUM(AK9:AL9)</f>
        <v>135808</v>
      </c>
      <c r="AN9" s="375" t="s">
        <v>28</v>
      </c>
      <c r="AO9" s="375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</row>
    <row r="10" spans="1:62" ht="22.5" customHeight="1">
      <c r="A10" s="374" t="s">
        <v>83</v>
      </c>
      <c r="B10" s="374"/>
      <c r="C10" s="62">
        <v>17488</v>
      </c>
      <c r="D10" s="62">
        <v>14845</v>
      </c>
      <c r="E10" s="62">
        <v>14610</v>
      </c>
      <c r="F10" s="62">
        <v>12945</v>
      </c>
      <c r="G10" s="62">
        <v>13380</v>
      </c>
      <c r="H10" s="62">
        <v>11935</v>
      </c>
      <c r="I10" s="59">
        <f t="shared" si="0"/>
        <v>45478</v>
      </c>
      <c r="J10" s="59">
        <f t="shared" si="0"/>
        <v>39725</v>
      </c>
      <c r="K10" s="59">
        <f t="shared" si="1"/>
        <v>39725</v>
      </c>
      <c r="L10" s="62">
        <v>4756</v>
      </c>
      <c r="M10" s="62">
        <v>5056</v>
      </c>
      <c r="N10" s="62">
        <v>1618</v>
      </c>
      <c r="O10" s="62">
        <v>1694</v>
      </c>
      <c r="P10" s="59">
        <v>0</v>
      </c>
      <c r="Q10" s="59">
        <v>0</v>
      </c>
      <c r="R10" s="375" t="s">
        <v>30</v>
      </c>
      <c r="S10" s="375"/>
      <c r="T10" s="374" t="s">
        <v>83</v>
      </c>
      <c r="U10" s="374"/>
      <c r="V10" s="62">
        <v>3460</v>
      </c>
      <c r="W10" s="62">
        <v>4586</v>
      </c>
      <c r="X10" s="62">
        <v>1316</v>
      </c>
      <c r="Y10" s="62">
        <v>600</v>
      </c>
      <c r="Z10" s="62">
        <v>1719</v>
      </c>
      <c r="AA10" s="62">
        <v>1969</v>
      </c>
      <c r="AB10" s="62">
        <v>4321</v>
      </c>
      <c r="AC10" s="62">
        <v>5563</v>
      </c>
      <c r="AD10" s="62">
        <v>2195</v>
      </c>
      <c r="AE10" s="62">
        <v>1125</v>
      </c>
      <c r="AF10" s="62">
        <v>1992</v>
      </c>
      <c r="AG10" s="62">
        <v>2113</v>
      </c>
      <c r="AH10" s="59">
        <f t="shared" si="2"/>
        <v>21377</v>
      </c>
      <c r="AI10" s="59">
        <f t="shared" si="2"/>
        <v>22706</v>
      </c>
      <c r="AJ10" s="59">
        <f t="shared" si="3"/>
        <v>44083</v>
      </c>
      <c r="AK10" s="59">
        <f t="shared" si="4"/>
        <v>66855</v>
      </c>
      <c r="AL10" s="59">
        <f t="shared" si="4"/>
        <v>62431</v>
      </c>
      <c r="AM10" s="59">
        <f t="shared" si="5"/>
        <v>129286</v>
      </c>
      <c r="AN10" s="375" t="s">
        <v>30</v>
      </c>
      <c r="AO10" s="375"/>
      <c r="AP10" s="161"/>
      <c r="AQ10" s="162"/>
      <c r="AR10" s="162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2"/>
      <c r="BD10" s="162"/>
      <c r="BE10" s="161"/>
      <c r="BF10" s="161"/>
      <c r="BG10" s="161"/>
      <c r="BH10" s="161"/>
      <c r="BI10" s="161"/>
      <c r="BJ10" s="161"/>
    </row>
    <row r="11" spans="1:62" ht="22.5" customHeight="1">
      <c r="A11" s="374" t="s">
        <v>31</v>
      </c>
      <c r="B11" s="374"/>
      <c r="C11" s="62">
        <v>19820</v>
      </c>
      <c r="D11" s="62">
        <v>16612</v>
      </c>
      <c r="E11" s="62">
        <v>16840</v>
      </c>
      <c r="F11" s="62">
        <v>15417</v>
      </c>
      <c r="G11" s="62">
        <v>19005</v>
      </c>
      <c r="H11" s="62">
        <v>17856</v>
      </c>
      <c r="I11" s="59">
        <f t="shared" si="0"/>
        <v>55665</v>
      </c>
      <c r="J11" s="59">
        <f t="shared" si="0"/>
        <v>49885</v>
      </c>
      <c r="K11" s="59">
        <f t="shared" si="1"/>
        <v>49885</v>
      </c>
      <c r="L11" s="62">
        <v>5271</v>
      </c>
      <c r="M11" s="62">
        <v>6321</v>
      </c>
      <c r="N11" s="62">
        <v>2410</v>
      </c>
      <c r="O11" s="62">
        <v>2277</v>
      </c>
      <c r="P11" s="59">
        <v>0</v>
      </c>
      <c r="Q11" s="59">
        <v>0</v>
      </c>
      <c r="R11" s="375" t="s">
        <v>32</v>
      </c>
      <c r="S11" s="375"/>
      <c r="T11" s="374" t="s">
        <v>31</v>
      </c>
      <c r="U11" s="374"/>
      <c r="V11" s="62">
        <v>4197</v>
      </c>
      <c r="W11" s="62">
        <v>5646</v>
      </c>
      <c r="X11" s="62">
        <v>768</v>
      </c>
      <c r="Y11" s="62">
        <v>294</v>
      </c>
      <c r="Z11" s="62">
        <v>3017</v>
      </c>
      <c r="AA11" s="62">
        <v>2829</v>
      </c>
      <c r="AB11" s="62">
        <v>6238</v>
      </c>
      <c r="AC11" s="62">
        <v>7990</v>
      </c>
      <c r="AD11" s="62">
        <v>1596</v>
      </c>
      <c r="AE11" s="62">
        <v>671</v>
      </c>
      <c r="AF11" s="62">
        <v>4275</v>
      </c>
      <c r="AG11" s="62">
        <v>3645</v>
      </c>
      <c r="AH11" s="59">
        <f t="shared" si="2"/>
        <v>27772</v>
      </c>
      <c r="AI11" s="59">
        <f t="shared" si="2"/>
        <v>29673</v>
      </c>
      <c r="AJ11" s="59">
        <f t="shared" si="3"/>
        <v>57445</v>
      </c>
      <c r="AK11" s="59">
        <f t="shared" si="4"/>
        <v>83437</v>
      </c>
      <c r="AL11" s="59">
        <f t="shared" si="4"/>
        <v>79558</v>
      </c>
      <c r="AM11" s="59">
        <f t="shared" si="5"/>
        <v>162995</v>
      </c>
      <c r="AN11" s="375" t="s">
        <v>32</v>
      </c>
      <c r="AO11" s="375"/>
      <c r="AP11" s="161"/>
      <c r="AQ11" s="162"/>
      <c r="AR11" s="162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2"/>
      <c r="BD11" s="162"/>
      <c r="BE11" s="161"/>
      <c r="BF11" s="161"/>
      <c r="BG11" s="161"/>
      <c r="BH11" s="161"/>
      <c r="BI11" s="161"/>
      <c r="BJ11" s="161"/>
    </row>
    <row r="12" spans="1:62" ht="22.5" customHeight="1">
      <c r="A12" s="416" t="s">
        <v>33</v>
      </c>
      <c r="B12" s="9" t="s">
        <v>34</v>
      </c>
      <c r="C12" s="62">
        <v>17348</v>
      </c>
      <c r="D12" s="62">
        <v>16591</v>
      </c>
      <c r="E12" s="62">
        <v>14141</v>
      </c>
      <c r="F12" s="62">
        <v>13601</v>
      </c>
      <c r="G12" s="62">
        <v>14777</v>
      </c>
      <c r="H12" s="62">
        <v>14771</v>
      </c>
      <c r="I12" s="59">
        <f t="shared" si="0"/>
        <v>46266</v>
      </c>
      <c r="J12" s="59">
        <f t="shared" si="0"/>
        <v>44963</v>
      </c>
      <c r="K12" s="59">
        <f t="shared" si="1"/>
        <v>44963</v>
      </c>
      <c r="L12" s="62">
        <v>3743</v>
      </c>
      <c r="M12" s="62">
        <v>5153</v>
      </c>
      <c r="N12" s="62">
        <v>1872</v>
      </c>
      <c r="O12" s="62">
        <v>2513</v>
      </c>
      <c r="P12" s="59">
        <v>0</v>
      </c>
      <c r="Q12" s="59">
        <v>0</v>
      </c>
      <c r="R12" s="10" t="s">
        <v>35</v>
      </c>
      <c r="S12" s="380" t="s">
        <v>36</v>
      </c>
      <c r="T12" s="416" t="s">
        <v>33</v>
      </c>
      <c r="U12" s="9" t="s">
        <v>34</v>
      </c>
      <c r="V12" s="62">
        <v>1877</v>
      </c>
      <c r="W12" s="62">
        <v>3577</v>
      </c>
      <c r="X12" s="62">
        <v>1508</v>
      </c>
      <c r="Y12" s="62">
        <v>833</v>
      </c>
      <c r="Z12" s="62">
        <v>1986</v>
      </c>
      <c r="AA12" s="62">
        <v>2541</v>
      </c>
      <c r="AB12" s="62">
        <v>2636</v>
      </c>
      <c r="AC12" s="62">
        <v>4611</v>
      </c>
      <c r="AD12" s="62">
        <v>2111</v>
      </c>
      <c r="AE12" s="62">
        <v>1241</v>
      </c>
      <c r="AF12" s="62">
        <v>2820</v>
      </c>
      <c r="AG12" s="62">
        <v>3186</v>
      </c>
      <c r="AH12" s="59">
        <f t="shared" si="2"/>
        <v>18553</v>
      </c>
      <c r="AI12" s="59">
        <f t="shared" si="2"/>
        <v>23655</v>
      </c>
      <c r="AJ12" s="59">
        <f t="shared" si="3"/>
        <v>42208</v>
      </c>
      <c r="AK12" s="59">
        <f t="shared" si="4"/>
        <v>64819</v>
      </c>
      <c r="AL12" s="59">
        <f t="shared" si="4"/>
        <v>68618</v>
      </c>
      <c r="AM12" s="59">
        <f t="shared" si="5"/>
        <v>133437</v>
      </c>
      <c r="AN12" s="10" t="s">
        <v>35</v>
      </c>
      <c r="AO12" s="380" t="s">
        <v>36</v>
      </c>
      <c r="AP12" s="163"/>
      <c r="AQ12" s="162"/>
      <c r="AR12" s="162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2"/>
      <c r="BD12" s="162"/>
      <c r="BE12" s="163"/>
      <c r="BF12" s="163"/>
      <c r="BG12" s="163"/>
      <c r="BH12" s="163"/>
      <c r="BI12" s="163"/>
      <c r="BJ12" s="163"/>
    </row>
    <row r="13" spans="1:62" ht="22.5" customHeight="1">
      <c r="A13" s="417"/>
      <c r="B13" s="9" t="s">
        <v>37</v>
      </c>
      <c r="C13" s="62">
        <v>31218</v>
      </c>
      <c r="D13" s="62">
        <v>27608</v>
      </c>
      <c r="E13" s="62">
        <v>23212</v>
      </c>
      <c r="F13" s="62">
        <v>22546</v>
      </c>
      <c r="G13" s="62">
        <v>24643</v>
      </c>
      <c r="H13" s="62">
        <v>23293</v>
      </c>
      <c r="I13" s="59">
        <f t="shared" si="0"/>
        <v>79073</v>
      </c>
      <c r="J13" s="59">
        <f t="shared" si="0"/>
        <v>73447</v>
      </c>
      <c r="K13" s="59">
        <f t="shared" si="1"/>
        <v>73447</v>
      </c>
      <c r="L13" s="62">
        <v>5870</v>
      </c>
      <c r="M13" s="62">
        <v>6827</v>
      </c>
      <c r="N13" s="62">
        <v>3023</v>
      </c>
      <c r="O13" s="62">
        <v>3331</v>
      </c>
      <c r="P13" s="59">
        <v>0</v>
      </c>
      <c r="Q13" s="59">
        <v>3</v>
      </c>
      <c r="R13" s="10" t="s">
        <v>38</v>
      </c>
      <c r="S13" s="381"/>
      <c r="T13" s="417"/>
      <c r="U13" s="9" t="s">
        <v>37</v>
      </c>
      <c r="V13" s="62">
        <v>2778</v>
      </c>
      <c r="W13" s="62">
        <v>4944</v>
      </c>
      <c r="X13" s="62">
        <v>2257</v>
      </c>
      <c r="Y13" s="62">
        <v>1171</v>
      </c>
      <c r="Z13" s="62">
        <v>2990</v>
      </c>
      <c r="AA13" s="62">
        <v>3573</v>
      </c>
      <c r="AB13" s="62">
        <v>3880</v>
      </c>
      <c r="AC13" s="62">
        <v>6822</v>
      </c>
      <c r="AD13" s="62">
        <v>3039</v>
      </c>
      <c r="AE13" s="62">
        <v>1580</v>
      </c>
      <c r="AF13" s="62">
        <v>4361</v>
      </c>
      <c r="AG13" s="62">
        <v>4722</v>
      </c>
      <c r="AH13" s="59">
        <f t="shared" si="2"/>
        <v>28198</v>
      </c>
      <c r="AI13" s="59">
        <f t="shared" si="2"/>
        <v>32973</v>
      </c>
      <c r="AJ13" s="59">
        <f t="shared" si="3"/>
        <v>61171</v>
      </c>
      <c r="AK13" s="59">
        <f t="shared" si="4"/>
        <v>107271</v>
      </c>
      <c r="AL13" s="59">
        <f t="shared" si="4"/>
        <v>106420</v>
      </c>
      <c r="AM13" s="59">
        <f t="shared" si="5"/>
        <v>213691</v>
      </c>
      <c r="AN13" s="10" t="s">
        <v>38</v>
      </c>
      <c r="AO13" s="381"/>
      <c r="AP13" s="163"/>
      <c r="AQ13" s="162"/>
      <c r="AR13" s="162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2"/>
      <c r="BD13" s="162"/>
      <c r="BE13" s="163"/>
      <c r="BF13" s="163"/>
      <c r="BG13" s="163"/>
      <c r="BH13" s="163"/>
      <c r="BI13" s="163"/>
      <c r="BJ13" s="163"/>
    </row>
    <row r="14" spans="1:62" ht="22.5" customHeight="1">
      <c r="A14" s="417"/>
      <c r="B14" s="9" t="s">
        <v>39</v>
      </c>
      <c r="C14" s="62">
        <v>14504</v>
      </c>
      <c r="D14" s="62">
        <v>12883</v>
      </c>
      <c r="E14" s="62">
        <v>9815</v>
      </c>
      <c r="F14" s="62">
        <v>9445</v>
      </c>
      <c r="G14" s="62">
        <v>10893</v>
      </c>
      <c r="H14" s="62">
        <v>8907</v>
      </c>
      <c r="I14" s="59">
        <f t="shared" si="0"/>
        <v>35212</v>
      </c>
      <c r="J14" s="59">
        <f t="shared" si="0"/>
        <v>31235</v>
      </c>
      <c r="K14" s="59">
        <f t="shared" si="1"/>
        <v>31235</v>
      </c>
      <c r="L14" s="62">
        <v>2131</v>
      </c>
      <c r="M14" s="62">
        <v>2703</v>
      </c>
      <c r="N14" s="62">
        <v>1449</v>
      </c>
      <c r="O14" s="62">
        <v>1240</v>
      </c>
      <c r="P14" s="59">
        <v>0</v>
      </c>
      <c r="Q14" s="59">
        <v>0</v>
      </c>
      <c r="R14" s="10" t="s">
        <v>40</v>
      </c>
      <c r="S14" s="381"/>
      <c r="T14" s="417"/>
      <c r="U14" s="9" t="s">
        <v>39</v>
      </c>
      <c r="V14" s="62">
        <v>1171</v>
      </c>
      <c r="W14" s="62">
        <v>2199</v>
      </c>
      <c r="X14" s="62">
        <v>989</v>
      </c>
      <c r="Y14" s="62">
        <v>199</v>
      </c>
      <c r="Z14" s="62">
        <v>1383</v>
      </c>
      <c r="AA14" s="62">
        <v>1449</v>
      </c>
      <c r="AB14" s="62">
        <v>1992</v>
      </c>
      <c r="AC14" s="62">
        <v>2670</v>
      </c>
      <c r="AD14" s="62">
        <v>1302</v>
      </c>
      <c r="AE14" s="62">
        <v>452</v>
      </c>
      <c r="AF14" s="62">
        <v>2151</v>
      </c>
      <c r="AG14" s="62">
        <v>1673</v>
      </c>
      <c r="AH14" s="59">
        <f t="shared" si="2"/>
        <v>12568</v>
      </c>
      <c r="AI14" s="59">
        <f t="shared" si="2"/>
        <v>12585</v>
      </c>
      <c r="AJ14" s="59">
        <f t="shared" si="3"/>
        <v>25153</v>
      </c>
      <c r="AK14" s="59">
        <f t="shared" si="4"/>
        <v>47780</v>
      </c>
      <c r="AL14" s="59">
        <f t="shared" si="4"/>
        <v>43820</v>
      </c>
      <c r="AM14" s="59">
        <f t="shared" si="5"/>
        <v>91600</v>
      </c>
      <c r="AN14" s="10" t="s">
        <v>40</v>
      </c>
      <c r="AO14" s="381"/>
      <c r="AP14" s="163"/>
      <c r="AQ14" s="162"/>
      <c r="AR14" s="162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2"/>
      <c r="BD14" s="162"/>
      <c r="BE14" s="163"/>
      <c r="BF14" s="163"/>
      <c r="BG14" s="163"/>
      <c r="BH14" s="163"/>
      <c r="BI14" s="163"/>
      <c r="BJ14" s="163"/>
    </row>
    <row r="15" spans="1:62" ht="22.5" customHeight="1">
      <c r="A15" s="417"/>
      <c r="B15" s="9" t="s">
        <v>41</v>
      </c>
      <c r="C15" s="62">
        <v>11363</v>
      </c>
      <c r="D15" s="62">
        <v>9409</v>
      </c>
      <c r="E15" s="62">
        <v>10021</v>
      </c>
      <c r="F15" s="62">
        <v>8419</v>
      </c>
      <c r="G15" s="62">
        <v>11132</v>
      </c>
      <c r="H15" s="62">
        <v>8924</v>
      </c>
      <c r="I15" s="59">
        <f t="shared" si="0"/>
        <v>32516</v>
      </c>
      <c r="J15" s="59">
        <f t="shared" si="0"/>
        <v>26752</v>
      </c>
      <c r="K15" s="59">
        <f t="shared" si="1"/>
        <v>26752</v>
      </c>
      <c r="L15" s="62">
        <v>3527</v>
      </c>
      <c r="M15" s="62">
        <v>3926</v>
      </c>
      <c r="N15" s="62">
        <v>1188</v>
      </c>
      <c r="O15" s="62">
        <v>1409</v>
      </c>
      <c r="P15" s="59">
        <v>33</v>
      </c>
      <c r="Q15" s="59">
        <v>26</v>
      </c>
      <c r="R15" s="10" t="s">
        <v>42</v>
      </c>
      <c r="S15" s="381"/>
      <c r="T15" s="417"/>
      <c r="U15" s="9" t="s">
        <v>41</v>
      </c>
      <c r="V15" s="62">
        <v>1796</v>
      </c>
      <c r="W15" s="62">
        <v>2529</v>
      </c>
      <c r="X15" s="62">
        <v>805</v>
      </c>
      <c r="Y15" s="62">
        <v>1112</v>
      </c>
      <c r="Z15" s="62">
        <v>985</v>
      </c>
      <c r="AA15" s="62">
        <v>1358</v>
      </c>
      <c r="AB15" s="62">
        <v>2457</v>
      </c>
      <c r="AC15" s="62">
        <v>4271</v>
      </c>
      <c r="AD15" s="62">
        <v>1046</v>
      </c>
      <c r="AE15" s="62">
        <v>2287</v>
      </c>
      <c r="AF15" s="62">
        <v>1316</v>
      </c>
      <c r="AG15" s="62">
        <v>2477</v>
      </c>
      <c r="AH15" s="59">
        <f t="shared" si="2"/>
        <v>13153</v>
      </c>
      <c r="AI15" s="59">
        <f t="shared" si="2"/>
        <v>19395</v>
      </c>
      <c r="AJ15" s="59">
        <f t="shared" si="3"/>
        <v>32548</v>
      </c>
      <c r="AK15" s="59">
        <f t="shared" si="4"/>
        <v>45669</v>
      </c>
      <c r="AL15" s="59">
        <f t="shared" si="4"/>
        <v>46147</v>
      </c>
      <c r="AM15" s="59">
        <f t="shared" si="5"/>
        <v>91816</v>
      </c>
      <c r="AN15" s="10" t="s">
        <v>42</v>
      </c>
      <c r="AO15" s="381"/>
      <c r="AP15" s="163"/>
      <c r="AQ15" s="162"/>
      <c r="AR15" s="162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2"/>
      <c r="BD15" s="162"/>
      <c r="BE15" s="163"/>
      <c r="BF15" s="163"/>
      <c r="BG15" s="163"/>
      <c r="BH15" s="163"/>
      <c r="BI15" s="163"/>
      <c r="BJ15" s="163"/>
    </row>
    <row r="16" spans="1:62" ht="22.5" customHeight="1">
      <c r="A16" s="417"/>
      <c r="B16" s="9" t="s">
        <v>43</v>
      </c>
      <c r="C16" s="62">
        <v>16764</v>
      </c>
      <c r="D16" s="62">
        <v>15449</v>
      </c>
      <c r="E16" s="62">
        <v>15874</v>
      </c>
      <c r="F16" s="62">
        <v>15307</v>
      </c>
      <c r="G16" s="62">
        <v>18134</v>
      </c>
      <c r="H16" s="62">
        <v>17344</v>
      </c>
      <c r="I16" s="59">
        <f t="shared" si="0"/>
        <v>50772</v>
      </c>
      <c r="J16" s="59">
        <f t="shared" si="0"/>
        <v>48100</v>
      </c>
      <c r="K16" s="59">
        <f t="shared" si="1"/>
        <v>48100</v>
      </c>
      <c r="L16" s="62">
        <v>4119</v>
      </c>
      <c r="M16" s="62">
        <v>5332</v>
      </c>
      <c r="N16" s="62">
        <v>2153</v>
      </c>
      <c r="O16" s="62">
        <v>2754</v>
      </c>
      <c r="P16" s="59">
        <v>0</v>
      </c>
      <c r="Q16" s="59">
        <v>0</v>
      </c>
      <c r="R16" s="10" t="s">
        <v>44</v>
      </c>
      <c r="S16" s="381"/>
      <c r="T16" s="417"/>
      <c r="U16" s="9" t="s">
        <v>43</v>
      </c>
      <c r="V16" s="62">
        <v>1920</v>
      </c>
      <c r="W16" s="62">
        <v>3758</v>
      </c>
      <c r="X16" s="62">
        <v>1735</v>
      </c>
      <c r="Y16" s="62">
        <v>1041</v>
      </c>
      <c r="Z16" s="62">
        <v>2136</v>
      </c>
      <c r="AA16" s="62">
        <v>2884</v>
      </c>
      <c r="AB16" s="62">
        <v>2826</v>
      </c>
      <c r="AC16" s="62">
        <v>5300</v>
      </c>
      <c r="AD16" s="62">
        <v>2567</v>
      </c>
      <c r="AE16" s="62">
        <v>1471</v>
      </c>
      <c r="AF16" s="62">
        <v>2921</v>
      </c>
      <c r="AG16" s="62">
        <v>3826</v>
      </c>
      <c r="AH16" s="59">
        <f t="shared" si="2"/>
        <v>20377</v>
      </c>
      <c r="AI16" s="59">
        <f t="shared" si="2"/>
        <v>26366</v>
      </c>
      <c r="AJ16" s="59">
        <f t="shared" si="3"/>
        <v>46743</v>
      </c>
      <c r="AK16" s="59">
        <f t="shared" si="4"/>
        <v>71149</v>
      </c>
      <c r="AL16" s="59">
        <f t="shared" si="4"/>
        <v>74466</v>
      </c>
      <c r="AM16" s="59">
        <f t="shared" si="5"/>
        <v>145615</v>
      </c>
      <c r="AN16" s="10" t="s">
        <v>44</v>
      </c>
      <c r="AO16" s="381"/>
      <c r="AP16" s="163"/>
      <c r="AQ16" s="93"/>
      <c r="AR16" s="162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93"/>
      <c r="BD16" s="162"/>
      <c r="BE16" s="163"/>
      <c r="BF16" s="163"/>
      <c r="BG16" s="163"/>
      <c r="BH16" s="163"/>
      <c r="BI16" s="163"/>
      <c r="BJ16" s="163"/>
    </row>
    <row r="17" spans="1:62" ht="22.5" customHeight="1">
      <c r="A17" s="418"/>
      <c r="B17" s="9" t="s">
        <v>45</v>
      </c>
      <c r="C17" s="62">
        <v>13720</v>
      </c>
      <c r="D17" s="62">
        <v>11826</v>
      </c>
      <c r="E17" s="62">
        <v>10659</v>
      </c>
      <c r="F17" s="62">
        <v>10705</v>
      </c>
      <c r="G17" s="62">
        <v>11293</v>
      </c>
      <c r="H17" s="62">
        <v>11591</v>
      </c>
      <c r="I17" s="59">
        <f t="shared" si="0"/>
        <v>35672</v>
      </c>
      <c r="J17" s="59">
        <f t="shared" si="0"/>
        <v>34122</v>
      </c>
      <c r="K17" s="59">
        <f t="shared" si="1"/>
        <v>34122</v>
      </c>
      <c r="L17" s="62">
        <v>2501</v>
      </c>
      <c r="M17" s="62">
        <v>3520</v>
      </c>
      <c r="N17" s="62">
        <v>1447</v>
      </c>
      <c r="O17" s="62">
        <v>1711</v>
      </c>
      <c r="P17" s="59">
        <v>0</v>
      </c>
      <c r="Q17" s="59">
        <v>0</v>
      </c>
      <c r="R17" s="10" t="s">
        <v>46</v>
      </c>
      <c r="S17" s="382"/>
      <c r="T17" s="418"/>
      <c r="U17" s="9" t="s">
        <v>45</v>
      </c>
      <c r="V17" s="62">
        <v>1183</v>
      </c>
      <c r="W17" s="62">
        <v>2567</v>
      </c>
      <c r="X17" s="62">
        <v>1006</v>
      </c>
      <c r="Y17" s="62">
        <v>599</v>
      </c>
      <c r="Z17" s="62">
        <v>1393</v>
      </c>
      <c r="AA17" s="62">
        <v>1846</v>
      </c>
      <c r="AB17" s="62">
        <v>1923</v>
      </c>
      <c r="AC17" s="62">
        <v>3496</v>
      </c>
      <c r="AD17" s="62">
        <v>1380</v>
      </c>
      <c r="AE17" s="62">
        <v>883</v>
      </c>
      <c r="AF17" s="62">
        <v>1922</v>
      </c>
      <c r="AG17" s="62">
        <v>2090</v>
      </c>
      <c r="AH17" s="59">
        <f t="shared" si="2"/>
        <v>12755</v>
      </c>
      <c r="AI17" s="59">
        <f t="shared" si="2"/>
        <v>16712</v>
      </c>
      <c r="AJ17" s="59">
        <f t="shared" si="3"/>
        <v>29467</v>
      </c>
      <c r="AK17" s="59">
        <f t="shared" si="4"/>
        <v>48427</v>
      </c>
      <c r="AL17" s="59">
        <f t="shared" si="4"/>
        <v>50834</v>
      </c>
      <c r="AM17" s="59">
        <f t="shared" si="5"/>
        <v>99261</v>
      </c>
      <c r="AN17" s="10" t="s">
        <v>46</v>
      </c>
      <c r="AO17" s="382"/>
      <c r="AP17" s="163"/>
      <c r="AQ17" s="93"/>
      <c r="AR17" s="162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93"/>
      <c r="BD17" s="162"/>
      <c r="BE17" s="163"/>
      <c r="BF17" s="163"/>
      <c r="BG17" s="163"/>
      <c r="BH17" s="163"/>
      <c r="BI17" s="163"/>
      <c r="BJ17" s="163"/>
    </row>
    <row r="18" spans="1:62" ht="22.5" customHeight="1">
      <c r="A18" s="374" t="s">
        <v>47</v>
      </c>
      <c r="B18" s="374"/>
      <c r="C18" s="62">
        <v>18721</v>
      </c>
      <c r="D18" s="62">
        <v>16462</v>
      </c>
      <c r="E18" s="62">
        <v>16478</v>
      </c>
      <c r="F18" s="62">
        <v>15410</v>
      </c>
      <c r="G18" s="62">
        <v>16617</v>
      </c>
      <c r="H18" s="62">
        <v>14843</v>
      </c>
      <c r="I18" s="59">
        <f t="shared" si="0"/>
        <v>51816</v>
      </c>
      <c r="J18" s="59">
        <f t="shared" si="0"/>
        <v>46715</v>
      </c>
      <c r="K18" s="59">
        <f t="shared" si="1"/>
        <v>46715</v>
      </c>
      <c r="L18" s="62">
        <v>4744</v>
      </c>
      <c r="M18" s="62">
        <v>5627</v>
      </c>
      <c r="N18" s="62">
        <v>2349</v>
      </c>
      <c r="O18" s="62">
        <v>2062</v>
      </c>
      <c r="P18" s="59">
        <v>0</v>
      </c>
      <c r="Q18" s="59">
        <v>0</v>
      </c>
      <c r="R18" s="10"/>
      <c r="S18" s="26" t="s">
        <v>48</v>
      </c>
      <c r="T18" s="374" t="s">
        <v>47</v>
      </c>
      <c r="U18" s="374"/>
      <c r="V18" s="62">
        <v>3252</v>
      </c>
      <c r="W18" s="62">
        <v>5543</v>
      </c>
      <c r="X18" s="62">
        <v>2160</v>
      </c>
      <c r="Y18" s="62">
        <v>981</v>
      </c>
      <c r="Z18" s="62">
        <v>2717</v>
      </c>
      <c r="AA18" s="62">
        <v>2734</v>
      </c>
      <c r="AB18" s="62">
        <v>4219</v>
      </c>
      <c r="AC18" s="62">
        <v>6238</v>
      </c>
      <c r="AD18" s="62">
        <v>2272</v>
      </c>
      <c r="AE18" s="62">
        <v>1065</v>
      </c>
      <c r="AF18" s="62">
        <v>2956</v>
      </c>
      <c r="AG18" s="62">
        <v>2647</v>
      </c>
      <c r="AH18" s="59">
        <f t="shared" si="2"/>
        <v>24669</v>
      </c>
      <c r="AI18" s="59">
        <f t="shared" si="2"/>
        <v>26897</v>
      </c>
      <c r="AJ18" s="59">
        <f t="shared" si="3"/>
        <v>51566</v>
      </c>
      <c r="AK18" s="59">
        <f t="shared" si="4"/>
        <v>76485</v>
      </c>
      <c r="AL18" s="59">
        <f t="shared" si="4"/>
        <v>73612</v>
      </c>
      <c r="AM18" s="59">
        <f t="shared" si="5"/>
        <v>150097</v>
      </c>
      <c r="AN18" s="10"/>
      <c r="AO18" s="26" t="s">
        <v>48</v>
      </c>
      <c r="AP18" s="163"/>
      <c r="AQ18" s="93"/>
      <c r="AR18" s="162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93"/>
      <c r="BD18" s="162"/>
      <c r="BE18" s="163"/>
      <c r="BF18" s="163"/>
      <c r="BG18" s="163"/>
      <c r="BH18" s="163"/>
      <c r="BI18" s="163"/>
      <c r="BJ18" s="163"/>
    </row>
    <row r="19" spans="1:62" ht="22.5" customHeight="1">
      <c r="A19" s="374" t="s">
        <v>49</v>
      </c>
      <c r="B19" s="374"/>
      <c r="C19" s="62">
        <v>30173</v>
      </c>
      <c r="D19" s="62">
        <v>23677</v>
      </c>
      <c r="E19" s="62">
        <v>22598</v>
      </c>
      <c r="F19" s="62">
        <v>19957</v>
      </c>
      <c r="G19" s="62">
        <v>26291</v>
      </c>
      <c r="H19" s="62">
        <v>21368</v>
      </c>
      <c r="I19" s="59">
        <f t="shared" si="0"/>
        <v>79062</v>
      </c>
      <c r="J19" s="59">
        <f t="shared" si="0"/>
        <v>65002</v>
      </c>
      <c r="K19" s="59">
        <f t="shared" si="1"/>
        <v>65002</v>
      </c>
      <c r="L19" s="62">
        <v>7801</v>
      </c>
      <c r="M19" s="62">
        <v>8920</v>
      </c>
      <c r="N19" s="62">
        <v>2401</v>
      </c>
      <c r="O19" s="62">
        <v>2662</v>
      </c>
      <c r="P19" s="59">
        <v>20</v>
      </c>
      <c r="Q19" s="59">
        <v>23</v>
      </c>
      <c r="R19" s="375" t="s">
        <v>50</v>
      </c>
      <c r="S19" s="375"/>
      <c r="T19" s="374" t="s">
        <v>49</v>
      </c>
      <c r="U19" s="374"/>
      <c r="V19" s="62">
        <v>6087</v>
      </c>
      <c r="W19" s="62">
        <v>7287</v>
      </c>
      <c r="X19" s="62">
        <v>1292</v>
      </c>
      <c r="Y19" s="62">
        <v>729</v>
      </c>
      <c r="Z19" s="62">
        <v>2820</v>
      </c>
      <c r="AA19" s="62">
        <v>2692</v>
      </c>
      <c r="AB19" s="62">
        <v>8838</v>
      </c>
      <c r="AC19" s="62">
        <v>10025</v>
      </c>
      <c r="AD19" s="62">
        <v>2768</v>
      </c>
      <c r="AE19" s="62">
        <v>1246</v>
      </c>
      <c r="AF19" s="62">
        <v>3732</v>
      </c>
      <c r="AG19" s="62">
        <v>3150</v>
      </c>
      <c r="AH19" s="59">
        <f t="shared" si="2"/>
        <v>35759</v>
      </c>
      <c r="AI19" s="59">
        <f t="shared" si="2"/>
        <v>36734</v>
      </c>
      <c r="AJ19" s="59">
        <f t="shared" si="3"/>
        <v>72493</v>
      </c>
      <c r="AK19" s="59">
        <f t="shared" si="4"/>
        <v>114821</v>
      </c>
      <c r="AL19" s="59">
        <f t="shared" si="4"/>
        <v>101736</v>
      </c>
      <c r="AM19" s="59">
        <f t="shared" si="5"/>
        <v>216557</v>
      </c>
      <c r="AN19" s="375" t="s">
        <v>50</v>
      </c>
      <c r="AO19" s="375"/>
      <c r="AP19" s="163"/>
      <c r="AQ19" s="93"/>
      <c r="AR19" s="162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93"/>
      <c r="BD19" s="162"/>
      <c r="BE19" s="163"/>
      <c r="BF19" s="163"/>
      <c r="BG19" s="163"/>
      <c r="BH19" s="163"/>
      <c r="BI19" s="163"/>
      <c r="BJ19" s="163"/>
    </row>
    <row r="20" spans="1:62" ht="22.5" customHeight="1">
      <c r="A20" s="374" t="s">
        <v>51</v>
      </c>
      <c r="B20" s="374"/>
      <c r="C20" s="62">
        <v>15825</v>
      </c>
      <c r="D20" s="62">
        <v>14346</v>
      </c>
      <c r="E20" s="62">
        <v>12825</v>
      </c>
      <c r="F20" s="62">
        <v>12842</v>
      </c>
      <c r="G20" s="62">
        <v>13112</v>
      </c>
      <c r="H20" s="62">
        <v>13941</v>
      </c>
      <c r="I20" s="59">
        <f t="shared" si="0"/>
        <v>41762</v>
      </c>
      <c r="J20" s="59">
        <f t="shared" si="0"/>
        <v>41129</v>
      </c>
      <c r="K20" s="59">
        <f t="shared" si="1"/>
        <v>41129</v>
      </c>
      <c r="L20" s="62">
        <v>4660</v>
      </c>
      <c r="M20" s="62">
        <v>5825</v>
      </c>
      <c r="N20" s="62">
        <v>1548</v>
      </c>
      <c r="O20" s="62">
        <v>1363</v>
      </c>
      <c r="P20" s="59">
        <v>0</v>
      </c>
      <c r="Q20" s="59">
        <v>0</v>
      </c>
      <c r="R20" s="375" t="s">
        <v>52</v>
      </c>
      <c r="S20" s="375"/>
      <c r="T20" s="374" t="s">
        <v>51</v>
      </c>
      <c r="U20" s="374"/>
      <c r="V20" s="62">
        <v>2649</v>
      </c>
      <c r="W20" s="62">
        <v>4569</v>
      </c>
      <c r="X20" s="62">
        <v>1547</v>
      </c>
      <c r="Y20" s="62">
        <v>592</v>
      </c>
      <c r="Z20" s="62">
        <v>1373</v>
      </c>
      <c r="AA20" s="62">
        <v>1489</v>
      </c>
      <c r="AB20" s="62">
        <v>3900</v>
      </c>
      <c r="AC20" s="62">
        <v>6049</v>
      </c>
      <c r="AD20" s="62">
        <v>2326</v>
      </c>
      <c r="AE20" s="62">
        <v>1242</v>
      </c>
      <c r="AF20" s="62">
        <v>1972</v>
      </c>
      <c r="AG20" s="62">
        <v>2061</v>
      </c>
      <c r="AH20" s="59">
        <f t="shared" si="2"/>
        <v>19975</v>
      </c>
      <c r="AI20" s="59">
        <f t="shared" si="2"/>
        <v>23190</v>
      </c>
      <c r="AJ20" s="59">
        <f t="shared" si="3"/>
        <v>43165</v>
      </c>
      <c r="AK20" s="59">
        <f t="shared" si="4"/>
        <v>61737</v>
      </c>
      <c r="AL20" s="59">
        <f t="shared" si="4"/>
        <v>64319</v>
      </c>
      <c r="AM20" s="59">
        <f t="shared" si="5"/>
        <v>126056</v>
      </c>
      <c r="AN20" s="375" t="s">
        <v>52</v>
      </c>
      <c r="AO20" s="375"/>
      <c r="AP20" s="163"/>
      <c r="AQ20" s="93"/>
      <c r="AR20" s="162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93"/>
      <c r="BD20" s="162"/>
      <c r="BE20" s="163"/>
      <c r="BF20" s="163"/>
      <c r="BG20" s="163"/>
      <c r="BH20" s="163"/>
      <c r="BI20" s="163"/>
      <c r="BJ20" s="163"/>
    </row>
    <row r="21" spans="1:62" ht="22.5" customHeight="1">
      <c r="A21" s="374" t="s">
        <v>53</v>
      </c>
      <c r="B21" s="374"/>
      <c r="C21" s="62">
        <v>18943</v>
      </c>
      <c r="D21" s="62">
        <v>17982</v>
      </c>
      <c r="E21" s="62">
        <v>15672</v>
      </c>
      <c r="F21" s="62">
        <v>15145</v>
      </c>
      <c r="G21" s="62">
        <v>16559</v>
      </c>
      <c r="H21" s="62">
        <v>16413</v>
      </c>
      <c r="I21" s="59">
        <f t="shared" si="0"/>
        <v>51174</v>
      </c>
      <c r="J21" s="59">
        <f t="shared" si="0"/>
        <v>49540</v>
      </c>
      <c r="K21" s="59">
        <f t="shared" si="1"/>
        <v>49540</v>
      </c>
      <c r="L21" s="62">
        <v>5415</v>
      </c>
      <c r="M21" s="62">
        <v>6749</v>
      </c>
      <c r="N21" s="62">
        <v>1223</v>
      </c>
      <c r="O21" s="62">
        <v>1322</v>
      </c>
      <c r="P21" s="59">
        <v>0</v>
      </c>
      <c r="Q21" s="59">
        <v>0</v>
      </c>
      <c r="R21" s="375" t="s">
        <v>54</v>
      </c>
      <c r="S21" s="375"/>
      <c r="T21" s="374" t="s">
        <v>53</v>
      </c>
      <c r="U21" s="374"/>
      <c r="V21" s="62">
        <v>3995</v>
      </c>
      <c r="W21" s="62">
        <v>5928</v>
      </c>
      <c r="X21" s="62">
        <v>1070</v>
      </c>
      <c r="Y21" s="62">
        <v>219</v>
      </c>
      <c r="Z21" s="62">
        <v>1513</v>
      </c>
      <c r="AA21" s="62">
        <v>1638</v>
      </c>
      <c r="AB21" s="62">
        <v>5919</v>
      </c>
      <c r="AC21" s="62">
        <v>7692</v>
      </c>
      <c r="AD21" s="62">
        <v>2096</v>
      </c>
      <c r="AE21" s="62">
        <v>820</v>
      </c>
      <c r="AF21" s="62">
        <v>2282</v>
      </c>
      <c r="AG21" s="62">
        <v>2224</v>
      </c>
      <c r="AH21" s="59">
        <f t="shared" si="2"/>
        <v>23513</v>
      </c>
      <c r="AI21" s="59">
        <f t="shared" si="2"/>
        <v>26592</v>
      </c>
      <c r="AJ21" s="59">
        <f t="shared" si="3"/>
        <v>50105</v>
      </c>
      <c r="AK21" s="59">
        <f t="shared" si="4"/>
        <v>74687</v>
      </c>
      <c r="AL21" s="59">
        <f t="shared" si="4"/>
        <v>76132</v>
      </c>
      <c r="AM21" s="59">
        <f t="shared" si="5"/>
        <v>150819</v>
      </c>
      <c r="AN21" s="375" t="s">
        <v>54</v>
      </c>
      <c r="AO21" s="375"/>
      <c r="AP21" s="163"/>
      <c r="AQ21" s="93"/>
      <c r="AR21" s="162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93"/>
      <c r="BD21" s="162"/>
      <c r="BE21" s="163"/>
      <c r="BF21" s="163"/>
      <c r="BG21" s="163"/>
      <c r="BH21" s="163"/>
      <c r="BI21" s="163"/>
      <c r="BJ21" s="163"/>
    </row>
    <row r="22" spans="1:62" ht="22.5" customHeight="1">
      <c r="A22" s="374" t="s">
        <v>84</v>
      </c>
      <c r="B22" s="374"/>
      <c r="C22" s="62">
        <v>18999</v>
      </c>
      <c r="D22" s="62">
        <v>15717</v>
      </c>
      <c r="E22" s="62">
        <v>13881</v>
      </c>
      <c r="F22" s="62">
        <v>12693</v>
      </c>
      <c r="G22" s="62">
        <v>13813</v>
      </c>
      <c r="H22" s="62">
        <v>12939</v>
      </c>
      <c r="I22" s="59">
        <f t="shared" si="0"/>
        <v>46693</v>
      </c>
      <c r="J22" s="59">
        <f t="shared" si="0"/>
        <v>41349</v>
      </c>
      <c r="K22" s="59">
        <f t="shared" si="1"/>
        <v>41349</v>
      </c>
      <c r="L22" s="62">
        <v>4946</v>
      </c>
      <c r="M22" s="62">
        <v>5904</v>
      </c>
      <c r="N22" s="62">
        <v>1285</v>
      </c>
      <c r="O22" s="62">
        <v>1213</v>
      </c>
      <c r="P22" s="59">
        <v>0</v>
      </c>
      <c r="Q22" s="59">
        <v>0</v>
      </c>
      <c r="R22" s="375" t="s">
        <v>56</v>
      </c>
      <c r="S22" s="375"/>
      <c r="T22" s="374" t="s">
        <v>84</v>
      </c>
      <c r="U22" s="374"/>
      <c r="V22" s="62">
        <v>3654</v>
      </c>
      <c r="W22" s="62">
        <v>4829</v>
      </c>
      <c r="X22" s="62">
        <v>1043</v>
      </c>
      <c r="Y22" s="62">
        <v>496</v>
      </c>
      <c r="Z22" s="62">
        <v>1048</v>
      </c>
      <c r="AA22" s="62">
        <v>1408</v>
      </c>
      <c r="AB22" s="62">
        <v>5354</v>
      </c>
      <c r="AC22" s="62">
        <v>6722</v>
      </c>
      <c r="AD22" s="62">
        <v>2515</v>
      </c>
      <c r="AE22" s="62">
        <v>1311</v>
      </c>
      <c r="AF22" s="62">
        <v>2042</v>
      </c>
      <c r="AG22" s="62">
        <v>1655</v>
      </c>
      <c r="AH22" s="59">
        <f t="shared" si="2"/>
        <v>21887</v>
      </c>
      <c r="AI22" s="59">
        <f t="shared" si="2"/>
        <v>23538</v>
      </c>
      <c r="AJ22" s="59">
        <f t="shared" si="3"/>
        <v>45425</v>
      </c>
      <c r="AK22" s="59">
        <f t="shared" si="4"/>
        <v>68580</v>
      </c>
      <c r="AL22" s="59">
        <f t="shared" si="4"/>
        <v>64887</v>
      </c>
      <c r="AM22" s="59">
        <f t="shared" si="5"/>
        <v>133467</v>
      </c>
      <c r="AN22" s="375" t="s">
        <v>56</v>
      </c>
      <c r="AO22" s="375"/>
      <c r="AP22" s="163"/>
      <c r="AQ22" s="162"/>
      <c r="AR22" s="162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2"/>
      <c r="BD22" s="162"/>
      <c r="BE22" s="163"/>
      <c r="BF22" s="163"/>
      <c r="BG22" s="163"/>
      <c r="BH22" s="163"/>
      <c r="BI22" s="163"/>
      <c r="BJ22" s="163"/>
    </row>
    <row r="23" spans="1:62" ht="22.5" customHeight="1">
      <c r="A23" s="374" t="s">
        <v>57</v>
      </c>
      <c r="B23" s="374"/>
      <c r="C23" s="62">
        <v>10923</v>
      </c>
      <c r="D23" s="62">
        <v>9515</v>
      </c>
      <c r="E23" s="62">
        <v>8499</v>
      </c>
      <c r="F23" s="62">
        <v>7503</v>
      </c>
      <c r="G23" s="62">
        <v>8682</v>
      </c>
      <c r="H23" s="62">
        <v>7643</v>
      </c>
      <c r="I23" s="59">
        <f t="shared" si="0"/>
        <v>28104</v>
      </c>
      <c r="J23" s="59">
        <f t="shared" si="0"/>
        <v>24661</v>
      </c>
      <c r="K23" s="59">
        <f t="shared" si="1"/>
        <v>24661</v>
      </c>
      <c r="L23" s="62">
        <v>1919</v>
      </c>
      <c r="M23" s="62">
        <v>2261</v>
      </c>
      <c r="N23" s="62">
        <v>986</v>
      </c>
      <c r="O23" s="62">
        <v>1143</v>
      </c>
      <c r="P23" s="59">
        <v>0</v>
      </c>
      <c r="Q23" s="59">
        <v>0</v>
      </c>
      <c r="R23" s="375" t="s">
        <v>58</v>
      </c>
      <c r="S23" s="375"/>
      <c r="T23" s="374" t="s">
        <v>57</v>
      </c>
      <c r="U23" s="374"/>
      <c r="V23" s="62">
        <v>1183</v>
      </c>
      <c r="W23" s="62">
        <v>1870</v>
      </c>
      <c r="X23" s="62">
        <v>632</v>
      </c>
      <c r="Y23" s="62">
        <v>269</v>
      </c>
      <c r="Z23" s="62">
        <v>1249</v>
      </c>
      <c r="AA23" s="62">
        <v>1289</v>
      </c>
      <c r="AB23" s="62">
        <v>1759</v>
      </c>
      <c r="AC23" s="62">
        <v>2445</v>
      </c>
      <c r="AD23" s="62">
        <v>984</v>
      </c>
      <c r="AE23" s="62">
        <v>447</v>
      </c>
      <c r="AF23" s="62">
        <v>1657</v>
      </c>
      <c r="AG23" s="62">
        <v>1375</v>
      </c>
      <c r="AH23" s="59">
        <f t="shared" si="2"/>
        <v>10369</v>
      </c>
      <c r="AI23" s="59">
        <f t="shared" si="2"/>
        <v>11099</v>
      </c>
      <c r="AJ23" s="59">
        <f t="shared" si="3"/>
        <v>21468</v>
      </c>
      <c r="AK23" s="59">
        <f t="shared" si="4"/>
        <v>38473</v>
      </c>
      <c r="AL23" s="59">
        <f t="shared" si="4"/>
        <v>35760</v>
      </c>
      <c r="AM23" s="59">
        <f t="shared" si="5"/>
        <v>74233</v>
      </c>
      <c r="AN23" s="375" t="s">
        <v>58</v>
      </c>
      <c r="AO23" s="375"/>
      <c r="AP23" s="163"/>
      <c r="AQ23" s="162"/>
      <c r="AR23" s="162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2"/>
      <c r="BD23" s="162"/>
      <c r="BE23" s="163"/>
      <c r="BF23" s="163"/>
      <c r="BG23" s="163"/>
      <c r="BH23" s="163"/>
      <c r="BI23" s="163"/>
      <c r="BJ23" s="163"/>
    </row>
    <row r="24" spans="1:62" ht="22.5" customHeight="1">
      <c r="A24" s="374" t="s">
        <v>59</v>
      </c>
      <c r="B24" s="374"/>
      <c r="C24" s="62">
        <v>17595</v>
      </c>
      <c r="D24" s="62">
        <v>13166</v>
      </c>
      <c r="E24" s="62">
        <v>13786</v>
      </c>
      <c r="F24" s="62">
        <v>11490</v>
      </c>
      <c r="G24" s="62">
        <v>13511</v>
      </c>
      <c r="H24" s="62">
        <v>11389</v>
      </c>
      <c r="I24" s="59">
        <f t="shared" si="0"/>
        <v>44892</v>
      </c>
      <c r="J24" s="59">
        <f t="shared" si="0"/>
        <v>36045</v>
      </c>
      <c r="K24" s="59">
        <f t="shared" si="1"/>
        <v>36045</v>
      </c>
      <c r="L24" s="62">
        <v>4245</v>
      </c>
      <c r="M24" s="62">
        <v>4752</v>
      </c>
      <c r="N24" s="62">
        <v>1828</v>
      </c>
      <c r="O24" s="62">
        <v>1580</v>
      </c>
      <c r="P24" s="59">
        <v>0</v>
      </c>
      <c r="Q24" s="59">
        <v>0</v>
      </c>
      <c r="R24" s="375" t="s">
        <v>60</v>
      </c>
      <c r="S24" s="375"/>
      <c r="T24" s="374" t="s">
        <v>59</v>
      </c>
      <c r="U24" s="374"/>
      <c r="V24" s="62">
        <v>2806</v>
      </c>
      <c r="W24" s="62">
        <v>3966</v>
      </c>
      <c r="X24" s="62">
        <v>1222</v>
      </c>
      <c r="Y24" s="62">
        <v>311</v>
      </c>
      <c r="Z24" s="62">
        <v>1954</v>
      </c>
      <c r="AA24" s="62">
        <v>1621</v>
      </c>
      <c r="AB24" s="62">
        <v>3963</v>
      </c>
      <c r="AC24" s="62">
        <v>4550</v>
      </c>
      <c r="AD24" s="62">
        <v>1780</v>
      </c>
      <c r="AE24" s="62">
        <v>731</v>
      </c>
      <c r="AF24" s="62">
        <v>2744</v>
      </c>
      <c r="AG24" s="62">
        <v>1906</v>
      </c>
      <c r="AH24" s="59">
        <f t="shared" si="2"/>
        <v>20542</v>
      </c>
      <c r="AI24" s="59">
        <f t="shared" si="2"/>
        <v>19417</v>
      </c>
      <c r="AJ24" s="59">
        <f t="shared" si="3"/>
        <v>39959</v>
      </c>
      <c r="AK24" s="59">
        <f t="shared" si="4"/>
        <v>65434</v>
      </c>
      <c r="AL24" s="59">
        <f t="shared" si="4"/>
        <v>55462</v>
      </c>
      <c r="AM24" s="59">
        <f t="shared" si="5"/>
        <v>120896</v>
      </c>
      <c r="AN24" s="375" t="s">
        <v>60</v>
      </c>
      <c r="AO24" s="375"/>
      <c r="AP24" s="163"/>
      <c r="AQ24" s="162"/>
      <c r="AR24" s="162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2"/>
      <c r="BD24" s="162"/>
      <c r="BE24" s="163"/>
      <c r="BF24" s="163"/>
      <c r="BG24" s="163"/>
      <c r="BH24" s="163"/>
      <c r="BI24" s="163"/>
      <c r="BJ24" s="163"/>
    </row>
    <row r="25" spans="1:62" ht="22.5" customHeight="1">
      <c r="A25" s="374" t="s">
        <v>61</v>
      </c>
      <c r="B25" s="374"/>
      <c r="C25" s="62">
        <v>27747</v>
      </c>
      <c r="D25" s="62">
        <v>22468</v>
      </c>
      <c r="E25" s="62">
        <v>21906</v>
      </c>
      <c r="F25" s="62">
        <v>19685</v>
      </c>
      <c r="G25" s="62">
        <v>22701</v>
      </c>
      <c r="H25" s="62">
        <v>20548</v>
      </c>
      <c r="I25" s="59">
        <f t="shared" si="0"/>
        <v>72354</v>
      </c>
      <c r="J25" s="59">
        <f t="shared" si="0"/>
        <v>62701</v>
      </c>
      <c r="K25" s="59">
        <f t="shared" si="1"/>
        <v>62701</v>
      </c>
      <c r="L25" s="62">
        <v>9352</v>
      </c>
      <c r="M25" s="62">
        <v>9621</v>
      </c>
      <c r="N25" s="62">
        <v>1490</v>
      </c>
      <c r="O25" s="62">
        <v>1449</v>
      </c>
      <c r="P25" s="59">
        <v>0</v>
      </c>
      <c r="Q25" s="59">
        <v>0</v>
      </c>
      <c r="R25" s="375" t="s">
        <v>62</v>
      </c>
      <c r="S25" s="375"/>
      <c r="T25" s="374" t="s">
        <v>61</v>
      </c>
      <c r="U25" s="374"/>
      <c r="V25" s="62">
        <v>6803</v>
      </c>
      <c r="W25" s="62">
        <v>6427</v>
      </c>
      <c r="X25" s="62">
        <v>1689</v>
      </c>
      <c r="Y25" s="62">
        <v>1257</v>
      </c>
      <c r="Z25" s="62">
        <v>1476</v>
      </c>
      <c r="AA25" s="62">
        <v>1332</v>
      </c>
      <c r="AB25" s="62">
        <v>9190</v>
      </c>
      <c r="AC25" s="62">
        <v>8931</v>
      </c>
      <c r="AD25" s="62">
        <v>4131</v>
      </c>
      <c r="AE25" s="62">
        <v>2508</v>
      </c>
      <c r="AF25" s="62">
        <v>2602</v>
      </c>
      <c r="AG25" s="62">
        <v>2263</v>
      </c>
      <c r="AH25" s="59">
        <f t="shared" si="2"/>
        <v>36733</v>
      </c>
      <c r="AI25" s="59">
        <f t="shared" si="2"/>
        <v>33788</v>
      </c>
      <c r="AJ25" s="59">
        <f t="shared" si="3"/>
        <v>70521</v>
      </c>
      <c r="AK25" s="59">
        <f t="shared" si="4"/>
        <v>109087</v>
      </c>
      <c r="AL25" s="59">
        <f t="shared" si="4"/>
        <v>96489</v>
      </c>
      <c r="AM25" s="59">
        <f t="shared" si="5"/>
        <v>205576</v>
      </c>
      <c r="AN25" s="375" t="s">
        <v>62</v>
      </c>
      <c r="AO25" s="375"/>
      <c r="AP25" s="163"/>
      <c r="AQ25" s="162"/>
      <c r="AR25" s="162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2"/>
      <c r="BD25" s="162"/>
      <c r="BE25" s="163"/>
      <c r="BF25" s="163"/>
      <c r="BG25" s="163"/>
      <c r="BH25" s="163"/>
      <c r="BI25" s="163"/>
      <c r="BJ25" s="163"/>
    </row>
    <row r="26" spans="1:62" ht="22.5" customHeight="1">
      <c r="A26" s="374" t="s">
        <v>63</v>
      </c>
      <c r="B26" s="374"/>
      <c r="C26" s="62">
        <v>16814</v>
      </c>
      <c r="D26" s="62">
        <v>13008</v>
      </c>
      <c r="E26" s="62">
        <v>8212</v>
      </c>
      <c r="F26" s="62">
        <v>8634</v>
      </c>
      <c r="G26" s="62">
        <v>8369</v>
      </c>
      <c r="H26" s="62">
        <v>8759</v>
      </c>
      <c r="I26" s="59">
        <f t="shared" si="0"/>
        <v>33395</v>
      </c>
      <c r="J26" s="59">
        <f t="shared" si="0"/>
        <v>30401</v>
      </c>
      <c r="K26" s="59">
        <f t="shared" si="1"/>
        <v>30401</v>
      </c>
      <c r="L26" s="62">
        <v>4287</v>
      </c>
      <c r="M26" s="62">
        <v>3983</v>
      </c>
      <c r="N26" s="62">
        <v>2722</v>
      </c>
      <c r="O26" s="62">
        <v>1838</v>
      </c>
      <c r="P26" s="59">
        <v>0</v>
      </c>
      <c r="Q26" s="59">
        <v>0</v>
      </c>
      <c r="R26" s="375" t="s">
        <v>64</v>
      </c>
      <c r="S26" s="375"/>
      <c r="T26" s="374" t="s">
        <v>63</v>
      </c>
      <c r="U26" s="374"/>
      <c r="V26" s="62">
        <v>1808</v>
      </c>
      <c r="W26" s="62">
        <v>1554</v>
      </c>
      <c r="X26" s="62">
        <v>1490</v>
      </c>
      <c r="Y26" s="62">
        <v>1610</v>
      </c>
      <c r="Z26" s="62">
        <v>1871</v>
      </c>
      <c r="AA26" s="62">
        <v>1673</v>
      </c>
      <c r="AB26" s="62">
        <v>2276</v>
      </c>
      <c r="AC26" s="62">
        <v>1911</v>
      </c>
      <c r="AD26" s="62">
        <v>2173</v>
      </c>
      <c r="AE26" s="62">
        <v>1805</v>
      </c>
      <c r="AF26" s="62">
        <v>2210</v>
      </c>
      <c r="AG26" s="62">
        <v>2071</v>
      </c>
      <c r="AH26" s="59">
        <f t="shared" si="2"/>
        <v>18837</v>
      </c>
      <c r="AI26" s="59">
        <f t="shared" si="2"/>
        <v>16445</v>
      </c>
      <c r="AJ26" s="59">
        <f t="shared" si="3"/>
        <v>35282</v>
      </c>
      <c r="AK26" s="59">
        <f t="shared" si="4"/>
        <v>52232</v>
      </c>
      <c r="AL26" s="59">
        <f t="shared" si="4"/>
        <v>46846</v>
      </c>
      <c r="AM26" s="59">
        <f t="shared" si="5"/>
        <v>99078</v>
      </c>
      <c r="AN26" s="375" t="s">
        <v>64</v>
      </c>
      <c r="AO26" s="375"/>
      <c r="AP26" s="163"/>
      <c r="AQ26" s="463"/>
      <c r="AR26" s="4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463"/>
      <c r="BD26" s="463"/>
      <c r="BE26" s="163"/>
      <c r="BF26" s="163"/>
      <c r="BG26" s="163"/>
      <c r="BH26" s="163"/>
      <c r="BI26" s="163"/>
      <c r="BJ26" s="163"/>
    </row>
    <row r="27" spans="1:62" ht="22.5" customHeight="1" thickBot="1">
      <c r="A27" s="464" t="s">
        <v>65</v>
      </c>
      <c r="B27" s="464"/>
      <c r="C27" s="165">
        <v>42397</v>
      </c>
      <c r="D27" s="165">
        <v>39676</v>
      </c>
      <c r="E27" s="165">
        <v>30264</v>
      </c>
      <c r="F27" s="165">
        <v>30355</v>
      </c>
      <c r="G27" s="165">
        <v>32422</v>
      </c>
      <c r="H27" s="165">
        <v>30812</v>
      </c>
      <c r="I27" s="59">
        <f t="shared" si="0"/>
        <v>105083</v>
      </c>
      <c r="J27" s="59">
        <f t="shared" si="0"/>
        <v>100843</v>
      </c>
      <c r="K27" s="59">
        <f t="shared" si="1"/>
        <v>100843</v>
      </c>
      <c r="L27" s="165">
        <v>8728</v>
      </c>
      <c r="M27" s="165">
        <v>9953</v>
      </c>
      <c r="N27" s="165">
        <v>2370</v>
      </c>
      <c r="O27" s="165">
        <v>4152</v>
      </c>
      <c r="P27" s="59">
        <v>0</v>
      </c>
      <c r="Q27" s="59">
        <v>0</v>
      </c>
      <c r="R27" s="376" t="s">
        <v>66</v>
      </c>
      <c r="S27" s="376"/>
      <c r="T27" s="427" t="s">
        <v>65</v>
      </c>
      <c r="U27" s="427"/>
      <c r="V27" s="165">
        <v>2161</v>
      </c>
      <c r="W27" s="165">
        <v>5506</v>
      </c>
      <c r="X27" s="165">
        <v>6160</v>
      </c>
      <c r="Y27" s="165">
        <v>3247</v>
      </c>
      <c r="Z27" s="165">
        <v>2397</v>
      </c>
      <c r="AA27" s="165">
        <v>4187</v>
      </c>
      <c r="AB27" s="165">
        <v>3395</v>
      </c>
      <c r="AC27" s="165">
        <v>7155</v>
      </c>
      <c r="AD27" s="165">
        <v>8720</v>
      </c>
      <c r="AE27" s="165">
        <v>4191</v>
      </c>
      <c r="AF27" s="165">
        <v>3646</v>
      </c>
      <c r="AG27" s="165">
        <v>4953</v>
      </c>
      <c r="AH27" s="59">
        <f t="shared" si="2"/>
        <v>37577</v>
      </c>
      <c r="AI27" s="59">
        <f t="shared" si="2"/>
        <v>43344</v>
      </c>
      <c r="AJ27" s="59">
        <f t="shared" si="3"/>
        <v>80921</v>
      </c>
      <c r="AK27" s="59">
        <f t="shared" si="4"/>
        <v>142660</v>
      </c>
      <c r="AL27" s="59">
        <f t="shared" si="4"/>
        <v>144187</v>
      </c>
      <c r="AM27" s="59">
        <f t="shared" si="5"/>
        <v>286847</v>
      </c>
      <c r="AN27" s="376" t="s">
        <v>66</v>
      </c>
      <c r="AO27" s="376"/>
      <c r="AP27" s="163"/>
      <c r="AQ27" s="463"/>
      <c r="AR27" s="4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463"/>
      <c r="BD27" s="463"/>
      <c r="BE27" s="163"/>
      <c r="BF27" s="163"/>
      <c r="BG27" s="163"/>
      <c r="BH27" s="163"/>
      <c r="BI27" s="163"/>
      <c r="BJ27" s="163"/>
    </row>
    <row r="28" spans="1:62" ht="23.25" customHeight="1" thickBot="1">
      <c r="A28" s="372" t="s">
        <v>19</v>
      </c>
      <c r="B28" s="372"/>
      <c r="C28" s="66">
        <f>SUM(C8:C27)</f>
        <v>411110</v>
      </c>
      <c r="D28" s="66">
        <f t="shared" ref="D28:M28" si="6">SUM(D8:D27)</f>
        <v>350024</v>
      </c>
      <c r="E28" s="66">
        <f t="shared" si="6"/>
        <v>317204</v>
      </c>
      <c r="F28" s="66">
        <f t="shared" si="6"/>
        <v>292634</v>
      </c>
      <c r="G28" s="66">
        <f t="shared" si="6"/>
        <v>334182</v>
      </c>
      <c r="H28" s="66">
        <f t="shared" si="6"/>
        <v>304280</v>
      </c>
      <c r="I28" s="66">
        <f t="shared" si="6"/>
        <v>1062496</v>
      </c>
      <c r="J28" s="66">
        <f t="shared" si="6"/>
        <v>946938</v>
      </c>
      <c r="K28" s="66">
        <f t="shared" si="6"/>
        <v>946938</v>
      </c>
      <c r="L28" s="66">
        <f>SUM(L8:L27)</f>
        <v>100448</v>
      </c>
      <c r="M28" s="66">
        <f t="shared" si="6"/>
        <v>114085</v>
      </c>
      <c r="N28" s="66">
        <f>SUM(N8:N27)</f>
        <v>38377</v>
      </c>
      <c r="O28" s="66">
        <f t="shared" ref="O28:Q28" si="7">SUM(O8:O27)</f>
        <v>39262</v>
      </c>
      <c r="P28" s="66">
        <f t="shared" si="7"/>
        <v>103</v>
      </c>
      <c r="Q28" s="66">
        <f t="shared" si="7"/>
        <v>126</v>
      </c>
      <c r="R28" s="373" t="s">
        <v>67</v>
      </c>
      <c r="S28" s="373"/>
      <c r="T28" s="372" t="s">
        <v>19</v>
      </c>
      <c r="U28" s="372"/>
      <c r="V28" s="66">
        <f>SUM(V8:V27)</f>
        <v>61130</v>
      </c>
      <c r="W28" s="66">
        <f t="shared" ref="W28:AM28" si="8">SUM(W8:W27)</f>
        <v>86723</v>
      </c>
      <c r="X28" s="66">
        <f t="shared" si="8"/>
        <v>32631</v>
      </c>
      <c r="Y28" s="66">
        <f t="shared" si="8"/>
        <v>18135</v>
      </c>
      <c r="Z28" s="66">
        <f t="shared" si="8"/>
        <v>39498</v>
      </c>
      <c r="AA28" s="66">
        <f t="shared" si="8"/>
        <v>42411</v>
      </c>
      <c r="AB28" s="66">
        <f t="shared" si="8"/>
        <v>85927</v>
      </c>
      <c r="AC28" s="66">
        <f t="shared" si="8"/>
        <v>113488</v>
      </c>
      <c r="AD28" s="66">
        <f t="shared" si="8"/>
        <v>50266</v>
      </c>
      <c r="AE28" s="66">
        <f t="shared" si="8"/>
        <v>28529</v>
      </c>
      <c r="AF28" s="66">
        <f t="shared" si="8"/>
        <v>52526</v>
      </c>
      <c r="AG28" s="66">
        <f t="shared" si="8"/>
        <v>51640</v>
      </c>
      <c r="AH28" s="66">
        <f t="shared" si="8"/>
        <v>460906</v>
      </c>
      <c r="AI28" s="66">
        <f t="shared" si="8"/>
        <v>494399</v>
      </c>
      <c r="AJ28" s="66">
        <f t="shared" si="8"/>
        <v>955305</v>
      </c>
      <c r="AK28" s="66">
        <f t="shared" si="8"/>
        <v>1523402</v>
      </c>
      <c r="AL28" s="66">
        <f t="shared" si="8"/>
        <v>1441337</v>
      </c>
      <c r="AM28" s="66">
        <f t="shared" si="8"/>
        <v>2964739</v>
      </c>
      <c r="AN28" s="373" t="s">
        <v>67</v>
      </c>
      <c r="AO28" s="373"/>
      <c r="AP28" s="163"/>
      <c r="AQ28" s="463"/>
      <c r="AR28" s="4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463"/>
      <c r="BD28" s="463"/>
      <c r="BE28" s="163"/>
      <c r="BF28" s="163"/>
      <c r="BG28" s="163"/>
      <c r="BH28" s="163"/>
      <c r="BI28" s="163"/>
      <c r="BJ28" s="163"/>
    </row>
    <row r="29" spans="1:62" ht="18" customHeight="1" thickTop="1">
      <c r="A29" s="160"/>
      <c r="B29" s="160"/>
      <c r="C29" s="170"/>
      <c r="D29" s="170"/>
      <c r="E29" s="170"/>
      <c r="F29" s="170"/>
      <c r="G29" s="170"/>
      <c r="H29" s="170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60"/>
      <c r="U29" s="160"/>
      <c r="V29" s="160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463"/>
      <c r="AJ29" s="463"/>
      <c r="AK29" s="163"/>
      <c r="AL29" s="163"/>
      <c r="AM29" s="163"/>
      <c r="AN29" s="163"/>
      <c r="AO29" s="163"/>
      <c r="AP29" s="163"/>
      <c r="AQ29" s="463"/>
      <c r="AR29" s="4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463"/>
      <c r="BD29" s="463"/>
      <c r="BE29" s="163"/>
      <c r="BF29" s="163"/>
      <c r="BG29" s="163"/>
      <c r="BH29" s="163"/>
      <c r="BI29" s="163"/>
      <c r="BJ29" s="163"/>
    </row>
    <row r="30" spans="1:62" ht="18" customHeight="1">
      <c r="A30" s="150"/>
      <c r="B30" s="150"/>
      <c r="C30" s="171"/>
      <c r="D30" s="171"/>
      <c r="E30" s="171"/>
      <c r="F30" s="171"/>
      <c r="G30" s="171"/>
      <c r="H30" s="17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0"/>
      <c r="U30" s="150"/>
      <c r="V30" s="150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463"/>
      <c r="AJ30" s="463"/>
      <c r="AK30" s="163"/>
      <c r="AL30" s="163"/>
      <c r="AM30" s="163"/>
      <c r="AN30" s="163"/>
      <c r="AO30" s="163"/>
      <c r="AP30" s="163"/>
      <c r="AQ30" s="463"/>
      <c r="AR30" s="4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463"/>
      <c r="BD30" s="463"/>
      <c r="BE30" s="163"/>
      <c r="BF30" s="163"/>
      <c r="BG30" s="163"/>
      <c r="BH30" s="163"/>
      <c r="BI30" s="163"/>
      <c r="BJ30" s="163"/>
    </row>
    <row r="31" spans="1:62" ht="18" customHeight="1">
      <c r="A31" s="172"/>
      <c r="B31" s="172"/>
      <c r="C31" s="173"/>
      <c r="D31" s="173"/>
      <c r="E31" s="173"/>
      <c r="F31" s="162"/>
      <c r="G31" s="173"/>
      <c r="H31" s="173"/>
      <c r="I31" s="151"/>
      <c r="J31" s="151"/>
      <c r="K31" s="151"/>
      <c r="L31" s="151"/>
      <c r="M31" s="151"/>
      <c r="N31" s="151"/>
      <c r="O31" s="151"/>
      <c r="P31" s="151"/>
      <c r="Q31" s="151"/>
      <c r="AI31" s="463"/>
      <c r="AJ31" s="463"/>
      <c r="AK31" s="163"/>
      <c r="AL31" s="163"/>
      <c r="AM31" s="163"/>
      <c r="AN31" s="163"/>
      <c r="AO31" s="163"/>
      <c r="AP31" s="163"/>
      <c r="AQ31" s="463"/>
      <c r="AR31" s="4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463"/>
      <c r="BD31" s="463"/>
      <c r="BE31" s="163"/>
      <c r="BF31" s="163"/>
      <c r="BG31" s="163"/>
      <c r="BH31" s="163"/>
      <c r="BI31" s="163"/>
      <c r="BJ31" s="163"/>
    </row>
    <row r="32" spans="1:62" ht="18" customHeight="1">
      <c r="A32" s="172"/>
      <c r="B32" s="172"/>
      <c r="C32" s="173"/>
      <c r="D32" s="173"/>
      <c r="E32" s="173"/>
      <c r="F32" s="173"/>
      <c r="G32" s="173"/>
      <c r="H32" s="173"/>
      <c r="L32" s="151"/>
      <c r="M32" s="151"/>
      <c r="N32" s="151"/>
      <c r="O32" s="151"/>
      <c r="P32" s="151"/>
      <c r="Q32" s="151"/>
      <c r="U32" s="151"/>
      <c r="V32" s="174"/>
      <c r="W32" s="174"/>
      <c r="X32" s="174"/>
      <c r="Y32" s="174"/>
      <c r="Z32" s="174"/>
      <c r="AA32" s="175"/>
      <c r="AB32" s="175"/>
      <c r="AC32" s="175"/>
      <c r="AD32" s="174"/>
      <c r="AE32" s="174"/>
      <c r="AF32" s="174"/>
      <c r="AG32" s="174"/>
      <c r="AK32" s="174"/>
      <c r="AL32" s="174"/>
      <c r="AM32" s="174"/>
      <c r="AN32" s="163"/>
      <c r="AO32" s="163"/>
      <c r="AP32" s="163"/>
      <c r="AQ32" s="463"/>
      <c r="AR32" s="4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463"/>
      <c r="BD32" s="463"/>
      <c r="BE32" s="163"/>
      <c r="BF32" s="163"/>
      <c r="BG32" s="163"/>
      <c r="BH32" s="163"/>
      <c r="BI32" s="163"/>
      <c r="BJ32" s="163"/>
    </row>
    <row r="33" spans="3:39">
      <c r="C33" s="167"/>
      <c r="D33" s="167"/>
      <c r="E33" s="167"/>
      <c r="F33" s="167"/>
      <c r="G33" s="167"/>
      <c r="H33" s="167"/>
      <c r="L33" s="167"/>
      <c r="M33" s="167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</row>
    <row r="34" spans="3:39">
      <c r="L34" s="176"/>
      <c r="M34" s="176"/>
      <c r="N34" s="176"/>
      <c r="O34" s="176"/>
      <c r="P34" s="176"/>
      <c r="Q34" s="176"/>
      <c r="R34" s="176"/>
      <c r="S34" s="176"/>
      <c r="T34" s="176"/>
      <c r="AH34" s="166"/>
      <c r="AI34" s="166"/>
      <c r="AJ34" s="166"/>
      <c r="AK34" s="166"/>
      <c r="AL34" s="166"/>
      <c r="AM34" s="166"/>
    </row>
  </sheetData>
  <mergeCells count="119">
    <mergeCell ref="T3:AM3"/>
    <mergeCell ref="AN3:AO3"/>
    <mergeCell ref="A4:B7"/>
    <mergeCell ref="C4:D4"/>
    <mergeCell ref="E4:F4"/>
    <mergeCell ref="G4:H4"/>
    <mergeCell ref="I4:K4"/>
    <mergeCell ref="L4:M4"/>
    <mergeCell ref="A1:S1"/>
    <mergeCell ref="A2:S2"/>
    <mergeCell ref="A3:Q3"/>
    <mergeCell ref="R3:S3"/>
    <mergeCell ref="Z4:AA4"/>
    <mergeCell ref="AB4:AC4"/>
    <mergeCell ref="AD4:AE4"/>
    <mergeCell ref="AF4:AG4"/>
    <mergeCell ref="AH4:AJ4"/>
    <mergeCell ref="AK4:AM4"/>
    <mergeCell ref="N4:O4"/>
    <mergeCell ref="P4:Q4"/>
    <mergeCell ref="R4:S7"/>
    <mergeCell ref="T4:U7"/>
    <mergeCell ref="V4:W4"/>
    <mergeCell ref="X4:Y4"/>
    <mergeCell ref="A8:B8"/>
    <mergeCell ref="R8:S8"/>
    <mergeCell ref="T8:U8"/>
    <mergeCell ref="AN8:AO8"/>
    <mergeCell ref="A9:B9"/>
    <mergeCell ref="R9:S9"/>
    <mergeCell ref="T9:U9"/>
    <mergeCell ref="AN9:AO9"/>
    <mergeCell ref="Z5:AA5"/>
    <mergeCell ref="AB5:AC5"/>
    <mergeCell ref="AD5:AE5"/>
    <mergeCell ref="AF5:AG5"/>
    <mergeCell ref="AH5:AJ5"/>
    <mergeCell ref="AK5:AM5"/>
    <mergeCell ref="AN4:AO7"/>
    <mergeCell ref="C5:D5"/>
    <mergeCell ref="E5:F5"/>
    <mergeCell ref="G5:H5"/>
    <mergeCell ref="I5:K5"/>
    <mergeCell ref="L5:M5"/>
    <mergeCell ref="N5:O5"/>
    <mergeCell ref="P5:Q5"/>
    <mergeCell ref="V5:W5"/>
    <mergeCell ref="X5:Y5"/>
    <mergeCell ref="A12:A17"/>
    <mergeCell ref="S12:S17"/>
    <mergeCell ref="T12:T17"/>
    <mergeCell ref="AO12:AO17"/>
    <mergeCell ref="A18:B18"/>
    <mergeCell ref="T18:U18"/>
    <mergeCell ref="A10:B10"/>
    <mergeCell ref="R10:S10"/>
    <mergeCell ref="T10:U10"/>
    <mergeCell ref="AN10:AO10"/>
    <mergeCell ref="A11:B11"/>
    <mergeCell ref="R11:S11"/>
    <mergeCell ref="T11:U11"/>
    <mergeCell ref="AN11:AO11"/>
    <mergeCell ref="A21:B21"/>
    <mergeCell ref="R21:S21"/>
    <mergeCell ref="T21:U21"/>
    <mergeCell ref="AN21:AO21"/>
    <mergeCell ref="A22:B22"/>
    <mergeCell ref="R22:S22"/>
    <mergeCell ref="T22:U22"/>
    <mergeCell ref="AN22:AO22"/>
    <mergeCell ref="A19:B19"/>
    <mergeCell ref="R19:S19"/>
    <mergeCell ref="T19:U19"/>
    <mergeCell ref="AN19:AO19"/>
    <mergeCell ref="A20:B20"/>
    <mergeCell ref="R20:S20"/>
    <mergeCell ref="T20:U20"/>
    <mergeCell ref="AN20:AO20"/>
    <mergeCell ref="A25:B25"/>
    <mergeCell ref="R25:S25"/>
    <mergeCell ref="T25:U25"/>
    <mergeCell ref="AN25:AO25"/>
    <mergeCell ref="A26:B26"/>
    <mergeCell ref="R26:S26"/>
    <mergeCell ref="T26:U26"/>
    <mergeCell ref="AN26:AO26"/>
    <mergeCell ref="A23:B23"/>
    <mergeCell ref="R23:S23"/>
    <mergeCell ref="T23:U23"/>
    <mergeCell ref="AN23:AO23"/>
    <mergeCell ref="A24:B24"/>
    <mergeCell ref="R24:S24"/>
    <mergeCell ref="T24:U24"/>
    <mergeCell ref="AN24:AO24"/>
    <mergeCell ref="A28:B28"/>
    <mergeCell ref="R28:S28"/>
    <mergeCell ref="T28:U28"/>
    <mergeCell ref="AN28:AO28"/>
    <mergeCell ref="AQ28:AR28"/>
    <mergeCell ref="BC28:BD28"/>
    <mergeCell ref="AQ26:AR26"/>
    <mergeCell ref="BC26:BD26"/>
    <mergeCell ref="A27:B27"/>
    <mergeCell ref="R27:S27"/>
    <mergeCell ref="T27:U27"/>
    <mergeCell ref="AN27:AO27"/>
    <mergeCell ref="AQ27:AR27"/>
    <mergeCell ref="BC27:BD27"/>
    <mergeCell ref="AI31:AJ31"/>
    <mergeCell ref="AQ31:AR31"/>
    <mergeCell ref="BC31:BD31"/>
    <mergeCell ref="AQ32:AR32"/>
    <mergeCell ref="BC32:BD32"/>
    <mergeCell ref="AI29:AJ29"/>
    <mergeCell ref="AQ29:AR29"/>
    <mergeCell ref="BC29:BD29"/>
    <mergeCell ref="AI30:AJ30"/>
    <mergeCell ref="AQ30:AR30"/>
    <mergeCell ref="BC30:BD30"/>
  </mergeCells>
  <printOptions horizontalCentered="1"/>
  <pageMargins left="0.39370078740157483" right="0.39370078740157483" top="0.98425196850393704" bottom="0.19685039370078741" header="0.98425196850393704" footer="0.19685039370078741"/>
  <pageSetup paperSize="9" scale="70" firstPageNumber="55" orientation="landscape" r:id="rId1"/>
  <colBreaks count="1" manualBreakCount="1">
    <brk id="19" max="2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34"/>
  <sheetViews>
    <sheetView rightToLeft="1" view="pageBreakPreview" zoomScale="75" zoomScaleNormal="75" zoomScaleSheetLayoutView="75" workbookViewId="0">
      <selection sqref="A1:S1"/>
    </sheetView>
  </sheetViews>
  <sheetFormatPr defaultRowHeight="20.25"/>
  <cols>
    <col min="1" max="1" width="3" style="154" customWidth="1"/>
    <col min="2" max="2" width="6.6640625" style="154" customWidth="1"/>
    <col min="3" max="10" width="5.83203125" style="154" customWidth="1"/>
    <col min="11" max="11" width="6.5" style="154" customWidth="1"/>
    <col min="12" max="15" width="5.83203125" style="154" customWidth="1"/>
    <col min="16" max="16" width="5.58203125" style="154" customWidth="1"/>
    <col min="17" max="17" width="5.83203125" style="154" customWidth="1"/>
    <col min="18" max="18" width="11.9140625" style="154" customWidth="1"/>
    <col min="19" max="19" width="3.6640625" style="154" customWidth="1"/>
    <col min="20" max="20" width="2.4140625" style="154" customWidth="1"/>
    <col min="21" max="21" width="6.75" style="154" customWidth="1"/>
    <col min="22" max="22" width="4.08203125" style="154" customWidth="1"/>
    <col min="23" max="23" width="5.5" style="154" customWidth="1"/>
    <col min="24" max="24" width="5.4140625" style="154" customWidth="1"/>
    <col min="25" max="25" width="5.08203125" style="154" customWidth="1"/>
    <col min="26" max="26" width="3.9140625" style="154" customWidth="1"/>
    <col min="27" max="27" width="5" style="154" customWidth="1"/>
    <col min="28" max="28" width="4.83203125" style="154" customWidth="1"/>
    <col min="29" max="29" width="5" style="154" customWidth="1"/>
    <col min="30" max="30" width="4.75" style="154" customWidth="1"/>
    <col min="31" max="31" width="5.4140625" style="154" customWidth="1"/>
    <col min="32" max="32" width="4.6640625" style="154" customWidth="1"/>
    <col min="33" max="33" width="5.08203125" style="154" customWidth="1"/>
    <col min="34" max="34" width="4.75" style="154" customWidth="1"/>
    <col min="35" max="36" width="5.6640625" style="154" customWidth="1"/>
    <col min="37" max="37" width="5.25" style="154" customWidth="1"/>
    <col min="38" max="39" width="5.6640625" style="154" customWidth="1"/>
    <col min="40" max="40" width="10.4140625" style="154" customWidth="1"/>
    <col min="41" max="41" width="2.6640625" style="154" customWidth="1"/>
    <col min="42" max="42" width="8.75" style="154" customWidth="1"/>
    <col min="43" max="48" width="10.83203125" style="154" customWidth="1"/>
    <col min="49" max="16384" width="8.6640625" style="154"/>
  </cols>
  <sheetData>
    <row r="1" spans="1:62" s="143" customFormat="1" ht="26.25" customHeight="1">
      <c r="A1" s="476" t="s">
        <v>648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46"/>
      <c r="AL1" s="146"/>
      <c r="AM1" s="146"/>
      <c r="AN1" s="147"/>
      <c r="AO1" s="147"/>
      <c r="AP1" s="147"/>
      <c r="AQ1" s="147"/>
      <c r="AR1" s="147"/>
      <c r="AS1" s="147"/>
      <c r="AT1" s="147"/>
      <c r="AU1" s="147"/>
      <c r="AV1" s="147"/>
      <c r="AW1" s="148"/>
    </row>
    <row r="2" spans="1:62" s="143" customFormat="1" ht="45.75" customHeight="1">
      <c r="A2" s="433" t="s">
        <v>253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46"/>
      <c r="AL2" s="146"/>
      <c r="AM2" s="146"/>
      <c r="AN2" s="147"/>
      <c r="AO2" s="147"/>
      <c r="AP2" s="147"/>
      <c r="AQ2" s="147"/>
      <c r="AR2" s="147"/>
      <c r="AS2" s="147"/>
      <c r="AT2" s="147"/>
      <c r="AU2" s="147"/>
      <c r="AV2" s="147"/>
      <c r="AW2" s="148"/>
    </row>
    <row r="3" spans="1:62" s="178" customFormat="1" ht="21.75" customHeight="1" thickBot="1">
      <c r="A3" s="448" t="s">
        <v>576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34" t="s">
        <v>577</v>
      </c>
      <c r="S3" s="434"/>
      <c r="T3" s="426" t="s">
        <v>575</v>
      </c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34" t="s">
        <v>574</v>
      </c>
      <c r="AO3" s="434"/>
      <c r="AP3" s="151"/>
      <c r="AQ3" s="151"/>
      <c r="AR3" s="151"/>
      <c r="AS3" s="151"/>
      <c r="AT3" s="151"/>
      <c r="AU3" s="151"/>
      <c r="AV3" s="151"/>
      <c r="AW3" s="93"/>
    </row>
    <row r="4" spans="1:62" ht="33.75" customHeight="1" thickTop="1">
      <c r="A4" s="392" t="s">
        <v>4</v>
      </c>
      <c r="B4" s="392"/>
      <c r="C4" s="413" t="s">
        <v>217</v>
      </c>
      <c r="D4" s="413"/>
      <c r="E4" s="413" t="s">
        <v>218</v>
      </c>
      <c r="F4" s="413"/>
      <c r="G4" s="413" t="s">
        <v>219</v>
      </c>
      <c r="H4" s="413"/>
      <c r="I4" s="413" t="s">
        <v>220</v>
      </c>
      <c r="J4" s="413"/>
      <c r="K4" s="413"/>
      <c r="L4" s="413" t="s">
        <v>75</v>
      </c>
      <c r="M4" s="413"/>
      <c r="N4" s="413" t="s">
        <v>76</v>
      </c>
      <c r="O4" s="413"/>
      <c r="P4" s="413" t="s">
        <v>265</v>
      </c>
      <c r="Q4" s="413"/>
      <c r="R4" s="392" t="s">
        <v>10</v>
      </c>
      <c r="S4" s="392"/>
      <c r="T4" s="413" t="s">
        <v>4</v>
      </c>
      <c r="U4" s="413"/>
      <c r="V4" s="413" t="s">
        <v>222</v>
      </c>
      <c r="W4" s="413"/>
      <c r="X4" s="413" t="s">
        <v>223</v>
      </c>
      <c r="Y4" s="413"/>
      <c r="Z4" s="413" t="s">
        <v>224</v>
      </c>
      <c r="AA4" s="413"/>
      <c r="AB4" s="413" t="s">
        <v>225</v>
      </c>
      <c r="AC4" s="413"/>
      <c r="AD4" s="413" t="s">
        <v>226</v>
      </c>
      <c r="AE4" s="413"/>
      <c r="AF4" s="413" t="s">
        <v>227</v>
      </c>
      <c r="AG4" s="413"/>
      <c r="AH4" s="413" t="s">
        <v>228</v>
      </c>
      <c r="AI4" s="413"/>
      <c r="AJ4" s="413"/>
      <c r="AK4" s="413" t="s">
        <v>229</v>
      </c>
      <c r="AL4" s="413"/>
      <c r="AM4" s="413"/>
      <c r="AN4" s="392" t="s">
        <v>10</v>
      </c>
      <c r="AO4" s="392"/>
      <c r="AP4" s="151"/>
      <c r="AQ4" s="152"/>
      <c r="AR4" s="152"/>
      <c r="AS4" s="152"/>
      <c r="AT4" s="152"/>
      <c r="AU4" s="152"/>
      <c r="AV4" s="152"/>
      <c r="AW4" s="153"/>
    </row>
    <row r="5" spans="1:62" ht="45" customHeight="1">
      <c r="A5" s="393"/>
      <c r="B5" s="393"/>
      <c r="C5" s="408" t="s">
        <v>78</v>
      </c>
      <c r="D5" s="408"/>
      <c r="E5" s="408" t="s">
        <v>230</v>
      </c>
      <c r="F5" s="408"/>
      <c r="G5" s="408" t="s">
        <v>231</v>
      </c>
      <c r="H5" s="408"/>
      <c r="I5" s="408" t="s">
        <v>232</v>
      </c>
      <c r="J5" s="408"/>
      <c r="K5" s="408"/>
      <c r="L5" s="408" t="s">
        <v>79</v>
      </c>
      <c r="M5" s="408"/>
      <c r="N5" s="408" t="s">
        <v>80</v>
      </c>
      <c r="O5" s="408"/>
      <c r="P5" s="468" t="s">
        <v>608</v>
      </c>
      <c r="Q5" s="468"/>
      <c r="R5" s="393"/>
      <c r="S5" s="393"/>
      <c r="T5" s="408"/>
      <c r="U5" s="408"/>
      <c r="V5" s="408" t="s">
        <v>233</v>
      </c>
      <c r="W5" s="408"/>
      <c r="X5" s="408" t="s">
        <v>257</v>
      </c>
      <c r="Y5" s="408"/>
      <c r="Z5" s="408" t="s">
        <v>235</v>
      </c>
      <c r="AA5" s="408"/>
      <c r="AB5" s="408" t="s">
        <v>250</v>
      </c>
      <c r="AC5" s="408"/>
      <c r="AD5" s="408" t="s">
        <v>258</v>
      </c>
      <c r="AE5" s="408"/>
      <c r="AF5" s="408" t="s">
        <v>251</v>
      </c>
      <c r="AG5" s="408"/>
      <c r="AH5" s="408" t="s">
        <v>239</v>
      </c>
      <c r="AI5" s="408"/>
      <c r="AJ5" s="408"/>
      <c r="AK5" s="408" t="s">
        <v>240</v>
      </c>
      <c r="AL5" s="408"/>
      <c r="AM5" s="408"/>
      <c r="AN5" s="393"/>
      <c r="AO5" s="393"/>
      <c r="AP5" s="151"/>
      <c r="AQ5" s="152"/>
      <c r="AR5" s="152"/>
      <c r="AS5" s="152"/>
      <c r="AT5" s="152"/>
      <c r="AU5" s="152"/>
      <c r="AV5" s="152"/>
      <c r="AW5" s="153"/>
    </row>
    <row r="6" spans="1:62" ht="21.75" customHeight="1">
      <c r="A6" s="393"/>
      <c r="B6" s="393"/>
      <c r="C6" s="47" t="s">
        <v>16</v>
      </c>
      <c r="D6" s="47" t="s">
        <v>82</v>
      </c>
      <c r="E6" s="47" t="s">
        <v>16</v>
      </c>
      <c r="F6" s="47" t="s">
        <v>82</v>
      </c>
      <c r="G6" s="47" t="s">
        <v>16</v>
      </c>
      <c r="H6" s="47" t="s">
        <v>82</v>
      </c>
      <c r="I6" s="47" t="s">
        <v>16</v>
      </c>
      <c r="J6" s="47" t="s">
        <v>17</v>
      </c>
      <c r="K6" s="47" t="s">
        <v>19</v>
      </c>
      <c r="L6" s="47" t="s">
        <v>16</v>
      </c>
      <c r="M6" s="47" t="s">
        <v>82</v>
      </c>
      <c r="N6" s="47" t="s">
        <v>16</v>
      </c>
      <c r="O6" s="47" t="s">
        <v>82</v>
      </c>
      <c r="P6" s="47" t="s">
        <v>16</v>
      </c>
      <c r="Q6" s="47" t="s">
        <v>82</v>
      </c>
      <c r="R6" s="393"/>
      <c r="S6" s="393"/>
      <c r="T6" s="408"/>
      <c r="U6" s="408"/>
      <c r="V6" s="47" t="s">
        <v>16</v>
      </c>
      <c r="W6" s="47" t="s">
        <v>16</v>
      </c>
      <c r="X6" s="47" t="s">
        <v>16</v>
      </c>
      <c r="Y6" s="47" t="s">
        <v>82</v>
      </c>
      <c r="Z6" s="47" t="s">
        <v>16</v>
      </c>
      <c r="AA6" s="47" t="s">
        <v>82</v>
      </c>
      <c r="AB6" s="47" t="s">
        <v>16</v>
      </c>
      <c r="AC6" s="47" t="s">
        <v>17</v>
      </c>
      <c r="AD6" s="47" t="s">
        <v>16</v>
      </c>
      <c r="AE6" s="47" t="s">
        <v>17</v>
      </c>
      <c r="AF6" s="47" t="s">
        <v>16</v>
      </c>
      <c r="AG6" s="47" t="s">
        <v>17</v>
      </c>
      <c r="AH6" s="47" t="s">
        <v>16</v>
      </c>
      <c r="AI6" s="47" t="s">
        <v>17</v>
      </c>
      <c r="AJ6" s="47" t="s">
        <v>19</v>
      </c>
      <c r="AK6" s="47" t="s">
        <v>16</v>
      </c>
      <c r="AL6" s="47" t="s">
        <v>17</v>
      </c>
      <c r="AM6" s="47" t="s">
        <v>19</v>
      </c>
      <c r="AN6" s="393"/>
      <c r="AO6" s="393"/>
      <c r="AP6" s="151"/>
      <c r="AQ6" s="152"/>
      <c r="AR6" s="152"/>
      <c r="AS6" s="152"/>
      <c r="AT6" s="152"/>
      <c r="AU6" s="152"/>
      <c r="AV6" s="152"/>
      <c r="AW6" s="153"/>
    </row>
    <row r="7" spans="1:62" ht="48.75" customHeight="1" thickBot="1">
      <c r="A7" s="394"/>
      <c r="B7" s="394"/>
      <c r="C7" s="155" t="s">
        <v>20</v>
      </c>
      <c r="D7" s="155" t="s">
        <v>21</v>
      </c>
      <c r="E7" s="155" t="s">
        <v>20</v>
      </c>
      <c r="F7" s="155" t="s">
        <v>21</v>
      </c>
      <c r="G7" s="155" t="s">
        <v>20</v>
      </c>
      <c r="H7" s="155" t="s">
        <v>21</v>
      </c>
      <c r="I7" s="155" t="s">
        <v>20</v>
      </c>
      <c r="J7" s="155" t="s">
        <v>21</v>
      </c>
      <c r="K7" s="155" t="s">
        <v>23</v>
      </c>
      <c r="L7" s="155" t="s">
        <v>20</v>
      </c>
      <c r="M7" s="155" t="s">
        <v>21</v>
      </c>
      <c r="N7" s="155" t="s">
        <v>20</v>
      </c>
      <c r="O7" s="155" t="s">
        <v>21</v>
      </c>
      <c r="P7" s="155" t="s">
        <v>20</v>
      </c>
      <c r="Q7" s="155" t="s">
        <v>21</v>
      </c>
      <c r="R7" s="394"/>
      <c r="S7" s="394"/>
      <c r="T7" s="424"/>
      <c r="U7" s="424"/>
      <c r="V7" s="179" t="s">
        <v>20</v>
      </c>
      <c r="W7" s="179" t="s">
        <v>21</v>
      </c>
      <c r="X7" s="179" t="s">
        <v>20</v>
      </c>
      <c r="Y7" s="179" t="s">
        <v>21</v>
      </c>
      <c r="Z7" s="179" t="s">
        <v>20</v>
      </c>
      <c r="AA7" s="179" t="s">
        <v>21</v>
      </c>
      <c r="AB7" s="179" t="s">
        <v>20</v>
      </c>
      <c r="AC7" s="179" t="s">
        <v>21</v>
      </c>
      <c r="AD7" s="179" t="s">
        <v>20</v>
      </c>
      <c r="AE7" s="179" t="s">
        <v>21</v>
      </c>
      <c r="AF7" s="179" t="s">
        <v>20</v>
      </c>
      <c r="AG7" s="179" t="s">
        <v>21</v>
      </c>
      <c r="AH7" s="179" t="s">
        <v>20</v>
      </c>
      <c r="AI7" s="179" t="s">
        <v>21</v>
      </c>
      <c r="AJ7" s="179" t="s">
        <v>23</v>
      </c>
      <c r="AK7" s="179" t="s">
        <v>20</v>
      </c>
      <c r="AL7" s="179" t="s">
        <v>21</v>
      </c>
      <c r="AM7" s="179" t="s">
        <v>23</v>
      </c>
      <c r="AN7" s="394"/>
      <c r="AO7" s="394"/>
      <c r="AP7" s="151"/>
      <c r="AQ7" s="152"/>
      <c r="AR7" s="152"/>
      <c r="AS7" s="152"/>
      <c r="AT7" s="152"/>
      <c r="AU7" s="152"/>
      <c r="AV7" s="152"/>
      <c r="AW7" s="153"/>
    </row>
    <row r="8" spans="1:62" ht="23.25" customHeight="1">
      <c r="A8" s="404" t="s">
        <v>149</v>
      </c>
      <c r="B8" s="404"/>
      <c r="C8" s="12">
        <v>2825</v>
      </c>
      <c r="D8" s="12">
        <v>710</v>
      </c>
      <c r="E8" s="12">
        <v>2533</v>
      </c>
      <c r="F8" s="12">
        <v>950</v>
      </c>
      <c r="G8" s="12">
        <v>9508</v>
      </c>
      <c r="H8" s="12">
        <v>4630</v>
      </c>
      <c r="I8" s="12">
        <f>SUM(C8,E8,G8)</f>
        <v>14866</v>
      </c>
      <c r="J8" s="12">
        <f>SUM(D8,F8,H8)</f>
        <v>6290</v>
      </c>
      <c r="K8" s="12">
        <f>SUM(I8:J8)</f>
        <v>21156</v>
      </c>
      <c r="L8" s="12">
        <v>122</v>
      </c>
      <c r="M8" s="12">
        <v>25</v>
      </c>
      <c r="N8" s="12">
        <v>171</v>
      </c>
      <c r="O8" s="12">
        <v>24</v>
      </c>
      <c r="P8" s="12">
        <v>0</v>
      </c>
      <c r="Q8" s="12">
        <v>0</v>
      </c>
      <c r="R8" s="474" t="s">
        <v>26</v>
      </c>
      <c r="S8" s="474"/>
      <c r="T8" s="404" t="s">
        <v>149</v>
      </c>
      <c r="U8" s="404"/>
      <c r="V8" s="12">
        <v>89</v>
      </c>
      <c r="W8" s="12">
        <v>36</v>
      </c>
      <c r="X8" s="12">
        <v>87</v>
      </c>
      <c r="Y8" s="12">
        <v>6</v>
      </c>
      <c r="Z8" s="12">
        <v>122</v>
      </c>
      <c r="AA8" s="12">
        <v>20</v>
      </c>
      <c r="AB8" s="12">
        <v>1717</v>
      </c>
      <c r="AC8" s="12">
        <v>1365</v>
      </c>
      <c r="AD8" s="12">
        <v>1232</v>
      </c>
      <c r="AE8" s="12">
        <v>359</v>
      </c>
      <c r="AF8" s="12">
        <v>1224</v>
      </c>
      <c r="AG8" s="12">
        <v>413</v>
      </c>
      <c r="AH8" s="12">
        <f t="shared" ref="AH8:AI27" si="0">SUM(L8,N8,V8,X8,Z8,AB8,AD8,AF8)</f>
        <v>4764</v>
      </c>
      <c r="AI8" s="12">
        <f t="shared" si="0"/>
        <v>2248</v>
      </c>
      <c r="AJ8" s="12">
        <f>SUM(AH8:AI8)</f>
        <v>7012</v>
      </c>
      <c r="AK8" s="12">
        <f>SUM(I8,AH8)</f>
        <v>19630</v>
      </c>
      <c r="AL8" s="12">
        <f>SUM(J8,AI8)</f>
        <v>8538</v>
      </c>
      <c r="AM8" s="12">
        <f>SUM(K8,AJ8)</f>
        <v>28168</v>
      </c>
      <c r="AN8" s="474" t="s">
        <v>26</v>
      </c>
      <c r="AO8" s="474"/>
      <c r="AP8" s="151"/>
      <c r="AQ8" s="152"/>
      <c r="AR8" s="152"/>
      <c r="AS8" s="152"/>
      <c r="AT8" s="152"/>
      <c r="AU8" s="152"/>
      <c r="AV8" s="152"/>
      <c r="AW8" s="153"/>
    </row>
    <row r="9" spans="1:62" ht="18" customHeight="1">
      <c r="A9" s="386" t="s">
        <v>27</v>
      </c>
      <c r="B9" s="386"/>
      <c r="C9" s="12">
        <v>958</v>
      </c>
      <c r="D9" s="12">
        <v>472</v>
      </c>
      <c r="E9" s="12">
        <v>1117</v>
      </c>
      <c r="F9" s="12">
        <v>501</v>
      </c>
      <c r="G9" s="12">
        <v>5151</v>
      </c>
      <c r="H9" s="12">
        <v>1526</v>
      </c>
      <c r="I9" s="12">
        <f t="shared" ref="I9:J27" si="1">SUM(C9,E9,G9)</f>
        <v>7226</v>
      </c>
      <c r="J9" s="12">
        <f t="shared" si="1"/>
        <v>2499</v>
      </c>
      <c r="K9" s="12">
        <f t="shared" ref="K9:K27" si="2">SUM(I9:J9)</f>
        <v>9725</v>
      </c>
      <c r="L9" s="12">
        <v>258</v>
      </c>
      <c r="M9" s="12">
        <v>198</v>
      </c>
      <c r="N9" s="12">
        <v>326</v>
      </c>
      <c r="O9" s="12">
        <v>279</v>
      </c>
      <c r="P9" s="12">
        <v>0</v>
      </c>
      <c r="Q9" s="12">
        <v>0</v>
      </c>
      <c r="R9" s="387" t="s">
        <v>28</v>
      </c>
      <c r="S9" s="387"/>
      <c r="T9" s="386" t="s">
        <v>27</v>
      </c>
      <c r="U9" s="386"/>
      <c r="V9" s="12">
        <v>150</v>
      </c>
      <c r="W9" s="12">
        <v>185</v>
      </c>
      <c r="X9" s="12">
        <v>135</v>
      </c>
      <c r="Y9" s="12">
        <v>83</v>
      </c>
      <c r="Z9" s="12">
        <v>404</v>
      </c>
      <c r="AA9" s="180">
        <v>200</v>
      </c>
      <c r="AB9" s="12">
        <v>1040</v>
      </c>
      <c r="AC9" s="12">
        <v>515</v>
      </c>
      <c r="AD9" s="12">
        <v>1374</v>
      </c>
      <c r="AE9" s="12">
        <v>249</v>
      </c>
      <c r="AF9" s="12">
        <v>1716</v>
      </c>
      <c r="AG9" s="12">
        <v>578</v>
      </c>
      <c r="AH9" s="12">
        <f t="shared" si="0"/>
        <v>5403</v>
      </c>
      <c r="AI9" s="12">
        <f t="shared" si="0"/>
        <v>2287</v>
      </c>
      <c r="AJ9" s="12">
        <f t="shared" ref="AJ9:AJ27" si="3">SUM(AH9:AI9)</f>
        <v>7690</v>
      </c>
      <c r="AK9" s="12">
        <f t="shared" ref="AK9:AM27" si="4">SUM(I9,AH9)</f>
        <v>12629</v>
      </c>
      <c r="AL9" s="12">
        <f t="shared" si="4"/>
        <v>4786</v>
      </c>
      <c r="AM9" s="12">
        <f t="shared" si="4"/>
        <v>17415</v>
      </c>
      <c r="AN9" s="387" t="s">
        <v>28</v>
      </c>
      <c r="AO9" s="387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</row>
    <row r="10" spans="1:62" ht="18" customHeight="1">
      <c r="A10" s="374" t="s">
        <v>83</v>
      </c>
      <c r="B10" s="374"/>
      <c r="C10" s="8">
        <v>1292</v>
      </c>
      <c r="D10" s="8">
        <v>324</v>
      </c>
      <c r="E10" s="8">
        <v>1477</v>
      </c>
      <c r="F10" s="8">
        <v>276</v>
      </c>
      <c r="G10" s="8">
        <v>4243</v>
      </c>
      <c r="H10" s="8">
        <v>1563</v>
      </c>
      <c r="I10" s="12">
        <f t="shared" si="1"/>
        <v>7012</v>
      </c>
      <c r="J10" s="12">
        <f t="shared" si="1"/>
        <v>2163</v>
      </c>
      <c r="K10" s="12">
        <f t="shared" si="2"/>
        <v>9175</v>
      </c>
      <c r="L10" s="8">
        <v>56</v>
      </c>
      <c r="M10" s="8">
        <v>19</v>
      </c>
      <c r="N10" s="8">
        <v>84</v>
      </c>
      <c r="O10" s="8">
        <v>61</v>
      </c>
      <c r="P10" s="12">
        <v>0</v>
      </c>
      <c r="Q10" s="12">
        <v>0</v>
      </c>
      <c r="R10" s="375" t="s">
        <v>30</v>
      </c>
      <c r="S10" s="375"/>
      <c r="T10" s="374" t="s">
        <v>83</v>
      </c>
      <c r="U10" s="374"/>
      <c r="V10" s="8">
        <v>79</v>
      </c>
      <c r="W10" s="8">
        <v>33</v>
      </c>
      <c r="X10" s="8">
        <v>91</v>
      </c>
      <c r="Y10" s="8">
        <v>22</v>
      </c>
      <c r="Z10" s="8">
        <v>142</v>
      </c>
      <c r="AA10" s="26">
        <v>56</v>
      </c>
      <c r="AB10" s="8">
        <v>1008</v>
      </c>
      <c r="AC10" s="8">
        <v>347</v>
      </c>
      <c r="AD10" s="8">
        <v>840</v>
      </c>
      <c r="AE10" s="8">
        <v>180</v>
      </c>
      <c r="AF10" s="8">
        <v>965</v>
      </c>
      <c r="AG10" s="8">
        <v>217</v>
      </c>
      <c r="AH10" s="12">
        <f t="shared" si="0"/>
        <v>3265</v>
      </c>
      <c r="AI10" s="12">
        <f t="shared" si="0"/>
        <v>935</v>
      </c>
      <c r="AJ10" s="12">
        <f t="shared" si="3"/>
        <v>4200</v>
      </c>
      <c r="AK10" s="12">
        <f t="shared" si="4"/>
        <v>10277</v>
      </c>
      <c r="AL10" s="12">
        <f t="shared" si="4"/>
        <v>3098</v>
      </c>
      <c r="AM10" s="12">
        <f t="shared" si="4"/>
        <v>13375</v>
      </c>
      <c r="AN10" s="375" t="s">
        <v>30</v>
      </c>
      <c r="AO10" s="375"/>
      <c r="AP10" s="161"/>
      <c r="AQ10" s="162"/>
      <c r="AR10" s="162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2"/>
      <c r="BD10" s="162"/>
      <c r="BE10" s="161"/>
      <c r="BF10" s="161"/>
      <c r="BG10" s="161"/>
      <c r="BH10" s="161"/>
      <c r="BI10" s="161"/>
      <c r="BJ10" s="161"/>
    </row>
    <row r="11" spans="1:62" ht="18" customHeight="1">
      <c r="A11" s="374" t="s">
        <v>31</v>
      </c>
      <c r="B11" s="374"/>
      <c r="C11" s="8">
        <v>1622</v>
      </c>
      <c r="D11" s="8">
        <v>166</v>
      </c>
      <c r="E11" s="8">
        <v>1457</v>
      </c>
      <c r="F11" s="8">
        <v>186</v>
      </c>
      <c r="G11" s="8">
        <v>5417</v>
      </c>
      <c r="H11" s="8">
        <v>1093</v>
      </c>
      <c r="I11" s="12">
        <f t="shared" si="1"/>
        <v>8496</v>
      </c>
      <c r="J11" s="12">
        <f t="shared" si="1"/>
        <v>1445</v>
      </c>
      <c r="K11" s="12">
        <f t="shared" si="2"/>
        <v>9941</v>
      </c>
      <c r="L11" s="8">
        <v>22</v>
      </c>
      <c r="M11" s="8">
        <v>3</v>
      </c>
      <c r="N11" s="8">
        <v>66</v>
      </c>
      <c r="O11" s="8">
        <v>94</v>
      </c>
      <c r="P11" s="12">
        <v>0</v>
      </c>
      <c r="Q11" s="12">
        <v>0</v>
      </c>
      <c r="R11" s="375" t="s">
        <v>32</v>
      </c>
      <c r="S11" s="375"/>
      <c r="T11" s="374" t="s">
        <v>31</v>
      </c>
      <c r="U11" s="374"/>
      <c r="V11" s="8">
        <v>51</v>
      </c>
      <c r="W11" s="8">
        <v>2</v>
      </c>
      <c r="X11" s="8">
        <v>17</v>
      </c>
      <c r="Y11" s="8">
        <v>19</v>
      </c>
      <c r="Z11" s="8">
        <v>92</v>
      </c>
      <c r="AA11" s="26">
        <v>30</v>
      </c>
      <c r="AB11" s="8">
        <v>887</v>
      </c>
      <c r="AC11" s="8">
        <v>395</v>
      </c>
      <c r="AD11" s="8">
        <v>521</v>
      </c>
      <c r="AE11" s="8">
        <v>109</v>
      </c>
      <c r="AF11" s="8">
        <v>925</v>
      </c>
      <c r="AG11" s="8">
        <v>214</v>
      </c>
      <c r="AH11" s="12">
        <f t="shared" si="0"/>
        <v>2581</v>
      </c>
      <c r="AI11" s="12">
        <f t="shared" si="0"/>
        <v>866</v>
      </c>
      <c r="AJ11" s="12">
        <f t="shared" si="3"/>
        <v>3447</v>
      </c>
      <c r="AK11" s="12">
        <f t="shared" si="4"/>
        <v>11077</v>
      </c>
      <c r="AL11" s="12">
        <f t="shared" si="4"/>
        <v>2311</v>
      </c>
      <c r="AM11" s="12">
        <f t="shared" si="4"/>
        <v>13388</v>
      </c>
      <c r="AN11" s="375" t="s">
        <v>32</v>
      </c>
      <c r="AO11" s="375"/>
      <c r="AP11" s="161"/>
      <c r="AQ11" s="162"/>
      <c r="AR11" s="162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2"/>
      <c r="BD11" s="162"/>
      <c r="BE11" s="161"/>
      <c r="BF11" s="161"/>
      <c r="BG11" s="161"/>
      <c r="BH11" s="161"/>
      <c r="BI11" s="161"/>
      <c r="BJ11" s="161"/>
    </row>
    <row r="12" spans="1:62" ht="18" customHeight="1">
      <c r="A12" s="416" t="s">
        <v>33</v>
      </c>
      <c r="B12" s="9" t="s">
        <v>34</v>
      </c>
      <c r="C12" s="8">
        <v>928</v>
      </c>
      <c r="D12" s="8">
        <v>257</v>
      </c>
      <c r="E12" s="8">
        <v>937</v>
      </c>
      <c r="F12" s="8">
        <v>270</v>
      </c>
      <c r="G12" s="8">
        <v>3000</v>
      </c>
      <c r="H12" s="8">
        <v>956</v>
      </c>
      <c r="I12" s="12">
        <f t="shared" si="1"/>
        <v>4865</v>
      </c>
      <c r="J12" s="12">
        <f t="shared" si="1"/>
        <v>1483</v>
      </c>
      <c r="K12" s="12">
        <f t="shared" si="2"/>
        <v>6348</v>
      </c>
      <c r="L12" s="8">
        <v>50</v>
      </c>
      <c r="M12" s="8">
        <v>7</v>
      </c>
      <c r="N12" s="8">
        <v>210</v>
      </c>
      <c r="O12" s="8">
        <v>84</v>
      </c>
      <c r="P12" s="12">
        <v>0</v>
      </c>
      <c r="Q12" s="12">
        <v>0</v>
      </c>
      <c r="R12" s="10" t="s">
        <v>35</v>
      </c>
      <c r="S12" s="380" t="s">
        <v>36</v>
      </c>
      <c r="T12" s="416" t="s">
        <v>33</v>
      </c>
      <c r="U12" s="9" t="s">
        <v>34</v>
      </c>
      <c r="V12" s="8">
        <v>43</v>
      </c>
      <c r="W12" s="8">
        <v>0</v>
      </c>
      <c r="X12" s="8">
        <v>56</v>
      </c>
      <c r="Y12" s="8">
        <v>0</v>
      </c>
      <c r="Z12" s="8">
        <v>263</v>
      </c>
      <c r="AA12" s="8">
        <v>81</v>
      </c>
      <c r="AB12" s="8">
        <v>331</v>
      </c>
      <c r="AC12" s="8">
        <v>364</v>
      </c>
      <c r="AD12" s="8">
        <v>342</v>
      </c>
      <c r="AE12" s="8">
        <v>60</v>
      </c>
      <c r="AF12" s="8">
        <v>581</v>
      </c>
      <c r="AG12" s="8">
        <v>173</v>
      </c>
      <c r="AH12" s="12">
        <f t="shared" si="0"/>
        <v>1876</v>
      </c>
      <c r="AI12" s="12">
        <f t="shared" si="0"/>
        <v>769</v>
      </c>
      <c r="AJ12" s="12">
        <f t="shared" si="3"/>
        <v>2645</v>
      </c>
      <c r="AK12" s="12">
        <f t="shared" si="4"/>
        <v>6741</v>
      </c>
      <c r="AL12" s="12">
        <f t="shared" si="4"/>
        <v>2252</v>
      </c>
      <c r="AM12" s="12">
        <f t="shared" si="4"/>
        <v>8993</v>
      </c>
      <c r="AN12" s="10" t="s">
        <v>35</v>
      </c>
      <c r="AO12" s="380" t="s">
        <v>36</v>
      </c>
      <c r="AP12" s="163"/>
      <c r="AQ12" s="162"/>
      <c r="AR12" s="162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2"/>
      <c r="BD12" s="162"/>
      <c r="BE12" s="163"/>
      <c r="BF12" s="163"/>
      <c r="BG12" s="163"/>
      <c r="BH12" s="163"/>
      <c r="BI12" s="163"/>
      <c r="BJ12" s="163"/>
    </row>
    <row r="13" spans="1:62" ht="18" customHeight="1">
      <c r="A13" s="417"/>
      <c r="B13" s="9" t="s">
        <v>37</v>
      </c>
      <c r="C13" s="8">
        <v>3243</v>
      </c>
      <c r="D13" s="8">
        <v>471</v>
      </c>
      <c r="E13" s="8">
        <v>2943</v>
      </c>
      <c r="F13" s="8">
        <v>597</v>
      </c>
      <c r="G13" s="8">
        <v>6844</v>
      </c>
      <c r="H13" s="8">
        <v>1480</v>
      </c>
      <c r="I13" s="12">
        <f t="shared" si="1"/>
        <v>13030</v>
      </c>
      <c r="J13" s="12">
        <f t="shared" si="1"/>
        <v>2548</v>
      </c>
      <c r="K13" s="12">
        <f t="shared" si="2"/>
        <v>15578</v>
      </c>
      <c r="L13" s="8">
        <v>137</v>
      </c>
      <c r="M13" s="8">
        <v>12</v>
      </c>
      <c r="N13" s="8">
        <v>405</v>
      </c>
      <c r="O13" s="8">
        <v>154</v>
      </c>
      <c r="P13" s="12">
        <v>0</v>
      </c>
      <c r="Q13" s="12">
        <v>0</v>
      </c>
      <c r="R13" s="10" t="s">
        <v>38</v>
      </c>
      <c r="S13" s="381"/>
      <c r="T13" s="417"/>
      <c r="U13" s="9" t="s">
        <v>37</v>
      </c>
      <c r="V13" s="8">
        <v>189</v>
      </c>
      <c r="W13" s="8">
        <v>5</v>
      </c>
      <c r="X13" s="8">
        <v>119</v>
      </c>
      <c r="Y13" s="8">
        <v>3</v>
      </c>
      <c r="Z13" s="8">
        <v>446</v>
      </c>
      <c r="AA13" s="8">
        <v>137</v>
      </c>
      <c r="AB13" s="8">
        <v>544</v>
      </c>
      <c r="AC13" s="8">
        <v>496</v>
      </c>
      <c r="AD13" s="8">
        <v>727</v>
      </c>
      <c r="AE13" s="8">
        <v>76</v>
      </c>
      <c r="AF13" s="8">
        <v>1222</v>
      </c>
      <c r="AG13" s="8">
        <v>303</v>
      </c>
      <c r="AH13" s="12">
        <f t="shared" si="0"/>
        <v>3789</v>
      </c>
      <c r="AI13" s="12">
        <f t="shared" si="0"/>
        <v>1186</v>
      </c>
      <c r="AJ13" s="12">
        <f t="shared" si="3"/>
        <v>4975</v>
      </c>
      <c r="AK13" s="12">
        <f t="shared" si="4"/>
        <v>16819</v>
      </c>
      <c r="AL13" s="12">
        <f t="shared" si="4"/>
        <v>3734</v>
      </c>
      <c r="AM13" s="12">
        <f t="shared" si="4"/>
        <v>20553</v>
      </c>
      <c r="AN13" s="10" t="s">
        <v>38</v>
      </c>
      <c r="AO13" s="381"/>
      <c r="AP13" s="163"/>
      <c r="AQ13" s="162"/>
      <c r="AR13" s="162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2"/>
      <c r="BD13" s="162"/>
      <c r="BE13" s="163"/>
      <c r="BF13" s="163"/>
      <c r="BG13" s="163"/>
      <c r="BH13" s="163"/>
      <c r="BI13" s="163"/>
      <c r="BJ13" s="163"/>
    </row>
    <row r="14" spans="1:62" ht="18" customHeight="1">
      <c r="A14" s="417"/>
      <c r="B14" s="9" t="s">
        <v>39</v>
      </c>
      <c r="C14" s="8">
        <v>892</v>
      </c>
      <c r="D14" s="8">
        <v>232</v>
      </c>
      <c r="E14" s="8">
        <v>889</v>
      </c>
      <c r="F14" s="8">
        <v>306</v>
      </c>
      <c r="G14" s="8">
        <v>3224</v>
      </c>
      <c r="H14" s="8">
        <v>560</v>
      </c>
      <c r="I14" s="12">
        <f t="shared" si="1"/>
        <v>5005</v>
      </c>
      <c r="J14" s="12">
        <f t="shared" si="1"/>
        <v>1098</v>
      </c>
      <c r="K14" s="12">
        <f t="shared" si="2"/>
        <v>6103</v>
      </c>
      <c r="L14" s="8">
        <v>99</v>
      </c>
      <c r="M14" s="8">
        <v>60</v>
      </c>
      <c r="N14" s="8">
        <v>82</v>
      </c>
      <c r="O14" s="8">
        <v>70</v>
      </c>
      <c r="P14" s="12">
        <v>0</v>
      </c>
      <c r="Q14" s="12">
        <v>0</v>
      </c>
      <c r="R14" s="10" t="s">
        <v>40</v>
      </c>
      <c r="S14" s="381"/>
      <c r="T14" s="417"/>
      <c r="U14" s="9" t="s">
        <v>39</v>
      </c>
      <c r="V14" s="8">
        <v>33</v>
      </c>
      <c r="W14" s="8">
        <v>37</v>
      </c>
      <c r="X14" s="8">
        <v>46</v>
      </c>
      <c r="Y14" s="8">
        <v>25</v>
      </c>
      <c r="Z14" s="8">
        <v>145</v>
      </c>
      <c r="AA14" s="8">
        <v>129</v>
      </c>
      <c r="AB14" s="8">
        <v>455</v>
      </c>
      <c r="AC14" s="8">
        <v>260</v>
      </c>
      <c r="AD14" s="8">
        <v>329</v>
      </c>
      <c r="AE14" s="8">
        <v>0</v>
      </c>
      <c r="AF14" s="8">
        <v>529</v>
      </c>
      <c r="AG14" s="8">
        <v>138</v>
      </c>
      <c r="AH14" s="12">
        <f t="shared" si="0"/>
        <v>1718</v>
      </c>
      <c r="AI14" s="12">
        <f t="shared" si="0"/>
        <v>719</v>
      </c>
      <c r="AJ14" s="12">
        <f t="shared" si="3"/>
        <v>2437</v>
      </c>
      <c r="AK14" s="12">
        <f t="shared" si="4"/>
        <v>6723</v>
      </c>
      <c r="AL14" s="12">
        <f t="shared" si="4"/>
        <v>1817</v>
      </c>
      <c r="AM14" s="12">
        <f t="shared" si="4"/>
        <v>8540</v>
      </c>
      <c r="AN14" s="10" t="s">
        <v>40</v>
      </c>
      <c r="AO14" s="381"/>
      <c r="AP14" s="163"/>
      <c r="AQ14" s="162"/>
      <c r="AR14" s="162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2"/>
      <c r="BD14" s="162"/>
      <c r="BE14" s="163"/>
      <c r="BF14" s="163"/>
      <c r="BG14" s="163"/>
      <c r="BH14" s="163"/>
      <c r="BI14" s="163"/>
      <c r="BJ14" s="163"/>
    </row>
    <row r="15" spans="1:62" ht="18" customHeight="1">
      <c r="A15" s="417"/>
      <c r="B15" s="9" t="s">
        <v>41</v>
      </c>
      <c r="C15" s="8">
        <v>879</v>
      </c>
      <c r="D15" s="8">
        <v>258</v>
      </c>
      <c r="E15" s="8">
        <v>1097</v>
      </c>
      <c r="F15" s="8">
        <v>362</v>
      </c>
      <c r="G15" s="8">
        <v>2976</v>
      </c>
      <c r="H15" s="8">
        <v>1117</v>
      </c>
      <c r="I15" s="12">
        <f t="shared" si="1"/>
        <v>4952</v>
      </c>
      <c r="J15" s="12">
        <f t="shared" si="1"/>
        <v>1737</v>
      </c>
      <c r="K15" s="12">
        <f t="shared" si="2"/>
        <v>6689</v>
      </c>
      <c r="L15" s="8">
        <v>17</v>
      </c>
      <c r="M15" s="8">
        <v>28</v>
      </c>
      <c r="N15" s="8">
        <v>299</v>
      </c>
      <c r="O15" s="8">
        <v>52</v>
      </c>
      <c r="P15" s="12">
        <v>0</v>
      </c>
      <c r="Q15" s="12">
        <v>0</v>
      </c>
      <c r="R15" s="10" t="s">
        <v>42</v>
      </c>
      <c r="S15" s="381"/>
      <c r="T15" s="417"/>
      <c r="U15" s="9" t="s">
        <v>41</v>
      </c>
      <c r="V15" s="8">
        <v>11</v>
      </c>
      <c r="W15" s="8">
        <v>24</v>
      </c>
      <c r="X15" s="8">
        <v>45</v>
      </c>
      <c r="Y15" s="8">
        <v>3</v>
      </c>
      <c r="Z15" s="8">
        <v>151</v>
      </c>
      <c r="AA15" s="8">
        <v>44</v>
      </c>
      <c r="AB15" s="8">
        <v>293</v>
      </c>
      <c r="AC15" s="8">
        <v>312</v>
      </c>
      <c r="AD15" s="8">
        <v>285</v>
      </c>
      <c r="AE15" s="8">
        <v>62</v>
      </c>
      <c r="AF15" s="8">
        <v>448</v>
      </c>
      <c r="AG15" s="8">
        <v>182</v>
      </c>
      <c r="AH15" s="12">
        <f t="shared" si="0"/>
        <v>1549</v>
      </c>
      <c r="AI15" s="12">
        <f t="shared" si="0"/>
        <v>707</v>
      </c>
      <c r="AJ15" s="12">
        <f t="shared" si="3"/>
        <v>2256</v>
      </c>
      <c r="AK15" s="12">
        <f t="shared" si="4"/>
        <v>6501</v>
      </c>
      <c r="AL15" s="12">
        <f t="shared" si="4"/>
        <v>2444</v>
      </c>
      <c r="AM15" s="12">
        <f t="shared" si="4"/>
        <v>8945</v>
      </c>
      <c r="AN15" s="10" t="s">
        <v>42</v>
      </c>
      <c r="AO15" s="381"/>
      <c r="AP15" s="163"/>
      <c r="AQ15" s="162"/>
      <c r="AR15" s="162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2"/>
      <c r="BD15" s="162"/>
      <c r="BE15" s="163"/>
      <c r="BF15" s="163"/>
      <c r="BG15" s="163"/>
      <c r="BH15" s="163"/>
      <c r="BI15" s="163"/>
      <c r="BJ15" s="163"/>
    </row>
    <row r="16" spans="1:62" ht="18" customHeight="1">
      <c r="A16" s="417"/>
      <c r="B16" s="9" t="s">
        <v>43</v>
      </c>
      <c r="C16" s="8">
        <v>998</v>
      </c>
      <c r="D16" s="8">
        <v>324</v>
      </c>
      <c r="E16" s="8">
        <v>1524</v>
      </c>
      <c r="F16" s="8">
        <v>394</v>
      </c>
      <c r="G16" s="8">
        <v>5298</v>
      </c>
      <c r="H16" s="8">
        <v>1363</v>
      </c>
      <c r="I16" s="12">
        <f t="shared" si="1"/>
        <v>7820</v>
      </c>
      <c r="J16" s="12">
        <f t="shared" si="1"/>
        <v>2081</v>
      </c>
      <c r="K16" s="12">
        <f t="shared" si="2"/>
        <v>9901</v>
      </c>
      <c r="L16" s="8">
        <v>30</v>
      </c>
      <c r="M16" s="8">
        <v>49</v>
      </c>
      <c r="N16" s="8">
        <v>212</v>
      </c>
      <c r="O16" s="8">
        <v>96</v>
      </c>
      <c r="P16" s="12">
        <v>0</v>
      </c>
      <c r="Q16" s="12">
        <v>0</v>
      </c>
      <c r="R16" s="10" t="s">
        <v>44</v>
      </c>
      <c r="S16" s="381"/>
      <c r="T16" s="417"/>
      <c r="U16" s="9" t="s">
        <v>43</v>
      </c>
      <c r="V16" s="8">
        <v>0</v>
      </c>
      <c r="W16" s="8">
        <v>50</v>
      </c>
      <c r="X16" s="8">
        <v>119</v>
      </c>
      <c r="Y16" s="8">
        <v>3</v>
      </c>
      <c r="Z16" s="8">
        <v>197</v>
      </c>
      <c r="AA16" s="8">
        <v>109</v>
      </c>
      <c r="AB16" s="8">
        <v>565</v>
      </c>
      <c r="AC16" s="8">
        <v>445</v>
      </c>
      <c r="AD16" s="8">
        <v>763</v>
      </c>
      <c r="AE16" s="8">
        <v>180</v>
      </c>
      <c r="AF16" s="8">
        <v>1108</v>
      </c>
      <c r="AG16" s="8">
        <v>334</v>
      </c>
      <c r="AH16" s="12">
        <f t="shared" si="0"/>
        <v>2994</v>
      </c>
      <c r="AI16" s="12">
        <f t="shared" si="0"/>
        <v>1266</v>
      </c>
      <c r="AJ16" s="12">
        <f t="shared" si="3"/>
        <v>4260</v>
      </c>
      <c r="AK16" s="12">
        <f t="shared" si="4"/>
        <v>10814</v>
      </c>
      <c r="AL16" s="12">
        <f t="shared" si="4"/>
        <v>3347</v>
      </c>
      <c r="AM16" s="12">
        <f t="shared" si="4"/>
        <v>14161</v>
      </c>
      <c r="AN16" s="10" t="s">
        <v>44</v>
      </c>
      <c r="AO16" s="381"/>
      <c r="AP16" s="163"/>
      <c r="AQ16" s="93"/>
      <c r="AR16" s="162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93"/>
      <c r="BD16" s="162"/>
      <c r="BE16" s="163"/>
      <c r="BF16" s="163"/>
      <c r="BG16" s="163"/>
      <c r="BH16" s="163"/>
      <c r="BI16" s="163"/>
      <c r="BJ16" s="163"/>
    </row>
    <row r="17" spans="1:62" ht="18" customHeight="1">
      <c r="A17" s="418"/>
      <c r="B17" s="9" t="s">
        <v>45</v>
      </c>
      <c r="C17" s="8">
        <v>1349</v>
      </c>
      <c r="D17" s="8">
        <v>230</v>
      </c>
      <c r="E17" s="8">
        <v>1495</v>
      </c>
      <c r="F17" s="8">
        <v>279</v>
      </c>
      <c r="G17" s="8">
        <v>3821</v>
      </c>
      <c r="H17" s="8">
        <v>781</v>
      </c>
      <c r="I17" s="12">
        <f t="shared" si="1"/>
        <v>6665</v>
      </c>
      <c r="J17" s="12">
        <f t="shared" si="1"/>
        <v>1290</v>
      </c>
      <c r="K17" s="12">
        <f t="shared" si="2"/>
        <v>7955</v>
      </c>
      <c r="L17" s="8">
        <v>62</v>
      </c>
      <c r="M17" s="8">
        <v>28</v>
      </c>
      <c r="N17" s="8">
        <v>256</v>
      </c>
      <c r="O17" s="8">
        <v>22</v>
      </c>
      <c r="P17" s="12">
        <v>0</v>
      </c>
      <c r="Q17" s="12">
        <v>0</v>
      </c>
      <c r="R17" s="10" t="s">
        <v>46</v>
      </c>
      <c r="S17" s="382"/>
      <c r="T17" s="418"/>
      <c r="U17" s="9" t="s">
        <v>45</v>
      </c>
      <c r="V17" s="8">
        <v>93</v>
      </c>
      <c r="W17" s="8">
        <v>24</v>
      </c>
      <c r="X17" s="8">
        <v>106</v>
      </c>
      <c r="Y17" s="8">
        <v>0</v>
      </c>
      <c r="Z17" s="8">
        <v>267</v>
      </c>
      <c r="AA17" s="8">
        <v>23</v>
      </c>
      <c r="AB17" s="8">
        <v>423</v>
      </c>
      <c r="AC17" s="8">
        <v>76</v>
      </c>
      <c r="AD17" s="8">
        <v>382</v>
      </c>
      <c r="AE17" s="8">
        <v>0</v>
      </c>
      <c r="AF17" s="8">
        <v>696</v>
      </c>
      <c r="AG17" s="8">
        <v>42</v>
      </c>
      <c r="AH17" s="12">
        <f t="shared" si="0"/>
        <v>2285</v>
      </c>
      <c r="AI17" s="12">
        <f t="shared" si="0"/>
        <v>215</v>
      </c>
      <c r="AJ17" s="12">
        <f t="shared" si="3"/>
        <v>2500</v>
      </c>
      <c r="AK17" s="12">
        <f t="shared" si="4"/>
        <v>8950</v>
      </c>
      <c r="AL17" s="12">
        <f t="shared" si="4"/>
        <v>1505</v>
      </c>
      <c r="AM17" s="12">
        <f t="shared" si="4"/>
        <v>10455</v>
      </c>
      <c r="AN17" s="10" t="s">
        <v>46</v>
      </c>
      <c r="AO17" s="382"/>
      <c r="AP17" s="163"/>
      <c r="AQ17" s="93"/>
      <c r="AR17" s="162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93"/>
      <c r="BD17" s="162"/>
      <c r="BE17" s="163"/>
      <c r="BF17" s="163"/>
      <c r="BG17" s="163"/>
      <c r="BH17" s="163"/>
      <c r="BI17" s="163"/>
      <c r="BJ17" s="163"/>
    </row>
    <row r="18" spans="1:62" ht="18" customHeight="1">
      <c r="A18" s="374" t="s">
        <v>47</v>
      </c>
      <c r="B18" s="374"/>
      <c r="C18" s="8">
        <v>1589</v>
      </c>
      <c r="D18" s="8">
        <v>341</v>
      </c>
      <c r="E18" s="8">
        <v>2021</v>
      </c>
      <c r="F18" s="8">
        <v>381</v>
      </c>
      <c r="G18" s="8">
        <v>5930</v>
      </c>
      <c r="H18" s="8">
        <v>1888</v>
      </c>
      <c r="I18" s="12">
        <f t="shared" si="1"/>
        <v>9540</v>
      </c>
      <c r="J18" s="12">
        <f t="shared" si="1"/>
        <v>2610</v>
      </c>
      <c r="K18" s="12">
        <f t="shared" si="2"/>
        <v>12150</v>
      </c>
      <c r="L18" s="8">
        <v>152</v>
      </c>
      <c r="M18" s="8">
        <v>57</v>
      </c>
      <c r="N18" s="8">
        <v>219</v>
      </c>
      <c r="O18" s="8">
        <v>72</v>
      </c>
      <c r="P18" s="12">
        <v>0</v>
      </c>
      <c r="Q18" s="12">
        <v>0</v>
      </c>
      <c r="R18" s="10"/>
      <c r="S18" s="26" t="s">
        <v>48</v>
      </c>
      <c r="T18" s="374" t="s">
        <v>47</v>
      </c>
      <c r="U18" s="374"/>
      <c r="V18" s="8">
        <v>148</v>
      </c>
      <c r="W18" s="8">
        <v>71</v>
      </c>
      <c r="X18" s="8">
        <v>101</v>
      </c>
      <c r="Y18" s="8">
        <v>23</v>
      </c>
      <c r="Z18" s="8">
        <v>191</v>
      </c>
      <c r="AA18" s="8">
        <v>51</v>
      </c>
      <c r="AB18" s="8">
        <v>1023</v>
      </c>
      <c r="AC18" s="8">
        <v>681</v>
      </c>
      <c r="AD18" s="8">
        <v>510</v>
      </c>
      <c r="AE18" s="8">
        <v>91</v>
      </c>
      <c r="AF18" s="8">
        <v>1292</v>
      </c>
      <c r="AG18" s="8">
        <v>339</v>
      </c>
      <c r="AH18" s="12">
        <f t="shared" si="0"/>
        <v>3636</v>
      </c>
      <c r="AI18" s="12">
        <f t="shared" si="0"/>
        <v>1385</v>
      </c>
      <c r="AJ18" s="12">
        <f t="shared" si="3"/>
        <v>5021</v>
      </c>
      <c r="AK18" s="12">
        <f t="shared" si="4"/>
        <v>13176</v>
      </c>
      <c r="AL18" s="12">
        <f t="shared" si="4"/>
        <v>3995</v>
      </c>
      <c r="AM18" s="12">
        <f t="shared" si="4"/>
        <v>17171</v>
      </c>
      <c r="AN18" s="10"/>
      <c r="AO18" s="26" t="s">
        <v>48</v>
      </c>
      <c r="AP18" s="163"/>
      <c r="AQ18" s="93"/>
      <c r="AR18" s="162"/>
      <c r="AS18" s="163"/>
      <c r="AT18" s="163"/>
      <c r="AU18" s="163"/>
      <c r="AV18" s="163"/>
      <c r="AW18" s="163"/>
      <c r="AX18" s="163"/>
      <c r="AY18" s="163"/>
      <c r="AZ18" s="163"/>
      <c r="BA18" s="163"/>
      <c r="BB18" s="163"/>
      <c r="BC18" s="93"/>
      <c r="BD18" s="162"/>
      <c r="BE18" s="163"/>
      <c r="BF18" s="163"/>
      <c r="BG18" s="163"/>
      <c r="BH18" s="163"/>
      <c r="BI18" s="163"/>
      <c r="BJ18" s="163"/>
    </row>
    <row r="19" spans="1:62" ht="18" customHeight="1">
      <c r="A19" s="374" t="s">
        <v>49</v>
      </c>
      <c r="B19" s="374"/>
      <c r="C19" s="8">
        <v>1870</v>
      </c>
      <c r="D19" s="8">
        <v>245</v>
      </c>
      <c r="E19" s="8">
        <v>1987</v>
      </c>
      <c r="F19" s="8">
        <v>204</v>
      </c>
      <c r="G19" s="8">
        <v>6171</v>
      </c>
      <c r="H19" s="8">
        <v>960</v>
      </c>
      <c r="I19" s="12">
        <f t="shared" si="1"/>
        <v>10028</v>
      </c>
      <c r="J19" s="12">
        <f t="shared" si="1"/>
        <v>1409</v>
      </c>
      <c r="K19" s="12">
        <f t="shared" si="2"/>
        <v>11437</v>
      </c>
      <c r="L19" s="8">
        <v>84</v>
      </c>
      <c r="M19" s="8">
        <v>41</v>
      </c>
      <c r="N19" s="8">
        <v>186</v>
      </c>
      <c r="O19" s="8">
        <v>18</v>
      </c>
      <c r="P19" s="12">
        <v>0</v>
      </c>
      <c r="Q19" s="12">
        <v>0</v>
      </c>
      <c r="R19" s="375" t="s">
        <v>50</v>
      </c>
      <c r="S19" s="375"/>
      <c r="T19" s="374" t="s">
        <v>49</v>
      </c>
      <c r="U19" s="374"/>
      <c r="V19" s="8">
        <v>191</v>
      </c>
      <c r="W19" s="8">
        <v>61</v>
      </c>
      <c r="X19" s="8">
        <v>99</v>
      </c>
      <c r="Y19" s="8">
        <v>0</v>
      </c>
      <c r="Z19" s="26">
        <v>279</v>
      </c>
      <c r="AA19" s="26">
        <v>32</v>
      </c>
      <c r="AB19" s="8">
        <v>1599</v>
      </c>
      <c r="AC19" s="8">
        <v>814</v>
      </c>
      <c r="AD19" s="8">
        <v>1192</v>
      </c>
      <c r="AE19" s="8">
        <v>263</v>
      </c>
      <c r="AF19" s="8">
        <v>1052</v>
      </c>
      <c r="AG19" s="8">
        <v>162</v>
      </c>
      <c r="AH19" s="12">
        <f t="shared" si="0"/>
        <v>4682</v>
      </c>
      <c r="AI19" s="12">
        <f t="shared" si="0"/>
        <v>1391</v>
      </c>
      <c r="AJ19" s="12">
        <f t="shared" si="3"/>
        <v>6073</v>
      </c>
      <c r="AK19" s="12">
        <f t="shared" si="4"/>
        <v>14710</v>
      </c>
      <c r="AL19" s="12">
        <f t="shared" si="4"/>
        <v>2800</v>
      </c>
      <c r="AM19" s="12">
        <f t="shared" si="4"/>
        <v>17510</v>
      </c>
      <c r="AN19" s="375" t="s">
        <v>50</v>
      </c>
      <c r="AO19" s="375"/>
      <c r="AP19" s="163"/>
      <c r="AQ19" s="93"/>
      <c r="AR19" s="162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93"/>
      <c r="BD19" s="162"/>
      <c r="BE19" s="163"/>
      <c r="BF19" s="163"/>
      <c r="BG19" s="163"/>
      <c r="BH19" s="163"/>
      <c r="BI19" s="163"/>
      <c r="BJ19" s="163"/>
    </row>
    <row r="20" spans="1:62" ht="18" customHeight="1">
      <c r="A20" s="374" t="s">
        <v>51</v>
      </c>
      <c r="B20" s="374"/>
      <c r="C20" s="8">
        <v>1942</v>
      </c>
      <c r="D20" s="8">
        <v>290</v>
      </c>
      <c r="E20" s="8">
        <v>1854</v>
      </c>
      <c r="F20" s="8">
        <v>274</v>
      </c>
      <c r="G20" s="8">
        <v>4060</v>
      </c>
      <c r="H20" s="8">
        <v>976</v>
      </c>
      <c r="I20" s="12">
        <f t="shared" si="1"/>
        <v>7856</v>
      </c>
      <c r="J20" s="12">
        <f t="shared" si="1"/>
        <v>1540</v>
      </c>
      <c r="K20" s="12">
        <f t="shared" si="2"/>
        <v>9396</v>
      </c>
      <c r="L20" s="8">
        <v>5</v>
      </c>
      <c r="M20" s="8">
        <v>0</v>
      </c>
      <c r="N20" s="8">
        <v>0</v>
      </c>
      <c r="O20" s="8">
        <v>14</v>
      </c>
      <c r="P20" s="12">
        <v>0</v>
      </c>
      <c r="Q20" s="12">
        <v>0</v>
      </c>
      <c r="R20" s="375" t="s">
        <v>52</v>
      </c>
      <c r="S20" s="375"/>
      <c r="T20" s="374" t="s">
        <v>51</v>
      </c>
      <c r="U20" s="374"/>
      <c r="V20" s="8">
        <v>14</v>
      </c>
      <c r="W20" s="8">
        <v>0</v>
      </c>
      <c r="X20" s="8">
        <v>37</v>
      </c>
      <c r="Y20" s="8">
        <v>0</v>
      </c>
      <c r="Z20" s="26">
        <v>53</v>
      </c>
      <c r="AA20" s="26">
        <v>20</v>
      </c>
      <c r="AB20" s="8">
        <v>616</v>
      </c>
      <c r="AC20" s="8">
        <v>321</v>
      </c>
      <c r="AD20" s="8">
        <v>903</v>
      </c>
      <c r="AE20" s="8">
        <v>142</v>
      </c>
      <c r="AF20" s="8">
        <v>515</v>
      </c>
      <c r="AG20" s="8">
        <v>137</v>
      </c>
      <c r="AH20" s="12">
        <f t="shared" si="0"/>
        <v>2143</v>
      </c>
      <c r="AI20" s="12">
        <f t="shared" si="0"/>
        <v>634</v>
      </c>
      <c r="AJ20" s="12">
        <f t="shared" si="3"/>
        <v>2777</v>
      </c>
      <c r="AK20" s="12">
        <f t="shared" si="4"/>
        <v>9999</v>
      </c>
      <c r="AL20" s="12">
        <f t="shared" si="4"/>
        <v>2174</v>
      </c>
      <c r="AM20" s="12">
        <f t="shared" si="4"/>
        <v>12173</v>
      </c>
      <c r="AN20" s="375" t="s">
        <v>52</v>
      </c>
      <c r="AO20" s="375"/>
      <c r="AP20" s="163"/>
      <c r="AQ20" s="93"/>
      <c r="AR20" s="162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93"/>
      <c r="BD20" s="162"/>
      <c r="BE20" s="163"/>
      <c r="BF20" s="163"/>
      <c r="BG20" s="163"/>
      <c r="BH20" s="163"/>
      <c r="BI20" s="163"/>
      <c r="BJ20" s="163"/>
    </row>
    <row r="21" spans="1:62" ht="18" customHeight="1">
      <c r="A21" s="374" t="s">
        <v>53</v>
      </c>
      <c r="B21" s="374"/>
      <c r="C21" s="8">
        <v>1500</v>
      </c>
      <c r="D21" s="8">
        <v>368</v>
      </c>
      <c r="E21" s="8">
        <v>1627</v>
      </c>
      <c r="F21" s="8">
        <v>410</v>
      </c>
      <c r="G21" s="8">
        <v>4714</v>
      </c>
      <c r="H21" s="8">
        <v>1314</v>
      </c>
      <c r="I21" s="12">
        <f t="shared" si="1"/>
        <v>7841</v>
      </c>
      <c r="J21" s="12">
        <f t="shared" si="1"/>
        <v>2092</v>
      </c>
      <c r="K21" s="12">
        <f t="shared" si="2"/>
        <v>9933</v>
      </c>
      <c r="L21" s="8">
        <v>129</v>
      </c>
      <c r="M21" s="8">
        <v>98</v>
      </c>
      <c r="N21" s="8">
        <v>216</v>
      </c>
      <c r="O21" s="8">
        <v>68</v>
      </c>
      <c r="P21" s="12">
        <v>0</v>
      </c>
      <c r="Q21" s="12">
        <v>0</v>
      </c>
      <c r="R21" s="375" t="s">
        <v>54</v>
      </c>
      <c r="S21" s="375"/>
      <c r="T21" s="374" t="s">
        <v>53</v>
      </c>
      <c r="U21" s="374"/>
      <c r="V21" s="8">
        <v>115</v>
      </c>
      <c r="W21" s="8">
        <v>78</v>
      </c>
      <c r="X21" s="8">
        <v>22</v>
      </c>
      <c r="Y21" s="8">
        <v>3</v>
      </c>
      <c r="Z21" s="26">
        <v>339</v>
      </c>
      <c r="AA21" s="26">
        <v>61</v>
      </c>
      <c r="AB21" s="8">
        <v>1023</v>
      </c>
      <c r="AC21" s="8">
        <v>717</v>
      </c>
      <c r="AD21" s="8">
        <v>721</v>
      </c>
      <c r="AE21" s="8">
        <v>218</v>
      </c>
      <c r="AF21" s="8">
        <v>589</v>
      </c>
      <c r="AG21" s="8">
        <v>175</v>
      </c>
      <c r="AH21" s="12">
        <f t="shared" si="0"/>
        <v>3154</v>
      </c>
      <c r="AI21" s="12">
        <f t="shared" si="0"/>
        <v>1418</v>
      </c>
      <c r="AJ21" s="12">
        <f t="shared" si="3"/>
        <v>4572</v>
      </c>
      <c r="AK21" s="12">
        <f t="shared" si="4"/>
        <v>10995</v>
      </c>
      <c r="AL21" s="12">
        <f t="shared" si="4"/>
        <v>3510</v>
      </c>
      <c r="AM21" s="12">
        <f t="shared" si="4"/>
        <v>14505</v>
      </c>
      <c r="AN21" s="375" t="s">
        <v>54</v>
      </c>
      <c r="AO21" s="375"/>
      <c r="AP21" s="163"/>
      <c r="AQ21" s="93"/>
      <c r="AR21" s="162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93"/>
      <c r="BD21" s="162"/>
      <c r="BE21" s="163"/>
      <c r="BF21" s="163"/>
      <c r="BG21" s="163"/>
      <c r="BH21" s="163"/>
      <c r="BI21" s="163"/>
      <c r="BJ21" s="163"/>
    </row>
    <row r="22" spans="1:62" ht="18" customHeight="1">
      <c r="A22" s="374" t="s">
        <v>84</v>
      </c>
      <c r="B22" s="374"/>
      <c r="C22" s="8">
        <v>2749</v>
      </c>
      <c r="D22" s="8">
        <v>284</v>
      </c>
      <c r="E22" s="8">
        <v>2320</v>
      </c>
      <c r="F22" s="8">
        <v>143</v>
      </c>
      <c r="G22" s="8">
        <v>4127</v>
      </c>
      <c r="H22" s="8">
        <v>350</v>
      </c>
      <c r="I22" s="12">
        <f t="shared" si="1"/>
        <v>9196</v>
      </c>
      <c r="J22" s="12">
        <f t="shared" si="1"/>
        <v>777</v>
      </c>
      <c r="K22" s="12">
        <f t="shared" si="2"/>
        <v>9973</v>
      </c>
      <c r="L22" s="8">
        <v>122</v>
      </c>
      <c r="M22" s="8">
        <v>25</v>
      </c>
      <c r="N22" s="8">
        <v>149</v>
      </c>
      <c r="O22" s="8">
        <v>20</v>
      </c>
      <c r="P22" s="12">
        <v>0</v>
      </c>
      <c r="Q22" s="12">
        <v>0</v>
      </c>
      <c r="R22" s="375" t="s">
        <v>56</v>
      </c>
      <c r="S22" s="375"/>
      <c r="T22" s="374" t="s">
        <v>84</v>
      </c>
      <c r="U22" s="374"/>
      <c r="V22" s="8">
        <v>53</v>
      </c>
      <c r="W22" s="8">
        <v>40</v>
      </c>
      <c r="X22" s="8">
        <v>36</v>
      </c>
      <c r="Y22" s="8">
        <v>25</v>
      </c>
      <c r="Z22" s="26">
        <v>206</v>
      </c>
      <c r="AA22" s="26">
        <v>38</v>
      </c>
      <c r="AB22" s="8">
        <v>732</v>
      </c>
      <c r="AC22" s="8">
        <v>65</v>
      </c>
      <c r="AD22" s="8">
        <v>635</v>
      </c>
      <c r="AE22" s="8">
        <v>50</v>
      </c>
      <c r="AF22" s="8">
        <v>776</v>
      </c>
      <c r="AG22" s="8">
        <v>40</v>
      </c>
      <c r="AH22" s="12">
        <f t="shared" si="0"/>
        <v>2709</v>
      </c>
      <c r="AI22" s="12">
        <f t="shared" si="0"/>
        <v>303</v>
      </c>
      <c r="AJ22" s="12">
        <f t="shared" si="3"/>
        <v>3012</v>
      </c>
      <c r="AK22" s="12">
        <f t="shared" si="4"/>
        <v>11905</v>
      </c>
      <c r="AL22" s="12">
        <f t="shared" si="4"/>
        <v>1080</v>
      </c>
      <c r="AM22" s="12">
        <f t="shared" si="4"/>
        <v>12985</v>
      </c>
      <c r="AN22" s="375" t="s">
        <v>56</v>
      </c>
      <c r="AO22" s="375"/>
      <c r="AP22" s="163"/>
      <c r="AQ22" s="162"/>
      <c r="AR22" s="162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2"/>
      <c r="BD22" s="162"/>
      <c r="BE22" s="163"/>
      <c r="BF22" s="163"/>
      <c r="BG22" s="163"/>
      <c r="BH22" s="163"/>
      <c r="BI22" s="163"/>
      <c r="BJ22" s="163"/>
    </row>
    <row r="23" spans="1:62" ht="18" customHeight="1">
      <c r="A23" s="374" t="s">
        <v>57</v>
      </c>
      <c r="B23" s="374"/>
      <c r="C23" s="8">
        <v>1108</v>
      </c>
      <c r="D23" s="8">
        <v>150</v>
      </c>
      <c r="E23" s="8">
        <v>1060</v>
      </c>
      <c r="F23" s="8">
        <v>75</v>
      </c>
      <c r="G23" s="8">
        <v>2532</v>
      </c>
      <c r="H23" s="8">
        <v>450</v>
      </c>
      <c r="I23" s="12">
        <f t="shared" si="1"/>
        <v>4700</v>
      </c>
      <c r="J23" s="12">
        <f t="shared" si="1"/>
        <v>675</v>
      </c>
      <c r="K23" s="12">
        <f t="shared" si="2"/>
        <v>5375</v>
      </c>
      <c r="L23" s="8">
        <v>23</v>
      </c>
      <c r="M23" s="8">
        <v>3</v>
      </c>
      <c r="N23" s="8">
        <v>91</v>
      </c>
      <c r="O23" s="8">
        <v>4</v>
      </c>
      <c r="P23" s="12">
        <v>0</v>
      </c>
      <c r="Q23" s="12">
        <v>0</v>
      </c>
      <c r="R23" s="375" t="s">
        <v>58</v>
      </c>
      <c r="S23" s="375"/>
      <c r="T23" s="374" t="s">
        <v>57</v>
      </c>
      <c r="U23" s="374"/>
      <c r="V23" s="8">
        <v>24</v>
      </c>
      <c r="W23" s="8">
        <v>8</v>
      </c>
      <c r="X23" s="8">
        <v>27</v>
      </c>
      <c r="Y23" s="8">
        <v>3</v>
      </c>
      <c r="Z23" s="26">
        <v>129</v>
      </c>
      <c r="AA23" s="26">
        <v>4</v>
      </c>
      <c r="AB23" s="8">
        <v>389</v>
      </c>
      <c r="AC23" s="8">
        <v>230</v>
      </c>
      <c r="AD23" s="8">
        <v>240</v>
      </c>
      <c r="AE23" s="8">
        <v>60</v>
      </c>
      <c r="AF23" s="8">
        <v>587</v>
      </c>
      <c r="AG23" s="8">
        <v>140</v>
      </c>
      <c r="AH23" s="12">
        <f t="shared" si="0"/>
        <v>1510</v>
      </c>
      <c r="AI23" s="12">
        <f t="shared" si="0"/>
        <v>452</v>
      </c>
      <c r="AJ23" s="12">
        <f t="shared" si="3"/>
        <v>1962</v>
      </c>
      <c r="AK23" s="12">
        <f t="shared" si="4"/>
        <v>6210</v>
      </c>
      <c r="AL23" s="12">
        <f t="shared" si="4"/>
        <v>1127</v>
      </c>
      <c r="AM23" s="12">
        <f t="shared" si="4"/>
        <v>7337</v>
      </c>
      <c r="AN23" s="375" t="s">
        <v>58</v>
      </c>
      <c r="AO23" s="375"/>
      <c r="AP23" s="163"/>
      <c r="AQ23" s="162"/>
      <c r="AR23" s="162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2"/>
      <c r="BD23" s="162"/>
      <c r="BE23" s="163"/>
      <c r="BF23" s="163"/>
      <c r="BG23" s="163"/>
      <c r="BH23" s="163"/>
      <c r="BI23" s="163"/>
      <c r="BJ23" s="163"/>
    </row>
    <row r="24" spans="1:62" ht="18" customHeight="1">
      <c r="A24" s="374" t="s">
        <v>59</v>
      </c>
      <c r="B24" s="374"/>
      <c r="C24" s="8">
        <v>1414</v>
      </c>
      <c r="D24" s="8">
        <v>113</v>
      </c>
      <c r="E24" s="8">
        <v>1486</v>
      </c>
      <c r="F24" s="8">
        <v>145</v>
      </c>
      <c r="G24" s="8">
        <v>3372</v>
      </c>
      <c r="H24" s="8">
        <v>733</v>
      </c>
      <c r="I24" s="12">
        <f t="shared" si="1"/>
        <v>6272</v>
      </c>
      <c r="J24" s="12">
        <f t="shared" si="1"/>
        <v>991</v>
      </c>
      <c r="K24" s="12">
        <f t="shared" si="2"/>
        <v>7263</v>
      </c>
      <c r="L24" s="8">
        <v>51</v>
      </c>
      <c r="M24" s="8">
        <v>13</v>
      </c>
      <c r="N24" s="8">
        <v>90</v>
      </c>
      <c r="O24" s="8">
        <v>27</v>
      </c>
      <c r="P24" s="12">
        <v>0</v>
      </c>
      <c r="Q24" s="12">
        <v>0</v>
      </c>
      <c r="R24" s="375" t="s">
        <v>60</v>
      </c>
      <c r="S24" s="375"/>
      <c r="T24" s="374" t="s">
        <v>59</v>
      </c>
      <c r="U24" s="374"/>
      <c r="V24" s="8">
        <v>58</v>
      </c>
      <c r="W24" s="8">
        <v>13</v>
      </c>
      <c r="X24" s="8">
        <v>0</v>
      </c>
      <c r="Y24" s="8">
        <v>0</v>
      </c>
      <c r="Z24" s="26">
        <v>158</v>
      </c>
      <c r="AA24" s="26">
        <v>22</v>
      </c>
      <c r="AB24" s="8">
        <v>563</v>
      </c>
      <c r="AC24" s="8">
        <v>446</v>
      </c>
      <c r="AD24" s="8">
        <v>381</v>
      </c>
      <c r="AE24" s="8">
        <v>68</v>
      </c>
      <c r="AF24" s="8">
        <v>574</v>
      </c>
      <c r="AG24" s="8">
        <v>120</v>
      </c>
      <c r="AH24" s="12">
        <f t="shared" si="0"/>
        <v>1875</v>
      </c>
      <c r="AI24" s="12">
        <f t="shared" si="0"/>
        <v>709</v>
      </c>
      <c r="AJ24" s="12">
        <f t="shared" si="3"/>
        <v>2584</v>
      </c>
      <c r="AK24" s="12">
        <f t="shared" si="4"/>
        <v>8147</v>
      </c>
      <c r="AL24" s="12">
        <f t="shared" si="4"/>
        <v>1700</v>
      </c>
      <c r="AM24" s="12">
        <f t="shared" si="4"/>
        <v>9847</v>
      </c>
      <c r="AN24" s="375" t="s">
        <v>60</v>
      </c>
      <c r="AO24" s="375"/>
      <c r="AP24" s="163"/>
      <c r="AQ24" s="162"/>
      <c r="AR24" s="162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2"/>
      <c r="BD24" s="162"/>
      <c r="BE24" s="163"/>
      <c r="BF24" s="163"/>
      <c r="BG24" s="163"/>
      <c r="BH24" s="163"/>
      <c r="BI24" s="163"/>
      <c r="BJ24" s="163"/>
    </row>
    <row r="25" spans="1:62" ht="18" customHeight="1">
      <c r="A25" s="374" t="s">
        <v>61</v>
      </c>
      <c r="B25" s="374"/>
      <c r="C25" s="8">
        <v>3348</v>
      </c>
      <c r="D25" s="8">
        <v>506</v>
      </c>
      <c r="E25" s="8">
        <v>2995</v>
      </c>
      <c r="F25" s="8">
        <v>243</v>
      </c>
      <c r="G25" s="8">
        <v>5692</v>
      </c>
      <c r="H25" s="8">
        <v>608</v>
      </c>
      <c r="I25" s="12">
        <f t="shared" si="1"/>
        <v>12035</v>
      </c>
      <c r="J25" s="12">
        <f t="shared" si="1"/>
        <v>1357</v>
      </c>
      <c r="K25" s="12">
        <f t="shared" si="2"/>
        <v>13392</v>
      </c>
      <c r="L25" s="8">
        <v>190</v>
      </c>
      <c r="M25" s="8">
        <v>23</v>
      </c>
      <c r="N25" s="8">
        <v>169</v>
      </c>
      <c r="O25" s="8">
        <v>55</v>
      </c>
      <c r="P25" s="12">
        <v>0</v>
      </c>
      <c r="Q25" s="12">
        <v>0</v>
      </c>
      <c r="R25" s="375" t="s">
        <v>62</v>
      </c>
      <c r="S25" s="375"/>
      <c r="T25" s="374" t="s">
        <v>61</v>
      </c>
      <c r="U25" s="374"/>
      <c r="V25" s="8">
        <v>170</v>
      </c>
      <c r="W25" s="8">
        <v>18</v>
      </c>
      <c r="X25" s="8">
        <v>177</v>
      </c>
      <c r="Y25" s="8">
        <v>20</v>
      </c>
      <c r="Z25" s="26">
        <v>149</v>
      </c>
      <c r="AA25" s="26">
        <v>18</v>
      </c>
      <c r="AB25" s="8">
        <v>945</v>
      </c>
      <c r="AC25" s="8">
        <v>503</v>
      </c>
      <c r="AD25" s="8">
        <v>1101</v>
      </c>
      <c r="AE25" s="8">
        <v>180</v>
      </c>
      <c r="AF25" s="8">
        <v>405</v>
      </c>
      <c r="AG25" s="8">
        <v>120</v>
      </c>
      <c r="AH25" s="12">
        <f t="shared" si="0"/>
        <v>3306</v>
      </c>
      <c r="AI25" s="12">
        <f t="shared" si="0"/>
        <v>937</v>
      </c>
      <c r="AJ25" s="12">
        <f t="shared" si="3"/>
        <v>4243</v>
      </c>
      <c r="AK25" s="12">
        <f t="shared" si="4"/>
        <v>15341</v>
      </c>
      <c r="AL25" s="12">
        <f t="shared" si="4"/>
        <v>2294</v>
      </c>
      <c r="AM25" s="12">
        <f t="shared" si="4"/>
        <v>17635</v>
      </c>
      <c r="AN25" s="375" t="s">
        <v>62</v>
      </c>
      <c r="AO25" s="375"/>
      <c r="AP25" s="163"/>
      <c r="AQ25" s="162"/>
      <c r="AR25" s="162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2"/>
      <c r="BD25" s="162"/>
      <c r="BE25" s="163"/>
      <c r="BF25" s="163"/>
      <c r="BG25" s="163"/>
      <c r="BH25" s="163"/>
      <c r="BI25" s="163"/>
      <c r="BJ25" s="163"/>
    </row>
    <row r="26" spans="1:62" ht="18" customHeight="1">
      <c r="A26" s="374" t="s">
        <v>63</v>
      </c>
      <c r="B26" s="374"/>
      <c r="C26" s="8">
        <v>4095</v>
      </c>
      <c r="D26" s="8">
        <v>89</v>
      </c>
      <c r="E26" s="8">
        <v>2217</v>
      </c>
      <c r="F26" s="8">
        <v>127</v>
      </c>
      <c r="G26" s="8">
        <v>3270</v>
      </c>
      <c r="H26" s="8">
        <v>113</v>
      </c>
      <c r="I26" s="12">
        <f t="shared" si="1"/>
        <v>9582</v>
      </c>
      <c r="J26" s="12">
        <f t="shared" si="1"/>
        <v>329</v>
      </c>
      <c r="K26" s="12">
        <f t="shared" si="2"/>
        <v>9911</v>
      </c>
      <c r="L26" s="8">
        <v>54</v>
      </c>
      <c r="M26" s="8">
        <v>7</v>
      </c>
      <c r="N26" s="8">
        <v>205</v>
      </c>
      <c r="O26" s="8">
        <v>17</v>
      </c>
      <c r="P26" s="12">
        <v>0</v>
      </c>
      <c r="Q26" s="12">
        <v>0</v>
      </c>
      <c r="R26" s="375" t="s">
        <v>64</v>
      </c>
      <c r="S26" s="375"/>
      <c r="T26" s="374" t="s">
        <v>63</v>
      </c>
      <c r="U26" s="374"/>
      <c r="V26" s="8">
        <v>93</v>
      </c>
      <c r="W26" s="8">
        <v>0</v>
      </c>
      <c r="X26" s="8">
        <v>63</v>
      </c>
      <c r="Y26" s="8">
        <v>7</v>
      </c>
      <c r="Z26" s="26">
        <v>255</v>
      </c>
      <c r="AA26" s="26">
        <v>47</v>
      </c>
      <c r="AB26" s="8">
        <v>685</v>
      </c>
      <c r="AC26" s="8">
        <v>71</v>
      </c>
      <c r="AD26" s="8">
        <v>661</v>
      </c>
      <c r="AE26" s="8">
        <v>33</v>
      </c>
      <c r="AF26" s="8">
        <v>361</v>
      </c>
      <c r="AG26" s="8">
        <v>39</v>
      </c>
      <c r="AH26" s="12">
        <f t="shared" si="0"/>
        <v>2377</v>
      </c>
      <c r="AI26" s="12">
        <f t="shared" si="0"/>
        <v>221</v>
      </c>
      <c r="AJ26" s="12">
        <f t="shared" si="3"/>
        <v>2598</v>
      </c>
      <c r="AK26" s="12">
        <f t="shared" si="4"/>
        <v>11959</v>
      </c>
      <c r="AL26" s="12">
        <f t="shared" si="4"/>
        <v>550</v>
      </c>
      <c r="AM26" s="12">
        <f t="shared" si="4"/>
        <v>12509</v>
      </c>
      <c r="AN26" s="375" t="s">
        <v>64</v>
      </c>
      <c r="AO26" s="375"/>
      <c r="AP26" s="163"/>
      <c r="AQ26" s="463"/>
      <c r="AR26" s="4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463"/>
      <c r="BD26" s="463"/>
      <c r="BE26" s="163"/>
      <c r="BF26" s="163"/>
      <c r="BG26" s="163"/>
      <c r="BH26" s="163"/>
      <c r="BI26" s="163"/>
      <c r="BJ26" s="163"/>
    </row>
    <row r="27" spans="1:62" ht="18" customHeight="1" thickBot="1">
      <c r="A27" s="464" t="s">
        <v>65</v>
      </c>
      <c r="B27" s="464"/>
      <c r="C27" s="51">
        <v>4065</v>
      </c>
      <c r="D27" s="51">
        <v>846</v>
      </c>
      <c r="E27" s="51">
        <v>3855</v>
      </c>
      <c r="F27" s="51">
        <v>718</v>
      </c>
      <c r="G27" s="51">
        <v>9611</v>
      </c>
      <c r="H27" s="51">
        <v>1401</v>
      </c>
      <c r="I27" s="12">
        <f t="shared" si="1"/>
        <v>17531</v>
      </c>
      <c r="J27" s="12">
        <f t="shared" si="1"/>
        <v>2965</v>
      </c>
      <c r="K27" s="12">
        <f t="shared" si="2"/>
        <v>20496</v>
      </c>
      <c r="L27" s="51">
        <v>337</v>
      </c>
      <c r="M27" s="51">
        <v>151</v>
      </c>
      <c r="N27" s="51">
        <v>261</v>
      </c>
      <c r="O27" s="51">
        <v>166</v>
      </c>
      <c r="P27" s="12">
        <v>0</v>
      </c>
      <c r="Q27" s="12">
        <v>0</v>
      </c>
      <c r="R27" s="376" t="s">
        <v>66</v>
      </c>
      <c r="S27" s="376"/>
      <c r="T27" s="427" t="s">
        <v>65</v>
      </c>
      <c r="U27" s="427"/>
      <c r="V27" s="51">
        <v>41</v>
      </c>
      <c r="W27" s="51">
        <v>90</v>
      </c>
      <c r="X27" s="51">
        <v>496</v>
      </c>
      <c r="Y27" s="51">
        <v>122</v>
      </c>
      <c r="Z27" s="181">
        <v>339</v>
      </c>
      <c r="AA27" s="181">
        <v>172</v>
      </c>
      <c r="AB27" s="182">
        <v>720</v>
      </c>
      <c r="AC27" s="182">
        <v>404</v>
      </c>
      <c r="AD27" s="182">
        <v>2606</v>
      </c>
      <c r="AE27" s="182">
        <v>384</v>
      </c>
      <c r="AF27" s="182">
        <v>1297</v>
      </c>
      <c r="AG27" s="182">
        <v>232</v>
      </c>
      <c r="AH27" s="12">
        <f t="shared" si="0"/>
        <v>6097</v>
      </c>
      <c r="AI27" s="12">
        <f t="shared" si="0"/>
        <v>1721</v>
      </c>
      <c r="AJ27" s="12">
        <f t="shared" si="3"/>
        <v>7818</v>
      </c>
      <c r="AK27" s="12">
        <f t="shared" si="4"/>
        <v>23628</v>
      </c>
      <c r="AL27" s="12">
        <f t="shared" si="4"/>
        <v>4686</v>
      </c>
      <c r="AM27" s="12">
        <f t="shared" si="4"/>
        <v>28314</v>
      </c>
      <c r="AN27" s="376" t="s">
        <v>66</v>
      </c>
      <c r="AO27" s="376"/>
      <c r="AP27" s="163"/>
      <c r="AQ27" s="463"/>
      <c r="AR27" s="4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463"/>
      <c r="BD27" s="463"/>
      <c r="BE27" s="163"/>
      <c r="BF27" s="163"/>
      <c r="BG27" s="163"/>
      <c r="BH27" s="163"/>
      <c r="BI27" s="163"/>
      <c r="BJ27" s="163"/>
    </row>
    <row r="28" spans="1:62" ht="25.5" customHeight="1" thickBot="1">
      <c r="A28" s="372" t="s">
        <v>19</v>
      </c>
      <c r="B28" s="372"/>
      <c r="C28" s="13">
        <f>SUM(C8:C27)</f>
        <v>38666</v>
      </c>
      <c r="D28" s="13">
        <f t="shared" ref="D28:M28" si="5">SUM(D8:D27)</f>
        <v>6676</v>
      </c>
      <c r="E28" s="13">
        <f t="shared" si="5"/>
        <v>36891</v>
      </c>
      <c r="F28" s="13">
        <f t="shared" si="5"/>
        <v>6841</v>
      </c>
      <c r="G28" s="13">
        <f t="shared" si="5"/>
        <v>98961</v>
      </c>
      <c r="H28" s="13">
        <f t="shared" si="5"/>
        <v>23862</v>
      </c>
      <c r="I28" s="13">
        <f t="shared" si="5"/>
        <v>174518</v>
      </c>
      <c r="J28" s="13">
        <f t="shared" si="5"/>
        <v>37379</v>
      </c>
      <c r="K28" s="13">
        <f t="shared" si="5"/>
        <v>211897</v>
      </c>
      <c r="L28" s="13">
        <f t="shared" si="5"/>
        <v>2000</v>
      </c>
      <c r="M28" s="13">
        <f t="shared" si="5"/>
        <v>847</v>
      </c>
      <c r="N28" s="13">
        <f>SUM(N8:N27)</f>
        <v>3697</v>
      </c>
      <c r="O28" s="13">
        <f t="shared" ref="O28:Q28" si="6">SUM(O8:O27)</f>
        <v>1397</v>
      </c>
      <c r="P28" s="13">
        <f t="shared" si="6"/>
        <v>0</v>
      </c>
      <c r="Q28" s="13">
        <f t="shared" si="6"/>
        <v>0</v>
      </c>
      <c r="R28" s="373" t="s">
        <v>67</v>
      </c>
      <c r="S28" s="373"/>
      <c r="T28" s="372" t="s">
        <v>19</v>
      </c>
      <c r="U28" s="372"/>
      <c r="V28" s="13">
        <f>SUM(V8:V27)</f>
        <v>1645</v>
      </c>
      <c r="W28" s="13">
        <f t="shared" ref="W28:AM28" si="7">SUM(W8:W27)</f>
        <v>775</v>
      </c>
      <c r="X28" s="13">
        <f t="shared" si="7"/>
        <v>1879</v>
      </c>
      <c r="Y28" s="13">
        <f t="shared" si="7"/>
        <v>367</v>
      </c>
      <c r="Z28" s="13">
        <f t="shared" si="7"/>
        <v>4327</v>
      </c>
      <c r="AA28" s="13">
        <f t="shared" si="7"/>
        <v>1294</v>
      </c>
      <c r="AB28" s="13">
        <f t="shared" si="7"/>
        <v>15558</v>
      </c>
      <c r="AC28" s="13">
        <f t="shared" si="7"/>
        <v>8827</v>
      </c>
      <c r="AD28" s="13">
        <f t="shared" si="7"/>
        <v>15745</v>
      </c>
      <c r="AE28" s="13">
        <f t="shared" si="7"/>
        <v>2764</v>
      </c>
      <c r="AF28" s="13">
        <f t="shared" si="7"/>
        <v>16862</v>
      </c>
      <c r="AG28" s="13">
        <f t="shared" si="7"/>
        <v>4098</v>
      </c>
      <c r="AH28" s="13">
        <f t="shared" si="7"/>
        <v>61713</v>
      </c>
      <c r="AI28" s="13">
        <f t="shared" si="7"/>
        <v>20369</v>
      </c>
      <c r="AJ28" s="13">
        <f t="shared" si="7"/>
        <v>82082</v>
      </c>
      <c r="AK28" s="13">
        <f t="shared" si="7"/>
        <v>236231</v>
      </c>
      <c r="AL28" s="13">
        <f t="shared" si="7"/>
        <v>57748</v>
      </c>
      <c r="AM28" s="13">
        <f t="shared" si="7"/>
        <v>293979</v>
      </c>
      <c r="AN28" s="373" t="s">
        <v>67</v>
      </c>
      <c r="AO28" s="373"/>
      <c r="AP28" s="163"/>
      <c r="AQ28" s="463"/>
      <c r="AR28" s="4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463"/>
      <c r="BD28" s="463"/>
      <c r="BE28" s="163"/>
      <c r="BF28" s="163"/>
      <c r="BG28" s="163"/>
      <c r="BH28" s="163"/>
      <c r="BI28" s="163"/>
      <c r="BJ28" s="163"/>
    </row>
    <row r="29" spans="1:62" ht="18" customHeight="1" thickTop="1">
      <c r="A29" s="160"/>
      <c r="B29" s="160"/>
      <c r="C29" s="170"/>
      <c r="D29" s="170"/>
      <c r="E29" s="170"/>
      <c r="F29" s="170"/>
      <c r="G29" s="170"/>
      <c r="H29" s="170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60"/>
      <c r="U29" s="160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463"/>
      <c r="AJ29" s="463"/>
      <c r="AK29" s="163"/>
      <c r="AL29" s="163"/>
      <c r="AM29" s="163"/>
      <c r="AN29" s="163"/>
      <c r="AO29" s="163"/>
      <c r="AP29" s="163"/>
      <c r="AQ29" s="463"/>
      <c r="AR29" s="4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463"/>
      <c r="BD29" s="463"/>
      <c r="BE29" s="163"/>
      <c r="BF29" s="163"/>
      <c r="BG29" s="163"/>
      <c r="BH29" s="163"/>
      <c r="BI29" s="163"/>
      <c r="BJ29" s="163"/>
    </row>
    <row r="31" spans="1:62">
      <c r="AK31" s="167"/>
      <c r="AL31" s="167"/>
      <c r="AM31" s="167"/>
    </row>
    <row r="32" spans="1:62">
      <c r="C32" s="167"/>
      <c r="D32" s="167"/>
      <c r="E32" s="167"/>
      <c r="F32" s="167"/>
      <c r="G32" s="167"/>
      <c r="H32" s="167"/>
      <c r="L32" s="167"/>
      <c r="M32" s="167"/>
      <c r="N32" s="167"/>
      <c r="O32" s="167"/>
      <c r="P32" s="167"/>
      <c r="Q32" s="167"/>
    </row>
    <row r="34" spans="22:22">
      <c r="V34" s="167"/>
    </row>
  </sheetData>
  <mergeCells count="111">
    <mergeCell ref="A1:S1"/>
    <mergeCell ref="A2:S2"/>
    <mergeCell ref="A3:Q3"/>
    <mergeCell ref="R3:S3"/>
    <mergeCell ref="T3:AM3"/>
    <mergeCell ref="AN3:AO3"/>
    <mergeCell ref="R4:S7"/>
    <mergeCell ref="T4:U7"/>
    <mergeCell ref="V4:W4"/>
    <mergeCell ref="X4:Y4"/>
    <mergeCell ref="A4:B7"/>
    <mergeCell ref="C4:D4"/>
    <mergeCell ref="E4:F4"/>
    <mergeCell ref="G4:H4"/>
    <mergeCell ref="I4:K4"/>
    <mergeCell ref="L4:M4"/>
    <mergeCell ref="Z5:AA5"/>
    <mergeCell ref="AB5:AC5"/>
    <mergeCell ref="AD5:AE5"/>
    <mergeCell ref="AF5:AG5"/>
    <mergeCell ref="AH5:AJ5"/>
    <mergeCell ref="AK5:AM5"/>
    <mergeCell ref="AN4:AO7"/>
    <mergeCell ref="C5:D5"/>
    <mergeCell ref="AB4:AC4"/>
    <mergeCell ref="AD4:AE4"/>
    <mergeCell ref="AF4:AG4"/>
    <mergeCell ref="AH4:AJ4"/>
    <mergeCell ref="AK4:AM4"/>
    <mergeCell ref="N4:O4"/>
    <mergeCell ref="P4:Q4"/>
    <mergeCell ref="A10:B10"/>
    <mergeCell ref="R10:S10"/>
    <mergeCell ref="T10:U10"/>
    <mergeCell ref="E5:F5"/>
    <mergeCell ref="G5:H5"/>
    <mergeCell ref="I5:K5"/>
    <mergeCell ref="L5:M5"/>
    <mergeCell ref="N5:O5"/>
    <mergeCell ref="P5:Q5"/>
    <mergeCell ref="V5:W5"/>
    <mergeCell ref="X5:Y5"/>
    <mergeCell ref="Z4:AA4"/>
    <mergeCell ref="AN10:AO10"/>
    <mergeCell ref="A11:B11"/>
    <mergeCell ref="R11:S11"/>
    <mergeCell ref="T11:U11"/>
    <mergeCell ref="AN11:AO11"/>
    <mergeCell ref="A8:B8"/>
    <mergeCell ref="R8:S8"/>
    <mergeCell ref="T8:U8"/>
    <mergeCell ref="AN8:AO8"/>
    <mergeCell ref="A9:B9"/>
    <mergeCell ref="R9:S9"/>
    <mergeCell ref="T9:U9"/>
    <mergeCell ref="AN9:AO9"/>
    <mergeCell ref="A19:B19"/>
    <mergeCell ref="R19:S19"/>
    <mergeCell ref="T19:U19"/>
    <mergeCell ref="AN19:AO19"/>
    <mergeCell ref="A20:B20"/>
    <mergeCell ref="R20:S20"/>
    <mergeCell ref="T20:U20"/>
    <mergeCell ref="AN20:AO20"/>
    <mergeCell ref="A12:A17"/>
    <mergeCell ref="S12:S17"/>
    <mergeCell ref="T12:T17"/>
    <mergeCell ref="AO12:AO17"/>
    <mergeCell ref="A18:B18"/>
    <mergeCell ref="T18:U18"/>
    <mergeCell ref="A23:B23"/>
    <mergeCell ref="R23:S23"/>
    <mergeCell ref="T23:U23"/>
    <mergeCell ref="AN23:AO23"/>
    <mergeCell ref="A24:B24"/>
    <mergeCell ref="R24:S24"/>
    <mergeCell ref="T24:U24"/>
    <mergeCell ref="AN24:AO24"/>
    <mergeCell ref="A21:B21"/>
    <mergeCell ref="R21:S21"/>
    <mergeCell ref="T21:U21"/>
    <mergeCell ref="AN21:AO21"/>
    <mergeCell ref="A22:B22"/>
    <mergeCell ref="R22:S22"/>
    <mergeCell ref="T22:U22"/>
    <mergeCell ref="AN22:AO22"/>
    <mergeCell ref="AQ26:AR26"/>
    <mergeCell ref="BC26:BD26"/>
    <mergeCell ref="A27:B27"/>
    <mergeCell ref="R27:S27"/>
    <mergeCell ref="T27:U27"/>
    <mergeCell ref="AN27:AO27"/>
    <mergeCell ref="AQ27:AR27"/>
    <mergeCell ref="BC27:BD27"/>
    <mergeCell ref="A25:B25"/>
    <mergeCell ref="R25:S25"/>
    <mergeCell ref="T25:U25"/>
    <mergeCell ref="AN25:AO25"/>
    <mergeCell ref="A26:B26"/>
    <mergeCell ref="R26:S26"/>
    <mergeCell ref="T26:U26"/>
    <mergeCell ref="AN26:AO26"/>
    <mergeCell ref="AI29:AJ29"/>
    <mergeCell ref="AQ29:AR29"/>
    <mergeCell ref="BC29:BD29"/>
    <mergeCell ref="A28:B28"/>
    <mergeCell ref="R28:S28"/>
    <mergeCell ref="T28:U28"/>
    <mergeCell ref="AN28:AO28"/>
    <mergeCell ref="AQ28:AR28"/>
    <mergeCell ref="BC28:BD28"/>
  </mergeCells>
  <printOptions horizontalCentered="1"/>
  <pageMargins left="0.39370078740157483" right="0.39370078740157483" top="0.98425196850393704" bottom="0.19685039370078741" header="0.98425196850393704" footer="0.19685039370078741"/>
  <pageSetup paperSize="9" scale="75" firstPageNumber="57" orientation="landscape" r:id="rId1"/>
  <colBreaks count="1" manualBreakCount="1">
    <brk id="19" max="32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26"/>
  <sheetViews>
    <sheetView rightToLeft="1" view="pageBreakPreview" zoomScale="80" zoomScaleNormal="75" zoomScaleSheetLayoutView="80" workbookViewId="0">
      <selection sqref="A1:Q1"/>
    </sheetView>
  </sheetViews>
  <sheetFormatPr defaultRowHeight="20.25"/>
  <cols>
    <col min="1" max="1" width="9.4140625" customWidth="1"/>
    <col min="2" max="2" width="7" customWidth="1"/>
    <col min="3" max="4" width="7.1640625" customWidth="1"/>
    <col min="5" max="5" width="7.25" customWidth="1"/>
    <col min="6" max="7" width="8.5" customWidth="1"/>
    <col min="8" max="8" width="7.58203125" style="15" customWidth="1"/>
    <col min="9" max="9" width="7.4140625" style="15" customWidth="1"/>
    <col min="10" max="10" width="7.75" style="15" customWidth="1"/>
    <col min="11" max="11" width="7.25" customWidth="1"/>
    <col min="12" max="14" width="6.83203125" customWidth="1"/>
    <col min="15" max="15" width="7.08203125" customWidth="1"/>
    <col min="16" max="16" width="7.25" customWidth="1"/>
    <col min="17" max="17" width="9.5" customWidth="1"/>
    <col min="18" max="18" width="9.1640625" customWidth="1"/>
    <col min="19" max="19" width="5.1640625" customWidth="1"/>
    <col min="20" max="20" width="5.9140625" customWidth="1"/>
    <col min="21" max="21" width="6.08203125" customWidth="1"/>
    <col min="22" max="22" width="5.1640625" customWidth="1"/>
    <col min="23" max="23" width="5" customWidth="1"/>
    <col min="24" max="24" width="4.83203125" customWidth="1"/>
    <col min="25" max="25" width="6.1640625" customWidth="1"/>
    <col min="26" max="26" width="6.6640625" customWidth="1"/>
    <col min="27" max="28" width="6.33203125" customWidth="1"/>
    <col min="29" max="29" width="4.6640625" customWidth="1"/>
    <col min="30" max="30" width="4.75" customWidth="1"/>
    <col min="31" max="31" width="5.9140625" style="15" customWidth="1"/>
    <col min="32" max="32" width="6" style="15" customWidth="1"/>
    <col min="33" max="33" width="6.08203125" style="15" customWidth="1"/>
    <col min="34" max="35" width="6.4140625" customWidth="1"/>
    <col min="36" max="36" width="6.25" customWidth="1"/>
    <col min="37" max="37" width="9.1640625" customWidth="1"/>
  </cols>
  <sheetData>
    <row r="1" spans="1:37" ht="36.75" customHeight="1">
      <c r="A1" s="453" t="s">
        <v>259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</row>
    <row r="2" spans="1:37" ht="37.5" customHeight="1">
      <c r="A2" s="433" t="s">
        <v>260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</row>
    <row r="3" spans="1:37" s="77" customFormat="1" ht="31.5" customHeight="1" thickBot="1">
      <c r="A3" s="448" t="s">
        <v>581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183" t="s">
        <v>580</v>
      </c>
      <c r="R3" s="448" t="s">
        <v>579</v>
      </c>
      <c r="S3" s="448"/>
      <c r="T3" s="448"/>
      <c r="U3" s="448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391" t="s">
        <v>578</v>
      </c>
      <c r="AK3" s="391"/>
    </row>
    <row r="4" spans="1:37" ht="33.75" customHeight="1" thickTop="1">
      <c r="A4" s="443" t="s">
        <v>261</v>
      </c>
      <c r="B4" s="431" t="s">
        <v>262</v>
      </c>
      <c r="C4" s="431"/>
      <c r="D4" s="431" t="s">
        <v>263</v>
      </c>
      <c r="E4" s="431"/>
      <c r="F4" s="431" t="s">
        <v>264</v>
      </c>
      <c r="G4" s="431"/>
      <c r="H4" s="469" t="s">
        <v>220</v>
      </c>
      <c r="I4" s="469"/>
      <c r="J4" s="469"/>
      <c r="K4" s="431" t="s">
        <v>75</v>
      </c>
      <c r="L4" s="431"/>
      <c r="M4" s="431" t="s">
        <v>76</v>
      </c>
      <c r="N4" s="431"/>
      <c r="O4" s="431" t="s">
        <v>265</v>
      </c>
      <c r="P4" s="431"/>
      <c r="Q4" s="443" t="s">
        <v>266</v>
      </c>
      <c r="R4" s="443" t="s">
        <v>261</v>
      </c>
      <c r="S4" s="413" t="s">
        <v>222</v>
      </c>
      <c r="T4" s="413"/>
      <c r="U4" s="413" t="s">
        <v>223</v>
      </c>
      <c r="V4" s="413"/>
      <c r="W4" s="431" t="s">
        <v>267</v>
      </c>
      <c r="X4" s="431"/>
      <c r="Y4" s="431" t="s">
        <v>225</v>
      </c>
      <c r="Z4" s="431"/>
      <c r="AA4" s="431" t="s">
        <v>226</v>
      </c>
      <c r="AB4" s="431"/>
      <c r="AC4" s="431" t="s">
        <v>268</v>
      </c>
      <c r="AD4" s="431"/>
      <c r="AE4" s="469" t="s">
        <v>269</v>
      </c>
      <c r="AF4" s="469"/>
      <c r="AG4" s="469"/>
      <c r="AH4" s="431" t="s">
        <v>270</v>
      </c>
      <c r="AI4" s="431"/>
      <c r="AJ4" s="431"/>
      <c r="AK4" s="443" t="s">
        <v>266</v>
      </c>
    </row>
    <row r="5" spans="1:37" ht="57.75" customHeight="1">
      <c r="A5" s="441"/>
      <c r="B5" s="408" t="s">
        <v>271</v>
      </c>
      <c r="C5" s="408"/>
      <c r="D5" s="408" t="s">
        <v>272</v>
      </c>
      <c r="E5" s="408"/>
      <c r="F5" s="408" t="s">
        <v>273</v>
      </c>
      <c r="G5" s="408"/>
      <c r="H5" s="468" t="s">
        <v>232</v>
      </c>
      <c r="I5" s="468"/>
      <c r="J5" s="468"/>
      <c r="K5" s="408" t="s">
        <v>274</v>
      </c>
      <c r="L5" s="408"/>
      <c r="M5" s="408" t="s">
        <v>275</v>
      </c>
      <c r="N5" s="408"/>
      <c r="O5" s="408" t="s">
        <v>609</v>
      </c>
      <c r="P5" s="408"/>
      <c r="Q5" s="441"/>
      <c r="R5" s="441"/>
      <c r="S5" s="408" t="s">
        <v>276</v>
      </c>
      <c r="T5" s="408"/>
      <c r="U5" s="408" t="s">
        <v>277</v>
      </c>
      <c r="V5" s="408"/>
      <c r="W5" s="408" t="s">
        <v>278</v>
      </c>
      <c r="X5" s="408"/>
      <c r="Y5" s="408" t="s">
        <v>279</v>
      </c>
      <c r="Z5" s="408"/>
      <c r="AA5" s="408" t="s">
        <v>280</v>
      </c>
      <c r="AB5" s="408"/>
      <c r="AC5" s="408" t="s">
        <v>281</v>
      </c>
      <c r="AD5" s="408"/>
      <c r="AE5" s="468" t="s">
        <v>239</v>
      </c>
      <c r="AF5" s="468"/>
      <c r="AG5" s="468"/>
      <c r="AH5" s="428" t="s">
        <v>282</v>
      </c>
      <c r="AI5" s="428"/>
      <c r="AJ5" s="428"/>
      <c r="AK5" s="441"/>
    </row>
    <row r="6" spans="1:37" ht="31.5" customHeight="1">
      <c r="A6" s="441"/>
      <c r="B6" s="2" t="s">
        <v>16</v>
      </c>
      <c r="C6" s="3" t="s">
        <v>17</v>
      </c>
      <c r="D6" s="2" t="s">
        <v>16</v>
      </c>
      <c r="E6" s="3" t="s">
        <v>17</v>
      </c>
      <c r="F6" s="2" t="s">
        <v>16</v>
      </c>
      <c r="G6" s="3" t="s">
        <v>17</v>
      </c>
      <c r="H6" s="140" t="s">
        <v>16</v>
      </c>
      <c r="I6" s="140" t="s">
        <v>17</v>
      </c>
      <c r="J6" s="140" t="s">
        <v>19</v>
      </c>
      <c r="K6" s="2" t="s">
        <v>16</v>
      </c>
      <c r="L6" s="3" t="s">
        <v>17</v>
      </c>
      <c r="M6" s="2" t="s">
        <v>16</v>
      </c>
      <c r="N6" s="3" t="s">
        <v>17</v>
      </c>
      <c r="O6" s="2" t="s">
        <v>16</v>
      </c>
      <c r="P6" s="3" t="s">
        <v>17</v>
      </c>
      <c r="Q6" s="441"/>
      <c r="R6" s="441"/>
      <c r="S6" s="2" t="s">
        <v>16</v>
      </c>
      <c r="T6" s="3" t="s">
        <v>17</v>
      </c>
      <c r="U6" s="2" t="s">
        <v>16</v>
      </c>
      <c r="V6" s="3" t="s">
        <v>17</v>
      </c>
      <c r="W6" s="2" t="s">
        <v>16</v>
      </c>
      <c r="X6" s="3" t="s">
        <v>17</v>
      </c>
      <c r="Y6" s="2" t="s">
        <v>16</v>
      </c>
      <c r="Z6" s="3" t="s">
        <v>17</v>
      </c>
      <c r="AA6" s="2" t="s">
        <v>16</v>
      </c>
      <c r="AB6" s="3" t="s">
        <v>17</v>
      </c>
      <c r="AC6" s="2" t="s">
        <v>16</v>
      </c>
      <c r="AD6" s="3" t="s">
        <v>17</v>
      </c>
      <c r="AE6" s="140" t="s">
        <v>16</v>
      </c>
      <c r="AF6" s="140" t="s">
        <v>17</v>
      </c>
      <c r="AG6" s="140" t="s">
        <v>19</v>
      </c>
      <c r="AH6" s="2" t="s">
        <v>16</v>
      </c>
      <c r="AI6" s="3" t="s">
        <v>17</v>
      </c>
      <c r="AJ6" s="2" t="s">
        <v>107</v>
      </c>
      <c r="AK6" s="441"/>
    </row>
    <row r="7" spans="1:37" s="184" customFormat="1" ht="52.5" customHeight="1" thickBot="1">
      <c r="A7" s="477"/>
      <c r="B7" s="4" t="s">
        <v>20</v>
      </c>
      <c r="C7" s="4" t="s">
        <v>21</v>
      </c>
      <c r="D7" s="4" t="s">
        <v>20</v>
      </c>
      <c r="E7" s="4" t="s">
        <v>21</v>
      </c>
      <c r="F7" s="4" t="s">
        <v>20</v>
      </c>
      <c r="G7" s="4" t="s">
        <v>21</v>
      </c>
      <c r="H7" s="79" t="s">
        <v>20</v>
      </c>
      <c r="I7" s="79" t="s">
        <v>21</v>
      </c>
      <c r="J7" s="79" t="s">
        <v>23</v>
      </c>
      <c r="K7" s="4" t="s">
        <v>20</v>
      </c>
      <c r="L7" s="4" t="s">
        <v>21</v>
      </c>
      <c r="M7" s="4" t="s">
        <v>20</v>
      </c>
      <c r="N7" s="4" t="s">
        <v>21</v>
      </c>
      <c r="O7" s="4" t="s">
        <v>20</v>
      </c>
      <c r="P7" s="4" t="s">
        <v>21</v>
      </c>
      <c r="Q7" s="477"/>
      <c r="R7" s="477"/>
      <c r="S7" s="4" t="s">
        <v>20</v>
      </c>
      <c r="T7" s="4" t="s">
        <v>21</v>
      </c>
      <c r="U7" s="4" t="s">
        <v>20</v>
      </c>
      <c r="V7" s="4" t="s">
        <v>21</v>
      </c>
      <c r="W7" s="4" t="s">
        <v>20</v>
      </c>
      <c r="X7" s="4" t="s">
        <v>21</v>
      </c>
      <c r="Y7" s="79" t="s">
        <v>20</v>
      </c>
      <c r="Z7" s="79" t="s">
        <v>21</v>
      </c>
      <c r="AA7" s="79" t="s">
        <v>20</v>
      </c>
      <c r="AB7" s="4" t="s">
        <v>21</v>
      </c>
      <c r="AC7" s="4" t="s">
        <v>20</v>
      </c>
      <c r="AD7" s="4" t="s">
        <v>21</v>
      </c>
      <c r="AE7" s="4" t="s">
        <v>20</v>
      </c>
      <c r="AF7" s="4" t="s">
        <v>21</v>
      </c>
      <c r="AG7" s="79" t="s">
        <v>23</v>
      </c>
      <c r="AH7" s="79" t="s">
        <v>20</v>
      </c>
      <c r="AI7" s="79" t="s">
        <v>21</v>
      </c>
      <c r="AJ7" s="79" t="s">
        <v>23</v>
      </c>
      <c r="AK7" s="477"/>
    </row>
    <row r="8" spans="1:37" ht="36.75" customHeight="1">
      <c r="A8" s="135" t="s">
        <v>283</v>
      </c>
      <c r="B8" s="185">
        <v>165999</v>
      </c>
      <c r="C8" s="185">
        <v>174649</v>
      </c>
      <c r="D8" s="185">
        <v>0</v>
      </c>
      <c r="E8" s="185">
        <v>0</v>
      </c>
      <c r="F8" s="185">
        <v>0</v>
      </c>
      <c r="G8" s="185">
        <v>0</v>
      </c>
      <c r="H8" s="186">
        <f>SUM(B8,D8,F8)</f>
        <v>165999</v>
      </c>
      <c r="I8" s="186">
        <f>SUM(C8,E8,G8)</f>
        <v>174649</v>
      </c>
      <c r="J8" s="186">
        <f>SUM(H8:I8)</f>
        <v>340648</v>
      </c>
      <c r="K8" s="185">
        <v>0</v>
      </c>
      <c r="L8" s="185">
        <v>0</v>
      </c>
      <c r="M8" s="185">
        <v>0</v>
      </c>
      <c r="N8" s="185">
        <v>0</v>
      </c>
      <c r="O8" s="185">
        <v>0</v>
      </c>
      <c r="P8" s="185">
        <v>0</v>
      </c>
      <c r="Q8" s="135" t="s">
        <v>284</v>
      </c>
      <c r="R8" s="135" t="s">
        <v>283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82">
        <v>0</v>
      </c>
      <c r="AD8" s="82">
        <v>0</v>
      </c>
      <c r="AE8" s="186">
        <f>SUM(AC8,AA8,Y8,W8,U8,S8,O8,M8,K8)</f>
        <v>0</v>
      </c>
      <c r="AF8" s="186">
        <f>SUM(AD8,AB8,Z8,X8,V8,T8,P8,N8,L8)</f>
        <v>0</v>
      </c>
      <c r="AG8" s="186">
        <f>SUM(AE8:AF8)</f>
        <v>0</v>
      </c>
      <c r="AH8" s="186">
        <f>SUM(H8,AE8)</f>
        <v>165999</v>
      </c>
      <c r="AI8" s="186">
        <f t="shared" ref="AI8" si="0">SUM(I8,AF8)</f>
        <v>174649</v>
      </c>
      <c r="AJ8" s="186">
        <f>SUM(AH8:AI8)</f>
        <v>340648</v>
      </c>
      <c r="AK8" s="135" t="s">
        <v>284</v>
      </c>
    </row>
    <row r="9" spans="1:37" ht="36.75" customHeight="1">
      <c r="A9" s="309" t="s">
        <v>285</v>
      </c>
      <c r="B9" s="26">
        <v>117484</v>
      </c>
      <c r="C9" s="26">
        <v>97734</v>
      </c>
      <c r="D9" s="26">
        <v>134038</v>
      </c>
      <c r="E9" s="26">
        <v>147176</v>
      </c>
      <c r="F9" s="26">
        <v>0</v>
      </c>
      <c r="G9" s="26">
        <v>0</v>
      </c>
      <c r="H9" s="8">
        <f t="shared" ref="H9:I17" si="1">SUM(B9,D9,F9)</f>
        <v>251522</v>
      </c>
      <c r="I9" s="8">
        <f t="shared" si="1"/>
        <v>244910</v>
      </c>
      <c r="J9" s="8">
        <f t="shared" ref="J9:J17" si="2">SUM(H9:I9)</f>
        <v>496432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309" t="s">
        <v>286</v>
      </c>
      <c r="R9" s="136" t="s">
        <v>285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f>SUM(AC9,AA9,Y9,W9,U9,S9,O9,M9,K9)</f>
        <v>0</v>
      </c>
      <c r="AF9" s="8">
        <f t="shared" ref="AF9:AF17" si="3">SUM(AD9,AB9,Z9,X9,V9,T9,P9,N9,L9)</f>
        <v>0</v>
      </c>
      <c r="AG9" s="8">
        <f t="shared" ref="AG9:AG17" si="4">SUM(AE9:AF9)</f>
        <v>0</v>
      </c>
      <c r="AH9" s="8">
        <f t="shared" ref="AH9:AI17" si="5">SUM(H9,AE9)</f>
        <v>251522</v>
      </c>
      <c r="AI9" s="8">
        <f>SUM(I9,AF9)</f>
        <v>244910</v>
      </c>
      <c r="AJ9" s="8">
        <f t="shared" ref="AJ9:AJ17" si="6">SUM(AH9:AI9)</f>
        <v>496432</v>
      </c>
      <c r="AK9" s="136" t="s">
        <v>286</v>
      </c>
    </row>
    <row r="10" spans="1:37" ht="36.75" customHeight="1">
      <c r="A10" s="309" t="s">
        <v>287</v>
      </c>
      <c r="B10" s="26">
        <v>77400</v>
      </c>
      <c r="C10" s="26">
        <v>48030</v>
      </c>
      <c r="D10" s="26">
        <v>91029</v>
      </c>
      <c r="E10" s="26">
        <v>79878</v>
      </c>
      <c r="F10" s="26">
        <v>126202</v>
      </c>
      <c r="G10" s="26">
        <v>139785</v>
      </c>
      <c r="H10" s="8">
        <f t="shared" si="1"/>
        <v>294631</v>
      </c>
      <c r="I10" s="8">
        <f t="shared" si="1"/>
        <v>267693</v>
      </c>
      <c r="J10" s="8">
        <f t="shared" si="2"/>
        <v>562324</v>
      </c>
      <c r="K10" s="26">
        <v>0</v>
      </c>
      <c r="L10" s="26">
        <v>0</v>
      </c>
      <c r="M10" s="26">
        <v>0</v>
      </c>
      <c r="N10" s="26">
        <v>0</v>
      </c>
      <c r="O10" s="26">
        <v>0</v>
      </c>
      <c r="P10" s="26">
        <v>0</v>
      </c>
      <c r="Q10" s="309" t="s">
        <v>288</v>
      </c>
      <c r="R10" s="136" t="s">
        <v>287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f t="shared" ref="AE10:AE17" si="7">SUM(AC10,AA10,Y10,W10,U10,S10,O10,M10,K10)</f>
        <v>0</v>
      </c>
      <c r="AF10" s="8">
        <f t="shared" si="3"/>
        <v>0</v>
      </c>
      <c r="AG10" s="8">
        <f t="shared" si="4"/>
        <v>0</v>
      </c>
      <c r="AH10" s="8">
        <f t="shared" si="5"/>
        <v>294631</v>
      </c>
      <c r="AI10" s="8">
        <f t="shared" si="5"/>
        <v>267693</v>
      </c>
      <c r="AJ10" s="8">
        <f t="shared" si="6"/>
        <v>562324</v>
      </c>
      <c r="AK10" s="136" t="s">
        <v>288</v>
      </c>
    </row>
    <row r="11" spans="1:37" ht="36.75" customHeight="1">
      <c r="A11" s="309" t="s">
        <v>289</v>
      </c>
      <c r="B11" s="26">
        <v>52344</v>
      </c>
      <c r="C11" s="26">
        <v>23000</v>
      </c>
      <c r="D11" s="26">
        <v>58799</v>
      </c>
      <c r="E11" s="26">
        <v>38327</v>
      </c>
      <c r="F11" s="26">
        <v>101342</v>
      </c>
      <c r="G11" s="26">
        <v>84844</v>
      </c>
      <c r="H11" s="8">
        <f t="shared" si="1"/>
        <v>212485</v>
      </c>
      <c r="I11" s="8">
        <f t="shared" si="1"/>
        <v>146171</v>
      </c>
      <c r="J11" s="8">
        <f t="shared" si="2"/>
        <v>358656</v>
      </c>
      <c r="K11" s="26">
        <v>47255</v>
      </c>
      <c r="L11" s="26">
        <v>60096</v>
      </c>
      <c r="M11" s="26">
        <v>14641</v>
      </c>
      <c r="N11" s="26">
        <v>17339</v>
      </c>
      <c r="O11" s="26">
        <v>61</v>
      </c>
      <c r="P11" s="26">
        <v>29</v>
      </c>
      <c r="Q11" s="309" t="s">
        <v>290</v>
      </c>
      <c r="R11" s="136" t="s">
        <v>289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f t="shared" si="7"/>
        <v>61957</v>
      </c>
      <c r="AF11" s="8">
        <f t="shared" si="3"/>
        <v>77464</v>
      </c>
      <c r="AG11" s="8">
        <f t="shared" si="4"/>
        <v>139421</v>
      </c>
      <c r="AH11" s="8">
        <f t="shared" si="5"/>
        <v>274442</v>
      </c>
      <c r="AI11" s="8">
        <f t="shared" si="5"/>
        <v>223635</v>
      </c>
      <c r="AJ11" s="8">
        <f t="shared" si="6"/>
        <v>498077</v>
      </c>
      <c r="AK11" s="136" t="s">
        <v>290</v>
      </c>
    </row>
    <row r="12" spans="1:37" ht="36.75" customHeight="1">
      <c r="A12" s="309" t="s">
        <v>291</v>
      </c>
      <c r="B12" s="26">
        <v>36549</v>
      </c>
      <c r="C12" s="26">
        <v>13287</v>
      </c>
      <c r="D12" s="26">
        <v>42720</v>
      </c>
      <c r="E12" s="26">
        <v>19120</v>
      </c>
      <c r="F12" s="26">
        <v>76912</v>
      </c>
      <c r="G12" s="26">
        <v>49337</v>
      </c>
      <c r="H12" s="8">
        <f t="shared" si="1"/>
        <v>156181</v>
      </c>
      <c r="I12" s="8">
        <f t="shared" si="1"/>
        <v>81744</v>
      </c>
      <c r="J12" s="8">
        <f t="shared" si="2"/>
        <v>237925</v>
      </c>
      <c r="K12" s="26">
        <v>28792</v>
      </c>
      <c r="L12" s="26">
        <v>31539</v>
      </c>
      <c r="M12" s="26">
        <v>11168</v>
      </c>
      <c r="N12" s="26">
        <v>11574</v>
      </c>
      <c r="O12" s="26">
        <v>25</v>
      </c>
      <c r="P12" s="26">
        <v>44</v>
      </c>
      <c r="Q12" s="309" t="s">
        <v>292</v>
      </c>
      <c r="R12" s="136" t="s">
        <v>291</v>
      </c>
      <c r="S12" s="51">
        <v>27821</v>
      </c>
      <c r="T12" s="8">
        <v>44278</v>
      </c>
      <c r="U12" s="8">
        <v>14633</v>
      </c>
      <c r="V12" s="8">
        <v>8951</v>
      </c>
      <c r="W12" s="8">
        <v>13699</v>
      </c>
      <c r="X12" s="8">
        <v>17760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f t="shared" si="7"/>
        <v>96138</v>
      </c>
      <c r="AF12" s="8">
        <f t="shared" si="3"/>
        <v>114146</v>
      </c>
      <c r="AG12" s="8">
        <f t="shared" si="4"/>
        <v>210284</v>
      </c>
      <c r="AH12" s="8">
        <f t="shared" si="5"/>
        <v>252319</v>
      </c>
      <c r="AI12" s="8">
        <f t="shared" si="5"/>
        <v>195890</v>
      </c>
      <c r="AJ12" s="8">
        <f t="shared" si="6"/>
        <v>448209</v>
      </c>
      <c r="AK12" s="136" t="s">
        <v>292</v>
      </c>
    </row>
    <row r="13" spans="1:37" ht="36.75" customHeight="1">
      <c r="A13" s="309" t="s">
        <v>293</v>
      </c>
      <c r="B13" s="26">
        <v>0</v>
      </c>
      <c r="C13" s="26">
        <v>0</v>
      </c>
      <c r="D13" s="26">
        <v>27509</v>
      </c>
      <c r="E13" s="26">
        <v>14974</v>
      </c>
      <c r="F13" s="26">
        <v>62978</v>
      </c>
      <c r="G13" s="26">
        <v>28667</v>
      </c>
      <c r="H13" s="8">
        <f t="shared" si="1"/>
        <v>90487</v>
      </c>
      <c r="I13" s="8">
        <f t="shared" si="1"/>
        <v>43641</v>
      </c>
      <c r="J13" s="8">
        <f t="shared" si="2"/>
        <v>134128</v>
      </c>
      <c r="K13" s="26">
        <v>14908</v>
      </c>
      <c r="L13" s="26">
        <v>13537</v>
      </c>
      <c r="M13" s="26">
        <v>7750</v>
      </c>
      <c r="N13" s="26">
        <v>6040</v>
      </c>
      <c r="O13" s="26">
        <v>13</v>
      </c>
      <c r="P13" s="26">
        <v>26</v>
      </c>
      <c r="Q13" s="309" t="s">
        <v>294</v>
      </c>
      <c r="R13" s="136" t="s">
        <v>293</v>
      </c>
      <c r="S13" s="51">
        <v>16789</v>
      </c>
      <c r="T13" s="51">
        <v>23687</v>
      </c>
      <c r="U13" s="51">
        <v>8803</v>
      </c>
      <c r="V13" s="51">
        <v>4613</v>
      </c>
      <c r="W13" s="51">
        <v>10812</v>
      </c>
      <c r="X13" s="51">
        <v>11736</v>
      </c>
      <c r="Y13" s="8">
        <v>33104</v>
      </c>
      <c r="Z13" s="8">
        <v>46724</v>
      </c>
      <c r="AA13" s="8">
        <v>20200</v>
      </c>
      <c r="AB13" s="8">
        <v>11581</v>
      </c>
      <c r="AC13" s="8">
        <v>17131</v>
      </c>
      <c r="AD13" s="8">
        <v>19892</v>
      </c>
      <c r="AE13" s="8">
        <f t="shared" si="7"/>
        <v>129510</v>
      </c>
      <c r="AF13" s="8">
        <f t="shared" si="3"/>
        <v>137836</v>
      </c>
      <c r="AG13" s="8">
        <f t="shared" si="4"/>
        <v>267346</v>
      </c>
      <c r="AH13" s="8">
        <f t="shared" si="5"/>
        <v>219997</v>
      </c>
      <c r="AI13" s="8">
        <f t="shared" si="5"/>
        <v>181477</v>
      </c>
      <c r="AJ13" s="8">
        <f t="shared" si="6"/>
        <v>401474</v>
      </c>
      <c r="AK13" s="136" t="s">
        <v>294</v>
      </c>
    </row>
    <row r="14" spans="1:37" ht="36.75" customHeight="1">
      <c r="A14" s="309" t="s">
        <v>295</v>
      </c>
      <c r="B14" s="26">
        <v>0</v>
      </c>
      <c r="C14" s="26">
        <v>0</v>
      </c>
      <c r="D14" s="26">
        <v>0</v>
      </c>
      <c r="E14" s="26">
        <v>0</v>
      </c>
      <c r="F14" s="26">
        <v>65709</v>
      </c>
      <c r="G14" s="26">
        <v>25509</v>
      </c>
      <c r="H14" s="7">
        <f t="shared" si="1"/>
        <v>65709</v>
      </c>
      <c r="I14" s="7">
        <f t="shared" si="1"/>
        <v>25509</v>
      </c>
      <c r="J14" s="8">
        <f t="shared" si="2"/>
        <v>91218</v>
      </c>
      <c r="K14" s="26">
        <v>7811</v>
      </c>
      <c r="L14" s="26">
        <v>6195</v>
      </c>
      <c r="M14" s="26">
        <v>5108</v>
      </c>
      <c r="N14" s="26">
        <v>3412</v>
      </c>
      <c r="O14" s="26">
        <v>4</v>
      </c>
      <c r="P14" s="26">
        <v>16</v>
      </c>
      <c r="Q14" s="309" t="s">
        <v>296</v>
      </c>
      <c r="R14" s="136" t="s">
        <v>295</v>
      </c>
      <c r="S14" s="51">
        <v>9204</v>
      </c>
      <c r="T14" s="51">
        <v>10850</v>
      </c>
      <c r="U14" s="51">
        <v>5532</v>
      </c>
      <c r="V14" s="51">
        <v>2262</v>
      </c>
      <c r="W14" s="51">
        <v>8292</v>
      </c>
      <c r="X14" s="51">
        <v>7220</v>
      </c>
      <c r="Y14" s="8">
        <v>25991</v>
      </c>
      <c r="Z14" s="8">
        <v>34880</v>
      </c>
      <c r="AA14" s="8">
        <v>14735</v>
      </c>
      <c r="AB14" s="8">
        <v>7770</v>
      </c>
      <c r="AC14" s="8">
        <v>15241</v>
      </c>
      <c r="AD14" s="8">
        <v>14421</v>
      </c>
      <c r="AE14" s="8">
        <f t="shared" si="7"/>
        <v>91918</v>
      </c>
      <c r="AF14" s="8">
        <f t="shared" si="3"/>
        <v>87026</v>
      </c>
      <c r="AG14" s="8">
        <f t="shared" si="4"/>
        <v>178944</v>
      </c>
      <c r="AH14" s="8">
        <f t="shared" si="5"/>
        <v>157627</v>
      </c>
      <c r="AI14" s="8">
        <f t="shared" si="5"/>
        <v>112535</v>
      </c>
      <c r="AJ14" s="8">
        <f t="shared" si="6"/>
        <v>270162</v>
      </c>
      <c r="AK14" s="136" t="s">
        <v>296</v>
      </c>
    </row>
    <row r="15" spans="1:37" ht="36.75" customHeight="1">
      <c r="A15" s="309" t="s">
        <v>297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8">
        <f t="shared" si="1"/>
        <v>0</v>
      </c>
      <c r="I15" s="8">
        <f t="shared" si="1"/>
        <v>0</v>
      </c>
      <c r="J15" s="8">
        <f t="shared" si="2"/>
        <v>0</v>
      </c>
      <c r="K15" s="26">
        <v>3682</v>
      </c>
      <c r="L15" s="26">
        <v>3565</v>
      </c>
      <c r="M15" s="26">
        <v>3407</v>
      </c>
      <c r="N15" s="26">
        <v>2294</v>
      </c>
      <c r="O15" s="26">
        <v>0</v>
      </c>
      <c r="P15" s="26">
        <v>11</v>
      </c>
      <c r="Q15" s="309" t="s">
        <v>298</v>
      </c>
      <c r="R15" s="136" t="s">
        <v>297</v>
      </c>
      <c r="S15" s="51">
        <v>5576</v>
      </c>
      <c r="T15" s="51">
        <v>5085</v>
      </c>
      <c r="U15" s="51">
        <v>3600</v>
      </c>
      <c r="V15" s="51">
        <v>1440</v>
      </c>
      <c r="W15" s="51">
        <v>5850</v>
      </c>
      <c r="X15" s="51">
        <v>4107</v>
      </c>
      <c r="Y15" s="8">
        <v>17600</v>
      </c>
      <c r="Z15" s="8">
        <v>20146</v>
      </c>
      <c r="AA15" s="8">
        <v>11407</v>
      </c>
      <c r="AB15" s="8">
        <v>4897</v>
      </c>
      <c r="AC15" s="8">
        <v>13005</v>
      </c>
      <c r="AD15" s="8">
        <v>9319</v>
      </c>
      <c r="AE15" s="8">
        <f t="shared" si="7"/>
        <v>64127</v>
      </c>
      <c r="AF15" s="8">
        <f t="shared" si="3"/>
        <v>50864</v>
      </c>
      <c r="AG15" s="8">
        <f t="shared" si="4"/>
        <v>114991</v>
      </c>
      <c r="AH15" s="8">
        <f t="shared" si="5"/>
        <v>64127</v>
      </c>
      <c r="AI15" s="8">
        <f t="shared" si="5"/>
        <v>50864</v>
      </c>
      <c r="AJ15" s="8">
        <f t="shared" si="6"/>
        <v>114991</v>
      </c>
      <c r="AK15" s="136" t="s">
        <v>298</v>
      </c>
    </row>
    <row r="16" spans="1:37" ht="36.75" customHeight="1">
      <c r="A16" s="309" t="s">
        <v>299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8">
        <f t="shared" si="1"/>
        <v>0</v>
      </c>
      <c r="I16" s="8">
        <f t="shared" si="1"/>
        <v>0</v>
      </c>
      <c r="J16" s="8">
        <f t="shared" si="2"/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309" t="s">
        <v>300</v>
      </c>
      <c r="R16" s="136" t="s">
        <v>299</v>
      </c>
      <c r="S16" s="51">
        <v>3385</v>
      </c>
      <c r="T16" s="51">
        <v>3598</v>
      </c>
      <c r="U16" s="51">
        <v>1942</v>
      </c>
      <c r="V16" s="51">
        <v>1236</v>
      </c>
      <c r="W16" s="51">
        <v>5172</v>
      </c>
      <c r="X16" s="51">
        <v>2882</v>
      </c>
      <c r="Y16" s="8">
        <v>12585</v>
      </c>
      <c r="Z16" s="8">
        <v>10645</v>
      </c>
      <c r="AA16" s="8">
        <v>9041</v>
      </c>
      <c r="AB16" s="8">
        <v>3274</v>
      </c>
      <c r="AC16" s="8">
        <v>11192</v>
      </c>
      <c r="AD16" s="8">
        <v>5918</v>
      </c>
      <c r="AE16" s="8">
        <f t="shared" si="7"/>
        <v>43317</v>
      </c>
      <c r="AF16" s="8">
        <f t="shared" si="3"/>
        <v>27553</v>
      </c>
      <c r="AG16" s="8">
        <f t="shared" si="4"/>
        <v>70870</v>
      </c>
      <c r="AH16" s="8">
        <f t="shared" si="5"/>
        <v>43317</v>
      </c>
      <c r="AI16" s="8">
        <f t="shared" si="5"/>
        <v>27553</v>
      </c>
      <c r="AJ16" s="8">
        <f t="shared" si="6"/>
        <v>70870</v>
      </c>
      <c r="AK16" s="136" t="s">
        <v>300</v>
      </c>
    </row>
    <row r="17" spans="1:37" ht="36.75" customHeight="1" thickBot="1">
      <c r="A17" s="308" t="s">
        <v>301</v>
      </c>
      <c r="B17" s="181">
        <v>0</v>
      </c>
      <c r="C17" s="181">
        <v>0</v>
      </c>
      <c r="D17" s="181">
        <v>0</v>
      </c>
      <c r="E17" s="181">
        <v>0</v>
      </c>
      <c r="F17" s="181">
        <v>0</v>
      </c>
      <c r="G17" s="181">
        <v>0</v>
      </c>
      <c r="H17" s="7">
        <f t="shared" si="1"/>
        <v>0</v>
      </c>
      <c r="I17" s="7">
        <f t="shared" si="1"/>
        <v>0</v>
      </c>
      <c r="J17" s="7">
        <f t="shared" si="2"/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  <c r="P17" s="181">
        <v>0</v>
      </c>
      <c r="Q17" s="308" t="s">
        <v>302</v>
      </c>
      <c r="R17" s="188" t="s">
        <v>301</v>
      </c>
      <c r="S17" s="182">
        <v>0</v>
      </c>
      <c r="T17" s="182">
        <v>0</v>
      </c>
      <c r="U17" s="182">
        <v>0</v>
      </c>
      <c r="V17" s="182">
        <v>0</v>
      </c>
      <c r="W17" s="182">
        <v>0</v>
      </c>
      <c r="X17" s="182">
        <v>0</v>
      </c>
      <c r="Y17" s="51">
        <v>12205</v>
      </c>
      <c r="Z17" s="51">
        <v>9920</v>
      </c>
      <c r="AA17" s="51">
        <v>10628</v>
      </c>
      <c r="AB17" s="51">
        <v>3771</v>
      </c>
      <c r="AC17" s="51">
        <v>12819</v>
      </c>
      <c r="AD17" s="51">
        <v>6188</v>
      </c>
      <c r="AE17" s="7">
        <f t="shared" si="7"/>
        <v>35652</v>
      </c>
      <c r="AF17" s="7">
        <f t="shared" si="3"/>
        <v>19879</v>
      </c>
      <c r="AG17" s="7">
        <f t="shared" si="4"/>
        <v>55531</v>
      </c>
      <c r="AH17" s="7">
        <f t="shared" si="5"/>
        <v>35652</v>
      </c>
      <c r="AI17" s="8">
        <f t="shared" si="5"/>
        <v>19879</v>
      </c>
      <c r="AJ17" s="8">
        <f t="shared" si="6"/>
        <v>55531</v>
      </c>
      <c r="AK17" s="187" t="s">
        <v>302</v>
      </c>
    </row>
    <row r="18" spans="1:37" ht="36.75" customHeight="1" thickBot="1">
      <c r="A18" s="139" t="s">
        <v>19</v>
      </c>
      <c r="B18" s="101">
        <f>SUM(B8:B17)</f>
        <v>449776</v>
      </c>
      <c r="C18" s="101">
        <f t="shared" ref="C18:P18" si="8">SUM(C8:C17)</f>
        <v>356700</v>
      </c>
      <c r="D18" s="101">
        <f t="shared" si="8"/>
        <v>354095</v>
      </c>
      <c r="E18" s="101">
        <f t="shared" si="8"/>
        <v>299475</v>
      </c>
      <c r="F18" s="101">
        <f t="shared" si="8"/>
        <v>433143</v>
      </c>
      <c r="G18" s="101">
        <f t="shared" si="8"/>
        <v>328142</v>
      </c>
      <c r="H18" s="101">
        <f t="shared" si="8"/>
        <v>1237014</v>
      </c>
      <c r="I18" s="101">
        <f t="shared" si="8"/>
        <v>984317</v>
      </c>
      <c r="J18" s="101">
        <f t="shared" si="8"/>
        <v>2221331</v>
      </c>
      <c r="K18" s="101">
        <f t="shared" si="8"/>
        <v>102448</v>
      </c>
      <c r="L18" s="101">
        <f t="shared" si="8"/>
        <v>114932</v>
      </c>
      <c r="M18" s="101">
        <f t="shared" si="8"/>
        <v>42074</v>
      </c>
      <c r="N18" s="101">
        <f t="shared" si="8"/>
        <v>40659</v>
      </c>
      <c r="O18" s="101">
        <f t="shared" si="8"/>
        <v>103</v>
      </c>
      <c r="P18" s="101">
        <f t="shared" si="8"/>
        <v>126</v>
      </c>
      <c r="Q18" s="139" t="s">
        <v>67</v>
      </c>
      <c r="R18" s="139" t="s">
        <v>19</v>
      </c>
      <c r="S18" s="13">
        <f>SUM(S8:S17)</f>
        <v>62775</v>
      </c>
      <c r="T18" s="13">
        <f t="shared" ref="T18:AJ18" si="9">SUM(T8:T17)</f>
        <v>87498</v>
      </c>
      <c r="U18" s="13">
        <f t="shared" si="9"/>
        <v>34510</v>
      </c>
      <c r="V18" s="13">
        <f t="shared" si="9"/>
        <v>18502</v>
      </c>
      <c r="W18" s="13">
        <f t="shared" si="9"/>
        <v>43825</v>
      </c>
      <c r="X18" s="13">
        <f t="shared" si="9"/>
        <v>43705</v>
      </c>
      <c r="Y18" s="13">
        <f t="shared" si="9"/>
        <v>101485</v>
      </c>
      <c r="Z18" s="13">
        <f t="shared" si="9"/>
        <v>122315</v>
      </c>
      <c r="AA18" s="13">
        <f t="shared" si="9"/>
        <v>66011</v>
      </c>
      <c r="AB18" s="13">
        <f t="shared" si="9"/>
        <v>31293</v>
      </c>
      <c r="AC18" s="13">
        <f t="shared" si="9"/>
        <v>69388</v>
      </c>
      <c r="AD18" s="13">
        <f t="shared" si="9"/>
        <v>55738</v>
      </c>
      <c r="AE18" s="13">
        <f t="shared" si="9"/>
        <v>522619</v>
      </c>
      <c r="AF18" s="13">
        <f t="shared" si="9"/>
        <v>514768</v>
      </c>
      <c r="AG18" s="13">
        <f t="shared" si="9"/>
        <v>1037387</v>
      </c>
      <c r="AH18" s="13">
        <f t="shared" si="9"/>
        <v>1759633</v>
      </c>
      <c r="AI18" s="13">
        <f t="shared" si="9"/>
        <v>1499085</v>
      </c>
      <c r="AJ18" s="13">
        <f t="shared" si="9"/>
        <v>3258718</v>
      </c>
      <c r="AK18" s="139" t="s">
        <v>67</v>
      </c>
    </row>
    <row r="19" spans="1:37" ht="31.5" customHeight="1" thickTop="1">
      <c r="A19" s="184"/>
      <c r="B19" s="184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2"/>
      <c r="R19" s="2"/>
      <c r="S19" s="2"/>
      <c r="T19" s="2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2"/>
    </row>
    <row r="20" spans="1:37">
      <c r="AE20" s="189"/>
      <c r="AF20" s="189"/>
      <c r="AG20" s="189"/>
      <c r="AH20" s="190"/>
      <c r="AI20" s="190"/>
      <c r="AJ20" s="190"/>
    </row>
    <row r="21" spans="1:37">
      <c r="S21" s="191"/>
      <c r="T21" s="191"/>
      <c r="U21" s="44"/>
      <c r="X21" s="44"/>
      <c r="Y21" s="44"/>
      <c r="Z21" s="44"/>
      <c r="AA21" s="44"/>
      <c r="AB21" s="44"/>
      <c r="AC21" s="44"/>
      <c r="AD21" s="44"/>
      <c r="AH21" s="44"/>
      <c r="AI21" s="44"/>
      <c r="AJ21" s="44"/>
    </row>
    <row r="22" spans="1:37">
      <c r="K22" s="191"/>
      <c r="L22" s="191"/>
      <c r="M22" s="191"/>
      <c r="AI22" s="44"/>
      <c r="AJ22" s="44"/>
    </row>
    <row r="23" spans="1:37">
      <c r="AE23"/>
      <c r="AF23"/>
      <c r="AG23"/>
    </row>
    <row r="24" spans="1:37">
      <c r="B24">
        <f>B22-B18</f>
        <v>-449776</v>
      </c>
      <c r="C24">
        <f t="shared" ref="C24:G24" si="10">C22-C18</f>
        <v>-356700</v>
      </c>
      <c r="D24">
        <f t="shared" si="10"/>
        <v>-354095</v>
      </c>
      <c r="E24">
        <f t="shared" si="10"/>
        <v>-299475</v>
      </c>
      <c r="F24">
        <f t="shared" si="10"/>
        <v>-433143</v>
      </c>
      <c r="G24">
        <f t="shared" si="10"/>
        <v>-328142</v>
      </c>
      <c r="H24" s="16">
        <f>H22-K18</f>
        <v>-102448</v>
      </c>
      <c r="I24" s="16">
        <f t="shared" ref="I24:M24" si="11">I22-L18</f>
        <v>-114932</v>
      </c>
      <c r="J24" s="16">
        <f t="shared" si="11"/>
        <v>-42074</v>
      </c>
      <c r="K24" s="16">
        <f t="shared" si="11"/>
        <v>-40659</v>
      </c>
      <c r="L24" s="16">
        <f t="shared" si="11"/>
        <v>-103</v>
      </c>
      <c r="M24" s="16">
        <f t="shared" si="11"/>
        <v>-126</v>
      </c>
      <c r="N24" s="16"/>
      <c r="O24" s="16"/>
      <c r="P24" s="16"/>
      <c r="Q24" s="16"/>
      <c r="AE24"/>
      <c r="AF24"/>
      <c r="AG24"/>
    </row>
    <row r="26" spans="1:37">
      <c r="AH26" s="16"/>
      <c r="AI26" s="16"/>
      <c r="AJ26" s="16"/>
      <c r="AK26" s="16"/>
    </row>
  </sheetData>
  <mergeCells count="41">
    <mergeCell ref="K4:L4"/>
    <mergeCell ref="A1:Q1"/>
    <mergeCell ref="R1:AJ1"/>
    <mergeCell ref="A2:Q2"/>
    <mergeCell ref="R2:AK2"/>
    <mergeCell ref="A3:P3"/>
    <mergeCell ref="R3:U3"/>
    <mergeCell ref="AJ3:AK3"/>
    <mergeCell ref="A4:A7"/>
    <mergeCell ref="B4:C4"/>
    <mergeCell ref="D4:E4"/>
    <mergeCell ref="F4:G4"/>
    <mergeCell ref="H4:J4"/>
    <mergeCell ref="AH4:AJ4"/>
    <mergeCell ref="M4:N4"/>
    <mergeCell ref="O4:P4"/>
    <mergeCell ref="Q4:Q7"/>
    <mergeCell ref="R4:R7"/>
    <mergeCell ref="S4:T4"/>
    <mergeCell ref="U4:V4"/>
    <mergeCell ref="AH5:AJ5"/>
    <mergeCell ref="Y5:Z5"/>
    <mergeCell ref="AA5:AB5"/>
    <mergeCell ref="AC5:AD5"/>
    <mergeCell ref="AE5:AG5"/>
    <mergeCell ref="AK4:AK7"/>
    <mergeCell ref="B5:C5"/>
    <mergeCell ref="D5:E5"/>
    <mergeCell ref="F5:G5"/>
    <mergeCell ref="H5:J5"/>
    <mergeCell ref="K5:L5"/>
    <mergeCell ref="M5:N5"/>
    <mergeCell ref="O5:P5"/>
    <mergeCell ref="S5:T5"/>
    <mergeCell ref="U5:V5"/>
    <mergeCell ref="W4:X4"/>
    <mergeCell ref="Y4:Z4"/>
    <mergeCell ref="AA4:AB4"/>
    <mergeCell ref="AC4:AD4"/>
    <mergeCell ref="AE4:AG4"/>
    <mergeCell ref="W5:X5"/>
  </mergeCells>
  <printOptions horizontalCentered="1"/>
  <pageMargins left="0.23622047244094491" right="0.23622047244094491" top="0.98425196850393704" bottom="0.39370078740157483" header="0.98425196850393704" footer="0.39370078740157483"/>
  <pageSetup paperSize="9" scale="70" firstPageNumber="13" orientation="landscape" useFirstPageNumber="1" r:id="rId1"/>
  <headerFooter scaleWithDoc="0" alignWithMargins="0"/>
  <colBreaks count="1" manualBreakCount="1">
    <brk id="17" max="1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A38"/>
  <sheetViews>
    <sheetView rightToLeft="1" view="pageBreakPreview" zoomScale="70" zoomScaleNormal="75" zoomScaleSheetLayoutView="70" workbookViewId="0">
      <selection activeCell="DU1" sqref="DU1:EY1"/>
    </sheetView>
  </sheetViews>
  <sheetFormatPr defaultColWidth="5.33203125" defaultRowHeight="12.75"/>
  <cols>
    <col min="1" max="1" width="2.33203125" style="192" customWidth="1"/>
    <col min="2" max="2" width="6.33203125" style="192" customWidth="1"/>
    <col min="3" max="4" width="5.25" style="192" customWidth="1"/>
    <col min="5" max="7" width="5.1640625" style="192" customWidth="1"/>
    <col min="8" max="8" width="4.58203125" style="192" customWidth="1"/>
    <col min="9" max="9" width="4.75" style="192" customWidth="1"/>
    <col min="10" max="10" width="4.4140625" style="192" customWidth="1"/>
    <col min="11" max="12" width="4.1640625" style="192" customWidth="1"/>
    <col min="13" max="13" width="3.08203125" style="192" customWidth="1"/>
    <col min="14" max="14" width="2.5" style="192" customWidth="1"/>
    <col min="15" max="15" width="4.5" style="192" customWidth="1"/>
    <col min="16" max="16" width="3.9140625" style="192" customWidth="1"/>
    <col min="17" max="17" width="4" style="192" customWidth="1"/>
    <col min="18" max="18" width="5" style="192" customWidth="1"/>
    <col min="19" max="19" width="3.6640625" style="192" customWidth="1"/>
    <col min="20" max="20" width="3.9140625" style="192" customWidth="1"/>
    <col min="21" max="23" width="4.4140625" style="192" customWidth="1"/>
    <col min="24" max="24" width="5.25" style="192" customWidth="1"/>
    <col min="25" max="26" width="4.6640625" style="192" customWidth="1"/>
    <col min="27" max="27" width="5.33203125" style="192" customWidth="1"/>
    <col min="28" max="28" width="6.08203125" style="192" customWidth="1"/>
    <col min="29" max="29" width="5.25" style="192" customWidth="1"/>
    <col min="30" max="30" width="9.6640625" style="192" customWidth="1"/>
    <col min="31" max="31" width="2.1640625" style="192" customWidth="1"/>
    <col min="32" max="32" width="3" style="192" customWidth="1"/>
    <col min="33" max="33" width="6.58203125" style="192" customWidth="1"/>
    <col min="34" max="39" width="5.1640625" style="192" customWidth="1"/>
    <col min="40" max="40" width="4.58203125" style="192" customWidth="1"/>
    <col min="41" max="41" width="4.33203125" style="192" customWidth="1"/>
    <col min="42" max="42" width="4.1640625" style="192" customWidth="1"/>
    <col min="43" max="43" width="4.25" style="192" customWidth="1"/>
    <col min="44" max="44" width="2.83203125" style="192" customWidth="1"/>
    <col min="45" max="45" width="3.33203125" style="192" customWidth="1"/>
    <col min="46" max="47" width="4.25" style="192" customWidth="1"/>
    <col min="48" max="48" width="4.08203125" style="192" customWidth="1"/>
    <col min="49" max="49" width="4.33203125" style="192" customWidth="1"/>
    <col min="50" max="50" width="4.08203125" style="192" customWidth="1"/>
    <col min="51" max="51" width="3.83203125" style="192" customWidth="1"/>
    <col min="52" max="52" width="5.4140625" style="192" customWidth="1"/>
    <col min="53" max="53" width="4.5" style="192" customWidth="1"/>
    <col min="54" max="56" width="4.83203125" style="192" customWidth="1"/>
    <col min="57" max="57" width="4.5" style="192" customWidth="1"/>
    <col min="58" max="60" width="5.1640625" style="192" customWidth="1"/>
    <col min="61" max="61" width="9.75" style="192" customWidth="1"/>
    <col min="62" max="62" width="3.08203125" style="192" customWidth="1"/>
    <col min="63" max="63" width="3.1640625" style="192" customWidth="1"/>
    <col min="64" max="64" width="7" style="192" customWidth="1"/>
    <col min="65" max="70" width="5.1640625" style="192" customWidth="1"/>
    <col min="71" max="71" width="4.33203125" style="192" customWidth="1"/>
    <col min="72" max="72" width="5.1640625" style="192" customWidth="1"/>
    <col min="73" max="74" width="4.58203125" style="192" customWidth="1"/>
    <col min="75" max="75" width="3.4140625" style="192" customWidth="1"/>
    <col min="76" max="76" width="2.83203125" style="192" customWidth="1"/>
    <col min="77" max="78" width="4.58203125" style="192" customWidth="1"/>
    <col min="79" max="79" width="3.75" style="192" customWidth="1"/>
    <col min="80" max="80" width="4.1640625" style="192" customWidth="1"/>
    <col min="81" max="81" width="4" style="192" customWidth="1"/>
    <col min="82" max="82" width="3.58203125" style="192" customWidth="1"/>
    <col min="83" max="83" width="5.1640625" style="192" customWidth="1"/>
    <col min="84" max="84" width="3.83203125" style="192" customWidth="1"/>
    <col min="85" max="85" width="5.1640625" style="192" customWidth="1"/>
    <col min="86" max="86" width="4" style="192" customWidth="1"/>
    <col min="87" max="87" width="4.08203125" style="192" customWidth="1"/>
    <col min="88" max="88" width="5.1640625" style="192" customWidth="1"/>
    <col min="89" max="89" width="4.6640625" style="192" customWidth="1"/>
    <col min="90" max="91" width="5.1640625" style="192" customWidth="1"/>
    <col min="92" max="92" width="10.5" style="192" customWidth="1"/>
    <col min="93" max="93" width="2.5" style="192" customWidth="1"/>
    <col min="94" max="94" width="2.75" style="192" customWidth="1"/>
    <col min="95" max="95" width="6.6640625" style="192" customWidth="1"/>
    <col min="96" max="96" width="4.58203125" style="192" customWidth="1"/>
    <col min="97" max="97" width="5.4140625" style="192" customWidth="1"/>
    <col min="98" max="98" width="4.5" style="192" customWidth="1"/>
    <col min="99" max="99" width="4.58203125" style="192" customWidth="1"/>
    <col min="100" max="101" width="5.33203125" style="192" customWidth="1"/>
    <col min="102" max="102" width="5" style="192" customWidth="1"/>
    <col min="103" max="103" width="3.83203125" style="192" customWidth="1"/>
    <col min="104" max="105" width="5" style="192" customWidth="1"/>
    <col min="106" max="106" width="3.25" style="192" customWidth="1"/>
    <col min="107" max="107" width="2.9140625" style="192" customWidth="1"/>
    <col min="108" max="108" width="3.6640625" style="192" customWidth="1"/>
    <col min="109" max="109" width="5" style="192" customWidth="1"/>
    <col min="110" max="110" width="4.75" style="192" customWidth="1"/>
    <col min="111" max="111" width="3.9140625" style="192" customWidth="1"/>
    <col min="112" max="112" width="3.75" style="192" customWidth="1"/>
    <col min="113" max="115" width="4.25" style="192" customWidth="1"/>
    <col min="116" max="121" width="5" style="192" customWidth="1"/>
    <col min="122" max="122" width="6.5" style="192" customWidth="1"/>
    <col min="123" max="123" width="9.83203125" style="192" customWidth="1"/>
    <col min="124" max="124" width="2.5" style="192" customWidth="1"/>
    <col min="125" max="125" width="2.75" style="192" customWidth="1"/>
    <col min="126" max="126" width="6.25" style="192" customWidth="1"/>
    <col min="127" max="127" width="4.4140625" style="192" customWidth="1"/>
    <col min="128" max="128" width="4.58203125" style="192" customWidth="1"/>
    <col min="129" max="130" width="5.33203125" style="192" customWidth="1"/>
    <col min="131" max="131" width="4.75" style="192" customWidth="1"/>
    <col min="132" max="132" width="4.58203125" style="192" customWidth="1"/>
    <col min="133" max="133" width="4.25" style="192" customWidth="1"/>
    <col min="134" max="134" width="4.58203125" style="192" customWidth="1"/>
    <col min="135" max="135" width="3.75" style="192" customWidth="1"/>
    <col min="136" max="136" width="4.1640625" style="192" customWidth="1"/>
    <col min="137" max="137" width="2.75" style="192" customWidth="1"/>
    <col min="138" max="138" width="2.83203125" style="192" customWidth="1"/>
    <col min="139" max="139" width="4" style="192" customWidth="1"/>
    <col min="140" max="140" width="5.33203125" style="192" customWidth="1"/>
    <col min="141" max="141" width="4.5" style="192" customWidth="1"/>
    <col min="142" max="142" width="5.33203125" style="192" customWidth="1"/>
    <col min="143" max="143" width="4.58203125" style="192" customWidth="1"/>
    <col min="144" max="144" width="4.1640625" style="192" customWidth="1"/>
    <col min="145" max="146" width="5.33203125" style="192" customWidth="1"/>
    <col min="147" max="147" width="4.25" style="192" customWidth="1"/>
    <col min="148" max="148" width="5.33203125" style="192" customWidth="1"/>
    <col min="149" max="149" width="4.4140625" style="192" customWidth="1"/>
    <col min="150" max="152" width="5.33203125" style="192" customWidth="1"/>
    <col min="153" max="153" width="4.83203125" style="192" customWidth="1"/>
    <col min="154" max="154" width="10" style="192" customWidth="1"/>
    <col min="155" max="155" width="2.1640625" style="192" customWidth="1"/>
    <col min="156" max="16384" width="5.33203125" style="192"/>
  </cols>
  <sheetData>
    <row r="1" spans="1:155" ht="33" customHeight="1">
      <c r="A1" s="476" t="s">
        <v>303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 t="s">
        <v>304</v>
      </c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 t="s">
        <v>305</v>
      </c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476"/>
      <c r="BX1" s="476"/>
      <c r="BY1" s="476"/>
      <c r="BZ1" s="476"/>
      <c r="CA1" s="476"/>
      <c r="CB1" s="476"/>
      <c r="CC1" s="476"/>
      <c r="CD1" s="476"/>
      <c r="CE1" s="476"/>
      <c r="CF1" s="476"/>
      <c r="CG1" s="476"/>
      <c r="CH1" s="476"/>
      <c r="CI1" s="476"/>
      <c r="CJ1" s="476"/>
      <c r="CK1" s="476"/>
      <c r="CL1" s="476"/>
      <c r="CM1" s="476"/>
      <c r="CN1" s="476"/>
      <c r="CO1" s="476"/>
      <c r="CP1" s="476" t="s">
        <v>306</v>
      </c>
      <c r="CQ1" s="476"/>
      <c r="CR1" s="476"/>
      <c r="CS1" s="476"/>
      <c r="CT1" s="476"/>
      <c r="CU1" s="476"/>
      <c r="CV1" s="476"/>
      <c r="CW1" s="476"/>
      <c r="CX1" s="476"/>
      <c r="CY1" s="476"/>
      <c r="CZ1" s="476"/>
      <c r="DA1" s="476"/>
      <c r="DB1" s="476"/>
      <c r="DC1" s="476"/>
      <c r="DD1" s="476"/>
      <c r="DE1" s="476"/>
      <c r="DF1" s="476"/>
      <c r="DG1" s="476"/>
      <c r="DH1" s="476"/>
      <c r="DI1" s="476"/>
      <c r="DJ1" s="476"/>
      <c r="DK1" s="476"/>
      <c r="DL1" s="476"/>
      <c r="DM1" s="476"/>
      <c r="DN1" s="476"/>
      <c r="DO1" s="476"/>
      <c r="DP1" s="476"/>
      <c r="DQ1" s="476"/>
      <c r="DR1" s="476"/>
      <c r="DS1" s="476"/>
      <c r="DT1" s="476"/>
      <c r="DU1" s="476" t="s">
        <v>307</v>
      </c>
      <c r="DV1" s="476"/>
      <c r="DW1" s="476"/>
      <c r="DX1" s="476"/>
      <c r="DY1" s="476"/>
      <c r="DZ1" s="476"/>
      <c r="EA1" s="476"/>
      <c r="EB1" s="476"/>
      <c r="EC1" s="476"/>
      <c r="ED1" s="476"/>
      <c r="EE1" s="476"/>
      <c r="EF1" s="476"/>
      <c r="EG1" s="476"/>
      <c r="EH1" s="476"/>
      <c r="EI1" s="476"/>
      <c r="EJ1" s="476"/>
      <c r="EK1" s="476"/>
      <c r="EL1" s="476"/>
      <c r="EM1" s="476"/>
      <c r="EN1" s="476"/>
      <c r="EO1" s="476"/>
      <c r="EP1" s="476"/>
      <c r="EQ1" s="476"/>
      <c r="ER1" s="476"/>
      <c r="ES1" s="476"/>
      <c r="ET1" s="476"/>
      <c r="EU1" s="476"/>
      <c r="EV1" s="476"/>
      <c r="EW1" s="476"/>
      <c r="EX1" s="476"/>
      <c r="EY1" s="476"/>
    </row>
    <row r="2" spans="1:155" s="193" customFormat="1" ht="48" customHeight="1">
      <c r="A2" s="483" t="s">
        <v>308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 t="s">
        <v>309</v>
      </c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 t="s">
        <v>310</v>
      </c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/>
      <c r="CK2" s="483"/>
      <c r="CL2" s="483"/>
      <c r="CM2" s="483"/>
      <c r="CN2" s="483"/>
      <c r="CO2" s="483"/>
      <c r="CP2" s="483" t="s">
        <v>311</v>
      </c>
      <c r="CQ2" s="483"/>
      <c r="CR2" s="483"/>
      <c r="CS2" s="483"/>
      <c r="CT2" s="483"/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E2" s="483"/>
      <c r="DF2" s="483"/>
      <c r="DG2" s="483"/>
      <c r="DH2" s="483"/>
      <c r="DI2" s="483"/>
      <c r="DJ2" s="483"/>
      <c r="DK2" s="483"/>
      <c r="DL2" s="483"/>
      <c r="DM2" s="483"/>
      <c r="DN2" s="483"/>
      <c r="DO2" s="483"/>
      <c r="DP2" s="483"/>
      <c r="DQ2" s="483"/>
      <c r="DR2" s="483"/>
      <c r="DS2" s="483"/>
      <c r="DT2" s="483"/>
      <c r="DU2" s="483" t="s">
        <v>312</v>
      </c>
      <c r="DV2" s="483"/>
      <c r="DW2" s="483"/>
      <c r="DX2" s="483"/>
      <c r="DY2" s="483"/>
      <c r="DZ2" s="483"/>
      <c r="EA2" s="483"/>
      <c r="EB2" s="483"/>
      <c r="EC2" s="483"/>
      <c r="ED2" s="483"/>
      <c r="EE2" s="483"/>
      <c r="EF2" s="483"/>
      <c r="EG2" s="483"/>
      <c r="EH2" s="483"/>
      <c r="EI2" s="483"/>
      <c r="EJ2" s="483"/>
      <c r="EK2" s="483"/>
      <c r="EL2" s="483"/>
      <c r="EM2" s="483"/>
      <c r="EN2" s="483"/>
      <c r="EO2" s="483"/>
      <c r="EP2" s="483"/>
      <c r="EQ2" s="483"/>
      <c r="ER2" s="483"/>
      <c r="ES2" s="483"/>
      <c r="ET2" s="483"/>
      <c r="EU2" s="483"/>
      <c r="EV2" s="483"/>
      <c r="EW2" s="483"/>
      <c r="EX2" s="483"/>
      <c r="EY2" s="483"/>
    </row>
    <row r="3" spans="1:155" s="194" customFormat="1" ht="23.25" customHeight="1" thickBot="1">
      <c r="A3" s="482" t="s">
        <v>582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1" t="s">
        <v>583</v>
      </c>
      <c r="AE3" s="481"/>
      <c r="AF3" s="482" t="s">
        <v>584</v>
      </c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1" t="s">
        <v>313</v>
      </c>
      <c r="BJ3" s="481"/>
      <c r="BK3" s="482" t="s">
        <v>585</v>
      </c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1" t="s">
        <v>586</v>
      </c>
      <c r="CO3" s="481"/>
      <c r="CP3" s="482" t="s">
        <v>587</v>
      </c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1" t="s">
        <v>588</v>
      </c>
      <c r="DT3" s="481"/>
      <c r="DU3" s="482" t="s">
        <v>326</v>
      </c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  <c r="EJ3" s="482"/>
      <c r="EK3" s="482"/>
      <c r="EL3" s="482"/>
      <c r="EM3" s="482"/>
      <c r="EN3" s="482"/>
      <c r="EO3" s="482"/>
      <c r="EP3" s="482"/>
      <c r="EQ3" s="482"/>
      <c r="ER3" s="482"/>
      <c r="ES3" s="482"/>
      <c r="ET3" s="482"/>
      <c r="EU3" s="482"/>
      <c r="EV3" s="482"/>
      <c r="EW3" s="482"/>
      <c r="EX3" s="481" t="s">
        <v>589</v>
      </c>
      <c r="EY3" s="481"/>
    </row>
    <row r="4" spans="1:155" ht="51.75" customHeight="1" thickTop="1">
      <c r="A4" s="413" t="s">
        <v>4</v>
      </c>
      <c r="B4" s="413"/>
      <c r="C4" s="480" t="s">
        <v>74</v>
      </c>
      <c r="D4" s="480"/>
      <c r="E4" s="480" t="s">
        <v>314</v>
      </c>
      <c r="F4" s="480"/>
      <c r="G4" s="480" t="s">
        <v>315</v>
      </c>
      <c r="H4" s="480"/>
      <c r="I4" s="480" t="s">
        <v>316</v>
      </c>
      <c r="J4" s="480"/>
      <c r="K4" s="480" t="s">
        <v>317</v>
      </c>
      <c r="L4" s="480"/>
      <c r="M4" s="480" t="s">
        <v>221</v>
      </c>
      <c r="N4" s="480"/>
      <c r="O4" s="480" t="s">
        <v>222</v>
      </c>
      <c r="P4" s="480"/>
      <c r="Q4" s="480" t="s">
        <v>318</v>
      </c>
      <c r="R4" s="480"/>
      <c r="S4" s="480" t="s">
        <v>267</v>
      </c>
      <c r="T4" s="480"/>
      <c r="U4" s="480" t="s">
        <v>319</v>
      </c>
      <c r="V4" s="480"/>
      <c r="W4" s="480" t="s">
        <v>320</v>
      </c>
      <c r="X4" s="480"/>
      <c r="Y4" s="480" t="s">
        <v>268</v>
      </c>
      <c r="Z4" s="480"/>
      <c r="AA4" s="480" t="s">
        <v>270</v>
      </c>
      <c r="AB4" s="480"/>
      <c r="AC4" s="480"/>
      <c r="AD4" s="413" t="s">
        <v>10</v>
      </c>
      <c r="AE4" s="413"/>
      <c r="AF4" s="413" t="s">
        <v>4</v>
      </c>
      <c r="AG4" s="413"/>
      <c r="AH4" s="480" t="s">
        <v>74</v>
      </c>
      <c r="AI4" s="480"/>
      <c r="AJ4" s="480" t="s">
        <v>314</v>
      </c>
      <c r="AK4" s="480"/>
      <c r="AL4" s="480" t="s">
        <v>315</v>
      </c>
      <c r="AM4" s="480"/>
      <c r="AN4" s="480" t="s">
        <v>316</v>
      </c>
      <c r="AO4" s="480"/>
      <c r="AP4" s="480" t="s">
        <v>317</v>
      </c>
      <c r="AQ4" s="480"/>
      <c r="AR4" s="413" t="s">
        <v>265</v>
      </c>
      <c r="AS4" s="413"/>
      <c r="AT4" s="480" t="s">
        <v>321</v>
      </c>
      <c r="AU4" s="480"/>
      <c r="AV4" s="480" t="s">
        <v>223</v>
      </c>
      <c r="AW4" s="480"/>
      <c r="AX4" s="480" t="s">
        <v>267</v>
      </c>
      <c r="AY4" s="480"/>
      <c r="AZ4" s="480" t="s">
        <v>319</v>
      </c>
      <c r="BA4" s="480"/>
      <c r="BB4" s="480" t="s">
        <v>320</v>
      </c>
      <c r="BC4" s="480"/>
      <c r="BD4" s="480" t="s">
        <v>268</v>
      </c>
      <c r="BE4" s="480"/>
      <c r="BF4" s="480" t="s">
        <v>270</v>
      </c>
      <c r="BG4" s="480"/>
      <c r="BH4" s="480"/>
      <c r="BI4" s="413" t="s">
        <v>10</v>
      </c>
      <c r="BJ4" s="413"/>
      <c r="BK4" s="413" t="s">
        <v>4</v>
      </c>
      <c r="BL4" s="413"/>
      <c r="BM4" s="480" t="s">
        <v>74</v>
      </c>
      <c r="BN4" s="480"/>
      <c r="BO4" s="480" t="s">
        <v>314</v>
      </c>
      <c r="BP4" s="480"/>
      <c r="BQ4" s="480" t="s">
        <v>315</v>
      </c>
      <c r="BR4" s="480"/>
      <c r="BS4" s="480" t="s">
        <v>316</v>
      </c>
      <c r="BT4" s="480"/>
      <c r="BU4" s="480" t="s">
        <v>317</v>
      </c>
      <c r="BV4" s="480"/>
      <c r="BW4" s="480" t="s">
        <v>221</v>
      </c>
      <c r="BX4" s="480"/>
      <c r="BY4" s="480" t="s">
        <v>321</v>
      </c>
      <c r="BZ4" s="480"/>
      <c r="CA4" s="480" t="s">
        <v>223</v>
      </c>
      <c r="CB4" s="480"/>
      <c r="CC4" s="480" t="s">
        <v>267</v>
      </c>
      <c r="CD4" s="480"/>
      <c r="CE4" s="480" t="s">
        <v>319</v>
      </c>
      <c r="CF4" s="480"/>
      <c r="CG4" s="480" t="s">
        <v>320</v>
      </c>
      <c r="CH4" s="480"/>
      <c r="CI4" s="480" t="s">
        <v>268</v>
      </c>
      <c r="CJ4" s="480"/>
      <c r="CK4" s="480" t="s">
        <v>270</v>
      </c>
      <c r="CL4" s="480"/>
      <c r="CM4" s="480"/>
      <c r="CN4" s="413" t="s">
        <v>10</v>
      </c>
      <c r="CO4" s="413"/>
      <c r="CP4" s="413" t="s">
        <v>4</v>
      </c>
      <c r="CQ4" s="413"/>
      <c r="CR4" s="480" t="s">
        <v>74</v>
      </c>
      <c r="CS4" s="480"/>
      <c r="CT4" s="480" t="s">
        <v>314</v>
      </c>
      <c r="CU4" s="480"/>
      <c r="CV4" s="480" t="s">
        <v>315</v>
      </c>
      <c r="CW4" s="480"/>
      <c r="CX4" s="480" t="s">
        <v>316</v>
      </c>
      <c r="CY4" s="480"/>
      <c r="CZ4" s="480" t="s">
        <v>317</v>
      </c>
      <c r="DA4" s="480"/>
      <c r="DB4" s="480" t="s">
        <v>265</v>
      </c>
      <c r="DC4" s="480"/>
      <c r="DD4" s="480" t="s">
        <v>321</v>
      </c>
      <c r="DE4" s="480"/>
      <c r="DF4" s="480" t="s">
        <v>223</v>
      </c>
      <c r="DG4" s="480"/>
      <c r="DH4" s="480" t="s">
        <v>267</v>
      </c>
      <c r="DI4" s="480"/>
      <c r="DJ4" s="480" t="s">
        <v>319</v>
      </c>
      <c r="DK4" s="480"/>
      <c r="DL4" s="480" t="s">
        <v>320</v>
      </c>
      <c r="DM4" s="480"/>
      <c r="DN4" s="480" t="s">
        <v>268</v>
      </c>
      <c r="DO4" s="480"/>
      <c r="DP4" s="480" t="s">
        <v>270</v>
      </c>
      <c r="DQ4" s="480"/>
      <c r="DR4" s="480"/>
      <c r="DS4" s="413" t="s">
        <v>10</v>
      </c>
      <c r="DT4" s="413"/>
      <c r="DU4" s="413" t="s">
        <v>4</v>
      </c>
      <c r="DV4" s="413"/>
      <c r="DW4" s="480" t="s">
        <v>74</v>
      </c>
      <c r="DX4" s="480"/>
      <c r="DY4" s="480" t="s">
        <v>314</v>
      </c>
      <c r="DZ4" s="480"/>
      <c r="EA4" s="480" t="s">
        <v>315</v>
      </c>
      <c r="EB4" s="480"/>
      <c r="EC4" s="480" t="s">
        <v>316</v>
      </c>
      <c r="ED4" s="480"/>
      <c r="EE4" s="480" t="s">
        <v>317</v>
      </c>
      <c r="EF4" s="480"/>
      <c r="EG4" s="480" t="s">
        <v>265</v>
      </c>
      <c r="EH4" s="480"/>
      <c r="EI4" s="480" t="s">
        <v>321</v>
      </c>
      <c r="EJ4" s="480"/>
      <c r="EK4" s="480" t="s">
        <v>223</v>
      </c>
      <c r="EL4" s="480"/>
      <c r="EM4" s="480" t="s">
        <v>267</v>
      </c>
      <c r="EN4" s="480"/>
      <c r="EO4" s="413" t="s">
        <v>225</v>
      </c>
      <c r="EP4" s="413"/>
      <c r="EQ4" s="413" t="s">
        <v>226</v>
      </c>
      <c r="ER4" s="413"/>
      <c r="ES4" s="480" t="s">
        <v>268</v>
      </c>
      <c r="ET4" s="480"/>
      <c r="EU4" s="480" t="s">
        <v>270</v>
      </c>
      <c r="EV4" s="480"/>
      <c r="EW4" s="480"/>
      <c r="EX4" s="413" t="s">
        <v>10</v>
      </c>
      <c r="EY4" s="413"/>
    </row>
    <row r="5" spans="1:155" ht="51.75" customHeight="1">
      <c r="A5" s="408"/>
      <c r="B5" s="408"/>
      <c r="C5" s="479" t="s">
        <v>78</v>
      </c>
      <c r="D5" s="479"/>
      <c r="E5" s="479" t="s">
        <v>230</v>
      </c>
      <c r="F5" s="479"/>
      <c r="G5" s="479" t="s">
        <v>231</v>
      </c>
      <c r="H5" s="479"/>
      <c r="I5" s="479" t="s">
        <v>246</v>
      </c>
      <c r="J5" s="479"/>
      <c r="K5" s="479" t="s">
        <v>89</v>
      </c>
      <c r="L5" s="479"/>
      <c r="M5" s="479" t="s">
        <v>608</v>
      </c>
      <c r="N5" s="479"/>
      <c r="O5" s="408" t="s">
        <v>322</v>
      </c>
      <c r="P5" s="408"/>
      <c r="Q5" s="408" t="s">
        <v>248</v>
      </c>
      <c r="R5" s="408"/>
      <c r="S5" s="479" t="s">
        <v>235</v>
      </c>
      <c r="T5" s="479"/>
      <c r="U5" s="408" t="s">
        <v>250</v>
      </c>
      <c r="V5" s="408"/>
      <c r="W5" s="408" t="s">
        <v>237</v>
      </c>
      <c r="X5" s="408"/>
      <c r="Y5" s="479" t="s">
        <v>251</v>
      </c>
      <c r="Z5" s="479"/>
      <c r="AA5" s="479" t="s">
        <v>23</v>
      </c>
      <c r="AB5" s="479"/>
      <c r="AC5" s="479"/>
      <c r="AD5" s="408"/>
      <c r="AE5" s="408"/>
      <c r="AF5" s="408"/>
      <c r="AG5" s="408"/>
      <c r="AH5" s="479" t="s">
        <v>78</v>
      </c>
      <c r="AI5" s="479"/>
      <c r="AJ5" s="479" t="s">
        <v>230</v>
      </c>
      <c r="AK5" s="479"/>
      <c r="AL5" s="479" t="s">
        <v>231</v>
      </c>
      <c r="AM5" s="479"/>
      <c r="AN5" s="479" t="s">
        <v>246</v>
      </c>
      <c r="AO5" s="479"/>
      <c r="AP5" s="479" t="s">
        <v>89</v>
      </c>
      <c r="AQ5" s="479"/>
      <c r="AR5" s="479" t="s">
        <v>608</v>
      </c>
      <c r="AS5" s="479"/>
      <c r="AT5" s="408" t="s">
        <v>322</v>
      </c>
      <c r="AU5" s="408"/>
      <c r="AV5" s="408" t="s">
        <v>248</v>
      </c>
      <c r="AW5" s="408"/>
      <c r="AX5" s="479" t="s">
        <v>235</v>
      </c>
      <c r="AY5" s="479"/>
      <c r="AZ5" s="408" t="s">
        <v>250</v>
      </c>
      <c r="BA5" s="408"/>
      <c r="BB5" s="408" t="s">
        <v>237</v>
      </c>
      <c r="BC5" s="408"/>
      <c r="BD5" s="479" t="s">
        <v>251</v>
      </c>
      <c r="BE5" s="479"/>
      <c r="BF5" s="479" t="s">
        <v>23</v>
      </c>
      <c r="BG5" s="479"/>
      <c r="BH5" s="479"/>
      <c r="BI5" s="408"/>
      <c r="BJ5" s="408"/>
      <c r="BK5" s="408"/>
      <c r="BL5" s="408"/>
      <c r="BM5" s="479" t="s">
        <v>78</v>
      </c>
      <c r="BN5" s="479"/>
      <c r="BO5" s="479" t="s">
        <v>230</v>
      </c>
      <c r="BP5" s="479"/>
      <c r="BQ5" s="479" t="s">
        <v>231</v>
      </c>
      <c r="BR5" s="479"/>
      <c r="BS5" s="479" t="s">
        <v>246</v>
      </c>
      <c r="BT5" s="479"/>
      <c r="BU5" s="479" t="s">
        <v>89</v>
      </c>
      <c r="BV5" s="479"/>
      <c r="BW5" s="479" t="s">
        <v>608</v>
      </c>
      <c r="BX5" s="479"/>
      <c r="BY5" s="408" t="s">
        <v>322</v>
      </c>
      <c r="BZ5" s="408"/>
      <c r="CA5" s="408" t="s">
        <v>248</v>
      </c>
      <c r="CB5" s="408"/>
      <c r="CC5" s="479" t="s">
        <v>235</v>
      </c>
      <c r="CD5" s="479"/>
      <c r="CE5" s="408" t="s">
        <v>250</v>
      </c>
      <c r="CF5" s="408"/>
      <c r="CG5" s="408" t="s">
        <v>237</v>
      </c>
      <c r="CH5" s="408"/>
      <c r="CI5" s="479" t="s">
        <v>251</v>
      </c>
      <c r="CJ5" s="479"/>
      <c r="CK5" s="479" t="s">
        <v>23</v>
      </c>
      <c r="CL5" s="479"/>
      <c r="CM5" s="479"/>
      <c r="CN5" s="408"/>
      <c r="CO5" s="408"/>
      <c r="CP5" s="408"/>
      <c r="CQ5" s="408"/>
      <c r="CR5" s="479" t="s">
        <v>78</v>
      </c>
      <c r="CS5" s="479"/>
      <c r="CT5" s="479" t="s">
        <v>230</v>
      </c>
      <c r="CU5" s="479"/>
      <c r="CV5" s="479" t="s">
        <v>231</v>
      </c>
      <c r="CW5" s="479"/>
      <c r="CX5" s="479" t="s">
        <v>246</v>
      </c>
      <c r="CY5" s="479"/>
      <c r="CZ5" s="479" t="s">
        <v>89</v>
      </c>
      <c r="DA5" s="479"/>
      <c r="DB5" s="479" t="s">
        <v>608</v>
      </c>
      <c r="DC5" s="479"/>
      <c r="DD5" s="408" t="s">
        <v>322</v>
      </c>
      <c r="DE5" s="408"/>
      <c r="DF5" s="408" t="s">
        <v>248</v>
      </c>
      <c r="DG5" s="408"/>
      <c r="DH5" s="479" t="s">
        <v>235</v>
      </c>
      <c r="DI5" s="479"/>
      <c r="DJ5" s="408" t="s">
        <v>250</v>
      </c>
      <c r="DK5" s="408"/>
      <c r="DL5" s="408" t="s">
        <v>237</v>
      </c>
      <c r="DM5" s="408"/>
      <c r="DN5" s="479" t="s">
        <v>251</v>
      </c>
      <c r="DO5" s="479"/>
      <c r="DP5" s="479" t="s">
        <v>23</v>
      </c>
      <c r="DQ5" s="479"/>
      <c r="DR5" s="479"/>
      <c r="DS5" s="408"/>
      <c r="DT5" s="408"/>
      <c r="DU5" s="408"/>
      <c r="DV5" s="408"/>
      <c r="DW5" s="479" t="s">
        <v>78</v>
      </c>
      <c r="DX5" s="479"/>
      <c r="DY5" s="479" t="s">
        <v>230</v>
      </c>
      <c r="DZ5" s="479"/>
      <c r="EA5" s="479" t="s">
        <v>231</v>
      </c>
      <c r="EB5" s="479"/>
      <c r="EC5" s="479" t="s">
        <v>246</v>
      </c>
      <c r="ED5" s="479"/>
      <c r="EE5" s="479" t="s">
        <v>89</v>
      </c>
      <c r="EF5" s="479"/>
      <c r="EG5" s="479" t="s">
        <v>608</v>
      </c>
      <c r="EH5" s="479"/>
      <c r="EI5" s="408" t="s">
        <v>322</v>
      </c>
      <c r="EJ5" s="408"/>
      <c r="EK5" s="408" t="s">
        <v>248</v>
      </c>
      <c r="EL5" s="408"/>
      <c r="EM5" s="479" t="s">
        <v>235</v>
      </c>
      <c r="EN5" s="479"/>
      <c r="EO5" s="408" t="s">
        <v>250</v>
      </c>
      <c r="EP5" s="408"/>
      <c r="EQ5" s="408" t="s">
        <v>237</v>
      </c>
      <c r="ER5" s="408"/>
      <c r="ES5" s="479" t="s">
        <v>251</v>
      </c>
      <c r="ET5" s="479"/>
      <c r="EU5" s="479" t="s">
        <v>23</v>
      </c>
      <c r="EV5" s="479"/>
      <c r="EW5" s="479"/>
      <c r="EX5" s="408"/>
      <c r="EY5" s="408"/>
    </row>
    <row r="6" spans="1:155" ht="25.5" customHeight="1">
      <c r="A6" s="408"/>
      <c r="B6" s="408"/>
      <c r="C6" s="195" t="s">
        <v>148</v>
      </c>
      <c r="D6" s="195" t="s">
        <v>323</v>
      </c>
      <c r="E6" s="195" t="s">
        <v>148</v>
      </c>
      <c r="F6" s="195" t="s">
        <v>323</v>
      </c>
      <c r="G6" s="195" t="s">
        <v>148</v>
      </c>
      <c r="H6" s="195" t="s">
        <v>323</v>
      </c>
      <c r="I6" s="195" t="s">
        <v>148</v>
      </c>
      <c r="J6" s="195" t="s">
        <v>323</v>
      </c>
      <c r="K6" s="195" t="s">
        <v>148</v>
      </c>
      <c r="L6" s="195" t="s">
        <v>323</v>
      </c>
      <c r="M6" s="195" t="s">
        <v>148</v>
      </c>
      <c r="N6" s="195" t="s">
        <v>323</v>
      </c>
      <c r="O6" s="195" t="s">
        <v>148</v>
      </c>
      <c r="P6" s="195" t="s">
        <v>323</v>
      </c>
      <c r="Q6" s="195" t="s">
        <v>148</v>
      </c>
      <c r="R6" s="195" t="s">
        <v>323</v>
      </c>
      <c r="S6" s="195" t="s">
        <v>148</v>
      </c>
      <c r="T6" s="195" t="s">
        <v>323</v>
      </c>
      <c r="U6" s="195" t="s">
        <v>148</v>
      </c>
      <c r="V6" s="195" t="s">
        <v>323</v>
      </c>
      <c r="W6" s="195" t="s">
        <v>148</v>
      </c>
      <c r="X6" s="195" t="s">
        <v>323</v>
      </c>
      <c r="Y6" s="195" t="s">
        <v>148</v>
      </c>
      <c r="Z6" s="195" t="s">
        <v>323</v>
      </c>
      <c r="AA6" s="195" t="s">
        <v>148</v>
      </c>
      <c r="AB6" s="195" t="s">
        <v>323</v>
      </c>
      <c r="AC6" s="195" t="s">
        <v>107</v>
      </c>
      <c r="AD6" s="408"/>
      <c r="AE6" s="408"/>
      <c r="AF6" s="408"/>
      <c r="AG6" s="408"/>
      <c r="AH6" s="195" t="s">
        <v>148</v>
      </c>
      <c r="AI6" s="195" t="s">
        <v>323</v>
      </c>
      <c r="AJ6" s="195" t="s">
        <v>148</v>
      </c>
      <c r="AK6" s="195" t="s">
        <v>323</v>
      </c>
      <c r="AL6" s="195" t="s">
        <v>148</v>
      </c>
      <c r="AM6" s="195" t="s">
        <v>323</v>
      </c>
      <c r="AN6" s="195" t="s">
        <v>148</v>
      </c>
      <c r="AO6" s="195" t="s">
        <v>323</v>
      </c>
      <c r="AP6" s="195" t="s">
        <v>148</v>
      </c>
      <c r="AQ6" s="195" t="s">
        <v>323</v>
      </c>
      <c r="AR6" s="195" t="s">
        <v>148</v>
      </c>
      <c r="AS6" s="195" t="s">
        <v>323</v>
      </c>
      <c r="AT6" s="195" t="s">
        <v>148</v>
      </c>
      <c r="AU6" s="195" t="s">
        <v>323</v>
      </c>
      <c r="AV6" s="195" t="s">
        <v>148</v>
      </c>
      <c r="AW6" s="195" t="s">
        <v>323</v>
      </c>
      <c r="AX6" s="195" t="s">
        <v>148</v>
      </c>
      <c r="AY6" s="195" t="s">
        <v>323</v>
      </c>
      <c r="AZ6" s="195" t="s">
        <v>148</v>
      </c>
      <c r="BA6" s="195" t="s">
        <v>323</v>
      </c>
      <c r="BB6" s="195" t="s">
        <v>148</v>
      </c>
      <c r="BC6" s="195" t="s">
        <v>323</v>
      </c>
      <c r="BD6" s="195" t="s">
        <v>148</v>
      </c>
      <c r="BE6" s="195" t="s">
        <v>323</v>
      </c>
      <c r="BF6" s="195" t="s">
        <v>148</v>
      </c>
      <c r="BG6" s="195" t="s">
        <v>323</v>
      </c>
      <c r="BH6" s="195" t="s">
        <v>107</v>
      </c>
      <c r="BI6" s="408"/>
      <c r="BJ6" s="408"/>
      <c r="BK6" s="408"/>
      <c r="BL6" s="408"/>
      <c r="BM6" s="195" t="s">
        <v>148</v>
      </c>
      <c r="BN6" s="195" t="s">
        <v>323</v>
      </c>
      <c r="BO6" s="195" t="s">
        <v>148</v>
      </c>
      <c r="BP6" s="195" t="s">
        <v>323</v>
      </c>
      <c r="BQ6" s="195" t="s">
        <v>148</v>
      </c>
      <c r="BR6" s="195" t="s">
        <v>323</v>
      </c>
      <c r="BS6" s="195" t="s">
        <v>148</v>
      </c>
      <c r="BT6" s="195" t="s">
        <v>323</v>
      </c>
      <c r="BU6" s="195" t="s">
        <v>148</v>
      </c>
      <c r="BV6" s="195" t="s">
        <v>323</v>
      </c>
      <c r="BW6" s="195" t="s">
        <v>148</v>
      </c>
      <c r="BX6" s="195" t="s">
        <v>323</v>
      </c>
      <c r="BY6" s="195" t="s">
        <v>148</v>
      </c>
      <c r="BZ6" s="195" t="s">
        <v>323</v>
      </c>
      <c r="CA6" s="195" t="s">
        <v>148</v>
      </c>
      <c r="CB6" s="195" t="s">
        <v>323</v>
      </c>
      <c r="CC6" s="195" t="s">
        <v>148</v>
      </c>
      <c r="CD6" s="195" t="s">
        <v>323</v>
      </c>
      <c r="CE6" s="195" t="s">
        <v>148</v>
      </c>
      <c r="CF6" s="195" t="s">
        <v>323</v>
      </c>
      <c r="CG6" s="195" t="s">
        <v>148</v>
      </c>
      <c r="CH6" s="195" t="s">
        <v>323</v>
      </c>
      <c r="CI6" s="195" t="s">
        <v>148</v>
      </c>
      <c r="CJ6" s="195" t="s">
        <v>323</v>
      </c>
      <c r="CK6" s="195" t="s">
        <v>148</v>
      </c>
      <c r="CL6" s="195" t="s">
        <v>323</v>
      </c>
      <c r="CM6" s="195" t="s">
        <v>107</v>
      </c>
      <c r="CN6" s="408"/>
      <c r="CO6" s="408"/>
      <c r="CP6" s="408"/>
      <c r="CQ6" s="408"/>
      <c r="CR6" s="195" t="s">
        <v>148</v>
      </c>
      <c r="CS6" s="195" t="s">
        <v>323</v>
      </c>
      <c r="CT6" s="195" t="s">
        <v>148</v>
      </c>
      <c r="CU6" s="195" t="s">
        <v>323</v>
      </c>
      <c r="CV6" s="195" t="s">
        <v>148</v>
      </c>
      <c r="CW6" s="195" t="s">
        <v>323</v>
      </c>
      <c r="CX6" s="195" t="s">
        <v>148</v>
      </c>
      <c r="CY6" s="195" t="s">
        <v>323</v>
      </c>
      <c r="CZ6" s="195" t="s">
        <v>148</v>
      </c>
      <c r="DA6" s="195" t="s">
        <v>323</v>
      </c>
      <c r="DB6" s="195" t="s">
        <v>148</v>
      </c>
      <c r="DC6" s="195" t="s">
        <v>323</v>
      </c>
      <c r="DD6" s="195" t="s">
        <v>148</v>
      </c>
      <c r="DE6" s="195" t="s">
        <v>323</v>
      </c>
      <c r="DF6" s="195" t="s">
        <v>148</v>
      </c>
      <c r="DG6" s="195" t="s">
        <v>323</v>
      </c>
      <c r="DH6" s="195" t="s">
        <v>148</v>
      </c>
      <c r="DI6" s="195" t="s">
        <v>323</v>
      </c>
      <c r="DJ6" s="195" t="s">
        <v>148</v>
      </c>
      <c r="DK6" s="195" t="s">
        <v>323</v>
      </c>
      <c r="DL6" s="195" t="s">
        <v>148</v>
      </c>
      <c r="DM6" s="195" t="s">
        <v>323</v>
      </c>
      <c r="DN6" s="195" t="s">
        <v>148</v>
      </c>
      <c r="DO6" s="195" t="s">
        <v>323</v>
      </c>
      <c r="DP6" s="195" t="s">
        <v>148</v>
      </c>
      <c r="DQ6" s="195" t="s">
        <v>323</v>
      </c>
      <c r="DR6" s="195" t="s">
        <v>107</v>
      </c>
      <c r="DS6" s="408"/>
      <c r="DT6" s="408"/>
      <c r="DU6" s="408"/>
      <c r="DV6" s="408"/>
      <c r="DW6" s="195" t="s">
        <v>148</v>
      </c>
      <c r="DX6" s="195" t="s">
        <v>323</v>
      </c>
      <c r="DY6" s="195" t="s">
        <v>148</v>
      </c>
      <c r="DZ6" s="195" t="s">
        <v>323</v>
      </c>
      <c r="EA6" s="195" t="s">
        <v>148</v>
      </c>
      <c r="EB6" s="195" t="s">
        <v>323</v>
      </c>
      <c r="EC6" s="195" t="s">
        <v>148</v>
      </c>
      <c r="ED6" s="195" t="s">
        <v>323</v>
      </c>
      <c r="EE6" s="195" t="s">
        <v>148</v>
      </c>
      <c r="EF6" s="195" t="s">
        <v>323</v>
      </c>
      <c r="EG6" s="195" t="s">
        <v>148</v>
      </c>
      <c r="EH6" s="195" t="s">
        <v>323</v>
      </c>
      <c r="EI6" s="195" t="s">
        <v>148</v>
      </c>
      <c r="EJ6" s="195" t="s">
        <v>323</v>
      </c>
      <c r="EK6" s="195" t="s">
        <v>148</v>
      </c>
      <c r="EL6" s="195" t="s">
        <v>323</v>
      </c>
      <c r="EM6" s="195" t="s">
        <v>148</v>
      </c>
      <c r="EN6" s="195" t="s">
        <v>323</v>
      </c>
      <c r="EO6" s="195" t="s">
        <v>148</v>
      </c>
      <c r="EP6" s="195" t="s">
        <v>323</v>
      </c>
      <c r="EQ6" s="195" t="s">
        <v>148</v>
      </c>
      <c r="ER6" s="195" t="s">
        <v>323</v>
      </c>
      <c r="ES6" s="195" t="s">
        <v>148</v>
      </c>
      <c r="ET6" s="195" t="s">
        <v>323</v>
      </c>
      <c r="EU6" s="195" t="s">
        <v>148</v>
      </c>
      <c r="EV6" s="195" t="s">
        <v>323</v>
      </c>
      <c r="EW6" s="195" t="s">
        <v>107</v>
      </c>
      <c r="EX6" s="408"/>
      <c r="EY6" s="408"/>
    </row>
    <row r="7" spans="1:155" ht="55.5" customHeight="1" thickBot="1">
      <c r="A7" s="408"/>
      <c r="B7" s="408"/>
      <c r="C7" s="196" t="s">
        <v>20</v>
      </c>
      <c r="D7" s="196" t="s">
        <v>21</v>
      </c>
      <c r="E7" s="196" t="s">
        <v>20</v>
      </c>
      <c r="F7" s="196" t="s">
        <v>21</v>
      </c>
      <c r="G7" s="196" t="s">
        <v>20</v>
      </c>
      <c r="H7" s="196" t="s">
        <v>21</v>
      </c>
      <c r="I7" s="196" t="s">
        <v>20</v>
      </c>
      <c r="J7" s="196" t="s">
        <v>21</v>
      </c>
      <c r="K7" s="196" t="s">
        <v>20</v>
      </c>
      <c r="L7" s="196" t="s">
        <v>21</v>
      </c>
      <c r="M7" s="196" t="s">
        <v>20</v>
      </c>
      <c r="N7" s="196" t="s">
        <v>21</v>
      </c>
      <c r="O7" s="196" t="s">
        <v>20</v>
      </c>
      <c r="P7" s="196" t="s">
        <v>21</v>
      </c>
      <c r="Q7" s="196" t="s">
        <v>20</v>
      </c>
      <c r="R7" s="196" t="s">
        <v>21</v>
      </c>
      <c r="S7" s="196" t="s">
        <v>20</v>
      </c>
      <c r="T7" s="196" t="s">
        <v>21</v>
      </c>
      <c r="U7" s="196" t="s">
        <v>20</v>
      </c>
      <c r="V7" s="196" t="s">
        <v>21</v>
      </c>
      <c r="W7" s="196" t="s">
        <v>20</v>
      </c>
      <c r="X7" s="196" t="s">
        <v>21</v>
      </c>
      <c r="Y7" s="196" t="s">
        <v>20</v>
      </c>
      <c r="Z7" s="196" t="s">
        <v>21</v>
      </c>
      <c r="AA7" s="196" t="s">
        <v>20</v>
      </c>
      <c r="AB7" s="196" t="s">
        <v>21</v>
      </c>
      <c r="AC7" s="196" t="s">
        <v>23</v>
      </c>
      <c r="AD7" s="408"/>
      <c r="AE7" s="408"/>
      <c r="AF7" s="408"/>
      <c r="AG7" s="408"/>
      <c r="AH7" s="197" t="s">
        <v>20</v>
      </c>
      <c r="AI7" s="197" t="s">
        <v>21</v>
      </c>
      <c r="AJ7" s="197" t="s">
        <v>20</v>
      </c>
      <c r="AK7" s="197" t="s">
        <v>21</v>
      </c>
      <c r="AL7" s="197" t="s">
        <v>20</v>
      </c>
      <c r="AM7" s="197" t="s">
        <v>21</v>
      </c>
      <c r="AN7" s="197" t="s">
        <v>20</v>
      </c>
      <c r="AO7" s="197" t="s">
        <v>21</v>
      </c>
      <c r="AP7" s="197" t="s">
        <v>20</v>
      </c>
      <c r="AQ7" s="197" t="s">
        <v>21</v>
      </c>
      <c r="AR7" s="197" t="s">
        <v>20</v>
      </c>
      <c r="AS7" s="197" t="s">
        <v>21</v>
      </c>
      <c r="AT7" s="197" t="s">
        <v>20</v>
      </c>
      <c r="AU7" s="197" t="s">
        <v>21</v>
      </c>
      <c r="AV7" s="197" t="s">
        <v>20</v>
      </c>
      <c r="AW7" s="197" t="s">
        <v>21</v>
      </c>
      <c r="AX7" s="197" t="s">
        <v>20</v>
      </c>
      <c r="AY7" s="197" t="s">
        <v>21</v>
      </c>
      <c r="AZ7" s="197" t="s">
        <v>20</v>
      </c>
      <c r="BA7" s="197" t="s">
        <v>21</v>
      </c>
      <c r="BB7" s="197" t="s">
        <v>20</v>
      </c>
      <c r="BC7" s="197" t="s">
        <v>21</v>
      </c>
      <c r="BD7" s="197" t="s">
        <v>20</v>
      </c>
      <c r="BE7" s="197" t="s">
        <v>21</v>
      </c>
      <c r="BF7" s="197" t="s">
        <v>20</v>
      </c>
      <c r="BG7" s="197" t="s">
        <v>21</v>
      </c>
      <c r="BH7" s="197" t="s">
        <v>23</v>
      </c>
      <c r="BI7" s="424"/>
      <c r="BJ7" s="424"/>
      <c r="BK7" s="408"/>
      <c r="BL7" s="408"/>
      <c r="BM7" s="197" t="s">
        <v>20</v>
      </c>
      <c r="BN7" s="197" t="s">
        <v>21</v>
      </c>
      <c r="BO7" s="197" t="s">
        <v>20</v>
      </c>
      <c r="BP7" s="197" t="s">
        <v>21</v>
      </c>
      <c r="BQ7" s="197" t="s">
        <v>20</v>
      </c>
      <c r="BR7" s="197" t="s">
        <v>21</v>
      </c>
      <c r="BS7" s="197" t="s">
        <v>20</v>
      </c>
      <c r="BT7" s="197" t="s">
        <v>21</v>
      </c>
      <c r="BU7" s="197" t="s">
        <v>20</v>
      </c>
      <c r="BV7" s="197" t="s">
        <v>21</v>
      </c>
      <c r="BW7" s="197" t="s">
        <v>20</v>
      </c>
      <c r="BX7" s="197" t="s">
        <v>21</v>
      </c>
      <c r="BY7" s="197" t="s">
        <v>20</v>
      </c>
      <c r="BZ7" s="197" t="s">
        <v>21</v>
      </c>
      <c r="CA7" s="197" t="s">
        <v>20</v>
      </c>
      <c r="CB7" s="197" t="s">
        <v>21</v>
      </c>
      <c r="CC7" s="197" t="s">
        <v>20</v>
      </c>
      <c r="CD7" s="197" t="s">
        <v>21</v>
      </c>
      <c r="CE7" s="197" t="s">
        <v>20</v>
      </c>
      <c r="CF7" s="197" t="s">
        <v>21</v>
      </c>
      <c r="CG7" s="197" t="s">
        <v>20</v>
      </c>
      <c r="CH7" s="197" t="s">
        <v>21</v>
      </c>
      <c r="CI7" s="197" t="s">
        <v>20</v>
      </c>
      <c r="CJ7" s="197" t="s">
        <v>21</v>
      </c>
      <c r="CK7" s="197" t="s">
        <v>20</v>
      </c>
      <c r="CL7" s="197" t="s">
        <v>21</v>
      </c>
      <c r="CM7" s="197" t="s">
        <v>23</v>
      </c>
      <c r="CN7" s="408"/>
      <c r="CO7" s="408"/>
      <c r="CP7" s="408"/>
      <c r="CQ7" s="408"/>
      <c r="CR7" s="197" t="s">
        <v>20</v>
      </c>
      <c r="CS7" s="197" t="s">
        <v>21</v>
      </c>
      <c r="CT7" s="197" t="s">
        <v>20</v>
      </c>
      <c r="CU7" s="197" t="s">
        <v>21</v>
      </c>
      <c r="CV7" s="197" t="s">
        <v>20</v>
      </c>
      <c r="CW7" s="197" t="s">
        <v>21</v>
      </c>
      <c r="CX7" s="197" t="s">
        <v>20</v>
      </c>
      <c r="CY7" s="197" t="s">
        <v>21</v>
      </c>
      <c r="CZ7" s="197" t="s">
        <v>20</v>
      </c>
      <c r="DA7" s="197" t="s">
        <v>21</v>
      </c>
      <c r="DB7" s="197" t="s">
        <v>20</v>
      </c>
      <c r="DC7" s="197" t="s">
        <v>21</v>
      </c>
      <c r="DD7" s="197" t="s">
        <v>20</v>
      </c>
      <c r="DE7" s="197" t="s">
        <v>21</v>
      </c>
      <c r="DF7" s="197" t="s">
        <v>20</v>
      </c>
      <c r="DG7" s="197" t="s">
        <v>21</v>
      </c>
      <c r="DH7" s="197" t="s">
        <v>20</v>
      </c>
      <c r="DI7" s="197" t="s">
        <v>21</v>
      </c>
      <c r="DJ7" s="197" t="s">
        <v>20</v>
      </c>
      <c r="DK7" s="197" t="s">
        <v>21</v>
      </c>
      <c r="DL7" s="197" t="s">
        <v>20</v>
      </c>
      <c r="DM7" s="197" t="s">
        <v>21</v>
      </c>
      <c r="DN7" s="197" t="s">
        <v>20</v>
      </c>
      <c r="DO7" s="197" t="s">
        <v>21</v>
      </c>
      <c r="DP7" s="197" t="s">
        <v>20</v>
      </c>
      <c r="DQ7" s="197" t="s">
        <v>21</v>
      </c>
      <c r="DR7" s="197" t="s">
        <v>23</v>
      </c>
      <c r="DS7" s="408"/>
      <c r="DT7" s="408"/>
      <c r="DU7" s="408"/>
      <c r="DV7" s="408"/>
      <c r="DW7" s="197" t="s">
        <v>20</v>
      </c>
      <c r="DX7" s="197" t="s">
        <v>21</v>
      </c>
      <c r="DY7" s="197" t="s">
        <v>20</v>
      </c>
      <c r="DZ7" s="197" t="s">
        <v>21</v>
      </c>
      <c r="EA7" s="197" t="s">
        <v>20</v>
      </c>
      <c r="EB7" s="197" t="s">
        <v>21</v>
      </c>
      <c r="EC7" s="197" t="s">
        <v>20</v>
      </c>
      <c r="ED7" s="197" t="s">
        <v>21</v>
      </c>
      <c r="EE7" s="197" t="s">
        <v>20</v>
      </c>
      <c r="EF7" s="197" t="s">
        <v>21</v>
      </c>
      <c r="EG7" s="197" t="s">
        <v>20</v>
      </c>
      <c r="EH7" s="197" t="s">
        <v>21</v>
      </c>
      <c r="EI7" s="197" t="s">
        <v>20</v>
      </c>
      <c r="EJ7" s="197" t="s">
        <v>21</v>
      </c>
      <c r="EK7" s="197" t="s">
        <v>20</v>
      </c>
      <c r="EL7" s="197" t="s">
        <v>21</v>
      </c>
      <c r="EM7" s="197" t="s">
        <v>20</v>
      </c>
      <c r="EN7" s="197" t="s">
        <v>21</v>
      </c>
      <c r="EO7" s="197" t="s">
        <v>20</v>
      </c>
      <c r="EP7" s="197" t="s">
        <v>21</v>
      </c>
      <c r="EQ7" s="197" t="s">
        <v>20</v>
      </c>
      <c r="ER7" s="197" t="s">
        <v>21</v>
      </c>
      <c r="ES7" s="197" t="s">
        <v>20</v>
      </c>
      <c r="ET7" s="197" t="s">
        <v>21</v>
      </c>
      <c r="EU7" s="197" t="s">
        <v>20</v>
      </c>
      <c r="EV7" s="197" t="s">
        <v>21</v>
      </c>
      <c r="EW7" s="197" t="s">
        <v>23</v>
      </c>
      <c r="EX7" s="408"/>
      <c r="EY7" s="408"/>
    </row>
    <row r="8" spans="1:155" s="201" customFormat="1" ht="24" customHeight="1">
      <c r="A8" s="384" t="s">
        <v>198</v>
      </c>
      <c r="B8" s="384"/>
      <c r="C8" s="198">
        <v>7198</v>
      </c>
      <c r="D8" s="198">
        <v>4248</v>
      </c>
      <c r="E8" s="198">
        <v>5354</v>
      </c>
      <c r="F8" s="198">
        <v>2595</v>
      </c>
      <c r="G8" s="198">
        <v>18828</v>
      </c>
      <c r="H8" s="198">
        <v>8776</v>
      </c>
      <c r="I8" s="198">
        <v>568</v>
      </c>
      <c r="J8" s="198">
        <v>289</v>
      </c>
      <c r="K8" s="198">
        <v>231</v>
      </c>
      <c r="L8" s="198">
        <v>110</v>
      </c>
      <c r="M8" s="198">
        <v>0</v>
      </c>
      <c r="N8" s="198">
        <v>0</v>
      </c>
      <c r="O8" s="198">
        <v>166</v>
      </c>
      <c r="P8" s="198">
        <v>132</v>
      </c>
      <c r="Q8" s="198">
        <v>132</v>
      </c>
      <c r="R8" s="198">
        <v>25</v>
      </c>
      <c r="S8" s="198">
        <v>101</v>
      </c>
      <c r="T8" s="198">
        <v>45</v>
      </c>
      <c r="U8" s="198">
        <v>4532</v>
      </c>
      <c r="V8" s="198">
        <v>4281</v>
      </c>
      <c r="W8" s="198">
        <v>2918</v>
      </c>
      <c r="X8" s="198">
        <v>923</v>
      </c>
      <c r="Y8" s="198">
        <v>2371</v>
      </c>
      <c r="Z8" s="198">
        <v>1193</v>
      </c>
      <c r="AA8" s="199">
        <f>SUM(C8,E8,G8,I8,K8,O8,Q8,S8,U8,W8,Y8)</f>
        <v>42399</v>
      </c>
      <c r="AB8" s="199">
        <f>SUM(D8,F8,H8,J8,L8,P8,R8,T8,V8,X8,Z8)</f>
        <v>22617</v>
      </c>
      <c r="AC8" s="199">
        <f>SUM(AA8:AB8)</f>
        <v>65016</v>
      </c>
      <c r="AD8" s="385" t="s">
        <v>26</v>
      </c>
      <c r="AE8" s="385"/>
      <c r="AF8" s="384" t="s">
        <v>198</v>
      </c>
      <c r="AG8" s="384"/>
      <c r="AH8" s="200">
        <v>6039</v>
      </c>
      <c r="AI8" s="200">
        <v>3550</v>
      </c>
      <c r="AJ8" s="200">
        <v>4473</v>
      </c>
      <c r="AK8" s="200">
        <v>2097</v>
      </c>
      <c r="AL8" s="200">
        <v>11487</v>
      </c>
      <c r="AM8" s="200">
        <v>5308</v>
      </c>
      <c r="AN8" s="200">
        <v>490</v>
      </c>
      <c r="AO8" s="200">
        <v>167</v>
      </c>
      <c r="AP8" s="200">
        <v>178</v>
      </c>
      <c r="AQ8" s="200">
        <v>52</v>
      </c>
      <c r="AR8" s="200">
        <v>0</v>
      </c>
      <c r="AS8" s="200">
        <v>0</v>
      </c>
      <c r="AT8" s="200">
        <v>143</v>
      </c>
      <c r="AU8" s="200">
        <v>88</v>
      </c>
      <c r="AV8" s="200">
        <v>112</v>
      </c>
      <c r="AW8" s="200">
        <v>14</v>
      </c>
      <c r="AX8" s="200">
        <v>86</v>
      </c>
      <c r="AY8" s="200">
        <v>19</v>
      </c>
      <c r="AZ8" s="200">
        <v>3768</v>
      </c>
      <c r="BA8" s="200">
        <v>3734</v>
      </c>
      <c r="BB8" s="200">
        <v>2340</v>
      </c>
      <c r="BC8" s="200">
        <v>744</v>
      </c>
      <c r="BD8" s="200">
        <v>1902</v>
      </c>
      <c r="BE8" s="200">
        <v>988</v>
      </c>
      <c r="BF8" s="200">
        <f>SUM(AH8,AJ8,AL8,AN8,AP8,AT8,AV8,AX8,AZ8,BB8,BD8)</f>
        <v>31018</v>
      </c>
      <c r="BG8" s="200">
        <f>SUM(AI8,AK8,AM8,AO8,AQ8,AU8,AW8,AY8,BA8,BC8,BE8)</f>
        <v>16761</v>
      </c>
      <c r="BH8" s="200">
        <f>SUM(BF8:BG8)</f>
        <v>47779</v>
      </c>
      <c r="BI8" s="385" t="s">
        <v>26</v>
      </c>
      <c r="BJ8" s="385"/>
      <c r="BK8" s="384" t="s">
        <v>198</v>
      </c>
      <c r="BL8" s="384"/>
      <c r="BM8" s="200">
        <v>1072</v>
      </c>
      <c r="BN8" s="200">
        <v>658</v>
      </c>
      <c r="BO8" s="200">
        <v>799</v>
      </c>
      <c r="BP8" s="200">
        <v>465</v>
      </c>
      <c r="BQ8" s="200">
        <v>3291</v>
      </c>
      <c r="BR8" s="200">
        <v>1320</v>
      </c>
      <c r="BS8" s="200">
        <v>72</v>
      </c>
      <c r="BT8" s="200">
        <v>118</v>
      </c>
      <c r="BU8" s="200">
        <v>50</v>
      </c>
      <c r="BV8" s="200">
        <v>56</v>
      </c>
      <c r="BW8" s="200">
        <v>0</v>
      </c>
      <c r="BX8" s="200">
        <v>0</v>
      </c>
      <c r="BY8" s="200">
        <v>18</v>
      </c>
      <c r="BZ8" s="200">
        <v>42</v>
      </c>
      <c r="CA8" s="200">
        <v>20</v>
      </c>
      <c r="CB8" s="200">
        <v>10</v>
      </c>
      <c r="CC8" s="200">
        <v>15</v>
      </c>
      <c r="CD8" s="200">
        <v>24</v>
      </c>
      <c r="CE8" s="200">
        <v>363</v>
      </c>
      <c r="CF8" s="200">
        <v>229</v>
      </c>
      <c r="CG8" s="200">
        <v>291</v>
      </c>
      <c r="CH8" s="200">
        <v>82</v>
      </c>
      <c r="CI8" s="200">
        <v>306</v>
      </c>
      <c r="CJ8" s="200">
        <v>103</v>
      </c>
      <c r="CK8" s="200">
        <f>SUM(BM8,BO8,BQ8,BS8,BU8,BY8,CA8,CC8,CE8,CG8,CI8)</f>
        <v>6297</v>
      </c>
      <c r="CL8" s="200">
        <f>SUM(BN8,BP8,BR8,BT8,BV8,BZ8,CB8,CD8,CF8,CH8,CJ8)</f>
        <v>3107</v>
      </c>
      <c r="CM8" s="200">
        <f>SUM(CK8:CL8)</f>
        <v>9404</v>
      </c>
      <c r="CN8" s="385" t="s">
        <v>26</v>
      </c>
      <c r="CO8" s="385"/>
      <c r="CP8" s="384" t="s">
        <v>198</v>
      </c>
      <c r="CQ8" s="384"/>
      <c r="CR8" s="200">
        <v>87</v>
      </c>
      <c r="CS8" s="200">
        <v>40</v>
      </c>
      <c r="CT8" s="200">
        <v>82</v>
      </c>
      <c r="CU8" s="200">
        <v>33</v>
      </c>
      <c r="CV8" s="200">
        <v>4050</v>
      </c>
      <c r="CW8" s="200">
        <v>2148</v>
      </c>
      <c r="CX8" s="200">
        <v>6</v>
      </c>
      <c r="CY8" s="200">
        <v>4</v>
      </c>
      <c r="CZ8" s="200">
        <v>3</v>
      </c>
      <c r="DA8" s="200">
        <v>2</v>
      </c>
      <c r="DB8" s="200">
        <v>0</v>
      </c>
      <c r="DC8" s="200">
        <v>0</v>
      </c>
      <c r="DD8" s="200">
        <v>5</v>
      </c>
      <c r="DE8" s="200">
        <v>2</v>
      </c>
      <c r="DF8" s="200">
        <v>0</v>
      </c>
      <c r="DG8" s="200">
        <v>1</v>
      </c>
      <c r="DH8" s="200">
        <v>0</v>
      </c>
      <c r="DI8" s="200">
        <v>2</v>
      </c>
      <c r="DJ8" s="200">
        <v>401</v>
      </c>
      <c r="DK8" s="200">
        <v>318</v>
      </c>
      <c r="DL8" s="200">
        <v>287</v>
      </c>
      <c r="DM8" s="200">
        <v>97</v>
      </c>
      <c r="DN8" s="200">
        <v>163</v>
      </c>
      <c r="DO8" s="200">
        <v>102</v>
      </c>
      <c r="DP8" s="200">
        <f>SUM(CR8,CT8,CV8,CX8,CZ8,DD8,DF8,DH8,DJ8,DL8,DN8)</f>
        <v>5084</v>
      </c>
      <c r="DQ8" s="200">
        <f>SUM(CS8,CU8,CW8,CY8,DA8,DE8,DG8,DI8,DK8,DM8,DO8)</f>
        <v>2749</v>
      </c>
      <c r="DR8" s="200">
        <f>SUM(DP8:DQ8)</f>
        <v>7833</v>
      </c>
      <c r="DS8" s="385" t="s">
        <v>26</v>
      </c>
      <c r="DT8" s="385"/>
      <c r="DU8" s="384" t="s">
        <v>198</v>
      </c>
      <c r="DV8" s="384"/>
      <c r="DW8" s="200">
        <v>633</v>
      </c>
      <c r="DX8" s="200">
        <v>536</v>
      </c>
      <c r="DY8" s="200">
        <v>344</v>
      </c>
      <c r="DZ8" s="200">
        <v>296</v>
      </c>
      <c r="EA8" s="200">
        <v>1170</v>
      </c>
      <c r="EB8" s="200">
        <v>539</v>
      </c>
      <c r="EC8" s="200">
        <v>133</v>
      </c>
      <c r="ED8" s="200">
        <v>72</v>
      </c>
      <c r="EE8" s="200">
        <v>91</v>
      </c>
      <c r="EF8" s="200">
        <v>28</v>
      </c>
      <c r="EG8" s="200">
        <v>0</v>
      </c>
      <c r="EH8" s="200">
        <v>0</v>
      </c>
      <c r="EI8" s="200">
        <v>45</v>
      </c>
      <c r="EJ8" s="200">
        <v>48</v>
      </c>
      <c r="EK8" s="200">
        <v>25</v>
      </c>
      <c r="EL8" s="200">
        <v>5</v>
      </c>
      <c r="EM8" s="200">
        <v>31</v>
      </c>
      <c r="EN8" s="200">
        <v>16</v>
      </c>
      <c r="EO8" s="200">
        <v>116</v>
      </c>
      <c r="EP8" s="200">
        <v>103</v>
      </c>
      <c r="EQ8" s="200">
        <v>59</v>
      </c>
      <c r="ER8" s="200">
        <v>30</v>
      </c>
      <c r="ES8" s="200">
        <v>107</v>
      </c>
      <c r="ET8" s="200">
        <v>47</v>
      </c>
      <c r="EU8" s="200">
        <f>SUM(DW8,DY8,EA8,EC8,EE8,EI8,EK8,EM8,EO8,EQ8,ES8)</f>
        <v>2754</v>
      </c>
      <c r="EV8" s="200">
        <f>SUM(DX8,DZ8,EB8,ED8,EF8,EJ8,EL8,EN8,EP8,ER8,ET8)</f>
        <v>1720</v>
      </c>
      <c r="EW8" s="200">
        <f>SUM(EU8:EV8)</f>
        <v>4474</v>
      </c>
      <c r="EX8" s="385" t="s">
        <v>26</v>
      </c>
      <c r="EY8" s="385"/>
    </row>
    <row r="9" spans="1:155" ht="21.95" customHeight="1">
      <c r="A9" s="404" t="s">
        <v>27</v>
      </c>
      <c r="B9" s="404"/>
      <c r="C9" s="200">
        <v>3139</v>
      </c>
      <c r="D9" s="200">
        <v>1982</v>
      </c>
      <c r="E9" s="200">
        <v>1930</v>
      </c>
      <c r="F9" s="200">
        <v>1113</v>
      </c>
      <c r="G9" s="200">
        <v>5849</v>
      </c>
      <c r="H9" s="200">
        <v>2870</v>
      </c>
      <c r="I9" s="200">
        <v>270</v>
      </c>
      <c r="J9" s="200">
        <v>171</v>
      </c>
      <c r="K9" s="200">
        <v>104</v>
      </c>
      <c r="L9" s="200">
        <v>70</v>
      </c>
      <c r="M9" s="200">
        <v>0</v>
      </c>
      <c r="N9" s="200">
        <v>0</v>
      </c>
      <c r="O9" s="200">
        <v>180</v>
      </c>
      <c r="P9" s="200">
        <v>144</v>
      </c>
      <c r="Q9" s="200">
        <v>122</v>
      </c>
      <c r="R9" s="200">
        <v>26</v>
      </c>
      <c r="S9" s="200">
        <v>150</v>
      </c>
      <c r="T9" s="200">
        <v>82</v>
      </c>
      <c r="U9" s="200">
        <v>1962</v>
      </c>
      <c r="V9" s="200">
        <v>1409</v>
      </c>
      <c r="W9" s="200">
        <v>1270</v>
      </c>
      <c r="X9" s="200">
        <v>353</v>
      </c>
      <c r="Y9" s="200">
        <v>1451</v>
      </c>
      <c r="Z9" s="200">
        <v>679</v>
      </c>
      <c r="AA9" s="202">
        <f t="shared" ref="AA9:AB27" si="0">SUM(C9,E9,G9,I9,K9,O9,Q9,S9,U9,W9,Y9)</f>
        <v>16427</v>
      </c>
      <c r="AB9" s="202">
        <f t="shared" si="0"/>
        <v>8899</v>
      </c>
      <c r="AC9" s="202">
        <f t="shared" ref="AC9:AC27" si="1">SUM(AA9:AB9)</f>
        <v>25326</v>
      </c>
      <c r="AD9" s="387" t="s">
        <v>28</v>
      </c>
      <c r="AE9" s="387"/>
      <c r="AF9" s="404" t="s">
        <v>27</v>
      </c>
      <c r="AG9" s="404"/>
      <c r="AH9" s="200">
        <v>2699</v>
      </c>
      <c r="AI9" s="200">
        <v>1716</v>
      </c>
      <c r="AJ9" s="200">
        <v>1693</v>
      </c>
      <c r="AK9" s="200">
        <v>965</v>
      </c>
      <c r="AL9" s="200">
        <v>4559</v>
      </c>
      <c r="AM9" s="200">
        <v>2214</v>
      </c>
      <c r="AN9" s="200">
        <v>188</v>
      </c>
      <c r="AO9" s="200">
        <v>143</v>
      </c>
      <c r="AP9" s="200">
        <v>95</v>
      </c>
      <c r="AQ9" s="200">
        <v>57</v>
      </c>
      <c r="AR9" s="200">
        <v>0</v>
      </c>
      <c r="AS9" s="200">
        <v>0</v>
      </c>
      <c r="AT9" s="200">
        <v>163</v>
      </c>
      <c r="AU9" s="200">
        <v>115</v>
      </c>
      <c r="AV9" s="200">
        <v>108</v>
      </c>
      <c r="AW9" s="200">
        <v>24</v>
      </c>
      <c r="AX9" s="200">
        <v>125</v>
      </c>
      <c r="AY9" s="200">
        <v>64</v>
      </c>
      <c r="AZ9" s="200">
        <v>1551</v>
      </c>
      <c r="BA9" s="200">
        <v>1332</v>
      </c>
      <c r="BB9" s="200">
        <v>982</v>
      </c>
      <c r="BC9" s="200">
        <v>328</v>
      </c>
      <c r="BD9" s="200">
        <v>1262</v>
      </c>
      <c r="BE9" s="200">
        <v>638</v>
      </c>
      <c r="BF9" s="200">
        <f t="shared" ref="BF9:BG27" si="2">SUM(AH9,AJ9,AL9,AN9,AP9,AT9,AV9,AX9,AZ9,BB9,BD9)</f>
        <v>13425</v>
      </c>
      <c r="BG9" s="200">
        <f t="shared" si="2"/>
        <v>7596</v>
      </c>
      <c r="BH9" s="200">
        <f t="shared" ref="BH9:BH27" si="3">SUM(BF9:BG9)</f>
        <v>21021</v>
      </c>
      <c r="BI9" s="387" t="s">
        <v>28</v>
      </c>
      <c r="BJ9" s="387"/>
      <c r="BK9" s="404" t="s">
        <v>27</v>
      </c>
      <c r="BL9" s="404"/>
      <c r="BM9" s="200">
        <v>413</v>
      </c>
      <c r="BN9" s="200">
        <v>215</v>
      </c>
      <c r="BO9" s="200">
        <v>209</v>
      </c>
      <c r="BP9" s="200">
        <v>133</v>
      </c>
      <c r="BQ9" s="200">
        <v>549</v>
      </c>
      <c r="BR9" s="200">
        <v>232</v>
      </c>
      <c r="BS9" s="200">
        <v>80</v>
      </c>
      <c r="BT9" s="200">
        <v>25</v>
      </c>
      <c r="BU9" s="200">
        <v>9</v>
      </c>
      <c r="BV9" s="200">
        <v>6</v>
      </c>
      <c r="BW9" s="200">
        <v>0</v>
      </c>
      <c r="BX9" s="200">
        <v>0</v>
      </c>
      <c r="BY9" s="200">
        <v>14</v>
      </c>
      <c r="BZ9" s="200">
        <v>11</v>
      </c>
      <c r="CA9" s="200">
        <v>13</v>
      </c>
      <c r="CB9" s="200">
        <v>2</v>
      </c>
      <c r="CC9" s="200">
        <v>25</v>
      </c>
      <c r="CD9" s="200">
        <v>11</v>
      </c>
      <c r="CE9" s="200">
        <v>393</v>
      </c>
      <c r="CF9" s="200">
        <v>43</v>
      </c>
      <c r="CG9" s="200">
        <v>266</v>
      </c>
      <c r="CH9" s="200">
        <v>15</v>
      </c>
      <c r="CI9" s="200">
        <v>161</v>
      </c>
      <c r="CJ9" s="200">
        <v>10</v>
      </c>
      <c r="CK9" s="200">
        <f t="shared" ref="CK9:CL27" si="4">SUM(BM9,BO9,BQ9,BS9,BU9,BY9,CA9,CC9,CE9,CG9,CI9)</f>
        <v>2132</v>
      </c>
      <c r="CL9" s="200">
        <f t="shared" si="4"/>
        <v>703</v>
      </c>
      <c r="CM9" s="200">
        <f t="shared" ref="CM9:CM27" si="5">SUM(CK9:CL9)</f>
        <v>2835</v>
      </c>
      <c r="CN9" s="387" t="s">
        <v>28</v>
      </c>
      <c r="CO9" s="387"/>
      <c r="CP9" s="404" t="s">
        <v>27</v>
      </c>
      <c r="CQ9" s="404"/>
      <c r="CR9" s="200">
        <v>27</v>
      </c>
      <c r="CS9" s="200">
        <v>51</v>
      </c>
      <c r="CT9" s="200">
        <v>28</v>
      </c>
      <c r="CU9" s="200">
        <v>15</v>
      </c>
      <c r="CV9" s="200">
        <v>741</v>
      </c>
      <c r="CW9" s="200">
        <v>424</v>
      </c>
      <c r="CX9" s="200">
        <v>2</v>
      </c>
      <c r="CY9" s="200">
        <v>3</v>
      </c>
      <c r="CZ9" s="200">
        <v>0</v>
      </c>
      <c r="DA9" s="200">
        <v>7</v>
      </c>
      <c r="DB9" s="200">
        <v>0</v>
      </c>
      <c r="DC9" s="200">
        <v>0</v>
      </c>
      <c r="DD9" s="200">
        <v>3</v>
      </c>
      <c r="DE9" s="200">
        <v>18</v>
      </c>
      <c r="DF9" s="200">
        <v>1</v>
      </c>
      <c r="DG9" s="200">
        <v>0</v>
      </c>
      <c r="DH9" s="200">
        <v>0</v>
      </c>
      <c r="DI9" s="200">
        <v>7</v>
      </c>
      <c r="DJ9" s="200">
        <v>18</v>
      </c>
      <c r="DK9" s="200">
        <v>34</v>
      </c>
      <c r="DL9" s="200">
        <v>22</v>
      </c>
      <c r="DM9" s="200">
        <v>10</v>
      </c>
      <c r="DN9" s="200">
        <v>28</v>
      </c>
      <c r="DO9" s="200">
        <v>31</v>
      </c>
      <c r="DP9" s="200">
        <f t="shared" ref="DP9:DQ27" si="6">SUM(CR9,CT9,CV9,CX9,CZ9,DD9,DF9,DH9,DJ9,DL9,DN9)</f>
        <v>870</v>
      </c>
      <c r="DQ9" s="200">
        <f t="shared" si="6"/>
        <v>600</v>
      </c>
      <c r="DR9" s="200">
        <f t="shared" ref="DR9:DR27" si="7">SUM(DP9:DQ9)</f>
        <v>1470</v>
      </c>
      <c r="DS9" s="387" t="s">
        <v>28</v>
      </c>
      <c r="DT9" s="387"/>
      <c r="DU9" s="404" t="s">
        <v>27</v>
      </c>
      <c r="DV9" s="404"/>
      <c r="DW9" s="200">
        <v>199</v>
      </c>
      <c r="DX9" s="200">
        <v>236</v>
      </c>
      <c r="DY9" s="200">
        <v>151</v>
      </c>
      <c r="DZ9" s="200">
        <v>151</v>
      </c>
      <c r="EA9" s="200">
        <v>385</v>
      </c>
      <c r="EB9" s="200">
        <v>249</v>
      </c>
      <c r="EC9" s="200">
        <v>13</v>
      </c>
      <c r="ED9" s="200">
        <v>55</v>
      </c>
      <c r="EE9" s="200">
        <v>51</v>
      </c>
      <c r="EF9" s="200">
        <v>79</v>
      </c>
      <c r="EG9" s="200">
        <v>0</v>
      </c>
      <c r="EH9" s="200">
        <v>0</v>
      </c>
      <c r="EI9" s="200">
        <v>30</v>
      </c>
      <c r="EJ9" s="200">
        <v>37</v>
      </c>
      <c r="EK9" s="200">
        <v>5</v>
      </c>
      <c r="EL9" s="200">
        <v>18</v>
      </c>
      <c r="EM9" s="200">
        <v>8</v>
      </c>
      <c r="EN9" s="200">
        <v>24</v>
      </c>
      <c r="EO9" s="200">
        <v>36</v>
      </c>
      <c r="EP9" s="200">
        <v>120</v>
      </c>
      <c r="EQ9" s="200">
        <v>27</v>
      </c>
      <c r="ER9" s="200">
        <v>20</v>
      </c>
      <c r="ES9" s="200">
        <v>67</v>
      </c>
      <c r="ET9" s="200">
        <v>48</v>
      </c>
      <c r="EU9" s="200">
        <f t="shared" ref="EU9:EV27" si="8">SUM(DW9,DY9,EA9,EC9,EE9,EI9,EK9,EM9,EO9,EQ9,ES9)</f>
        <v>972</v>
      </c>
      <c r="EV9" s="200">
        <f t="shared" si="8"/>
        <v>1037</v>
      </c>
      <c r="EW9" s="200">
        <f t="shared" ref="EW9:EW27" si="9">SUM(EU9:EV9)</f>
        <v>2009</v>
      </c>
      <c r="EX9" s="387" t="s">
        <v>28</v>
      </c>
      <c r="EY9" s="387"/>
    </row>
    <row r="10" spans="1:155" ht="21.95" customHeight="1">
      <c r="A10" s="403" t="s">
        <v>83</v>
      </c>
      <c r="B10" s="403"/>
      <c r="C10" s="200">
        <v>5286</v>
      </c>
      <c r="D10" s="200">
        <v>2765</v>
      </c>
      <c r="E10" s="200">
        <v>2621</v>
      </c>
      <c r="F10" s="200">
        <v>1569</v>
      </c>
      <c r="G10" s="200">
        <v>8477</v>
      </c>
      <c r="H10" s="200">
        <v>4178</v>
      </c>
      <c r="I10" s="200">
        <v>530</v>
      </c>
      <c r="J10" s="200">
        <v>247</v>
      </c>
      <c r="K10" s="200">
        <v>116</v>
      </c>
      <c r="L10" s="200">
        <v>175</v>
      </c>
      <c r="M10" s="200">
        <v>0</v>
      </c>
      <c r="N10" s="200">
        <v>0</v>
      </c>
      <c r="O10" s="200">
        <v>269</v>
      </c>
      <c r="P10" s="200">
        <v>165</v>
      </c>
      <c r="Q10" s="200">
        <v>255</v>
      </c>
      <c r="R10" s="200">
        <v>158</v>
      </c>
      <c r="S10" s="200">
        <v>140</v>
      </c>
      <c r="T10" s="200">
        <v>129</v>
      </c>
      <c r="U10" s="200">
        <v>2547</v>
      </c>
      <c r="V10" s="200">
        <v>2365</v>
      </c>
      <c r="W10" s="200">
        <v>1528</v>
      </c>
      <c r="X10" s="200">
        <v>633</v>
      </c>
      <c r="Y10" s="200">
        <v>1649</v>
      </c>
      <c r="Z10" s="200">
        <v>1011</v>
      </c>
      <c r="AA10" s="202">
        <f t="shared" si="0"/>
        <v>23418</v>
      </c>
      <c r="AB10" s="202">
        <f t="shared" si="0"/>
        <v>13395</v>
      </c>
      <c r="AC10" s="202">
        <f t="shared" si="1"/>
        <v>36813</v>
      </c>
      <c r="AD10" s="375" t="s">
        <v>30</v>
      </c>
      <c r="AE10" s="375"/>
      <c r="AF10" s="403" t="s">
        <v>83</v>
      </c>
      <c r="AG10" s="403"/>
      <c r="AH10" s="200">
        <v>4579</v>
      </c>
      <c r="AI10" s="200">
        <v>2416</v>
      </c>
      <c r="AJ10" s="200">
        <v>2277</v>
      </c>
      <c r="AK10" s="200">
        <v>1340</v>
      </c>
      <c r="AL10" s="200">
        <v>5714</v>
      </c>
      <c r="AM10" s="200">
        <v>3307</v>
      </c>
      <c r="AN10" s="200">
        <v>475</v>
      </c>
      <c r="AO10" s="200">
        <v>196</v>
      </c>
      <c r="AP10" s="200">
        <v>107</v>
      </c>
      <c r="AQ10" s="200">
        <v>145</v>
      </c>
      <c r="AR10" s="200">
        <v>0</v>
      </c>
      <c r="AS10" s="200">
        <v>0</v>
      </c>
      <c r="AT10" s="200">
        <v>231</v>
      </c>
      <c r="AU10" s="200">
        <v>126</v>
      </c>
      <c r="AV10" s="200">
        <v>202</v>
      </c>
      <c r="AW10" s="200">
        <v>149</v>
      </c>
      <c r="AX10" s="200">
        <v>109</v>
      </c>
      <c r="AY10" s="200">
        <v>108</v>
      </c>
      <c r="AZ10" s="200">
        <v>1950</v>
      </c>
      <c r="BA10" s="200">
        <v>1831</v>
      </c>
      <c r="BB10" s="200">
        <v>1191</v>
      </c>
      <c r="BC10" s="200">
        <v>533</v>
      </c>
      <c r="BD10" s="200">
        <v>1307</v>
      </c>
      <c r="BE10" s="200">
        <v>692</v>
      </c>
      <c r="BF10" s="200">
        <f t="shared" si="2"/>
        <v>18142</v>
      </c>
      <c r="BG10" s="200">
        <f t="shared" si="2"/>
        <v>10843</v>
      </c>
      <c r="BH10" s="200">
        <f t="shared" si="3"/>
        <v>28985</v>
      </c>
      <c r="BI10" s="375" t="s">
        <v>30</v>
      </c>
      <c r="BJ10" s="375"/>
      <c r="BK10" s="403" t="s">
        <v>83</v>
      </c>
      <c r="BL10" s="403"/>
      <c r="BM10" s="200">
        <v>604</v>
      </c>
      <c r="BN10" s="200">
        <v>311</v>
      </c>
      <c r="BO10" s="200">
        <v>293</v>
      </c>
      <c r="BP10" s="200">
        <v>142</v>
      </c>
      <c r="BQ10" s="200">
        <v>975</v>
      </c>
      <c r="BR10" s="200">
        <v>291</v>
      </c>
      <c r="BS10" s="200">
        <v>54</v>
      </c>
      <c r="BT10" s="200">
        <v>49</v>
      </c>
      <c r="BU10" s="200">
        <v>5</v>
      </c>
      <c r="BV10" s="200">
        <v>29</v>
      </c>
      <c r="BW10" s="200">
        <v>0</v>
      </c>
      <c r="BX10" s="200">
        <v>0</v>
      </c>
      <c r="BY10" s="200">
        <v>29</v>
      </c>
      <c r="BZ10" s="200">
        <v>38</v>
      </c>
      <c r="CA10" s="200">
        <v>42</v>
      </c>
      <c r="CB10" s="200">
        <v>8</v>
      </c>
      <c r="CC10" s="200">
        <v>26</v>
      </c>
      <c r="CD10" s="200">
        <v>18</v>
      </c>
      <c r="CE10" s="200">
        <v>297</v>
      </c>
      <c r="CF10" s="200">
        <v>203</v>
      </c>
      <c r="CG10" s="200">
        <v>191</v>
      </c>
      <c r="CH10" s="200">
        <v>47</v>
      </c>
      <c r="CI10" s="200">
        <v>178</v>
      </c>
      <c r="CJ10" s="200">
        <v>173</v>
      </c>
      <c r="CK10" s="200">
        <f t="shared" si="4"/>
        <v>2694</v>
      </c>
      <c r="CL10" s="200">
        <f t="shared" si="4"/>
        <v>1309</v>
      </c>
      <c r="CM10" s="200">
        <f t="shared" si="5"/>
        <v>4003</v>
      </c>
      <c r="CN10" s="375" t="s">
        <v>30</v>
      </c>
      <c r="CO10" s="375"/>
      <c r="CP10" s="403" t="s">
        <v>83</v>
      </c>
      <c r="CQ10" s="403"/>
      <c r="CR10" s="200">
        <v>103</v>
      </c>
      <c r="CS10" s="200">
        <v>38</v>
      </c>
      <c r="CT10" s="200">
        <v>51</v>
      </c>
      <c r="CU10" s="200">
        <v>87</v>
      </c>
      <c r="CV10" s="200">
        <v>1788</v>
      </c>
      <c r="CW10" s="200">
        <v>580</v>
      </c>
      <c r="CX10" s="200">
        <v>1</v>
      </c>
      <c r="CY10" s="200">
        <v>2</v>
      </c>
      <c r="CZ10" s="200">
        <v>4</v>
      </c>
      <c r="DA10" s="200">
        <v>1</v>
      </c>
      <c r="DB10" s="200">
        <v>0</v>
      </c>
      <c r="DC10" s="200">
        <v>0</v>
      </c>
      <c r="DD10" s="200">
        <v>9</v>
      </c>
      <c r="DE10" s="200">
        <v>1</v>
      </c>
      <c r="DF10" s="200">
        <v>11</v>
      </c>
      <c r="DG10" s="200">
        <v>1</v>
      </c>
      <c r="DH10" s="200">
        <v>5</v>
      </c>
      <c r="DI10" s="200">
        <v>3</v>
      </c>
      <c r="DJ10" s="200">
        <v>300</v>
      </c>
      <c r="DK10" s="200">
        <v>331</v>
      </c>
      <c r="DL10" s="200">
        <v>146</v>
      </c>
      <c r="DM10" s="200">
        <v>53</v>
      </c>
      <c r="DN10" s="200">
        <v>164</v>
      </c>
      <c r="DO10" s="200">
        <v>146</v>
      </c>
      <c r="DP10" s="200">
        <f t="shared" si="6"/>
        <v>2582</v>
      </c>
      <c r="DQ10" s="200">
        <f t="shared" si="6"/>
        <v>1243</v>
      </c>
      <c r="DR10" s="200">
        <f t="shared" si="7"/>
        <v>3825</v>
      </c>
      <c r="DS10" s="375" t="s">
        <v>30</v>
      </c>
      <c r="DT10" s="375"/>
      <c r="DU10" s="403" t="s">
        <v>83</v>
      </c>
      <c r="DV10" s="403"/>
      <c r="DW10" s="200">
        <v>622</v>
      </c>
      <c r="DX10" s="200">
        <v>722</v>
      </c>
      <c r="DY10" s="200">
        <v>484</v>
      </c>
      <c r="DZ10" s="200">
        <v>197</v>
      </c>
      <c r="EA10" s="200">
        <v>758</v>
      </c>
      <c r="EB10" s="200">
        <v>796</v>
      </c>
      <c r="EC10" s="200">
        <v>81</v>
      </c>
      <c r="ED10" s="200">
        <v>61</v>
      </c>
      <c r="EE10" s="200">
        <v>22</v>
      </c>
      <c r="EF10" s="200">
        <v>48</v>
      </c>
      <c r="EG10" s="200">
        <v>0</v>
      </c>
      <c r="EH10" s="200">
        <v>0</v>
      </c>
      <c r="EI10" s="200">
        <v>20</v>
      </c>
      <c r="EJ10" s="200">
        <v>30</v>
      </c>
      <c r="EK10" s="200">
        <v>30</v>
      </c>
      <c r="EL10" s="200">
        <v>19</v>
      </c>
      <c r="EM10" s="200">
        <v>11</v>
      </c>
      <c r="EN10" s="200">
        <v>12</v>
      </c>
      <c r="EO10" s="200">
        <v>77</v>
      </c>
      <c r="EP10" s="200">
        <v>170</v>
      </c>
      <c r="EQ10" s="200">
        <v>140</v>
      </c>
      <c r="ER10" s="200">
        <v>129</v>
      </c>
      <c r="ES10" s="200">
        <v>207</v>
      </c>
      <c r="ET10" s="200">
        <v>89</v>
      </c>
      <c r="EU10" s="200">
        <f t="shared" si="8"/>
        <v>2452</v>
      </c>
      <c r="EV10" s="200">
        <f t="shared" si="8"/>
        <v>2273</v>
      </c>
      <c r="EW10" s="200">
        <f t="shared" si="9"/>
        <v>4725</v>
      </c>
      <c r="EX10" s="375" t="s">
        <v>30</v>
      </c>
      <c r="EY10" s="375"/>
    </row>
    <row r="11" spans="1:155" ht="21.95" customHeight="1">
      <c r="A11" s="403" t="s">
        <v>31</v>
      </c>
      <c r="B11" s="403"/>
      <c r="C11" s="200">
        <v>4889</v>
      </c>
      <c r="D11" s="200">
        <v>2287</v>
      </c>
      <c r="E11" s="200">
        <v>3943</v>
      </c>
      <c r="F11" s="200">
        <v>1800</v>
      </c>
      <c r="G11" s="200">
        <v>12750</v>
      </c>
      <c r="H11" s="200">
        <v>6639</v>
      </c>
      <c r="I11" s="200">
        <v>704</v>
      </c>
      <c r="J11" s="200">
        <v>168</v>
      </c>
      <c r="K11" s="200">
        <v>544</v>
      </c>
      <c r="L11" s="200">
        <v>201</v>
      </c>
      <c r="M11" s="200">
        <v>0</v>
      </c>
      <c r="N11" s="200">
        <v>0</v>
      </c>
      <c r="O11" s="200">
        <v>516</v>
      </c>
      <c r="P11" s="200">
        <v>300</v>
      </c>
      <c r="Q11" s="200">
        <v>218</v>
      </c>
      <c r="R11" s="200">
        <v>63</v>
      </c>
      <c r="S11" s="200">
        <v>557</v>
      </c>
      <c r="T11" s="200">
        <v>238</v>
      </c>
      <c r="U11" s="200">
        <v>3671</v>
      </c>
      <c r="V11" s="200">
        <v>3707</v>
      </c>
      <c r="W11" s="200">
        <v>1367</v>
      </c>
      <c r="X11" s="200">
        <v>413</v>
      </c>
      <c r="Y11" s="200">
        <v>2688</v>
      </c>
      <c r="Z11" s="200">
        <v>1407</v>
      </c>
      <c r="AA11" s="202">
        <f t="shared" si="0"/>
        <v>31847</v>
      </c>
      <c r="AB11" s="202">
        <f t="shared" si="0"/>
        <v>17223</v>
      </c>
      <c r="AC11" s="202">
        <f t="shared" si="1"/>
        <v>49070</v>
      </c>
      <c r="AD11" s="375" t="s">
        <v>32</v>
      </c>
      <c r="AE11" s="375"/>
      <c r="AF11" s="403" t="s">
        <v>31</v>
      </c>
      <c r="AG11" s="403"/>
      <c r="AH11" s="200">
        <v>3490</v>
      </c>
      <c r="AI11" s="200">
        <v>1657</v>
      </c>
      <c r="AJ11" s="200">
        <v>2677</v>
      </c>
      <c r="AK11" s="200">
        <v>1396</v>
      </c>
      <c r="AL11" s="200">
        <v>6090</v>
      </c>
      <c r="AM11" s="200">
        <v>3100</v>
      </c>
      <c r="AN11" s="200">
        <v>450</v>
      </c>
      <c r="AO11" s="200">
        <v>119</v>
      </c>
      <c r="AP11" s="200">
        <v>262</v>
      </c>
      <c r="AQ11" s="200">
        <v>47</v>
      </c>
      <c r="AR11" s="200">
        <v>0</v>
      </c>
      <c r="AS11" s="200">
        <v>0</v>
      </c>
      <c r="AT11" s="200">
        <v>250</v>
      </c>
      <c r="AU11" s="200">
        <v>82</v>
      </c>
      <c r="AV11" s="200">
        <v>113</v>
      </c>
      <c r="AW11" s="200">
        <v>15</v>
      </c>
      <c r="AX11" s="200">
        <v>239</v>
      </c>
      <c r="AY11" s="200">
        <v>41</v>
      </c>
      <c r="AZ11" s="200">
        <v>2819</v>
      </c>
      <c r="BA11" s="200">
        <v>2656</v>
      </c>
      <c r="BB11" s="200">
        <v>813</v>
      </c>
      <c r="BC11" s="200">
        <v>268</v>
      </c>
      <c r="BD11" s="200">
        <v>1861</v>
      </c>
      <c r="BE11" s="200">
        <v>868</v>
      </c>
      <c r="BF11" s="200">
        <f t="shared" si="2"/>
        <v>19064</v>
      </c>
      <c r="BG11" s="200">
        <f t="shared" si="2"/>
        <v>10249</v>
      </c>
      <c r="BH11" s="200">
        <f t="shared" si="3"/>
        <v>29313</v>
      </c>
      <c r="BI11" s="375" t="s">
        <v>32</v>
      </c>
      <c r="BJ11" s="375"/>
      <c r="BK11" s="403" t="s">
        <v>31</v>
      </c>
      <c r="BL11" s="403"/>
      <c r="BM11" s="200">
        <v>713</v>
      </c>
      <c r="BN11" s="200">
        <v>266</v>
      </c>
      <c r="BO11" s="200">
        <v>491</v>
      </c>
      <c r="BP11" s="200">
        <v>221</v>
      </c>
      <c r="BQ11" s="200">
        <v>1448</v>
      </c>
      <c r="BR11" s="200">
        <v>507</v>
      </c>
      <c r="BS11" s="200">
        <v>48</v>
      </c>
      <c r="BT11" s="200">
        <v>30</v>
      </c>
      <c r="BU11" s="200">
        <v>36</v>
      </c>
      <c r="BV11" s="200">
        <v>34</v>
      </c>
      <c r="BW11" s="200">
        <v>0</v>
      </c>
      <c r="BX11" s="200">
        <v>0</v>
      </c>
      <c r="BY11" s="200">
        <v>27</v>
      </c>
      <c r="BZ11" s="200">
        <v>35</v>
      </c>
      <c r="CA11" s="200">
        <v>8</v>
      </c>
      <c r="CB11" s="200">
        <v>3</v>
      </c>
      <c r="CC11" s="200">
        <v>34</v>
      </c>
      <c r="CD11" s="200">
        <v>29</v>
      </c>
      <c r="CE11" s="200">
        <v>212</v>
      </c>
      <c r="CF11" s="200">
        <v>151</v>
      </c>
      <c r="CG11" s="200">
        <v>109</v>
      </c>
      <c r="CH11" s="200">
        <v>22</v>
      </c>
      <c r="CI11" s="200">
        <v>236</v>
      </c>
      <c r="CJ11" s="200">
        <v>94</v>
      </c>
      <c r="CK11" s="200">
        <f t="shared" si="4"/>
        <v>3362</v>
      </c>
      <c r="CL11" s="200">
        <f t="shared" si="4"/>
        <v>1392</v>
      </c>
      <c r="CM11" s="200">
        <f t="shared" si="5"/>
        <v>4754</v>
      </c>
      <c r="CN11" s="375" t="s">
        <v>32</v>
      </c>
      <c r="CO11" s="375"/>
      <c r="CP11" s="403" t="s">
        <v>31</v>
      </c>
      <c r="CQ11" s="403"/>
      <c r="CR11" s="200">
        <v>686</v>
      </c>
      <c r="CS11" s="200">
        <v>364</v>
      </c>
      <c r="CT11" s="200">
        <v>775</v>
      </c>
      <c r="CU11" s="200">
        <v>183</v>
      </c>
      <c r="CV11" s="200">
        <v>5212</v>
      </c>
      <c r="CW11" s="200">
        <v>3032</v>
      </c>
      <c r="CX11" s="200">
        <v>206</v>
      </c>
      <c r="CY11" s="200">
        <v>19</v>
      </c>
      <c r="CZ11" s="200">
        <v>246</v>
      </c>
      <c r="DA11" s="200">
        <v>120</v>
      </c>
      <c r="DB11" s="200">
        <v>0</v>
      </c>
      <c r="DC11" s="200">
        <v>0</v>
      </c>
      <c r="DD11" s="200">
        <v>239</v>
      </c>
      <c r="DE11" s="200">
        <v>183</v>
      </c>
      <c r="DF11" s="200">
        <v>97</v>
      </c>
      <c r="DG11" s="200">
        <v>45</v>
      </c>
      <c r="DH11" s="200">
        <v>284</v>
      </c>
      <c r="DI11" s="200">
        <v>168</v>
      </c>
      <c r="DJ11" s="200">
        <v>640</v>
      </c>
      <c r="DK11" s="200">
        <v>900</v>
      </c>
      <c r="DL11" s="200">
        <v>445</v>
      </c>
      <c r="DM11" s="200">
        <v>123</v>
      </c>
      <c r="DN11" s="200">
        <v>591</v>
      </c>
      <c r="DO11" s="200">
        <v>445</v>
      </c>
      <c r="DP11" s="200">
        <f t="shared" si="6"/>
        <v>9421</v>
      </c>
      <c r="DQ11" s="200">
        <f t="shared" si="6"/>
        <v>5582</v>
      </c>
      <c r="DR11" s="200">
        <f t="shared" si="7"/>
        <v>15003</v>
      </c>
      <c r="DS11" s="375" t="s">
        <v>32</v>
      </c>
      <c r="DT11" s="375"/>
      <c r="DU11" s="403" t="s">
        <v>31</v>
      </c>
      <c r="DV11" s="403"/>
      <c r="DW11" s="200">
        <v>692</v>
      </c>
      <c r="DX11" s="200">
        <v>254</v>
      </c>
      <c r="DY11" s="200">
        <v>572</v>
      </c>
      <c r="DZ11" s="200">
        <v>195</v>
      </c>
      <c r="EA11" s="200">
        <v>926</v>
      </c>
      <c r="EB11" s="200">
        <v>405</v>
      </c>
      <c r="EC11" s="200">
        <v>35</v>
      </c>
      <c r="ED11" s="200">
        <v>30</v>
      </c>
      <c r="EE11" s="200">
        <v>33</v>
      </c>
      <c r="EF11" s="200">
        <v>23</v>
      </c>
      <c r="EG11" s="200">
        <v>0</v>
      </c>
      <c r="EH11" s="200">
        <v>0</v>
      </c>
      <c r="EI11" s="200">
        <v>7</v>
      </c>
      <c r="EJ11" s="200">
        <v>21</v>
      </c>
      <c r="EK11" s="200">
        <v>7</v>
      </c>
      <c r="EL11" s="200">
        <v>3</v>
      </c>
      <c r="EM11" s="200">
        <v>23</v>
      </c>
      <c r="EN11" s="200">
        <v>34</v>
      </c>
      <c r="EO11" s="200">
        <v>34</v>
      </c>
      <c r="EP11" s="200">
        <v>99</v>
      </c>
      <c r="EQ11" s="200">
        <v>18</v>
      </c>
      <c r="ER11" s="200">
        <v>16</v>
      </c>
      <c r="ES11" s="200">
        <v>53</v>
      </c>
      <c r="ET11" s="200">
        <v>90</v>
      </c>
      <c r="EU11" s="200">
        <f t="shared" si="8"/>
        <v>2400</v>
      </c>
      <c r="EV11" s="200">
        <f t="shared" si="8"/>
        <v>1170</v>
      </c>
      <c r="EW11" s="200">
        <f t="shared" si="9"/>
        <v>3570</v>
      </c>
      <c r="EX11" s="375" t="s">
        <v>32</v>
      </c>
      <c r="EY11" s="375"/>
    </row>
    <row r="12" spans="1:155" ht="21.95" customHeight="1">
      <c r="A12" s="416" t="s">
        <v>33</v>
      </c>
      <c r="B12" s="9" t="s">
        <v>34</v>
      </c>
      <c r="C12" s="200">
        <v>5748</v>
      </c>
      <c r="D12" s="200">
        <v>3693</v>
      </c>
      <c r="E12" s="200">
        <v>3525</v>
      </c>
      <c r="F12" s="200">
        <v>2122</v>
      </c>
      <c r="G12" s="200">
        <v>10282</v>
      </c>
      <c r="H12" s="200">
        <v>4678</v>
      </c>
      <c r="I12" s="200">
        <v>565</v>
      </c>
      <c r="J12" s="200">
        <v>427</v>
      </c>
      <c r="K12" s="200">
        <v>437</v>
      </c>
      <c r="L12" s="200">
        <v>196</v>
      </c>
      <c r="M12" s="200">
        <v>0</v>
      </c>
      <c r="N12" s="200">
        <v>0</v>
      </c>
      <c r="O12" s="200">
        <v>183</v>
      </c>
      <c r="P12" s="200">
        <v>203</v>
      </c>
      <c r="Q12" s="200">
        <v>210</v>
      </c>
      <c r="R12" s="200">
        <v>94</v>
      </c>
      <c r="S12" s="200">
        <v>262</v>
      </c>
      <c r="T12" s="200">
        <v>233</v>
      </c>
      <c r="U12" s="200">
        <v>1603</v>
      </c>
      <c r="V12" s="200">
        <v>1826</v>
      </c>
      <c r="W12" s="200">
        <v>1179</v>
      </c>
      <c r="X12" s="200">
        <v>407</v>
      </c>
      <c r="Y12" s="200">
        <v>1588</v>
      </c>
      <c r="Z12" s="200">
        <v>1054</v>
      </c>
      <c r="AA12" s="202">
        <f t="shared" si="0"/>
        <v>25582</v>
      </c>
      <c r="AB12" s="202">
        <f t="shared" si="0"/>
        <v>14933</v>
      </c>
      <c r="AC12" s="202">
        <f t="shared" si="1"/>
        <v>40515</v>
      </c>
      <c r="AD12" s="10" t="s">
        <v>35</v>
      </c>
      <c r="AE12" s="380" t="s">
        <v>36</v>
      </c>
      <c r="AF12" s="416" t="s">
        <v>33</v>
      </c>
      <c r="AG12" s="9" t="s">
        <v>34</v>
      </c>
      <c r="AH12" s="200">
        <v>3518</v>
      </c>
      <c r="AI12" s="200">
        <v>1993</v>
      </c>
      <c r="AJ12" s="200">
        <v>2446</v>
      </c>
      <c r="AK12" s="200">
        <v>1532</v>
      </c>
      <c r="AL12" s="200">
        <v>4187</v>
      </c>
      <c r="AM12" s="200">
        <v>1921</v>
      </c>
      <c r="AN12" s="200">
        <v>283</v>
      </c>
      <c r="AO12" s="200">
        <v>146</v>
      </c>
      <c r="AP12" s="200">
        <v>208</v>
      </c>
      <c r="AQ12" s="200">
        <v>83</v>
      </c>
      <c r="AR12" s="200">
        <v>0</v>
      </c>
      <c r="AS12" s="200">
        <v>0</v>
      </c>
      <c r="AT12" s="200">
        <v>125</v>
      </c>
      <c r="AU12" s="200">
        <v>88</v>
      </c>
      <c r="AV12" s="200">
        <v>145</v>
      </c>
      <c r="AW12" s="200">
        <v>47</v>
      </c>
      <c r="AX12" s="200">
        <v>141</v>
      </c>
      <c r="AY12" s="200">
        <v>93</v>
      </c>
      <c r="AZ12" s="200">
        <v>1112</v>
      </c>
      <c r="BA12" s="200">
        <v>1470</v>
      </c>
      <c r="BB12" s="200">
        <v>721</v>
      </c>
      <c r="BC12" s="200">
        <v>280</v>
      </c>
      <c r="BD12" s="200">
        <v>1083</v>
      </c>
      <c r="BE12" s="200">
        <v>731</v>
      </c>
      <c r="BF12" s="200">
        <f t="shared" si="2"/>
        <v>13969</v>
      </c>
      <c r="BG12" s="200">
        <f t="shared" si="2"/>
        <v>8384</v>
      </c>
      <c r="BH12" s="200">
        <f t="shared" si="3"/>
        <v>22353</v>
      </c>
      <c r="BI12" s="10" t="s">
        <v>35</v>
      </c>
      <c r="BJ12" s="380" t="s">
        <v>36</v>
      </c>
      <c r="BK12" s="416" t="s">
        <v>33</v>
      </c>
      <c r="BL12" s="9" t="s">
        <v>34</v>
      </c>
      <c r="BM12" s="200">
        <v>1359</v>
      </c>
      <c r="BN12" s="200">
        <v>1117</v>
      </c>
      <c r="BO12" s="200">
        <v>632</v>
      </c>
      <c r="BP12" s="200">
        <v>453</v>
      </c>
      <c r="BQ12" s="200">
        <v>2244</v>
      </c>
      <c r="BR12" s="200">
        <v>948</v>
      </c>
      <c r="BS12" s="200">
        <v>190</v>
      </c>
      <c r="BT12" s="200">
        <v>161</v>
      </c>
      <c r="BU12" s="200">
        <v>130</v>
      </c>
      <c r="BV12" s="200">
        <v>76</v>
      </c>
      <c r="BW12" s="200">
        <v>0</v>
      </c>
      <c r="BX12" s="200">
        <v>0</v>
      </c>
      <c r="BY12" s="200">
        <v>30</v>
      </c>
      <c r="BZ12" s="200">
        <v>86</v>
      </c>
      <c r="CA12" s="200">
        <v>42</v>
      </c>
      <c r="CB12" s="200">
        <v>40</v>
      </c>
      <c r="CC12" s="200">
        <v>100</v>
      </c>
      <c r="CD12" s="200">
        <v>80</v>
      </c>
      <c r="CE12" s="200">
        <v>195</v>
      </c>
      <c r="CF12" s="200">
        <v>142</v>
      </c>
      <c r="CG12" s="200">
        <v>182</v>
      </c>
      <c r="CH12" s="200">
        <v>88</v>
      </c>
      <c r="CI12" s="200">
        <v>143</v>
      </c>
      <c r="CJ12" s="200">
        <v>173</v>
      </c>
      <c r="CK12" s="200">
        <f t="shared" si="4"/>
        <v>5247</v>
      </c>
      <c r="CL12" s="200">
        <f t="shared" si="4"/>
        <v>3364</v>
      </c>
      <c r="CM12" s="200">
        <f t="shared" si="5"/>
        <v>8611</v>
      </c>
      <c r="CN12" s="10" t="s">
        <v>35</v>
      </c>
      <c r="CO12" s="380" t="s">
        <v>36</v>
      </c>
      <c r="CP12" s="416" t="s">
        <v>33</v>
      </c>
      <c r="CQ12" s="9" t="s">
        <v>34</v>
      </c>
      <c r="CR12" s="200">
        <v>871</v>
      </c>
      <c r="CS12" s="200">
        <v>583</v>
      </c>
      <c r="CT12" s="200">
        <v>447</v>
      </c>
      <c r="CU12" s="200">
        <v>137</v>
      </c>
      <c r="CV12" s="200">
        <v>3851</v>
      </c>
      <c r="CW12" s="200">
        <v>1809</v>
      </c>
      <c r="CX12" s="200">
        <v>92</v>
      </c>
      <c r="CY12" s="200">
        <v>120</v>
      </c>
      <c r="CZ12" s="200">
        <v>99</v>
      </c>
      <c r="DA12" s="200">
        <v>37</v>
      </c>
      <c r="DB12" s="200">
        <v>0</v>
      </c>
      <c r="DC12" s="200">
        <v>0</v>
      </c>
      <c r="DD12" s="200">
        <v>28</v>
      </c>
      <c r="DE12" s="200">
        <v>29</v>
      </c>
      <c r="DF12" s="200">
        <v>23</v>
      </c>
      <c r="DG12" s="200">
        <v>7</v>
      </c>
      <c r="DH12" s="200">
        <v>21</v>
      </c>
      <c r="DI12" s="200">
        <v>60</v>
      </c>
      <c r="DJ12" s="200">
        <v>296</v>
      </c>
      <c r="DK12" s="200">
        <v>214</v>
      </c>
      <c r="DL12" s="200">
        <v>276</v>
      </c>
      <c r="DM12" s="200">
        <v>39</v>
      </c>
      <c r="DN12" s="200">
        <v>362</v>
      </c>
      <c r="DO12" s="200">
        <v>150</v>
      </c>
      <c r="DP12" s="200">
        <f t="shared" si="6"/>
        <v>6366</v>
      </c>
      <c r="DQ12" s="200">
        <f t="shared" si="6"/>
        <v>3185</v>
      </c>
      <c r="DR12" s="200">
        <f t="shared" si="7"/>
        <v>9551</v>
      </c>
      <c r="DS12" s="10" t="s">
        <v>35</v>
      </c>
      <c r="DT12" s="380" t="s">
        <v>36</v>
      </c>
      <c r="DU12" s="416" t="s">
        <v>33</v>
      </c>
      <c r="DV12" s="9" t="s">
        <v>34</v>
      </c>
      <c r="DW12" s="200">
        <v>378</v>
      </c>
      <c r="DX12" s="200">
        <v>566</v>
      </c>
      <c r="DY12" s="200">
        <v>260</v>
      </c>
      <c r="DZ12" s="200">
        <v>362</v>
      </c>
      <c r="EA12" s="200">
        <v>400</v>
      </c>
      <c r="EB12" s="200">
        <v>644</v>
      </c>
      <c r="EC12" s="200">
        <v>27</v>
      </c>
      <c r="ED12" s="200">
        <v>34</v>
      </c>
      <c r="EE12" s="200">
        <v>32</v>
      </c>
      <c r="EF12" s="200">
        <v>24</v>
      </c>
      <c r="EG12" s="200">
        <v>0</v>
      </c>
      <c r="EH12" s="200">
        <v>0</v>
      </c>
      <c r="EI12" s="200">
        <v>13</v>
      </c>
      <c r="EJ12" s="200">
        <v>26</v>
      </c>
      <c r="EK12" s="200">
        <v>10</v>
      </c>
      <c r="EL12" s="200">
        <v>12</v>
      </c>
      <c r="EM12" s="200">
        <v>36</v>
      </c>
      <c r="EN12" s="200">
        <v>55</v>
      </c>
      <c r="EO12" s="200">
        <v>42</v>
      </c>
      <c r="EP12" s="200">
        <v>79</v>
      </c>
      <c r="EQ12" s="200">
        <v>71</v>
      </c>
      <c r="ER12" s="200">
        <v>30</v>
      </c>
      <c r="ES12" s="200">
        <v>125</v>
      </c>
      <c r="ET12" s="200">
        <v>114</v>
      </c>
      <c r="EU12" s="200">
        <f t="shared" si="8"/>
        <v>1394</v>
      </c>
      <c r="EV12" s="200">
        <f t="shared" si="8"/>
        <v>1946</v>
      </c>
      <c r="EW12" s="200">
        <f t="shared" si="9"/>
        <v>3340</v>
      </c>
      <c r="EX12" s="10" t="s">
        <v>35</v>
      </c>
      <c r="EY12" s="380" t="s">
        <v>36</v>
      </c>
    </row>
    <row r="13" spans="1:155" ht="21.95" customHeight="1">
      <c r="A13" s="417"/>
      <c r="B13" s="9" t="s">
        <v>37</v>
      </c>
      <c r="C13" s="200">
        <v>8113</v>
      </c>
      <c r="D13" s="200">
        <v>5248</v>
      </c>
      <c r="E13" s="200">
        <v>6009</v>
      </c>
      <c r="F13" s="200">
        <v>3957</v>
      </c>
      <c r="G13" s="200">
        <v>13627</v>
      </c>
      <c r="H13" s="200">
        <v>6390</v>
      </c>
      <c r="I13" s="200">
        <v>626</v>
      </c>
      <c r="J13" s="200">
        <v>263</v>
      </c>
      <c r="K13" s="200">
        <v>598</v>
      </c>
      <c r="L13" s="200">
        <v>189</v>
      </c>
      <c r="M13" s="200">
        <v>0</v>
      </c>
      <c r="N13" s="200">
        <v>0</v>
      </c>
      <c r="O13" s="200">
        <v>242</v>
      </c>
      <c r="P13" s="200">
        <v>179</v>
      </c>
      <c r="Q13" s="200">
        <v>255</v>
      </c>
      <c r="R13" s="200">
        <v>75</v>
      </c>
      <c r="S13" s="200">
        <v>404</v>
      </c>
      <c r="T13" s="200">
        <v>203</v>
      </c>
      <c r="U13" s="200">
        <v>1626</v>
      </c>
      <c r="V13" s="200">
        <v>2052</v>
      </c>
      <c r="W13" s="200">
        <v>1256</v>
      </c>
      <c r="X13" s="200">
        <v>379</v>
      </c>
      <c r="Y13" s="200">
        <v>2344</v>
      </c>
      <c r="Z13" s="200">
        <v>1383</v>
      </c>
      <c r="AA13" s="202">
        <f t="shared" si="0"/>
        <v>35100</v>
      </c>
      <c r="AB13" s="202">
        <f t="shared" si="0"/>
        <v>20318</v>
      </c>
      <c r="AC13" s="202">
        <f t="shared" si="1"/>
        <v>55418</v>
      </c>
      <c r="AD13" s="10" t="s">
        <v>38</v>
      </c>
      <c r="AE13" s="381"/>
      <c r="AF13" s="417"/>
      <c r="AG13" s="9" t="s">
        <v>37</v>
      </c>
      <c r="AH13" s="200">
        <v>6223</v>
      </c>
      <c r="AI13" s="200">
        <v>3910</v>
      </c>
      <c r="AJ13" s="200">
        <v>4628</v>
      </c>
      <c r="AK13" s="200">
        <v>2997</v>
      </c>
      <c r="AL13" s="200">
        <v>7414</v>
      </c>
      <c r="AM13" s="200">
        <v>3589</v>
      </c>
      <c r="AN13" s="200">
        <v>482</v>
      </c>
      <c r="AO13" s="200">
        <v>158</v>
      </c>
      <c r="AP13" s="200">
        <v>427</v>
      </c>
      <c r="AQ13" s="200">
        <v>106</v>
      </c>
      <c r="AR13" s="200">
        <v>0</v>
      </c>
      <c r="AS13" s="200">
        <v>0</v>
      </c>
      <c r="AT13" s="200">
        <v>180</v>
      </c>
      <c r="AU13" s="200">
        <v>106</v>
      </c>
      <c r="AV13" s="200">
        <v>189</v>
      </c>
      <c r="AW13" s="200">
        <v>58</v>
      </c>
      <c r="AX13" s="200">
        <v>312</v>
      </c>
      <c r="AY13" s="200">
        <v>113</v>
      </c>
      <c r="AZ13" s="200">
        <v>1298</v>
      </c>
      <c r="BA13" s="200">
        <v>1704</v>
      </c>
      <c r="BB13" s="200">
        <v>1046</v>
      </c>
      <c r="BC13" s="200">
        <v>293</v>
      </c>
      <c r="BD13" s="200">
        <v>1753</v>
      </c>
      <c r="BE13" s="200">
        <v>1005</v>
      </c>
      <c r="BF13" s="200">
        <f t="shared" si="2"/>
        <v>23952</v>
      </c>
      <c r="BG13" s="200">
        <f t="shared" si="2"/>
        <v>14039</v>
      </c>
      <c r="BH13" s="200">
        <f t="shared" si="3"/>
        <v>37991</v>
      </c>
      <c r="BI13" s="10" t="s">
        <v>38</v>
      </c>
      <c r="BJ13" s="381"/>
      <c r="BK13" s="417"/>
      <c r="BL13" s="9" t="s">
        <v>37</v>
      </c>
      <c r="BM13" s="200">
        <v>1667</v>
      </c>
      <c r="BN13" s="200">
        <v>1079</v>
      </c>
      <c r="BO13" s="200">
        <v>1272</v>
      </c>
      <c r="BP13" s="200">
        <v>828</v>
      </c>
      <c r="BQ13" s="200">
        <v>3252</v>
      </c>
      <c r="BR13" s="200">
        <v>1167</v>
      </c>
      <c r="BS13" s="200">
        <v>126</v>
      </c>
      <c r="BT13" s="200">
        <v>101</v>
      </c>
      <c r="BU13" s="200">
        <v>158</v>
      </c>
      <c r="BV13" s="200">
        <v>77</v>
      </c>
      <c r="BW13" s="200">
        <v>0</v>
      </c>
      <c r="BX13" s="200">
        <v>0</v>
      </c>
      <c r="BY13" s="200">
        <v>56</v>
      </c>
      <c r="BZ13" s="200">
        <v>66</v>
      </c>
      <c r="CA13" s="200">
        <v>54</v>
      </c>
      <c r="CB13" s="200">
        <v>16</v>
      </c>
      <c r="CC13" s="200">
        <v>79</v>
      </c>
      <c r="CD13" s="200">
        <v>83</v>
      </c>
      <c r="CE13" s="200">
        <v>157</v>
      </c>
      <c r="CF13" s="200">
        <v>254</v>
      </c>
      <c r="CG13" s="200">
        <v>131</v>
      </c>
      <c r="CH13" s="200">
        <v>74</v>
      </c>
      <c r="CI13" s="200">
        <v>333</v>
      </c>
      <c r="CJ13" s="200">
        <v>324</v>
      </c>
      <c r="CK13" s="200">
        <f t="shared" si="4"/>
        <v>7285</v>
      </c>
      <c r="CL13" s="200">
        <f t="shared" si="4"/>
        <v>4069</v>
      </c>
      <c r="CM13" s="200">
        <f t="shared" si="5"/>
        <v>11354</v>
      </c>
      <c r="CN13" s="10" t="s">
        <v>38</v>
      </c>
      <c r="CO13" s="381"/>
      <c r="CP13" s="417"/>
      <c r="CQ13" s="9" t="s">
        <v>37</v>
      </c>
      <c r="CR13" s="200">
        <v>223</v>
      </c>
      <c r="CS13" s="200">
        <v>259</v>
      </c>
      <c r="CT13" s="200">
        <v>109</v>
      </c>
      <c r="CU13" s="200">
        <v>132</v>
      </c>
      <c r="CV13" s="200">
        <v>2961</v>
      </c>
      <c r="CW13" s="200">
        <v>1634</v>
      </c>
      <c r="CX13" s="200">
        <v>18</v>
      </c>
      <c r="CY13" s="200">
        <v>4</v>
      </c>
      <c r="CZ13" s="200">
        <v>13</v>
      </c>
      <c r="DA13" s="200">
        <v>6</v>
      </c>
      <c r="DB13" s="200">
        <v>0</v>
      </c>
      <c r="DC13" s="200">
        <v>0</v>
      </c>
      <c r="DD13" s="200">
        <v>6</v>
      </c>
      <c r="DE13" s="200">
        <v>7</v>
      </c>
      <c r="DF13" s="200">
        <v>12</v>
      </c>
      <c r="DG13" s="200">
        <v>1</v>
      </c>
      <c r="DH13" s="200">
        <v>13</v>
      </c>
      <c r="DI13" s="200">
        <v>7</v>
      </c>
      <c r="DJ13" s="200">
        <v>171</v>
      </c>
      <c r="DK13" s="200">
        <v>94</v>
      </c>
      <c r="DL13" s="200">
        <v>79</v>
      </c>
      <c r="DM13" s="200">
        <v>12</v>
      </c>
      <c r="DN13" s="200">
        <v>258</v>
      </c>
      <c r="DO13" s="200">
        <v>54</v>
      </c>
      <c r="DP13" s="200">
        <f t="shared" si="6"/>
        <v>3863</v>
      </c>
      <c r="DQ13" s="200">
        <f t="shared" si="6"/>
        <v>2210</v>
      </c>
      <c r="DR13" s="200">
        <f t="shared" si="7"/>
        <v>6073</v>
      </c>
      <c r="DS13" s="10" t="s">
        <v>38</v>
      </c>
      <c r="DT13" s="381"/>
      <c r="DU13" s="417"/>
      <c r="DV13" s="9" t="s">
        <v>37</v>
      </c>
      <c r="DW13" s="200">
        <v>789</v>
      </c>
      <c r="DX13" s="200">
        <v>857</v>
      </c>
      <c r="DY13" s="200">
        <v>642</v>
      </c>
      <c r="DZ13" s="200">
        <v>719</v>
      </c>
      <c r="EA13" s="200">
        <v>1201</v>
      </c>
      <c r="EB13" s="200">
        <v>797</v>
      </c>
      <c r="EC13" s="200">
        <v>66</v>
      </c>
      <c r="ED13" s="200">
        <v>73</v>
      </c>
      <c r="EE13" s="200">
        <v>70</v>
      </c>
      <c r="EF13" s="200">
        <v>72</v>
      </c>
      <c r="EG13" s="200">
        <v>0</v>
      </c>
      <c r="EH13" s="200">
        <v>0</v>
      </c>
      <c r="EI13" s="200">
        <v>49</v>
      </c>
      <c r="EJ13" s="200">
        <v>59</v>
      </c>
      <c r="EK13" s="200">
        <v>28</v>
      </c>
      <c r="EL13" s="200">
        <v>8</v>
      </c>
      <c r="EM13" s="200">
        <v>63</v>
      </c>
      <c r="EN13" s="200">
        <v>74</v>
      </c>
      <c r="EO13" s="200">
        <v>83</v>
      </c>
      <c r="EP13" s="200">
        <v>112</v>
      </c>
      <c r="EQ13" s="200">
        <v>80</v>
      </c>
      <c r="ER13" s="200">
        <v>29</v>
      </c>
      <c r="ES13" s="200">
        <v>165</v>
      </c>
      <c r="ET13" s="200">
        <v>164</v>
      </c>
      <c r="EU13" s="200">
        <f t="shared" si="8"/>
        <v>3236</v>
      </c>
      <c r="EV13" s="200">
        <f t="shared" si="8"/>
        <v>2964</v>
      </c>
      <c r="EW13" s="200">
        <f t="shared" si="9"/>
        <v>6200</v>
      </c>
      <c r="EX13" s="10" t="s">
        <v>38</v>
      </c>
      <c r="EY13" s="381"/>
    </row>
    <row r="14" spans="1:155" ht="21.95" customHeight="1">
      <c r="A14" s="417"/>
      <c r="B14" s="9" t="s">
        <v>39</v>
      </c>
      <c r="C14" s="203">
        <v>4971</v>
      </c>
      <c r="D14" s="203">
        <v>3454</v>
      </c>
      <c r="E14" s="203">
        <v>3755</v>
      </c>
      <c r="F14" s="203">
        <v>2251</v>
      </c>
      <c r="G14" s="203">
        <v>8158</v>
      </c>
      <c r="H14" s="203">
        <v>3850</v>
      </c>
      <c r="I14" s="203">
        <v>700</v>
      </c>
      <c r="J14" s="203">
        <v>405</v>
      </c>
      <c r="K14" s="203">
        <v>771</v>
      </c>
      <c r="L14" s="203">
        <v>237</v>
      </c>
      <c r="M14" s="203">
        <v>0</v>
      </c>
      <c r="N14" s="203">
        <v>0</v>
      </c>
      <c r="O14" s="203">
        <v>219</v>
      </c>
      <c r="P14" s="203">
        <v>146</v>
      </c>
      <c r="Q14" s="203">
        <v>343</v>
      </c>
      <c r="R14" s="203">
        <v>46</v>
      </c>
      <c r="S14" s="203">
        <v>681</v>
      </c>
      <c r="T14" s="203">
        <v>148</v>
      </c>
      <c r="U14" s="203">
        <v>1545</v>
      </c>
      <c r="V14" s="203">
        <v>1359</v>
      </c>
      <c r="W14" s="203">
        <v>1045</v>
      </c>
      <c r="X14" s="203">
        <v>233</v>
      </c>
      <c r="Y14" s="203">
        <v>1785</v>
      </c>
      <c r="Z14" s="203">
        <v>608</v>
      </c>
      <c r="AA14" s="204">
        <f t="shared" si="0"/>
        <v>23973</v>
      </c>
      <c r="AB14" s="204">
        <f t="shared" si="0"/>
        <v>12737</v>
      </c>
      <c r="AC14" s="204">
        <f t="shared" si="1"/>
        <v>36710</v>
      </c>
      <c r="AD14" s="10" t="s">
        <v>40</v>
      </c>
      <c r="AE14" s="381"/>
      <c r="AF14" s="417"/>
      <c r="AG14" s="9" t="s">
        <v>39</v>
      </c>
      <c r="AH14" s="200">
        <v>4048</v>
      </c>
      <c r="AI14" s="200">
        <v>2725</v>
      </c>
      <c r="AJ14" s="200">
        <v>3228</v>
      </c>
      <c r="AK14" s="200">
        <v>1853</v>
      </c>
      <c r="AL14" s="200">
        <v>2329</v>
      </c>
      <c r="AM14" s="200">
        <v>896</v>
      </c>
      <c r="AN14" s="200">
        <v>619</v>
      </c>
      <c r="AO14" s="200">
        <v>243</v>
      </c>
      <c r="AP14" s="200">
        <v>605</v>
      </c>
      <c r="AQ14" s="200">
        <v>157</v>
      </c>
      <c r="AR14" s="200">
        <v>0</v>
      </c>
      <c r="AS14" s="200">
        <v>0</v>
      </c>
      <c r="AT14" s="200">
        <v>201</v>
      </c>
      <c r="AU14" s="200">
        <v>80</v>
      </c>
      <c r="AV14" s="200">
        <v>320</v>
      </c>
      <c r="AW14" s="200">
        <v>29</v>
      </c>
      <c r="AX14" s="200">
        <v>564</v>
      </c>
      <c r="AY14" s="200">
        <v>98</v>
      </c>
      <c r="AZ14" s="200">
        <v>903</v>
      </c>
      <c r="BA14" s="200">
        <v>1123</v>
      </c>
      <c r="BB14" s="200">
        <v>512</v>
      </c>
      <c r="BC14" s="200">
        <v>179</v>
      </c>
      <c r="BD14" s="200">
        <v>956</v>
      </c>
      <c r="BE14" s="200">
        <v>343</v>
      </c>
      <c r="BF14" s="200">
        <f t="shared" si="2"/>
        <v>14285</v>
      </c>
      <c r="BG14" s="200">
        <f t="shared" si="2"/>
        <v>7726</v>
      </c>
      <c r="BH14" s="200">
        <f t="shared" si="3"/>
        <v>22011</v>
      </c>
      <c r="BI14" s="10" t="s">
        <v>40</v>
      </c>
      <c r="BJ14" s="381"/>
      <c r="BK14" s="417"/>
      <c r="BL14" s="9" t="s">
        <v>39</v>
      </c>
      <c r="BM14" s="200">
        <v>871</v>
      </c>
      <c r="BN14" s="200">
        <v>675</v>
      </c>
      <c r="BO14" s="200">
        <v>515</v>
      </c>
      <c r="BP14" s="200">
        <v>390</v>
      </c>
      <c r="BQ14" s="200">
        <v>1197</v>
      </c>
      <c r="BR14" s="200">
        <v>618</v>
      </c>
      <c r="BS14" s="200">
        <v>73</v>
      </c>
      <c r="BT14" s="200">
        <v>112</v>
      </c>
      <c r="BU14" s="200">
        <v>160</v>
      </c>
      <c r="BV14" s="200">
        <v>80</v>
      </c>
      <c r="BW14" s="200">
        <v>0</v>
      </c>
      <c r="BX14" s="200">
        <v>0</v>
      </c>
      <c r="BY14" s="200">
        <v>17</v>
      </c>
      <c r="BZ14" s="200">
        <v>65</v>
      </c>
      <c r="CA14" s="200">
        <v>22</v>
      </c>
      <c r="CB14" s="200">
        <v>16</v>
      </c>
      <c r="CC14" s="200">
        <v>117</v>
      </c>
      <c r="CD14" s="200">
        <v>49</v>
      </c>
      <c r="CE14" s="200">
        <v>136</v>
      </c>
      <c r="CF14" s="200">
        <v>89</v>
      </c>
      <c r="CG14" s="200">
        <v>118</v>
      </c>
      <c r="CH14" s="200">
        <v>22</v>
      </c>
      <c r="CI14" s="200">
        <v>327</v>
      </c>
      <c r="CJ14" s="200">
        <v>127</v>
      </c>
      <c r="CK14" s="200">
        <f t="shared" si="4"/>
        <v>3553</v>
      </c>
      <c r="CL14" s="200">
        <f t="shared" si="4"/>
        <v>2243</v>
      </c>
      <c r="CM14" s="200">
        <f t="shared" si="5"/>
        <v>5796</v>
      </c>
      <c r="CN14" s="10" t="s">
        <v>40</v>
      </c>
      <c r="CO14" s="381"/>
      <c r="CP14" s="417"/>
      <c r="CQ14" s="9" t="s">
        <v>39</v>
      </c>
      <c r="CR14" s="200">
        <v>52</v>
      </c>
      <c r="CS14" s="200">
        <v>54</v>
      </c>
      <c r="CT14" s="200">
        <v>12</v>
      </c>
      <c r="CU14" s="200">
        <v>8</v>
      </c>
      <c r="CV14" s="200">
        <v>4632</v>
      </c>
      <c r="CW14" s="200">
        <v>2336</v>
      </c>
      <c r="CX14" s="200">
        <v>8</v>
      </c>
      <c r="CY14" s="200">
        <v>50</v>
      </c>
      <c r="CZ14" s="200">
        <v>6</v>
      </c>
      <c r="DA14" s="200">
        <v>0</v>
      </c>
      <c r="DB14" s="200">
        <v>0</v>
      </c>
      <c r="DC14" s="200">
        <v>0</v>
      </c>
      <c r="DD14" s="200">
        <v>1</v>
      </c>
      <c r="DE14" s="200">
        <v>1</v>
      </c>
      <c r="DF14" s="200">
        <v>1</v>
      </c>
      <c r="DG14" s="200">
        <v>1</v>
      </c>
      <c r="DH14" s="200">
        <v>0</v>
      </c>
      <c r="DI14" s="200">
        <v>1</v>
      </c>
      <c r="DJ14" s="200">
        <v>506</v>
      </c>
      <c r="DK14" s="200">
        <v>147</v>
      </c>
      <c r="DL14" s="200">
        <v>415</v>
      </c>
      <c r="DM14" s="200">
        <v>32</v>
      </c>
      <c r="DN14" s="200">
        <v>502</v>
      </c>
      <c r="DO14" s="200">
        <v>138</v>
      </c>
      <c r="DP14" s="200">
        <f t="shared" si="6"/>
        <v>6135</v>
      </c>
      <c r="DQ14" s="200">
        <f t="shared" si="6"/>
        <v>2768</v>
      </c>
      <c r="DR14" s="200">
        <f t="shared" si="7"/>
        <v>8903</v>
      </c>
      <c r="DS14" s="10" t="s">
        <v>40</v>
      </c>
      <c r="DT14" s="381"/>
      <c r="DU14" s="417"/>
      <c r="DV14" s="9" t="s">
        <v>39</v>
      </c>
      <c r="DW14" s="200">
        <v>278</v>
      </c>
      <c r="DX14" s="200">
        <v>581</v>
      </c>
      <c r="DY14" s="200">
        <v>145</v>
      </c>
      <c r="DZ14" s="200">
        <v>431</v>
      </c>
      <c r="EA14" s="200">
        <v>180</v>
      </c>
      <c r="EB14" s="200">
        <v>497</v>
      </c>
      <c r="EC14" s="200">
        <v>5</v>
      </c>
      <c r="ED14" s="200">
        <v>20</v>
      </c>
      <c r="EE14" s="200">
        <v>4</v>
      </c>
      <c r="EF14" s="200">
        <v>24</v>
      </c>
      <c r="EG14" s="200">
        <v>0</v>
      </c>
      <c r="EH14" s="200">
        <v>0</v>
      </c>
      <c r="EI14" s="200">
        <v>3</v>
      </c>
      <c r="EJ14" s="200">
        <v>31</v>
      </c>
      <c r="EK14" s="200">
        <v>1</v>
      </c>
      <c r="EL14" s="200">
        <v>2</v>
      </c>
      <c r="EM14" s="200">
        <v>7</v>
      </c>
      <c r="EN14" s="200">
        <v>34</v>
      </c>
      <c r="EO14" s="200">
        <v>2</v>
      </c>
      <c r="EP14" s="200">
        <v>43</v>
      </c>
      <c r="EQ14" s="200">
        <v>4</v>
      </c>
      <c r="ER14" s="200">
        <v>11</v>
      </c>
      <c r="ES14" s="200">
        <v>15</v>
      </c>
      <c r="ET14" s="200">
        <v>57</v>
      </c>
      <c r="EU14" s="200">
        <f t="shared" si="8"/>
        <v>644</v>
      </c>
      <c r="EV14" s="200">
        <f t="shared" si="8"/>
        <v>1731</v>
      </c>
      <c r="EW14" s="200">
        <f t="shared" si="9"/>
        <v>2375</v>
      </c>
      <c r="EX14" s="10" t="s">
        <v>40</v>
      </c>
      <c r="EY14" s="381"/>
    </row>
    <row r="15" spans="1:155" ht="21.95" customHeight="1">
      <c r="A15" s="417"/>
      <c r="B15" s="9" t="s">
        <v>41</v>
      </c>
      <c r="C15" s="203">
        <v>4187</v>
      </c>
      <c r="D15" s="203">
        <v>1978</v>
      </c>
      <c r="E15" s="203">
        <v>2412</v>
      </c>
      <c r="F15" s="203">
        <v>935</v>
      </c>
      <c r="G15" s="203">
        <v>4974</v>
      </c>
      <c r="H15" s="203">
        <v>2279</v>
      </c>
      <c r="I15" s="203">
        <v>283</v>
      </c>
      <c r="J15" s="203">
        <v>207</v>
      </c>
      <c r="K15" s="203">
        <v>127</v>
      </c>
      <c r="L15" s="203">
        <v>88</v>
      </c>
      <c r="M15" s="203">
        <v>0</v>
      </c>
      <c r="N15" s="203">
        <v>0</v>
      </c>
      <c r="O15" s="203">
        <v>67</v>
      </c>
      <c r="P15" s="203">
        <v>50</v>
      </c>
      <c r="Q15" s="203">
        <v>150</v>
      </c>
      <c r="R15" s="203">
        <v>19</v>
      </c>
      <c r="S15" s="203">
        <v>112</v>
      </c>
      <c r="T15" s="203">
        <v>83</v>
      </c>
      <c r="U15" s="203">
        <v>1272</v>
      </c>
      <c r="V15" s="203">
        <v>1145</v>
      </c>
      <c r="W15" s="203">
        <v>890</v>
      </c>
      <c r="X15" s="203">
        <v>313</v>
      </c>
      <c r="Y15" s="203">
        <v>934</v>
      </c>
      <c r="Z15" s="203">
        <v>680</v>
      </c>
      <c r="AA15" s="204">
        <f t="shared" si="0"/>
        <v>15408</v>
      </c>
      <c r="AB15" s="204">
        <f t="shared" si="0"/>
        <v>7777</v>
      </c>
      <c r="AC15" s="204">
        <f t="shared" si="1"/>
        <v>23185</v>
      </c>
      <c r="AD15" s="10" t="s">
        <v>42</v>
      </c>
      <c r="AE15" s="381"/>
      <c r="AF15" s="417"/>
      <c r="AG15" s="9" t="s">
        <v>41</v>
      </c>
      <c r="AH15" s="200">
        <v>3448</v>
      </c>
      <c r="AI15" s="200">
        <v>1288</v>
      </c>
      <c r="AJ15" s="200">
        <v>1671</v>
      </c>
      <c r="AK15" s="200">
        <v>781</v>
      </c>
      <c r="AL15" s="200">
        <v>3027</v>
      </c>
      <c r="AM15" s="200">
        <v>1203</v>
      </c>
      <c r="AN15" s="200">
        <v>160</v>
      </c>
      <c r="AO15" s="200">
        <v>164</v>
      </c>
      <c r="AP15" s="200">
        <v>106</v>
      </c>
      <c r="AQ15" s="200">
        <v>43</v>
      </c>
      <c r="AR15" s="200">
        <v>0</v>
      </c>
      <c r="AS15" s="200">
        <v>0</v>
      </c>
      <c r="AT15" s="200">
        <v>63</v>
      </c>
      <c r="AU15" s="200">
        <v>30</v>
      </c>
      <c r="AV15" s="200">
        <v>134</v>
      </c>
      <c r="AW15" s="200">
        <v>14</v>
      </c>
      <c r="AX15" s="200">
        <v>77</v>
      </c>
      <c r="AY15" s="200">
        <v>52</v>
      </c>
      <c r="AZ15" s="200">
        <v>1055</v>
      </c>
      <c r="BA15" s="200">
        <v>955</v>
      </c>
      <c r="BB15" s="200">
        <v>762</v>
      </c>
      <c r="BC15" s="200">
        <v>230</v>
      </c>
      <c r="BD15" s="200">
        <v>703</v>
      </c>
      <c r="BE15" s="200">
        <v>523</v>
      </c>
      <c r="BF15" s="200">
        <f t="shared" si="2"/>
        <v>11206</v>
      </c>
      <c r="BG15" s="200">
        <f t="shared" si="2"/>
        <v>5283</v>
      </c>
      <c r="BH15" s="200">
        <f t="shared" si="3"/>
        <v>16489</v>
      </c>
      <c r="BI15" s="10" t="s">
        <v>42</v>
      </c>
      <c r="BJ15" s="381"/>
      <c r="BK15" s="417"/>
      <c r="BL15" s="9" t="s">
        <v>41</v>
      </c>
      <c r="BM15" s="200">
        <v>531</v>
      </c>
      <c r="BN15" s="200">
        <v>564</v>
      </c>
      <c r="BO15" s="200">
        <v>650</v>
      </c>
      <c r="BP15" s="200">
        <v>130</v>
      </c>
      <c r="BQ15" s="200">
        <v>964</v>
      </c>
      <c r="BR15" s="200">
        <v>389</v>
      </c>
      <c r="BS15" s="200">
        <v>23</v>
      </c>
      <c r="BT15" s="200">
        <v>22</v>
      </c>
      <c r="BU15" s="200">
        <v>12</v>
      </c>
      <c r="BV15" s="200">
        <v>22</v>
      </c>
      <c r="BW15" s="200">
        <v>0</v>
      </c>
      <c r="BX15" s="200">
        <v>0</v>
      </c>
      <c r="BY15" s="200">
        <v>3</v>
      </c>
      <c r="BZ15" s="200">
        <v>20</v>
      </c>
      <c r="CA15" s="200">
        <v>16</v>
      </c>
      <c r="CB15" s="200">
        <v>3</v>
      </c>
      <c r="CC15" s="200">
        <v>19</v>
      </c>
      <c r="CD15" s="200">
        <v>16</v>
      </c>
      <c r="CE15" s="200">
        <v>113</v>
      </c>
      <c r="CF15" s="200">
        <v>76</v>
      </c>
      <c r="CG15" s="200">
        <v>52</v>
      </c>
      <c r="CH15" s="200">
        <v>44</v>
      </c>
      <c r="CI15" s="200">
        <v>137</v>
      </c>
      <c r="CJ15" s="200">
        <v>70</v>
      </c>
      <c r="CK15" s="200">
        <f t="shared" si="4"/>
        <v>2520</v>
      </c>
      <c r="CL15" s="200">
        <f t="shared" si="4"/>
        <v>1356</v>
      </c>
      <c r="CM15" s="200">
        <f t="shared" si="5"/>
        <v>3876</v>
      </c>
      <c r="CN15" s="10" t="s">
        <v>42</v>
      </c>
      <c r="CO15" s="381"/>
      <c r="CP15" s="417"/>
      <c r="CQ15" s="9" t="s">
        <v>41</v>
      </c>
      <c r="CR15" s="200">
        <v>208</v>
      </c>
      <c r="CS15" s="200">
        <v>126</v>
      </c>
      <c r="CT15" s="200">
        <v>91</v>
      </c>
      <c r="CU15" s="200">
        <v>24</v>
      </c>
      <c r="CV15" s="200">
        <v>983</v>
      </c>
      <c r="CW15" s="200">
        <v>687</v>
      </c>
      <c r="CX15" s="200">
        <v>100</v>
      </c>
      <c r="CY15" s="200">
        <v>21</v>
      </c>
      <c r="CZ15" s="200">
        <v>9</v>
      </c>
      <c r="DA15" s="200">
        <v>23</v>
      </c>
      <c r="DB15" s="200">
        <v>0</v>
      </c>
      <c r="DC15" s="200">
        <v>0</v>
      </c>
      <c r="DD15" s="200">
        <v>1</v>
      </c>
      <c r="DE15" s="200">
        <v>0</v>
      </c>
      <c r="DF15" s="200">
        <v>0</v>
      </c>
      <c r="DG15" s="200">
        <v>2</v>
      </c>
      <c r="DH15" s="200">
        <v>16</v>
      </c>
      <c r="DI15" s="200">
        <v>15</v>
      </c>
      <c r="DJ15" s="200">
        <v>104</v>
      </c>
      <c r="DK15" s="200">
        <v>114</v>
      </c>
      <c r="DL15" s="200">
        <v>76</v>
      </c>
      <c r="DM15" s="200">
        <v>39</v>
      </c>
      <c r="DN15" s="200">
        <v>94</v>
      </c>
      <c r="DO15" s="200">
        <v>87</v>
      </c>
      <c r="DP15" s="200">
        <f t="shared" si="6"/>
        <v>1682</v>
      </c>
      <c r="DQ15" s="200">
        <f t="shared" si="6"/>
        <v>1138</v>
      </c>
      <c r="DR15" s="200">
        <f t="shared" si="7"/>
        <v>2820</v>
      </c>
      <c r="DS15" s="10" t="s">
        <v>42</v>
      </c>
      <c r="DT15" s="381"/>
      <c r="DU15" s="417"/>
      <c r="DV15" s="9" t="s">
        <v>41</v>
      </c>
      <c r="DW15" s="200">
        <v>346</v>
      </c>
      <c r="DX15" s="200">
        <v>257</v>
      </c>
      <c r="DY15" s="200">
        <v>297</v>
      </c>
      <c r="DZ15" s="200">
        <v>156</v>
      </c>
      <c r="EA15" s="200">
        <v>613</v>
      </c>
      <c r="EB15" s="200">
        <v>212</v>
      </c>
      <c r="EC15" s="200">
        <v>5</v>
      </c>
      <c r="ED15" s="200">
        <v>22</v>
      </c>
      <c r="EE15" s="200">
        <v>21</v>
      </c>
      <c r="EF15" s="200">
        <v>19</v>
      </c>
      <c r="EG15" s="200">
        <v>0</v>
      </c>
      <c r="EH15" s="200">
        <v>0</v>
      </c>
      <c r="EI15" s="200">
        <v>1</v>
      </c>
      <c r="EJ15" s="200">
        <v>16</v>
      </c>
      <c r="EK15" s="200">
        <v>1</v>
      </c>
      <c r="EL15" s="200">
        <v>4</v>
      </c>
      <c r="EM15" s="200">
        <v>11</v>
      </c>
      <c r="EN15" s="200">
        <v>17</v>
      </c>
      <c r="EO15" s="200">
        <v>5</v>
      </c>
      <c r="EP15" s="200">
        <v>43</v>
      </c>
      <c r="EQ15" s="200">
        <v>18</v>
      </c>
      <c r="ER15" s="200">
        <v>21</v>
      </c>
      <c r="ES15" s="200">
        <v>27</v>
      </c>
      <c r="ET15" s="200">
        <v>46</v>
      </c>
      <c r="EU15" s="200">
        <f t="shared" si="8"/>
        <v>1345</v>
      </c>
      <c r="EV15" s="200">
        <f t="shared" si="8"/>
        <v>813</v>
      </c>
      <c r="EW15" s="200">
        <f t="shared" si="9"/>
        <v>2158</v>
      </c>
      <c r="EX15" s="10" t="s">
        <v>42</v>
      </c>
      <c r="EY15" s="381"/>
    </row>
    <row r="16" spans="1:155" ht="21.95" customHeight="1">
      <c r="A16" s="417"/>
      <c r="B16" s="9" t="s">
        <v>43</v>
      </c>
      <c r="C16" s="203">
        <v>4142</v>
      </c>
      <c r="D16" s="203">
        <v>2509</v>
      </c>
      <c r="E16" s="203">
        <v>3772</v>
      </c>
      <c r="F16" s="203">
        <v>2112</v>
      </c>
      <c r="G16" s="203">
        <v>13736</v>
      </c>
      <c r="H16" s="203">
        <v>6318</v>
      </c>
      <c r="I16" s="203">
        <v>353</v>
      </c>
      <c r="J16" s="203">
        <v>148</v>
      </c>
      <c r="K16" s="203">
        <v>289</v>
      </c>
      <c r="L16" s="203">
        <v>122</v>
      </c>
      <c r="M16" s="203">
        <v>0</v>
      </c>
      <c r="N16" s="203">
        <v>0</v>
      </c>
      <c r="O16" s="203">
        <v>154</v>
      </c>
      <c r="P16" s="203">
        <v>131</v>
      </c>
      <c r="Q16" s="203">
        <v>182</v>
      </c>
      <c r="R16" s="203">
        <v>66</v>
      </c>
      <c r="S16" s="203">
        <v>229</v>
      </c>
      <c r="T16" s="203">
        <v>104</v>
      </c>
      <c r="U16" s="203">
        <v>1758</v>
      </c>
      <c r="V16" s="203">
        <v>2154</v>
      </c>
      <c r="W16" s="203">
        <v>1574</v>
      </c>
      <c r="X16" s="203">
        <v>580</v>
      </c>
      <c r="Y16" s="203">
        <v>2395</v>
      </c>
      <c r="Z16" s="203">
        <v>1385</v>
      </c>
      <c r="AA16" s="204">
        <f t="shared" si="0"/>
        <v>28584</v>
      </c>
      <c r="AB16" s="204">
        <f t="shared" si="0"/>
        <v>15629</v>
      </c>
      <c r="AC16" s="204">
        <f t="shared" si="1"/>
        <v>44213</v>
      </c>
      <c r="AD16" s="10" t="s">
        <v>44</v>
      </c>
      <c r="AE16" s="381"/>
      <c r="AF16" s="417"/>
      <c r="AG16" s="9" t="s">
        <v>43</v>
      </c>
      <c r="AH16" s="200">
        <v>3284</v>
      </c>
      <c r="AI16" s="200">
        <v>1973</v>
      </c>
      <c r="AJ16" s="200">
        <v>2931</v>
      </c>
      <c r="AK16" s="200">
        <v>1726</v>
      </c>
      <c r="AL16" s="200">
        <v>5960</v>
      </c>
      <c r="AM16" s="200">
        <v>2352</v>
      </c>
      <c r="AN16" s="200">
        <v>305</v>
      </c>
      <c r="AO16" s="200">
        <v>97</v>
      </c>
      <c r="AP16" s="200">
        <v>220</v>
      </c>
      <c r="AQ16" s="200">
        <v>59</v>
      </c>
      <c r="AR16" s="200">
        <v>0</v>
      </c>
      <c r="AS16" s="200">
        <v>0</v>
      </c>
      <c r="AT16" s="200">
        <v>135</v>
      </c>
      <c r="AU16" s="200">
        <v>86</v>
      </c>
      <c r="AV16" s="200">
        <v>157</v>
      </c>
      <c r="AW16" s="200">
        <v>34</v>
      </c>
      <c r="AX16" s="200">
        <v>177</v>
      </c>
      <c r="AY16" s="200">
        <v>46</v>
      </c>
      <c r="AZ16" s="200">
        <v>1210</v>
      </c>
      <c r="BA16" s="200">
        <v>1698</v>
      </c>
      <c r="BB16" s="200">
        <v>989</v>
      </c>
      <c r="BC16" s="200">
        <v>446</v>
      </c>
      <c r="BD16" s="200">
        <v>1578</v>
      </c>
      <c r="BE16" s="200">
        <v>1002</v>
      </c>
      <c r="BF16" s="200">
        <f t="shared" si="2"/>
        <v>16946</v>
      </c>
      <c r="BG16" s="200">
        <f t="shared" si="2"/>
        <v>9519</v>
      </c>
      <c r="BH16" s="200">
        <f t="shared" si="3"/>
        <v>26465</v>
      </c>
      <c r="BI16" s="10" t="s">
        <v>44</v>
      </c>
      <c r="BJ16" s="381"/>
      <c r="BK16" s="417"/>
      <c r="BL16" s="9" t="s">
        <v>43</v>
      </c>
      <c r="BM16" s="200">
        <v>819</v>
      </c>
      <c r="BN16" s="200">
        <v>513</v>
      </c>
      <c r="BO16" s="200">
        <v>751</v>
      </c>
      <c r="BP16" s="200">
        <v>366</v>
      </c>
      <c r="BQ16" s="200">
        <v>2409</v>
      </c>
      <c r="BR16" s="200">
        <v>880</v>
      </c>
      <c r="BS16" s="200">
        <v>46</v>
      </c>
      <c r="BT16" s="200">
        <v>49</v>
      </c>
      <c r="BU16" s="200">
        <v>69</v>
      </c>
      <c r="BV16" s="200">
        <v>63</v>
      </c>
      <c r="BW16" s="200">
        <v>0</v>
      </c>
      <c r="BX16" s="200">
        <v>0</v>
      </c>
      <c r="BY16" s="200">
        <v>19</v>
      </c>
      <c r="BZ16" s="200">
        <v>29</v>
      </c>
      <c r="CA16" s="200">
        <v>25</v>
      </c>
      <c r="CB16" s="200">
        <v>14</v>
      </c>
      <c r="CC16" s="200">
        <v>52</v>
      </c>
      <c r="CD16" s="200">
        <v>58</v>
      </c>
      <c r="CE16" s="200">
        <v>134</v>
      </c>
      <c r="CF16" s="200">
        <v>131</v>
      </c>
      <c r="CG16" s="200">
        <v>208</v>
      </c>
      <c r="CH16" s="200">
        <v>42</v>
      </c>
      <c r="CI16" s="200">
        <v>257</v>
      </c>
      <c r="CJ16" s="200">
        <v>110</v>
      </c>
      <c r="CK16" s="200">
        <f t="shared" si="4"/>
        <v>4789</v>
      </c>
      <c r="CL16" s="200">
        <f t="shared" si="4"/>
        <v>2255</v>
      </c>
      <c r="CM16" s="200">
        <f t="shared" si="5"/>
        <v>7044</v>
      </c>
      <c r="CN16" s="10" t="s">
        <v>44</v>
      </c>
      <c r="CO16" s="381"/>
      <c r="CP16" s="417"/>
      <c r="CQ16" s="9" t="s">
        <v>43</v>
      </c>
      <c r="CR16" s="200">
        <v>39</v>
      </c>
      <c r="CS16" s="200">
        <v>23</v>
      </c>
      <c r="CT16" s="200">
        <v>90</v>
      </c>
      <c r="CU16" s="200">
        <v>20</v>
      </c>
      <c r="CV16" s="200">
        <v>5367</v>
      </c>
      <c r="CW16" s="200">
        <v>3086</v>
      </c>
      <c r="CX16" s="200">
        <v>2</v>
      </c>
      <c r="CY16" s="200">
        <v>2</v>
      </c>
      <c r="CZ16" s="200">
        <v>0</v>
      </c>
      <c r="DA16" s="200">
        <v>0</v>
      </c>
      <c r="DB16" s="200">
        <v>0</v>
      </c>
      <c r="DC16" s="200">
        <v>0</v>
      </c>
      <c r="DD16" s="200">
        <v>0</v>
      </c>
      <c r="DE16" s="200">
        <v>16</v>
      </c>
      <c r="DF16" s="200">
        <v>0</v>
      </c>
      <c r="DG16" s="200">
        <v>18</v>
      </c>
      <c r="DH16" s="200">
        <v>0</v>
      </c>
      <c r="DI16" s="200">
        <v>0</v>
      </c>
      <c r="DJ16" s="200">
        <v>414</v>
      </c>
      <c r="DK16" s="200">
        <v>325</v>
      </c>
      <c r="DL16" s="200">
        <v>377</v>
      </c>
      <c r="DM16" s="200">
        <v>92</v>
      </c>
      <c r="DN16" s="200">
        <v>560</v>
      </c>
      <c r="DO16" s="200">
        <v>273</v>
      </c>
      <c r="DP16" s="200">
        <f t="shared" si="6"/>
        <v>6849</v>
      </c>
      <c r="DQ16" s="200">
        <f t="shared" si="6"/>
        <v>3855</v>
      </c>
      <c r="DR16" s="200">
        <f t="shared" si="7"/>
        <v>10704</v>
      </c>
      <c r="DS16" s="10" t="s">
        <v>44</v>
      </c>
      <c r="DT16" s="381"/>
      <c r="DU16" s="417"/>
      <c r="DV16" s="9" t="s">
        <v>43</v>
      </c>
      <c r="DW16" s="200">
        <v>598</v>
      </c>
      <c r="DX16" s="200">
        <v>486</v>
      </c>
      <c r="DY16" s="200">
        <v>522</v>
      </c>
      <c r="DZ16" s="200">
        <v>366</v>
      </c>
      <c r="EA16" s="200">
        <v>1210</v>
      </c>
      <c r="EB16" s="200">
        <v>620</v>
      </c>
      <c r="EC16" s="200">
        <v>14</v>
      </c>
      <c r="ED16" s="200">
        <v>47</v>
      </c>
      <c r="EE16" s="200">
        <v>19</v>
      </c>
      <c r="EF16" s="200">
        <v>51</v>
      </c>
      <c r="EG16" s="200">
        <v>0</v>
      </c>
      <c r="EH16" s="200">
        <v>0</v>
      </c>
      <c r="EI16" s="200">
        <v>6</v>
      </c>
      <c r="EJ16" s="200">
        <v>34</v>
      </c>
      <c r="EK16" s="200">
        <v>10</v>
      </c>
      <c r="EL16" s="200">
        <v>13</v>
      </c>
      <c r="EM16" s="200">
        <v>20</v>
      </c>
      <c r="EN16" s="200">
        <v>37</v>
      </c>
      <c r="EO16" s="200">
        <v>77</v>
      </c>
      <c r="EP16" s="200">
        <v>86</v>
      </c>
      <c r="EQ16" s="200">
        <v>88</v>
      </c>
      <c r="ER16" s="200">
        <v>32</v>
      </c>
      <c r="ES16" s="200">
        <v>200</v>
      </c>
      <c r="ET16" s="200">
        <v>118</v>
      </c>
      <c r="EU16" s="200">
        <f t="shared" si="8"/>
        <v>2764</v>
      </c>
      <c r="EV16" s="200">
        <f t="shared" si="8"/>
        <v>1890</v>
      </c>
      <c r="EW16" s="200">
        <f t="shared" si="9"/>
        <v>4654</v>
      </c>
      <c r="EX16" s="10" t="s">
        <v>44</v>
      </c>
      <c r="EY16" s="381"/>
    </row>
    <row r="17" spans="1:157" ht="21.95" customHeight="1">
      <c r="A17" s="418"/>
      <c r="B17" s="9" t="s">
        <v>45</v>
      </c>
      <c r="C17" s="203">
        <v>5938</v>
      </c>
      <c r="D17" s="203">
        <v>2425</v>
      </c>
      <c r="E17" s="203">
        <v>3556</v>
      </c>
      <c r="F17" s="203">
        <v>1753</v>
      </c>
      <c r="G17" s="203">
        <v>9184</v>
      </c>
      <c r="H17" s="203">
        <v>4791</v>
      </c>
      <c r="I17" s="203">
        <v>254</v>
      </c>
      <c r="J17" s="203">
        <v>246</v>
      </c>
      <c r="K17" s="203">
        <v>312</v>
      </c>
      <c r="L17" s="203">
        <v>106</v>
      </c>
      <c r="M17" s="203">
        <v>0</v>
      </c>
      <c r="N17" s="203">
        <v>0</v>
      </c>
      <c r="O17" s="203">
        <v>135</v>
      </c>
      <c r="P17" s="203">
        <v>108</v>
      </c>
      <c r="Q17" s="203">
        <v>124</v>
      </c>
      <c r="R17" s="203">
        <v>50</v>
      </c>
      <c r="S17" s="203">
        <v>243</v>
      </c>
      <c r="T17" s="203">
        <v>154</v>
      </c>
      <c r="U17" s="203">
        <v>1506</v>
      </c>
      <c r="V17" s="203">
        <v>1595</v>
      </c>
      <c r="W17" s="203">
        <v>968</v>
      </c>
      <c r="X17" s="203">
        <v>280</v>
      </c>
      <c r="Y17" s="203">
        <v>1609</v>
      </c>
      <c r="Z17" s="203">
        <v>618</v>
      </c>
      <c r="AA17" s="204">
        <f t="shared" si="0"/>
        <v>23829</v>
      </c>
      <c r="AB17" s="204">
        <f t="shared" si="0"/>
        <v>12126</v>
      </c>
      <c r="AC17" s="204">
        <f t="shared" si="1"/>
        <v>35955</v>
      </c>
      <c r="AD17" s="10" t="s">
        <v>46</v>
      </c>
      <c r="AE17" s="382"/>
      <c r="AF17" s="418"/>
      <c r="AG17" s="9" t="s">
        <v>45</v>
      </c>
      <c r="AH17" s="200">
        <v>3771</v>
      </c>
      <c r="AI17" s="200">
        <v>1752</v>
      </c>
      <c r="AJ17" s="200">
        <v>2615</v>
      </c>
      <c r="AK17" s="200">
        <v>1391</v>
      </c>
      <c r="AL17" s="200">
        <v>2728</v>
      </c>
      <c r="AM17" s="200">
        <v>1073</v>
      </c>
      <c r="AN17" s="200">
        <v>192</v>
      </c>
      <c r="AO17" s="200">
        <v>156</v>
      </c>
      <c r="AP17" s="200">
        <v>136</v>
      </c>
      <c r="AQ17" s="200">
        <v>84</v>
      </c>
      <c r="AR17" s="200">
        <v>0</v>
      </c>
      <c r="AS17" s="200">
        <v>0</v>
      </c>
      <c r="AT17" s="200">
        <v>81</v>
      </c>
      <c r="AU17" s="200">
        <v>54</v>
      </c>
      <c r="AV17" s="200">
        <v>119</v>
      </c>
      <c r="AW17" s="200">
        <v>50</v>
      </c>
      <c r="AX17" s="200">
        <v>146</v>
      </c>
      <c r="AY17" s="200">
        <v>65</v>
      </c>
      <c r="AZ17" s="200">
        <v>916</v>
      </c>
      <c r="BA17" s="200">
        <v>1252</v>
      </c>
      <c r="BB17" s="200">
        <v>525</v>
      </c>
      <c r="BC17" s="200">
        <v>205</v>
      </c>
      <c r="BD17" s="200">
        <v>993</v>
      </c>
      <c r="BE17" s="200">
        <v>403</v>
      </c>
      <c r="BF17" s="200">
        <f t="shared" si="2"/>
        <v>12222</v>
      </c>
      <c r="BG17" s="200">
        <f t="shared" si="2"/>
        <v>6485</v>
      </c>
      <c r="BH17" s="200">
        <f t="shared" si="3"/>
        <v>18707</v>
      </c>
      <c r="BI17" s="10" t="s">
        <v>46</v>
      </c>
      <c r="BJ17" s="382"/>
      <c r="BK17" s="418"/>
      <c r="BL17" s="9" t="s">
        <v>45</v>
      </c>
      <c r="BM17" s="200">
        <v>2167</v>
      </c>
      <c r="BN17" s="200">
        <v>673</v>
      </c>
      <c r="BO17" s="200">
        <v>940</v>
      </c>
      <c r="BP17" s="200">
        <v>362</v>
      </c>
      <c r="BQ17" s="200">
        <v>2100</v>
      </c>
      <c r="BR17" s="200">
        <v>747</v>
      </c>
      <c r="BS17" s="200">
        <v>62</v>
      </c>
      <c r="BT17" s="200">
        <v>90</v>
      </c>
      <c r="BU17" s="200">
        <v>176</v>
      </c>
      <c r="BV17" s="200">
        <v>22</v>
      </c>
      <c r="BW17" s="200">
        <v>0</v>
      </c>
      <c r="BX17" s="200">
        <v>0</v>
      </c>
      <c r="BY17" s="200">
        <v>54</v>
      </c>
      <c r="BZ17" s="200">
        <v>54</v>
      </c>
      <c r="CA17" s="200">
        <v>5</v>
      </c>
      <c r="CB17" s="200">
        <v>0</v>
      </c>
      <c r="CC17" s="200">
        <v>97</v>
      </c>
      <c r="CD17" s="200">
        <v>89</v>
      </c>
      <c r="CE17" s="200">
        <v>116</v>
      </c>
      <c r="CF17" s="200">
        <v>114</v>
      </c>
      <c r="CG17" s="200">
        <v>140</v>
      </c>
      <c r="CH17" s="200">
        <v>38</v>
      </c>
      <c r="CI17" s="200">
        <v>212</v>
      </c>
      <c r="CJ17" s="200">
        <v>111</v>
      </c>
      <c r="CK17" s="200">
        <f t="shared" si="4"/>
        <v>6069</v>
      </c>
      <c r="CL17" s="200">
        <f t="shared" si="4"/>
        <v>2300</v>
      </c>
      <c r="CM17" s="200">
        <f t="shared" si="5"/>
        <v>8369</v>
      </c>
      <c r="CN17" s="10" t="s">
        <v>46</v>
      </c>
      <c r="CO17" s="382"/>
      <c r="CP17" s="418"/>
      <c r="CQ17" s="9" t="s">
        <v>45</v>
      </c>
      <c r="CR17" s="200">
        <v>0</v>
      </c>
      <c r="CS17" s="200">
        <v>0</v>
      </c>
      <c r="CT17" s="200">
        <v>1</v>
      </c>
      <c r="CU17" s="200">
        <v>0</v>
      </c>
      <c r="CV17" s="200">
        <v>4356</v>
      </c>
      <c r="CW17" s="200">
        <v>2971</v>
      </c>
      <c r="CX17" s="200">
        <v>0</v>
      </c>
      <c r="CY17" s="200">
        <v>0</v>
      </c>
      <c r="CZ17" s="200">
        <v>0</v>
      </c>
      <c r="DA17" s="200">
        <v>0</v>
      </c>
      <c r="DB17" s="200">
        <v>0</v>
      </c>
      <c r="DC17" s="200">
        <v>0</v>
      </c>
      <c r="DD17" s="200">
        <v>0</v>
      </c>
      <c r="DE17" s="200">
        <v>0</v>
      </c>
      <c r="DF17" s="200">
        <v>0</v>
      </c>
      <c r="DG17" s="200">
        <v>0</v>
      </c>
      <c r="DH17" s="200">
        <v>0</v>
      </c>
      <c r="DI17" s="200">
        <v>0</v>
      </c>
      <c r="DJ17" s="200">
        <v>474</v>
      </c>
      <c r="DK17" s="200">
        <v>229</v>
      </c>
      <c r="DL17" s="200">
        <v>303</v>
      </c>
      <c r="DM17" s="200">
        <v>37</v>
      </c>
      <c r="DN17" s="200">
        <v>404</v>
      </c>
      <c r="DO17" s="200">
        <v>104</v>
      </c>
      <c r="DP17" s="200">
        <f t="shared" si="6"/>
        <v>5538</v>
      </c>
      <c r="DQ17" s="200">
        <f t="shared" si="6"/>
        <v>3341</v>
      </c>
      <c r="DR17" s="200">
        <f t="shared" si="7"/>
        <v>8879</v>
      </c>
      <c r="DS17" s="10" t="s">
        <v>46</v>
      </c>
      <c r="DT17" s="382"/>
      <c r="DU17" s="418"/>
      <c r="DV17" s="9" t="s">
        <v>45</v>
      </c>
      <c r="DW17" s="200">
        <v>367</v>
      </c>
      <c r="DX17" s="200">
        <v>431</v>
      </c>
      <c r="DY17" s="200">
        <v>221</v>
      </c>
      <c r="DZ17" s="200">
        <v>353</v>
      </c>
      <c r="EA17" s="200">
        <v>436</v>
      </c>
      <c r="EB17" s="200">
        <v>472</v>
      </c>
      <c r="EC17" s="200">
        <v>8</v>
      </c>
      <c r="ED17" s="200">
        <v>29</v>
      </c>
      <c r="EE17" s="200">
        <v>23</v>
      </c>
      <c r="EF17" s="200">
        <v>39</v>
      </c>
      <c r="EG17" s="200">
        <v>0</v>
      </c>
      <c r="EH17" s="200">
        <v>0</v>
      </c>
      <c r="EI17" s="200">
        <v>4</v>
      </c>
      <c r="EJ17" s="200">
        <v>35</v>
      </c>
      <c r="EK17" s="200">
        <v>6</v>
      </c>
      <c r="EL17" s="200">
        <v>4</v>
      </c>
      <c r="EM17" s="200">
        <v>33</v>
      </c>
      <c r="EN17" s="200">
        <v>57</v>
      </c>
      <c r="EO17" s="200">
        <v>29</v>
      </c>
      <c r="EP17" s="200">
        <v>41</v>
      </c>
      <c r="EQ17" s="200">
        <v>26</v>
      </c>
      <c r="ER17" s="200">
        <v>17</v>
      </c>
      <c r="ES17" s="200">
        <v>30</v>
      </c>
      <c r="ET17" s="200">
        <v>62</v>
      </c>
      <c r="EU17" s="200">
        <f t="shared" si="8"/>
        <v>1183</v>
      </c>
      <c r="EV17" s="200">
        <f t="shared" si="8"/>
        <v>1540</v>
      </c>
      <c r="EW17" s="200">
        <f t="shared" si="9"/>
        <v>2723</v>
      </c>
      <c r="EX17" s="10" t="s">
        <v>46</v>
      </c>
      <c r="EY17" s="382"/>
      <c r="EZ17" s="201"/>
      <c r="FA17" s="201"/>
    </row>
    <row r="18" spans="1:157" ht="21.95" customHeight="1">
      <c r="A18" s="403" t="s">
        <v>47</v>
      </c>
      <c r="B18" s="403"/>
      <c r="C18" s="203">
        <v>3297</v>
      </c>
      <c r="D18" s="203">
        <v>2125</v>
      </c>
      <c r="E18" s="203">
        <v>2104</v>
      </c>
      <c r="F18" s="203">
        <v>1165</v>
      </c>
      <c r="G18" s="203">
        <v>8818</v>
      </c>
      <c r="H18" s="203">
        <v>3794</v>
      </c>
      <c r="I18" s="203">
        <v>392</v>
      </c>
      <c r="J18" s="203">
        <v>290</v>
      </c>
      <c r="K18" s="203">
        <v>204</v>
      </c>
      <c r="L18" s="203">
        <v>101</v>
      </c>
      <c r="M18" s="203">
        <v>0</v>
      </c>
      <c r="N18" s="203">
        <v>0</v>
      </c>
      <c r="O18" s="203">
        <v>191</v>
      </c>
      <c r="P18" s="203">
        <v>186</v>
      </c>
      <c r="Q18" s="203">
        <v>150</v>
      </c>
      <c r="R18" s="203">
        <v>37</v>
      </c>
      <c r="S18" s="203">
        <v>151</v>
      </c>
      <c r="T18" s="203">
        <v>77</v>
      </c>
      <c r="U18" s="203">
        <v>2042</v>
      </c>
      <c r="V18" s="203">
        <v>2141</v>
      </c>
      <c r="W18" s="203">
        <v>890</v>
      </c>
      <c r="X18" s="203">
        <v>222</v>
      </c>
      <c r="Y18" s="203">
        <v>1867</v>
      </c>
      <c r="Z18" s="203">
        <v>805</v>
      </c>
      <c r="AA18" s="204">
        <f t="shared" si="0"/>
        <v>20106</v>
      </c>
      <c r="AB18" s="204">
        <f t="shared" si="0"/>
        <v>10943</v>
      </c>
      <c r="AC18" s="204">
        <f t="shared" si="1"/>
        <v>31049</v>
      </c>
      <c r="AD18" s="375" t="s">
        <v>48</v>
      </c>
      <c r="AE18" s="375"/>
      <c r="AF18" s="403" t="s">
        <v>47</v>
      </c>
      <c r="AG18" s="403"/>
      <c r="AH18" s="200">
        <v>2814</v>
      </c>
      <c r="AI18" s="200">
        <v>1769</v>
      </c>
      <c r="AJ18" s="200">
        <v>1851</v>
      </c>
      <c r="AK18" s="200">
        <v>974</v>
      </c>
      <c r="AL18" s="200">
        <v>6704</v>
      </c>
      <c r="AM18" s="200">
        <v>2798</v>
      </c>
      <c r="AN18" s="200">
        <v>350</v>
      </c>
      <c r="AO18" s="200">
        <v>233</v>
      </c>
      <c r="AP18" s="200">
        <v>168</v>
      </c>
      <c r="AQ18" s="200">
        <v>76</v>
      </c>
      <c r="AR18" s="200">
        <v>0</v>
      </c>
      <c r="AS18" s="200">
        <v>0</v>
      </c>
      <c r="AT18" s="200">
        <v>158</v>
      </c>
      <c r="AU18" s="200">
        <v>132</v>
      </c>
      <c r="AV18" s="200">
        <v>131</v>
      </c>
      <c r="AW18" s="200">
        <v>28</v>
      </c>
      <c r="AX18" s="200">
        <v>124</v>
      </c>
      <c r="AY18" s="200">
        <v>58</v>
      </c>
      <c r="AZ18" s="200">
        <v>1739</v>
      </c>
      <c r="BA18" s="200">
        <v>1949</v>
      </c>
      <c r="BB18" s="200">
        <v>735</v>
      </c>
      <c r="BC18" s="200">
        <v>178</v>
      </c>
      <c r="BD18" s="200">
        <v>1567</v>
      </c>
      <c r="BE18" s="200">
        <v>718</v>
      </c>
      <c r="BF18" s="200">
        <f t="shared" si="2"/>
        <v>16341</v>
      </c>
      <c r="BG18" s="200">
        <f t="shared" si="2"/>
        <v>8913</v>
      </c>
      <c r="BH18" s="200">
        <f t="shared" si="3"/>
        <v>25254</v>
      </c>
      <c r="BI18" s="375" t="s">
        <v>48</v>
      </c>
      <c r="BJ18" s="375"/>
      <c r="BK18" s="403" t="s">
        <v>47</v>
      </c>
      <c r="BL18" s="403"/>
      <c r="BM18" s="200">
        <v>446</v>
      </c>
      <c r="BN18" s="200">
        <v>331</v>
      </c>
      <c r="BO18" s="200">
        <v>243</v>
      </c>
      <c r="BP18" s="200">
        <v>182</v>
      </c>
      <c r="BQ18" s="200">
        <v>681</v>
      </c>
      <c r="BR18" s="200">
        <v>385</v>
      </c>
      <c r="BS18" s="200">
        <v>38</v>
      </c>
      <c r="BT18" s="200">
        <v>53</v>
      </c>
      <c r="BU18" s="200">
        <v>35</v>
      </c>
      <c r="BV18" s="200">
        <v>24</v>
      </c>
      <c r="BW18" s="200">
        <v>0</v>
      </c>
      <c r="BX18" s="200">
        <v>0</v>
      </c>
      <c r="BY18" s="200">
        <v>16</v>
      </c>
      <c r="BZ18" s="200">
        <v>34</v>
      </c>
      <c r="CA18" s="200">
        <v>17</v>
      </c>
      <c r="CB18" s="200">
        <v>9</v>
      </c>
      <c r="CC18" s="200">
        <v>23</v>
      </c>
      <c r="CD18" s="200">
        <v>18</v>
      </c>
      <c r="CE18" s="200">
        <v>146</v>
      </c>
      <c r="CF18" s="200">
        <v>87</v>
      </c>
      <c r="CG18" s="200">
        <v>78</v>
      </c>
      <c r="CH18" s="200">
        <v>15</v>
      </c>
      <c r="CI18" s="200">
        <v>165</v>
      </c>
      <c r="CJ18" s="200">
        <v>52</v>
      </c>
      <c r="CK18" s="200">
        <f t="shared" si="4"/>
        <v>1888</v>
      </c>
      <c r="CL18" s="200">
        <f t="shared" si="4"/>
        <v>1190</v>
      </c>
      <c r="CM18" s="200">
        <f t="shared" si="5"/>
        <v>3078</v>
      </c>
      <c r="CN18" s="10"/>
      <c r="CO18" s="26" t="s">
        <v>48</v>
      </c>
      <c r="CP18" s="403" t="s">
        <v>47</v>
      </c>
      <c r="CQ18" s="403"/>
      <c r="CR18" s="200">
        <v>37</v>
      </c>
      <c r="CS18" s="200">
        <v>25</v>
      </c>
      <c r="CT18" s="200">
        <v>10</v>
      </c>
      <c r="CU18" s="200">
        <v>9</v>
      </c>
      <c r="CV18" s="200">
        <v>1433</v>
      </c>
      <c r="CW18" s="200">
        <v>611</v>
      </c>
      <c r="CX18" s="200">
        <v>4</v>
      </c>
      <c r="CY18" s="200">
        <v>4</v>
      </c>
      <c r="CZ18" s="200">
        <v>1</v>
      </c>
      <c r="DA18" s="200">
        <v>1</v>
      </c>
      <c r="DB18" s="200">
        <v>0</v>
      </c>
      <c r="DC18" s="200">
        <v>0</v>
      </c>
      <c r="DD18" s="200">
        <v>17</v>
      </c>
      <c r="DE18" s="200">
        <v>20</v>
      </c>
      <c r="DF18" s="200">
        <v>2</v>
      </c>
      <c r="DG18" s="200">
        <v>0</v>
      </c>
      <c r="DH18" s="200">
        <v>4</v>
      </c>
      <c r="DI18" s="200">
        <v>1</v>
      </c>
      <c r="DJ18" s="200">
        <v>157</v>
      </c>
      <c r="DK18" s="200">
        <v>105</v>
      </c>
      <c r="DL18" s="200">
        <v>77</v>
      </c>
      <c r="DM18" s="200">
        <v>29</v>
      </c>
      <c r="DN18" s="200">
        <v>135</v>
      </c>
      <c r="DO18" s="200">
        <v>35</v>
      </c>
      <c r="DP18" s="200">
        <f t="shared" si="6"/>
        <v>1877</v>
      </c>
      <c r="DQ18" s="200">
        <f t="shared" si="6"/>
        <v>840</v>
      </c>
      <c r="DR18" s="200">
        <f t="shared" si="7"/>
        <v>2717</v>
      </c>
      <c r="DS18" s="10"/>
      <c r="DT18" s="26" t="s">
        <v>48</v>
      </c>
      <c r="DU18" s="403" t="s">
        <v>47</v>
      </c>
      <c r="DV18" s="403"/>
      <c r="DW18" s="200">
        <v>402</v>
      </c>
      <c r="DX18" s="200">
        <v>341</v>
      </c>
      <c r="DY18" s="200">
        <v>319</v>
      </c>
      <c r="DZ18" s="200">
        <v>237</v>
      </c>
      <c r="EA18" s="200">
        <v>520</v>
      </c>
      <c r="EB18" s="200">
        <v>376</v>
      </c>
      <c r="EC18" s="200">
        <v>12</v>
      </c>
      <c r="ED18" s="200">
        <v>63</v>
      </c>
      <c r="EE18" s="200">
        <v>18</v>
      </c>
      <c r="EF18" s="200">
        <v>31</v>
      </c>
      <c r="EG18" s="200">
        <v>0</v>
      </c>
      <c r="EH18" s="200">
        <v>0</v>
      </c>
      <c r="EI18" s="200">
        <v>6</v>
      </c>
      <c r="EJ18" s="200">
        <v>37</v>
      </c>
      <c r="EK18" s="200">
        <v>5</v>
      </c>
      <c r="EL18" s="200">
        <v>4</v>
      </c>
      <c r="EM18" s="200">
        <v>8</v>
      </c>
      <c r="EN18" s="200">
        <v>22</v>
      </c>
      <c r="EO18" s="200">
        <v>18</v>
      </c>
      <c r="EP18" s="200">
        <v>128</v>
      </c>
      <c r="EQ18" s="200">
        <v>6</v>
      </c>
      <c r="ER18" s="200">
        <v>17</v>
      </c>
      <c r="ES18" s="200">
        <v>48</v>
      </c>
      <c r="ET18" s="200">
        <v>90</v>
      </c>
      <c r="EU18" s="200">
        <f t="shared" si="8"/>
        <v>1362</v>
      </c>
      <c r="EV18" s="200">
        <f t="shared" si="8"/>
        <v>1346</v>
      </c>
      <c r="EW18" s="200">
        <f t="shared" si="9"/>
        <v>2708</v>
      </c>
      <c r="EX18" s="10"/>
      <c r="EY18" s="26" t="s">
        <v>48</v>
      </c>
      <c r="EZ18" s="100"/>
      <c r="FA18" s="201"/>
    </row>
    <row r="19" spans="1:157" ht="21.95" customHeight="1">
      <c r="A19" s="403" t="s">
        <v>49</v>
      </c>
      <c r="B19" s="403"/>
      <c r="C19" s="203">
        <v>5079</v>
      </c>
      <c r="D19" s="203">
        <v>2034</v>
      </c>
      <c r="E19" s="203">
        <v>3926</v>
      </c>
      <c r="F19" s="203">
        <v>1716</v>
      </c>
      <c r="G19" s="203">
        <v>12307</v>
      </c>
      <c r="H19" s="203">
        <v>4947</v>
      </c>
      <c r="I19" s="203">
        <v>658</v>
      </c>
      <c r="J19" s="203">
        <v>303</v>
      </c>
      <c r="K19" s="203">
        <v>200</v>
      </c>
      <c r="L19" s="203">
        <v>60</v>
      </c>
      <c r="M19" s="203">
        <v>0</v>
      </c>
      <c r="N19" s="203">
        <v>0</v>
      </c>
      <c r="O19" s="203">
        <v>360</v>
      </c>
      <c r="P19" s="203">
        <v>231</v>
      </c>
      <c r="Q19" s="203">
        <v>171</v>
      </c>
      <c r="R19" s="203">
        <v>23</v>
      </c>
      <c r="S19" s="203">
        <v>200</v>
      </c>
      <c r="T19" s="203">
        <v>63</v>
      </c>
      <c r="U19" s="203">
        <v>4063</v>
      </c>
      <c r="V19" s="203">
        <v>3660</v>
      </c>
      <c r="W19" s="203">
        <v>2101</v>
      </c>
      <c r="X19" s="203">
        <v>659</v>
      </c>
      <c r="Y19" s="203">
        <v>2376</v>
      </c>
      <c r="Z19" s="203">
        <v>958</v>
      </c>
      <c r="AA19" s="204">
        <f t="shared" si="0"/>
        <v>31441</v>
      </c>
      <c r="AB19" s="204">
        <f t="shared" si="0"/>
        <v>14654</v>
      </c>
      <c r="AC19" s="204">
        <f t="shared" si="1"/>
        <v>46095</v>
      </c>
      <c r="AD19" s="375" t="s">
        <v>50</v>
      </c>
      <c r="AE19" s="375"/>
      <c r="AF19" s="403" t="s">
        <v>49</v>
      </c>
      <c r="AG19" s="403"/>
      <c r="AH19" s="200">
        <v>3562</v>
      </c>
      <c r="AI19" s="200">
        <v>1571</v>
      </c>
      <c r="AJ19" s="200">
        <v>2843</v>
      </c>
      <c r="AK19" s="200">
        <v>1337</v>
      </c>
      <c r="AL19" s="200">
        <v>6881</v>
      </c>
      <c r="AM19" s="200">
        <v>3124</v>
      </c>
      <c r="AN19" s="200">
        <v>547</v>
      </c>
      <c r="AO19" s="200">
        <v>229</v>
      </c>
      <c r="AP19" s="200">
        <v>150</v>
      </c>
      <c r="AQ19" s="200">
        <v>8</v>
      </c>
      <c r="AR19" s="200">
        <v>0</v>
      </c>
      <c r="AS19" s="200">
        <v>0</v>
      </c>
      <c r="AT19" s="200">
        <v>291</v>
      </c>
      <c r="AU19" s="200">
        <v>180</v>
      </c>
      <c r="AV19" s="200">
        <v>137</v>
      </c>
      <c r="AW19" s="200">
        <v>1</v>
      </c>
      <c r="AX19" s="200">
        <v>131</v>
      </c>
      <c r="AY19" s="200">
        <v>18</v>
      </c>
      <c r="AZ19" s="200">
        <v>3260</v>
      </c>
      <c r="BA19" s="200">
        <v>3204</v>
      </c>
      <c r="BB19" s="200">
        <v>1522</v>
      </c>
      <c r="BC19" s="200">
        <v>559</v>
      </c>
      <c r="BD19" s="200">
        <v>1873</v>
      </c>
      <c r="BE19" s="200">
        <v>772</v>
      </c>
      <c r="BF19" s="200">
        <f t="shared" si="2"/>
        <v>21197</v>
      </c>
      <c r="BG19" s="200">
        <f t="shared" si="2"/>
        <v>11003</v>
      </c>
      <c r="BH19" s="200">
        <f t="shared" si="3"/>
        <v>32200</v>
      </c>
      <c r="BI19" s="375" t="s">
        <v>50</v>
      </c>
      <c r="BJ19" s="375"/>
      <c r="BK19" s="403" t="s">
        <v>49</v>
      </c>
      <c r="BL19" s="403"/>
      <c r="BM19" s="200">
        <v>1294</v>
      </c>
      <c r="BN19" s="200">
        <v>406</v>
      </c>
      <c r="BO19" s="200">
        <v>942</v>
      </c>
      <c r="BP19" s="200">
        <v>342</v>
      </c>
      <c r="BQ19" s="200">
        <v>2083</v>
      </c>
      <c r="BR19" s="200">
        <v>507</v>
      </c>
      <c r="BS19" s="200">
        <v>104</v>
      </c>
      <c r="BT19" s="200">
        <v>65</v>
      </c>
      <c r="BU19" s="200">
        <v>46</v>
      </c>
      <c r="BV19" s="200">
        <v>46</v>
      </c>
      <c r="BW19" s="200">
        <v>0</v>
      </c>
      <c r="BX19" s="200">
        <v>0</v>
      </c>
      <c r="BY19" s="200">
        <v>64</v>
      </c>
      <c r="BZ19" s="200">
        <v>44</v>
      </c>
      <c r="CA19" s="200">
        <v>33</v>
      </c>
      <c r="CB19" s="200">
        <v>11</v>
      </c>
      <c r="CC19" s="200">
        <v>52</v>
      </c>
      <c r="CD19" s="200">
        <v>32</v>
      </c>
      <c r="CE19" s="200">
        <v>371</v>
      </c>
      <c r="CF19" s="200">
        <v>169</v>
      </c>
      <c r="CG19" s="200">
        <v>268</v>
      </c>
      <c r="CH19" s="200">
        <v>30</v>
      </c>
      <c r="CI19" s="200">
        <v>255</v>
      </c>
      <c r="CJ19" s="200">
        <v>57</v>
      </c>
      <c r="CK19" s="200">
        <f t="shared" si="4"/>
        <v>5512</v>
      </c>
      <c r="CL19" s="200">
        <f t="shared" si="4"/>
        <v>1709</v>
      </c>
      <c r="CM19" s="200">
        <f t="shared" si="5"/>
        <v>7221</v>
      </c>
      <c r="CN19" s="26"/>
      <c r="CO19" s="26" t="s">
        <v>50</v>
      </c>
      <c r="CP19" s="403" t="s">
        <v>49</v>
      </c>
      <c r="CQ19" s="403"/>
      <c r="CR19" s="200">
        <v>223</v>
      </c>
      <c r="CS19" s="200">
        <v>57</v>
      </c>
      <c r="CT19" s="200">
        <v>141</v>
      </c>
      <c r="CU19" s="200">
        <v>37</v>
      </c>
      <c r="CV19" s="200">
        <v>3343</v>
      </c>
      <c r="CW19" s="200">
        <v>1316</v>
      </c>
      <c r="CX19" s="200">
        <v>7</v>
      </c>
      <c r="CY19" s="200">
        <v>9</v>
      </c>
      <c r="CZ19" s="200">
        <v>4</v>
      </c>
      <c r="DA19" s="200">
        <v>6</v>
      </c>
      <c r="DB19" s="200">
        <v>0</v>
      </c>
      <c r="DC19" s="200">
        <v>0</v>
      </c>
      <c r="DD19" s="200">
        <v>5</v>
      </c>
      <c r="DE19" s="200">
        <v>7</v>
      </c>
      <c r="DF19" s="200">
        <v>1</v>
      </c>
      <c r="DG19" s="200">
        <v>11</v>
      </c>
      <c r="DH19" s="200">
        <v>17</v>
      </c>
      <c r="DI19" s="200">
        <v>13</v>
      </c>
      <c r="DJ19" s="200">
        <v>432</v>
      </c>
      <c r="DK19" s="200">
        <v>287</v>
      </c>
      <c r="DL19" s="200">
        <v>311</v>
      </c>
      <c r="DM19" s="200">
        <v>70</v>
      </c>
      <c r="DN19" s="200">
        <v>248</v>
      </c>
      <c r="DO19" s="200">
        <v>129</v>
      </c>
      <c r="DP19" s="200">
        <f t="shared" si="6"/>
        <v>4732</v>
      </c>
      <c r="DQ19" s="200">
        <f t="shared" si="6"/>
        <v>1942</v>
      </c>
      <c r="DR19" s="200">
        <f t="shared" si="7"/>
        <v>6674</v>
      </c>
      <c r="DS19" s="375" t="s">
        <v>50</v>
      </c>
      <c r="DT19" s="375"/>
      <c r="DU19" s="403" t="s">
        <v>49</v>
      </c>
      <c r="DV19" s="403"/>
      <c r="DW19" s="200">
        <v>1093</v>
      </c>
      <c r="DX19" s="200">
        <v>538</v>
      </c>
      <c r="DY19" s="200">
        <v>839</v>
      </c>
      <c r="DZ19" s="200">
        <v>433</v>
      </c>
      <c r="EA19" s="200">
        <v>1179</v>
      </c>
      <c r="EB19" s="200">
        <v>593</v>
      </c>
      <c r="EC19" s="200">
        <v>90</v>
      </c>
      <c r="ED19" s="200">
        <v>71</v>
      </c>
      <c r="EE19" s="200">
        <v>25</v>
      </c>
      <c r="EF19" s="200">
        <v>33</v>
      </c>
      <c r="EG19" s="200">
        <v>0</v>
      </c>
      <c r="EH19" s="200">
        <v>0</v>
      </c>
      <c r="EI19" s="200">
        <v>95</v>
      </c>
      <c r="EJ19" s="200">
        <v>65</v>
      </c>
      <c r="EK19" s="200">
        <v>19</v>
      </c>
      <c r="EL19" s="200">
        <v>4</v>
      </c>
      <c r="EM19" s="200">
        <v>24</v>
      </c>
      <c r="EN19" s="200">
        <v>21</v>
      </c>
      <c r="EO19" s="200">
        <v>67</v>
      </c>
      <c r="EP19" s="200">
        <v>72</v>
      </c>
      <c r="EQ19" s="200">
        <v>24</v>
      </c>
      <c r="ER19" s="200">
        <v>24</v>
      </c>
      <c r="ES19" s="200">
        <v>75</v>
      </c>
      <c r="ET19" s="200">
        <v>60</v>
      </c>
      <c r="EU19" s="200">
        <f t="shared" si="8"/>
        <v>3530</v>
      </c>
      <c r="EV19" s="200">
        <f t="shared" si="8"/>
        <v>1914</v>
      </c>
      <c r="EW19" s="200">
        <f t="shared" si="9"/>
        <v>5444</v>
      </c>
      <c r="EX19" s="375" t="s">
        <v>50</v>
      </c>
      <c r="EY19" s="375"/>
      <c r="EZ19" s="201"/>
      <c r="FA19" s="201"/>
    </row>
    <row r="20" spans="1:157" ht="21.95" customHeight="1">
      <c r="A20" s="403" t="s">
        <v>51</v>
      </c>
      <c r="B20" s="403"/>
      <c r="C20" s="203">
        <v>5686</v>
      </c>
      <c r="D20" s="203">
        <v>2408</v>
      </c>
      <c r="E20" s="203">
        <v>3994</v>
      </c>
      <c r="F20" s="203">
        <v>1778</v>
      </c>
      <c r="G20" s="203">
        <v>8293</v>
      </c>
      <c r="H20" s="203">
        <v>4855</v>
      </c>
      <c r="I20" s="203">
        <v>1268</v>
      </c>
      <c r="J20" s="203">
        <v>1101</v>
      </c>
      <c r="K20" s="203">
        <v>522</v>
      </c>
      <c r="L20" s="203">
        <v>352</v>
      </c>
      <c r="M20" s="203">
        <v>0</v>
      </c>
      <c r="N20" s="203">
        <v>0</v>
      </c>
      <c r="O20" s="203">
        <v>671</v>
      </c>
      <c r="P20" s="203">
        <v>909</v>
      </c>
      <c r="Q20" s="203">
        <v>648</v>
      </c>
      <c r="R20" s="203">
        <v>214</v>
      </c>
      <c r="S20" s="203">
        <v>478</v>
      </c>
      <c r="T20" s="203">
        <v>311</v>
      </c>
      <c r="U20" s="203">
        <v>2660</v>
      </c>
      <c r="V20" s="203">
        <v>2899</v>
      </c>
      <c r="W20" s="203">
        <v>2184</v>
      </c>
      <c r="X20" s="203">
        <v>763</v>
      </c>
      <c r="Y20" s="203">
        <v>1401</v>
      </c>
      <c r="Z20" s="203">
        <v>695</v>
      </c>
      <c r="AA20" s="204">
        <f t="shared" si="0"/>
        <v>27805</v>
      </c>
      <c r="AB20" s="204">
        <f t="shared" si="0"/>
        <v>16285</v>
      </c>
      <c r="AC20" s="204">
        <f t="shared" si="1"/>
        <v>44090</v>
      </c>
      <c r="AD20" s="375" t="s">
        <v>52</v>
      </c>
      <c r="AE20" s="375"/>
      <c r="AF20" s="403" t="s">
        <v>51</v>
      </c>
      <c r="AG20" s="403"/>
      <c r="AH20" s="200">
        <v>4410</v>
      </c>
      <c r="AI20" s="200">
        <v>1907</v>
      </c>
      <c r="AJ20" s="200">
        <v>3221</v>
      </c>
      <c r="AK20" s="200">
        <v>1440</v>
      </c>
      <c r="AL20" s="200">
        <v>1923</v>
      </c>
      <c r="AM20" s="200">
        <v>957</v>
      </c>
      <c r="AN20" s="200">
        <v>1053</v>
      </c>
      <c r="AO20" s="200">
        <v>950</v>
      </c>
      <c r="AP20" s="200">
        <v>392</v>
      </c>
      <c r="AQ20" s="200">
        <v>302</v>
      </c>
      <c r="AR20" s="200">
        <v>0</v>
      </c>
      <c r="AS20" s="200">
        <v>0</v>
      </c>
      <c r="AT20" s="200">
        <v>545</v>
      </c>
      <c r="AU20" s="200">
        <v>840</v>
      </c>
      <c r="AV20" s="200">
        <v>507</v>
      </c>
      <c r="AW20" s="200">
        <v>186</v>
      </c>
      <c r="AX20" s="200">
        <v>370</v>
      </c>
      <c r="AY20" s="200">
        <v>268</v>
      </c>
      <c r="AZ20" s="200">
        <v>1649</v>
      </c>
      <c r="BA20" s="200">
        <v>2174</v>
      </c>
      <c r="BB20" s="200">
        <v>1147</v>
      </c>
      <c r="BC20" s="200">
        <v>538</v>
      </c>
      <c r="BD20" s="200">
        <v>798</v>
      </c>
      <c r="BE20" s="200">
        <v>551</v>
      </c>
      <c r="BF20" s="200">
        <f t="shared" si="2"/>
        <v>16015</v>
      </c>
      <c r="BG20" s="200">
        <f t="shared" si="2"/>
        <v>10113</v>
      </c>
      <c r="BH20" s="200">
        <f t="shared" si="3"/>
        <v>26128</v>
      </c>
      <c r="BI20" s="375" t="s">
        <v>52</v>
      </c>
      <c r="BJ20" s="375"/>
      <c r="BK20" s="403" t="s">
        <v>51</v>
      </c>
      <c r="BL20" s="403"/>
      <c r="BM20" s="200">
        <v>965</v>
      </c>
      <c r="BN20" s="200">
        <v>401</v>
      </c>
      <c r="BO20" s="200">
        <v>624</v>
      </c>
      <c r="BP20" s="200">
        <v>290</v>
      </c>
      <c r="BQ20" s="200">
        <v>1650</v>
      </c>
      <c r="BR20" s="200">
        <v>691</v>
      </c>
      <c r="BS20" s="200">
        <v>189</v>
      </c>
      <c r="BT20" s="200">
        <v>130</v>
      </c>
      <c r="BU20" s="200">
        <v>101</v>
      </c>
      <c r="BV20" s="200">
        <v>40</v>
      </c>
      <c r="BW20" s="200">
        <v>0</v>
      </c>
      <c r="BX20" s="200">
        <v>0</v>
      </c>
      <c r="BY20" s="200">
        <v>84</v>
      </c>
      <c r="BZ20" s="200">
        <v>59</v>
      </c>
      <c r="CA20" s="200">
        <v>103</v>
      </c>
      <c r="CB20" s="200">
        <v>20</v>
      </c>
      <c r="CC20" s="200">
        <v>92</v>
      </c>
      <c r="CD20" s="200">
        <v>39</v>
      </c>
      <c r="CE20" s="200">
        <v>478</v>
      </c>
      <c r="CF20" s="200">
        <v>421</v>
      </c>
      <c r="CG20" s="200">
        <v>508</v>
      </c>
      <c r="CH20" s="200">
        <v>102</v>
      </c>
      <c r="CI20" s="200">
        <v>304</v>
      </c>
      <c r="CJ20" s="200">
        <v>81</v>
      </c>
      <c r="CK20" s="200">
        <f t="shared" si="4"/>
        <v>5098</v>
      </c>
      <c r="CL20" s="200">
        <f t="shared" si="4"/>
        <v>2274</v>
      </c>
      <c r="CM20" s="200">
        <f t="shared" si="5"/>
        <v>7372</v>
      </c>
      <c r="CN20" s="26"/>
      <c r="CO20" s="26" t="s">
        <v>52</v>
      </c>
      <c r="CP20" s="403" t="s">
        <v>51</v>
      </c>
      <c r="CQ20" s="403"/>
      <c r="CR20" s="200">
        <v>311</v>
      </c>
      <c r="CS20" s="200">
        <v>100</v>
      </c>
      <c r="CT20" s="200">
        <v>149</v>
      </c>
      <c r="CU20" s="200">
        <v>48</v>
      </c>
      <c r="CV20" s="200">
        <v>4720</v>
      </c>
      <c r="CW20" s="200">
        <v>3207</v>
      </c>
      <c r="CX20" s="200">
        <v>26</v>
      </c>
      <c r="CY20" s="200">
        <v>21</v>
      </c>
      <c r="CZ20" s="200">
        <v>29</v>
      </c>
      <c r="DA20" s="200">
        <v>10</v>
      </c>
      <c r="DB20" s="200">
        <v>0</v>
      </c>
      <c r="DC20" s="200">
        <v>0</v>
      </c>
      <c r="DD20" s="200">
        <v>42</v>
      </c>
      <c r="DE20" s="200">
        <v>10</v>
      </c>
      <c r="DF20" s="200">
        <v>38</v>
      </c>
      <c r="DG20" s="200">
        <v>8</v>
      </c>
      <c r="DH20" s="200">
        <v>16</v>
      </c>
      <c r="DI20" s="200">
        <v>4</v>
      </c>
      <c r="DJ20" s="200">
        <v>533</v>
      </c>
      <c r="DK20" s="200">
        <v>304</v>
      </c>
      <c r="DL20" s="200">
        <v>529</v>
      </c>
      <c r="DM20" s="200">
        <v>123</v>
      </c>
      <c r="DN20" s="200">
        <v>299</v>
      </c>
      <c r="DO20" s="200">
        <v>63</v>
      </c>
      <c r="DP20" s="200">
        <f t="shared" si="6"/>
        <v>6692</v>
      </c>
      <c r="DQ20" s="200">
        <f t="shared" si="6"/>
        <v>3898</v>
      </c>
      <c r="DR20" s="200">
        <f t="shared" si="7"/>
        <v>10590</v>
      </c>
      <c r="DS20" s="375" t="s">
        <v>52</v>
      </c>
      <c r="DT20" s="375"/>
      <c r="DU20" s="403" t="s">
        <v>51</v>
      </c>
      <c r="DV20" s="403"/>
      <c r="DW20" s="200">
        <v>338</v>
      </c>
      <c r="DX20" s="200">
        <v>301</v>
      </c>
      <c r="DY20" s="200">
        <v>378</v>
      </c>
      <c r="DZ20" s="200">
        <v>330</v>
      </c>
      <c r="EA20" s="200">
        <v>666</v>
      </c>
      <c r="EB20" s="200">
        <v>628</v>
      </c>
      <c r="EC20" s="200">
        <v>30</v>
      </c>
      <c r="ED20" s="200">
        <v>71</v>
      </c>
      <c r="EE20" s="200">
        <v>20</v>
      </c>
      <c r="EF20" s="200">
        <v>24</v>
      </c>
      <c r="EG20" s="200">
        <v>0</v>
      </c>
      <c r="EH20" s="200">
        <v>0</v>
      </c>
      <c r="EI20" s="200">
        <v>17</v>
      </c>
      <c r="EJ20" s="200">
        <v>40</v>
      </c>
      <c r="EK20" s="200">
        <v>11</v>
      </c>
      <c r="EL20" s="200">
        <v>10</v>
      </c>
      <c r="EM20" s="200">
        <v>21</v>
      </c>
      <c r="EN20" s="200">
        <v>21</v>
      </c>
      <c r="EO20" s="200">
        <v>60</v>
      </c>
      <c r="EP20" s="200">
        <v>54</v>
      </c>
      <c r="EQ20" s="200">
        <v>52</v>
      </c>
      <c r="ER20" s="200">
        <v>29</v>
      </c>
      <c r="ES20" s="200">
        <v>37</v>
      </c>
      <c r="ET20" s="200">
        <v>49</v>
      </c>
      <c r="EU20" s="200">
        <f t="shared" si="8"/>
        <v>1630</v>
      </c>
      <c r="EV20" s="200">
        <f t="shared" si="8"/>
        <v>1557</v>
      </c>
      <c r="EW20" s="200">
        <f t="shared" si="9"/>
        <v>3187</v>
      </c>
      <c r="EX20" s="375" t="s">
        <v>52</v>
      </c>
      <c r="EY20" s="375"/>
      <c r="EZ20" s="201"/>
      <c r="FA20" s="201"/>
    </row>
    <row r="21" spans="1:157" ht="21.95" customHeight="1">
      <c r="A21" s="403" t="s">
        <v>53</v>
      </c>
      <c r="B21" s="403"/>
      <c r="C21" s="203">
        <v>5466</v>
      </c>
      <c r="D21" s="203">
        <v>2889</v>
      </c>
      <c r="E21" s="203">
        <v>4082</v>
      </c>
      <c r="F21" s="203">
        <v>2391</v>
      </c>
      <c r="G21" s="203">
        <v>11019</v>
      </c>
      <c r="H21" s="203">
        <v>6103</v>
      </c>
      <c r="I21" s="203">
        <v>618</v>
      </c>
      <c r="J21" s="203">
        <v>360</v>
      </c>
      <c r="K21" s="203">
        <v>146</v>
      </c>
      <c r="L21" s="203">
        <v>89</v>
      </c>
      <c r="M21" s="203">
        <v>0</v>
      </c>
      <c r="N21" s="203">
        <v>0</v>
      </c>
      <c r="O21" s="203">
        <v>304</v>
      </c>
      <c r="P21" s="203">
        <v>237</v>
      </c>
      <c r="Q21" s="203">
        <v>98</v>
      </c>
      <c r="R21" s="203">
        <v>24</v>
      </c>
      <c r="S21" s="203">
        <v>112</v>
      </c>
      <c r="T21" s="203">
        <v>104</v>
      </c>
      <c r="U21" s="203">
        <v>3449</v>
      </c>
      <c r="V21" s="203">
        <v>3578</v>
      </c>
      <c r="W21" s="203">
        <v>1825</v>
      </c>
      <c r="X21" s="203">
        <v>611</v>
      </c>
      <c r="Y21" s="203">
        <v>1432</v>
      </c>
      <c r="Z21" s="203">
        <v>659</v>
      </c>
      <c r="AA21" s="204">
        <f t="shared" si="0"/>
        <v>28551</v>
      </c>
      <c r="AB21" s="204">
        <f t="shared" si="0"/>
        <v>17045</v>
      </c>
      <c r="AC21" s="204">
        <f t="shared" si="1"/>
        <v>45596</v>
      </c>
      <c r="AD21" s="375" t="s">
        <v>54</v>
      </c>
      <c r="AE21" s="375"/>
      <c r="AF21" s="403" t="s">
        <v>53</v>
      </c>
      <c r="AG21" s="403"/>
      <c r="AH21" s="200">
        <v>4467</v>
      </c>
      <c r="AI21" s="200">
        <v>2284</v>
      </c>
      <c r="AJ21" s="200">
        <v>3432</v>
      </c>
      <c r="AK21" s="200">
        <v>1901</v>
      </c>
      <c r="AL21" s="200">
        <v>3060</v>
      </c>
      <c r="AM21" s="200">
        <v>1577</v>
      </c>
      <c r="AN21" s="200">
        <v>528</v>
      </c>
      <c r="AO21" s="200">
        <v>242</v>
      </c>
      <c r="AP21" s="200">
        <v>118</v>
      </c>
      <c r="AQ21" s="200">
        <v>48</v>
      </c>
      <c r="AR21" s="200">
        <v>0</v>
      </c>
      <c r="AS21" s="200">
        <v>0</v>
      </c>
      <c r="AT21" s="200">
        <v>259</v>
      </c>
      <c r="AU21" s="200">
        <v>176</v>
      </c>
      <c r="AV21" s="200">
        <v>76</v>
      </c>
      <c r="AW21" s="200">
        <v>17</v>
      </c>
      <c r="AX21" s="200">
        <v>82</v>
      </c>
      <c r="AY21" s="200">
        <v>58</v>
      </c>
      <c r="AZ21" s="200">
        <v>2591</v>
      </c>
      <c r="BA21" s="200">
        <v>2991</v>
      </c>
      <c r="BB21" s="200">
        <v>1127</v>
      </c>
      <c r="BC21" s="200">
        <v>435</v>
      </c>
      <c r="BD21" s="200">
        <v>889</v>
      </c>
      <c r="BE21" s="200">
        <v>478</v>
      </c>
      <c r="BF21" s="200">
        <f t="shared" si="2"/>
        <v>16629</v>
      </c>
      <c r="BG21" s="200">
        <f t="shared" si="2"/>
        <v>10207</v>
      </c>
      <c r="BH21" s="200">
        <f t="shared" si="3"/>
        <v>26836</v>
      </c>
      <c r="BI21" s="375" t="s">
        <v>54</v>
      </c>
      <c r="BJ21" s="375"/>
      <c r="BK21" s="403" t="s">
        <v>53</v>
      </c>
      <c r="BL21" s="403"/>
      <c r="BM21" s="200">
        <v>982</v>
      </c>
      <c r="BN21" s="200">
        <v>545</v>
      </c>
      <c r="BO21" s="200">
        <v>641</v>
      </c>
      <c r="BP21" s="200">
        <v>436</v>
      </c>
      <c r="BQ21" s="200">
        <v>1673</v>
      </c>
      <c r="BR21" s="200">
        <v>744</v>
      </c>
      <c r="BS21" s="200">
        <v>83</v>
      </c>
      <c r="BT21" s="200">
        <v>97</v>
      </c>
      <c r="BU21" s="200">
        <v>28</v>
      </c>
      <c r="BV21" s="200">
        <v>37</v>
      </c>
      <c r="BW21" s="200">
        <v>0</v>
      </c>
      <c r="BX21" s="200">
        <v>0</v>
      </c>
      <c r="BY21" s="200">
        <v>43</v>
      </c>
      <c r="BZ21" s="200">
        <v>47</v>
      </c>
      <c r="CA21" s="200">
        <v>20</v>
      </c>
      <c r="CB21" s="200">
        <v>7</v>
      </c>
      <c r="CC21" s="200">
        <v>30</v>
      </c>
      <c r="CD21" s="200">
        <v>37</v>
      </c>
      <c r="CE21" s="200">
        <v>330</v>
      </c>
      <c r="CF21" s="200">
        <v>181</v>
      </c>
      <c r="CG21" s="200">
        <v>254</v>
      </c>
      <c r="CH21" s="200">
        <v>55</v>
      </c>
      <c r="CI21" s="200">
        <v>238</v>
      </c>
      <c r="CJ21" s="200">
        <v>84</v>
      </c>
      <c r="CK21" s="200">
        <f t="shared" si="4"/>
        <v>4322</v>
      </c>
      <c r="CL21" s="200">
        <f t="shared" si="4"/>
        <v>2270</v>
      </c>
      <c r="CM21" s="200">
        <f t="shared" si="5"/>
        <v>6592</v>
      </c>
      <c r="CN21" s="26"/>
      <c r="CO21" s="26" t="s">
        <v>54</v>
      </c>
      <c r="CP21" s="403" t="s">
        <v>53</v>
      </c>
      <c r="CQ21" s="403"/>
      <c r="CR21" s="200">
        <v>17</v>
      </c>
      <c r="CS21" s="200">
        <v>60</v>
      </c>
      <c r="CT21" s="200">
        <v>9</v>
      </c>
      <c r="CU21" s="200">
        <v>54</v>
      </c>
      <c r="CV21" s="200">
        <v>6286</v>
      </c>
      <c r="CW21" s="200">
        <v>3782</v>
      </c>
      <c r="CX21" s="200">
        <v>7</v>
      </c>
      <c r="CY21" s="200">
        <v>21</v>
      </c>
      <c r="CZ21" s="200">
        <v>0</v>
      </c>
      <c r="DA21" s="200">
        <v>4</v>
      </c>
      <c r="DB21" s="200">
        <v>0</v>
      </c>
      <c r="DC21" s="200">
        <v>0</v>
      </c>
      <c r="DD21" s="200">
        <v>2</v>
      </c>
      <c r="DE21" s="200">
        <v>14</v>
      </c>
      <c r="DF21" s="200">
        <v>2</v>
      </c>
      <c r="DG21" s="200">
        <v>0</v>
      </c>
      <c r="DH21" s="200">
        <v>0</v>
      </c>
      <c r="DI21" s="200">
        <v>9</v>
      </c>
      <c r="DJ21" s="200">
        <v>528</v>
      </c>
      <c r="DK21" s="200">
        <v>406</v>
      </c>
      <c r="DL21" s="200">
        <v>444</v>
      </c>
      <c r="DM21" s="200">
        <v>121</v>
      </c>
      <c r="DN21" s="200">
        <v>305</v>
      </c>
      <c r="DO21" s="200">
        <v>97</v>
      </c>
      <c r="DP21" s="200">
        <f t="shared" si="6"/>
        <v>7600</v>
      </c>
      <c r="DQ21" s="200">
        <f t="shared" si="6"/>
        <v>4568</v>
      </c>
      <c r="DR21" s="200">
        <f t="shared" si="7"/>
        <v>12168</v>
      </c>
      <c r="DS21" s="375" t="s">
        <v>54</v>
      </c>
      <c r="DT21" s="375"/>
      <c r="DU21" s="403" t="s">
        <v>53</v>
      </c>
      <c r="DV21" s="403"/>
      <c r="DW21" s="200">
        <v>525</v>
      </c>
      <c r="DX21" s="200">
        <v>606</v>
      </c>
      <c r="DY21" s="200">
        <v>383</v>
      </c>
      <c r="DZ21" s="200">
        <v>540</v>
      </c>
      <c r="EA21" s="200">
        <v>707</v>
      </c>
      <c r="EB21" s="200">
        <v>985</v>
      </c>
      <c r="EC21" s="200">
        <v>45</v>
      </c>
      <c r="ED21" s="200">
        <v>86</v>
      </c>
      <c r="EE21" s="200">
        <v>38</v>
      </c>
      <c r="EF21" s="200">
        <v>25</v>
      </c>
      <c r="EG21" s="200">
        <v>0</v>
      </c>
      <c r="EH21" s="200">
        <v>0</v>
      </c>
      <c r="EI21" s="200">
        <v>31</v>
      </c>
      <c r="EJ21" s="200">
        <v>80</v>
      </c>
      <c r="EK21" s="200">
        <v>7</v>
      </c>
      <c r="EL21" s="200">
        <v>11</v>
      </c>
      <c r="EM21" s="200">
        <v>18</v>
      </c>
      <c r="EN21" s="200">
        <v>49</v>
      </c>
      <c r="EO21" s="200">
        <v>283</v>
      </c>
      <c r="EP21" s="200">
        <v>166</v>
      </c>
      <c r="EQ21" s="200">
        <v>212</v>
      </c>
      <c r="ER21" s="200">
        <v>25</v>
      </c>
      <c r="ES21" s="200">
        <v>63</v>
      </c>
      <c r="ET21" s="200">
        <v>99</v>
      </c>
      <c r="EU21" s="200">
        <f t="shared" si="8"/>
        <v>2312</v>
      </c>
      <c r="EV21" s="200">
        <f t="shared" si="8"/>
        <v>2672</v>
      </c>
      <c r="EW21" s="200">
        <f t="shared" si="9"/>
        <v>4984</v>
      </c>
      <c r="EX21" s="375" t="s">
        <v>54</v>
      </c>
      <c r="EY21" s="375"/>
    </row>
    <row r="22" spans="1:157" ht="21.95" customHeight="1">
      <c r="A22" s="403" t="s">
        <v>84</v>
      </c>
      <c r="B22" s="403"/>
      <c r="C22" s="203">
        <v>7044</v>
      </c>
      <c r="D22" s="203">
        <v>2806</v>
      </c>
      <c r="E22" s="203">
        <v>3717</v>
      </c>
      <c r="F22" s="203">
        <v>562</v>
      </c>
      <c r="G22" s="203">
        <v>7447</v>
      </c>
      <c r="H22" s="203">
        <v>3291</v>
      </c>
      <c r="I22" s="203">
        <v>737</v>
      </c>
      <c r="J22" s="203">
        <v>408</v>
      </c>
      <c r="K22" s="203">
        <v>323</v>
      </c>
      <c r="L22" s="203">
        <v>127</v>
      </c>
      <c r="M22" s="203">
        <v>0</v>
      </c>
      <c r="N22" s="203">
        <v>0</v>
      </c>
      <c r="O22" s="203">
        <v>263</v>
      </c>
      <c r="P22" s="203">
        <v>250</v>
      </c>
      <c r="Q22" s="203">
        <v>207</v>
      </c>
      <c r="R22" s="203">
        <v>54</v>
      </c>
      <c r="S22" s="203">
        <v>231</v>
      </c>
      <c r="T22" s="203">
        <v>203</v>
      </c>
      <c r="U22" s="203">
        <v>2460</v>
      </c>
      <c r="V22" s="203">
        <v>1705</v>
      </c>
      <c r="W22" s="203">
        <v>1624</v>
      </c>
      <c r="X22" s="203">
        <v>753</v>
      </c>
      <c r="Y22" s="203">
        <v>1360</v>
      </c>
      <c r="Z22" s="203">
        <v>471</v>
      </c>
      <c r="AA22" s="204">
        <f t="shared" si="0"/>
        <v>25413</v>
      </c>
      <c r="AB22" s="204">
        <f t="shared" si="0"/>
        <v>10630</v>
      </c>
      <c r="AC22" s="204">
        <f t="shared" si="1"/>
        <v>36043</v>
      </c>
      <c r="AD22" s="375" t="s">
        <v>56</v>
      </c>
      <c r="AE22" s="375"/>
      <c r="AF22" s="403" t="s">
        <v>84</v>
      </c>
      <c r="AG22" s="403"/>
      <c r="AH22" s="200">
        <v>5337</v>
      </c>
      <c r="AI22" s="200">
        <v>2203</v>
      </c>
      <c r="AJ22" s="200">
        <v>2899</v>
      </c>
      <c r="AK22" s="200">
        <v>413</v>
      </c>
      <c r="AL22" s="200">
        <v>2928</v>
      </c>
      <c r="AM22" s="200">
        <v>1251</v>
      </c>
      <c r="AN22" s="200">
        <v>622</v>
      </c>
      <c r="AO22" s="200">
        <v>257</v>
      </c>
      <c r="AP22" s="200">
        <v>197</v>
      </c>
      <c r="AQ22" s="200">
        <v>57</v>
      </c>
      <c r="AR22" s="200">
        <v>0</v>
      </c>
      <c r="AS22" s="200">
        <v>0</v>
      </c>
      <c r="AT22" s="200">
        <v>216</v>
      </c>
      <c r="AU22" s="200">
        <v>188</v>
      </c>
      <c r="AV22" s="200">
        <v>168</v>
      </c>
      <c r="AW22" s="200">
        <v>40</v>
      </c>
      <c r="AX22" s="200">
        <v>137</v>
      </c>
      <c r="AY22" s="200">
        <v>151</v>
      </c>
      <c r="AZ22" s="200">
        <v>1839</v>
      </c>
      <c r="BA22" s="200">
        <v>1537</v>
      </c>
      <c r="BB22" s="200">
        <v>1336</v>
      </c>
      <c r="BC22" s="200">
        <v>608</v>
      </c>
      <c r="BD22" s="200">
        <v>1035</v>
      </c>
      <c r="BE22" s="200">
        <v>375</v>
      </c>
      <c r="BF22" s="200">
        <f t="shared" si="2"/>
        <v>16714</v>
      </c>
      <c r="BG22" s="200">
        <f t="shared" si="2"/>
        <v>7080</v>
      </c>
      <c r="BH22" s="200">
        <f t="shared" si="3"/>
        <v>23794</v>
      </c>
      <c r="BI22" s="375" t="s">
        <v>56</v>
      </c>
      <c r="BJ22" s="375"/>
      <c r="BK22" s="403" t="s">
        <v>84</v>
      </c>
      <c r="BL22" s="403"/>
      <c r="BM22" s="200">
        <v>1624</v>
      </c>
      <c r="BN22" s="200">
        <v>566</v>
      </c>
      <c r="BO22" s="200">
        <v>756</v>
      </c>
      <c r="BP22" s="200">
        <v>122</v>
      </c>
      <c r="BQ22" s="200">
        <v>1807</v>
      </c>
      <c r="BR22" s="200">
        <v>1176</v>
      </c>
      <c r="BS22" s="200">
        <v>95</v>
      </c>
      <c r="BT22" s="200">
        <v>112</v>
      </c>
      <c r="BU22" s="200">
        <v>66</v>
      </c>
      <c r="BV22" s="200">
        <v>51</v>
      </c>
      <c r="BW22" s="200">
        <v>0</v>
      </c>
      <c r="BX22" s="200">
        <v>0</v>
      </c>
      <c r="BY22" s="200">
        <v>46</v>
      </c>
      <c r="BZ22" s="200">
        <v>61</v>
      </c>
      <c r="CA22" s="200">
        <v>26</v>
      </c>
      <c r="CB22" s="200">
        <v>14</v>
      </c>
      <c r="CC22" s="200">
        <v>55</v>
      </c>
      <c r="CD22" s="200">
        <v>38</v>
      </c>
      <c r="CE22" s="200">
        <v>377</v>
      </c>
      <c r="CF22" s="200">
        <v>105</v>
      </c>
      <c r="CG22" s="200">
        <v>268</v>
      </c>
      <c r="CH22" s="200">
        <v>51</v>
      </c>
      <c r="CI22" s="200">
        <v>190</v>
      </c>
      <c r="CJ22" s="200">
        <v>45</v>
      </c>
      <c r="CK22" s="200">
        <f t="shared" si="4"/>
        <v>5310</v>
      </c>
      <c r="CL22" s="200">
        <f t="shared" si="4"/>
        <v>2341</v>
      </c>
      <c r="CM22" s="200">
        <f t="shared" si="5"/>
        <v>7651</v>
      </c>
      <c r="CN22" s="26"/>
      <c r="CO22" s="26" t="s">
        <v>56</v>
      </c>
      <c r="CP22" s="403" t="s">
        <v>84</v>
      </c>
      <c r="CQ22" s="403"/>
      <c r="CR22" s="200">
        <v>83</v>
      </c>
      <c r="CS22" s="200">
        <v>37</v>
      </c>
      <c r="CT22" s="200">
        <v>62</v>
      </c>
      <c r="CU22" s="200">
        <v>27</v>
      </c>
      <c r="CV22" s="200">
        <v>2712</v>
      </c>
      <c r="CW22" s="200">
        <v>864</v>
      </c>
      <c r="CX22" s="200">
        <v>20</v>
      </c>
      <c r="CY22" s="200">
        <v>39</v>
      </c>
      <c r="CZ22" s="200">
        <v>60</v>
      </c>
      <c r="DA22" s="200">
        <v>19</v>
      </c>
      <c r="DB22" s="200">
        <v>0</v>
      </c>
      <c r="DC22" s="200">
        <v>0</v>
      </c>
      <c r="DD22" s="200">
        <v>1</v>
      </c>
      <c r="DE22" s="200">
        <v>1</v>
      </c>
      <c r="DF22" s="200">
        <v>13</v>
      </c>
      <c r="DG22" s="200">
        <v>0</v>
      </c>
      <c r="DH22" s="200">
        <v>39</v>
      </c>
      <c r="DI22" s="200">
        <v>14</v>
      </c>
      <c r="DJ22" s="200">
        <v>244</v>
      </c>
      <c r="DK22" s="200">
        <v>63</v>
      </c>
      <c r="DL22" s="200">
        <v>20</v>
      </c>
      <c r="DM22" s="200">
        <v>94</v>
      </c>
      <c r="DN22" s="200">
        <v>135</v>
      </c>
      <c r="DO22" s="200">
        <v>51</v>
      </c>
      <c r="DP22" s="200">
        <f t="shared" si="6"/>
        <v>3389</v>
      </c>
      <c r="DQ22" s="200">
        <f t="shared" si="6"/>
        <v>1209</v>
      </c>
      <c r="DR22" s="200">
        <f t="shared" si="7"/>
        <v>4598</v>
      </c>
      <c r="DS22" s="375" t="s">
        <v>56</v>
      </c>
      <c r="DT22" s="375"/>
      <c r="DU22" s="403" t="s">
        <v>84</v>
      </c>
      <c r="DV22" s="403"/>
      <c r="DW22" s="200">
        <v>757</v>
      </c>
      <c r="DX22" s="200">
        <v>444</v>
      </c>
      <c r="DY22" s="200">
        <v>521</v>
      </c>
      <c r="DZ22" s="200">
        <v>320</v>
      </c>
      <c r="EA22" s="200">
        <v>647</v>
      </c>
      <c r="EB22" s="200">
        <v>302</v>
      </c>
      <c r="EC22" s="200">
        <v>32</v>
      </c>
      <c r="ED22" s="200">
        <v>78</v>
      </c>
      <c r="EE22" s="200">
        <v>13</v>
      </c>
      <c r="EF22" s="200">
        <v>28</v>
      </c>
      <c r="EG22" s="200">
        <v>0</v>
      </c>
      <c r="EH22" s="200">
        <v>0</v>
      </c>
      <c r="EI22" s="200">
        <v>36</v>
      </c>
      <c r="EJ22" s="200">
        <v>55</v>
      </c>
      <c r="EK22" s="200">
        <v>22</v>
      </c>
      <c r="EL22" s="200">
        <v>8</v>
      </c>
      <c r="EM22" s="200">
        <v>16</v>
      </c>
      <c r="EN22" s="200">
        <v>19</v>
      </c>
      <c r="EO22" s="200">
        <v>73</v>
      </c>
      <c r="EP22" s="200">
        <v>80</v>
      </c>
      <c r="EQ22" s="200">
        <v>62</v>
      </c>
      <c r="ER22" s="200">
        <v>32</v>
      </c>
      <c r="ES22" s="200">
        <v>76</v>
      </c>
      <c r="ET22" s="200">
        <v>37</v>
      </c>
      <c r="EU22" s="200">
        <f t="shared" si="8"/>
        <v>2255</v>
      </c>
      <c r="EV22" s="200">
        <f t="shared" si="8"/>
        <v>1403</v>
      </c>
      <c r="EW22" s="200">
        <f t="shared" si="9"/>
        <v>3658</v>
      </c>
      <c r="EX22" s="375" t="s">
        <v>56</v>
      </c>
      <c r="EY22" s="375"/>
    </row>
    <row r="23" spans="1:157" ht="21.95" customHeight="1">
      <c r="A23" s="403" t="s">
        <v>57</v>
      </c>
      <c r="B23" s="403"/>
      <c r="C23" s="203">
        <v>4442</v>
      </c>
      <c r="D23" s="203">
        <v>1725</v>
      </c>
      <c r="E23" s="203">
        <v>2700</v>
      </c>
      <c r="F23" s="203">
        <v>903</v>
      </c>
      <c r="G23" s="203">
        <v>7715</v>
      </c>
      <c r="H23" s="203">
        <v>3418</v>
      </c>
      <c r="I23" s="203">
        <v>237</v>
      </c>
      <c r="J23" s="203">
        <v>279</v>
      </c>
      <c r="K23" s="203">
        <v>138</v>
      </c>
      <c r="L23" s="203">
        <v>136</v>
      </c>
      <c r="M23" s="203">
        <v>0</v>
      </c>
      <c r="N23" s="203">
        <v>0</v>
      </c>
      <c r="O23" s="203">
        <v>92</v>
      </c>
      <c r="P23" s="203">
        <v>46</v>
      </c>
      <c r="Q23" s="203">
        <v>92</v>
      </c>
      <c r="R23" s="203">
        <v>12</v>
      </c>
      <c r="S23" s="203">
        <v>140</v>
      </c>
      <c r="T23" s="203">
        <v>37</v>
      </c>
      <c r="U23" s="203">
        <v>1371</v>
      </c>
      <c r="V23" s="203">
        <v>1339</v>
      </c>
      <c r="W23" s="203">
        <v>1343</v>
      </c>
      <c r="X23" s="203">
        <v>347</v>
      </c>
      <c r="Y23" s="203">
        <v>1728</v>
      </c>
      <c r="Z23" s="203">
        <v>509</v>
      </c>
      <c r="AA23" s="204">
        <f t="shared" si="0"/>
        <v>19998</v>
      </c>
      <c r="AB23" s="204">
        <f t="shared" si="0"/>
        <v>8751</v>
      </c>
      <c r="AC23" s="204">
        <f t="shared" si="1"/>
        <v>28749</v>
      </c>
      <c r="AD23" s="375" t="s">
        <v>58</v>
      </c>
      <c r="AE23" s="375"/>
      <c r="AF23" s="403" t="s">
        <v>57</v>
      </c>
      <c r="AG23" s="403"/>
      <c r="AH23" s="200">
        <v>2370</v>
      </c>
      <c r="AI23" s="200">
        <v>1165</v>
      </c>
      <c r="AJ23" s="200">
        <v>2118</v>
      </c>
      <c r="AK23" s="200">
        <v>761</v>
      </c>
      <c r="AL23" s="200">
        <v>2752</v>
      </c>
      <c r="AM23" s="200">
        <v>1078</v>
      </c>
      <c r="AN23" s="200">
        <v>172</v>
      </c>
      <c r="AO23" s="200">
        <v>98</v>
      </c>
      <c r="AP23" s="200">
        <v>68</v>
      </c>
      <c r="AQ23" s="200">
        <v>40</v>
      </c>
      <c r="AR23" s="200">
        <v>0</v>
      </c>
      <c r="AS23" s="200">
        <v>0</v>
      </c>
      <c r="AT23" s="200">
        <v>89</v>
      </c>
      <c r="AU23" s="200">
        <v>23</v>
      </c>
      <c r="AV23" s="200">
        <v>87</v>
      </c>
      <c r="AW23" s="200">
        <v>8</v>
      </c>
      <c r="AX23" s="200">
        <v>107</v>
      </c>
      <c r="AY23" s="200">
        <v>35</v>
      </c>
      <c r="AZ23" s="200">
        <v>476</v>
      </c>
      <c r="BA23" s="200">
        <v>669</v>
      </c>
      <c r="BB23" s="200">
        <v>579</v>
      </c>
      <c r="BC23" s="200">
        <v>166</v>
      </c>
      <c r="BD23" s="200">
        <v>717</v>
      </c>
      <c r="BE23" s="200">
        <v>290</v>
      </c>
      <c r="BF23" s="200">
        <f t="shared" si="2"/>
        <v>9535</v>
      </c>
      <c r="BG23" s="200">
        <f t="shared" si="2"/>
        <v>4333</v>
      </c>
      <c r="BH23" s="200">
        <f t="shared" si="3"/>
        <v>13868</v>
      </c>
      <c r="BI23" s="375" t="s">
        <v>58</v>
      </c>
      <c r="BJ23" s="375"/>
      <c r="BK23" s="403" t="s">
        <v>57</v>
      </c>
      <c r="BL23" s="403"/>
      <c r="BM23" s="200">
        <v>1279</v>
      </c>
      <c r="BN23" s="200">
        <v>310</v>
      </c>
      <c r="BO23" s="200">
        <v>488</v>
      </c>
      <c r="BP23" s="200">
        <v>142</v>
      </c>
      <c r="BQ23" s="200">
        <v>2370</v>
      </c>
      <c r="BR23" s="200">
        <v>1281</v>
      </c>
      <c r="BS23" s="200">
        <v>48</v>
      </c>
      <c r="BT23" s="200">
        <v>103</v>
      </c>
      <c r="BU23" s="200">
        <v>45</v>
      </c>
      <c r="BV23" s="200">
        <v>56</v>
      </c>
      <c r="BW23" s="200">
        <v>0</v>
      </c>
      <c r="BX23" s="200">
        <v>0</v>
      </c>
      <c r="BY23" s="200">
        <v>0</v>
      </c>
      <c r="BZ23" s="200">
        <v>17</v>
      </c>
      <c r="CA23" s="200">
        <v>5</v>
      </c>
      <c r="CB23" s="200">
        <v>4</v>
      </c>
      <c r="CC23" s="200">
        <v>29</v>
      </c>
      <c r="CD23" s="200">
        <v>2</v>
      </c>
      <c r="CE23" s="200">
        <v>468</v>
      </c>
      <c r="CF23" s="200">
        <v>411</v>
      </c>
      <c r="CG23" s="200">
        <v>427</v>
      </c>
      <c r="CH23" s="200">
        <v>96</v>
      </c>
      <c r="CI23" s="200">
        <v>700</v>
      </c>
      <c r="CJ23" s="200">
        <v>133</v>
      </c>
      <c r="CK23" s="200">
        <f t="shared" si="4"/>
        <v>5859</v>
      </c>
      <c r="CL23" s="200">
        <f t="shared" si="4"/>
        <v>2555</v>
      </c>
      <c r="CM23" s="200">
        <f t="shared" si="5"/>
        <v>8414</v>
      </c>
      <c r="CN23" s="26"/>
      <c r="CO23" s="26" t="s">
        <v>58</v>
      </c>
      <c r="CP23" s="403" t="s">
        <v>57</v>
      </c>
      <c r="CQ23" s="403"/>
      <c r="CR23" s="200">
        <v>793</v>
      </c>
      <c r="CS23" s="200">
        <v>250</v>
      </c>
      <c r="CT23" s="200">
        <v>94</v>
      </c>
      <c r="CU23" s="200">
        <v>0</v>
      </c>
      <c r="CV23" s="200">
        <v>2593</v>
      </c>
      <c r="CW23" s="200">
        <v>1059</v>
      </c>
      <c r="CX23" s="200">
        <v>17</v>
      </c>
      <c r="CY23" s="200">
        <v>78</v>
      </c>
      <c r="CZ23" s="200">
        <v>25</v>
      </c>
      <c r="DA23" s="200">
        <v>40</v>
      </c>
      <c r="DB23" s="200">
        <v>0</v>
      </c>
      <c r="DC23" s="200">
        <v>0</v>
      </c>
      <c r="DD23" s="200">
        <v>3</v>
      </c>
      <c r="DE23" s="200">
        <v>6</v>
      </c>
      <c r="DF23" s="200">
        <v>0</v>
      </c>
      <c r="DG23" s="200">
        <v>0</v>
      </c>
      <c r="DH23" s="200">
        <v>4</v>
      </c>
      <c r="DI23" s="200">
        <v>0</v>
      </c>
      <c r="DJ23" s="200">
        <v>427</v>
      </c>
      <c r="DK23" s="200">
        <v>259</v>
      </c>
      <c r="DL23" s="200">
        <v>337</v>
      </c>
      <c r="DM23" s="200">
        <v>85</v>
      </c>
      <c r="DN23" s="200">
        <v>311</v>
      </c>
      <c r="DO23" s="200">
        <v>86</v>
      </c>
      <c r="DP23" s="200">
        <f t="shared" si="6"/>
        <v>4604</v>
      </c>
      <c r="DQ23" s="200">
        <f t="shared" si="6"/>
        <v>1863</v>
      </c>
      <c r="DR23" s="200">
        <f t="shared" si="7"/>
        <v>6467</v>
      </c>
      <c r="DS23" s="375" t="s">
        <v>58</v>
      </c>
      <c r="DT23" s="375"/>
      <c r="DU23" s="403" t="s">
        <v>57</v>
      </c>
      <c r="DV23" s="403"/>
      <c r="DW23" s="200">
        <v>384</v>
      </c>
      <c r="DX23" s="200">
        <v>237</v>
      </c>
      <c r="DY23" s="200">
        <v>347</v>
      </c>
      <c r="DZ23" s="200">
        <v>132</v>
      </c>
      <c r="EA23" s="200">
        <v>698</v>
      </c>
      <c r="EB23" s="200">
        <v>220</v>
      </c>
      <c r="EC23" s="200">
        <v>26</v>
      </c>
      <c r="ED23" s="200">
        <v>13</v>
      </c>
      <c r="EE23" s="200">
        <v>16</v>
      </c>
      <c r="EF23" s="200">
        <v>16</v>
      </c>
      <c r="EG23" s="200">
        <v>0</v>
      </c>
      <c r="EH23" s="200">
        <v>0</v>
      </c>
      <c r="EI23" s="200">
        <v>7</v>
      </c>
      <c r="EJ23" s="200">
        <v>7</v>
      </c>
      <c r="EK23" s="200">
        <v>8</v>
      </c>
      <c r="EL23" s="200">
        <v>4</v>
      </c>
      <c r="EM23" s="200">
        <v>13</v>
      </c>
      <c r="EN23" s="200">
        <v>23</v>
      </c>
      <c r="EO23" s="200">
        <v>39</v>
      </c>
      <c r="EP23" s="200">
        <v>9</v>
      </c>
      <c r="EQ23" s="200">
        <v>14</v>
      </c>
      <c r="ER23" s="200">
        <v>10</v>
      </c>
      <c r="ES23" s="200">
        <v>90</v>
      </c>
      <c r="ET23" s="200">
        <v>34</v>
      </c>
      <c r="EU23" s="200">
        <f t="shared" si="8"/>
        <v>1642</v>
      </c>
      <c r="EV23" s="200">
        <f t="shared" si="8"/>
        <v>705</v>
      </c>
      <c r="EW23" s="200">
        <f t="shared" si="9"/>
        <v>2347</v>
      </c>
      <c r="EX23" s="375" t="s">
        <v>58</v>
      </c>
      <c r="EY23" s="375"/>
    </row>
    <row r="24" spans="1:157" ht="21.95" customHeight="1">
      <c r="A24" s="403" t="s">
        <v>59</v>
      </c>
      <c r="B24" s="403"/>
      <c r="C24" s="203">
        <v>4609</v>
      </c>
      <c r="D24" s="203">
        <v>1572</v>
      </c>
      <c r="E24" s="203">
        <v>3108</v>
      </c>
      <c r="F24" s="203">
        <v>1128</v>
      </c>
      <c r="G24" s="203">
        <v>6075</v>
      </c>
      <c r="H24" s="203">
        <v>2247</v>
      </c>
      <c r="I24" s="203">
        <v>386</v>
      </c>
      <c r="J24" s="203">
        <v>120</v>
      </c>
      <c r="K24" s="203">
        <v>128</v>
      </c>
      <c r="L24" s="203">
        <v>90</v>
      </c>
      <c r="M24" s="203">
        <v>0</v>
      </c>
      <c r="N24" s="203">
        <v>0</v>
      </c>
      <c r="O24" s="203">
        <v>251</v>
      </c>
      <c r="P24" s="203">
        <v>107</v>
      </c>
      <c r="Q24" s="203">
        <v>148</v>
      </c>
      <c r="R24" s="203">
        <v>13</v>
      </c>
      <c r="S24" s="203">
        <v>178</v>
      </c>
      <c r="T24" s="203">
        <v>80</v>
      </c>
      <c r="U24" s="203">
        <v>1559</v>
      </c>
      <c r="V24" s="203">
        <v>1446</v>
      </c>
      <c r="W24" s="203">
        <v>740</v>
      </c>
      <c r="X24" s="203">
        <v>134</v>
      </c>
      <c r="Y24" s="203">
        <v>1089</v>
      </c>
      <c r="Z24" s="203">
        <v>535</v>
      </c>
      <c r="AA24" s="204">
        <f t="shared" si="0"/>
        <v>18271</v>
      </c>
      <c r="AB24" s="204">
        <f t="shared" si="0"/>
        <v>7472</v>
      </c>
      <c r="AC24" s="204">
        <f t="shared" si="1"/>
        <v>25743</v>
      </c>
      <c r="AD24" s="375" t="s">
        <v>60</v>
      </c>
      <c r="AE24" s="375"/>
      <c r="AF24" s="403" t="s">
        <v>59</v>
      </c>
      <c r="AG24" s="403"/>
      <c r="AH24" s="200">
        <v>3649</v>
      </c>
      <c r="AI24" s="200">
        <v>1308</v>
      </c>
      <c r="AJ24" s="200">
        <v>2489</v>
      </c>
      <c r="AK24" s="200">
        <v>945</v>
      </c>
      <c r="AL24" s="200">
        <v>3263</v>
      </c>
      <c r="AM24" s="200">
        <v>1318</v>
      </c>
      <c r="AN24" s="200">
        <v>344</v>
      </c>
      <c r="AO24" s="200">
        <v>86</v>
      </c>
      <c r="AP24" s="200">
        <v>108</v>
      </c>
      <c r="AQ24" s="200">
        <v>67</v>
      </c>
      <c r="AR24" s="200">
        <v>0</v>
      </c>
      <c r="AS24" s="200">
        <v>0</v>
      </c>
      <c r="AT24" s="200">
        <v>247</v>
      </c>
      <c r="AU24" s="200">
        <v>106</v>
      </c>
      <c r="AV24" s="200">
        <v>138</v>
      </c>
      <c r="AW24" s="200">
        <v>11</v>
      </c>
      <c r="AX24" s="200">
        <v>160</v>
      </c>
      <c r="AY24" s="200">
        <v>69</v>
      </c>
      <c r="AZ24" s="200">
        <v>1191</v>
      </c>
      <c r="BA24" s="200">
        <v>1265</v>
      </c>
      <c r="BB24" s="200">
        <v>565</v>
      </c>
      <c r="BC24" s="200">
        <v>115</v>
      </c>
      <c r="BD24" s="200">
        <v>929</v>
      </c>
      <c r="BE24" s="200">
        <v>462</v>
      </c>
      <c r="BF24" s="200">
        <f t="shared" si="2"/>
        <v>13083</v>
      </c>
      <c r="BG24" s="200">
        <f t="shared" si="2"/>
        <v>5752</v>
      </c>
      <c r="BH24" s="200">
        <f t="shared" si="3"/>
        <v>18835</v>
      </c>
      <c r="BI24" s="375" t="s">
        <v>60</v>
      </c>
      <c r="BJ24" s="375"/>
      <c r="BK24" s="403" t="s">
        <v>59</v>
      </c>
      <c r="BL24" s="403"/>
      <c r="BM24" s="200">
        <v>850</v>
      </c>
      <c r="BN24" s="200">
        <v>230</v>
      </c>
      <c r="BO24" s="200">
        <v>551</v>
      </c>
      <c r="BP24" s="200">
        <v>157</v>
      </c>
      <c r="BQ24" s="200">
        <v>1202</v>
      </c>
      <c r="BR24" s="200">
        <v>238</v>
      </c>
      <c r="BS24" s="200">
        <v>39</v>
      </c>
      <c r="BT24" s="200">
        <v>33</v>
      </c>
      <c r="BU24" s="200">
        <v>19</v>
      </c>
      <c r="BV24" s="200">
        <v>23</v>
      </c>
      <c r="BW24" s="200">
        <v>0</v>
      </c>
      <c r="BX24" s="200">
        <v>0</v>
      </c>
      <c r="BY24" s="200">
        <v>3</v>
      </c>
      <c r="BZ24" s="200">
        <v>0</v>
      </c>
      <c r="CA24" s="200">
        <v>10</v>
      </c>
      <c r="CB24" s="200">
        <v>2</v>
      </c>
      <c r="CC24" s="200">
        <v>14</v>
      </c>
      <c r="CD24" s="200">
        <v>10</v>
      </c>
      <c r="CE24" s="200">
        <v>171</v>
      </c>
      <c r="CF24" s="200">
        <v>87</v>
      </c>
      <c r="CG24" s="200">
        <v>95</v>
      </c>
      <c r="CH24" s="200">
        <v>12</v>
      </c>
      <c r="CI24" s="200">
        <v>84</v>
      </c>
      <c r="CJ24" s="200">
        <v>51</v>
      </c>
      <c r="CK24" s="200">
        <f t="shared" si="4"/>
        <v>3038</v>
      </c>
      <c r="CL24" s="200">
        <f t="shared" si="4"/>
        <v>843</v>
      </c>
      <c r="CM24" s="200">
        <f t="shared" si="5"/>
        <v>3881</v>
      </c>
      <c r="CN24" s="26"/>
      <c r="CO24" s="26" t="s">
        <v>60</v>
      </c>
      <c r="CP24" s="403" t="s">
        <v>59</v>
      </c>
      <c r="CQ24" s="403"/>
      <c r="CR24" s="200">
        <v>110</v>
      </c>
      <c r="CS24" s="200">
        <v>34</v>
      </c>
      <c r="CT24" s="200">
        <v>68</v>
      </c>
      <c r="CU24" s="200">
        <v>26</v>
      </c>
      <c r="CV24" s="200">
        <v>1610</v>
      </c>
      <c r="CW24" s="200">
        <v>691</v>
      </c>
      <c r="CX24" s="200">
        <v>3</v>
      </c>
      <c r="CY24" s="200">
        <v>1</v>
      </c>
      <c r="CZ24" s="200">
        <v>1</v>
      </c>
      <c r="DA24" s="200">
        <v>0</v>
      </c>
      <c r="DB24" s="200">
        <v>0</v>
      </c>
      <c r="DC24" s="200">
        <v>0</v>
      </c>
      <c r="DD24" s="200">
        <v>1</v>
      </c>
      <c r="DE24" s="200">
        <v>1</v>
      </c>
      <c r="DF24" s="200">
        <v>0</v>
      </c>
      <c r="DG24" s="200">
        <v>0</v>
      </c>
      <c r="DH24" s="200">
        <v>4</v>
      </c>
      <c r="DI24" s="200">
        <v>1</v>
      </c>
      <c r="DJ24" s="200">
        <v>197</v>
      </c>
      <c r="DK24" s="200">
        <v>94</v>
      </c>
      <c r="DL24" s="200">
        <v>80</v>
      </c>
      <c r="DM24" s="200">
        <v>7</v>
      </c>
      <c r="DN24" s="200">
        <v>76</v>
      </c>
      <c r="DO24" s="200">
        <v>22</v>
      </c>
      <c r="DP24" s="200">
        <f t="shared" si="6"/>
        <v>2150</v>
      </c>
      <c r="DQ24" s="200">
        <f t="shared" si="6"/>
        <v>877</v>
      </c>
      <c r="DR24" s="200">
        <f t="shared" si="7"/>
        <v>3027</v>
      </c>
      <c r="DS24" s="375" t="s">
        <v>60</v>
      </c>
      <c r="DT24" s="375"/>
      <c r="DU24" s="403" t="s">
        <v>59</v>
      </c>
      <c r="DV24" s="403"/>
      <c r="DW24" s="200">
        <v>442</v>
      </c>
      <c r="DX24" s="200">
        <v>264</v>
      </c>
      <c r="DY24" s="200">
        <v>295</v>
      </c>
      <c r="DZ24" s="200">
        <v>162</v>
      </c>
      <c r="EA24" s="200">
        <v>582</v>
      </c>
      <c r="EB24" s="200">
        <v>317</v>
      </c>
      <c r="EC24" s="200">
        <v>12</v>
      </c>
      <c r="ED24" s="200">
        <v>28</v>
      </c>
      <c r="EE24" s="200">
        <v>11</v>
      </c>
      <c r="EF24" s="200">
        <v>18</v>
      </c>
      <c r="EG24" s="200">
        <v>0</v>
      </c>
      <c r="EH24" s="200">
        <v>0</v>
      </c>
      <c r="EI24" s="200">
        <v>6</v>
      </c>
      <c r="EJ24" s="200">
        <v>14</v>
      </c>
      <c r="EK24" s="200">
        <v>5</v>
      </c>
      <c r="EL24" s="200">
        <v>1</v>
      </c>
      <c r="EM24" s="200">
        <v>5</v>
      </c>
      <c r="EN24" s="200">
        <v>19</v>
      </c>
      <c r="EO24" s="200">
        <v>44</v>
      </c>
      <c r="EP24" s="200">
        <v>102</v>
      </c>
      <c r="EQ24" s="200">
        <v>23</v>
      </c>
      <c r="ER24" s="200">
        <v>16</v>
      </c>
      <c r="ES24" s="200">
        <v>31</v>
      </c>
      <c r="ET24" s="200">
        <v>63</v>
      </c>
      <c r="EU24" s="200">
        <f t="shared" si="8"/>
        <v>1456</v>
      </c>
      <c r="EV24" s="200">
        <f t="shared" si="8"/>
        <v>1004</v>
      </c>
      <c r="EW24" s="200">
        <f t="shared" si="9"/>
        <v>2460</v>
      </c>
      <c r="EX24" s="375" t="s">
        <v>60</v>
      </c>
      <c r="EY24" s="375"/>
    </row>
    <row r="25" spans="1:157" ht="21.95" customHeight="1">
      <c r="A25" s="403" t="s">
        <v>61</v>
      </c>
      <c r="B25" s="403"/>
      <c r="C25" s="203">
        <v>5377</v>
      </c>
      <c r="D25" s="203">
        <v>2443</v>
      </c>
      <c r="E25" s="203">
        <v>3663</v>
      </c>
      <c r="F25" s="203">
        <v>1681</v>
      </c>
      <c r="G25" s="203">
        <v>5466</v>
      </c>
      <c r="H25" s="203">
        <v>2820</v>
      </c>
      <c r="I25" s="203">
        <v>684</v>
      </c>
      <c r="J25" s="203">
        <v>287</v>
      </c>
      <c r="K25" s="203">
        <v>69</v>
      </c>
      <c r="L25" s="203">
        <v>62</v>
      </c>
      <c r="M25" s="203">
        <v>0</v>
      </c>
      <c r="N25" s="203">
        <v>0</v>
      </c>
      <c r="O25" s="203">
        <v>326</v>
      </c>
      <c r="P25" s="203">
        <v>190</v>
      </c>
      <c r="Q25" s="203">
        <v>138</v>
      </c>
      <c r="R25" s="203">
        <v>47</v>
      </c>
      <c r="S25" s="203">
        <v>120</v>
      </c>
      <c r="T25" s="203">
        <v>48</v>
      </c>
      <c r="U25" s="203">
        <v>2380</v>
      </c>
      <c r="V25" s="203">
        <v>1734</v>
      </c>
      <c r="W25" s="203">
        <v>2096</v>
      </c>
      <c r="X25" s="203">
        <v>526</v>
      </c>
      <c r="Y25" s="203">
        <v>770</v>
      </c>
      <c r="Z25" s="203">
        <v>300</v>
      </c>
      <c r="AA25" s="204">
        <f t="shared" si="0"/>
        <v>21089</v>
      </c>
      <c r="AB25" s="204">
        <f t="shared" si="0"/>
        <v>10138</v>
      </c>
      <c r="AC25" s="204">
        <f t="shared" si="1"/>
        <v>31227</v>
      </c>
      <c r="AD25" s="375" t="s">
        <v>62</v>
      </c>
      <c r="AE25" s="375"/>
      <c r="AF25" s="403" t="s">
        <v>61</v>
      </c>
      <c r="AG25" s="403"/>
      <c r="AH25" s="200">
        <v>4813</v>
      </c>
      <c r="AI25" s="200">
        <v>2089</v>
      </c>
      <c r="AJ25" s="200">
        <v>3311</v>
      </c>
      <c r="AK25" s="200">
        <v>1466</v>
      </c>
      <c r="AL25" s="200">
        <v>4226</v>
      </c>
      <c r="AM25" s="200">
        <v>2162</v>
      </c>
      <c r="AN25" s="200">
        <v>584</v>
      </c>
      <c r="AO25" s="200">
        <v>262</v>
      </c>
      <c r="AP25" s="200">
        <v>64</v>
      </c>
      <c r="AQ25" s="200">
        <v>42</v>
      </c>
      <c r="AR25" s="200">
        <v>0</v>
      </c>
      <c r="AS25" s="200">
        <v>0</v>
      </c>
      <c r="AT25" s="200">
        <v>269</v>
      </c>
      <c r="AU25" s="200">
        <v>167</v>
      </c>
      <c r="AV25" s="200">
        <v>113</v>
      </c>
      <c r="AW25" s="200">
        <v>33</v>
      </c>
      <c r="AX25" s="200">
        <v>105</v>
      </c>
      <c r="AY25" s="200">
        <v>30</v>
      </c>
      <c r="AZ25" s="200">
        <v>2130</v>
      </c>
      <c r="BA25" s="200">
        <v>1645</v>
      </c>
      <c r="BB25" s="200">
        <v>1890</v>
      </c>
      <c r="BC25" s="200">
        <v>505</v>
      </c>
      <c r="BD25" s="200">
        <v>688</v>
      </c>
      <c r="BE25" s="200">
        <v>258</v>
      </c>
      <c r="BF25" s="200">
        <f t="shared" si="2"/>
        <v>18193</v>
      </c>
      <c r="BG25" s="200">
        <f t="shared" si="2"/>
        <v>8659</v>
      </c>
      <c r="BH25" s="200">
        <f t="shared" si="3"/>
        <v>26852</v>
      </c>
      <c r="BI25" s="375" t="s">
        <v>62</v>
      </c>
      <c r="BJ25" s="375"/>
      <c r="BK25" s="403" t="s">
        <v>61</v>
      </c>
      <c r="BL25" s="403"/>
      <c r="BM25" s="200">
        <v>499</v>
      </c>
      <c r="BN25" s="200">
        <v>284</v>
      </c>
      <c r="BO25" s="200">
        <v>314</v>
      </c>
      <c r="BP25" s="200">
        <v>174</v>
      </c>
      <c r="BQ25" s="200">
        <v>526</v>
      </c>
      <c r="BR25" s="200">
        <v>222</v>
      </c>
      <c r="BS25" s="200">
        <v>83</v>
      </c>
      <c r="BT25" s="200">
        <v>21</v>
      </c>
      <c r="BU25" s="200">
        <v>3</v>
      </c>
      <c r="BV25" s="200">
        <v>20</v>
      </c>
      <c r="BW25" s="200">
        <v>0</v>
      </c>
      <c r="BX25" s="200">
        <v>0</v>
      </c>
      <c r="BY25" s="200">
        <v>38</v>
      </c>
      <c r="BZ25" s="200">
        <v>21</v>
      </c>
      <c r="CA25" s="200">
        <v>17</v>
      </c>
      <c r="CB25" s="200">
        <v>9</v>
      </c>
      <c r="CC25" s="200">
        <v>6</v>
      </c>
      <c r="CD25" s="200">
        <v>17</v>
      </c>
      <c r="CE25" s="200">
        <v>121</v>
      </c>
      <c r="CF25" s="200">
        <v>48</v>
      </c>
      <c r="CG25" s="200">
        <v>119</v>
      </c>
      <c r="CH25" s="200">
        <v>16</v>
      </c>
      <c r="CI25" s="200">
        <v>38</v>
      </c>
      <c r="CJ25" s="200">
        <v>20</v>
      </c>
      <c r="CK25" s="200">
        <f t="shared" si="4"/>
        <v>1764</v>
      </c>
      <c r="CL25" s="200">
        <f t="shared" si="4"/>
        <v>852</v>
      </c>
      <c r="CM25" s="200">
        <f t="shared" si="5"/>
        <v>2616</v>
      </c>
      <c r="CN25" s="26"/>
      <c r="CO25" s="26" t="s">
        <v>62</v>
      </c>
      <c r="CP25" s="403" t="s">
        <v>61</v>
      </c>
      <c r="CQ25" s="403"/>
      <c r="CR25" s="200">
        <v>65</v>
      </c>
      <c r="CS25" s="200">
        <v>70</v>
      </c>
      <c r="CT25" s="200">
        <v>38</v>
      </c>
      <c r="CU25" s="200">
        <v>41</v>
      </c>
      <c r="CV25" s="200">
        <v>714</v>
      </c>
      <c r="CW25" s="200">
        <v>436</v>
      </c>
      <c r="CX25" s="200">
        <v>17</v>
      </c>
      <c r="CY25" s="200">
        <v>4</v>
      </c>
      <c r="CZ25" s="200">
        <v>2</v>
      </c>
      <c r="DA25" s="200">
        <v>0</v>
      </c>
      <c r="DB25" s="200">
        <v>0</v>
      </c>
      <c r="DC25" s="200">
        <v>0</v>
      </c>
      <c r="DD25" s="200">
        <v>19</v>
      </c>
      <c r="DE25" s="200">
        <v>2</v>
      </c>
      <c r="DF25" s="200">
        <v>8</v>
      </c>
      <c r="DG25" s="200">
        <v>5</v>
      </c>
      <c r="DH25" s="200">
        <v>9</v>
      </c>
      <c r="DI25" s="200">
        <v>1</v>
      </c>
      <c r="DJ25" s="200">
        <v>129</v>
      </c>
      <c r="DK25" s="200">
        <v>41</v>
      </c>
      <c r="DL25" s="200">
        <v>87</v>
      </c>
      <c r="DM25" s="200">
        <v>5</v>
      </c>
      <c r="DN25" s="200">
        <v>44</v>
      </c>
      <c r="DO25" s="200">
        <v>22</v>
      </c>
      <c r="DP25" s="200">
        <f t="shared" si="6"/>
        <v>1132</v>
      </c>
      <c r="DQ25" s="200">
        <f t="shared" si="6"/>
        <v>627</v>
      </c>
      <c r="DR25" s="200">
        <f t="shared" si="7"/>
        <v>1759</v>
      </c>
      <c r="DS25" s="375" t="s">
        <v>62</v>
      </c>
      <c r="DT25" s="375"/>
      <c r="DU25" s="403" t="s">
        <v>61</v>
      </c>
      <c r="DV25" s="403"/>
      <c r="DW25" s="200">
        <v>495</v>
      </c>
      <c r="DX25" s="200">
        <v>464</v>
      </c>
      <c r="DY25" s="200">
        <v>337</v>
      </c>
      <c r="DZ25" s="200">
        <v>277</v>
      </c>
      <c r="EA25" s="200">
        <v>503</v>
      </c>
      <c r="EB25" s="200">
        <v>375</v>
      </c>
      <c r="EC25" s="200">
        <v>103</v>
      </c>
      <c r="ED25" s="200">
        <v>79</v>
      </c>
      <c r="EE25" s="200">
        <v>19</v>
      </c>
      <c r="EF25" s="200">
        <v>26</v>
      </c>
      <c r="EG25" s="200">
        <v>0</v>
      </c>
      <c r="EH25" s="200">
        <v>0</v>
      </c>
      <c r="EI25" s="200">
        <v>51</v>
      </c>
      <c r="EJ25" s="200">
        <v>51</v>
      </c>
      <c r="EK25" s="200">
        <v>29</v>
      </c>
      <c r="EL25" s="200">
        <v>16</v>
      </c>
      <c r="EM25" s="200">
        <v>23</v>
      </c>
      <c r="EN25" s="200">
        <v>13</v>
      </c>
      <c r="EO25" s="200">
        <v>70</v>
      </c>
      <c r="EP25" s="200">
        <v>104</v>
      </c>
      <c r="EQ25" s="200">
        <v>57</v>
      </c>
      <c r="ER25" s="200">
        <v>34</v>
      </c>
      <c r="ES25" s="200">
        <v>42</v>
      </c>
      <c r="ET25" s="200">
        <v>29</v>
      </c>
      <c r="EU25" s="200">
        <f t="shared" si="8"/>
        <v>1729</v>
      </c>
      <c r="EV25" s="200">
        <f t="shared" si="8"/>
        <v>1468</v>
      </c>
      <c r="EW25" s="200">
        <f t="shared" si="9"/>
        <v>3197</v>
      </c>
      <c r="EX25" s="375" t="s">
        <v>62</v>
      </c>
      <c r="EY25" s="375"/>
    </row>
    <row r="26" spans="1:157" ht="21.95" customHeight="1">
      <c r="A26" s="403" t="s">
        <v>63</v>
      </c>
      <c r="B26" s="403"/>
      <c r="C26" s="203">
        <v>5552</v>
      </c>
      <c r="D26" s="203">
        <v>2146</v>
      </c>
      <c r="E26" s="203">
        <v>2701</v>
      </c>
      <c r="F26" s="203">
        <v>1263</v>
      </c>
      <c r="G26" s="203">
        <v>4340</v>
      </c>
      <c r="H26" s="203">
        <v>1545</v>
      </c>
      <c r="I26" s="203">
        <v>382</v>
      </c>
      <c r="J26" s="203">
        <v>85</v>
      </c>
      <c r="K26" s="203">
        <v>103</v>
      </c>
      <c r="L26" s="203">
        <v>65</v>
      </c>
      <c r="M26" s="203">
        <v>0</v>
      </c>
      <c r="N26" s="203">
        <v>0</v>
      </c>
      <c r="O26" s="203">
        <v>64</v>
      </c>
      <c r="P26" s="203">
        <v>106</v>
      </c>
      <c r="Q26" s="203">
        <v>214</v>
      </c>
      <c r="R26" s="203">
        <v>103</v>
      </c>
      <c r="S26" s="203">
        <v>101</v>
      </c>
      <c r="T26" s="203">
        <v>37</v>
      </c>
      <c r="U26" s="203">
        <v>745</v>
      </c>
      <c r="V26" s="203">
        <v>405</v>
      </c>
      <c r="W26" s="203">
        <v>762</v>
      </c>
      <c r="X26" s="203">
        <v>521</v>
      </c>
      <c r="Y26" s="203">
        <v>755</v>
      </c>
      <c r="Z26" s="203">
        <v>560</v>
      </c>
      <c r="AA26" s="204">
        <f t="shared" si="0"/>
        <v>15719</v>
      </c>
      <c r="AB26" s="204">
        <f t="shared" si="0"/>
        <v>6836</v>
      </c>
      <c r="AC26" s="204">
        <f t="shared" si="1"/>
        <v>22555</v>
      </c>
      <c r="AD26" s="375" t="s">
        <v>64</v>
      </c>
      <c r="AE26" s="375"/>
      <c r="AF26" s="403" t="s">
        <v>63</v>
      </c>
      <c r="AG26" s="403"/>
      <c r="AH26" s="200">
        <v>4599</v>
      </c>
      <c r="AI26" s="200">
        <v>1764</v>
      </c>
      <c r="AJ26" s="200">
        <v>2244</v>
      </c>
      <c r="AK26" s="200">
        <v>981</v>
      </c>
      <c r="AL26" s="200">
        <v>3347</v>
      </c>
      <c r="AM26" s="200">
        <v>990</v>
      </c>
      <c r="AN26" s="200">
        <v>302</v>
      </c>
      <c r="AO26" s="200">
        <v>74</v>
      </c>
      <c r="AP26" s="200">
        <v>62</v>
      </c>
      <c r="AQ26" s="200">
        <v>54</v>
      </c>
      <c r="AR26" s="200">
        <v>0</v>
      </c>
      <c r="AS26" s="200">
        <v>0</v>
      </c>
      <c r="AT26" s="200">
        <v>60</v>
      </c>
      <c r="AU26" s="200">
        <v>98</v>
      </c>
      <c r="AV26" s="200">
        <v>150</v>
      </c>
      <c r="AW26" s="200">
        <v>94</v>
      </c>
      <c r="AX26" s="200">
        <v>48</v>
      </c>
      <c r="AY26" s="200">
        <v>33</v>
      </c>
      <c r="AZ26" s="200">
        <v>652</v>
      </c>
      <c r="BA26" s="200">
        <v>368</v>
      </c>
      <c r="BB26" s="200">
        <v>656</v>
      </c>
      <c r="BC26" s="200">
        <v>490</v>
      </c>
      <c r="BD26" s="200">
        <v>609</v>
      </c>
      <c r="BE26" s="200">
        <v>513</v>
      </c>
      <c r="BF26" s="200">
        <f t="shared" si="2"/>
        <v>12729</v>
      </c>
      <c r="BG26" s="200">
        <f t="shared" si="2"/>
        <v>5459</v>
      </c>
      <c r="BH26" s="200">
        <f t="shared" si="3"/>
        <v>18188</v>
      </c>
      <c r="BI26" s="375" t="s">
        <v>64</v>
      </c>
      <c r="BJ26" s="375"/>
      <c r="BK26" s="403" t="s">
        <v>63</v>
      </c>
      <c r="BL26" s="403"/>
      <c r="BM26" s="200">
        <v>755</v>
      </c>
      <c r="BN26" s="200">
        <v>314</v>
      </c>
      <c r="BO26" s="200">
        <v>393</v>
      </c>
      <c r="BP26" s="200">
        <v>219</v>
      </c>
      <c r="BQ26" s="200">
        <v>505</v>
      </c>
      <c r="BR26" s="200">
        <v>78</v>
      </c>
      <c r="BS26" s="200">
        <v>52</v>
      </c>
      <c r="BT26" s="200">
        <v>9</v>
      </c>
      <c r="BU26" s="200">
        <v>38</v>
      </c>
      <c r="BV26" s="200">
        <v>9</v>
      </c>
      <c r="BW26" s="200">
        <v>0</v>
      </c>
      <c r="BX26" s="200">
        <v>0</v>
      </c>
      <c r="BY26" s="200">
        <v>2</v>
      </c>
      <c r="BZ26" s="200">
        <v>8</v>
      </c>
      <c r="CA26" s="200">
        <v>35</v>
      </c>
      <c r="CB26" s="200">
        <v>3</v>
      </c>
      <c r="CC26" s="200">
        <v>37</v>
      </c>
      <c r="CD26" s="200">
        <v>4</v>
      </c>
      <c r="CE26" s="200">
        <v>63</v>
      </c>
      <c r="CF26" s="200">
        <v>11</v>
      </c>
      <c r="CG26" s="200">
        <v>73</v>
      </c>
      <c r="CH26" s="200">
        <v>7</v>
      </c>
      <c r="CI26" s="200">
        <v>78</v>
      </c>
      <c r="CJ26" s="200">
        <v>17</v>
      </c>
      <c r="CK26" s="200">
        <f t="shared" si="4"/>
        <v>2031</v>
      </c>
      <c r="CL26" s="200">
        <f t="shared" si="4"/>
        <v>679</v>
      </c>
      <c r="CM26" s="200">
        <f t="shared" si="5"/>
        <v>2710</v>
      </c>
      <c r="CN26" s="26"/>
      <c r="CO26" s="26" t="s">
        <v>64</v>
      </c>
      <c r="CP26" s="403" t="s">
        <v>63</v>
      </c>
      <c r="CQ26" s="403"/>
      <c r="CR26" s="200">
        <v>198</v>
      </c>
      <c r="CS26" s="200">
        <v>68</v>
      </c>
      <c r="CT26" s="200">
        <v>64</v>
      </c>
      <c r="CU26" s="200">
        <v>63</v>
      </c>
      <c r="CV26" s="200">
        <v>488</v>
      </c>
      <c r="CW26" s="200">
        <v>477</v>
      </c>
      <c r="CX26" s="200">
        <v>28</v>
      </c>
      <c r="CY26" s="200">
        <v>2</v>
      </c>
      <c r="CZ26" s="200">
        <v>3</v>
      </c>
      <c r="DA26" s="200">
        <v>2</v>
      </c>
      <c r="DB26" s="200">
        <v>0</v>
      </c>
      <c r="DC26" s="200">
        <v>0</v>
      </c>
      <c r="DD26" s="200">
        <v>2</v>
      </c>
      <c r="DE26" s="200">
        <v>0</v>
      </c>
      <c r="DF26" s="200">
        <v>29</v>
      </c>
      <c r="DG26" s="200">
        <v>6</v>
      </c>
      <c r="DH26" s="200">
        <v>16</v>
      </c>
      <c r="DI26" s="200">
        <v>0</v>
      </c>
      <c r="DJ26" s="200">
        <v>30</v>
      </c>
      <c r="DK26" s="200">
        <v>26</v>
      </c>
      <c r="DL26" s="200">
        <v>33</v>
      </c>
      <c r="DM26" s="200">
        <v>24</v>
      </c>
      <c r="DN26" s="200">
        <v>68</v>
      </c>
      <c r="DO26" s="200">
        <v>30</v>
      </c>
      <c r="DP26" s="200">
        <f t="shared" si="6"/>
        <v>959</v>
      </c>
      <c r="DQ26" s="200">
        <f t="shared" si="6"/>
        <v>698</v>
      </c>
      <c r="DR26" s="200">
        <f t="shared" si="7"/>
        <v>1657</v>
      </c>
      <c r="DS26" s="375" t="s">
        <v>64</v>
      </c>
      <c r="DT26" s="375"/>
      <c r="DU26" s="403" t="s">
        <v>63</v>
      </c>
      <c r="DV26" s="403"/>
      <c r="DW26" s="200">
        <v>579</v>
      </c>
      <c r="DX26" s="200">
        <v>258</v>
      </c>
      <c r="DY26" s="200">
        <v>394</v>
      </c>
      <c r="DZ26" s="200">
        <v>138</v>
      </c>
      <c r="EA26" s="200">
        <v>294</v>
      </c>
      <c r="EB26" s="200">
        <v>107</v>
      </c>
      <c r="EC26" s="200">
        <v>37</v>
      </c>
      <c r="ED26" s="200">
        <v>16</v>
      </c>
      <c r="EE26" s="200">
        <v>28</v>
      </c>
      <c r="EF26" s="200">
        <v>18</v>
      </c>
      <c r="EG26" s="200">
        <v>0</v>
      </c>
      <c r="EH26" s="200">
        <v>0</v>
      </c>
      <c r="EI26" s="200">
        <v>4</v>
      </c>
      <c r="EJ26" s="200">
        <v>5</v>
      </c>
      <c r="EK26" s="200">
        <v>11</v>
      </c>
      <c r="EL26" s="200">
        <v>6</v>
      </c>
      <c r="EM26" s="200">
        <v>5</v>
      </c>
      <c r="EN26" s="200">
        <v>8</v>
      </c>
      <c r="EO26" s="200">
        <v>7</v>
      </c>
      <c r="EP26" s="200">
        <v>3</v>
      </c>
      <c r="EQ26" s="200">
        <v>19</v>
      </c>
      <c r="ER26" s="200">
        <v>4</v>
      </c>
      <c r="ES26" s="200">
        <v>7</v>
      </c>
      <c r="ET26" s="200">
        <v>19</v>
      </c>
      <c r="EU26" s="200">
        <f t="shared" si="8"/>
        <v>1385</v>
      </c>
      <c r="EV26" s="200">
        <f t="shared" si="8"/>
        <v>582</v>
      </c>
      <c r="EW26" s="200">
        <f t="shared" si="9"/>
        <v>1967</v>
      </c>
      <c r="EX26" s="375" t="s">
        <v>64</v>
      </c>
      <c r="EY26" s="375"/>
    </row>
    <row r="27" spans="1:157" ht="21.95" customHeight="1" thickBot="1">
      <c r="A27" s="403" t="s">
        <v>65</v>
      </c>
      <c r="B27" s="403"/>
      <c r="C27" s="205">
        <v>13625</v>
      </c>
      <c r="D27" s="205">
        <v>8533</v>
      </c>
      <c r="E27" s="205">
        <v>8998</v>
      </c>
      <c r="F27" s="205">
        <v>5706</v>
      </c>
      <c r="G27" s="205">
        <v>18636</v>
      </c>
      <c r="H27" s="205">
        <v>7898</v>
      </c>
      <c r="I27" s="205">
        <v>897</v>
      </c>
      <c r="J27" s="205">
        <v>591</v>
      </c>
      <c r="K27" s="205">
        <v>325</v>
      </c>
      <c r="L27" s="205">
        <v>239</v>
      </c>
      <c r="M27" s="205">
        <v>0</v>
      </c>
      <c r="N27" s="205">
        <v>0</v>
      </c>
      <c r="O27" s="205">
        <v>99</v>
      </c>
      <c r="P27" s="205">
        <v>189</v>
      </c>
      <c r="Q27" s="205">
        <v>585</v>
      </c>
      <c r="R27" s="205">
        <v>170</v>
      </c>
      <c r="S27" s="205">
        <v>265</v>
      </c>
      <c r="T27" s="205">
        <v>168</v>
      </c>
      <c r="U27" s="205">
        <v>1644</v>
      </c>
      <c r="V27" s="205">
        <v>2575</v>
      </c>
      <c r="W27" s="205">
        <v>5329</v>
      </c>
      <c r="X27" s="205">
        <v>1567</v>
      </c>
      <c r="Y27" s="205">
        <v>2390</v>
      </c>
      <c r="Z27" s="205">
        <v>1462</v>
      </c>
      <c r="AA27" s="203">
        <f t="shared" si="0"/>
        <v>52793</v>
      </c>
      <c r="AB27" s="203">
        <f t="shared" si="0"/>
        <v>29098</v>
      </c>
      <c r="AC27" s="203">
        <f t="shared" si="1"/>
        <v>81891</v>
      </c>
      <c r="AD27" s="478" t="s">
        <v>66</v>
      </c>
      <c r="AE27" s="478"/>
      <c r="AF27" s="451" t="s">
        <v>65</v>
      </c>
      <c r="AG27" s="451"/>
      <c r="AH27" s="200">
        <v>10959</v>
      </c>
      <c r="AI27" s="200">
        <v>6767</v>
      </c>
      <c r="AJ27" s="200">
        <v>7473</v>
      </c>
      <c r="AK27" s="200">
        <v>4655</v>
      </c>
      <c r="AL27" s="200">
        <v>11489</v>
      </c>
      <c r="AM27" s="200">
        <v>4352</v>
      </c>
      <c r="AN27" s="200">
        <v>693</v>
      </c>
      <c r="AO27" s="200">
        <v>464</v>
      </c>
      <c r="AP27" s="200">
        <v>254</v>
      </c>
      <c r="AQ27" s="200">
        <v>149</v>
      </c>
      <c r="AR27" s="200">
        <v>0</v>
      </c>
      <c r="AS27" s="200">
        <v>0</v>
      </c>
      <c r="AT27" s="200">
        <v>82</v>
      </c>
      <c r="AU27" s="200">
        <v>147</v>
      </c>
      <c r="AV27" s="200">
        <v>462</v>
      </c>
      <c r="AW27" s="200">
        <v>132</v>
      </c>
      <c r="AX27" s="200">
        <v>195</v>
      </c>
      <c r="AY27" s="200">
        <v>113</v>
      </c>
      <c r="AZ27" s="200">
        <v>1257</v>
      </c>
      <c r="BA27" s="200">
        <v>2134</v>
      </c>
      <c r="BB27" s="200">
        <v>4010</v>
      </c>
      <c r="BC27" s="200">
        <v>1180</v>
      </c>
      <c r="BD27" s="200">
        <v>1800</v>
      </c>
      <c r="BE27" s="200">
        <v>1090</v>
      </c>
      <c r="BF27" s="200">
        <f t="shared" si="2"/>
        <v>38674</v>
      </c>
      <c r="BG27" s="200">
        <f t="shared" si="2"/>
        <v>21183</v>
      </c>
      <c r="BH27" s="200">
        <f t="shared" si="3"/>
        <v>59857</v>
      </c>
      <c r="BI27" s="436" t="s">
        <v>66</v>
      </c>
      <c r="BJ27" s="436"/>
      <c r="BK27" s="451" t="s">
        <v>65</v>
      </c>
      <c r="BL27" s="451"/>
      <c r="BM27" s="200">
        <v>2382</v>
      </c>
      <c r="BN27" s="200">
        <v>1524</v>
      </c>
      <c r="BO27" s="200">
        <v>1375</v>
      </c>
      <c r="BP27" s="200">
        <v>946</v>
      </c>
      <c r="BQ27" s="200">
        <v>3566</v>
      </c>
      <c r="BR27" s="200">
        <v>1201</v>
      </c>
      <c r="BS27" s="200">
        <v>163</v>
      </c>
      <c r="BT27" s="200">
        <v>119</v>
      </c>
      <c r="BU27" s="200">
        <v>69</v>
      </c>
      <c r="BV27" s="200">
        <v>82</v>
      </c>
      <c r="BW27" s="200">
        <v>0</v>
      </c>
      <c r="BX27" s="200">
        <v>0</v>
      </c>
      <c r="BY27" s="200">
        <v>15</v>
      </c>
      <c r="BZ27" s="200">
        <v>34</v>
      </c>
      <c r="CA27" s="200">
        <v>113</v>
      </c>
      <c r="CB27" s="200">
        <v>34</v>
      </c>
      <c r="CC27" s="200">
        <v>55</v>
      </c>
      <c r="CD27" s="200">
        <v>50</v>
      </c>
      <c r="CE27" s="200">
        <v>194</v>
      </c>
      <c r="CF27" s="200">
        <v>196</v>
      </c>
      <c r="CG27" s="200">
        <v>640</v>
      </c>
      <c r="CH27" s="200">
        <v>168</v>
      </c>
      <c r="CI27" s="200">
        <v>315</v>
      </c>
      <c r="CJ27" s="200">
        <v>137</v>
      </c>
      <c r="CK27" s="200">
        <f t="shared" si="4"/>
        <v>8887</v>
      </c>
      <c r="CL27" s="200">
        <f t="shared" si="4"/>
        <v>4491</v>
      </c>
      <c r="CM27" s="200">
        <f t="shared" si="5"/>
        <v>13378</v>
      </c>
      <c r="CN27" s="181"/>
      <c r="CO27" s="206" t="s">
        <v>66</v>
      </c>
      <c r="CP27" s="451" t="s">
        <v>65</v>
      </c>
      <c r="CQ27" s="451"/>
      <c r="CR27" s="200">
        <v>284</v>
      </c>
      <c r="CS27" s="200">
        <v>242</v>
      </c>
      <c r="CT27" s="200">
        <v>150</v>
      </c>
      <c r="CU27" s="200">
        <v>105</v>
      </c>
      <c r="CV27" s="200">
        <v>3581</v>
      </c>
      <c r="CW27" s="200">
        <v>2345</v>
      </c>
      <c r="CX27" s="200">
        <v>41</v>
      </c>
      <c r="CY27" s="200">
        <v>8</v>
      </c>
      <c r="CZ27" s="200">
        <v>2</v>
      </c>
      <c r="DA27" s="200">
        <v>8</v>
      </c>
      <c r="DB27" s="200">
        <v>0</v>
      </c>
      <c r="DC27" s="200">
        <v>0</v>
      </c>
      <c r="DD27" s="200">
        <v>2</v>
      </c>
      <c r="DE27" s="200">
        <v>8</v>
      </c>
      <c r="DF27" s="200">
        <v>10</v>
      </c>
      <c r="DG27" s="200">
        <v>4</v>
      </c>
      <c r="DH27" s="200">
        <v>15</v>
      </c>
      <c r="DI27" s="200">
        <v>5</v>
      </c>
      <c r="DJ27" s="200">
        <v>193</v>
      </c>
      <c r="DK27" s="200">
        <v>245</v>
      </c>
      <c r="DL27" s="200">
        <v>679</v>
      </c>
      <c r="DM27" s="200">
        <v>219</v>
      </c>
      <c r="DN27" s="200">
        <v>275</v>
      </c>
      <c r="DO27" s="200">
        <v>235</v>
      </c>
      <c r="DP27" s="200">
        <f t="shared" si="6"/>
        <v>5232</v>
      </c>
      <c r="DQ27" s="200">
        <f t="shared" si="6"/>
        <v>3424</v>
      </c>
      <c r="DR27" s="200">
        <f t="shared" si="7"/>
        <v>8656</v>
      </c>
      <c r="DS27" s="436" t="s">
        <v>66</v>
      </c>
      <c r="DT27" s="436"/>
      <c r="DU27" s="451" t="s">
        <v>65</v>
      </c>
      <c r="DV27" s="451"/>
      <c r="DW27" s="200">
        <v>1328</v>
      </c>
      <c r="DX27" s="200">
        <v>1081</v>
      </c>
      <c r="DY27" s="200">
        <v>946</v>
      </c>
      <c r="DZ27" s="200">
        <v>687</v>
      </c>
      <c r="EA27" s="200">
        <v>2019</v>
      </c>
      <c r="EB27" s="200">
        <v>759</v>
      </c>
      <c r="EC27" s="200">
        <v>40</v>
      </c>
      <c r="ED27" s="200">
        <v>74</v>
      </c>
      <c r="EE27" s="200">
        <v>25</v>
      </c>
      <c r="EF27" s="200">
        <v>65</v>
      </c>
      <c r="EG27" s="200">
        <v>0</v>
      </c>
      <c r="EH27" s="200">
        <v>0</v>
      </c>
      <c r="EI27" s="200">
        <v>6</v>
      </c>
      <c r="EJ27" s="200">
        <v>39</v>
      </c>
      <c r="EK27" s="200">
        <v>51</v>
      </c>
      <c r="EL27" s="200">
        <v>24</v>
      </c>
      <c r="EM27" s="200">
        <v>24</v>
      </c>
      <c r="EN27" s="200">
        <v>31</v>
      </c>
      <c r="EO27" s="200">
        <v>49</v>
      </c>
      <c r="EP27" s="200">
        <v>56</v>
      </c>
      <c r="EQ27" s="200">
        <v>209</v>
      </c>
      <c r="ER27" s="200">
        <v>35</v>
      </c>
      <c r="ES27" s="200">
        <v>85</v>
      </c>
      <c r="ET27" s="200">
        <v>71</v>
      </c>
      <c r="EU27" s="200">
        <f t="shared" si="8"/>
        <v>4782</v>
      </c>
      <c r="EV27" s="200">
        <f t="shared" si="8"/>
        <v>2922</v>
      </c>
      <c r="EW27" s="200">
        <f t="shared" si="9"/>
        <v>7704</v>
      </c>
      <c r="EX27" s="436" t="s">
        <v>66</v>
      </c>
      <c r="EY27" s="436"/>
    </row>
    <row r="28" spans="1:157" ht="24.75" customHeight="1" thickBot="1">
      <c r="A28" s="422" t="s">
        <v>19</v>
      </c>
      <c r="B28" s="422"/>
      <c r="C28" s="207">
        <f>SUM(C8:C27)</f>
        <v>113788</v>
      </c>
      <c r="D28" s="207">
        <f t="shared" ref="D28:AC28" si="10">SUM(D8:D27)</f>
        <v>59270</v>
      </c>
      <c r="E28" s="207">
        <f t="shared" si="10"/>
        <v>75870</v>
      </c>
      <c r="F28" s="207">
        <f t="shared" si="10"/>
        <v>38500</v>
      </c>
      <c r="G28" s="207">
        <f t="shared" si="10"/>
        <v>195981</v>
      </c>
      <c r="H28" s="207">
        <f t="shared" si="10"/>
        <v>91687</v>
      </c>
      <c r="I28" s="207">
        <f t="shared" si="10"/>
        <v>11112</v>
      </c>
      <c r="J28" s="207">
        <f t="shared" si="10"/>
        <v>6395</v>
      </c>
      <c r="K28" s="207">
        <f t="shared" si="10"/>
        <v>5687</v>
      </c>
      <c r="L28" s="207">
        <f t="shared" si="10"/>
        <v>2815</v>
      </c>
      <c r="M28" s="207">
        <f t="shared" si="10"/>
        <v>0</v>
      </c>
      <c r="N28" s="207">
        <f t="shared" si="10"/>
        <v>0</v>
      </c>
      <c r="O28" s="207">
        <f t="shared" si="10"/>
        <v>4752</v>
      </c>
      <c r="P28" s="207">
        <f t="shared" si="10"/>
        <v>4009</v>
      </c>
      <c r="Q28" s="207">
        <f t="shared" si="10"/>
        <v>4442</v>
      </c>
      <c r="R28" s="207">
        <f t="shared" si="10"/>
        <v>1319</v>
      </c>
      <c r="S28" s="207">
        <f t="shared" si="10"/>
        <v>4855</v>
      </c>
      <c r="T28" s="207">
        <f t="shared" si="10"/>
        <v>2547</v>
      </c>
      <c r="U28" s="207">
        <f t="shared" si="10"/>
        <v>44395</v>
      </c>
      <c r="V28" s="207">
        <f t="shared" si="10"/>
        <v>43375</v>
      </c>
      <c r="W28" s="207">
        <f t="shared" si="10"/>
        <v>32889</v>
      </c>
      <c r="X28" s="207">
        <f t="shared" si="10"/>
        <v>10617</v>
      </c>
      <c r="Y28" s="207">
        <f t="shared" si="10"/>
        <v>33982</v>
      </c>
      <c r="Z28" s="207">
        <f t="shared" si="10"/>
        <v>16972</v>
      </c>
      <c r="AA28" s="207">
        <f t="shared" si="10"/>
        <v>527753</v>
      </c>
      <c r="AB28" s="207">
        <f t="shared" si="10"/>
        <v>277506</v>
      </c>
      <c r="AC28" s="207">
        <f t="shared" si="10"/>
        <v>805259</v>
      </c>
      <c r="AD28" s="373" t="s">
        <v>67</v>
      </c>
      <c r="AE28" s="373"/>
      <c r="AF28" s="422" t="s">
        <v>19</v>
      </c>
      <c r="AG28" s="422"/>
      <c r="AH28" s="208">
        <f>SUM(AH8:AH27)</f>
        <v>88079</v>
      </c>
      <c r="AI28" s="208">
        <f t="shared" ref="AI28:BH28" si="11">SUM(AI8:AI27)</f>
        <v>45807</v>
      </c>
      <c r="AJ28" s="208">
        <f t="shared" si="11"/>
        <v>60520</v>
      </c>
      <c r="AK28" s="208">
        <f t="shared" si="11"/>
        <v>30951</v>
      </c>
      <c r="AL28" s="208">
        <f t="shared" si="11"/>
        <v>100068</v>
      </c>
      <c r="AM28" s="208">
        <f t="shared" si="11"/>
        <v>44570</v>
      </c>
      <c r="AN28" s="208">
        <f t="shared" si="11"/>
        <v>8839</v>
      </c>
      <c r="AO28" s="208">
        <f t="shared" si="11"/>
        <v>4484</v>
      </c>
      <c r="AP28" s="208">
        <f t="shared" si="11"/>
        <v>3925</v>
      </c>
      <c r="AQ28" s="208">
        <f t="shared" si="11"/>
        <v>1676</v>
      </c>
      <c r="AR28" s="208">
        <f t="shared" si="11"/>
        <v>0</v>
      </c>
      <c r="AS28" s="208">
        <f t="shared" si="11"/>
        <v>0</v>
      </c>
      <c r="AT28" s="208">
        <f t="shared" si="11"/>
        <v>3788</v>
      </c>
      <c r="AU28" s="208">
        <f t="shared" si="11"/>
        <v>2912</v>
      </c>
      <c r="AV28" s="208">
        <f t="shared" si="11"/>
        <v>3568</v>
      </c>
      <c r="AW28" s="208">
        <f t="shared" si="11"/>
        <v>984</v>
      </c>
      <c r="AX28" s="208">
        <f t="shared" si="11"/>
        <v>3435</v>
      </c>
      <c r="AY28" s="208">
        <f t="shared" si="11"/>
        <v>1532</v>
      </c>
      <c r="AZ28" s="208">
        <f t="shared" si="11"/>
        <v>33366</v>
      </c>
      <c r="BA28" s="208">
        <f t="shared" si="11"/>
        <v>35691</v>
      </c>
      <c r="BB28" s="208">
        <f t="shared" si="11"/>
        <v>23448</v>
      </c>
      <c r="BC28" s="208">
        <f t="shared" si="11"/>
        <v>8280</v>
      </c>
      <c r="BD28" s="208">
        <f t="shared" si="11"/>
        <v>24303</v>
      </c>
      <c r="BE28" s="208">
        <f t="shared" si="11"/>
        <v>12700</v>
      </c>
      <c r="BF28" s="208">
        <f t="shared" si="11"/>
        <v>353339</v>
      </c>
      <c r="BG28" s="208">
        <f t="shared" si="11"/>
        <v>189587</v>
      </c>
      <c r="BH28" s="208">
        <f t="shared" si="11"/>
        <v>542926</v>
      </c>
      <c r="BI28" s="373" t="s">
        <v>67</v>
      </c>
      <c r="BJ28" s="373"/>
      <c r="BK28" s="422" t="s">
        <v>19</v>
      </c>
      <c r="BL28" s="422"/>
      <c r="BM28" s="208">
        <f>SUM(BM8:BM27)</f>
        <v>21292</v>
      </c>
      <c r="BN28" s="208">
        <f t="shared" ref="BN28:CM28" si="12">SUM(BN8:BN27)</f>
        <v>10982</v>
      </c>
      <c r="BO28" s="208">
        <f t="shared" si="12"/>
        <v>12879</v>
      </c>
      <c r="BP28" s="208">
        <f t="shared" si="12"/>
        <v>6500</v>
      </c>
      <c r="BQ28" s="208">
        <f t="shared" si="12"/>
        <v>34492</v>
      </c>
      <c r="BR28" s="208">
        <f t="shared" si="12"/>
        <v>13622</v>
      </c>
      <c r="BS28" s="208">
        <f t="shared" si="12"/>
        <v>1668</v>
      </c>
      <c r="BT28" s="208">
        <f t="shared" si="12"/>
        <v>1499</v>
      </c>
      <c r="BU28" s="208">
        <f t="shared" si="12"/>
        <v>1255</v>
      </c>
      <c r="BV28" s="208">
        <f t="shared" si="12"/>
        <v>853</v>
      </c>
      <c r="BW28" s="307">
        <f t="shared" si="12"/>
        <v>0</v>
      </c>
      <c r="BX28" s="307">
        <f t="shared" si="12"/>
        <v>0</v>
      </c>
      <c r="BY28" s="208">
        <f t="shared" si="12"/>
        <v>578</v>
      </c>
      <c r="BZ28" s="208">
        <f t="shared" si="12"/>
        <v>771</v>
      </c>
      <c r="CA28" s="208">
        <f t="shared" si="12"/>
        <v>626</v>
      </c>
      <c r="CB28" s="208">
        <f t="shared" si="12"/>
        <v>225</v>
      </c>
      <c r="CC28" s="208">
        <f t="shared" si="12"/>
        <v>957</v>
      </c>
      <c r="CD28" s="208">
        <f t="shared" si="12"/>
        <v>704</v>
      </c>
      <c r="CE28" s="208">
        <f t="shared" si="12"/>
        <v>4835</v>
      </c>
      <c r="CF28" s="208">
        <f t="shared" si="12"/>
        <v>3148</v>
      </c>
      <c r="CG28" s="208">
        <f t="shared" si="12"/>
        <v>4418</v>
      </c>
      <c r="CH28" s="208">
        <f t="shared" si="12"/>
        <v>1026</v>
      </c>
      <c r="CI28" s="208">
        <f t="shared" si="12"/>
        <v>4657</v>
      </c>
      <c r="CJ28" s="208">
        <f t="shared" si="12"/>
        <v>1972</v>
      </c>
      <c r="CK28" s="208">
        <f t="shared" si="12"/>
        <v>87657</v>
      </c>
      <c r="CL28" s="208">
        <f t="shared" si="12"/>
        <v>41302</v>
      </c>
      <c r="CM28" s="208">
        <f t="shared" si="12"/>
        <v>128959</v>
      </c>
      <c r="CN28" s="373" t="s">
        <v>67</v>
      </c>
      <c r="CO28" s="373"/>
      <c r="CP28" s="422" t="s">
        <v>19</v>
      </c>
      <c r="CQ28" s="422"/>
      <c r="CR28" s="208">
        <f>SUM(CR8:CR27)</f>
        <v>4417</v>
      </c>
      <c r="CS28" s="208">
        <f t="shared" ref="CS28:DR28" si="13">SUM(CS8:CS27)</f>
        <v>2481</v>
      </c>
      <c r="CT28" s="208">
        <f t="shared" si="13"/>
        <v>2471</v>
      </c>
      <c r="CU28" s="208">
        <f t="shared" si="13"/>
        <v>1049</v>
      </c>
      <c r="CV28" s="208">
        <f t="shared" si="13"/>
        <v>61421</v>
      </c>
      <c r="CW28" s="208">
        <f t="shared" si="13"/>
        <v>33495</v>
      </c>
      <c r="CX28" s="208">
        <f t="shared" si="13"/>
        <v>605</v>
      </c>
      <c r="CY28" s="208">
        <f t="shared" si="13"/>
        <v>412</v>
      </c>
      <c r="CZ28" s="208">
        <f t="shared" si="13"/>
        <v>507</v>
      </c>
      <c r="DA28" s="208">
        <f t="shared" si="13"/>
        <v>286</v>
      </c>
      <c r="DB28" s="307">
        <f t="shared" si="13"/>
        <v>0</v>
      </c>
      <c r="DC28" s="307">
        <f t="shared" si="13"/>
        <v>0</v>
      </c>
      <c r="DD28" s="208">
        <f t="shared" si="13"/>
        <v>386</v>
      </c>
      <c r="DE28" s="208">
        <f t="shared" si="13"/>
        <v>326</v>
      </c>
      <c r="DF28" s="208">
        <f t="shared" si="13"/>
        <v>248</v>
      </c>
      <c r="DG28" s="208">
        <f t="shared" si="13"/>
        <v>110</v>
      </c>
      <c r="DH28" s="208">
        <f t="shared" si="13"/>
        <v>463</v>
      </c>
      <c r="DI28" s="208">
        <f t="shared" si="13"/>
        <v>311</v>
      </c>
      <c r="DJ28" s="208">
        <f t="shared" si="13"/>
        <v>6194</v>
      </c>
      <c r="DK28" s="208">
        <f t="shared" si="13"/>
        <v>4536</v>
      </c>
      <c r="DL28" s="208">
        <f t="shared" si="13"/>
        <v>5023</v>
      </c>
      <c r="DM28" s="208">
        <f t="shared" si="13"/>
        <v>1311</v>
      </c>
      <c r="DN28" s="208">
        <f t="shared" si="13"/>
        <v>5022</v>
      </c>
      <c r="DO28" s="208">
        <f t="shared" si="13"/>
        <v>2300</v>
      </c>
      <c r="DP28" s="208">
        <f t="shared" si="13"/>
        <v>86757</v>
      </c>
      <c r="DQ28" s="208">
        <f t="shared" si="13"/>
        <v>46617</v>
      </c>
      <c r="DR28" s="208">
        <f t="shared" si="13"/>
        <v>133374</v>
      </c>
      <c r="DS28" s="373" t="s">
        <v>67</v>
      </c>
      <c r="DT28" s="373"/>
      <c r="DU28" s="422" t="s">
        <v>19</v>
      </c>
      <c r="DV28" s="422"/>
      <c r="DW28" s="208">
        <f>SUM(DW8:DW27)</f>
        <v>11245</v>
      </c>
      <c r="DX28" s="208">
        <f t="shared" ref="DX28:EW28" si="14">SUM(DX8:DX27)</f>
        <v>9460</v>
      </c>
      <c r="DY28" s="208">
        <f t="shared" si="14"/>
        <v>8397</v>
      </c>
      <c r="DZ28" s="208">
        <f t="shared" si="14"/>
        <v>6482</v>
      </c>
      <c r="EA28" s="208">
        <f t="shared" si="14"/>
        <v>15094</v>
      </c>
      <c r="EB28" s="208">
        <f t="shared" si="14"/>
        <v>9893</v>
      </c>
      <c r="EC28" s="208">
        <f t="shared" si="14"/>
        <v>814</v>
      </c>
      <c r="ED28" s="208">
        <f t="shared" si="14"/>
        <v>1022</v>
      </c>
      <c r="EE28" s="208">
        <f t="shared" si="14"/>
        <v>579</v>
      </c>
      <c r="EF28" s="208">
        <f t="shared" si="14"/>
        <v>691</v>
      </c>
      <c r="EG28" s="208">
        <f t="shared" si="14"/>
        <v>0</v>
      </c>
      <c r="EH28" s="208">
        <f t="shared" si="14"/>
        <v>0</v>
      </c>
      <c r="EI28" s="208">
        <f t="shared" si="14"/>
        <v>437</v>
      </c>
      <c r="EJ28" s="208">
        <f t="shared" si="14"/>
        <v>730</v>
      </c>
      <c r="EK28" s="208">
        <f t="shared" si="14"/>
        <v>291</v>
      </c>
      <c r="EL28" s="208">
        <f t="shared" si="14"/>
        <v>176</v>
      </c>
      <c r="EM28" s="208">
        <f t="shared" si="14"/>
        <v>400</v>
      </c>
      <c r="EN28" s="208">
        <f t="shared" si="14"/>
        <v>586</v>
      </c>
      <c r="EO28" s="208">
        <f t="shared" si="14"/>
        <v>1211</v>
      </c>
      <c r="EP28" s="208">
        <f t="shared" si="14"/>
        <v>1670</v>
      </c>
      <c r="EQ28" s="208">
        <f t="shared" si="14"/>
        <v>1209</v>
      </c>
      <c r="ER28" s="208">
        <f t="shared" si="14"/>
        <v>561</v>
      </c>
      <c r="ES28" s="208">
        <f t="shared" si="14"/>
        <v>1550</v>
      </c>
      <c r="ET28" s="208">
        <f t="shared" si="14"/>
        <v>1386</v>
      </c>
      <c r="EU28" s="208">
        <f t="shared" si="14"/>
        <v>41227</v>
      </c>
      <c r="EV28" s="208">
        <f t="shared" si="14"/>
        <v>32657</v>
      </c>
      <c r="EW28" s="208">
        <f t="shared" si="14"/>
        <v>73884</v>
      </c>
      <c r="EX28" s="373" t="s">
        <v>67</v>
      </c>
      <c r="EY28" s="373"/>
    </row>
    <row r="29" spans="1:157" ht="78.75" customHeight="1" thickTop="1">
      <c r="A29" s="209"/>
      <c r="B29" s="209"/>
      <c r="CP29" s="210"/>
      <c r="CQ29" s="210"/>
      <c r="CR29" s="210"/>
      <c r="CS29" s="210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0"/>
      <c r="DR29" s="210"/>
      <c r="DS29" s="201"/>
      <c r="DT29" s="201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</row>
    <row r="30" spans="1:157" ht="27" customHeight="1"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K30" s="213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  <c r="ER30" s="212"/>
      <c r="ES30" s="212"/>
      <c r="ET30" s="212"/>
      <c r="EU30" s="212"/>
      <c r="EV30" s="212"/>
      <c r="EW30" s="212"/>
      <c r="EX30" s="212"/>
    </row>
    <row r="31" spans="1:157" s="212" customFormat="1" ht="28.5" customHeight="1"/>
    <row r="32" spans="1:157" ht="23.25" customHeight="1"/>
    <row r="33" ht="20.25" customHeight="1"/>
    <row r="34" ht="19.5" customHeight="1"/>
    <row r="35" ht="20.25" customHeight="1"/>
    <row r="36" ht="19.5" customHeight="1"/>
    <row r="37" ht="21" customHeight="1"/>
    <row r="38" ht="19.5" customHeight="1"/>
  </sheetData>
  <mergeCells count="308">
    <mergeCell ref="CP3:DR3"/>
    <mergeCell ref="DS3:DT3"/>
    <mergeCell ref="DU3:EW3"/>
    <mergeCell ref="EX3:EY3"/>
    <mergeCell ref="A4:B7"/>
    <mergeCell ref="C4:D4"/>
    <mergeCell ref="A1:AE1"/>
    <mergeCell ref="AF1:BJ1"/>
    <mergeCell ref="BK1:CO1"/>
    <mergeCell ref="CP1:DT1"/>
    <mergeCell ref="DU1:EY1"/>
    <mergeCell ref="A2:AE2"/>
    <mergeCell ref="AF2:BJ2"/>
    <mergeCell ref="BK2:CO2"/>
    <mergeCell ref="CP2:DT2"/>
    <mergeCell ref="DU2:EY2"/>
    <mergeCell ref="E4:F4"/>
    <mergeCell ref="G4:H4"/>
    <mergeCell ref="I4:J4"/>
    <mergeCell ref="K4:L4"/>
    <mergeCell ref="A3:AC3"/>
    <mergeCell ref="AD3:AE3"/>
    <mergeCell ref="AF3:BH3"/>
    <mergeCell ref="BI3:BJ3"/>
    <mergeCell ref="BK3:CM3"/>
    <mergeCell ref="M4:N4"/>
    <mergeCell ref="O4:P4"/>
    <mergeCell ref="Q4:R4"/>
    <mergeCell ref="S4:T4"/>
    <mergeCell ref="U4:V4"/>
    <mergeCell ref="W4:X4"/>
    <mergeCell ref="AH4:AI4"/>
    <mergeCell ref="AJ4:AK4"/>
    <mergeCell ref="AP4:AQ4"/>
    <mergeCell ref="AR4:AS4"/>
    <mergeCell ref="AT4:AU4"/>
    <mergeCell ref="AV4:AW4"/>
    <mergeCell ref="CN3:CO3"/>
    <mergeCell ref="Y4:Z4"/>
    <mergeCell ref="AA4:AC4"/>
    <mergeCell ref="AD4:AE7"/>
    <mergeCell ref="AF4:AG7"/>
    <mergeCell ref="CP4:CQ7"/>
    <mergeCell ref="BW5:BX5"/>
    <mergeCell ref="BY5:BZ5"/>
    <mergeCell ref="CA5:CB5"/>
    <mergeCell ref="CC5:CD5"/>
    <mergeCell ref="CE5:CF5"/>
    <mergeCell ref="CG5:CH5"/>
    <mergeCell ref="AX5:AY5"/>
    <mergeCell ref="AZ5:BA5"/>
    <mergeCell ref="BB5:BC5"/>
    <mergeCell ref="BY4:BZ4"/>
    <mergeCell ref="CA4:CB4"/>
    <mergeCell ref="CC4:CD4"/>
    <mergeCell ref="CE4:CF4"/>
    <mergeCell ref="CG4:CH4"/>
    <mergeCell ref="CI4:CJ4"/>
    <mergeCell ref="CK4:CM4"/>
    <mergeCell ref="CN4:CO7"/>
    <mergeCell ref="AH5:AI5"/>
    <mergeCell ref="Q5:R5"/>
    <mergeCell ref="S5:T5"/>
    <mergeCell ref="U5:V5"/>
    <mergeCell ref="W5:X5"/>
    <mergeCell ref="Y5:Z5"/>
    <mergeCell ref="AA5:AC5"/>
    <mergeCell ref="AL4:AM4"/>
    <mergeCell ref="AN4:AO4"/>
    <mergeCell ref="BW4:BX4"/>
    <mergeCell ref="BS4:BT4"/>
    <mergeCell ref="BU4:BV4"/>
    <mergeCell ref="AX4:AY4"/>
    <mergeCell ref="AZ4:BA4"/>
    <mergeCell ref="BB4:BC4"/>
    <mergeCell ref="BD4:BE4"/>
    <mergeCell ref="BF4:BH4"/>
    <mergeCell ref="BI4:BJ7"/>
    <mergeCell ref="BD5:BE5"/>
    <mergeCell ref="BF5:BH5"/>
    <mergeCell ref="AJ5:AK5"/>
    <mergeCell ref="M5:N5"/>
    <mergeCell ref="O5:P5"/>
    <mergeCell ref="EG4:EH4"/>
    <mergeCell ref="BM5:BN5"/>
    <mergeCell ref="BO5:BP5"/>
    <mergeCell ref="BQ5:BR5"/>
    <mergeCell ref="BS5:BT5"/>
    <mergeCell ref="BU5:BV5"/>
    <mergeCell ref="AL5:AM5"/>
    <mergeCell ref="AN5:AO5"/>
    <mergeCell ref="AP5:AQ5"/>
    <mergeCell ref="AR5:AS5"/>
    <mergeCell ref="AT5:AU5"/>
    <mergeCell ref="AV5:AW5"/>
    <mergeCell ref="BK4:BL7"/>
    <mergeCell ref="BM4:BN4"/>
    <mergeCell ref="BO4:BP4"/>
    <mergeCell ref="BQ4:BR4"/>
    <mergeCell ref="CR4:CS4"/>
    <mergeCell ref="CT4:CU4"/>
    <mergeCell ref="CI5:CJ5"/>
    <mergeCell ref="CK5:CM5"/>
    <mergeCell ref="CR5:CS5"/>
    <mergeCell ref="CT5:CU5"/>
    <mergeCell ref="EI4:EJ4"/>
    <mergeCell ref="DU4:DV7"/>
    <mergeCell ref="DW4:DX4"/>
    <mergeCell ref="DY4:DZ4"/>
    <mergeCell ref="EA4:EB4"/>
    <mergeCell ref="EC4:ED4"/>
    <mergeCell ref="EE4:EF4"/>
    <mergeCell ref="DH4:DI4"/>
    <mergeCell ref="DJ4:DK4"/>
    <mergeCell ref="DL4:DM4"/>
    <mergeCell ref="DN4:DO4"/>
    <mergeCell ref="DP4:DR4"/>
    <mergeCell ref="DS4:DT7"/>
    <mergeCell ref="DH5:DI5"/>
    <mergeCell ref="DJ5:DK5"/>
    <mergeCell ref="DL5:DM5"/>
    <mergeCell ref="ES4:ET4"/>
    <mergeCell ref="EU4:EW4"/>
    <mergeCell ref="EX4:EY7"/>
    <mergeCell ref="EK4:EL4"/>
    <mergeCell ref="EM4:EN4"/>
    <mergeCell ref="EO4:EP4"/>
    <mergeCell ref="EQ4:ER4"/>
    <mergeCell ref="DN5:DO5"/>
    <mergeCell ref="CV4:CW4"/>
    <mergeCell ref="CX4:CY4"/>
    <mergeCell ref="CZ4:DA4"/>
    <mergeCell ref="DB4:DC4"/>
    <mergeCell ref="DD4:DE4"/>
    <mergeCell ref="DF4:DG4"/>
    <mergeCell ref="CZ5:DA5"/>
    <mergeCell ref="DB5:DC5"/>
    <mergeCell ref="DD5:DE5"/>
    <mergeCell ref="DF5:DG5"/>
    <mergeCell ref="DY5:DZ5"/>
    <mergeCell ref="EA5:EB5"/>
    <mergeCell ref="EC5:ED5"/>
    <mergeCell ref="EE5:EF5"/>
    <mergeCell ref="CV5:CW5"/>
    <mergeCell ref="CX5:CY5"/>
    <mergeCell ref="ES5:ET5"/>
    <mergeCell ref="EU5:EW5"/>
    <mergeCell ref="A8:B8"/>
    <mergeCell ref="AD8:AE8"/>
    <mergeCell ref="AF8:AG8"/>
    <mergeCell ref="BI8:BJ8"/>
    <mergeCell ref="BK8:BL8"/>
    <mergeCell ref="CN8:CO8"/>
    <mergeCell ref="CP8:CQ8"/>
    <mergeCell ref="DS8:DT8"/>
    <mergeCell ref="EG5:EH5"/>
    <mergeCell ref="EI5:EJ5"/>
    <mergeCell ref="EK5:EL5"/>
    <mergeCell ref="EM5:EN5"/>
    <mergeCell ref="EO5:EP5"/>
    <mergeCell ref="EQ5:ER5"/>
    <mergeCell ref="DP5:DR5"/>
    <mergeCell ref="DW5:DX5"/>
    <mergeCell ref="DU8:DV8"/>
    <mergeCell ref="C5:D5"/>
    <mergeCell ref="E5:F5"/>
    <mergeCell ref="G5:H5"/>
    <mergeCell ref="I5:J5"/>
    <mergeCell ref="K5:L5"/>
    <mergeCell ref="EX8:EY8"/>
    <mergeCell ref="A9:B9"/>
    <mergeCell ref="AD9:AE9"/>
    <mergeCell ref="AF9:AG9"/>
    <mergeCell ref="BI9:BJ9"/>
    <mergeCell ref="BK9:BL9"/>
    <mergeCell ref="CN9:CO9"/>
    <mergeCell ref="CP9:CQ9"/>
    <mergeCell ref="DS9:DT9"/>
    <mergeCell ref="DU9:DV9"/>
    <mergeCell ref="EX9:EY9"/>
    <mergeCell ref="DT12:DT17"/>
    <mergeCell ref="DU12:DU17"/>
    <mergeCell ref="EX10:EY10"/>
    <mergeCell ref="A11:B11"/>
    <mergeCell ref="AD11:AE11"/>
    <mergeCell ref="AF11:AG11"/>
    <mergeCell ref="BI11:BJ11"/>
    <mergeCell ref="BK11:BL11"/>
    <mergeCell ref="CN11:CO11"/>
    <mergeCell ref="CP11:CQ11"/>
    <mergeCell ref="DS11:DT11"/>
    <mergeCell ref="DU11:DV11"/>
    <mergeCell ref="EX11:EY11"/>
    <mergeCell ref="A10:B10"/>
    <mergeCell ref="AD10:AE10"/>
    <mergeCell ref="AF10:AG10"/>
    <mergeCell ref="BI10:BJ10"/>
    <mergeCell ref="BK10:BL10"/>
    <mergeCell ref="CN10:CO10"/>
    <mergeCell ref="CP10:CQ10"/>
    <mergeCell ref="DS10:DT10"/>
    <mergeCell ref="DU10:DV10"/>
    <mergeCell ref="A19:B19"/>
    <mergeCell ref="AD19:AE19"/>
    <mergeCell ref="AF19:AG19"/>
    <mergeCell ref="BI19:BJ19"/>
    <mergeCell ref="BK19:BL19"/>
    <mergeCell ref="CP19:CQ19"/>
    <mergeCell ref="EY12:EY17"/>
    <mergeCell ref="A18:B18"/>
    <mergeCell ref="AD18:AE18"/>
    <mergeCell ref="AF18:AG18"/>
    <mergeCell ref="BI18:BJ18"/>
    <mergeCell ref="BK18:BL18"/>
    <mergeCell ref="CP18:CQ18"/>
    <mergeCell ref="DU18:DV18"/>
    <mergeCell ref="DS19:DT19"/>
    <mergeCell ref="DU19:DV19"/>
    <mergeCell ref="EX19:EY19"/>
    <mergeCell ref="A12:A17"/>
    <mergeCell ref="AE12:AE17"/>
    <mergeCell ref="AF12:AF17"/>
    <mergeCell ref="BJ12:BJ17"/>
    <mergeCell ref="BK12:BK17"/>
    <mergeCell ref="CO12:CO17"/>
    <mergeCell ref="CP12:CP17"/>
    <mergeCell ref="DU20:DV20"/>
    <mergeCell ref="EX20:EY20"/>
    <mergeCell ref="A21:B21"/>
    <mergeCell ref="AD21:AE21"/>
    <mergeCell ref="AF21:AG21"/>
    <mergeCell ref="BI21:BJ21"/>
    <mergeCell ref="BK21:BL21"/>
    <mergeCell ref="CP21:CQ21"/>
    <mergeCell ref="DS21:DT21"/>
    <mergeCell ref="DU21:DV21"/>
    <mergeCell ref="EX21:EY21"/>
    <mergeCell ref="A20:B20"/>
    <mergeCell ref="AD20:AE20"/>
    <mergeCell ref="AF20:AG20"/>
    <mergeCell ref="BI20:BJ20"/>
    <mergeCell ref="BK20:BL20"/>
    <mergeCell ref="CP20:CQ20"/>
    <mergeCell ref="DS20:DT20"/>
    <mergeCell ref="A22:B22"/>
    <mergeCell ref="AD22:AE22"/>
    <mergeCell ref="AF22:AG22"/>
    <mergeCell ref="BI22:BJ22"/>
    <mergeCell ref="BK22:BL22"/>
    <mergeCell ref="CP22:CQ22"/>
    <mergeCell ref="DS22:DT22"/>
    <mergeCell ref="DU22:DV22"/>
    <mergeCell ref="EX22:EY22"/>
    <mergeCell ref="DS23:DT23"/>
    <mergeCell ref="DU23:DV23"/>
    <mergeCell ref="EX23:EY23"/>
    <mergeCell ref="A24:B24"/>
    <mergeCell ref="AD24:AE24"/>
    <mergeCell ref="AF24:AG24"/>
    <mergeCell ref="BI24:BJ24"/>
    <mergeCell ref="BK24:BL24"/>
    <mergeCell ref="CP24:CQ24"/>
    <mergeCell ref="DS24:DT24"/>
    <mergeCell ref="A23:B23"/>
    <mergeCell ref="AD23:AE23"/>
    <mergeCell ref="AF23:AG23"/>
    <mergeCell ref="BI23:BJ23"/>
    <mergeCell ref="BK23:BL23"/>
    <mergeCell ref="CP23:CQ23"/>
    <mergeCell ref="DU24:DV24"/>
    <mergeCell ref="EX24:EY24"/>
    <mergeCell ref="A25:B25"/>
    <mergeCell ref="AD25:AE25"/>
    <mergeCell ref="AF25:AG25"/>
    <mergeCell ref="BI25:BJ25"/>
    <mergeCell ref="BK25:BL25"/>
    <mergeCell ref="CP25:CQ25"/>
    <mergeCell ref="DS25:DT25"/>
    <mergeCell ref="DU25:DV25"/>
    <mergeCell ref="EX25:EY25"/>
    <mergeCell ref="A26:B26"/>
    <mergeCell ref="AD26:AE26"/>
    <mergeCell ref="AF26:AG26"/>
    <mergeCell ref="BI26:BJ26"/>
    <mergeCell ref="BK26:BL26"/>
    <mergeCell ref="CP26:CQ26"/>
    <mergeCell ref="DS26:DT26"/>
    <mergeCell ref="DU26:DV26"/>
    <mergeCell ref="EX26:EY26"/>
    <mergeCell ref="DS28:DT28"/>
    <mergeCell ref="DU28:DV28"/>
    <mergeCell ref="EX28:EY28"/>
    <mergeCell ref="DS27:DT27"/>
    <mergeCell ref="DU27:DV27"/>
    <mergeCell ref="EX27:EY27"/>
    <mergeCell ref="A28:B28"/>
    <mergeCell ref="AD28:AE28"/>
    <mergeCell ref="AF28:AG28"/>
    <mergeCell ref="BI28:BJ28"/>
    <mergeCell ref="BK28:BL28"/>
    <mergeCell ref="CN28:CO28"/>
    <mergeCell ref="CP28:CQ28"/>
    <mergeCell ref="A27:B27"/>
    <mergeCell ref="AD27:AE27"/>
    <mergeCell ref="AF27:AG27"/>
    <mergeCell ref="BI27:BJ27"/>
    <mergeCell ref="BK27:BL27"/>
    <mergeCell ref="CP27:CQ27"/>
  </mergeCells>
  <printOptions horizontalCentered="1"/>
  <pageMargins left="0.29527559055118113" right="0.29527559055118113" top="0.98425196850393704" bottom="0.39370078740157483" header="0.98425196850393704" footer="0.39370078740157483"/>
  <pageSetup paperSize="9" scale="60" firstPageNumber="13" orientation="landscape" useFirstPageNumber="1" r:id="rId1"/>
  <headerFooter scaleWithDoc="0" alignWithMargins="0"/>
  <colBreaks count="4" manualBreakCount="4">
    <brk id="31" max="27" man="1"/>
    <brk id="62" max="27" man="1"/>
    <brk id="93" max="27" man="1"/>
    <brk id="124" max="27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36"/>
  <sheetViews>
    <sheetView rightToLeft="1" view="pageBreakPreview" zoomScale="80" zoomScaleNormal="75" zoomScaleSheetLayoutView="80" workbookViewId="0">
      <selection activeCell="O18" sqref="O18"/>
    </sheetView>
  </sheetViews>
  <sheetFormatPr defaultColWidth="5.33203125" defaultRowHeight="12.75"/>
  <cols>
    <col min="1" max="1" width="2.9140625" style="192" customWidth="1"/>
    <col min="2" max="2" width="8.75" style="192" customWidth="1"/>
    <col min="3" max="3" width="7.25" style="192" customWidth="1"/>
    <col min="4" max="4" width="7.4140625" style="192" customWidth="1"/>
    <col min="5" max="5" width="7.83203125" style="192" customWidth="1"/>
    <col min="6" max="6" width="7.25" style="192" customWidth="1"/>
    <col min="7" max="7" width="7.1640625" style="192" customWidth="1"/>
    <col min="8" max="8" width="6.5" style="192" customWidth="1"/>
    <col min="9" max="9" width="7.4140625" style="192" customWidth="1"/>
    <col min="10" max="10" width="7.1640625" style="192" customWidth="1"/>
    <col min="11" max="11" width="5.5" style="192" customWidth="1"/>
    <col min="12" max="12" width="5.33203125" style="192" bestFit="1" customWidth="1"/>
    <col min="13" max="13" width="4" style="192" customWidth="1"/>
    <col min="14" max="14" width="3.6640625" style="192" customWidth="1"/>
    <col min="15" max="15" width="6.25" style="192" customWidth="1"/>
    <col min="16" max="16" width="4.75" style="192" customWidth="1"/>
    <col min="17" max="17" width="11.1640625" style="192" customWidth="1"/>
    <col min="18" max="18" width="3.83203125" style="192" customWidth="1"/>
    <col min="19" max="19" width="2.5" style="192" customWidth="1"/>
    <col min="20" max="20" width="7.08203125" style="192" customWidth="1"/>
    <col min="21" max="21" width="7.25" style="192" customWidth="1"/>
    <col min="22" max="22" width="6.83203125" style="192" customWidth="1"/>
    <col min="23" max="23" width="6.5" style="192" customWidth="1"/>
    <col min="24" max="24" width="6.4140625" style="192" customWidth="1"/>
    <col min="25" max="25" width="6.58203125" style="192" customWidth="1"/>
    <col min="26" max="26" width="7.5" style="192" customWidth="1"/>
    <col min="27" max="27" width="6.9140625" style="192" customWidth="1"/>
    <col min="28" max="28" width="6.25" style="192" customWidth="1"/>
    <col min="29" max="29" width="5.83203125" style="192" customWidth="1"/>
    <col min="30" max="30" width="6.4140625" style="192" customWidth="1"/>
    <col min="31" max="31" width="7.1640625" style="192" customWidth="1"/>
    <col min="32" max="32" width="6.5" style="192" customWidth="1"/>
    <col min="33" max="33" width="8.83203125" style="192" customWidth="1"/>
    <col min="34" max="34" width="10.58203125" style="192" customWidth="1"/>
    <col min="35" max="35" width="2.75" style="192" customWidth="1"/>
    <col min="36" max="16384" width="5.33203125" style="192"/>
  </cols>
  <sheetData>
    <row r="1" spans="1:35" ht="31.5" customHeight="1">
      <c r="A1" s="476" t="s">
        <v>324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</row>
    <row r="2" spans="1:35" s="193" customFormat="1" ht="40.5" customHeight="1">
      <c r="A2" s="483" t="s">
        <v>325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</row>
    <row r="3" spans="1:35" s="194" customFormat="1" ht="21" customHeight="1" thickBot="1">
      <c r="A3" s="482" t="s">
        <v>591</v>
      </c>
      <c r="B3" s="482"/>
      <c r="C3" s="216"/>
      <c r="D3" s="216"/>
      <c r="E3" s="216"/>
      <c r="F3" s="216"/>
      <c r="G3" s="216"/>
      <c r="H3" s="216"/>
      <c r="I3" s="216"/>
      <c r="J3" s="216"/>
      <c r="K3" s="481"/>
      <c r="L3" s="481"/>
      <c r="M3" s="217"/>
      <c r="N3" s="217"/>
      <c r="O3" s="216"/>
      <c r="P3" s="216"/>
      <c r="Q3" s="481" t="s">
        <v>593</v>
      </c>
      <c r="R3" s="481"/>
      <c r="S3" s="482" t="s">
        <v>590</v>
      </c>
      <c r="T3" s="482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481" t="s">
        <v>592</v>
      </c>
      <c r="AI3" s="481"/>
    </row>
    <row r="4" spans="1:35" ht="33" customHeight="1" thickTop="1">
      <c r="A4" s="413" t="s">
        <v>4</v>
      </c>
      <c r="B4" s="413"/>
      <c r="C4" s="480" t="s">
        <v>74</v>
      </c>
      <c r="D4" s="480"/>
      <c r="E4" s="480" t="s">
        <v>314</v>
      </c>
      <c r="F4" s="480"/>
      <c r="G4" s="480" t="s">
        <v>315</v>
      </c>
      <c r="H4" s="480"/>
      <c r="I4" s="480" t="s">
        <v>316</v>
      </c>
      <c r="J4" s="480"/>
      <c r="K4" s="480" t="s">
        <v>317</v>
      </c>
      <c r="L4" s="480"/>
      <c r="M4" s="480" t="s">
        <v>221</v>
      </c>
      <c r="N4" s="480"/>
      <c r="O4" s="480" t="s">
        <v>321</v>
      </c>
      <c r="P4" s="480"/>
      <c r="Q4" s="480" t="s">
        <v>10</v>
      </c>
      <c r="R4" s="480"/>
      <c r="S4" s="413" t="s">
        <v>4</v>
      </c>
      <c r="T4" s="413"/>
      <c r="U4" s="480" t="s">
        <v>223</v>
      </c>
      <c r="V4" s="480"/>
      <c r="W4" s="480" t="s">
        <v>267</v>
      </c>
      <c r="X4" s="480"/>
      <c r="Y4" s="413" t="s">
        <v>225</v>
      </c>
      <c r="Z4" s="413"/>
      <c r="AA4" s="413" t="s">
        <v>226</v>
      </c>
      <c r="AB4" s="413"/>
      <c r="AC4" s="480" t="s">
        <v>268</v>
      </c>
      <c r="AD4" s="480"/>
      <c r="AE4" s="480" t="s">
        <v>270</v>
      </c>
      <c r="AF4" s="480"/>
      <c r="AG4" s="480"/>
      <c r="AH4" s="413" t="s">
        <v>10</v>
      </c>
      <c r="AI4" s="413"/>
    </row>
    <row r="5" spans="1:35" ht="31.5" customHeight="1">
      <c r="A5" s="408"/>
      <c r="B5" s="408"/>
      <c r="C5" s="479" t="s">
        <v>78</v>
      </c>
      <c r="D5" s="479"/>
      <c r="E5" s="479" t="s">
        <v>230</v>
      </c>
      <c r="F5" s="479"/>
      <c r="G5" s="479" t="s">
        <v>231</v>
      </c>
      <c r="H5" s="479"/>
      <c r="I5" s="479" t="s">
        <v>88</v>
      </c>
      <c r="J5" s="479"/>
      <c r="K5" s="479" t="s">
        <v>89</v>
      </c>
      <c r="L5" s="479"/>
      <c r="M5" s="479" t="s">
        <v>608</v>
      </c>
      <c r="N5" s="479"/>
      <c r="O5" s="408" t="s">
        <v>322</v>
      </c>
      <c r="P5" s="408"/>
      <c r="Q5" s="479"/>
      <c r="R5" s="479"/>
      <c r="S5" s="408"/>
      <c r="T5" s="408"/>
      <c r="U5" s="408" t="s">
        <v>257</v>
      </c>
      <c r="V5" s="408"/>
      <c r="W5" s="479" t="s">
        <v>235</v>
      </c>
      <c r="X5" s="479"/>
      <c r="Y5" s="408" t="s">
        <v>236</v>
      </c>
      <c r="Z5" s="408"/>
      <c r="AA5" s="408" t="s">
        <v>258</v>
      </c>
      <c r="AB5" s="408"/>
      <c r="AC5" s="479" t="s">
        <v>251</v>
      </c>
      <c r="AD5" s="479"/>
      <c r="AE5" s="479" t="s">
        <v>23</v>
      </c>
      <c r="AF5" s="479"/>
      <c r="AG5" s="479"/>
      <c r="AH5" s="408"/>
      <c r="AI5" s="408"/>
    </row>
    <row r="6" spans="1:35" ht="21" customHeight="1">
      <c r="A6" s="408"/>
      <c r="B6" s="408"/>
      <c r="C6" s="195" t="s">
        <v>148</v>
      </c>
      <c r="D6" s="195" t="s">
        <v>323</v>
      </c>
      <c r="E6" s="195" t="s">
        <v>148</v>
      </c>
      <c r="F6" s="195" t="s">
        <v>323</v>
      </c>
      <c r="G6" s="195" t="s">
        <v>148</v>
      </c>
      <c r="H6" s="195" t="s">
        <v>323</v>
      </c>
      <c r="I6" s="195" t="s">
        <v>148</v>
      </c>
      <c r="J6" s="195" t="s">
        <v>323</v>
      </c>
      <c r="K6" s="195" t="s">
        <v>148</v>
      </c>
      <c r="L6" s="195" t="s">
        <v>323</v>
      </c>
      <c r="M6" s="195" t="s">
        <v>148</v>
      </c>
      <c r="N6" s="195" t="s">
        <v>323</v>
      </c>
      <c r="O6" s="195" t="s">
        <v>148</v>
      </c>
      <c r="P6" s="195" t="s">
        <v>323</v>
      </c>
      <c r="Q6" s="479"/>
      <c r="R6" s="479"/>
      <c r="S6" s="408"/>
      <c r="T6" s="408"/>
      <c r="U6" s="195" t="s">
        <v>148</v>
      </c>
      <c r="V6" s="195" t="s">
        <v>323</v>
      </c>
      <c r="W6" s="195" t="s">
        <v>148</v>
      </c>
      <c r="X6" s="195" t="s">
        <v>323</v>
      </c>
      <c r="Y6" s="195" t="s">
        <v>148</v>
      </c>
      <c r="Z6" s="195" t="s">
        <v>323</v>
      </c>
      <c r="AA6" s="195" t="s">
        <v>148</v>
      </c>
      <c r="AB6" s="195" t="s">
        <v>323</v>
      </c>
      <c r="AC6" s="195" t="s">
        <v>148</v>
      </c>
      <c r="AD6" s="195" t="s">
        <v>323</v>
      </c>
      <c r="AE6" s="195" t="s">
        <v>148</v>
      </c>
      <c r="AF6" s="195" t="s">
        <v>323</v>
      </c>
      <c r="AG6" s="195" t="s">
        <v>107</v>
      </c>
      <c r="AH6" s="408"/>
      <c r="AI6" s="408"/>
    </row>
    <row r="7" spans="1:35" ht="48" customHeight="1" thickBot="1">
      <c r="A7" s="408"/>
      <c r="B7" s="408"/>
      <c r="C7" s="197" t="s">
        <v>20</v>
      </c>
      <c r="D7" s="197" t="s">
        <v>21</v>
      </c>
      <c r="E7" s="197" t="s">
        <v>20</v>
      </c>
      <c r="F7" s="197" t="s">
        <v>21</v>
      </c>
      <c r="G7" s="197" t="s">
        <v>20</v>
      </c>
      <c r="H7" s="197" t="s">
        <v>21</v>
      </c>
      <c r="I7" s="197" t="s">
        <v>20</v>
      </c>
      <c r="J7" s="197" t="s">
        <v>21</v>
      </c>
      <c r="K7" s="197" t="s">
        <v>20</v>
      </c>
      <c r="L7" s="197" t="s">
        <v>21</v>
      </c>
      <c r="M7" s="197" t="s">
        <v>20</v>
      </c>
      <c r="N7" s="197" t="s">
        <v>21</v>
      </c>
      <c r="O7" s="197" t="s">
        <v>20</v>
      </c>
      <c r="P7" s="197" t="s">
        <v>21</v>
      </c>
      <c r="Q7" s="490"/>
      <c r="R7" s="490"/>
      <c r="S7" s="408"/>
      <c r="T7" s="408"/>
      <c r="U7" s="197" t="s">
        <v>20</v>
      </c>
      <c r="V7" s="197" t="s">
        <v>21</v>
      </c>
      <c r="W7" s="197" t="s">
        <v>20</v>
      </c>
      <c r="X7" s="197" t="s">
        <v>21</v>
      </c>
      <c r="Y7" s="197" t="s">
        <v>20</v>
      </c>
      <c r="Z7" s="197" t="s">
        <v>21</v>
      </c>
      <c r="AA7" s="197" t="s">
        <v>20</v>
      </c>
      <c r="AB7" s="197" t="s">
        <v>21</v>
      </c>
      <c r="AC7" s="197" t="s">
        <v>20</v>
      </c>
      <c r="AD7" s="197" t="s">
        <v>21</v>
      </c>
      <c r="AE7" s="197" t="s">
        <v>20</v>
      </c>
      <c r="AF7" s="197" t="s">
        <v>21</v>
      </c>
      <c r="AG7" s="197" t="s">
        <v>23</v>
      </c>
      <c r="AH7" s="424"/>
      <c r="AI7" s="424"/>
    </row>
    <row r="8" spans="1:35" s="201" customFormat="1" ht="19.5" customHeight="1">
      <c r="A8" s="384" t="s">
        <v>198</v>
      </c>
      <c r="B8" s="384"/>
      <c r="C8" s="218">
        <v>19223</v>
      </c>
      <c r="D8" s="218">
        <v>17211</v>
      </c>
      <c r="E8" s="218">
        <v>13337</v>
      </c>
      <c r="F8" s="218">
        <v>12085</v>
      </c>
      <c r="G8" s="218">
        <v>11492</v>
      </c>
      <c r="H8" s="218">
        <v>9836</v>
      </c>
      <c r="I8" s="218">
        <v>7264</v>
      </c>
      <c r="J8" s="218">
        <v>7206</v>
      </c>
      <c r="K8" s="218">
        <v>3124</v>
      </c>
      <c r="L8" s="218">
        <v>2365</v>
      </c>
      <c r="M8" s="218">
        <v>0</v>
      </c>
      <c r="N8" s="218">
        <v>0</v>
      </c>
      <c r="O8" s="218">
        <v>2811</v>
      </c>
      <c r="P8" s="218">
        <v>3532</v>
      </c>
      <c r="Q8" s="489" t="s">
        <v>26</v>
      </c>
      <c r="R8" s="489"/>
      <c r="S8" s="384" t="s">
        <v>198</v>
      </c>
      <c r="T8" s="384"/>
      <c r="U8" s="218">
        <v>1022</v>
      </c>
      <c r="V8" s="218">
        <v>590</v>
      </c>
      <c r="W8" s="218">
        <v>943</v>
      </c>
      <c r="X8" s="218">
        <v>941</v>
      </c>
      <c r="Y8" s="218">
        <v>4011</v>
      </c>
      <c r="Z8" s="218">
        <v>5297</v>
      </c>
      <c r="AA8" s="218">
        <v>2472</v>
      </c>
      <c r="AB8" s="218">
        <v>1259</v>
      </c>
      <c r="AC8" s="218">
        <v>2242</v>
      </c>
      <c r="AD8" s="218">
        <v>1776</v>
      </c>
      <c r="AE8" s="218">
        <f>SUM(C8,E8,G8,I8,K8,O8,U8,W8,Y8,AA8,AC8)</f>
        <v>67941</v>
      </c>
      <c r="AF8" s="218">
        <f>SUM(D8,F8,H8,J8,L8,P8,V8,X8,Z8,AB8,AD8)</f>
        <v>62098</v>
      </c>
      <c r="AG8" s="218">
        <f>SUM(AE8:AF8)</f>
        <v>130039</v>
      </c>
      <c r="AH8" s="385" t="s">
        <v>26</v>
      </c>
      <c r="AI8" s="385"/>
    </row>
    <row r="9" spans="1:35" ht="21.95" customHeight="1">
      <c r="A9" s="404" t="s">
        <v>27</v>
      </c>
      <c r="B9" s="404"/>
      <c r="C9" s="218">
        <v>17585</v>
      </c>
      <c r="D9" s="218">
        <v>12568</v>
      </c>
      <c r="E9" s="218">
        <v>15494</v>
      </c>
      <c r="F9" s="218">
        <v>11170</v>
      </c>
      <c r="G9" s="218">
        <v>11365</v>
      </c>
      <c r="H9" s="218">
        <v>8586</v>
      </c>
      <c r="I9" s="218">
        <v>4364</v>
      </c>
      <c r="J9" s="218">
        <v>4589</v>
      </c>
      <c r="K9" s="218">
        <v>2458</v>
      </c>
      <c r="L9" s="218">
        <v>1723</v>
      </c>
      <c r="M9" s="218">
        <v>0</v>
      </c>
      <c r="N9" s="218">
        <v>0</v>
      </c>
      <c r="O9" s="218">
        <v>2617</v>
      </c>
      <c r="P9" s="218">
        <v>2374</v>
      </c>
      <c r="Q9" s="485" t="s">
        <v>28</v>
      </c>
      <c r="R9" s="485"/>
      <c r="S9" s="404" t="s">
        <v>27</v>
      </c>
      <c r="T9" s="404"/>
      <c r="U9" s="218">
        <v>2329</v>
      </c>
      <c r="V9" s="218">
        <v>1896</v>
      </c>
      <c r="W9" s="218">
        <v>2526</v>
      </c>
      <c r="X9" s="218">
        <v>1675</v>
      </c>
      <c r="Y9" s="218">
        <v>2283</v>
      </c>
      <c r="Z9" s="218">
        <v>1706</v>
      </c>
      <c r="AA9" s="218">
        <v>1749</v>
      </c>
      <c r="AB9" s="218">
        <v>2179</v>
      </c>
      <c r="AC9" s="218">
        <v>2458</v>
      </c>
      <c r="AD9" s="218">
        <v>1879</v>
      </c>
      <c r="AE9" s="218">
        <f t="shared" ref="AE9:AF27" si="0">SUM(C9,E9,G9,I9,K9,O9,U9,W9,Y9,AA9,AC9)</f>
        <v>65228</v>
      </c>
      <c r="AF9" s="218">
        <f t="shared" si="0"/>
        <v>50345</v>
      </c>
      <c r="AG9" s="218">
        <f t="shared" ref="AG9:AG27" si="1">SUM(AE9:AF9)</f>
        <v>115573</v>
      </c>
      <c r="AH9" s="387" t="s">
        <v>28</v>
      </c>
      <c r="AI9" s="387"/>
    </row>
    <row r="10" spans="1:35" ht="21.95" customHeight="1">
      <c r="A10" s="403" t="s">
        <v>83</v>
      </c>
      <c r="B10" s="403"/>
      <c r="C10" s="218">
        <v>15027</v>
      </c>
      <c r="D10" s="218">
        <v>11806</v>
      </c>
      <c r="E10" s="218">
        <v>9654</v>
      </c>
      <c r="F10" s="218">
        <v>9063</v>
      </c>
      <c r="G10" s="218">
        <v>9292</v>
      </c>
      <c r="H10" s="218">
        <v>6688</v>
      </c>
      <c r="I10" s="218">
        <v>4465</v>
      </c>
      <c r="J10" s="218">
        <v>4905</v>
      </c>
      <c r="K10" s="218">
        <v>1605</v>
      </c>
      <c r="L10" s="218">
        <v>1890</v>
      </c>
      <c r="M10" s="218">
        <v>0</v>
      </c>
      <c r="N10" s="218">
        <v>0</v>
      </c>
      <c r="O10" s="218">
        <v>2297</v>
      </c>
      <c r="P10" s="218">
        <v>3246</v>
      </c>
      <c r="Q10" s="485" t="s">
        <v>30</v>
      </c>
      <c r="R10" s="485"/>
      <c r="S10" s="403" t="s">
        <v>83</v>
      </c>
      <c r="T10" s="403"/>
      <c r="U10" s="218">
        <v>1088</v>
      </c>
      <c r="V10" s="218">
        <v>684</v>
      </c>
      <c r="W10" s="218">
        <v>1212</v>
      </c>
      <c r="X10" s="218">
        <v>1442</v>
      </c>
      <c r="Y10" s="218">
        <v>2778</v>
      </c>
      <c r="Z10" s="218">
        <v>3046</v>
      </c>
      <c r="AA10" s="218">
        <v>1603</v>
      </c>
      <c r="AB10" s="218">
        <v>951</v>
      </c>
      <c r="AC10" s="218">
        <v>1940</v>
      </c>
      <c r="AD10" s="218">
        <v>1472</v>
      </c>
      <c r="AE10" s="218">
        <f t="shared" si="0"/>
        <v>50961</v>
      </c>
      <c r="AF10" s="218">
        <f t="shared" si="0"/>
        <v>45193</v>
      </c>
      <c r="AG10" s="218">
        <f t="shared" si="1"/>
        <v>96154</v>
      </c>
      <c r="AH10" s="375" t="s">
        <v>30</v>
      </c>
      <c r="AI10" s="375"/>
    </row>
    <row r="11" spans="1:35" ht="21.95" customHeight="1">
      <c r="A11" s="403" t="s">
        <v>31</v>
      </c>
      <c r="B11" s="403"/>
      <c r="C11" s="218">
        <v>15126</v>
      </c>
      <c r="D11" s="218">
        <v>14188</v>
      </c>
      <c r="E11" s="218">
        <v>13793</v>
      </c>
      <c r="F11" s="218">
        <v>13109</v>
      </c>
      <c r="G11" s="218">
        <v>8070</v>
      </c>
      <c r="H11" s="218">
        <v>9062</v>
      </c>
      <c r="I11" s="218">
        <v>4393</v>
      </c>
      <c r="J11" s="218">
        <v>5774</v>
      </c>
      <c r="K11" s="218">
        <v>2705</v>
      </c>
      <c r="L11" s="218">
        <v>2708</v>
      </c>
      <c r="M11" s="218">
        <v>0</v>
      </c>
      <c r="N11" s="218">
        <v>0</v>
      </c>
      <c r="O11" s="218">
        <v>3404</v>
      </c>
      <c r="P11" s="218">
        <v>4832</v>
      </c>
      <c r="Q11" s="485" t="s">
        <v>32</v>
      </c>
      <c r="R11" s="485"/>
      <c r="S11" s="403" t="s">
        <v>31</v>
      </c>
      <c r="T11" s="403"/>
      <c r="U11" s="218">
        <v>901</v>
      </c>
      <c r="V11" s="218">
        <v>351</v>
      </c>
      <c r="W11" s="218">
        <v>2763</v>
      </c>
      <c r="X11" s="218">
        <v>2687</v>
      </c>
      <c r="Y11" s="218">
        <v>2440</v>
      </c>
      <c r="Z11" s="218">
        <v>3387</v>
      </c>
      <c r="AA11" s="218">
        <v>989</v>
      </c>
      <c r="AB11" s="218">
        <v>483</v>
      </c>
      <c r="AC11" s="218">
        <v>2300</v>
      </c>
      <c r="AD11" s="218">
        <v>2481</v>
      </c>
      <c r="AE11" s="218">
        <f t="shared" si="0"/>
        <v>56884</v>
      </c>
      <c r="AF11" s="218">
        <f t="shared" si="0"/>
        <v>59062</v>
      </c>
      <c r="AG11" s="218">
        <f t="shared" si="1"/>
        <v>115946</v>
      </c>
      <c r="AH11" s="375" t="s">
        <v>32</v>
      </c>
      <c r="AI11" s="375"/>
    </row>
    <row r="12" spans="1:35" ht="21.95" customHeight="1">
      <c r="A12" s="416" t="s">
        <v>33</v>
      </c>
      <c r="B12" s="9" t="s">
        <v>34</v>
      </c>
      <c r="C12" s="218">
        <v>12330</v>
      </c>
      <c r="D12" s="218">
        <v>11995</v>
      </c>
      <c r="E12" s="218">
        <v>10982</v>
      </c>
      <c r="F12" s="218">
        <v>11014</v>
      </c>
      <c r="G12" s="218">
        <v>5923</v>
      </c>
      <c r="H12" s="218">
        <v>7947</v>
      </c>
      <c r="I12" s="218">
        <v>3097</v>
      </c>
      <c r="J12" s="218">
        <v>4153</v>
      </c>
      <c r="K12" s="218">
        <v>1977</v>
      </c>
      <c r="L12" s="218">
        <v>2452</v>
      </c>
      <c r="M12" s="218">
        <v>0</v>
      </c>
      <c r="N12" s="218">
        <v>0</v>
      </c>
      <c r="O12" s="218">
        <v>1573</v>
      </c>
      <c r="P12" s="218">
        <v>2996</v>
      </c>
      <c r="Q12" s="219" t="s">
        <v>35</v>
      </c>
      <c r="R12" s="486" t="s">
        <v>36</v>
      </c>
      <c r="S12" s="416" t="s">
        <v>33</v>
      </c>
      <c r="T12" s="9" t="s">
        <v>34</v>
      </c>
      <c r="U12" s="218">
        <v>1478</v>
      </c>
      <c r="V12" s="218">
        <v>895</v>
      </c>
      <c r="W12" s="218">
        <v>1960</v>
      </c>
      <c r="X12" s="218">
        <v>2471</v>
      </c>
      <c r="Y12" s="218">
        <v>1536</v>
      </c>
      <c r="Z12" s="218">
        <v>2626</v>
      </c>
      <c r="AA12" s="218">
        <v>1014</v>
      </c>
      <c r="AB12" s="218">
        <v>663</v>
      </c>
      <c r="AC12" s="218">
        <v>1656</v>
      </c>
      <c r="AD12" s="218">
        <v>2166</v>
      </c>
      <c r="AE12" s="218">
        <f t="shared" si="0"/>
        <v>43526</v>
      </c>
      <c r="AF12" s="218">
        <f t="shared" si="0"/>
        <v>49378</v>
      </c>
      <c r="AG12" s="218">
        <f t="shared" si="1"/>
        <v>92904</v>
      </c>
      <c r="AH12" s="10" t="s">
        <v>35</v>
      </c>
      <c r="AI12" s="380" t="s">
        <v>36</v>
      </c>
    </row>
    <row r="13" spans="1:35" ht="21.95" customHeight="1">
      <c r="A13" s="417"/>
      <c r="B13" s="9" t="s">
        <v>37</v>
      </c>
      <c r="C13" s="218">
        <v>24002</v>
      </c>
      <c r="D13" s="218">
        <v>20167</v>
      </c>
      <c r="E13" s="218">
        <v>19258</v>
      </c>
      <c r="F13" s="218">
        <v>16669</v>
      </c>
      <c r="G13" s="218">
        <v>13093</v>
      </c>
      <c r="H13" s="218">
        <v>13022</v>
      </c>
      <c r="I13" s="218">
        <v>4752</v>
      </c>
      <c r="J13" s="218">
        <v>5638</v>
      </c>
      <c r="K13" s="218">
        <v>3403</v>
      </c>
      <c r="L13" s="218">
        <v>3448</v>
      </c>
      <c r="M13" s="218">
        <v>0</v>
      </c>
      <c r="N13" s="218">
        <v>0</v>
      </c>
      <c r="O13" s="218">
        <v>2910</v>
      </c>
      <c r="P13" s="218">
        <v>4318</v>
      </c>
      <c r="Q13" s="219" t="s">
        <v>38</v>
      </c>
      <c r="R13" s="487"/>
      <c r="S13" s="417"/>
      <c r="T13" s="9" t="s">
        <v>37</v>
      </c>
      <c r="U13" s="218">
        <v>2268</v>
      </c>
      <c r="V13" s="218">
        <v>1216</v>
      </c>
      <c r="W13" s="218">
        <v>3411</v>
      </c>
      <c r="X13" s="218">
        <v>3682</v>
      </c>
      <c r="Y13" s="218">
        <v>2717</v>
      </c>
      <c r="Z13" s="218">
        <v>4253</v>
      </c>
      <c r="AA13" s="218">
        <v>2036</v>
      </c>
      <c r="AB13" s="218">
        <v>1245</v>
      </c>
      <c r="AC13" s="218">
        <v>2576</v>
      </c>
      <c r="AD13" s="218">
        <v>3374</v>
      </c>
      <c r="AE13" s="218">
        <f t="shared" si="0"/>
        <v>80426</v>
      </c>
      <c r="AF13" s="218">
        <f t="shared" si="0"/>
        <v>77032</v>
      </c>
      <c r="AG13" s="218">
        <f t="shared" si="1"/>
        <v>157458</v>
      </c>
      <c r="AH13" s="10" t="s">
        <v>38</v>
      </c>
      <c r="AI13" s="381"/>
    </row>
    <row r="14" spans="1:35" ht="21.95" customHeight="1">
      <c r="A14" s="417"/>
      <c r="B14" s="9" t="s">
        <v>39</v>
      </c>
      <c r="C14" s="218">
        <v>8101</v>
      </c>
      <c r="D14" s="218">
        <v>8111</v>
      </c>
      <c r="E14" s="218">
        <v>6972</v>
      </c>
      <c r="F14" s="218">
        <v>6682</v>
      </c>
      <c r="G14" s="218">
        <v>3372</v>
      </c>
      <c r="H14" s="218">
        <v>4025</v>
      </c>
      <c r="I14" s="218">
        <v>1663</v>
      </c>
      <c r="J14" s="218">
        <v>2300</v>
      </c>
      <c r="K14" s="218">
        <v>1037</v>
      </c>
      <c r="L14" s="218">
        <v>1476</v>
      </c>
      <c r="M14" s="218">
        <v>0</v>
      </c>
      <c r="N14" s="218">
        <v>0</v>
      </c>
      <c r="O14" s="218">
        <v>900</v>
      </c>
      <c r="P14" s="218">
        <v>1687</v>
      </c>
      <c r="Q14" s="219" t="s">
        <v>40</v>
      </c>
      <c r="R14" s="487"/>
      <c r="S14" s="417"/>
      <c r="T14" s="9" t="s">
        <v>39</v>
      </c>
      <c r="U14" s="218">
        <v>672</v>
      </c>
      <c r="V14" s="218">
        <v>321</v>
      </c>
      <c r="W14" s="218">
        <v>1032</v>
      </c>
      <c r="X14" s="218">
        <v>1266</v>
      </c>
      <c r="Y14" s="218">
        <v>717</v>
      </c>
      <c r="Z14" s="218">
        <v>1229</v>
      </c>
      <c r="AA14" s="218">
        <v>487</v>
      </c>
      <c r="AB14" s="218">
        <v>276</v>
      </c>
      <c r="AC14" s="218">
        <v>1029</v>
      </c>
      <c r="AD14" s="218">
        <v>1255</v>
      </c>
      <c r="AE14" s="218">
        <f t="shared" si="0"/>
        <v>25982</v>
      </c>
      <c r="AF14" s="218">
        <f t="shared" si="0"/>
        <v>28628</v>
      </c>
      <c r="AG14" s="218">
        <f t="shared" si="1"/>
        <v>54610</v>
      </c>
      <c r="AH14" s="10" t="s">
        <v>40</v>
      </c>
      <c r="AI14" s="381"/>
    </row>
    <row r="15" spans="1:35" ht="21.95" customHeight="1">
      <c r="A15" s="417"/>
      <c r="B15" s="9" t="s">
        <v>41</v>
      </c>
      <c r="C15" s="218">
        <v>8877</v>
      </c>
      <c r="D15" s="218">
        <v>9003</v>
      </c>
      <c r="E15" s="218">
        <v>8254</v>
      </c>
      <c r="F15" s="218">
        <v>7078</v>
      </c>
      <c r="G15" s="218">
        <v>6874</v>
      </c>
      <c r="H15" s="218">
        <v>5890</v>
      </c>
      <c r="I15" s="218">
        <v>3203</v>
      </c>
      <c r="J15" s="218">
        <v>3310</v>
      </c>
      <c r="K15" s="218">
        <v>1368</v>
      </c>
      <c r="L15" s="218">
        <v>1275</v>
      </c>
      <c r="M15" s="218">
        <v>0</v>
      </c>
      <c r="N15" s="218">
        <v>0</v>
      </c>
      <c r="O15" s="218">
        <v>1833</v>
      </c>
      <c r="P15" s="218">
        <v>2408</v>
      </c>
      <c r="Q15" s="219" t="s">
        <v>42</v>
      </c>
      <c r="R15" s="487"/>
      <c r="S15" s="417"/>
      <c r="T15" s="9" t="s">
        <v>41</v>
      </c>
      <c r="U15" s="218">
        <v>1405</v>
      </c>
      <c r="V15" s="218">
        <v>782</v>
      </c>
      <c r="W15" s="218">
        <v>1290</v>
      </c>
      <c r="X15" s="218">
        <v>1425</v>
      </c>
      <c r="Y15" s="218">
        <v>1991</v>
      </c>
      <c r="Z15" s="218">
        <v>2967</v>
      </c>
      <c r="AA15" s="218">
        <v>1210</v>
      </c>
      <c r="AB15" s="218">
        <v>656</v>
      </c>
      <c r="AC15" s="218">
        <v>1263</v>
      </c>
      <c r="AD15" s="218">
        <v>1383</v>
      </c>
      <c r="AE15" s="218">
        <f t="shared" si="0"/>
        <v>37568</v>
      </c>
      <c r="AF15" s="218">
        <f t="shared" si="0"/>
        <v>36177</v>
      </c>
      <c r="AG15" s="218">
        <f t="shared" si="1"/>
        <v>73745</v>
      </c>
      <c r="AH15" s="10" t="s">
        <v>42</v>
      </c>
      <c r="AI15" s="381"/>
    </row>
    <row r="16" spans="1:35" ht="21.95" customHeight="1">
      <c r="A16" s="417"/>
      <c r="B16" s="9" t="s">
        <v>43</v>
      </c>
      <c r="C16" s="218">
        <v>15465</v>
      </c>
      <c r="D16" s="218">
        <v>14759</v>
      </c>
      <c r="E16" s="218">
        <v>12402</v>
      </c>
      <c r="F16" s="218">
        <v>12731</v>
      </c>
      <c r="G16" s="218">
        <v>8452</v>
      </c>
      <c r="H16" s="218">
        <v>9396</v>
      </c>
      <c r="I16" s="218">
        <v>3577</v>
      </c>
      <c r="J16" s="218">
        <v>4938</v>
      </c>
      <c r="K16" s="218">
        <v>2267</v>
      </c>
      <c r="L16" s="218">
        <v>3234</v>
      </c>
      <c r="M16" s="218">
        <v>0</v>
      </c>
      <c r="N16" s="218">
        <v>0</v>
      </c>
      <c r="O16" s="218">
        <v>1687</v>
      </c>
      <c r="P16" s="218">
        <v>3333</v>
      </c>
      <c r="Q16" s="219" t="s">
        <v>44</v>
      </c>
      <c r="R16" s="487"/>
      <c r="S16" s="417"/>
      <c r="T16" s="9" t="s">
        <v>43</v>
      </c>
      <c r="U16" s="218">
        <v>1807</v>
      </c>
      <c r="V16" s="218">
        <v>1091</v>
      </c>
      <c r="W16" s="218">
        <v>2142</v>
      </c>
      <c r="X16" s="218">
        <v>2989</v>
      </c>
      <c r="Y16" s="218">
        <v>1764</v>
      </c>
      <c r="Z16" s="218">
        <v>2989</v>
      </c>
      <c r="AA16" s="218">
        <v>1616</v>
      </c>
      <c r="AB16" s="218">
        <v>736</v>
      </c>
      <c r="AC16" s="218">
        <v>2168</v>
      </c>
      <c r="AD16" s="218">
        <v>2555</v>
      </c>
      <c r="AE16" s="218">
        <f t="shared" si="0"/>
        <v>53347</v>
      </c>
      <c r="AF16" s="218">
        <f t="shared" si="0"/>
        <v>58751</v>
      </c>
      <c r="AG16" s="218">
        <f t="shared" si="1"/>
        <v>112098</v>
      </c>
      <c r="AH16" s="10" t="s">
        <v>44</v>
      </c>
      <c r="AI16" s="381"/>
    </row>
    <row r="17" spans="1:37" ht="21.95" customHeight="1">
      <c r="A17" s="418"/>
      <c r="B17" s="9" t="s">
        <v>45</v>
      </c>
      <c r="C17" s="218">
        <v>9119</v>
      </c>
      <c r="D17" s="218">
        <v>9424</v>
      </c>
      <c r="E17" s="218">
        <v>8700</v>
      </c>
      <c r="F17" s="218">
        <v>8626</v>
      </c>
      <c r="G17" s="218">
        <v>4158</v>
      </c>
      <c r="H17" s="218">
        <v>5296</v>
      </c>
      <c r="I17" s="218">
        <v>2183</v>
      </c>
      <c r="J17" s="218">
        <v>3082</v>
      </c>
      <c r="K17" s="218">
        <v>1471</v>
      </c>
      <c r="L17" s="218">
        <v>1838</v>
      </c>
      <c r="M17" s="218">
        <v>0</v>
      </c>
      <c r="N17" s="218">
        <v>0</v>
      </c>
      <c r="O17" s="218">
        <v>1043</v>
      </c>
      <c r="P17" s="218">
        <v>2204</v>
      </c>
      <c r="Q17" s="219" t="s">
        <v>46</v>
      </c>
      <c r="R17" s="488"/>
      <c r="S17" s="418"/>
      <c r="T17" s="9" t="s">
        <v>45</v>
      </c>
      <c r="U17" s="218">
        <v>1012</v>
      </c>
      <c r="V17" s="218">
        <v>662</v>
      </c>
      <c r="W17" s="218">
        <v>1464</v>
      </c>
      <c r="X17" s="218">
        <v>1643</v>
      </c>
      <c r="Y17" s="218">
        <v>994</v>
      </c>
      <c r="Z17" s="218">
        <v>1813</v>
      </c>
      <c r="AA17" s="218">
        <v>570</v>
      </c>
      <c r="AB17" s="218">
        <v>366</v>
      </c>
      <c r="AC17" s="218">
        <v>1127</v>
      </c>
      <c r="AD17" s="218">
        <v>1505</v>
      </c>
      <c r="AE17" s="218">
        <f t="shared" si="0"/>
        <v>31841</v>
      </c>
      <c r="AF17" s="218">
        <f t="shared" si="0"/>
        <v>36459</v>
      </c>
      <c r="AG17" s="218">
        <f t="shared" si="1"/>
        <v>68300</v>
      </c>
      <c r="AH17" s="10" t="s">
        <v>46</v>
      </c>
      <c r="AI17" s="382"/>
      <c r="AJ17" s="201"/>
      <c r="AK17" s="201"/>
    </row>
    <row r="18" spans="1:37" ht="21.95" customHeight="1">
      <c r="A18" s="403" t="s">
        <v>47</v>
      </c>
      <c r="B18" s="403"/>
      <c r="C18" s="218">
        <v>17685</v>
      </c>
      <c r="D18" s="218">
        <v>14249</v>
      </c>
      <c r="E18" s="218">
        <v>14162</v>
      </c>
      <c r="F18" s="218">
        <v>11215</v>
      </c>
      <c r="G18" s="218">
        <v>12071</v>
      </c>
      <c r="H18" s="218">
        <v>9743</v>
      </c>
      <c r="I18" s="218">
        <v>5242</v>
      </c>
      <c r="J18" s="218">
        <v>5892</v>
      </c>
      <c r="K18" s="218">
        <v>2812</v>
      </c>
      <c r="L18" s="218">
        <v>2615</v>
      </c>
      <c r="M18" s="218">
        <v>0</v>
      </c>
      <c r="N18" s="218">
        <v>0</v>
      </c>
      <c r="O18" s="218">
        <v>2633</v>
      </c>
      <c r="P18" s="218">
        <v>4062</v>
      </c>
      <c r="Q18" s="485" t="s">
        <v>48</v>
      </c>
      <c r="R18" s="485"/>
      <c r="S18" s="403" t="s">
        <v>47</v>
      </c>
      <c r="T18" s="403"/>
      <c r="U18" s="218">
        <v>1877</v>
      </c>
      <c r="V18" s="218">
        <v>923</v>
      </c>
      <c r="W18" s="218">
        <v>2114</v>
      </c>
      <c r="X18" s="218">
        <v>2156</v>
      </c>
      <c r="Y18" s="218">
        <v>3221</v>
      </c>
      <c r="Z18" s="218">
        <v>3874</v>
      </c>
      <c r="AA18" s="218">
        <v>1234</v>
      </c>
      <c r="AB18" s="218">
        <v>522</v>
      </c>
      <c r="AC18" s="218">
        <v>2465</v>
      </c>
      <c r="AD18" s="218">
        <v>2062</v>
      </c>
      <c r="AE18" s="218">
        <f t="shared" si="0"/>
        <v>65516</v>
      </c>
      <c r="AF18" s="218">
        <f t="shared" si="0"/>
        <v>57313</v>
      </c>
      <c r="AG18" s="218">
        <f t="shared" si="1"/>
        <v>122829</v>
      </c>
      <c r="AH18" s="10"/>
      <c r="AI18" s="26" t="s">
        <v>48</v>
      </c>
      <c r="AJ18" s="100"/>
      <c r="AK18" s="201"/>
    </row>
    <row r="19" spans="1:37" ht="21.95" customHeight="1">
      <c r="A19" s="403" t="s">
        <v>49</v>
      </c>
      <c r="B19" s="403"/>
      <c r="C19" s="218">
        <v>24387</v>
      </c>
      <c r="D19" s="218">
        <v>19316</v>
      </c>
      <c r="E19" s="218">
        <v>20045</v>
      </c>
      <c r="F19" s="218">
        <v>17247</v>
      </c>
      <c r="G19" s="218">
        <v>15537</v>
      </c>
      <c r="H19" s="218">
        <v>14165</v>
      </c>
      <c r="I19" s="218">
        <v>7006</v>
      </c>
      <c r="J19" s="218">
        <v>7461</v>
      </c>
      <c r="K19" s="218">
        <v>2431</v>
      </c>
      <c r="L19" s="218">
        <v>2397</v>
      </c>
      <c r="M19" s="218">
        <v>0</v>
      </c>
      <c r="N19" s="218">
        <v>0</v>
      </c>
      <c r="O19" s="218">
        <v>5257</v>
      </c>
      <c r="P19" s="218">
        <v>5970</v>
      </c>
      <c r="Q19" s="485" t="s">
        <v>50</v>
      </c>
      <c r="R19" s="485"/>
      <c r="S19" s="403" t="s">
        <v>49</v>
      </c>
      <c r="T19" s="403"/>
      <c r="U19" s="218">
        <v>2023</v>
      </c>
      <c r="V19" s="218">
        <v>877</v>
      </c>
      <c r="W19" s="218">
        <v>2649</v>
      </c>
      <c r="X19" s="218">
        <v>2300</v>
      </c>
      <c r="Y19" s="218">
        <v>5852</v>
      </c>
      <c r="Z19" s="218">
        <v>5900</v>
      </c>
      <c r="AA19" s="218">
        <v>2395</v>
      </c>
      <c r="AB19" s="218">
        <v>1186</v>
      </c>
      <c r="AC19" s="218">
        <v>3336</v>
      </c>
      <c r="AD19" s="218">
        <v>2197</v>
      </c>
      <c r="AE19" s="218">
        <f t="shared" si="0"/>
        <v>90918</v>
      </c>
      <c r="AF19" s="218">
        <f t="shared" si="0"/>
        <v>79016</v>
      </c>
      <c r="AG19" s="218">
        <f t="shared" si="1"/>
        <v>169934</v>
      </c>
      <c r="AH19" s="375" t="s">
        <v>50</v>
      </c>
      <c r="AI19" s="375"/>
      <c r="AJ19" s="201"/>
      <c r="AK19" s="201"/>
    </row>
    <row r="20" spans="1:37" ht="21.95" customHeight="1">
      <c r="A20" s="403" t="s">
        <v>51</v>
      </c>
      <c r="B20" s="403"/>
      <c r="C20" s="218">
        <v>11123</v>
      </c>
      <c r="D20" s="218">
        <v>11763</v>
      </c>
      <c r="E20" s="218">
        <v>9371</v>
      </c>
      <c r="F20" s="218">
        <v>10460</v>
      </c>
      <c r="G20" s="218">
        <v>5666</v>
      </c>
      <c r="H20" s="218">
        <v>7034</v>
      </c>
      <c r="I20" s="218">
        <v>2893</v>
      </c>
      <c r="J20" s="218">
        <v>4106</v>
      </c>
      <c r="K20" s="218">
        <v>994</v>
      </c>
      <c r="L20" s="218">
        <v>1174</v>
      </c>
      <c r="M20" s="218">
        <v>0</v>
      </c>
      <c r="N20" s="218">
        <v>0</v>
      </c>
      <c r="O20" s="218">
        <v>1597</v>
      </c>
      <c r="P20" s="218">
        <v>2970</v>
      </c>
      <c r="Q20" s="485" t="s">
        <v>52</v>
      </c>
      <c r="R20" s="485"/>
      <c r="S20" s="403" t="s">
        <v>51</v>
      </c>
      <c r="T20" s="403"/>
      <c r="U20" s="218">
        <v>1096</v>
      </c>
      <c r="V20" s="218">
        <v>649</v>
      </c>
      <c r="W20" s="218">
        <v>988</v>
      </c>
      <c r="X20" s="218">
        <v>1184</v>
      </c>
      <c r="Y20" s="218">
        <v>1718</v>
      </c>
      <c r="Z20" s="218">
        <v>2636</v>
      </c>
      <c r="AA20" s="218">
        <v>1183</v>
      </c>
      <c r="AB20" s="218">
        <v>875</v>
      </c>
      <c r="AC20" s="218">
        <v>1132</v>
      </c>
      <c r="AD20" s="218">
        <v>1129</v>
      </c>
      <c r="AE20" s="218">
        <f t="shared" si="0"/>
        <v>37761</v>
      </c>
      <c r="AF20" s="218">
        <f t="shared" si="0"/>
        <v>43980</v>
      </c>
      <c r="AG20" s="218">
        <f t="shared" si="1"/>
        <v>81741</v>
      </c>
      <c r="AH20" s="375" t="s">
        <v>52</v>
      </c>
      <c r="AI20" s="375"/>
      <c r="AJ20" s="201"/>
      <c r="AK20" s="201"/>
    </row>
    <row r="21" spans="1:37" ht="21.95" customHeight="1">
      <c r="A21" s="403" t="s">
        <v>53</v>
      </c>
      <c r="B21" s="403"/>
      <c r="C21" s="218">
        <v>13761</v>
      </c>
      <c r="D21" s="218">
        <v>13655</v>
      </c>
      <c r="E21" s="218">
        <v>12186</v>
      </c>
      <c r="F21" s="218">
        <v>12240</v>
      </c>
      <c r="G21" s="218">
        <v>6438</v>
      </c>
      <c r="H21" s="218">
        <v>8222</v>
      </c>
      <c r="I21" s="218">
        <v>4900</v>
      </c>
      <c r="J21" s="218">
        <v>5757</v>
      </c>
      <c r="K21" s="218">
        <v>1581</v>
      </c>
      <c r="L21" s="218">
        <v>1623</v>
      </c>
      <c r="M21" s="218">
        <v>0</v>
      </c>
      <c r="N21" s="218">
        <v>0</v>
      </c>
      <c r="O21" s="218">
        <v>3767</v>
      </c>
      <c r="P21" s="218">
        <v>5096</v>
      </c>
      <c r="Q21" s="485" t="s">
        <v>54</v>
      </c>
      <c r="R21" s="485"/>
      <c r="S21" s="403" t="s">
        <v>53</v>
      </c>
      <c r="T21" s="403"/>
      <c r="U21" s="218">
        <v>1020</v>
      </c>
      <c r="V21" s="218">
        <v>502</v>
      </c>
      <c r="W21" s="218">
        <v>1618</v>
      </c>
      <c r="X21" s="218">
        <v>1905</v>
      </c>
      <c r="Y21" s="218">
        <v>2618</v>
      </c>
      <c r="Z21" s="218">
        <v>3628</v>
      </c>
      <c r="AA21" s="218">
        <v>1212</v>
      </c>
      <c r="AB21" s="218">
        <v>644</v>
      </c>
      <c r="AC21" s="218">
        <v>1209</v>
      </c>
      <c r="AD21" s="218">
        <v>1485</v>
      </c>
      <c r="AE21" s="218">
        <f t="shared" si="0"/>
        <v>50310</v>
      </c>
      <c r="AF21" s="218">
        <f t="shared" si="0"/>
        <v>54757</v>
      </c>
      <c r="AG21" s="218">
        <f t="shared" si="1"/>
        <v>105067</v>
      </c>
      <c r="AH21" s="375" t="s">
        <v>54</v>
      </c>
      <c r="AI21" s="375"/>
    </row>
    <row r="22" spans="1:37" ht="21.95" customHeight="1">
      <c r="A22" s="403" t="s">
        <v>84</v>
      </c>
      <c r="B22" s="403"/>
      <c r="C22" s="218">
        <v>14462</v>
      </c>
      <c r="D22" s="218">
        <v>12108</v>
      </c>
      <c r="E22" s="218">
        <v>10851</v>
      </c>
      <c r="F22" s="218">
        <v>10635</v>
      </c>
      <c r="G22" s="218">
        <v>6577</v>
      </c>
      <c r="H22" s="218">
        <v>7362</v>
      </c>
      <c r="I22" s="218">
        <v>4159</v>
      </c>
      <c r="J22" s="218">
        <v>5299</v>
      </c>
      <c r="K22" s="218">
        <v>1287</v>
      </c>
      <c r="L22" s="218">
        <v>1293</v>
      </c>
      <c r="M22" s="218">
        <v>0</v>
      </c>
      <c r="N22" s="218">
        <v>0</v>
      </c>
      <c r="O22" s="218">
        <v>2805</v>
      </c>
      <c r="P22" s="218">
        <v>3373</v>
      </c>
      <c r="Q22" s="485" t="s">
        <v>56</v>
      </c>
      <c r="R22" s="485"/>
      <c r="S22" s="403" t="s">
        <v>84</v>
      </c>
      <c r="T22" s="403"/>
      <c r="U22" s="218">
        <v>1810</v>
      </c>
      <c r="V22" s="218">
        <v>1426</v>
      </c>
      <c r="W22" s="218">
        <v>1589</v>
      </c>
      <c r="X22" s="218">
        <v>1210</v>
      </c>
      <c r="Y22" s="218">
        <v>2007</v>
      </c>
      <c r="Z22" s="218">
        <v>2761</v>
      </c>
      <c r="AA22" s="218">
        <v>1280</v>
      </c>
      <c r="AB22" s="218">
        <v>1046</v>
      </c>
      <c r="AC22" s="218">
        <v>1388</v>
      </c>
      <c r="AD22" s="218">
        <v>1031</v>
      </c>
      <c r="AE22" s="218">
        <f t="shared" si="0"/>
        <v>48215</v>
      </c>
      <c r="AF22" s="218">
        <f t="shared" si="0"/>
        <v>47544</v>
      </c>
      <c r="AG22" s="218">
        <f t="shared" si="1"/>
        <v>95759</v>
      </c>
      <c r="AH22" s="375" t="s">
        <v>56</v>
      </c>
      <c r="AI22" s="375"/>
    </row>
    <row r="23" spans="1:37" ht="21.95" customHeight="1">
      <c r="A23" s="403" t="s">
        <v>57</v>
      </c>
      <c r="B23" s="403"/>
      <c r="C23" s="218">
        <v>7352</v>
      </c>
      <c r="D23" s="218">
        <v>6610</v>
      </c>
      <c r="E23" s="218">
        <v>5971</v>
      </c>
      <c r="F23" s="218">
        <v>5841</v>
      </c>
      <c r="G23" s="218">
        <v>2415</v>
      </c>
      <c r="H23" s="218">
        <v>3377</v>
      </c>
      <c r="I23" s="218">
        <v>1706</v>
      </c>
      <c r="J23" s="218">
        <v>1923</v>
      </c>
      <c r="K23" s="218">
        <v>1256</v>
      </c>
      <c r="L23" s="218">
        <v>1228</v>
      </c>
      <c r="M23" s="218">
        <v>0</v>
      </c>
      <c r="N23" s="218">
        <v>0</v>
      </c>
      <c r="O23" s="218">
        <v>854</v>
      </c>
      <c r="P23" s="218">
        <v>1406</v>
      </c>
      <c r="Q23" s="485" t="s">
        <v>58</v>
      </c>
      <c r="R23" s="485"/>
      <c r="S23" s="403" t="s">
        <v>57</v>
      </c>
      <c r="T23" s="403"/>
      <c r="U23" s="218">
        <v>634</v>
      </c>
      <c r="V23" s="218">
        <v>284</v>
      </c>
      <c r="W23" s="218">
        <v>1122</v>
      </c>
      <c r="X23" s="218">
        <v>959</v>
      </c>
      <c r="Y23" s="218">
        <v>826</v>
      </c>
      <c r="Z23" s="218">
        <v>1154</v>
      </c>
      <c r="AA23" s="218">
        <v>668</v>
      </c>
      <c r="AB23" s="218">
        <v>367</v>
      </c>
      <c r="AC23" s="218">
        <v>964</v>
      </c>
      <c r="AD23" s="218">
        <v>914</v>
      </c>
      <c r="AE23" s="218">
        <f t="shared" si="0"/>
        <v>23768</v>
      </c>
      <c r="AF23" s="218">
        <f t="shared" si="0"/>
        <v>24063</v>
      </c>
      <c r="AG23" s="218">
        <f t="shared" si="1"/>
        <v>47831</v>
      </c>
      <c r="AH23" s="375" t="s">
        <v>58</v>
      </c>
      <c r="AI23" s="375"/>
    </row>
    <row r="24" spans="1:37" ht="21.95" customHeight="1">
      <c r="A24" s="403" t="s">
        <v>59</v>
      </c>
      <c r="B24" s="403"/>
      <c r="C24" s="218">
        <v>12650</v>
      </c>
      <c r="D24" s="218">
        <v>10128</v>
      </c>
      <c r="E24" s="218">
        <v>10825</v>
      </c>
      <c r="F24" s="218">
        <v>8870</v>
      </c>
      <c r="G24" s="218">
        <v>6566</v>
      </c>
      <c r="H24" s="218">
        <v>6269</v>
      </c>
      <c r="I24" s="218">
        <v>3435</v>
      </c>
      <c r="J24" s="218">
        <v>3386</v>
      </c>
      <c r="K24" s="218">
        <v>2107</v>
      </c>
      <c r="L24" s="218">
        <v>1624</v>
      </c>
      <c r="M24" s="218">
        <v>0</v>
      </c>
      <c r="N24" s="218">
        <v>0</v>
      </c>
      <c r="O24" s="218">
        <v>2725</v>
      </c>
      <c r="P24" s="218">
        <v>2920</v>
      </c>
      <c r="Q24" s="485" t="s">
        <v>60</v>
      </c>
      <c r="R24" s="485"/>
      <c r="S24" s="403" t="s">
        <v>59</v>
      </c>
      <c r="T24" s="403"/>
      <c r="U24" s="218">
        <v>770</v>
      </c>
      <c r="V24" s="218">
        <v>227</v>
      </c>
      <c r="W24" s="218">
        <v>2245</v>
      </c>
      <c r="X24" s="218">
        <v>1538</v>
      </c>
      <c r="Y24" s="218">
        <v>1579</v>
      </c>
      <c r="Z24" s="218">
        <v>2391</v>
      </c>
      <c r="AA24" s="218">
        <v>730</v>
      </c>
      <c r="AB24" s="218">
        <v>345</v>
      </c>
      <c r="AC24" s="218">
        <v>1575</v>
      </c>
      <c r="AD24" s="218">
        <v>1382</v>
      </c>
      <c r="AE24" s="218">
        <f t="shared" si="0"/>
        <v>45207</v>
      </c>
      <c r="AF24" s="218">
        <f t="shared" si="0"/>
        <v>39080</v>
      </c>
      <c r="AG24" s="218">
        <f t="shared" si="1"/>
        <v>84287</v>
      </c>
      <c r="AH24" s="375" t="s">
        <v>60</v>
      </c>
      <c r="AI24" s="375"/>
    </row>
    <row r="25" spans="1:37" ht="21.95" customHeight="1">
      <c r="A25" s="403" t="s">
        <v>61</v>
      </c>
      <c r="B25" s="403"/>
      <c r="C25" s="218">
        <v>25909</v>
      </c>
      <c r="D25" s="218">
        <v>20201</v>
      </c>
      <c r="E25" s="218">
        <v>20877</v>
      </c>
      <c r="F25" s="218">
        <v>17650</v>
      </c>
      <c r="G25" s="218">
        <v>20787</v>
      </c>
      <c r="H25" s="218">
        <v>15933</v>
      </c>
      <c r="I25" s="218">
        <v>8647</v>
      </c>
      <c r="J25" s="218">
        <v>9371</v>
      </c>
      <c r="K25" s="218">
        <v>1666</v>
      </c>
      <c r="L25" s="218">
        <v>1545</v>
      </c>
      <c r="M25" s="218">
        <v>0</v>
      </c>
      <c r="N25" s="218">
        <v>0</v>
      </c>
      <c r="O25" s="218">
        <v>5618</v>
      </c>
      <c r="P25" s="218">
        <v>6810</v>
      </c>
      <c r="Q25" s="485" t="s">
        <v>62</v>
      </c>
      <c r="R25" s="485"/>
      <c r="S25" s="403" t="s">
        <v>61</v>
      </c>
      <c r="T25" s="403"/>
      <c r="U25" s="218">
        <v>2230</v>
      </c>
      <c r="V25" s="218">
        <v>1255</v>
      </c>
      <c r="W25" s="218">
        <v>1761</v>
      </c>
      <c r="X25" s="218">
        <v>1782</v>
      </c>
      <c r="Y25" s="218">
        <v>5887</v>
      </c>
      <c r="Z25" s="218">
        <v>7666</v>
      </c>
      <c r="AA25" s="218">
        <v>4440</v>
      </c>
      <c r="AB25" s="218">
        <v>2238</v>
      </c>
      <c r="AC25" s="218">
        <v>2163</v>
      </c>
      <c r="AD25" s="218">
        <v>2096</v>
      </c>
      <c r="AE25" s="218">
        <f t="shared" si="0"/>
        <v>99985</v>
      </c>
      <c r="AF25" s="218">
        <f t="shared" si="0"/>
        <v>86547</v>
      </c>
      <c r="AG25" s="218">
        <f t="shared" si="1"/>
        <v>186532</v>
      </c>
      <c r="AH25" s="375" t="s">
        <v>62</v>
      </c>
      <c r="AI25" s="375"/>
    </row>
    <row r="26" spans="1:37" ht="21.95" customHeight="1">
      <c r="A26" s="403" t="s">
        <v>63</v>
      </c>
      <c r="B26" s="403"/>
      <c r="C26" s="218">
        <v>11574</v>
      </c>
      <c r="D26" s="218">
        <v>8055</v>
      </c>
      <c r="E26" s="218">
        <v>7045</v>
      </c>
      <c r="F26" s="218">
        <v>5727</v>
      </c>
      <c r="G26" s="218">
        <v>5681</v>
      </c>
      <c r="H26" s="218">
        <v>5096</v>
      </c>
      <c r="I26" s="218">
        <v>2622</v>
      </c>
      <c r="J26" s="218">
        <v>2588</v>
      </c>
      <c r="K26" s="218">
        <v>1731</v>
      </c>
      <c r="L26" s="218">
        <v>1480</v>
      </c>
      <c r="M26" s="218">
        <v>0</v>
      </c>
      <c r="N26" s="218">
        <v>0</v>
      </c>
      <c r="O26" s="218">
        <v>1514</v>
      </c>
      <c r="P26" s="218">
        <v>1155</v>
      </c>
      <c r="Q26" s="485" t="s">
        <v>64</v>
      </c>
      <c r="R26" s="485"/>
      <c r="S26" s="403" t="s">
        <v>63</v>
      </c>
      <c r="T26" s="403"/>
      <c r="U26" s="218">
        <v>1234</v>
      </c>
      <c r="V26" s="218">
        <v>1184</v>
      </c>
      <c r="W26" s="218">
        <v>1533</v>
      </c>
      <c r="X26" s="218">
        <v>1360</v>
      </c>
      <c r="Y26" s="218">
        <v>1591</v>
      </c>
      <c r="Z26" s="218">
        <v>1132</v>
      </c>
      <c r="AA26" s="218">
        <v>927</v>
      </c>
      <c r="AB26" s="218">
        <v>865</v>
      </c>
      <c r="AC26" s="218">
        <v>1052</v>
      </c>
      <c r="AD26" s="218">
        <v>1232</v>
      </c>
      <c r="AE26" s="218">
        <f t="shared" si="0"/>
        <v>36504</v>
      </c>
      <c r="AF26" s="218">
        <f t="shared" si="0"/>
        <v>29874</v>
      </c>
      <c r="AG26" s="218">
        <f t="shared" si="1"/>
        <v>66378</v>
      </c>
      <c r="AH26" s="375" t="s">
        <v>64</v>
      </c>
      <c r="AI26" s="375"/>
    </row>
    <row r="27" spans="1:37" ht="21.95" customHeight="1" thickBot="1">
      <c r="A27" s="451" t="s">
        <v>65</v>
      </c>
      <c r="B27" s="451"/>
      <c r="C27" s="218">
        <v>27038</v>
      </c>
      <c r="D27" s="218">
        <v>25936</v>
      </c>
      <c r="E27" s="218">
        <v>23549</v>
      </c>
      <c r="F27" s="218">
        <v>22621</v>
      </c>
      <c r="G27" s="218">
        <v>12243</v>
      </c>
      <c r="H27" s="218">
        <v>14843</v>
      </c>
      <c r="I27" s="218">
        <v>7313</v>
      </c>
      <c r="J27" s="218">
        <v>7922</v>
      </c>
      <c r="K27" s="218">
        <v>2311</v>
      </c>
      <c r="L27" s="218">
        <v>3853</v>
      </c>
      <c r="M27" s="218">
        <v>0</v>
      </c>
      <c r="N27" s="218">
        <v>0</v>
      </c>
      <c r="O27" s="218">
        <v>1797</v>
      </c>
      <c r="P27" s="218">
        <v>4717</v>
      </c>
      <c r="Q27" s="478" t="s">
        <v>66</v>
      </c>
      <c r="R27" s="478"/>
      <c r="S27" s="451" t="s">
        <v>65</v>
      </c>
      <c r="T27" s="451"/>
      <c r="U27" s="218">
        <v>4903</v>
      </c>
      <c r="V27" s="218">
        <v>2968</v>
      </c>
      <c r="W27" s="218">
        <v>2189</v>
      </c>
      <c r="X27" s="218">
        <v>3542</v>
      </c>
      <c r="Y27" s="218">
        <v>1741</v>
      </c>
      <c r="Z27" s="218">
        <v>3392</v>
      </c>
      <c r="AA27" s="218">
        <v>4093</v>
      </c>
      <c r="AB27" s="218">
        <v>2376</v>
      </c>
      <c r="AC27" s="218">
        <v>2003</v>
      </c>
      <c r="AD27" s="218">
        <v>2998</v>
      </c>
      <c r="AE27" s="220">
        <f t="shared" si="0"/>
        <v>89180</v>
      </c>
      <c r="AF27" s="220">
        <f t="shared" si="0"/>
        <v>95168</v>
      </c>
      <c r="AG27" s="220">
        <f t="shared" si="1"/>
        <v>184348</v>
      </c>
      <c r="AH27" s="436" t="s">
        <v>66</v>
      </c>
      <c r="AI27" s="436"/>
    </row>
    <row r="28" spans="1:37" ht="24" customHeight="1" thickBot="1">
      <c r="A28" s="422" t="s">
        <v>19</v>
      </c>
      <c r="B28" s="422"/>
      <c r="C28" s="221">
        <f>SUM(C8:C27)</f>
        <v>310796</v>
      </c>
      <c r="D28" s="221">
        <f t="shared" ref="D28:AD28" si="2">SUM(D8:D27)</f>
        <v>271253</v>
      </c>
      <c r="E28" s="221">
        <f t="shared" si="2"/>
        <v>253728</v>
      </c>
      <c r="F28" s="221">
        <f t="shared" si="2"/>
        <v>230733</v>
      </c>
      <c r="G28" s="221">
        <f t="shared" si="2"/>
        <v>176072</v>
      </c>
      <c r="H28" s="221">
        <f t="shared" si="2"/>
        <v>171792</v>
      </c>
      <c r="I28" s="221">
        <f t="shared" si="2"/>
        <v>86884</v>
      </c>
      <c r="J28" s="221">
        <f t="shared" si="2"/>
        <v>99600</v>
      </c>
      <c r="K28" s="221">
        <f t="shared" si="2"/>
        <v>39591</v>
      </c>
      <c r="L28" s="221">
        <f t="shared" si="2"/>
        <v>41241</v>
      </c>
      <c r="M28" s="221">
        <f t="shared" si="2"/>
        <v>0</v>
      </c>
      <c r="N28" s="221">
        <f t="shared" si="2"/>
        <v>0</v>
      </c>
      <c r="O28" s="221">
        <f t="shared" si="2"/>
        <v>49642</v>
      </c>
      <c r="P28" s="221">
        <f t="shared" si="2"/>
        <v>69409</v>
      </c>
      <c r="Q28" s="484" t="s">
        <v>67</v>
      </c>
      <c r="R28" s="484"/>
      <c r="S28" s="422" t="s">
        <v>19</v>
      </c>
      <c r="T28" s="422"/>
      <c r="U28" s="221">
        <f t="shared" si="2"/>
        <v>31579</v>
      </c>
      <c r="V28" s="221">
        <f t="shared" si="2"/>
        <v>18783</v>
      </c>
      <c r="W28" s="221">
        <f t="shared" si="2"/>
        <v>36551</v>
      </c>
      <c r="X28" s="221">
        <f t="shared" si="2"/>
        <v>38157</v>
      </c>
      <c r="Y28" s="221">
        <f t="shared" si="2"/>
        <v>48271</v>
      </c>
      <c r="Z28" s="221">
        <f t="shared" si="2"/>
        <v>63847</v>
      </c>
      <c r="AA28" s="221">
        <f t="shared" si="2"/>
        <v>31908</v>
      </c>
      <c r="AB28" s="221">
        <f t="shared" si="2"/>
        <v>19278</v>
      </c>
      <c r="AC28" s="221">
        <f t="shared" si="2"/>
        <v>36046</v>
      </c>
      <c r="AD28" s="221">
        <f t="shared" si="2"/>
        <v>36372</v>
      </c>
      <c r="AE28" s="221">
        <f>SUM(C28,E28,G28,I28,K28,O28,U28,W28,Y28,AA28,AC28)</f>
        <v>1101068</v>
      </c>
      <c r="AF28" s="221">
        <f>SUM(D28,F28,H28,J28,L28,P28,V28,X28,Z28,AB28,AD28)</f>
        <v>1060465</v>
      </c>
      <c r="AG28" s="221">
        <f>SUM(AE28:AF28)</f>
        <v>2161533</v>
      </c>
      <c r="AH28" s="373" t="s">
        <v>67</v>
      </c>
      <c r="AI28" s="373"/>
    </row>
    <row r="29" spans="1:37" ht="12.75" customHeight="1" thickTop="1"/>
    <row r="32" spans="1:37" ht="18"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</row>
    <row r="34" spans="3:33" ht="15.75"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</row>
    <row r="36" spans="3:33">
      <c r="C36" s="192">
        <f t="shared" ref="C36:P36" si="3">C32-C28</f>
        <v>-310796</v>
      </c>
      <c r="D36" s="192">
        <f t="shared" si="3"/>
        <v>-271253</v>
      </c>
      <c r="E36" s="192">
        <f t="shared" si="3"/>
        <v>-253728</v>
      </c>
      <c r="F36" s="192">
        <f t="shared" si="3"/>
        <v>-230733</v>
      </c>
      <c r="G36" s="192">
        <f t="shared" si="3"/>
        <v>-176072</v>
      </c>
      <c r="H36" s="192">
        <f t="shared" si="3"/>
        <v>-171792</v>
      </c>
      <c r="I36" s="192">
        <f t="shared" si="3"/>
        <v>-86884</v>
      </c>
      <c r="J36" s="192">
        <f t="shared" si="3"/>
        <v>-99600</v>
      </c>
      <c r="K36" s="192">
        <f t="shared" si="3"/>
        <v>-39591</v>
      </c>
      <c r="L36" s="192">
        <f t="shared" si="3"/>
        <v>-41241</v>
      </c>
      <c r="M36" s="192">
        <f t="shared" si="3"/>
        <v>0</v>
      </c>
      <c r="N36" s="192">
        <f t="shared" si="3"/>
        <v>0</v>
      </c>
      <c r="O36" s="192">
        <f t="shared" si="3"/>
        <v>-49642</v>
      </c>
      <c r="P36" s="192">
        <f t="shared" si="3"/>
        <v>-69409</v>
      </c>
    </row>
  </sheetData>
  <mergeCells count="100">
    <mergeCell ref="A1:R1"/>
    <mergeCell ref="A2:R2"/>
    <mergeCell ref="A3:B3"/>
    <mergeCell ref="K3:L3"/>
    <mergeCell ref="Q3:R3"/>
    <mergeCell ref="AH3:AI3"/>
    <mergeCell ref="A4:B7"/>
    <mergeCell ref="C4:D4"/>
    <mergeCell ref="E4:F4"/>
    <mergeCell ref="G4:H4"/>
    <mergeCell ref="I4:J4"/>
    <mergeCell ref="K4:L4"/>
    <mergeCell ref="M4:N4"/>
    <mergeCell ref="O4:P4"/>
    <mergeCell ref="Q4:R7"/>
    <mergeCell ref="S3:T3"/>
    <mergeCell ref="W4:X4"/>
    <mergeCell ref="Y4:Z4"/>
    <mergeCell ref="AA4:AB4"/>
    <mergeCell ref="AC4:AD4"/>
    <mergeCell ref="W5:X5"/>
    <mergeCell ref="AE4:AG4"/>
    <mergeCell ref="AH4:AI7"/>
    <mergeCell ref="C5:D5"/>
    <mergeCell ref="E5:F5"/>
    <mergeCell ref="G5:H5"/>
    <mergeCell ref="I5:J5"/>
    <mergeCell ref="K5:L5"/>
    <mergeCell ref="M5:N5"/>
    <mergeCell ref="O5:P5"/>
    <mergeCell ref="U5:V5"/>
    <mergeCell ref="S4:T7"/>
    <mergeCell ref="U4:V4"/>
    <mergeCell ref="AE5:AG5"/>
    <mergeCell ref="Y5:Z5"/>
    <mergeCell ref="AA5:AB5"/>
    <mergeCell ref="AC5:AD5"/>
    <mergeCell ref="AH8:AI8"/>
    <mergeCell ref="A10:B10"/>
    <mergeCell ref="Q10:R10"/>
    <mergeCell ref="S10:T10"/>
    <mergeCell ref="AH10:AI10"/>
    <mergeCell ref="AH9:AI9"/>
    <mergeCell ref="Q8:R8"/>
    <mergeCell ref="S8:T8"/>
    <mergeCell ref="A9:B9"/>
    <mergeCell ref="Q9:R9"/>
    <mergeCell ref="S9:T9"/>
    <mergeCell ref="A8:B8"/>
    <mergeCell ref="A11:B11"/>
    <mergeCell ref="Q11:R11"/>
    <mergeCell ref="S11:T11"/>
    <mergeCell ref="AH11:AI11"/>
    <mergeCell ref="A12:A17"/>
    <mergeCell ref="R12:R17"/>
    <mergeCell ref="S12:S17"/>
    <mergeCell ref="AI12:AI17"/>
    <mergeCell ref="A18:B18"/>
    <mergeCell ref="Q18:R18"/>
    <mergeCell ref="S18:T18"/>
    <mergeCell ref="A19:B19"/>
    <mergeCell ref="Q19:R19"/>
    <mergeCell ref="S19:T19"/>
    <mergeCell ref="AH19:AI19"/>
    <mergeCell ref="A20:B20"/>
    <mergeCell ref="Q20:R20"/>
    <mergeCell ref="S20:T20"/>
    <mergeCell ref="AH20:AI20"/>
    <mergeCell ref="A21:B21"/>
    <mergeCell ref="Q21:R21"/>
    <mergeCell ref="S21:T21"/>
    <mergeCell ref="AH21:AI21"/>
    <mergeCell ref="A22:B22"/>
    <mergeCell ref="Q22:R22"/>
    <mergeCell ref="S22:T22"/>
    <mergeCell ref="AH22:AI22"/>
    <mergeCell ref="A23:B23"/>
    <mergeCell ref="Q23:R23"/>
    <mergeCell ref="S23:T23"/>
    <mergeCell ref="AH23:AI23"/>
    <mergeCell ref="A24:B24"/>
    <mergeCell ref="Q24:R24"/>
    <mergeCell ref="S24:T24"/>
    <mergeCell ref="AH24:AI24"/>
    <mergeCell ref="A25:B25"/>
    <mergeCell ref="Q25:R25"/>
    <mergeCell ref="S25:T25"/>
    <mergeCell ref="AH25:AI25"/>
    <mergeCell ref="A26:B26"/>
    <mergeCell ref="Q26:R26"/>
    <mergeCell ref="S26:T26"/>
    <mergeCell ref="AH26:AI26"/>
    <mergeCell ref="A27:B27"/>
    <mergeCell ref="Q27:R27"/>
    <mergeCell ref="S27:T27"/>
    <mergeCell ref="AH27:AI27"/>
    <mergeCell ref="A28:B28"/>
    <mergeCell ref="Q28:R28"/>
    <mergeCell ref="S28:T28"/>
    <mergeCell ref="AH28:AI28"/>
  </mergeCells>
  <printOptions horizontalCentered="1"/>
  <pageMargins left="0.19685039370078741" right="0.19685039370078741" top="0.98425196850393704" bottom="0.39370078740157483" header="0.98425196850393704" footer="0.39370078740157483"/>
  <pageSetup paperSize="9" scale="72" firstPageNumber="13" orientation="landscape" useFirstPageNumber="1" r:id="rId1"/>
  <headerFooter scaleWithDoc="0" alignWithMargins="0"/>
  <colBreaks count="1" manualBreakCount="1">
    <brk id="18" max="2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41"/>
  <sheetViews>
    <sheetView showZeros="0" rightToLeft="1" view="pageBreakPreview" zoomScale="80" zoomScaleNormal="75" zoomScaleSheetLayoutView="80" workbookViewId="0">
      <selection activeCell="B40" sqref="B40:F41"/>
    </sheetView>
  </sheetViews>
  <sheetFormatPr defaultRowHeight="20.25"/>
  <cols>
    <col min="1" max="1" width="2.58203125" style="67" customWidth="1"/>
    <col min="2" max="2" width="6.1640625" style="67" customWidth="1"/>
    <col min="3" max="3" width="5.75" style="69" customWidth="1"/>
    <col min="4" max="4" width="5.4140625" style="69" customWidth="1"/>
    <col min="5" max="5" width="5.33203125" style="69" customWidth="1"/>
    <col min="6" max="6" width="5.4140625" style="69" customWidth="1"/>
    <col min="7" max="7" width="6.1640625" style="69" customWidth="1"/>
    <col min="8" max="8" width="6.58203125" style="69" customWidth="1"/>
    <col min="9" max="9" width="6.75" style="69" customWidth="1"/>
    <col min="10" max="10" width="6.1640625" style="69" customWidth="1"/>
    <col min="11" max="11" width="7.25" style="69" customWidth="1"/>
    <col min="12" max="12" width="5.5" style="69" customWidth="1"/>
    <col min="13" max="13" width="5.9140625" style="69" customWidth="1"/>
    <col min="14" max="14" width="5.5" style="69" customWidth="1"/>
    <col min="15" max="15" width="6.75" style="69" customWidth="1"/>
    <col min="16" max="16" width="6.1640625" style="69" customWidth="1"/>
    <col min="17" max="17" width="6.83203125" style="69" customWidth="1"/>
    <col min="18" max="18" width="10.33203125" style="69" customWidth="1"/>
    <col min="19" max="19" width="2.6640625" style="69" customWidth="1"/>
    <col min="20" max="16384" width="8.6640625" style="69"/>
  </cols>
  <sheetData>
    <row r="1" spans="1:19" ht="32.25" customHeight="1">
      <c r="A1" s="389" t="s">
        <v>327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</row>
    <row r="2" spans="1:19" s="222" customFormat="1" ht="42" customHeight="1">
      <c r="A2" s="433" t="s">
        <v>328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</row>
    <row r="3" spans="1:19" s="222" customFormat="1" ht="24" customHeight="1" thickBot="1">
      <c r="A3" s="415" t="s">
        <v>594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34" t="s">
        <v>339</v>
      </c>
      <c r="S3" s="434"/>
    </row>
    <row r="4" spans="1:19" s="67" customFormat="1" ht="18.75" customHeight="1" thickTop="1">
      <c r="A4" s="392" t="s">
        <v>4</v>
      </c>
      <c r="B4" s="392"/>
      <c r="C4" s="413" t="s">
        <v>329</v>
      </c>
      <c r="D4" s="413"/>
      <c r="E4" s="413"/>
      <c r="F4" s="413" t="s">
        <v>330</v>
      </c>
      <c r="G4" s="413"/>
      <c r="H4" s="413"/>
      <c r="I4" s="413" t="s">
        <v>331</v>
      </c>
      <c r="J4" s="413"/>
      <c r="K4" s="413"/>
      <c r="L4" s="413" t="s">
        <v>332</v>
      </c>
      <c r="M4" s="413"/>
      <c r="N4" s="413"/>
      <c r="O4" s="413" t="s">
        <v>19</v>
      </c>
      <c r="P4" s="413"/>
      <c r="Q4" s="413"/>
      <c r="R4" s="392" t="s">
        <v>10</v>
      </c>
      <c r="S4" s="392"/>
    </row>
    <row r="5" spans="1:19" s="67" customFormat="1" ht="18.75" customHeight="1">
      <c r="A5" s="393"/>
      <c r="B5" s="393"/>
      <c r="C5" s="408" t="s">
        <v>333</v>
      </c>
      <c r="D5" s="408"/>
      <c r="E5" s="408"/>
      <c r="F5" s="408" t="s">
        <v>334</v>
      </c>
      <c r="G5" s="408"/>
      <c r="H5" s="408"/>
      <c r="I5" s="408" t="s">
        <v>335</v>
      </c>
      <c r="J5" s="408"/>
      <c r="K5" s="408"/>
      <c r="L5" s="408" t="s">
        <v>336</v>
      </c>
      <c r="M5" s="408"/>
      <c r="N5" s="408"/>
      <c r="O5" s="408"/>
      <c r="P5" s="408"/>
      <c r="Q5" s="408"/>
      <c r="R5" s="393"/>
      <c r="S5" s="393"/>
    </row>
    <row r="6" spans="1:19" s="67" customFormat="1">
      <c r="A6" s="393"/>
      <c r="B6" s="393"/>
      <c r="C6" s="47" t="s">
        <v>16</v>
      </c>
      <c r="D6" s="47" t="s">
        <v>82</v>
      </c>
      <c r="E6" s="47" t="s">
        <v>107</v>
      </c>
      <c r="F6" s="47" t="s">
        <v>16</v>
      </c>
      <c r="G6" s="47" t="s">
        <v>82</v>
      </c>
      <c r="H6" s="47" t="s">
        <v>107</v>
      </c>
      <c r="I6" s="47" t="s">
        <v>16</v>
      </c>
      <c r="J6" s="47" t="s">
        <v>82</v>
      </c>
      <c r="K6" s="47" t="s">
        <v>107</v>
      </c>
      <c r="L6" s="47" t="s">
        <v>16</v>
      </c>
      <c r="M6" s="47" t="s">
        <v>82</v>
      </c>
      <c r="N6" s="47" t="s">
        <v>107</v>
      </c>
      <c r="O6" s="47" t="s">
        <v>16</v>
      </c>
      <c r="P6" s="47" t="s">
        <v>82</v>
      </c>
      <c r="Q6" s="47" t="s">
        <v>107</v>
      </c>
      <c r="R6" s="393"/>
      <c r="S6" s="393"/>
    </row>
    <row r="7" spans="1:19" s="67" customFormat="1" ht="47.25" customHeight="1" thickBot="1">
      <c r="A7" s="394"/>
      <c r="B7" s="394"/>
      <c r="C7" s="155" t="s">
        <v>20</v>
      </c>
      <c r="D7" s="155" t="s">
        <v>21</v>
      </c>
      <c r="E7" s="155" t="s">
        <v>23</v>
      </c>
      <c r="F7" s="155" t="s">
        <v>20</v>
      </c>
      <c r="G7" s="155" t="s">
        <v>21</v>
      </c>
      <c r="H7" s="155" t="s">
        <v>23</v>
      </c>
      <c r="I7" s="155" t="s">
        <v>20</v>
      </c>
      <c r="J7" s="155" t="s">
        <v>21</v>
      </c>
      <c r="K7" s="155" t="s">
        <v>23</v>
      </c>
      <c r="L7" s="155" t="s">
        <v>20</v>
      </c>
      <c r="M7" s="155" t="s">
        <v>21</v>
      </c>
      <c r="N7" s="155" t="s">
        <v>23</v>
      </c>
      <c r="O7" s="155" t="s">
        <v>20</v>
      </c>
      <c r="P7" s="155" t="s">
        <v>21</v>
      </c>
      <c r="Q7" s="155" t="s">
        <v>23</v>
      </c>
      <c r="R7" s="394"/>
      <c r="S7" s="394"/>
    </row>
    <row r="8" spans="1:19" s="67" customFormat="1" ht="18.75" customHeight="1">
      <c r="A8" s="467" t="s">
        <v>215</v>
      </c>
      <c r="B8" s="467"/>
      <c r="C8" s="223">
        <v>445</v>
      </c>
      <c r="D8" s="223">
        <v>180</v>
      </c>
      <c r="E8" s="224">
        <f>SUM(C8:D8)</f>
        <v>625</v>
      </c>
      <c r="F8" s="223">
        <v>523</v>
      </c>
      <c r="G8" s="223">
        <v>309</v>
      </c>
      <c r="H8" s="223">
        <f>SUM(F8:G8)</f>
        <v>832</v>
      </c>
      <c r="I8" s="223">
        <v>4773</v>
      </c>
      <c r="J8" s="223">
        <v>3696</v>
      </c>
      <c r="K8" s="223">
        <f>SUM(I8:J8)</f>
        <v>8469</v>
      </c>
      <c r="L8" s="223">
        <v>158</v>
      </c>
      <c r="M8" s="223">
        <v>118</v>
      </c>
      <c r="N8" s="223">
        <f>SUM(L8:M8)</f>
        <v>276</v>
      </c>
      <c r="O8" s="223">
        <f>SUM(C8,F8,I8,L8)</f>
        <v>5899</v>
      </c>
      <c r="P8" s="223">
        <f>SUM(D8,G8,J8,M8)</f>
        <v>4303</v>
      </c>
      <c r="Q8" s="223">
        <f>SUM(O8:P8)</f>
        <v>10202</v>
      </c>
      <c r="R8" s="385" t="s">
        <v>26</v>
      </c>
      <c r="S8" s="385"/>
    </row>
    <row r="9" spans="1:19" ht="19.5" customHeight="1">
      <c r="A9" s="403" t="s">
        <v>27</v>
      </c>
      <c r="B9" s="403"/>
      <c r="C9" s="223">
        <v>446</v>
      </c>
      <c r="D9" s="223">
        <v>179</v>
      </c>
      <c r="E9" s="224">
        <f t="shared" ref="E9:E27" si="0">SUM(C9:D9)</f>
        <v>625</v>
      </c>
      <c r="F9" s="223">
        <v>302</v>
      </c>
      <c r="G9" s="223">
        <v>212</v>
      </c>
      <c r="H9" s="223">
        <f t="shared" ref="H9:H27" si="1">SUM(F9:G9)</f>
        <v>514</v>
      </c>
      <c r="I9" s="223">
        <v>2471</v>
      </c>
      <c r="J9" s="223">
        <v>2797</v>
      </c>
      <c r="K9" s="223">
        <f t="shared" ref="K9:K27" si="2">SUM(I9:J9)</f>
        <v>5268</v>
      </c>
      <c r="L9" s="223">
        <v>119</v>
      </c>
      <c r="M9" s="223">
        <v>39</v>
      </c>
      <c r="N9" s="223">
        <f t="shared" ref="N9:N27" si="3">SUM(L9:M9)</f>
        <v>158</v>
      </c>
      <c r="O9" s="223">
        <f t="shared" ref="O9:P27" si="4">SUM(C9,F9,I9,L9)</f>
        <v>3338</v>
      </c>
      <c r="P9" s="223">
        <f t="shared" si="4"/>
        <v>3227</v>
      </c>
      <c r="Q9" s="223">
        <f t="shared" ref="Q9:Q27" si="5">SUM(O9:P9)</f>
        <v>6565</v>
      </c>
      <c r="R9" s="375" t="s">
        <v>28</v>
      </c>
      <c r="S9" s="375"/>
    </row>
    <row r="10" spans="1:19" ht="19.5" customHeight="1">
      <c r="A10" s="403" t="s">
        <v>83</v>
      </c>
      <c r="B10" s="403"/>
      <c r="C10" s="223">
        <v>340</v>
      </c>
      <c r="D10" s="223">
        <v>163</v>
      </c>
      <c r="E10" s="224">
        <f t="shared" si="0"/>
        <v>503</v>
      </c>
      <c r="F10" s="223">
        <v>245</v>
      </c>
      <c r="G10" s="223">
        <v>169</v>
      </c>
      <c r="H10" s="223">
        <f t="shared" si="1"/>
        <v>414</v>
      </c>
      <c r="I10" s="223">
        <v>2028</v>
      </c>
      <c r="J10" s="223">
        <v>2686</v>
      </c>
      <c r="K10" s="223">
        <f t="shared" si="2"/>
        <v>4714</v>
      </c>
      <c r="L10" s="223">
        <v>52</v>
      </c>
      <c r="M10" s="223">
        <v>72</v>
      </c>
      <c r="N10" s="223">
        <f t="shared" si="3"/>
        <v>124</v>
      </c>
      <c r="O10" s="223">
        <f t="shared" si="4"/>
        <v>2665</v>
      </c>
      <c r="P10" s="223">
        <f t="shared" si="4"/>
        <v>3090</v>
      </c>
      <c r="Q10" s="223">
        <f t="shared" si="5"/>
        <v>5755</v>
      </c>
      <c r="R10" s="375" t="s">
        <v>30</v>
      </c>
      <c r="S10" s="375"/>
    </row>
    <row r="11" spans="1:19" ht="19.5" customHeight="1">
      <c r="A11" s="403" t="s">
        <v>31</v>
      </c>
      <c r="B11" s="403"/>
      <c r="C11" s="223">
        <v>391</v>
      </c>
      <c r="D11" s="223">
        <v>170</v>
      </c>
      <c r="E11" s="224">
        <f t="shared" si="0"/>
        <v>561</v>
      </c>
      <c r="F11" s="223">
        <v>331</v>
      </c>
      <c r="G11" s="223">
        <v>254</v>
      </c>
      <c r="H11" s="223">
        <f t="shared" si="1"/>
        <v>585</v>
      </c>
      <c r="I11" s="223">
        <v>4423</v>
      </c>
      <c r="J11" s="223">
        <v>5104</v>
      </c>
      <c r="K11" s="223">
        <f t="shared" si="2"/>
        <v>9527</v>
      </c>
      <c r="L11" s="223">
        <v>273</v>
      </c>
      <c r="M11" s="223">
        <v>201</v>
      </c>
      <c r="N11" s="223">
        <f t="shared" si="3"/>
        <v>474</v>
      </c>
      <c r="O11" s="223">
        <f t="shared" si="4"/>
        <v>5418</v>
      </c>
      <c r="P11" s="223">
        <f t="shared" si="4"/>
        <v>5729</v>
      </c>
      <c r="Q11" s="223">
        <f t="shared" si="5"/>
        <v>11147</v>
      </c>
      <c r="R11" s="375" t="s">
        <v>32</v>
      </c>
      <c r="S11" s="375"/>
    </row>
    <row r="12" spans="1:19" ht="19.5" customHeight="1">
      <c r="A12" s="406" t="s">
        <v>33</v>
      </c>
      <c r="B12" s="9" t="s">
        <v>34</v>
      </c>
      <c r="C12" s="223">
        <v>142</v>
      </c>
      <c r="D12" s="223">
        <v>121</v>
      </c>
      <c r="E12" s="224">
        <f t="shared" si="0"/>
        <v>263</v>
      </c>
      <c r="F12" s="223">
        <v>230</v>
      </c>
      <c r="G12" s="223">
        <v>283</v>
      </c>
      <c r="H12" s="223">
        <f t="shared" si="1"/>
        <v>513</v>
      </c>
      <c r="I12" s="223">
        <v>1953</v>
      </c>
      <c r="J12" s="223">
        <v>5210</v>
      </c>
      <c r="K12" s="223">
        <f t="shared" si="2"/>
        <v>7163</v>
      </c>
      <c r="L12" s="223">
        <v>77</v>
      </c>
      <c r="M12" s="223">
        <v>145</v>
      </c>
      <c r="N12" s="223">
        <f t="shared" si="3"/>
        <v>222</v>
      </c>
      <c r="O12" s="223">
        <f t="shared" si="4"/>
        <v>2402</v>
      </c>
      <c r="P12" s="223">
        <f t="shared" si="4"/>
        <v>5759</v>
      </c>
      <c r="Q12" s="223">
        <f t="shared" si="5"/>
        <v>8161</v>
      </c>
      <c r="R12" s="10" t="s">
        <v>35</v>
      </c>
      <c r="S12" s="493" t="s">
        <v>36</v>
      </c>
    </row>
    <row r="13" spans="1:19" ht="19.5" customHeight="1">
      <c r="A13" s="406"/>
      <c r="B13" s="9" t="s">
        <v>37</v>
      </c>
      <c r="C13" s="223">
        <v>257</v>
      </c>
      <c r="D13" s="223">
        <v>171</v>
      </c>
      <c r="E13" s="224">
        <f t="shared" si="0"/>
        <v>428</v>
      </c>
      <c r="F13" s="223">
        <v>355</v>
      </c>
      <c r="G13" s="223">
        <v>413</v>
      </c>
      <c r="H13" s="223">
        <f t="shared" si="1"/>
        <v>768</v>
      </c>
      <c r="I13" s="223">
        <v>2701</v>
      </c>
      <c r="J13" s="223">
        <v>5895</v>
      </c>
      <c r="K13" s="223">
        <f t="shared" si="2"/>
        <v>8596</v>
      </c>
      <c r="L13" s="223">
        <v>88</v>
      </c>
      <c r="M13" s="223">
        <v>126</v>
      </c>
      <c r="N13" s="223">
        <f t="shared" si="3"/>
        <v>214</v>
      </c>
      <c r="O13" s="223">
        <f t="shared" si="4"/>
        <v>3401</v>
      </c>
      <c r="P13" s="223">
        <f t="shared" si="4"/>
        <v>6605</v>
      </c>
      <c r="Q13" s="223">
        <f t="shared" si="5"/>
        <v>10006</v>
      </c>
      <c r="R13" s="10" t="s">
        <v>38</v>
      </c>
      <c r="S13" s="493"/>
    </row>
    <row r="14" spans="1:19" ht="19.5" customHeight="1">
      <c r="A14" s="406"/>
      <c r="B14" s="9" t="s">
        <v>39</v>
      </c>
      <c r="C14" s="223">
        <v>78</v>
      </c>
      <c r="D14" s="223">
        <v>60</v>
      </c>
      <c r="E14" s="224">
        <f t="shared" si="0"/>
        <v>138</v>
      </c>
      <c r="F14" s="223">
        <v>188</v>
      </c>
      <c r="G14" s="223">
        <v>158</v>
      </c>
      <c r="H14" s="223">
        <f t="shared" si="1"/>
        <v>346</v>
      </c>
      <c r="I14" s="223">
        <v>1509</v>
      </c>
      <c r="J14" s="223">
        <v>2330</v>
      </c>
      <c r="K14" s="223">
        <f t="shared" si="2"/>
        <v>3839</v>
      </c>
      <c r="L14" s="223">
        <v>73</v>
      </c>
      <c r="M14" s="223">
        <v>63</v>
      </c>
      <c r="N14" s="223">
        <f t="shared" si="3"/>
        <v>136</v>
      </c>
      <c r="O14" s="223">
        <f t="shared" si="4"/>
        <v>1848</v>
      </c>
      <c r="P14" s="223">
        <f t="shared" si="4"/>
        <v>2611</v>
      </c>
      <c r="Q14" s="223">
        <f t="shared" si="5"/>
        <v>4459</v>
      </c>
      <c r="R14" s="10" t="s">
        <v>40</v>
      </c>
      <c r="S14" s="493"/>
    </row>
    <row r="15" spans="1:19" ht="19.5" customHeight="1">
      <c r="A15" s="406"/>
      <c r="B15" s="9" t="s">
        <v>41</v>
      </c>
      <c r="C15" s="223">
        <v>163</v>
      </c>
      <c r="D15" s="223">
        <v>118</v>
      </c>
      <c r="E15" s="224">
        <f t="shared" si="0"/>
        <v>281</v>
      </c>
      <c r="F15" s="223">
        <v>182</v>
      </c>
      <c r="G15" s="223">
        <v>230</v>
      </c>
      <c r="H15" s="223">
        <f t="shared" si="1"/>
        <v>412</v>
      </c>
      <c r="I15" s="223">
        <v>2067</v>
      </c>
      <c r="J15" s="223">
        <v>4618</v>
      </c>
      <c r="K15" s="223">
        <f t="shared" si="2"/>
        <v>6685</v>
      </c>
      <c r="L15" s="223">
        <v>69</v>
      </c>
      <c r="M15" s="223">
        <v>78</v>
      </c>
      <c r="N15" s="223">
        <f t="shared" si="3"/>
        <v>147</v>
      </c>
      <c r="O15" s="223">
        <f t="shared" si="4"/>
        <v>2481</v>
      </c>
      <c r="P15" s="223">
        <f t="shared" si="4"/>
        <v>5044</v>
      </c>
      <c r="Q15" s="223">
        <f t="shared" si="5"/>
        <v>7525</v>
      </c>
      <c r="R15" s="10" t="s">
        <v>42</v>
      </c>
      <c r="S15" s="493"/>
    </row>
    <row r="16" spans="1:19" ht="19.5" customHeight="1">
      <c r="A16" s="406"/>
      <c r="B16" s="9" t="s">
        <v>43</v>
      </c>
      <c r="C16" s="223">
        <v>240</v>
      </c>
      <c r="D16" s="223">
        <v>161</v>
      </c>
      <c r="E16" s="224">
        <f t="shared" si="0"/>
        <v>401</v>
      </c>
      <c r="F16" s="223">
        <v>266</v>
      </c>
      <c r="G16" s="223">
        <v>381</v>
      </c>
      <c r="H16" s="223">
        <f t="shared" si="1"/>
        <v>647</v>
      </c>
      <c r="I16" s="223">
        <v>2167</v>
      </c>
      <c r="J16" s="223">
        <v>5526</v>
      </c>
      <c r="K16" s="223">
        <f t="shared" si="2"/>
        <v>7693</v>
      </c>
      <c r="L16" s="223">
        <v>75</v>
      </c>
      <c r="M16" s="223">
        <v>120</v>
      </c>
      <c r="N16" s="223">
        <f t="shared" si="3"/>
        <v>195</v>
      </c>
      <c r="O16" s="223">
        <f t="shared" si="4"/>
        <v>2748</v>
      </c>
      <c r="P16" s="223">
        <f t="shared" si="4"/>
        <v>6188</v>
      </c>
      <c r="Q16" s="223">
        <f t="shared" si="5"/>
        <v>8936</v>
      </c>
      <c r="R16" s="10" t="s">
        <v>44</v>
      </c>
      <c r="S16" s="493"/>
    </row>
    <row r="17" spans="1:19" ht="19.5" customHeight="1">
      <c r="A17" s="406"/>
      <c r="B17" s="9" t="s">
        <v>45</v>
      </c>
      <c r="C17" s="223">
        <v>138</v>
      </c>
      <c r="D17" s="223">
        <v>95</v>
      </c>
      <c r="E17" s="224">
        <f t="shared" si="0"/>
        <v>233</v>
      </c>
      <c r="F17" s="223">
        <v>222</v>
      </c>
      <c r="G17" s="223">
        <v>223</v>
      </c>
      <c r="H17" s="223">
        <f t="shared" si="1"/>
        <v>445</v>
      </c>
      <c r="I17" s="223">
        <v>1756</v>
      </c>
      <c r="J17" s="223">
        <v>3180</v>
      </c>
      <c r="K17" s="223">
        <f t="shared" si="2"/>
        <v>4936</v>
      </c>
      <c r="L17" s="223">
        <v>86</v>
      </c>
      <c r="M17" s="223">
        <v>86</v>
      </c>
      <c r="N17" s="223">
        <f t="shared" si="3"/>
        <v>172</v>
      </c>
      <c r="O17" s="223">
        <f t="shared" si="4"/>
        <v>2202</v>
      </c>
      <c r="P17" s="223">
        <f t="shared" si="4"/>
        <v>3584</v>
      </c>
      <c r="Q17" s="223">
        <f t="shared" si="5"/>
        <v>5786</v>
      </c>
      <c r="R17" s="10" t="s">
        <v>46</v>
      </c>
      <c r="S17" s="493"/>
    </row>
    <row r="18" spans="1:19" ht="19.5" customHeight="1">
      <c r="A18" s="403" t="s">
        <v>47</v>
      </c>
      <c r="B18" s="403"/>
      <c r="C18" s="223">
        <v>451</v>
      </c>
      <c r="D18" s="223">
        <v>207</v>
      </c>
      <c r="E18" s="224">
        <f t="shared" si="0"/>
        <v>658</v>
      </c>
      <c r="F18" s="223">
        <v>470</v>
      </c>
      <c r="G18" s="223">
        <v>248</v>
      </c>
      <c r="H18" s="223">
        <f t="shared" si="1"/>
        <v>718</v>
      </c>
      <c r="I18" s="223">
        <v>5408</v>
      </c>
      <c r="J18" s="223">
        <v>3551</v>
      </c>
      <c r="K18" s="223">
        <f t="shared" si="2"/>
        <v>8959</v>
      </c>
      <c r="L18" s="223">
        <v>94</v>
      </c>
      <c r="M18" s="223">
        <v>44</v>
      </c>
      <c r="N18" s="223">
        <f t="shared" si="3"/>
        <v>138</v>
      </c>
      <c r="O18" s="223">
        <f t="shared" si="4"/>
        <v>6423</v>
      </c>
      <c r="P18" s="223">
        <f t="shared" si="4"/>
        <v>4050</v>
      </c>
      <c r="Q18" s="223">
        <f t="shared" si="5"/>
        <v>10473</v>
      </c>
      <c r="R18" s="375" t="s">
        <v>48</v>
      </c>
      <c r="S18" s="375"/>
    </row>
    <row r="19" spans="1:19" ht="19.5" customHeight="1">
      <c r="A19" s="403" t="s">
        <v>49</v>
      </c>
      <c r="B19" s="403"/>
      <c r="C19" s="223">
        <v>320</v>
      </c>
      <c r="D19" s="223">
        <v>148</v>
      </c>
      <c r="E19" s="224">
        <f t="shared" si="0"/>
        <v>468</v>
      </c>
      <c r="F19" s="223">
        <v>461</v>
      </c>
      <c r="G19" s="223">
        <v>278</v>
      </c>
      <c r="H19" s="223">
        <f t="shared" si="1"/>
        <v>739</v>
      </c>
      <c r="I19" s="223">
        <v>5206</v>
      </c>
      <c r="J19" s="223">
        <v>5877</v>
      </c>
      <c r="K19" s="223">
        <f t="shared" si="2"/>
        <v>11083</v>
      </c>
      <c r="L19" s="223">
        <v>195</v>
      </c>
      <c r="M19" s="223">
        <v>181</v>
      </c>
      <c r="N19" s="223">
        <f t="shared" si="3"/>
        <v>376</v>
      </c>
      <c r="O19" s="223">
        <f t="shared" si="4"/>
        <v>6182</v>
      </c>
      <c r="P19" s="223">
        <f t="shared" si="4"/>
        <v>6484</v>
      </c>
      <c r="Q19" s="223">
        <f t="shared" si="5"/>
        <v>12666</v>
      </c>
      <c r="R19" s="375" t="s">
        <v>50</v>
      </c>
      <c r="S19" s="375"/>
    </row>
    <row r="20" spans="1:19" ht="19.5" customHeight="1">
      <c r="A20" s="403" t="s">
        <v>51</v>
      </c>
      <c r="B20" s="403"/>
      <c r="C20" s="223">
        <v>158</v>
      </c>
      <c r="D20" s="223">
        <v>123</v>
      </c>
      <c r="E20" s="224">
        <f t="shared" si="0"/>
        <v>281</v>
      </c>
      <c r="F20" s="223">
        <v>283</v>
      </c>
      <c r="G20" s="223">
        <v>221</v>
      </c>
      <c r="H20" s="223">
        <f t="shared" si="1"/>
        <v>504</v>
      </c>
      <c r="I20" s="223">
        <v>2930</v>
      </c>
      <c r="J20" s="223">
        <v>3600</v>
      </c>
      <c r="K20" s="223">
        <f t="shared" si="2"/>
        <v>6530</v>
      </c>
      <c r="L20" s="223">
        <v>115</v>
      </c>
      <c r="M20" s="223">
        <v>93</v>
      </c>
      <c r="N20" s="223">
        <f t="shared" si="3"/>
        <v>208</v>
      </c>
      <c r="O20" s="223">
        <f t="shared" si="4"/>
        <v>3486</v>
      </c>
      <c r="P20" s="223">
        <f t="shared" si="4"/>
        <v>4037</v>
      </c>
      <c r="Q20" s="223">
        <f t="shared" si="5"/>
        <v>7523</v>
      </c>
      <c r="R20" s="375" t="s">
        <v>52</v>
      </c>
      <c r="S20" s="375"/>
    </row>
    <row r="21" spans="1:19" ht="19.5" customHeight="1">
      <c r="A21" s="403" t="s">
        <v>53</v>
      </c>
      <c r="B21" s="403"/>
      <c r="C21" s="223">
        <v>235</v>
      </c>
      <c r="D21" s="223">
        <v>167</v>
      </c>
      <c r="E21" s="224">
        <f t="shared" si="0"/>
        <v>402</v>
      </c>
      <c r="F21" s="223">
        <v>282</v>
      </c>
      <c r="G21" s="223">
        <v>277</v>
      </c>
      <c r="H21" s="223">
        <f t="shared" si="1"/>
        <v>559</v>
      </c>
      <c r="I21" s="223">
        <v>3741</v>
      </c>
      <c r="J21" s="223">
        <v>4772</v>
      </c>
      <c r="K21" s="223">
        <f t="shared" si="2"/>
        <v>8513</v>
      </c>
      <c r="L21" s="223">
        <v>73</v>
      </c>
      <c r="M21" s="223">
        <v>56</v>
      </c>
      <c r="N21" s="223">
        <f t="shared" si="3"/>
        <v>129</v>
      </c>
      <c r="O21" s="223">
        <f t="shared" si="4"/>
        <v>4331</v>
      </c>
      <c r="P21" s="223">
        <f t="shared" si="4"/>
        <v>5272</v>
      </c>
      <c r="Q21" s="223">
        <f t="shared" si="5"/>
        <v>9603</v>
      </c>
      <c r="R21" s="375" t="s">
        <v>54</v>
      </c>
      <c r="S21" s="375"/>
    </row>
    <row r="22" spans="1:19" ht="19.5" customHeight="1">
      <c r="A22" s="403" t="s">
        <v>84</v>
      </c>
      <c r="B22" s="403"/>
      <c r="C22" s="223">
        <v>239</v>
      </c>
      <c r="D22" s="223">
        <v>132</v>
      </c>
      <c r="E22" s="224">
        <f t="shared" si="0"/>
        <v>371</v>
      </c>
      <c r="F22" s="223">
        <v>283</v>
      </c>
      <c r="G22" s="223">
        <v>180</v>
      </c>
      <c r="H22" s="223">
        <f t="shared" si="1"/>
        <v>463</v>
      </c>
      <c r="I22" s="223">
        <v>3805</v>
      </c>
      <c r="J22" s="223">
        <v>4247</v>
      </c>
      <c r="K22" s="223">
        <f t="shared" si="2"/>
        <v>8052</v>
      </c>
      <c r="L22" s="223">
        <v>87</v>
      </c>
      <c r="M22" s="223">
        <v>113</v>
      </c>
      <c r="N22" s="223">
        <f t="shared" si="3"/>
        <v>200</v>
      </c>
      <c r="O22" s="223">
        <f t="shared" si="4"/>
        <v>4414</v>
      </c>
      <c r="P22" s="223">
        <f t="shared" si="4"/>
        <v>4672</v>
      </c>
      <c r="Q22" s="223">
        <f t="shared" si="5"/>
        <v>9086</v>
      </c>
      <c r="R22" s="375" t="s">
        <v>56</v>
      </c>
      <c r="S22" s="375"/>
    </row>
    <row r="23" spans="1:19" ht="19.5" customHeight="1">
      <c r="A23" s="403" t="s">
        <v>57</v>
      </c>
      <c r="B23" s="403"/>
      <c r="C23" s="223">
        <v>124</v>
      </c>
      <c r="D23" s="223">
        <v>75</v>
      </c>
      <c r="E23" s="224">
        <f t="shared" si="0"/>
        <v>199</v>
      </c>
      <c r="F23" s="223">
        <v>163</v>
      </c>
      <c r="G23" s="223">
        <v>107</v>
      </c>
      <c r="H23" s="223">
        <f t="shared" si="1"/>
        <v>270</v>
      </c>
      <c r="I23" s="223">
        <v>1472</v>
      </c>
      <c r="J23" s="223">
        <v>1654</v>
      </c>
      <c r="K23" s="223">
        <f t="shared" si="2"/>
        <v>3126</v>
      </c>
      <c r="L23" s="223">
        <v>39</v>
      </c>
      <c r="M23" s="223">
        <v>30</v>
      </c>
      <c r="N23" s="223">
        <f t="shared" si="3"/>
        <v>69</v>
      </c>
      <c r="O23" s="223">
        <f t="shared" si="4"/>
        <v>1798</v>
      </c>
      <c r="P23" s="223">
        <f t="shared" si="4"/>
        <v>1866</v>
      </c>
      <c r="Q23" s="223">
        <f t="shared" si="5"/>
        <v>3664</v>
      </c>
      <c r="R23" s="375" t="s">
        <v>58</v>
      </c>
      <c r="S23" s="375"/>
    </row>
    <row r="24" spans="1:19" ht="19.5" customHeight="1">
      <c r="A24" s="403" t="s">
        <v>59</v>
      </c>
      <c r="B24" s="403"/>
      <c r="C24" s="223">
        <v>230</v>
      </c>
      <c r="D24" s="223">
        <v>131</v>
      </c>
      <c r="E24" s="224">
        <f t="shared" si="0"/>
        <v>361</v>
      </c>
      <c r="F24" s="223">
        <v>286</v>
      </c>
      <c r="G24" s="223">
        <v>206</v>
      </c>
      <c r="H24" s="223">
        <f t="shared" si="1"/>
        <v>492</v>
      </c>
      <c r="I24" s="223">
        <v>2528</v>
      </c>
      <c r="J24" s="223">
        <v>3297</v>
      </c>
      <c r="K24" s="223">
        <f t="shared" si="2"/>
        <v>5825</v>
      </c>
      <c r="L24" s="223">
        <v>149</v>
      </c>
      <c r="M24" s="223">
        <v>72</v>
      </c>
      <c r="N24" s="223">
        <f t="shared" si="3"/>
        <v>221</v>
      </c>
      <c r="O24" s="223">
        <f t="shared" si="4"/>
        <v>3193</v>
      </c>
      <c r="P24" s="223">
        <f t="shared" si="4"/>
        <v>3706</v>
      </c>
      <c r="Q24" s="223">
        <f t="shared" si="5"/>
        <v>6899</v>
      </c>
      <c r="R24" s="375" t="s">
        <v>60</v>
      </c>
      <c r="S24" s="375"/>
    </row>
    <row r="25" spans="1:19" ht="19.5" customHeight="1">
      <c r="A25" s="403" t="s">
        <v>61</v>
      </c>
      <c r="B25" s="403"/>
      <c r="C25" s="223">
        <v>529</v>
      </c>
      <c r="D25" s="223">
        <v>233</v>
      </c>
      <c r="E25" s="224">
        <f t="shared" si="0"/>
        <v>762</v>
      </c>
      <c r="F25" s="223">
        <v>477</v>
      </c>
      <c r="G25" s="223">
        <v>257</v>
      </c>
      <c r="H25" s="223">
        <f t="shared" si="1"/>
        <v>734</v>
      </c>
      <c r="I25" s="223">
        <v>6640</v>
      </c>
      <c r="J25" s="223">
        <v>5402</v>
      </c>
      <c r="K25" s="223">
        <f t="shared" si="2"/>
        <v>12042</v>
      </c>
      <c r="L25" s="223">
        <v>264</v>
      </c>
      <c r="M25" s="223">
        <v>168</v>
      </c>
      <c r="N25" s="223">
        <f t="shared" si="3"/>
        <v>432</v>
      </c>
      <c r="O25" s="223">
        <f t="shared" si="4"/>
        <v>7910</v>
      </c>
      <c r="P25" s="223">
        <f t="shared" si="4"/>
        <v>6060</v>
      </c>
      <c r="Q25" s="223">
        <f t="shared" si="5"/>
        <v>13970</v>
      </c>
      <c r="R25" s="375" t="s">
        <v>62</v>
      </c>
      <c r="S25" s="375"/>
    </row>
    <row r="26" spans="1:19" ht="19.5" customHeight="1">
      <c r="A26" s="403" t="s">
        <v>63</v>
      </c>
      <c r="B26" s="403"/>
      <c r="C26" s="223">
        <v>124</v>
      </c>
      <c r="D26" s="223">
        <v>65</v>
      </c>
      <c r="E26" s="224">
        <f t="shared" si="0"/>
        <v>189</v>
      </c>
      <c r="F26" s="223">
        <v>173</v>
      </c>
      <c r="G26" s="223">
        <v>131</v>
      </c>
      <c r="H26" s="223">
        <f t="shared" si="1"/>
        <v>304</v>
      </c>
      <c r="I26" s="223">
        <v>1740</v>
      </c>
      <c r="J26" s="223">
        <v>1714</v>
      </c>
      <c r="K26" s="223">
        <f t="shared" si="2"/>
        <v>3454</v>
      </c>
      <c r="L26" s="223">
        <v>12</v>
      </c>
      <c r="M26" s="223">
        <v>19</v>
      </c>
      <c r="N26" s="223">
        <f t="shared" si="3"/>
        <v>31</v>
      </c>
      <c r="O26" s="223">
        <f t="shared" si="4"/>
        <v>2049</v>
      </c>
      <c r="P26" s="223">
        <f t="shared" si="4"/>
        <v>1929</v>
      </c>
      <c r="Q26" s="223">
        <f t="shared" si="5"/>
        <v>3978</v>
      </c>
      <c r="R26" s="375" t="s">
        <v>64</v>
      </c>
      <c r="S26" s="375"/>
    </row>
    <row r="27" spans="1:19" ht="19.5" customHeight="1" thickBot="1">
      <c r="A27" s="491" t="s">
        <v>65</v>
      </c>
      <c r="B27" s="491"/>
      <c r="C27" s="225">
        <v>523</v>
      </c>
      <c r="D27" s="225">
        <v>340</v>
      </c>
      <c r="E27" s="224">
        <f t="shared" si="0"/>
        <v>863</v>
      </c>
      <c r="F27" s="225">
        <v>539</v>
      </c>
      <c r="G27" s="225">
        <v>447</v>
      </c>
      <c r="H27" s="223">
        <f t="shared" si="1"/>
        <v>986</v>
      </c>
      <c r="I27" s="225">
        <v>6064</v>
      </c>
      <c r="J27" s="225">
        <v>9191</v>
      </c>
      <c r="K27" s="223">
        <f t="shared" si="2"/>
        <v>15255</v>
      </c>
      <c r="L27" s="225">
        <v>110</v>
      </c>
      <c r="M27" s="225">
        <v>187</v>
      </c>
      <c r="N27" s="223">
        <f t="shared" si="3"/>
        <v>297</v>
      </c>
      <c r="O27" s="223">
        <f t="shared" si="4"/>
        <v>7236</v>
      </c>
      <c r="P27" s="223">
        <f t="shared" si="4"/>
        <v>10165</v>
      </c>
      <c r="Q27" s="223">
        <f t="shared" si="5"/>
        <v>17401</v>
      </c>
      <c r="R27" s="492" t="s">
        <v>66</v>
      </c>
      <c r="S27" s="492"/>
    </row>
    <row r="28" spans="1:19" s="67" customFormat="1" ht="26.25" customHeight="1" thickBot="1">
      <c r="A28" s="422" t="s">
        <v>19</v>
      </c>
      <c r="B28" s="422"/>
      <c r="C28" s="226">
        <f>SUM(C8:C27)</f>
        <v>5573</v>
      </c>
      <c r="D28" s="226">
        <f t="shared" ref="D28:Q28" si="6">SUM(D8:D27)</f>
        <v>3039</v>
      </c>
      <c r="E28" s="226">
        <f t="shared" si="6"/>
        <v>8612</v>
      </c>
      <c r="F28" s="226">
        <f t="shared" si="6"/>
        <v>6261</v>
      </c>
      <c r="G28" s="226">
        <f t="shared" si="6"/>
        <v>4984</v>
      </c>
      <c r="H28" s="226">
        <f t="shared" si="6"/>
        <v>11245</v>
      </c>
      <c r="I28" s="226">
        <f t="shared" si="6"/>
        <v>65382</v>
      </c>
      <c r="J28" s="226">
        <f t="shared" si="6"/>
        <v>84347</v>
      </c>
      <c r="K28" s="226">
        <f t="shared" si="6"/>
        <v>149729</v>
      </c>
      <c r="L28" s="226">
        <f t="shared" si="6"/>
        <v>2208</v>
      </c>
      <c r="M28" s="226">
        <f t="shared" si="6"/>
        <v>2011</v>
      </c>
      <c r="N28" s="226">
        <f t="shared" si="6"/>
        <v>4219</v>
      </c>
      <c r="O28" s="226">
        <f t="shared" si="6"/>
        <v>79424</v>
      </c>
      <c r="P28" s="226">
        <f t="shared" si="6"/>
        <v>94381</v>
      </c>
      <c r="Q28" s="226">
        <f t="shared" si="6"/>
        <v>173805</v>
      </c>
      <c r="R28" s="373" t="s">
        <v>67</v>
      </c>
      <c r="S28" s="373"/>
    </row>
    <row r="29" spans="1:19" ht="21" thickTop="1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</row>
    <row r="30" spans="1:19"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</row>
    <row r="31" spans="1:19">
      <c r="A31" s="229"/>
      <c r="B31" s="229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28"/>
      <c r="S31" s="228"/>
    </row>
    <row r="32" spans="1:19">
      <c r="A32" s="229"/>
      <c r="B32" s="229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</row>
    <row r="33" spans="1:19">
      <c r="A33" s="229"/>
      <c r="B33" s="229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</row>
    <row r="34" spans="1:19">
      <c r="A34" s="229"/>
      <c r="B34" s="229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</row>
    <row r="35" spans="1:19">
      <c r="A35" s="229"/>
      <c r="B35" s="229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</row>
    <row r="36" spans="1:19">
      <c r="A36" s="229"/>
      <c r="B36" s="229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</row>
    <row r="37" spans="1:19">
      <c r="A37" s="229"/>
      <c r="B37" s="229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</row>
    <row r="41" spans="1:19">
      <c r="C41" s="230"/>
    </row>
  </sheetData>
  <mergeCells count="48">
    <mergeCell ref="A1:S1"/>
    <mergeCell ref="A2:S2"/>
    <mergeCell ref="A3:Q3"/>
    <mergeCell ref="R3:S3"/>
    <mergeCell ref="A4:B7"/>
    <mergeCell ref="C4:E4"/>
    <mergeCell ref="F4:H4"/>
    <mergeCell ref="I4:K4"/>
    <mergeCell ref="L4:N4"/>
    <mergeCell ref="O4:Q4"/>
    <mergeCell ref="R4:S7"/>
    <mergeCell ref="C5:E5"/>
    <mergeCell ref="F5:H5"/>
    <mergeCell ref="I5:K5"/>
    <mergeCell ref="L5:N5"/>
    <mergeCell ref="O5:Q5"/>
    <mergeCell ref="A8:B8"/>
    <mergeCell ref="R8:S8"/>
    <mergeCell ref="A9:B9"/>
    <mergeCell ref="R9:S9"/>
    <mergeCell ref="A10:B10"/>
    <mergeCell ref="R10:S10"/>
    <mergeCell ref="A11:B11"/>
    <mergeCell ref="R11:S11"/>
    <mergeCell ref="A12:A17"/>
    <mergeCell ref="S12:S17"/>
    <mergeCell ref="A18:B18"/>
    <mergeCell ref="R18:S18"/>
    <mergeCell ref="A19:B19"/>
    <mergeCell ref="R19:S19"/>
    <mergeCell ref="A20:B20"/>
    <mergeCell ref="R20:S20"/>
    <mergeCell ref="A21:B21"/>
    <mergeCell ref="R21:S21"/>
    <mergeCell ref="A22:B22"/>
    <mergeCell ref="R22:S22"/>
    <mergeCell ref="A23:B23"/>
    <mergeCell ref="R23:S23"/>
    <mergeCell ref="A24:B24"/>
    <mergeCell ref="R24:S24"/>
    <mergeCell ref="A28:B28"/>
    <mergeCell ref="R28:S28"/>
    <mergeCell ref="A25:B25"/>
    <mergeCell ref="R25:S25"/>
    <mergeCell ref="A26:B26"/>
    <mergeCell ref="R26:S26"/>
    <mergeCell ref="A27:B27"/>
    <mergeCell ref="R27:S27"/>
  </mergeCells>
  <printOptions horizontalCentered="1"/>
  <pageMargins left="0.59055118110236227" right="0.59055118110236227" top="0.98425196850393704" bottom="0.59055118110236227" header="0.98425196850393704" footer="0.59055118110236227"/>
  <pageSetup paperSize="9" scale="75" firstPageNumber="13" orientation="landscape" useFirstPageNumber="1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14"/>
  <sheetViews>
    <sheetView rightToLeft="1" view="pageBreakPreview" zoomScale="90" zoomScaleNormal="75" zoomScaleSheetLayoutView="90" workbookViewId="0">
      <selection sqref="A1:K22"/>
    </sheetView>
  </sheetViews>
  <sheetFormatPr defaultColWidth="5.33203125" defaultRowHeight="12.75"/>
  <cols>
    <col min="1" max="1" width="10.33203125" style="565" customWidth="1"/>
    <col min="2" max="10" width="6" style="565" customWidth="1"/>
    <col min="11" max="11" width="12.08203125" style="565" customWidth="1"/>
    <col min="12" max="12" width="4.58203125" style="565" customWidth="1"/>
    <col min="13" max="13" width="7.58203125" style="565" customWidth="1"/>
    <col min="14" max="16384" width="5.33203125" style="565"/>
  </cols>
  <sheetData>
    <row r="2" spans="1:11" ht="53.25" customHeight="1">
      <c r="A2" s="604" t="s">
        <v>701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</row>
    <row r="3" spans="1:11" ht="65.25" customHeight="1">
      <c r="A3" s="604" t="s">
        <v>702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</row>
    <row r="4" spans="1:11" ht="29.25" customHeight="1" thickBot="1">
      <c r="A4" s="603" t="s">
        <v>703</v>
      </c>
      <c r="K4" s="602" t="s">
        <v>704</v>
      </c>
    </row>
    <row r="5" spans="1:11" ht="33.75" customHeight="1" thickTop="1">
      <c r="A5" s="600" t="s">
        <v>670</v>
      </c>
      <c r="B5" s="613" t="s">
        <v>705</v>
      </c>
      <c r="C5" s="613"/>
      <c r="D5" s="613"/>
      <c r="E5" s="613" t="s">
        <v>706</v>
      </c>
      <c r="F5" s="613"/>
      <c r="G5" s="613"/>
      <c r="H5" s="613" t="s">
        <v>707</v>
      </c>
      <c r="I5" s="613"/>
      <c r="J5" s="613"/>
      <c r="K5" s="612" t="s">
        <v>672</v>
      </c>
    </row>
    <row r="6" spans="1:11" ht="25.5" customHeight="1">
      <c r="A6" s="593"/>
      <c r="B6" s="616" t="s">
        <v>708</v>
      </c>
      <c r="C6" s="616"/>
      <c r="D6" s="616"/>
      <c r="E6" s="616" t="s">
        <v>709</v>
      </c>
      <c r="F6" s="616"/>
      <c r="G6" s="616"/>
      <c r="H6" s="616" t="s">
        <v>710</v>
      </c>
      <c r="I6" s="616"/>
      <c r="J6" s="616"/>
      <c r="K6" s="615"/>
    </row>
    <row r="7" spans="1:11" ht="21.75" customHeight="1">
      <c r="A7" s="593"/>
      <c r="B7" s="595" t="s">
        <v>16</v>
      </c>
      <c r="C7" s="594" t="s">
        <v>82</v>
      </c>
      <c r="D7" s="594" t="s">
        <v>107</v>
      </c>
      <c r="E7" s="595" t="s">
        <v>16</v>
      </c>
      <c r="F7" s="594" t="s">
        <v>82</v>
      </c>
      <c r="G7" s="594" t="s">
        <v>107</v>
      </c>
      <c r="H7" s="595" t="s">
        <v>16</v>
      </c>
      <c r="I7" s="594" t="s">
        <v>82</v>
      </c>
      <c r="J7" s="594" t="s">
        <v>107</v>
      </c>
      <c r="K7" s="615"/>
    </row>
    <row r="8" spans="1:11" ht="28.5" customHeight="1" thickBot="1">
      <c r="A8" s="590"/>
      <c r="B8" s="591" t="s">
        <v>655</v>
      </c>
      <c r="C8" s="591" t="s">
        <v>654</v>
      </c>
      <c r="D8" s="591" t="s">
        <v>67</v>
      </c>
      <c r="E8" s="591" t="s">
        <v>655</v>
      </c>
      <c r="F8" s="591" t="s">
        <v>654</v>
      </c>
      <c r="G8" s="591" t="s">
        <v>67</v>
      </c>
      <c r="H8" s="591" t="s">
        <v>655</v>
      </c>
      <c r="I8" s="591" t="s">
        <v>654</v>
      </c>
      <c r="J8" s="591" t="s">
        <v>67</v>
      </c>
      <c r="K8" s="618"/>
    </row>
    <row r="9" spans="1:11" ht="24" hidden="1" customHeight="1">
      <c r="A9" s="622" t="s">
        <v>653</v>
      </c>
      <c r="B9" s="586"/>
      <c r="C9" s="586"/>
      <c r="D9" s="586"/>
      <c r="E9" s="586"/>
      <c r="F9" s="586"/>
      <c r="G9" s="586"/>
      <c r="H9" s="586"/>
      <c r="I9" s="586"/>
      <c r="J9" s="586"/>
      <c r="K9" s="633" t="s">
        <v>711</v>
      </c>
    </row>
    <row r="10" spans="1:11" ht="36" customHeight="1">
      <c r="A10" s="634" t="s">
        <v>712</v>
      </c>
      <c r="B10" s="582">
        <v>1026845</v>
      </c>
      <c r="C10" s="582">
        <v>1017691</v>
      </c>
      <c r="D10" s="582">
        <f>SUM(B10:C10)</f>
        <v>2044536</v>
      </c>
      <c r="E10" s="582">
        <v>511888</v>
      </c>
      <c r="F10" s="582">
        <v>268710</v>
      </c>
      <c r="G10" s="582">
        <f>SUM(E10:F10)</f>
        <v>780598</v>
      </c>
      <c r="H10" s="582">
        <v>40537</v>
      </c>
      <c r="I10" s="582">
        <v>32092</v>
      </c>
      <c r="J10" s="582">
        <f>SUM(H10:I10)</f>
        <v>72629</v>
      </c>
      <c r="K10" s="635"/>
    </row>
    <row r="11" spans="1:11" ht="36" customHeight="1">
      <c r="A11" s="636" t="s">
        <v>713</v>
      </c>
      <c r="B11" s="576">
        <v>68695</v>
      </c>
      <c r="C11" s="576">
        <v>38458</v>
      </c>
      <c r="D11" s="576">
        <f t="shared" ref="D11:D12" si="0">SUM(B11:C11)</f>
        <v>107153</v>
      </c>
      <c r="E11" s="576">
        <v>14503</v>
      </c>
      <c r="F11" s="576">
        <v>7998</v>
      </c>
      <c r="G11" s="576">
        <f t="shared" ref="G11:G12" si="1">SUM(E11:F11)</f>
        <v>22501</v>
      </c>
      <c r="H11" s="576">
        <v>647</v>
      </c>
      <c r="I11" s="576">
        <v>457</v>
      </c>
      <c r="J11" s="576">
        <f t="shared" ref="J11:J12" si="2">SUM(H11:I11)</f>
        <v>1104</v>
      </c>
      <c r="K11" s="637" t="s">
        <v>714</v>
      </c>
    </row>
    <row r="12" spans="1:11" ht="37.5" customHeight="1" thickBot="1">
      <c r="A12" s="638" t="s">
        <v>715</v>
      </c>
      <c r="B12" s="639">
        <v>5528</v>
      </c>
      <c r="C12" s="631">
        <v>4316</v>
      </c>
      <c r="D12" s="582">
        <f t="shared" si="0"/>
        <v>9844</v>
      </c>
      <c r="E12" s="631">
        <v>1362</v>
      </c>
      <c r="F12" s="631">
        <v>798</v>
      </c>
      <c r="G12" s="582">
        <f t="shared" si="1"/>
        <v>2160</v>
      </c>
      <c r="H12" s="631">
        <v>43</v>
      </c>
      <c r="I12" s="631">
        <v>108</v>
      </c>
      <c r="J12" s="582">
        <f t="shared" si="2"/>
        <v>151</v>
      </c>
      <c r="K12" s="640" t="s">
        <v>716</v>
      </c>
    </row>
    <row r="13" spans="1:11" ht="39" customHeight="1" thickBot="1">
      <c r="A13" s="641" t="s">
        <v>717</v>
      </c>
      <c r="B13" s="567">
        <f>SUM(B10:B12)</f>
        <v>1101068</v>
      </c>
      <c r="C13" s="567">
        <f t="shared" ref="C13:J13" si="3">SUM(C10:C12)</f>
        <v>1060465</v>
      </c>
      <c r="D13" s="567">
        <f t="shared" si="3"/>
        <v>2161533</v>
      </c>
      <c r="E13" s="567">
        <f t="shared" si="3"/>
        <v>527753</v>
      </c>
      <c r="F13" s="567">
        <f t="shared" si="3"/>
        <v>277506</v>
      </c>
      <c r="G13" s="567">
        <f t="shared" si="3"/>
        <v>805259</v>
      </c>
      <c r="H13" s="567">
        <f t="shared" si="3"/>
        <v>41227</v>
      </c>
      <c r="I13" s="567">
        <f t="shared" si="3"/>
        <v>32657</v>
      </c>
      <c r="J13" s="567">
        <f t="shared" si="3"/>
        <v>73884</v>
      </c>
      <c r="K13" s="642" t="s">
        <v>67</v>
      </c>
    </row>
    <row r="14" spans="1:11" ht="13.5" thickTop="1"/>
  </sheetData>
  <mergeCells count="11">
    <mergeCell ref="K9:K10"/>
    <mergeCell ref="A2:K2"/>
    <mergeCell ref="A3:K3"/>
    <mergeCell ref="A5:A8"/>
    <mergeCell ref="B5:D5"/>
    <mergeCell ref="E5:G5"/>
    <mergeCell ref="H5:J5"/>
    <mergeCell ref="K5:K8"/>
    <mergeCell ref="B6:D6"/>
    <mergeCell ref="E6:G6"/>
    <mergeCell ref="H6:J6"/>
  </mergeCells>
  <printOptions horizontalCentered="1"/>
  <pageMargins left="0.222" right="0.222" top="1" bottom="1" header="1" footer="1"/>
  <pageSetup paperSize="9" scale="80" firstPageNumber="29" fitToWidth="0" fitToHeight="0" orientation="landscape" useFirstPageNumber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35"/>
  <sheetViews>
    <sheetView rightToLeft="1" view="pageBreakPreview" zoomScale="80" zoomScaleNormal="75" zoomScaleSheetLayoutView="80" workbookViewId="0">
      <selection activeCell="A35" sqref="A35:XFD37"/>
    </sheetView>
  </sheetViews>
  <sheetFormatPr defaultColWidth="5.33203125" defaultRowHeight="12.75"/>
  <cols>
    <col min="1" max="1" width="2.1640625" style="231" customWidth="1"/>
    <col min="2" max="2" width="6.6640625" style="231" customWidth="1"/>
    <col min="3" max="3" width="3.6640625" style="231" customWidth="1"/>
    <col min="4" max="4" width="4.1640625" style="231" customWidth="1"/>
    <col min="5" max="5" width="3.33203125" style="231" customWidth="1"/>
    <col min="6" max="6" width="3.58203125" style="231" customWidth="1"/>
    <col min="7" max="8" width="5.1640625" style="231" customWidth="1"/>
    <col min="9" max="9" width="5.08203125" style="231" customWidth="1"/>
    <col min="10" max="10" width="5.6640625" style="231" customWidth="1"/>
    <col min="11" max="11" width="3.9140625" style="231" customWidth="1"/>
    <col min="12" max="12" width="3.83203125" style="231" customWidth="1"/>
    <col min="13" max="14" width="5.58203125" style="231" customWidth="1"/>
    <col min="15" max="15" width="5.33203125" style="231" customWidth="1"/>
    <col min="16" max="16" width="4.9140625" style="231" customWidth="1"/>
    <col min="17" max="17" width="4.33203125" style="231" customWidth="1"/>
    <col min="18" max="18" width="3.4140625" style="231" customWidth="1"/>
    <col min="19" max="19" width="5.4140625" style="231" customWidth="1"/>
    <col min="20" max="20" width="5.6640625" style="231" customWidth="1"/>
    <col min="21" max="21" width="5.75" style="231" customWidth="1"/>
    <col min="22" max="22" width="9.9140625" style="231" customWidth="1"/>
    <col min="23" max="23" width="4.33203125" style="231" customWidth="1"/>
    <col min="24" max="16384" width="5.33203125" style="231"/>
  </cols>
  <sheetData>
    <row r="1" spans="1:23" ht="26.25" customHeight="1">
      <c r="A1" s="498" t="s">
        <v>337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</row>
    <row r="2" spans="1:23" s="232" customFormat="1" ht="42" customHeight="1">
      <c r="A2" s="483" t="s">
        <v>338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</row>
    <row r="3" spans="1:23" s="232" customFormat="1" ht="24.75" customHeight="1" thickBot="1">
      <c r="A3" s="482" t="s">
        <v>595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99" t="s">
        <v>596</v>
      </c>
      <c r="W3" s="499"/>
    </row>
    <row r="4" spans="1:23" ht="31.5" customHeight="1" thickTop="1">
      <c r="A4" s="392" t="s">
        <v>4</v>
      </c>
      <c r="B4" s="392"/>
      <c r="C4" s="496" t="s">
        <v>340</v>
      </c>
      <c r="D4" s="496"/>
      <c r="E4" s="496" t="s">
        <v>341</v>
      </c>
      <c r="F4" s="496"/>
      <c r="G4" s="496" t="s">
        <v>342</v>
      </c>
      <c r="H4" s="496"/>
      <c r="I4" s="496" t="s">
        <v>343</v>
      </c>
      <c r="J4" s="496"/>
      <c r="K4" s="496" t="s">
        <v>344</v>
      </c>
      <c r="L4" s="496"/>
      <c r="M4" s="496" t="s">
        <v>345</v>
      </c>
      <c r="N4" s="496"/>
      <c r="O4" s="496" t="s">
        <v>346</v>
      </c>
      <c r="P4" s="496"/>
      <c r="Q4" s="496" t="s">
        <v>347</v>
      </c>
      <c r="R4" s="496"/>
      <c r="S4" s="497" t="s">
        <v>348</v>
      </c>
      <c r="T4" s="497"/>
      <c r="U4" s="497"/>
      <c r="V4" s="392" t="s">
        <v>10</v>
      </c>
      <c r="W4" s="392"/>
    </row>
    <row r="5" spans="1:23" ht="39" customHeight="1">
      <c r="A5" s="393"/>
      <c r="B5" s="393"/>
      <c r="C5" s="495" t="s">
        <v>349</v>
      </c>
      <c r="D5" s="495"/>
      <c r="E5" s="495" t="s">
        <v>350</v>
      </c>
      <c r="F5" s="495"/>
      <c r="G5" s="495" t="s">
        <v>351</v>
      </c>
      <c r="H5" s="495"/>
      <c r="I5" s="495" t="s">
        <v>352</v>
      </c>
      <c r="J5" s="495"/>
      <c r="K5" s="495" t="s">
        <v>353</v>
      </c>
      <c r="L5" s="495"/>
      <c r="M5" s="495" t="s">
        <v>354</v>
      </c>
      <c r="N5" s="495"/>
      <c r="O5" s="495" t="s">
        <v>355</v>
      </c>
      <c r="P5" s="495"/>
      <c r="Q5" s="495" t="s">
        <v>356</v>
      </c>
      <c r="R5" s="495"/>
      <c r="S5" s="479" t="s">
        <v>23</v>
      </c>
      <c r="T5" s="479"/>
      <c r="U5" s="479"/>
      <c r="V5" s="393"/>
      <c r="W5" s="393"/>
    </row>
    <row r="6" spans="1:23" ht="21.75" customHeight="1">
      <c r="A6" s="393"/>
      <c r="B6" s="393"/>
      <c r="C6" s="233" t="s">
        <v>16</v>
      </c>
      <c r="D6" s="233" t="s">
        <v>82</v>
      </c>
      <c r="E6" s="233" t="s">
        <v>16</v>
      </c>
      <c r="F6" s="233" t="s">
        <v>82</v>
      </c>
      <c r="G6" s="233" t="s">
        <v>16</v>
      </c>
      <c r="H6" s="233" t="s">
        <v>82</v>
      </c>
      <c r="I6" s="233" t="s">
        <v>16</v>
      </c>
      <c r="J6" s="233" t="s">
        <v>82</v>
      </c>
      <c r="K6" s="233" t="s">
        <v>16</v>
      </c>
      <c r="L6" s="233" t="s">
        <v>82</v>
      </c>
      <c r="M6" s="233" t="s">
        <v>16</v>
      </c>
      <c r="N6" s="233" t="s">
        <v>82</v>
      </c>
      <c r="O6" s="233" t="s">
        <v>16</v>
      </c>
      <c r="P6" s="233" t="s">
        <v>82</v>
      </c>
      <c r="Q6" s="233" t="s">
        <v>16</v>
      </c>
      <c r="R6" s="233" t="s">
        <v>82</v>
      </c>
      <c r="S6" s="233" t="s">
        <v>16</v>
      </c>
      <c r="T6" s="233" t="s">
        <v>82</v>
      </c>
      <c r="U6" s="233" t="s">
        <v>107</v>
      </c>
      <c r="V6" s="393"/>
      <c r="W6" s="393"/>
    </row>
    <row r="7" spans="1:23" ht="48" customHeight="1" thickBot="1">
      <c r="A7" s="394"/>
      <c r="B7" s="394"/>
      <c r="C7" s="197" t="s">
        <v>20</v>
      </c>
      <c r="D7" s="197" t="s">
        <v>21</v>
      </c>
      <c r="E7" s="197" t="s">
        <v>20</v>
      </c>
      <c r="F7" s="197" t="s">
        <v>21</v>
      </c>
      <c r="G7" s="197" t="s">
        <v>20</v>
      </c>
      <c r="H7" s="197" t="s">
        <v>21</v>
      </c>
      <c r="I7" s="197" t="s">
        <v>20</v>
      </c>
      <c r="J7" s="197" t="s">
        <v>21</v>
      </c>
      <c r="K7" s="197" t="s">
        <v>20</v>
      </c>
      <c r="L7" s="197" t="s">
        <v>21</v>
      </c>
      <c r="M7" s="197" t="s">
        <v>20</v>
      </c>
      <c r="N7" s="197" t="s">
        <v>21</v>
      </c>
      <c r="O7" s="197" t="s">
        <v>20</v>
      </c>
      <c r="P7" s="197" t="s">
        <v>21</v>
      </c>
      <c r="Q7" s="197" t="s">
        <v>20</v>
      </c>
      <c r="R7" s="197" t="s">
        <v>21</v>
      </c>
      <c r="S7" s="197" t="s">
        <v>20</v>
      </c>
      <c r="T7" s="197" t="s">
        <v>21</v>
      </c>
      <c r="U7" s="197" t="s">
        <v>23</v>
      </c>
      <c r="V7" s="394"/>
      <c r="W7" s="394"/>
    </row>
    <row r="8" spans="1:23" ht="20.25" customHeight="1">
      <c r="A8" s="384" t="s">
        <v>120</v>
      </c>
      <c r="B8" s="384"/>
      <c r="C8" s="234">
        <v>0</v>
      </c>
      <c r="D8" s="234">
        <v>0</v>
      </c>
      <c r="E8" s="234">
        <v>0</v>
      </c>
      <c r="F8" s="234">
        <v>0</v>
      </c>
      <c r="G8" s="234">
        <v>3995</v>
      </c>
      <c r="H8" s="234">
        <v>3105</v>
      </c>
      <c r="I8" s="234">
        <v>1435</v>
      </c>
      <c r="J8" s="234">
        <v>1002</v>
      </c>
      <c r="K8" s="234">
        <v>16</v>
      </c>
      <c r="L8" s="234">
        <v>2</v>
      </c>
      <c r="M8" s="234">
        <v>386</v>
      </c>
      <c r="N8" s="234">
        <v>158</v>
      </c>
      <c r="O8" s="234">
        <v>46</v>
      </c>
      <c r="P8" s="234">
        <v>22</v>
      </c>
      <c r="Q8" s="234">
        <v>21</v>
      </c>
      <c r="R8" s="234">
        <v>14</v>
      </c>
      <c r="S8" s="234">
        <f>SUM(Q8,O8,M8,K8,I8,G8,E8,C8)</f>
        <v>5899</v>
      </c>
      <c r="T8" s="234">
        <f>SUM(R8,P8,N8,L8,J8,H8,F8,D8)</f>
        <v>4303</v>
      </c>
      <c r="U8" s="234">
        <f>SUM(S8:T8)</f>
        <v>10202</v>
      </c>
      <c r="V8" s="385" t="s">
        <v>26</v>
      </c>
      <c r="W8" s="385"/>
    </row>
    <row r="9" spans="1:23" ht="20.25" customHeight="1">
      <c r="A9" s="374" t="s">
        <v>27</v>
      </c>
      <c r="B9" s="374"/>
      <c r="C9" s="234">
        <v>35</v>
      </c>
      <c r="D9" s="234">
        <v>77</v>
      </c>
      <c r="E9" s="235">
        <v>8</v>
      </c>
      <c r="F9" s="234">
        <v>3</v>
      </c>
      <c r="G9" s="234">
        <v>2441</v>
      </c>
      <c r="H9" s="234">
        <v>2459</v>
      </c>
      <c r="I9" s="234">
        <v>331</v>
      </c>
      <c r="J9" s="234">
        <v>429</v>
      </c>
      <c r="K9" s="234">
        <v>4</v>
      </c>
      <c r="L9" s="234">
        <v>9</v>
      </c>
      <c r="M9" s="234">
        <v>390</v>
      </c>
      <c r="N9" s="234">
        <v>202</v>
      </c>
      <c r="O9" s="234">
        <v>125</v>
      </c>
      <c r="P9" s="234">
        <v>41</v>
      </c>
      <c r="Q9" s="234">
        <v>4</v>
      </c>
      <c r="R9" s="234">
        <v>7</v>
      </c>
      <c r="S9" s="234">
        <f t="shared" ref="S9:T27" si="0">SUM(Q9,O9,M9,K9,I9,G9,E9,C9)</f>
        <v>3338</v>
      </c>
      <c r="T9" s="234">
        <f t="shared" si="0"/>
        <v>3227</v>
      </c>
      <c r="U9" s="234">
        <f t="shared" ref="U9:U27" si="1">SUM(S9:T9)</f>
        <v>6565</v>
      </c>
      <c r="V9" s="375" t="s">
        <v>28</v>
      </c>
      <c r="W9" s="375"/>
    </row>
    <row r="10" spans="1:23" ht="20.25" customHeight="1">
      <c r="A10" s="374" t="s">
        <v>83</v>
      </c>
      <c r="B10" s="374"/>
      <c r="C10" s="234">
        <v>0</v>
      </c>
      <c r="D10" s="234">
        <v>0</v>
      </c>
      <c r="E10" s="234">
        <v>0</v>
      </c>
      <c r="F10" s="234">
        <v>0</v>
      </c>
      <c r="G10" s="234">
        <v>1864</v>
      </c>
      <c r="H10" s="234">
        <v>2290</v>
      </c>
      <c r="I10" s="234">
        <v>542</v>
      </c>
      <c r="J10" s="234">
        <v>711</v>
      </c>
      <c r="K10" s="234">
        <v>8</v>
      </c>
      <c r="L10" s="234">
        <v>11</v>
      </c>
      <c r="M10" s="234">
        <v>210</v>
      </c>
      <c r="N10" s="234">
        <v>64</v>
      </c>
      <c r="O10" s="234">
        <v>35</v>
      </c>
      <c r="P10" s="234">
        <v>9</v>
      </c>
      <c r="Q10" s="234">
        <v>6</v>
      </c>
      <c r="R10" s="234">
        <v>5</v>
      </c>
      <c r="S10" s="234">
        <f t="shared" si="0"/>
        <v>2665</v>
      </c>
      <c r="T10" s="234">
        <f t="shared" si="0"/>
        <v>3090</v>
      </c>
      <c r="U10" s="234">
        <f t="shared" si="1"/>
        <v>5755</v>
      </c>
      <c r="V10" s="375" t="s">
        <v>30</v>
      </c>
      <c r="W10" s="375"/>
    </row>
    <row r="11" spans="1:23" ht="20.25" customHeight="1">
      <c r="A11" s="374" t="s">
        <v>31</v>
      </c>
      <c r="B11" s="374"/>
      <c r="C11" s="234">
        <v>1</v>
      </c>
      <c r="D11" s="234">
        <v>3</v>
      </c>
      <c r="E11" s="234">
        <v>11</v>
      </c>
      <c r="F11" s="234">
        <v>25</v>
      </c>
      <c r="G11" s="234">
        <v>4288</v>
      </c>
      <c r="H11" s="234">
        <v>4648</v>
      </c>
      <c r="I11" s="234">
        <v>745</v>
      </c>
      <c r="J11" s="234">
        <v>848</v>
      </c>
      <c r="K11" s="234">
        <v>1</v>
      </c>
      <c r="L11" s="234">
        <v>12</v>
      </c>
      <c r="M11" s="234">
        <v>305</v>
      </c>
      <c r="N11" s="234">
        <v>148</v>
      </c>
      <c r="O11" s="234">
        <v>64</v>
      </c>
      <c r="P11" s="234">
        <v>27</v>
      </c>
      <c r="Q11" s="234">
        <v>3</v>
      </c>
      <c r="R11" s="234">
        <v>18</v>
      </c>
      <c r="S11" s="234">
        <f t="shared" si="0"/>
        <v>5418</v>
      </c>
      <c r="T11" s="234">
        <f t="shared" si="0"/>
        <v>5729</v>
      </c>
      <c r="U11" s="234">
        <f t="shared" si="1"/>
        <v>11147</v>
      </c>
      <c r="V11" s="375" t="s">
        <v>32</v>
      </c>
      <c r="W11" s="375"/>
    </row>
    <row r="12" spans="1:23" ht="20.25" customHeight="1">
      <c r="A12" s="416" t="s">
        <v>33</v>
      </c>
      <c r="B12" s="25" t="s">
        <v>34</v>
      </c>
      <c r="C12" s="234">
        <v>0</v>
      </c>
      <c r="D12" s="234">
        <v>0</v>
      </c>
      <c r="E12" s="234">
        <v>0</v>
      </c>
      <c r="F12" s="234">
        <v>0</v>
      </c>
      <c r="G12" s="234">
        <v>1781</v>
      </c>
      <c r="H12" s="234">
        <v>4127</v>
      </c>
      <c r="I12" s="234">
        <v>429</v>
      </c>
      <c r="J12" s="234">
        <v>1351</v>
      </c>
      <c r="K12" s="234">
        <v>7</v>
      </c>
      <c r="L12" s="234">
        <v>7</v>
      </c>
      <c r="M12" s="234">
        <v>120</v>
      </c>
      <c r="N12" s="234">
        <v>186</v>
      </c>
      <c r="O12" s="234">
        <v>65</v>
      </c>
      <c r="P12" s="234">
        <v>78</v>
      </c>
      <c r="Q12" s="234">
        <v>0</v>
      </c>
      <c r="R12" s="234">
        <v>10</v>
      </c>
      <c r="S12" s="234">
        <f t="shared" si="0"/>
        <v>2402</v>
      </c>
      <c r="T12" s="234">
        <f t="shared" si="0"/>
        <v>5759</v>
      </c>
      <c r="U12" s="234">
        <f t="shared" si="1"/>
        <v>8161</v>
      </c>
      <c r="V12" s="10" t="s">
        <v>35</v>
      </c>
      <c r="W12" s="380" t="s">
        <v>36</v>
      </c>
    </row>
    <row r="13" spans="1:23" ht="20.25" customHeight="1">
      <c r="A13" s="417"/>
      <c r="B13" s="25" t="s">
        <v>37</v>
      </c>
      <c r="C13" s="234">
        <v>0</v>
      </c>
      <c r="D13" s="234">
        <v>0</v>
      </c>
      <c r="E13" s="234">
        <v>0</v>
      </c>
      <c r="F13" s="234">
        <v>0</v>
      </c>
      <c r="G13" s="234">
        <v>2423</v>
      </c>
      <c r="H13" s="234">
        <v>4972</v>
      </c>
      <c r="I13" s="234">
        <v>803</v>
      </c>
      <c r="J13" s="234">
        <v>1427</v>
      </c>
      <c r="K13" s="234">
        <v>5</v>
      </c>
      <c r="L13" s="234">
        <v>2</v>
      </c>
      <c r="M13" s="234">
        <v>116</v>
      </c>
      <c r="N13" s="234">
        <v>144</v>
      </c>
      <c r="O13" s="234">
        <v>44</v>
      </c>
      <c r="P13" s="234">
        <v>38</v>
      </c>
      <c r="Q13" s="234">
        <v>10</v>
      </c>
      <c r="R13" s="234">
        <v>22</v>
      </c>
      <c r="S13" s="234">
        <f t="shared" si="0"/>
        <v>3401</v>
      </c>
      <c r="T13" s="234">
        <f t="shared" si="0"/>
        <v>6605</v>
      </c>
      <c r="U13" s="234">
        <f t="shared" si="1"/>
        <v>10006</v>
      </c>
      <c r="V13" s="10" t="s">
        <v>38</v>
      </c>
      <c r="W13" s="381"/>
    </row>
    <row r="14" spans="1:23" ht="20.25" customHeight="1">
      <c r="A14" s="417"/>
      <c r="B14" s="25" t="s">
        <v>39</v>
      </c>
      <c r="C14" s="234">
        <v>24</v>
      </c>
      <c r="D14" s="234">
        <v>5</v>
      </c>
      <c r="E14" s="234">
        <v>8</v>
      </c>
      <c r="F14" s="234">
        <v>4</v>
      </c>
      <c r="G14" s="234">
        <v>1413</v>
      </c>
      <c r="H14" s="234">
        <v>2077</v>
      </c>
      <c r="I14" s="234">
        <v>228</v>
      </c>
      <c r="J14" s="234">
        <v>434</v>
      </c>
      <c r="K14" s="234">
        <v>2</v>
      </c>
      <c r="L14" s="234">
        <v>3</v>
      </c>
      <c r="M14" s="234">
        <v>111</v>
      </c>
      <c r="N14" s="234">
        <v>73</v>
      </c>
      <c r="O14" s="234">
        <v>61</v>
      </c>
      <c r="P14" s="234">
        <v>12</v>
      </c>
      <c r="Q14" s="234">
        <v>1</v>
      </c>
      <c r="R14" s="234">
        <v>3</v>
      </c>
      <c r="S14" s="234">
        <f t="shared" si="0"/>
        <v>1848</v>
      </c>
      <c r="T14" s="234">
        <f t="shared" si="0"/>
        <v>2611</v>
      </c>
      <c r="U14" s="234">
        <f t="shared" si="1"/>
        <v>4459</v>
      </c>
      <c r="V14" s="10" t="s">
        <v>40</v>
      </c>
      <c r="W14" s="381"/>
    </row>
    <row r="15" spans="1:23" ht="20.25" customHeight="1">
      <c r="A15" s="417"/>
      <c r="B15" s="25" t="s">
        <v>41</v>
      </c>
      <c r="C15" s="234">
        <v>0</v>
      </c>
      <c r="D15" s="234">
        <v>0</v>
      </c>
      <c r="E15" s="234">
        <v>0</v>
      </c>
      <c r="F15" s="234">
        <v>0</v>
      </c>
      <c r="G15" s="234">
        <v>1945</v>
      </c>
      <c r="H15" s="234">
        <v>4209</v>
      </c>
      <c r="I15" s="234">
        <v>335</v>
      </c>
      <c r="J15" s="234">
        <v>584</v>
      </c>
      <c r="K15" s="234">
        <v>8</v>
      </c>
      <c r="L15" s="234">
        <v>7</v>
      </c>
      <c r="M15" s="234">
        <v>145</v>
      </c>
      <c r="N15" s="234">
        <v>181</v>
      </c>
      <c r="O15" s="234">
        <v>46</v>
      </c>
      <c r="P15" s="234">
        <v>59</v>
      </c>
      <c r="Q15" s="234">
        <v>2</v>
      </c>
      <c r="R15" s="234">
        <v>4</v>
      </c>
      <c r="S15" s="234">
        <f t="shared" si="0"/>
        <v>2481</v>
      </c>
      <c r="T15" s="234">
        <f t="shared" si="0"/>
        <v>5044</v>
      </c>
      <c r="U15" s="234">
        <f t="shared" si="1"/>
        <v>7525</v>
      </c>
      <c r="V15" s="10" t="s">
        <v>42</v>
      </c>
      <c r="W15" s="381"/>
    </row>
    <row r="16" spans="1:23" ht="20.25" customHeight="1">
      <c r="A16" s="417"/>
      <c r="B16" s="25" t="s">
        <v>43</v>
      </c>
      <c r="C16" s="234">
        <v>0</v>
      </c>
      <c r="D16" s="234">
        <v>0</v>
      </c>
      <c r="E16" s="234">
        <v>1</v>
      </c>
      <c r="F16" s="234">
        <v>0</v>
      </c>
      <c r="G16" s="234">
        <v>2046</v>
      </c>
      <c r="H16" s="234">
        <v>4646</v>
      </c>
      <c r="I16" s="234">
        <v>486</v>
      </c>
      <c r="J16" s="234">
        <v>1284</v>
      </c>
      <c r="K16" s="234">
        <v>5</v>
      </c>
      <c r="L16" s="234">
        <v>3</v>
      </c>
      <c r="M16" s="234">
        <v>152</v>
      </c>
      <c r="N16" s="234">
        <v>201</v>
      </c>
      <c r="O16" s="234">
        <v>57</v>
      </c>
      <c r="P16" s="234">
        <v>48</v>
      </c>
      <c r="Q16" s="234">
        <v>1</v>
      </c>
      <c r="R16" s="234">
        <v>6</v>
      </c>
      <c r="S16" s="234">
        <f t="shared" si="0"/>
        <v>2748</v>
      </c>
      <c r="T16" s="234">
        <f t="shared" si="0"/>
        <v>6188</v>
      </c>
      <c r="U16" s="234">
        <f t="shared" si="1"/>
        <v>8936</v>
      </c>
      <c r="V16" s="10" t="s">
        <v>44</v>
      </c>
      <c r="W16" s="381"/>
    </row>
    <row r="17" spans="1:23" ht="20.25" customHeight="1">
      <c r="A17" s="418"/>
      <c r="B17" s="25" t="s">
        <v>45</v>
      </c>
      <c r="C17" s="234">
        <v>0</v>
      </c>
      <c r="D17" s="234">
        <v>0</v>
      </c>
      <c r="E17" s="234">
        <v>0</v>
      </c>
      <c r="F17" s="235">
        <v>3</v>
      </c>
      <c r="G17" s="234">
        <v>1550</v>
      </c>
      <c r="H17" s="234">
        <v>2649</v>
      </c>
      <c r="I17" s="234">
        <v>498</v>
      </c>
      <c r="J17" s="234">
        <v>805</v>
      </c>
      <c r="K17" s="234">
        <v>7</v>
      </c>
      <c r="L17" s="234">
        <v>0</v>
      </c>
      <c r="M17" s="234">
        <v>105</v>
      </c>
      <c r="N17" s="234">
        <v>101</v>
      </c>
      <c r="O17" s="234">
        <v>36</v>
      </c>
      <c r="P17" s="234">
        <v>20</v>
      </c>
      <c r="Q17" s="234">
        <v>6</v>
      </c>
      <c r="R17" s="234">
        <v>6</v>
      </c>
      <c r="S17" s="234">
        <f t="shared" si="0"/>
        <v>2202</v>
      </c>
      <c r="T17" s="234">
        <f t="shared" si="0"/>
        <v>3584</v>
      </c>
      <c r="U17" s="234">
        <f t="shared" si="1"/>
        <v>5786</v>
      </c>
      <c r="V17" s="10" t="s">
        <v>46</v>
      </c>
      <c r="W17" s="382"/>
    </row>
    <row r="18" spans="1:23" ht="20.25" customHeight="1">
      <c r="A18" s="403" t="s">
        <v>47</v>
      </c>
      <c r="B18" s="403"/>
      <c r="C18" s="234">
        <v>0</v>
      </c>
      <c r="D18" s="234">
        <v>0</v>
      </c>
      <c r="E18" s="234">
        <v>0</v>
      </c>
      <c r="F18" s="235">
        <v>0</v>
      </c>
      <c r="G18" s="234">
        <v>4751</v>
      </c>
      <c r="H18" s="234">
        <v>3015</v>
      </c>
      <c r="I18" s="234">
        <v>868</v>
      </c>
      <c r="J18" s="234">
        <v>851</v>
      </c>
      <c r="K18" s="234">
        <v>7</v>
      </c>
      <c r="L18" s="234">
        <v>4</v>
      </c>
      <c r="M18" s="234">
        <v>613</v>
      </c>
      <c r="N18" s="234">
        <v>150</v>
      </c>
      <c r="O18" s="234">
        <v>151</v>
      </c>
      <c r="P18" s="234">
        <v>21</v>
      </c>
      <c r="Q18" s="234">
        <v>33</v>
      </c>
      <c r="R18" s="234">
        <v>9</v>
      </c>
      <c r="S18" s="234">
        <f t="shared" si="0"/>
        <v>6423</v>
      </c>
      <c r="T18" s="234">
        <f t="shared" si="0"/>
        <v>4050</v>
      </c>
      <c r="U18" s="234">
        <f t="shared" si="1"/>
        <v>10473</v>
      </c>
      <c r="V18" s="375" t="s">
        <v>48</v>
      </c>
      <c r="W18" s="375"/>
    </row>
    <row r="19" spans="1:23" ht="20.25" customHeight="1">
      <c r="A19" s="374" t="s">
        <v>49</v>
      </c>
      <c r="B19" s="374"/>
      <c r="C19" s="234">
        <v>0</v>
      </c>
      <c r="D19" s="234">
        <v>0</v>
      </c>
      <c r="E19" s="234">
        <v>0</v>
      </c>
      <c r="F19" s="234">
        <v>0</v>
      </c>
      <c r="G19" s="234">
        <v>4885</v>
      </c>
      <c r="H19" s="234">
        <v>5436</v>
      </c>
      <c r="I19" s="234">
        <v>782</v>
      </c>
      <c r="J19" s="234">
        <v>812</v>
      </c>
      <c r="K19" s="234">
        <v>14</v>
      </c>
      <c r="L19" s="234">
        <v>7</v>
      </c>
      <c r="M19" s="234">
        <v>390</v>
      </c>
      <c r="N19" s="234">
        <v>197</v>
      </c>
      <c r="O19" s="234">
        <v>111</v>
      </c>
      <c r="P19" s="234">
        <v>32</v>
      </c>
      <c r="Q19" s="234">
        <v>0</v>
      </c>
      <c r="R19" s="234">
        <v>0</v>
      </c>
      <c r="S19" s="234">
        <f t="shared" si="0"/>
        <v>6182</v>
      </c>
      <c r="T19" s="234">
        <f t="shared" si="0"/>
        <v>6484</v>
      </c>
      <c r="U19" s="234">
        <f t="shared" si="1"/>
        <v>12666</v>
      </c>
      <c r="V19" s="375" t="s">
        <v>50</v>
      </c>
      <c r="W19" s="375"/>
    </row>
    <row r="20" spans="1:23" ht="20.25" customHeight="1">
      <c r="A20" s="374" t="s">
        <v>51</v>
      </c>
      <c r="B20" s="374"/>
      <c r="C20" s="234">
        <v>0</v>
      </c>
      <c r="D20" s="234">
        <v>0</v>
      </c>
      <c r="E20" s="234">
        <v>0</v>
      </c>
      <c r="F20" s="234">
        <v>0</v>
      </c>
      <c r="G20" s="234">
        <v>2545</v>
      </c>
      <c r="H20" s="234">
        <v>3106</v>
      </c>
      <c r="I20" s="234">
        <v>671</v>
      </c>
      <c r="J20" s="234">
        <v>838</v>
      </c>
      <c r="K20" s="234">
        <v>4</v>
      </c>
      <c r="L20" s="234">
        <v>2</v>
      </c>
      <c r="M20" s="234">
        <v>198</v>
      </c>
      <c r="N20" s="234">
        <v>81</v>
      </c>
      <c r="O20" s="234">
        <v>66</v>
      </c>
      <c r="P20" s="234">
        <v>7</v>
      </c>
      <c r="Q20" s="234">
        <v>2</v>
      </c>
      <c r="R20" s="234">
        <v>3</v>
      </c>
      <c r="S20" s="234">
        <f t="shared" si="0"/>
        <v>3486</v>
      </c>
      <c r="T20" s="234">
        <f t="shared" si="0"/>
        <v>4037</v>
      </c>
      <c r="U20" s="234">
        <f t="shared" si="1"/>
        <v>7523</v>
      </c>
      <c r="V20" s="375" t="s">
        <v>52</v>
      </c>
      <c r="W20" s="375"/>
    </row>
    <row r="21" spans="1:23" ht="20.25" customHeight="1">
      <c r="A21" s="374" t="s">
        <v>53</v>
      </c>
      <c r="B21" s="374"/>
      <c r="C21" s="234">
        <v>0</v>
      </c>
      <c r="D21" s="234">
        <v>0</v>
      </c>
      <c r="E21" s="234">
        <v>0</v>
      </c>
      <c r="F21" s="234">
        <v>0</v>
      </c>
      <c r="G21" s="234">
        <v>2971</v>
      </c>
      <c r="H21" s="234">
        <v>4268</v>
      </c>
      <c r="I21" s="234">
        <v>972</v>
      </c>
      <c r="J21" s="234">
        <v>818</v>
      </c>
      <c r="K21" s="234">
        <v>6</v>
      </c>
      <c r="L21" s="234">
        <v>2</v>
      </c>
      <c r="M21" s="234">
        <v>290</v>
      </c>
      <c r="N21" s="234">
        <v>135</v>
      </c>
      <c r="O21" s="234">
        <v>76</v>
      </c>
      <c r="P21" s="234">
        <v>30</v>
      </c>
      <c r="Q21" s="234">
        <v>16</v>
      </c>
      <c r="R21" s="234">
        <v>19</v>
      </c>
      <c r="S21" s="234">
        <f t="shared" si="0"/>
        <v>4331</v>
      </c>
      <c r="T21" s="234">
        <f t="shared" si="0"/>
        <v>5272</v>
      </c>
      <c r="U21" s="234">
        <f t="shared" si="1"/>
        <v>9603</v>
      </c>
      <c r="V21" s="375" t="s">
        <v>54</v>
      </c>
      <c r="W21" s="375"/>
    </row>
    <row r="22" spans="1:23" ht="20.25" customHeight="1">
      <c r="A22" s="374" t="s">
        <v>84</v>
      </c>
      <c r="B22" s="374"/>
      <c r="C22" s="234">
        <v>0</v>
      </c>
      <c r="D22" s="234">
        <v>0</v>
      </c>
      <c r="E22" s="234">
        <v>0</v>
      </c>
      <c r="F22" s="234">
        <v>0</v>
      </c>
      <c r="G22" s="234">
        <v>3892</v>
      </c>
      <c r="H22" s="234">
        <v>4335</v>
      </c>
      <c r="I22" s="234">
        <v>228</v>
      </c>
      <c r="J22" s="234">
        <v>250</v>
      </c>
      <c r="K22" s="234">
        <v>1</v>
      </c>
      <c r="L22" s="234">
        <v>1</v>
      </c>
      <c r="M22" s="234">
        <v>244</v>
      </c>
      <c r="N22" s="234">
        <v>72</v>
      </c>
      <c r="O22" s="234">
        <v>49</v>
      </c>
      <c r="P22" s="234">
        <v>14</v>
      </c>
      <c r="Q22" s="234">
        <v>0</v>
      </c>
      <c r="R22" s="234">
        <v>0</v>
      </c>
      <c r="S22" s="234">
        <f t="shared" si="0"/>
        <v>4414</v>
      </c>
      <c r="T22" s="234">
        <f t="shared" si="0"/>
        <v>4672</v>
      </c>
      <c r="U22" s="234">
        <f t="shared" si="1"/>
        <v>9086</v>
      </c>
      <c r="V22" s="375" t="s">
        <v>56</v>
      </c>
      <c r="W22" s="375"/>
    </row>
    <row r="23" spans="1:23" ht="20.25" customHeight="1">
      <c r="A23" s="374" t="s">
        <v>57</v>
      </c>
      <c r="B23" s="374"/>
      <c r="C23" s="234">
        <v>0</v>
      </c>
      <c r="D23" s="234">
        <v>0</v>
      </c>
      <c r="E23" s="234">
        <v>0</v>
      </c>
      <c r="F23" s="234">
        <v>0</v>
      </c>
      <c r="G23" s="234">
        <v>1391</v>
      </c>
      <c r="H23" s="234">
        <v>1555</v>
      </c>
      <c r="I23" s="234">
        <v>297</v>
      </c>
      <c r="J23" s="234">
        <v>258</v>
      </c>
      <c r="K23" s="234">
        <v>4</v>
      </c>
      <c r="L23" s="234">
        <v>1</v>
      </c>
      <c r="M23" s="234">
        <v>88</v>
      </c>
      <c r="N23" s="234">
        <v>33</v>
      </c>
      <c r="O23" s="234">
        <v>15</v>
      </c>
      <c r="P23" s="234">
        <v>2</v>
      </c>
      <c r="Q23" s="234">
        <v>3</v>
      </c>
      <c r="R23" s="234">
        <v>17</v>
      </c>
      <c r="S23" s="234">
        <f t="shared" si="0"/>
        <v>1798</v>
      </c>
      <c r="T23" s="234">
        <f t="shared" si="0"/>
        <v>1866</v>
      </c>
      <c r="U23" s="234">
        <f t="shared" si="1"/>
        <v>3664</v>
      </c>
      <c r="V23" s="375" t="s">
        <v>58</v>
      </c>
      <c r="W23" s="375"/>
    </row>
    <row r="24" spans="1:23" ht="20.25" customHeight="1">
      <c r="A24" s="374" t="s">
        <v>59</v>
      </c>
      <c r="B24" s="374"/>
      <c r="C24" s="234">
        <v>0</v>
      </c>
      <c r="D24" s="234">
        <v>0</v>
      </c>
      <c r="E24" s="234">
        <v>0</v>
      </c>
      <c r="F24" s="234">
        <v>0</v>
      </c>
      <c r="G24" s="234">
        <v>2917</v>
      </c>
      <c r="H24" s="234">
        <v>3531</v>
      </c>
      <c r="I24" s="234">
        <v>42</v>
      </c>
      <c r="J24" s="234">
        <v>62</v>
      </c>
      <c r="K24" s="234">
        <v>2</v>
      </c>
      <c r="L24" s="234">
        <v>10</v>
      </c>
      <c r="M24" s="234">
        <v>174</v>
      </c>
      <c r="N24" s="234">
        <v>85</v>
      </c>
      <c r="O24" s="234">
        <v>44</v>
      </c>
      <c r="P24" s="234">
        <v>9</v>
      </c>
      <c r="Q24" s="234">
        <v>14</v>
      </c>
      <c r="R24" s="234">
        <v>9</v>
      </c>
      <c r="S24" s="234">
        <f t="shared" si="0"/>
        <v>3193</v>
      </c>
      <c r="T24" s="234">
        <f t="shared" si="0"/>
        <v>3706</v>
      </c>
      <c r="U24" s="234">
        <f t="shared" si="1"/>
        <v>6899</v>
      </c>
      <c r="V24" s="375" t="s">
        <v>60</v>
      </c>
      <c r="W24" s="375"/>
    </row>
    <row r="25" spans="1:23" ht="20.25" customHeight="1">
      <c r="A25" s="374" t="s">
        <v>61</v>
      </c>
      <c r="B25" s="374"/>
      <c r="C25" s="234">
        <v>0</v>
      </c>
      <c r="D25" s="234">
        <v>0</v>
      </c>
      <c r="E25" s="234">
        <v>0</v>
      </c>
      <c r="F25" s="234">
        <v>0</v>
      </c>
      <c r="G25" s="234">
        <v>7283</v>
      </c>
      <c r="H25" s="234">
        <v>5740</v>
      </c>
      <c r="I25" s="234">
        <v>290</v>
      </c>
      <c r="J25" s="234">
        <v>224</v>
      </c>
      <c r="K25" s="234">
        <v>2</v>
      </c>
      <c r="L25" s="234">
        <v>2</v>
      </c>
      <c r="M25" s="234">
        <v>288</v>
      </c>
      <c r="N25" s="234">
        <v>90</v>
      </c>
      <c r="O25" s="234">
        <v>44</v>
      </c>
      <c r="P25" s="234">
        <v>4</v>
      </c>
      <c r="Q25" s="234">
        <v>3</v>
      </c>
      <c r="R25" s="234">
        <v>0</v>
      </c>
      <c r="S25" s="234">
        <f t="shared" si="0"/>
        <v>7910</v>
      </c>
      <c r="T25" s="234">
        <f t="shared" si="0"/>
        <v>6060</v>
      </c>
      <c r="U25" s="234">
        <f t="shared" si="1"/>
        <v>13970</v>
      </c>
      <c r="V25" s="375" t="s">
        <v>62</v>
      </c>
      <c r="W25" s="375"/>
    </row>
    <row r="26" spans="1:23" ht="20.25" customHeight="1">
      <c r="A26" s="374" t="s">
        <v>63</v>
      </c>
      <c r="B26" s="374"/>
      <c r="C26" s="234">
        <v>14</v>
      </c>
      <c r="D26" s="234">
        <v>33</v>
      </c>
      <c r="E26" s="234">
        <v>0</v>
      </c>
      <c r="F26" s="234">
        <v>0</v>
      </c>
      <c r="G26" s="234">
        <v>1755</v>
      </c>
      <c r="H26" s="234">
        <v>1843</v>
      </c>
      <c r="I26" s="234">
        <v>148</v>
      </c>
      <c r="J26" s="234">
        <v>0</v>
      </c>
      <c r="K26" s="234">
        <v>0</v>
      </c>
      <c r="L26" s="234">
        <v>6</v>
      </c>
      <c r="M26" s="234">
        <v>110</v>
      </c>
      <c r="N26" s="234">
        <v>34</v>
      </c>
      <c r="O26" s="234">
        <v>22</v>
      </c>
      <c r="P26" s="234">
        <v>3</v>
      </c>
      <c r="Q26" s="234">
        <v>0</v>
      </c>
      <c r="R26" s="234">
        <v>10</v>
      </c>
      <c r="S26" s="234">
        <f t="shared" si="0"/>
        <v>2049</v>
      </c>
      <c r="T26" s="234">
        <f t="shared" si="0"/>
        <v>1929</v>
      </c>
      <c r="U26" s="234">
        <f t="shared" si="1"/>
        <v>3978</v>
      </c>
      <c r="V26" s="375" t="s">
        <v>64</v>
      </c>
      <c r="W26" s="375"/>
    </row>
    <row r="27" spans="1:23" ht="20.25" customHeight="1" thickBot="1">
      <c r="A27" s="464" t="s">
        <v>65</v>
      </c>
      <c r="B27" s="464"/>
      <c r="C27" s="236">
        <v>112</v>
      </c>
      <c r="D27" s="236">
        <v>175</v>
      </c>
      <c r="E27" s="236">
        <v>86</v>
      </c>
      <c r="F27" s="236">
        <v>89</v>
      </c>
      <c r="G27" s="236">
        <v>5041</v>
      </c>
      <c r="H27" s="236">
        <v>6968</v>
      </c>
      <c r="I27" s="236">
        <v>1597</v>
      </c>
      <c r="J27" s="236">
        <v>2633</v>
      </c>
      <c r="K27" s="236">
        <v>35</v>
      </c>
      <c r="L27" s="236">
        <v>38</v>
      </c>
      <c r="M27" s="236">
        <v>278</v>
      </c>
      <c r="N27" s="236">
        <v>217</v>
      </c>
      <c r="O27" s="236">
        <v>81</v>
      </c>
      <c r="P27" s="236">
        <v>21</v>
      </c>
      <c r="Q27" s="236">
        <v>6</v>
      </c>
      <c r="R27" s="236">
        <v>24</v>
      </c>
      <c r="S27" s="234">
        <f t="shared" si="0"/>
        <v>7236</v>
      </c>
      <c r="T27" s="234">
        <f t="shared" si="0"/>
        <v>10165</v>
      </c>
      <c r="U27" s="234">
        <f t="shared" si="1"/>
        <v>17401</v>
      </c>
      <c r="V27" s="494" t="s">
        <v>66</v>
      </c>
      <c r="W27" s="494"/>
    </row>
    <row r="28" spans="1:23" ht="20.25" customHeight="1" thickBot="1">
      <c r="A28" s="372" t="s">
        <v>19</v>
      </c>
      <c r="B28" s="372"/>
      <c r="C28" s="221">
        <f>SUM(C8:C27)</f>
        <v>186</v>
      </c>
      <c r="D28" s="221">
        <f t="shared" ref="D28:U28" si="2">SUM(D8:D27)</f>
        <v>293</v>
      </c>
      <c r="E28" s="221">
        <f t="shared" si="2"/>
        <v>114</v>
      </c>
      <c r="F28" s="221">
        <f t="shared" si="2"/>
        <v>124</v>
      </c>
      <c r="G28" s="221">
        <f t="shared" si="2"/>
        <v>61177</v>
      </c>
      <c r="H28" s="221">
        <f t="shared" si="2"/>
        <v>74979</v>
      </c>
      <c r="I28" s="221">
        <f t="shared" si="2"/>
        <v>11727</v>
      </c>
      <c r="J28" s="221">
        <f t="shared" si="2"/>
        <v>15621</v>
      </c>
      <c r="K28" s="221">
        <f t="shared" si="2"/>
        <v>138</v>
      </c>
      <c r="L28" s="221">
        <f t="shared" si="2"/>
        <v>129</v>
      </c>
      <c r="M28" s="221">
        <f t="shared" si="2"/>
        <v>4713</v>
      </c>
      <c r="N28" s="221">
        <f t="shared" si="2"/>
        <v>2552</v>
      </c>
      <c r="O28" s="221">
        <f t="shared" si="2"/>
        <v>1238</v>
      </c>
      <c r="P28" s="221">
        <f t="shared" si="2"/>
        <v>497</v>
      </c>
      <c r="Q28" s="221">
        <f t="shared" si="2"/>
        <v>131</v>
      </c>
      <c r="R28" s="221">
        <f t="shared" si="2"/>
        <v>186</v>
      </c>
      <c r="S28" s="221">
        <f t="shared" si="2"/>
        <v>79424</v>
      </c>
      <c r="T28" s="221">
        <f t="shared" si="2"/>
        <v>94381</v>
      </c>
      <c r="U28" s="221">
        <f t="shared" si="2"/>
        <v>173805</v>
      </c>
      <c r="V28" s="373" t="s">
        <v>67</v>
      </c>
      <c r="W28" s="373"/>
    </row>
    <row r="29" spans="1:23" ht="21" thickTop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</row>
    <row r="30" spans="1:23" ht="12.75" customHeight="1"/>
    <row r="35" spans="3:21" ht="15"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</row>
  </sheetData>
  <mergeCells count="56">
    <mergeCell ref="A1:W1"/>
    <mergeCell ref="A2:W2"/>
    <mergeCell ref="A3:U3"/>
    <mergeCell ref="V3:W3"/>
    <mergeCell ref="A4:B7"/>
    <mergeCell ref="C4:D4"/>
    <mergeCell ref="E4:F4"/>
    <mergeCell ref="G4:H4"/>
    <mergeCell ref="I4:J4"/>
    <mergeCell ref="K4:L4"/>
    <mergeCell ref="K5:L5"/>
    <mergeCell ref="V8:W8"/>
    <mergeCell ref="M4:N4"/>
    <mergeCell ref="O4:P4"/>
    <mergeCell ref="Q4:R4"/>
    <mergeCell ref="S4:U4"/>
    <mergeCell ref="V4:W7"/>
    <mergeCell ref="M5:N5"/>
    <mergeCell ref="O5:P5"/>
    <mergeCell ref="Q5:R5"/>
    <mergeCell ref="S5:U5"/>
    <mergeCell ref="A8:B8"/>
    <mergeCell ref="C5:D5"/>
    <mergeCell ref="E5:F5"/>
    <mergeCell ref="G5:H5"/>
    <mergeCell ref="I5:J5"/>
    <mergeCell ref="A9:B9"/>
    <mergeCell ref="V9:W9"/>
    <mergeCell ref="A10:B10"/>
    <mergeCell ref="V10:W10"/>
    <mergeCell ref="A11:B11"/>
    <mergeCell ref="V11:W11"/>
    <mergeCell ref="A12:A17"/>
    <mergeCell ref="W12:W17"/>
    <mergeCell ref="A18:B18"/>
    <mergeCell ref="V18:W18"/>
    <mergeCell ref="A19:B19"/>
    <mergeCell ref="V19:W19"/>
    <mergeCell ref="A20:B20"/>
    <mergeCell ref="V20:W20"/>
    <mergeCell ref="A21:B21"/>
    <mergeCell ref="V21:W21"/>
    <mergeCell ref="A22:B22"/>
    <mergeCell ref="V22:W22"/>
    <mergeCell ref="A23:B23"/>
    <mergeCell ref="V23:W23"/>
    <mergeCell ref="A24:B24"/>
    <mergeCell ref="V24:W24"/>
    <mergeCell ref="A25:B25"/>
    <mergeCell ref="V25:W25"/>
    <mergeCell ref="A26:B26"/>
    <mergeCell ref="V26:W26"/>
    <mergeCell ref="A27:B27"/>
    <mergeCell ref="V27:W27"/>
    <mergeCell ref="A28:B28"/>
    <mergeCell ref="V28:W28"/>
  </mergeCells>
  <printOptions horizontalCentered="1"/>
  <pageMargins left="0.59055118110236227" right="0.59055118110236227" top="0.98425196850393704" bottom="0.59055118110236227" header="0.98425196850393704" footer="0.59055118110236227"/>
  <pageSetup paperSize="9" scale="75" firstPageNumber="13" orientation="landscape" useFirstPageNumber="1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K36"/>
  <sheetViews>
    <sheetView rightToLeft="1" view="pageBreakPreview" topLeftCell="AO1" zoomScale="80" zoomScaleNormal="100" zoomScaleSheetLayoutView="80" workbookViewId="0">
      <selection activeCell="A3" sqref="A3:B3"/>
    </sheetView>
  </sheetViews>
  <sheetFormatPr defaultRowHeight="20.25"/>
  <cols>
    <col min="1" max="1" width="2.33203125" style="15" customWidth="1"/>
    <col min="2" max="2" width="7.5" style="15" customWidth="1"/>
    <col min="3" max="3" width="4" style="15" customWidth="1"/>
    <col min="4" max="8" width="5.08203125" style="15" customWidth="1"/>
    <col min="9" max="9" width="3.08203125" style="15" customWidth="1"/>
    <col min="10" max="10" width="3.83203125" style="15" customWidth="1"/>
    <col min="11" max="12" width="3.4140625" style="15" customWidth="1"/>
    <col min="13" max="13" width="4" style="15" customWidth="1"/>
    <col min="14" max="14" width="3.4140625" style="15" customWidth="1"/>
    <col min="15" max="15" width="3.6640625" style="15" customWidth="1"/>
    <col min="16" max="16" width="3.83203125" style="15" customWidth="1"/>
    <col min="17" max="22" width="5.08203125" style="15" customWidth="1"/>
    <col min="23" max="23" width="11.08203125" style="15" customWidth="1"/>
    <col min="24" max="24" width="3" style="15" customWidth="1"/>
    <col min="25" max="25" width="2.5" style="15" customWidth="1"/>
    <col min="26" max="26" width="8.83203125" style="15" customWidth="1"/>
    <col min="27" max="36" width="5.6640625" style="15" customWidth="1"/>
    <col min="37" max="37" width="5.08203125" style="15" customWidth="1"/>
    <col min="38" max="38" width="5.25" style="15" customWidth="1"/>
    <col min="39" max="39" width="6.08203125" style="15" customWidth="1"/>
    <col min="40" max="40" width="6.6640625" style="15" customWidth="1"/>
    <col min="41" max="41" width="12.25" style="15" customWidth="1"/>
    <col min="42" max="42" width="3.83203125" style="15" customWidth="1"/>
    <col min="43" max="43" width="2.33203125" style="15" customWidth="1"/>
    <col min="44" max="44" width="7.5" style="15" customWidth="1"/>
    <col min="45" max="45" width="4.33203125" style="15" customWidth="1"/>
    <col min="46" max="46" width="4.25" style="15" customWidth="1"/>
    <col min="47" max="47" width="4.83203125" style="15" customWidth="1"/>
    <col min="48" max="48" width="4.9140625" style="15" customWidth="1"/>
    <col min="49" max="49" width="5" style="15" customWidth="1"/>
    <col min="50" max="50" width="4.9140625" style="15" customWidth="1"/>
    <col min="51" max="51" width="4.6640625" style="15" customWidth="1"/>
    <col min="52" max="52" width="4.58203125" style="15" customWidth="1"/>
    <col min="53" max="54" width="6.25" style="15" customWidth="1"/>
    <col min="55" max="56" width="5.25" style="15" customWidth="1"/>
    <col min="57" max="57" width="5" style="15" customWidth="1"/>
    <col min="58" max="58" width="5.58203125" style="15" customWidth="1"/>
    <col min="59" max="61" width="6.25" style="15" customWidth="1"/>
    <col min="62" max="62" width="10.6640625" style="15" customWidth="1"/>
    <col min="63" max="63" width="2.5" style="15" customWidth="1"/>
    <col min="64" max="16384" width="8.6640625" style="15"/>
  </cols>
  <sheetData>
    <row r="1" spans="1:63" ht="24.75" customHeight="1">
      <c r="A1" s="498" t="s">
        <v>357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O1" s="240"/>
      <c r="AP1" s="240"/>
      <c r="AQ1" s="240"/>
      <c r="AR1" s="240"/>
      <c r="AS1" s="240"/>
      <c r="AT1" s="240"/>
    </row>
    <row r="2" spans="1:63" ht="43.5" customHeight="1">
      <c r="A2" s="433" t="s">
        <v>358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S2" s="241"/>
      <c r="AT2" s="241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</row>
    <row r="3" spans="1:63" s="247" customFormat="1" ht="22.5" customHeight="1" thickBot="1">
      <c r="A3" s="482" t="s">
        <v>599</v>
      </c>
      <c r="B3" s="482"/>
      <c r="C3" s="243"/>
      <c r="D3" s="243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5"/>
      <c r="U3" s="245"/>
      <c r="V3" s="245"/>
      <c r="W3" s="499" t="s">
        <v>418</v>
      </c>
      <c r="X3" s="499"/>
      <c r="Y3" s="509" t="s">
        <v>615</v>
      </c>
      <c r="Z3" s="509"/>
      <c r="AA3" s="245"/>
      <c r="AB3" s="245"/>
      <c r="AC3" s="245"/>
      <c r="AD3" s="245"/>
      <c r="AE3" s="245"/>
      <c r="AF3" s="245"/>
      <c r="AG3" s="245"/>
      <c r="AH3" s="245"/>
      <c r="AI3" s="245"/>
      <c r="AJ3" s="214"/>
      <c r="AK3" s="214"/>
      <c r="AL3" s="214"/>
      <c r="AM3" s="214"/>
      <c r="AN3" s="214"/>
      <c r="AO3" s="510" t="s">
        <v>598</v>
      </c>
      <c r="AP3" s="510"/>
      <c r="AQ3" s="448" t="s">
        <v>597</v>
      </c>
      <c r="AR3" s="448"/>
      <c r="AS3" s="246"/>
      <c r="AT3" s="246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510" t="s">
        <v>598</v>
      </c>
      <c r="BK3" s="510"/>
    </row>
    <row r="4" spans="1:63" s="17" customFormat="1" ht="23.25" customHeight="1" thickTop="1">
      <c r="A4" s="392" t="s">
        <v>4</v>
      </c>
      <c r="B4" s="392"/>
      <c r="C4" s="497" t="s">
        <v>359</v>
      </c>
      <c r="D4" s="497"/>
      <c r="E4" s="497" t="s">
        <v>360</v>
      </c>
      <c r="F4" s="497"/>
      <c r="G4" s="497" t="s">
        <v>361</v>
      </c>
      <c r="H4" s="497"/>
      <c r="I4" s="497" t="s">
        <v>362</v>
      </c>
      <c r="J4" s="497"/>
      <c r="K4" s="497" t="s">
        <v>363</v>
      </c>
      <c r="L4" s="497"/>
      <c r="M4" s="497" t="s">
        <v>364</v>
      </c>
      <c r="N4" s="497"/>
      <c r="O4" s="497" t="s">
        <v>365</v>
      </c>
      <c r="P4" s="497"/>
      <c r="Q4" s="497" t="s">
        <v>366</v>
      </c>
      <c r="R4" s="497"/>
      <c r="S4" s="497" t="s">
        <v>367</v>
      </c>
      <c r="T4" s="497"/>
      <c r="U4" s="497" t="s">
        <v>368</v>
      </c>
      <c r="V4" s="497"/>
      <c r="W4" s="413" t="s">
        <v>10</v>
      </c>
      <c r="X4" s="413"/>
      <c r="Y4" s="497" t="s">
        <v>4</v>
      </c>
      <c r="Z4" s="497"/>
      <c r="AA4" s="497" t="s">
        <v>369</v>
      </c>
      <c r="AB4" s="497"/>
      <c r="AC4" s="497" t="s">
        <v>370</v>
      </c>
      <c r="AD4" s="497"/>
      <c r="AE4" s="497" t="s">
        <v>371</v>
      </c>
      <c r="AF4" s="497"/>
      <c r="AG4" s="497" t="s">
        <v>372</v>
      </c>
      <c r="AH4" s="497"/>
      <c r="AI4" s="497" t="s">
        <v>373</v>
      </c>
      <c r="AJ4" s="497"/>
      <c r="AK4" s="497" t="s">
        <v>374</v>
      </c>
      <c r="AL4" s="497"/>
      <c r="AM4" s="497" t="s">
        <v>375</v>
      </c>
      <c r="AN4" s="497"/>
      <c r="AO4" s="497" t="s">
        <v>10</v>
      </c>
      <c r="AP4" s="497"/>
      <c r="AQ4" s="413" t="s">
        <v>4</v>
      </c>
      <c r="AR4" s="413"/>
      <c r="AS4" s="413" t="s">
        <v>376</v>
      </c>
      <c r="AT4" s="413"/>
      <c r="AU4" s="497" t="s">
        <v>377</v>
      </c>
      <c r="AV4" s="497"/>
      <c r="AW4" s="497" t="s">
        <v>378</v>
      </c>
      <c r="AX4" s="497"/>
      <c r="AY4" s="497" t="s">
        <v>379</v>
      </c>
      <c r="AZ4" s="497"/>
      <c r="BA4" s="497" t="s">
        <v>380</v>
      </c>
      <c r="BB4" s="497"/>
      <c r="BC4" s="497" t="s">
        <v>381</v>
      </c>
      <c r="BD4" s="497"/>
      <c r="BE4" s="497" t="s">
        <v>382</v>
      </c>
      <c r="BF4" s="497"/>
      <c r="BG4" s="497" t="s">
        <v>19</v>
      </c>
      <c r="BH4" s="497"/>
      <c r="BI4" s="497"/>
      <c r="BJ4" s="392" t="s">
        <v>10</v>
      </c>
      <c r="BK4" s="392"/>
    </row>
    <row r="5" spans="1:63" s="17" customFormat="1" ht="41.25" customHeight="1">
      <c r="A5" s="393"/>
      <c r="B5" s="393"/>
      <c r="C5" s="479" t="s">
        <v>383</v>
      </c>
      <c r="D5" s="479"/>
      <c r="E5" s="479" t="s">
        <v>384</v>
      </c>
      <c r="F5" s="479"/>
      <c r="G5" s="479" t="s">
        <v>385</v>
      </c>
      <c r="H5" s="479"/>
      <c r="I5" s="479" t="s">
        <v>386</v>
      </c>
      <c r="J5" s="479"/>
      <c r="K5" s="479" t="s">
        <v>387</v>
      </c>
      <c r="L5" s="479"/>
      <c r="M5" s="479" t="s">
        <v>388</v>
      </c>
      <c r="N5" s="479"/>
      <c r="O5" s="479" t="s">
        <v>389</v>
      </c>
      <c r="P5" s="479"/>
      <c r="Q5" s="479" t="s">
        <v>390</v>
      </c>
      <c r="R5" s="479"/>
      <c r="S5" s="479" t="s">
        <v>391</v>
      </c>
      <c r="T5" s="479"/>
      <c r="U5" s="479" t="s">
        <v>392</v>
      </c>
      <c r="V5" s="479"/>
      <c r="W5" s="408"/>
      <c r="X5" s="408"/>
      <c r="Y5" s="506"/>
      <c r="Z5" s="506"/>
      <c r="AA5" s="479" t="s">
        <v>393</v>
      </c>
      <c r="AB5" s="479"/>
      <c r="AC5" s="479" t="s">
        <v>394</v>
      </c>
      <c r="AD5" s="479"/>
      <c r="AE5" s="479" t="s">
        <v>395</v>
      </c>
      <c r="AF5" s="479"/>
      <c r="AG5" s="479" t="s">
        <v>396</v>
      </c>
      <c r="AH5" s="479"/>
      <c r="AI5" s="479" t="s">
        <v>397</v>
      </c>
      <c r="AJ5" s="479"/>
      <c r="AK5" s="479" t="s">
        <v>398</v>
      </c>
      <c r="AL5" s="479"/>
      <c r="AM5" s="479" t="s">
        <v>399</v>
      </c>
      <c r="AN5" s="479"/>
      <c r="AO5" s="506"/>
      <c r="AP5" s="506"/>
      <c r="AQ5" s="408"/>
      <c r="AR5" s="408"/>
      <c r="AS5" s="468" t="s">
        <v>400</v>
      </c>
      <c r="AT5" s="468"/>
      <c r="AU5" s="479" t="s">
        <v>401</v>
      </c>
      <c r="AV5" s="479"/>
      <c r="AW5" s="506" t="s">
        <v>402</v>
      </c>
      <c r="AX5" s="506"/>
      <c r="AY5" s="479" t="s">
        <v>403</v>
      </c>
      <c r="AZ5" s="479"/>
      <c r="BA5" s="506" t="s">
        <v>404</v>
      </c>
      <c r="BB5" s="506"/>
      <c r="BC5" s="506" t="s">
        <v>405</v>
      </c>
      <c r="BD5" s="506"/>
      <c r="BE5" s="506" t="s">
        <v>356</v>
      </c>
      <c r="BF5" s="506"/>
      <c r="BG5" s="506" t="s">
        <v>23</v>
      </c>
      <c r="BH5" s="506"/>
      <c r="BI5" s="506"/>
      <c r="BJ5" s="393"/>
      <c r="BK5" s="393"/>
    </row>
    <row r="6" spans="1:63" s="17" customFormat="1" ht="19.5" customHeight="1">
      <c r="A6" s="393"/>
      <c r="B6" s="393"/>
      <c r="C6" s="233" t="s">
        <v>406</v>
      </c>
      <c r="D6" s="233" t="s">
        <v>407</v>
      </c>
      <c r="E6" s="233" t="s">
        <v>406</v>
      </c>
      <c r="F6" s="233" t="s">
        <v>407</v>
      </c>
      <c r="G6" s="233" t="s">
        <v>406</v>
      </c>
      <c r="H6" s="233" t="s">
        <v>407</v>
      </c>
      <c r="I6" s="233" t="s">
        <v>406</v>
      </c>
      <c r="J6" s="233" t="s">
        <v>407</v>
      </c>
      <c r="K6" s="233" t="s">
        <v>406</v>
      </c>
      <c r="L6" s="233" t="s">
        <v>82</v>
      </c>
      <c r="M6" s="233" t="s">
        <v>406</v>
      </c>
      <c r="N6" s="233" t="s">
        <v>82</v>
      </c>
      <c r="O6" s="233" t="s">
        <v>406</v>
      </c>
      <c r="P6" s="233" t="s">
        <v>82</v>
      </c>
      <c r="Q6" s="233" t="s">
        <v>406</v>
      </c>
      <c r="R6" s="233" t="s">
        <v>407</v>
      </c>
      <c r="S6" s="233" t="s">
        <v>406</v>
      </c>
      <c r="T6" s="233" t="s">
        <v>407</v>
      </c>
      <c r="U6" s="233" t="s">
        <v>406</v>
      </c>
      <c r="V6" s="233" t="s">
        <v>407</v>
      </c>
      <c r="W6" s="408"/>
      <c r="X6" s="408"/>
      <c r="Y6" s="506"/>
      <c r="Z6" s="506"/>
      <c r="AA6" s="233" t="s">
        <v>406</v>
      </c>
      <c r="AB6" s="233" t="s">
        <v>407</v>
      </c>
      <c r="AC6" s="233" t="s">
        <v>406</v>
      </c>
      <c r="AD6" s="233" t="s">
        <v>407</v>
      </c>
      <c r="AE6" s="233" t="s">
        <v>406</v>
      </c>
      <c r="AF6" s="233" t="s">
        <v>407</v>
      </c>
      <c r="AG6" s="233" t="s">
        <v>406</v>
      </c>
      <c r="AH6" s="233" t="s">
        <v>407</v>
      </c>
      <c r="AI6" s="233" t="s">
        <v>406</v>
      </c>
      <c r="AJ6" s="233" t="s">
        <v>407</v>
      </c>
      <c r="AK6" s="233" t="s">
        <v>406</v>
      </c>
      <c r="AL6" s="233" t="s">
        <v>407</v>
      </c>
      <c r="AM6" s="233" t="s">
        <v>406</v>
      </c>
      <c r="AN6" s="233" t="s">
        <v>407</v>
      </c>
      <c r="AO6" s="506"/>
      <c r="AP6" s="506"/>
      <c r="AQ6" s="408"/>
      <c r="AR6" s="408"/>
      <c r="AS6" s="233" t="s">
        <v>406</v>
      </c>
      <c r="AT6" s="233" t="s">
        <v>407</v>
      </c>
      <c r="AU6" s="233" t="s">
        <v>406</v>
      </c>
      <c r="AV6" s="233" t="s">
        <v>407</v>
      </c>
      <c r="AW6" s="233" t="s">
        <v>406</v>
      </c>
      <c r="AX6" s="233" t="s">
        <v>407</v>
      </c>
      <c r="AY6" s="233" t="s">
        <v>406</v>
      </c>
      <c r="AZ6" s="233" t="s">
        <v>407</v>
      </c>
      <c r="BA6" s="233" t="s">
        <v>406</v>
      </c>
      <c r="BB6" s="233" t="s">
        <v>407</v>
      </c>
      <c r="BC6" s="233" t="s">
        <v>406</v>
      </c>
      <c r="BD6" s="233" t="s">
        <v>407</v>
      </c>
      <c r="BE6" s="233" t="s">
        <v>406</v>
      </c>
      <c r="BF6" s="233" t="s">
        <v>407</v>
      </c>
      <c r="BG6" s="233" t="s">
        <v>406</v>
      </c>
      <c r="BH6" s="233" t="s">
        <v>407</v>
      </c>
      <c r="BI6" s="233" t="s">
        <v>107</v>
      </c>
      <c r="BJ6" s="393"/>
      <c r="BK6" s="393"/>
    </row>
    <row r="7" spans="1:63" s="248" customFormat="1" ht="45.75" customHeight="1" thickBot="1">
      <c r="A7" s="394"/>
      <c r="B7" s="394"/>
      <c r="C7" s="197" t="s">
        <v>20</v>
      </c>
      <c r="D7" s="197" t="s">
        <v>21</v>
      </c>
      <c r="E7" s="197" t="s">
        <v>20</v>
      </c>
      <c r="F7" s="197" t="s">
        <v>21</v>
      </c>
      <c r="G7" s="197" t="s">
        <v>20</v>
      </c>
      <c r="H7" s="197" t="s">
        <v>21</v>
      </c>
      <c r="I7" s="197" t="s">
        <v>20</v>
      </c>
      <c r="J7" s="197" t="s">
        <v>21</v>
      </c>
      <c r="K7" s="197" t="s">
        <v>20</v>
      </c>
      <c r="L7" s="197" t="s">
        <v>21</v>
      </c>
      <c r="M7" s="197" t="s">
        <v>20</v>
      </c>
      <c r="N7" s="197" t="s">
        <v>21</v>
      </c>
      <c r="O7" s="197" t="s">
        <v>20</v>
      </c>
      <c r="P7" s="197" t="s">
        <v>21</v>
      </c>
      <c r="Q7" s="197" t="s">
        <v>20</v>
      </c>
      <c r="R7" s="197" t="s">
        <v>21</v>
      </c>
      <c r="S7" s="197" t="s">
        <v>20</v>
      </c>
      <c r="T7" s="197" t="s">
        <v>21</v>
      </c>
      <c r="U7" s="197" t="s">
        <v>20</v>
      </c>
      <c r="V7" s="197" t="s">
        <v>21</v>
      </c>
      <c r="W7" s="424"/>
      <c r="X7" s="424"/>
      <c r="Y7" s="508"/>
      <c r="Z7" s="508"/>
      <c r="AA7" s="197" t="s">
        <v>20</v>
      </c>
      <c r="AB7" s="197" t="s">
        <v>21</v>
      </c>
      <c r="AC7" s="197" t="s">
        <v>20</v>
      </c>
      <c r="AD7" s="197" t="s">
        <v>21</v>
      </c>
      <c r="AE7" s="197" t="s">
        <v>20</v>
      </c>
      <c r="AF7" s="197" t="s">
        <v>21</v>
      </c>
      <c r="AG7" s="197" t="s">
        <v>20</v>
      </c>
      <c r="AH7" s="197" t="s">
        <v>21</v>
      </c>
      <c r="AI7" s="197" t="s">
        <v>20</v>
      </c>
      <c r="AJ7" s="197" t="s">
        <v>21</v>
      </c>
      <c r="AK7" s="197" t="s">
        <v>20</v>
      </c>
      <c r="AL7" s="197" t="s">
        <v>21</v>
      </c>
      <c r="AM7" s="197" t="s">
        <v>20</v>
      </c>
      <c r="AN7" s="197" t="s">
        <v>21</v>
      </c>
      <c r="AO7" s="508"/>
      <c r="AP7" s="508"/>
      <c r="AQ7" s="424"/>
      <c r="AR7" s="424"/>
      <c r="AS7" s="197" t="s">
        <v>20</v>
      </c>
      <c r="AT7" s="197" t="s">
        <v>21</v>
      </c>
      <c r="AU7" s="197" t="s">
        <v>20</v>
      </c>
      <c r="AV7" s="197" t="s">
        <v>21</v>
      </c>
      <c r="AW7" s="197" t="s">
        <v>20</v>
      </c>
      <c r="AX7" s="197" t="s">
        <v>21</v>
      </c>
      <c r="AY7" s="197" t="s">
        <v>20</v>
      </c>
      <c r="AZ7" s="197" t="s">
        <v>21</v>
      </c>
      <c r="BA7" s="197" t="s">
        <v>20</v>
      </c>
      <c r="BB7" s="197" t="s">
        <v>21</v>
      </c>
      <c r="BC7" s="197" t="s">
        <v>20</v>
      </c>
      <c r="BD7" s="197" t="s">
        <v>21</v>
      </c>
      <c r="BE7" s="197" t="s">
        <v>20</v>
      </c>
      <c r="BF7" s="197" t="s">
        <v>21</v>
      </c>
      <c r="BG7" s="197" t="s">
        <v>20</v>
      </c>
      <c r="BH7" s="197" t="s">
        <v>21</v>
      </c>
      <c r="BI7" s="197" t="s">
        <v>23</v>
      </c>
      <c r="BJ7" s="394"/>
      <c r="BK7" s="394"/>
    </row>
    <row r="8" spans="1:63" s="17" customFormat="1" ht="23.25" customHeight="1">
      <c r="A8" s="384" t="s">
        <v>149</v>
      </c>
      <c r="B8" s="384"/>
      <c r="C8" s="249">
        <v>509</v>
      </c>
      <c r="D8" s="249">
        <v>243</v>
      </c>
      <c r="E8" s="249">
        <v>862</v>
      </c>
      <c r="F8" s="249">
        <v>526</v>
      </c>
      <c r="G8" s="249">
        <v>642</v>
      </c>
      <c r="H8" s="249">
        <v>584</v>
      </c>
      <c r="I8" s="249">
        <v>22</v>
      </c>
      <c r="J8" s="249">
        <v>16</v>
      </c>
      <c r="K8" s="249">
        <v>10</v>
      </c>
      <c r="L8" s="249">
        <v>1</v>
      </c>
      <c r="M8" s="249">
        <v>8</v>
      </c>
      <c r="N8" s="249">
        <v>5</v>
      </c>
      <c r="O8" s="249">
        <v>6</v>
      </c>
      <c r="P8" s="249">
        <v>1</v>
      </c>
      <c r="Q8" s="249">
        <v>570</v>
      </c>
      <c r="R8" s="249">
        <v>535</v>
      </c>
      <c r="S8" s="249">
        <v>418</v>
      </c>
      <c r="T8" s="249">
        <v>251</v>
      </c>
      <c r="U8" s="249">
        <v>388</v>
      </c>
      <c r="V8" s="249">
        <v>427</v>
      </c>
      <c r="W8" s="385" t="s">
        <v>26</v>
      </c>
      <c r="X8" s="385"/>
      <c r="Y8" s="507" t="s">
        <v>241</v>
      </c>
      <c r="Z8" s="507"/>
      <c r="AA8" s="250">
        <v>346</v>
      </c>
      <c r="AB8" s="250">
        <v>484</v>
      </c>
      <c r="AC8" s="250">
        <v>527</v>
      </c>
      <c r="AD8" s="250">
        <v>344</v>
      </c>
      <c r="AE8" s="250">
        <v>228</v>
      </c>
      <c r="AF8" s="250">
        <v>162</v>
      </c>
      <c r="AG8" s="250">
        <v>38</v>
      </c>
      <c r="AH8" s="250">
        <v>17</v>
      </c>
      <c r="AI8" s="250">
        <v>0</v>
      </c>
      <c r="AJ8" s="250">
        <v>0</v>
      </c>
      <c r="AK8" s="250">
        <v>85</v>
      </c>
      <c r="AL8" s="250">
        <v>19</v>
      </c>
      <c r="AM8" s="250">
        <v>10</v>
      </c>
      <c r="AN8" s="250">
        <v>4</v>
      </c>
      <c r="AO8" s="385" t="s">
        <v>26</v>
      </c>
      <c r="AP8" s="385"/>
      <c r="AQ8" s="467" t="s">
        <v>202</v>
      </c>
      <c r="AR8" s="467"/>
      <c r="AS8" s="159">
        <v>0</v>
      </c>
      <c r="AT8" s="159">
        <v>2</v>
      </c>
      <c r="AU8" s="159">
        <v>0</v>
      </c>
      <c r="AV8" s="159">
        <v>2</v>
      </c>
      <c r="AW8" s="159">
        <v>192</v>
      </c>
      <c r="AX8" s="159">
        <v>112</v>
      </c>
      <c r="AY8" s="159">
        <v>482</v>
      </c>
      <c r="AZ8" s="159">
        <v>73</v>
      </c>
      <c r="BA8" s="159">
        <v>167</v>
      </c>
      <c r="BB8" s="159">
        <v>126</v>
      </c>
      <c r="BC8" s="159">
        <v>191</v>
      </c>
      <c r="BD8" s="159">
        <v>254</v>
      </c>
      <c r="BE8" s="159">
        <v>198</v>
      </c>
      <c r="BF8" s="159">
        <v>115</v>
      </c>
      <c r="BG8" s="159">
        <f>SUM(BE8,BC8,BA8,AY8,AW8,AU8,AS8,AM8,AK8,AI8,AG8,AE8,AC8,AA8,U8,S8,Q8,O8,M8,K8,I8,G8,E8,C8)</f>
        <v>5899</v>
      </c>
      <c r="BH8" s="159">
        <f>SUM(BF8,BD8,BB8,AZ8,AX8,AV8,AT8,AN8,AL8,AJ8,AH8,AF8,AD8,AB8,V8,T8,R8,P8,N8,L8,J8,H8,F8,D8)</f>
        <v>4303</v>
      </c>
      <c r="BI8" s="159">
        <f>SUM(BG8:BH8)</f>
        <v>10202</v>
      </c>
      <c r="BJ8" s="385" t="s">
        <v>26</v>
      </c>
      <c r="BK8" s="385"/>
    </row>
    <row r="9" spans="1:63" s="17" customFormat="1" ht="21" customHeight="1">
      <c r="A9" s="505" t="s">
        <v>27</v>
      </c>
      <c r="B9" s="505"/>
      <c r="C9" s="249">
        <v>343</v>
      </c>
      <c r="D9" s="249">
        <v>213</v>
      </c>
      <c r="E9" s="249">
        <v>562</v>
      </c>
      <c r="F9" s="249">
        <v>477</v>
      </c>
      <c r="G9" s="249">
        <v>330</v>
      </c>
      <c r="H9" s="249">
        <v>624</v>
      </c>
      <c r="I9" s="249">
        <v>0</v>
      </c>
      <c r="J9" s="249">
        <v>0</v>
      </c>
      <c r="K9" s="249">
        <v>10</v>
      </c>
      <c r="L9" s="249">
        <v>7</v>
      </c>
      <c r="M9" s="249">
        <v>4</v>
      </c>
      <c r="N9" s="249">
        <v>2</v>
      </c>
      <c r="O9" s="249">
        <v>1</v>
      </c>
      <c r="P9" s="249">
        <v>0</v>
      </c>
      <c r="Q9" s="249">
        <v>285</v>
      </c>
      <c r="R9" s="249">
        <v>367</v>
      </c>
      <c r="S9" s="249">
        <v>235</v>
      </c>
      <c r="T9" s="249">
        <v>167</v>
      </c>
      <c r="U9" s="249">
        <v>172</v>
      </c>
      <c r="V9" s="249">
        <v>295</v>
      </c>
      <c r="W9" s="375" t="s">
        <v>28</v>
      </c>
      <c r="X9" s="375"/>
      <c r="Y9" s="505" t="s">
        <v>27</v>
      </c>
      <c r="Z9" s="505"/>
      <c r="AA9" s="250">
        <v>228</v>
      </c>
      <c r="AB9" s="250">
        <v>355</v>
      </c>
      <c r="AC9" s="250">
        <v>394</v>
      </c>
      <c r="AD9" s="250">
        <v>262</v>
      </c>
      <c r="AE9" s="250">
        <v>247</v>
      </c>
      <c r="AF9" s="250">
        <v>144</v>
      </c>
      <c r="AG9" s="250">
        <v>28</v>
      </c>
      <c r="AH9" s="202">
        <v>17</v>
      </c>
      <c r="AI9" s="250">
        <v>0</v>
      </c>
      <c r="AJ9" s="250">
        <v>0</v>
      </c>
      <c r="AK9" s="250">
        <v>39</v>
      </c>
      <c r="AL9" s="250">
        <v>22</v>
      </c>
      <c r="AM9" s="250">
        <v>13</v>
      </c>
      <c r="AN9" s="250">
        <v>2</v>
      </c>
      <c r="AO9" s="387" t="s">
        <v>28</v>
      </c>
      <c r="AP9" s="387"/>
      <c r="AQ9" s="403" t="s">
        <v>27</v>
      </c>
      <c r="AR9" s="403"/>
      <c r="AS9" s="159">
        <v>0</v>
      </c>
      <c r="AT9" s="159">
        <v>0</v>
      </c>
      <c r="AU9" s="251">
        <v>4</v>
      </c>
      <c r="AV9" s="204">
        <v>8</v>
      </c>
      <c r="AW9" s="26">
        <v>44</v>
      </c>
      <c r="AX9" s="26">
        <v>22</v>
      </c>
      <c r="AY9" s="251">
        <v>187</v>
      </c>
      <c r="AZ9" s="251">
        <v>50</v>
      </c>
      <c r="BA9" s="251">
        <v>71</v>
      </c>
      <c r="BB9" s="251">
        <v>48</v>
      </c>
      <c r="BC9" s="251">
        <v>72</v>
      </c>
      <c r="BD9" s="251">
        <v>101</v>
      </c>
      <c r="BE9" s="251">
        <v>69</v>
      </c>
      <c r="BF9" s="251">
        <v>44</v>
      </c>
      <c r="BG9" s="159">
        <f t="shared" ref="BG9:BH27" si="0">SUM(BE9,BC9,BA9,AY9,AW9,AU9,AS9,AM9,AK9,AI9,AG9,AE9,AC9,AA9,U9,S9,Q9,O9,M9,K9,I9,G9,E9,C9)</f>
        <v>3338</v>
      </c>
      <c r="BH9" s="159">
        <f t="shared" si="0"/>
        <v>3227</v>
      </c>
      <c r="BI9" s="159">
        <f t="shared" ref="BI9:BI28" si="1">SUM(BG9:BH9)</f>
        <v>6565</v>
      </c>
      <c r="BJ9" s="375" t="s">
        <v>28</v>
      </c>
      <c r="BK9" s="375"/>
    </row>
    <row r="10" spans="1:63" s="17" customFormat="1" ht="21" customHeight="1">
      <c r="A10" s="505" t="s">
        <v>83</v>
      </c>
      <c r="B10" s="505"/>
      <c r="C10" s="249">
        <v>268</v>
      </c>
      <c r="D10" s="249">
        <v>191</v>
      </c>
      <c r="E10" s="249">
        <v>401</v>
      </c>
      <c r="F10" s="249">
        <v>431</v>
      </c>
      <c r="G10" s="249">
        <v>311</v>
      </c>
      <c r="H10" s="249">
        <v>492</v>
      </c>
      <c r="I10" s="249">
        <v>2</v>
      </c>
      <c r="J10" s="249">
        <v>2</v>
      </c>
      <c r="K10" s="249">
        <v>47</v>
      </c>
      <c r="L10" s="249">
        <v>56</v>
      </c>
      <c r="M10" s="249">
        <v>0</v>
      </c>
      <c r="N10" s="249">
        <v>5</v>
      </c>
      <c r="O10" s="252">
        <v>28</v>
      </c>
      <c r="P10" s="252">
        <v>71</v>
      </c>
      <c r="Q10" s="252">
        <v>242</v>
      </c>
      <c r="R10" s="252">
        <v>301</v>
      </c>
      <c r="S10" s="252">
        <v>195</v>
      </c>
      <c r="T10" s="252">
        <v>176</v>
      </c>
      <c r="U10" s="252">
        <v>180</v>
      </c>
      <c r="V10" s="252">
        <v>282</v>
      </c>
      <c r="W10" s="375" t="s">
        <v>30</v>
      </c>
      <c r="X10" s="375"/>
      <c r="Y10" s="505" t="s">
        <v>83</v>
      </c>
      <c r="Z10" s="505"/>
      <c r="AA10" s="250">
        <v>165</v>
      </c>
      <c r="AB10" s="250">
        <v>278</v>
      </c>
      <c r="AC10" s="250">
        <v>231</v>
      </c>
      <c r="AD10" s="250">
        <v>239</v>
      </c>
      <c r="AE10" s="250">
        <v>129</v>
      </c>
      <c r="AF10" s="250">
        <v>125</v>
      </c>
      <c r="AG10" s="250">
        <v>27</v>
      </c>
      <c r="AH10" s="202">
        <v>23</v>
      </c>
      <c r="AI10" s="250">
        <v>0</v>
      </c>
      <c r="AJ10" s="250">
        <v>1</v>
      </c>
      <c r="AK10" s="250">
        <v>23</v>
      </c>
      <c r="AL10" s="250">
        <v>12</v>
      </c>
      <c r="AM10" s="250">
        <v>6</v>
      </c>
      <c r="AN10" s="250">
        <v>12</v>
      </c>
      <c r="AO10" s="375" t="s">
        <v>30</v>
      </c>
      <c r="AP10" s="375"/>
      <c r="AQ10" s="403" t="s">
        <v>83</v>
      </c>
      <c r="AR10" s="403"/>
      <c r="AS10" s="159">
        <v>0</v>
      </c>
      <c r="AT10" s="159">
        <v>4</v>
      </c>
      <c r="AU10" s="251">
        <v>0</v>
      </c>
      <c r="AV10" s="204">
        <v>1</v>
      </c>
      <c r="AW10" s="26">
        <v>41</v>
      </c>
      <c r="AX10" s="26">
        <v>44</v>
      </c>
      <c r="AY10" s="251">
        <v>194</v>
      </c>
      <c r="AZ10" s="251">
        <v>101</v>
      </c>
      <c r="BA10" s="251">
        <v>48</v>
      </c>
      <c r="BB10" s="251">
        <v>68</v>
      </c>
      <c r="BC10" s="251">
        <v>62</v>
      </c>
      <c r="BD10" s="251">
        <v>120</v>
      </c>
      <c r="BE10" s="251">
        <v>65</v>
      </c>
      <c r="BF10" s="251">
        <v>55</v>
      </c>
      <c r="BG10" s="159">
        <f t="shared" si="0"/>
        <v>2665</v>
      </c>
      <c r="BH10" s="159">
        <f t="shared" si="0"/>
        <v>3090</v>
      </c>
      <c r="BI10" s="159">
        <f t="shared" si="1"/>
        <v>5755</v>
      </c>
      <c r="BJ10" s="375" t="s">
        <v>30</v>
      </c>
      <c r="BK10" s="375"/>
    </row>
    <row r="11" spans="1:63" s="17" customFormat="1" ht="21" customHeight="1">
      <c r="A11" s="505" t="s">
        <v>31</v>
      </c>
      <c r="B11" s="505"/>
      <c r="C11" s="249">
        <v>442</v>
      </c>
      <c r="D11" s="249">
        <v>287</v>
      </c>
      <c r="E11" s="249">
        <v>911</v>
      </c>
      <c r="F11" s="249">
        <v>883</v>
      </c>
      <c r="G11" s="249">
        <v>537</v>
      </c>
      <c r="H11" s="249">
        <v>968</v>
      </c>
      <c r="I11" s="249">
        <v>0</v>
      </c>
      <c r="J11" s="249">
        <v>0</v>
      </c>
      <c r="K11" s="249">
        <v>55</v>
      </c>
      <c r="L11" s="249">
        <v>61</v>
      </c>
      <c r="M11" s="249">
        <v>0</v>
      </c>
      <c r="N11" s="249">
        <v>0</v>
      </c>
      <c r="O11" s="252">
        <v>1</v>
      </c>
      <c r="P11" s="252">
        <v>0</v>
      </c>
      <c r="Q11" s="252">
        <v>419</v>
      </c>
      <c r="R11" s="252">
        <v>576</v>
      </c>
      <c r="S11" s="252">
        <v>332</v>
      </c>
      <c r="T11" s="252">
        <v>254</v>
      </c>
      <c r="U11" s="252">
        <v>296</v>
      </c>
      <c r="V11" s="252">
        <v>399</v>
      </c>
      <c r="W11" s="375" t="s">
        <v>32</v>
      </c>
      <c r="X11" s="375"/>
      <c r="Y11" s="505" t="s">
        <v>31</v>
      </c>
      <c r="Z11" s="505"/>
      <c r="AA11" s="250">
        <v>310</v>
      </c>
      <c r="AB11" s="250">
        <v>527</v>
      </c>
      <c r="AC11" s="250">
        <v>61</v>
      </c>
      <c r="AD11" s="250">
        <v>44</v>
      </c>
      <c r="AE11" s="250">
        <v>554</v>
      </c>
      <c r="AF11" s="250">
        <v>453</v>
      </c>
      <c r="AG11" s="250">
        <v>376</v>
      </c>
      <c r="AH11" s="202">
        <v>319</v>
      </c>
      <c r="AI11" s="250">
        <v>0</v>
      </c>
      <c r="AJ11" s="250">
        <v>0</v>
      </c>
      <c r="AK11" s="250">
        <v>49</v>
      </c>
      <c r="AL11" s="250">
        <v>23</v>
      </c>
      <c r="AM11" s="250">
        <v>18</v>
      </c>
      <c r="AN11" s="250">
        <v>9</v>
      </c>
      <c r="AO11" s="375" t="s">
        <v>32</v>
      </c>
      <c r="AP11" s="375"/>
      <c r="AQ11" s="403" t="s">
        <v>31</v>
      </c>
      <c r="AR11" s="403"/>
      <c r="AS11" s="159">
        <v>0</v>
      </c>
      <c r="AT11" s="159">
        <v>17</v>
      </c>
      <c r="AU11" s="251">
        <v>1</v>
      </c>
      <c r="AV11" s="204">
        <v>17</v>
      </c>
      <c r="AW11" s="26">
        <v>111</v>
      </c>
      <c r="AX11" s="26">
        <v>157</v>
      </c>
      <c r="AY11" s="251">
        <v>523</v>
      </c>
      <c r="AZ11" s="251">
        <v>246</v>
      </c>
      <c r="BA11" s="251">
        <v>263</v>
      </c>
      <c r="BB11" s="251">
        <v>193</v>
      </c>
      <c r="BC11" s="251">
        <v>124</v>
      </c>
      <c r="BD11" s="251">
        <v>242</v>
      </c>
      <c r="BE11" s="251">
        <v>35</v>
      </c>
      <c r="BF11" s="251">
        <v>54</v>
      </c>
      <c r="BG11" s="159">
        <f t="shared" si="0"/>
        <v>5418</v>
      </c>
      <c r="BH11" s="159">
        <f t="shared" si="0"/>
        <v>5729</v>
      </c>
      <c r="BI11" s="159">
        <f t="shared" si="1"/>
        <v>11147</v>
      </c>
      <c r="BJ11" s="375" t="s">
        <v>32</v>
      </c>
      <c r="BK11" s="375"/>
    </row>
    <row r="12" spans="1:63" s="17" customFormat="1" ht="21" customHeight="1">
      <c r="A12" s="416" t="s">
        <v>33</v>
      </c>
      <c r="B12" s="25" t="s">
        <v>34</v>
      </c>
      <c r="C12" s="249">
        <v>162</v>
      </c>
      <c r="D12" s="249">
        <v>334</v>
      </c>
      <c r="E12" s="249">
        <v>297</v>
      </c>
      <c r="F12" s="249">
        <v>738</v>
      </c>
      <c r="G12" s="249">
        <v>193</v>
      </c>
      <c r="H12" s="249">
        <v>808</v>
      </c>
      <c r="I12" s="249">
        <v>13</v>
      </c>
      <c r="J12" s="249">
        <v>24</v>
      </c>
      <c r="K12" s="249">
        <v>58</v>
      </c>
      <c r="L12" s="249">
        <v>71</v>
      </c>
      <c r="M12" s="249">
        <v>0</v>
      </c>
      <c r="N12" s="249">
        <v>0</v>
      </c>
      <c r="O12" s="252">
        <v>1</v>
      </c>
      <c r="P12" s="252">
        <v>0</v>
      </c>
      <c r="Q12" s="252">
        <v>283</v>
      </c>
      <c r="R12" s="252">
        <v>634</v>
      </c>
      <c r="S12" s="252">
        <v>242</v>
      </c>
      <c r="T12" s="252">
        <v>337</v>
      </c>
      <c r="U12" s="252">
        <v>169</v>
      </c>
      <c r="V12" s="252">
        <v>431</v>
      </c>
      <c r="W12" s="10" t="s">
        <v>35</v>
      </c>
      <c r="X12" s="380" t="s">
        <v>408</v>
      </c>
      <c r="Y12" s="416" t="s">
        <v>33</v>
      </c>
      <c r="Z12" s="25" t="s">
        <v>34</v>
      </c>
      <c r="AA12" s="250">
        <v>121</v>
      </c>
      <c r="AB12" s="250">
        <v>444</v>
      </c>
      <c r="AC12" s="250">
        <v>158</v>
      </c>
      <c r="AD12" s="250">
        <v>484</v>
      </c>
      <c r="AE12" s="250">
        <v>113</v>
      </c>
      <c r="AF12" s="250">
        <v>327</v>
      </c>
      <c r="AG12" s="250">
        <v>14</v>
      </c>
      <c r="AH12" s="202">
        <v>30</v>
      </c>
      <c r="AI12" s="250">
        <v>0</v>
      </c>
      <c r="AJ12" s="250">
        <v>0</v>
      </c>
      <c r="AK12" s="250">
        <v>13</v>
      </c>
      <c r="AL12" s="250">
        <v>23</v>
      </c>
      <c r="AM12" s="250">
        <v>12</v>
      </c>
      <c r="AN12" s="250">
        <v>9</v>
      </c>
      <c r="AO12" s="10" t="s">
        <v>35</v>
      </c>
      <c r="AP12" s="380" t="s">
        <v>408</v>
      </c>
      <c r="AQ12" s="416" t="s">
        <v>33</v>
      </c>
      <c r="AR12" s="25" t="s">
        <v>34</v>
      </c>
      <c r="AS12" s="159">
        <v>0</v>
      </c>
      <c r="AT12" s="159">
        <v>18</v>
      </c>
      <c r="AU12" s="251">
        <v>0</v>
      </c>
      <c r="AV12" s="204">
        <v>22</v>
      </c>
      <c r="AW12" s="26">
        <v>136</v>
      </c>
      <c r="AX12" s="26">
        <v>273</v>
      </c>
      <c r="AY12" s="251">
        <v>236</v>
      </c>
      <c r="AZ12" s="251">
        <v>267</v>
      </c>
      <c r="BA12" s="251">
        <v>67</v>
      </c>
      <c r="BB12" s="251">
        <v>154</v>
      </c>
      <c r="BC12" s="251">
        <v>69</v>
      </c>
      <c r="BD12" s="251">
        <v>251</v>
      </c>
      <c r="BE12" s="251">
        <v>45</v>
      </c>
      <c r="BF12" s="251">
        <v>80</v>
      </c>
      <c r="BG12" s="159">
        <f t="shared" si="0"/>
        <v>2402</v>
      </c>
      <c r="BH12" s="159">
        <f t="shared" si="0"/>
        <v>5759</v>
      </c>
      <c r="BI12" s="159">
        <f t="shared" si="1"/>
        <v>8161</v>
      </c>
      <c r="BJ12" s="10" t="s">
        <v>35</v>
      </c>
      <c r="BK12" s="380" t="s">
        <v>36</v>
      </c>
    </row>
    <row r="13" spans="1:63" s="17" customFormat="1" ht="21" customHeight="1">
      <c r="A13" s="417"/>
      <c r="B13" s="25" t="s">
        <v>37</v>
      </c>
      <c r="C13" s="249">
        <v>180</v>
      </c>
      <c r="D13" s="249">
        <v>466</v>
      </c>
      <c r="E13" s="249">
        <v>512</v>
      </c>
      <c r="F13" s="249">
        <v>966</v>
      </c>
      <c r="G13" s="249">
        <v>370</v>
      </c>
      <c r="H13" s="249">
        <v>952</v>
      </c>
      <c r="I13" s="249">
        <v>9</v>
      </c>
      <c r="J13" s="249">
        <v>32</v>
      </c>
      <c r="K13" s="249">
        <v>56</v>
      </c>
      <c r="L13" s="249">
        <v>83</v>
      </c>
      <c r="M13" s="249">
        <v>3</v>
      </c>
      <c r="N13" s="249">
        <v>8</v>
      </c>
      <c r="O13" s="252">
        <v>0</v>
      </c>
      <c r="P13" s="252">
        <v>0</v>
      </c>
      <c r="Q13" s="252">
        <v>438</v>
      </c>
      <c r="R13" s="252">
        <v>680</v>
      </c>
      <c r="S13" s="252">
        <v>324</v>
      </c>
      <c r="T13" s="252">
        <v>406</v>
      </c>
      <c r="U13" s="252">
        <v>232</v>
      </c>
      <c r="V13" s="252">
        <v>444</v>
      </c>
      <c r="W13" s="10" t="s">
        <v>38</v>
      </c>
      <c r="X13" s="381"/>
      <c r="Y13" s="417"/>
      <c r="Z13" s="25" t="s">
        <v>37</v>
      </c>
      <c r="AA13" s="250">
        <v>182</v>
      </c>
      <c r="AB13" s="250">
        <v>514</v>
      </c>
      <c r="AC13" s="250">
        <v>260</v>
      </c>
      <c r="AD13" s="250">
        <v>538</v>
      </c>
      <c r="AE13" s="250">
        <v>156</v>
      </c>
      <c r="AF13" s="250">
        <v>410</v>
      </c>
      <c r="AG13" s="250">
        <v>18</v>
      </c>
      <c r="AH13" s="202">
        <v>25</v>
      </c>
      <c r="AI13" s="250">
        <v>0</v>
      </c>
      <c r="AJ13" s="250">
        <v>0</v>
      </c>
      <c r="AK13" s="250">
        <v>43</v>
      </c>
      <c r="AL13" s="250">
        <v>34</v>
      </c>
      <c r="AM13" s="250">
        <v>8</v>
      </c>
      <c r="AN13" s="250">
        <v>8</v>
      </c>
      <c r="AO13" s="10" t="s">
        <v>38</v>
      </c>
      <c r="AP13" s="381"/>
      <c r="AQ13" s="417"/>
      <c r="AR13" s="25" t="s">
        <v>37</v>
      </c>
      <c r="AS13" s="159">
        <v>0</v>
      </c>
      <c r="AT13" s="159">
        <v>0</v>
      </c>
      <c r="AU13" s="251">
        <v>0</v>
      </c>
      <c r="AV13" s="204">
        <v>53</v>
      </c>
      <c r="AW13" s="26">
        <v>137</v>
      </c>
      <c r="AX13" s="26">
        <v>216</v>
      </c>
      <c r="AY13" s="251">
        <v>228</v>
      </c>
      <c r="AZ13" s="251">
        <v>249</v>
      </c>
      <c r="BA13" s="251">
        <v>94</v>
      </c>
      <c r="BB13" s="251">
        <v>136</v>
      </c>
      <c r="BC13" s="251">
        <v>96</v>
      </c>
      <c r="BD13" s="251">
        <v>265</v>
      </c>
      <c r="BE13" s="251">
        <v>55</v>
      </c>
      <c r="BF13" s="251">
        <v>120</v>
      </c>
      <c r="BG13" s="159">
        <f t="shared" si="0"/>
        <v>3401</v>
      </c>
      <c r="BH13" s="159">
        <f t="shared" si="0"/>
        <v>6605</v>
      </c>
      <c r="BI13" s="159">
        <f t="shared" si="1"/>
        <v>10006</v>
      </c>
      <c r="BJ13" s="10" t="s">
        <v>38</v>
      </c>
      <c r="BK13" s="381"/>
    </row>
    <row r="14" spans="1:63" s="17" customFormat="1" ht="21" customHeight="1">
      <c r="A14" s="417"/>
      <c r="B14" s="25" t="s">
        <v>39</v>
      </c>
      <c r="C14" s="249">
        <v>82</v>
      </c>
      <c r="D14" s="249">
        <v>246</v>
      </c>
      <c r="E14" s="249">
        <v>306</v>
      </c>
      <c r="F14" s="249">
        <v>390</v>
      </c>
      <c r="G14" s="249">
        <v>171</v>
      </c>
      <c r="H14" s="249">
        <v>399</v>
      </c>
      <c r="I14" s="249">
        <v>3</v>
      </c>
      <c r="J14" s="249">
        <v>1</v>
      </c>
      <c r="K14" s="249">
        <v>38</v>
      </c>
      <c r="L14" s="249">
        <v>46</v>
      </c>
      <c r="M14" s="249">
        <v>0</v>
      </c>
      <c r="N14" s="249">
        <v>0</v>
      </c>
      <c r="O14" s="252">
        <v>0</v>
      </c>
      <c r="P14" s="252">
        <v>0</v>
      </c>
      <c r="Q14" s="252">
        <v>234</v>
      </c>
      <c r="R14" s="252">
        <v>316</v>
      </c>
      <c r="S14" s="252">
        <v>162</v>
      </c>
      <c r="T14" s="252">
        <v>125</v>
      </c>
      <c r="U14" s="252">
        <v>111</v>
      </c>
      <c r="V14" s="252">
        <v>148</v>
      </c>
      <c r="W14" s="10" t="s">
        <v>40</v>
      </c>
      <c r="X14" s="381"/>
      <c r="Y14" s="417"/>
      <c r="Z14" s="25" t="s">
        <v>39</v>
      </c>
      <c r="AA14" s="250">
        <v>99</v>
      </c>
      <c r="AB14" s="250">
        <v>203</v>
      </c>
      <c r="AC14" s="250">
        <v>153</v>
      </c>
      <c r="AD14" s="250">
        <v>216</v>
      </c>
      <c r="AE14" s="250">
        <v>103</v>
      </c>
      <c r="AF14" s="250">
        <v>175</v>
      </c>
      <c r="AG14" s="250">
        <v>18</v>
      </c>
      <c r="AH14" s="202">
        <v>16</v>
      </c>
      <c r="AI14" s="250">
        <v>0</v>
      </c>
      <c r="AJ14" s="250">
        <v>0</v>
      </c>
      <c r="AK14" s="250">
        <v>20</v>
      </c>
      <c r="AL14" s="250">
        <v>23</v>
      </c>
      <c r="AM14" s="250">
        <v>0</v>
      </c>
      <c r="AN14" s="250">
        <v>0</v>
      </c>
      <c r="AO14" s="10" t="s">
        <v>40</v>
      </c>
      <c r="AP14" s="381"/>
      <c r="AQ14" s="417"/>
      <c r="AR14" s="25" t="s">
        <v>39</v>
      </c>
      <c r="AS14" s="159">
        <v>0</v>
      </c>
      <c r="AT14" s="159">
        <v>10</v>
      </c>
      <c r="AU14" s="251">
        <v>0</v>
      </c>
      <c r="AV14" s="204">
        <v>7</v>
      </c>
      <c r="AW14" s="26">
        <v>79</v>
      </c>
      <c r="AX14" s="26">
        <v>60</v>
      </c>
      <c r="AY14" s="251">
        <v>137</v>
      </c>
      <c r="AZ14" s="251">
        <v>66</v>
      </c>
      <c r="BA14" s="251">
        <v>79</v>
      </c>
      <c r="BB14" s="251">
        <v>70</v>
      </c>
      <c r="BC14" s="251">
        <v>40</v>
      </c>
      <c r="BD14" s="251">
        <v>81</v>
      </c>
      <c r="BE14" s="251">
        <v>13</v>
      </c>
      <c r="BF14" s="251">
        <v>13</v>
      </c>
      <c r="BG14" s="159">
        <f t="shared" si="0"/>
        <v>1848</v>
      </c>
      <c r="BH14" s="159">
        <f t="shared" si="0"/>
        <v>2611</v>
      </c>
      <c r="BI14" s="159">
        <f t="shared" si="1"/>
        <v>4459</v>
      </c>
      <c r="BJ14" s="10" t="s">
        <v>40</v>
      </c>
      <c r="BK14" s="381"/>
    </row>
    <row r="15" spans="1:63" s="17" customFormat="1" ht="21" customHeight="1">
      <c r="A15" s="417"/>
      <c r="B15" s="25" t="s">
        <v>41</v>
      </c>
      <c r="C15" s="249">
        <v>274</v>
      </c>
      <c r="D15" s="249">
        <v>333</v>
      </c>
      <c r="E15" s="249">
        <v>289</v>
      </c>
      <c r="F15" s="249">
        <v>600</v>
      </c>
      <c r="G15" s="249">
        <v>229</v>
      </c>
      <c r="H15" s="249">
        <v>784</v>
      </c>
      <c r="I15" s="249">
        <v>11</v>
      </c>
      <c r="J15" s="249">
        <v>31</v>
      </c>
      <c r="K15" s="249">
        <v>25</v>
      </c>
      <c r="L15" s="249">
        <v>63</v>
      </c>
      <c r="M15" s="249">
        <v>0</v>
      </c>
      <c r="N15" s="249">
        <v>0</v>
      </c>
      <c r="O15" s="252">
        <v>0</v>
      </c>
      <c r="P15" s="252">
        <v>0</v>
      </c>
      <c r="Q15" s="252">
        <v>291</v>
      </c>
      <c r="R15" s="252">
        <v>536</v>
      </c>
      <c r="S15" s="252">
        <v>223</v>
      </c>
      <c r="T15" s="252">
        <v>315</v>
      </c>
      <c r="U15" s="252">
        <v>172</v>
      </c>
      <c r="V15" s="252">
        <v>402</v>
      </c>
      <c r="W15" s="10" t="s">
        <v>42</v>
      </c>
      <c r="X15" s="381"/>
      <c r="Y15" s="417"/>
      <c r="Z15" s="25" t="s">
        <v>41</v>
      </c>
      <c r="AA15" s="250">
        <v>134</v>
      </c>
      <c r="AB15" s="250">
        <v>478</v>
      </c>
      <c r="AC15" s="250">
        <v>164</v>
      </c>
      <c r="AD15" s="250">
        <v>391</v>
      </c>
      <c r="AE15" s="250">
        <v>119</v>
      </c>
      <c r="AF15" s="250">
        <v>265</v>
      </c>
      <c r="AG15" s="250">
        <v>17</v>
      </c>
      <c r="AH15" s="202">
        <v>38</v>
      </c>
      <c r="AI15" s="250">
        <v>0</v>
      </c>
      <c r="AJ15" s="250">
        <v>0</v>
      </c>
      <c r="AK15" s="250">
        <v>26</v>
      </c>
      <c r="AL15" s="250">
        <v>49</v>
      </c>
      <c r="AM15" s="250">
        <v>3</v>
      </c>
      <c r="AN15" s="250">
        <v>7</v>
      </c>
      <c r="AO15" s="10" t="s">
        <v>42</v>
      </c>
      <c r="AP15" s="381"/>
      <c r="AQ15" s="417"/>
      <c r="AR15" s="25" t="s">
        <v>41</v>
      </c>
      <c r="AS15" s="159">
        <v>0</v>
      </c>
      <c r="AT15" s="159">
        <v>0</v>
      </c>
      <c r="AU15" s="251">
        <v>0</v>
      </c>
      <c r="AV15" s="204">
        <v>40</v>
      </c>
      <c r="AW15" s="26">
        <v>105</v>
      </c>
      <c r="AX15" s="26">
        <v>195</v>
      </c>
      <c r="AY15" s="251">
        <v>220</v>
      </c>
      <c r="AZ15" s="251">
        <v>182</v>
      </c>
      <c r="BA15" s="251">
        <v>54</v>
      </c>
      <c r="BB15" s="251">
        <v>70</v>
      </c>
      <c r="BC15" s="251">
        <v>81</v>
      </c>
      <c r="BD15" s="251">
        <v>203</v>
      </c>
      <c r="BE15" s="251">
        <v>44</v>
      </c>
      <c r="BF15" s="251">
        <v>62</v>
      </c>
      <c r="BG15" s="159">
        <f t="shared" si="0"/>
        <v>2481</v>
      </c>
      <c r="BH15" s="159">
        <f t="shared" si="0"/>
        <v>5044</v>
      </c>
      <c r="BI15" s="159">
        <f t="shared" si="1"/>
        <v>7525</v>
      </c>
      <c r="BJ15" s="10" t="s">
        <v>42</v>
      </c>
      <c r="BK15" s="381"/>
    </row>
    <row r="16" spans="1:63" s="17" customFormat="1" ht="21" customHeight="1">
      <c r="A16" s="417"/>
      <c r="B16" s="25" t="s">
        <v>43</v>
      </c>
      <c r="C16" s="249">
        <v>216</v>
      </c>
      <c r="D16" s="249">
        <v>424</v>
      </c>
      <c r="E16" s="249">
        <v>370</v>
      </c>
      <c r="F16" s="249">
        <v>952</v>
      </c>
      <c r="G16" s="249">
        <v>262</v>
      </c>
      <c r="H16" s="249">
        <v>924</v>
      </c>
      <c r="I16" s="249">
        <v>3</v>
      </c>
      <c r="J16" s="249">
        <v>15</v>
      </c>
      <c r="K16" s="249">
        <v>37</v>
      </c>
      <c r="L16" s="249">
        <v>95</v>
      </c>
      <c r="M16" s="249">
        <v>0</v>
      </c>
      <c r="N16" s="249">
        <v>0</v>
      </c>
      <c r="O16" s="252">
        <v>0</v>
      </c>
      <c r="P16" s="252">
        <v>1</v>
      </c>
      <c r="Q16" s="252">
        <v>361</v>
      </c>
      <c r="R16" s="252">
        <v>642</v>
      </c>
      <c r="S16" s="252">
        <v>272</v>
      </c>
      <c r="T16" s="252">
        <v>348</v>
      </c>
      <c r="U16" s="252">
        <v>199</v>
      </c>
      <c r="V16" s="252">
        <v>424</v>
      </c>
      <c r="W16" s="10" t="s">
        <v>44</v>
      </c>
      <c r="X16" s="381"/>
      <c r="Y16" s="417"/>
      <c r="Z16" s="25" t="s">
        <v>43</v>
      </c>
      <c r="AA16" s="250">
        <v>167</v>
      </c>
      <c r="AB16" s="250">
        <v>483</v>
      </c>
      <c r="AC16" s="250">
        <v>160</v>
      </c>
      <c r="AD16" s="250">
        <v>520</v>
      </c>
      <c r="AE16" s="250">
        <v>124</v>
      </c>
      <c r="AF16" s="250">
        <v>372</v>
      </c>
      <c r="AG16" s="250">
        <v>6</v>
      </c>
      <c r="AH16" s="202">
        <v>45</v>
      </c>
      <c r="AI16" s="250">
        <v>0</v>
      </c>
      <c r="AJ16" s="250">
        <v>0</v>
      </c>
      <c r="AK16" s="250">
        <v>12</v>
      </c>
      <c r="AL16" s="250">
        <v>43</v>
      </c>
      <c r="AM16" s="250">
        <v>5</v>
      </c>
      <c r="AN16" s="250">
        <v>9</v>
      </c>
      <c r="AO16" s="10" t="s">
        <v>44</v>
      </c>
      <c r="AP16" s="381"/>
      <c r="AQ16" s="417"/>
      <c r="AR16" s="25" t="s">
        <v>43</v>
      </c>
      <c r="AS16" s="159">
        <v>0</v>
      </c>
      <c r="AT16" s="159">
        <v>12</v>
      </c>
      <c r="AU16" s="251">
        <v>0</v>
      </c>
      <c r="AV16" s="204">
        <v>50</v>
      </c>
      <c r="AW16" s="26">
        <v>110</v>
      </c>
      <c r="AX16" s="26">
        <v>207</v>
      </c>
      <c r="AY16" s="251">
        <v>275</v>
      </c>
      <c r="AZ16" s="251">
        <v>225</v>
      </c>
      <c r="BA16" s="251">
        <v>73</v>
      </c>
      <c r="BB16" s="251">
        <v>127</v>
      </c>
      <c r="BC16" s="251">
        <v>71</v>
      </c>
      <c r="BD16" s="251">
        <v>219</v>
      </c>
      <c r="BE16" s="251">
        <v>25</v>
      </c>
      <c r="BF16" s="251">
        <v>51</v>
      </c>
      <c r="BG16" s="159">
        <f t="shared" si="0"/>
        <v>2748</v>
      </c>
      <c r="BH16" s="159">
        <f t="shared" si="0"/>
        <v>6188</v>
      </c>
      <c r="BI16" s="159">
        <f t="shared" si="1"/>
        <v>8936</v>
      </c>
      <c r="BJ16" s="10" t="s">
        <v>44</v>
      </c>
      <c r="BK16" s="381"/>
    </row>
    <row r="17" spans="1:63" s="17" customFormat="1" ht="21" customHeight="1">
      <c r="A17" s="418"/>
      <c r="B17" s="25" t="s">
        <v>45</v>
      </c>
      <c r="C17" s="249">
        <v>192</v>
      </c>
      <c r="D17" s="249">
        <v>232</v>
      </c>
      <c r="E17" s="249">
        <v>292</v>
      </c>
      <c r="F17" s="249">
        <v>546</v>
      </c>
      <c r="G17" s="249">
        <v>216</v>
      </c>
      <c r="H17" s="249">
        <v>489</v>
      </c>
      <c r="I17" s="249">
        <v>1</v>
      </c>
      <c r="J17" s="249">
        <v>11</v>
      </c>
      <c r="K17" s="253">
        <v>45</v>
      </c>
      <c r="L17" s="249">
        <v>69</v>
      </c>
      <c r="M17" s="249">
        <v>0</v>
      </c>
      <c r="N17" s="249">
        <v>0</v>
      </c>
      <c r="O17" s="252">
        <v>0</v>
      </c>
      <c r="P17" s="252">
        <v>1</v>
      </c>
      <c r="Q17" s="252">
        <v>258</v>
      </c>
      <c r="R17" s="252">
        <v>374</v>
      </c>
      <c r="S17" s="252">
        <v>186</v>
      </c>
      <c r="T17" s="252">
        <v>192</v>
      </c>
      <c r="U17" s="252">
        <v>127</v>
      </c>
      <c r="V17" s="252">
        <v>254</v>
      </c>
      <c r="W17" s="10" t="s">
        <v>46</v>
      </c>
      <c r="X17" s="382"/>
      <c r="Y17" s="418"/>
      <c r="Z17" s="25" t="s">
        <v>45</v>
      </c>
      <c r="AA17" s="250">
        <v>120</v>
      </c>
      <c r="AB17" s="250">
        <v>305</v>
      </c>
      <c r="AC17" s="250">
        <v>156</v>
      </c>
      <c r="AD17" s="250">
        <v>288</v>
      </c>
      <c r="AE17" s="250">
        <v>109</v>
      </c>
      <c r="AF17" s="250">
        <v>229</v>
      </c>
      <c r="AG17" s="250">
        <v>16</v>
      </c>
      <c r="AH17" s="202">
        <v>16</v>
      </c>
      <c r="AI17" s="250">
        <v>0</v>
      </c>
      <c r="AJ17" s="250">
        <v>0</v>
      </c>
      <c r="AK17" s="250">
        <v>16</v>
      </c>
      <c r="AL17" s="250">
        <v>18</v>
      </c>
      <c r="AM17" s="250">
        <v>2</v>
      </c>
      <c r="AN17" s="250">
        <v>7</v>
      </c>
      <c r="AO17" s="10" t="s">
        <v>46</v>
      </c>
      <c r="AP17" s="382"/>
      <c r="AQ17" s="418"/>
      <c r="AR17" s="25" t="s">
        <v>45</v>
      </c>
      <c r="AS17" s="159">
        <v>0</v>
      </c>
      <c r="AT17" s="159">
        <v>13</v>
      </c>
      <c r="AU17" s="251">
        <v>0</v>
      </c>
      <c r="AV17" s="204">
        <v>37</v>
      </c>
      <c r="AW17" s="26">
        <v>103</v>
      </c>
      <c r="AX17" s="26">
        <v>84</v>
      </c>
      <c r="AY17" s="251">
        <v>166</v>
      </c>
      <c r="AZ17" s="251">
        <v>100</v>
      </c>
      <c r="BA17" s="251">
        <v>87</v>
      </c>
      <c r="BB17" s="251">
        <v>86</v>
      </c>
      <c r="BC17" s="251">
        <v>87</v>
      </c>
      <c r="BD17" s="251">
        <v>152</v>
      </c>
      <c r="BE17" s="251">
        <v>23</v>
      </c>
      <c r="BF17" s="251">
        <v>81</v>
      </c>
      <c r="BG17" s="159">
        <f t="shared" si="0"/>
        <v>2202</v>
      </c>
      <c r="BH17" s="159">
        <f t="shared" si="0"/>
        <v>3584</v>
      </c>
      <c r="BI17" s="159">
        <f t="shared" si="1"/>
        <v>5786</v>
      </c>
      <c r="BJ17" s="10" t="s">
        <v>46</v>
      </c>
      <c r="BK17" s="382"/>
    </row>
    <row r="18" spans="1:63" s="17" customFormat="1" ht="21" customHeight="1">
      <c r="A18" s="403" t="s">
        <v>47</v>
      </c>
      <c r="B18" s="403"/>
      <c r="C18" s="249">
        <v>1011</v>
      </c>
      <c r="D18" s="249">
        <v>358</v>
      </c>
      <c r="E18" s="249">
        <v>1006</v>
      </c>
      <c r="F18" s="249">
        <v>519</v>
      </c>
      <c r="G18" s="249">
        <v>626</v>
      </c>
      <c r="H18" s="249">
        <v>693</v>
      </c>
      <c r="I18" s="249">
        <v>0</v>
      </c>
      <c r="J18" s="249">
        <v>0</v>
      </c>
      <c r="K18" s="253">
        <v>7</v>
      </c>
      <c r="L18" s="249">
        <v>3</v>
      </c>
      <c r="M18" s="249">
        <v>0</v>
      </c>
      <c r="N18" s="249">
        <v>0</v>
      </c>
      <c r="O18" s="252">
        <v>0</v>
      </c>
      <c r="P18" s="252">
        <v>0</v>
      </c>
      <c r="Q18" s="252">
        <v>467</v>
      </c>
      <c r="R18" s="252">
        <v>311</v>
      </c>
      <c r="S18" s="252">
        <v>479</v>
      </c>
      <c r="T18" s="252">
        <v>267</v>
      </c>
      <c r="U18" s="252">
        <v>369</v>
      </c>
      <c r="V18" s="252">
        <v>485</v>
      </c>
      <c r="W18" s="375" t="s">
        <v>48</v>
      </c>
      <c r="X18" s="375"/>
      <c r="Y18" s="403" t="s">
        <v>47</v>
      </c>
      <c r="Z18" s="403"/>
      <c r="AA18" s="250">
        <v>397</v>
      </c>
      <c r="AB18" s="250">
        <v>545</v>
      </c>
      <c r="AC18" s="250">
        <v>705</v>
      </c>
      <c r="AD18" s="250">
        <v>275</v>
      </c>
      <c r="AE18" s="250">
        <v>513</v>
      </c>
      <c r="AF18" s="250">
        <v>295</v>
      </c>
      <c r="AG18" s="250">
        <v>54</v>
      </c>
      <c r="AH18" s="202">
        <v>26</v>
      </c>
      <c r="AI18" s="250">
        <v>0</v>
      </c>
      <c r="AJ18" s="250">
        <v>0</v>
      </c>
      <c r="AK18" s="250">
        <v>43</v>
      </c>
      <c r="AL18" s="250">
        <v>12</v>
      </c>
      <c r="AM18" s="250">
        <v>20</v>
      </c>
      <c r="AN18" s="250">
        <v>9</v>
      </c>
      <c r="AO18" s="375" t="s">
        <v>48</v>
      </c>
      <c r="AP18" s="375"/>
      <c r="AQ18" s="403" t="s">
        <v>47</v>
      </c>
      <c r="AR18" s="403"/>
      <c r="AS18" s="159">
        <v>0</v>
      </c>
      <c r="AT18" s="159">
        <v>0</v>
      </c>
      <c r="AU18" s="251">
        <v>0</v>
      </c>
      <c r="AV18" s="204">
        <v>10</v>
      </c>
      <c r="AW18" s="26">
        <v>88</v>
      </c>
      <c r="AX18" s="26">
        <v>20</v>
      </c>
      <c r="AY18" s="251">
        <v>366</v>
      </c>
      <c r="AZ18" s="251">
        <v>31</v>
      </c>
      <c r="BA18" s="251">
        <v>96</v>
      </c>
      <c r="BB18" s="251">
        <v>49</v>
      </c>
      <c r="BC18" s="251">
        <v>95</v>
      </c>
      <c r="BD18" s="251">
        <v>108</v>
      </c>
      <c r="BE18" s="251">
        <v>81</v>
      </c>
      <c r="BF18" s="251">
        <v>34</v>
      </c>
      <c r="BG18" s="159">
        <f t="shared" si="0"/>
        <v>6423</v>
      </c>
      <c r="BH18" s="159">
        <f t="shared" si="0"/>
        <v>4050</v>
      </c>
      <c r="BI18" s="159">
        <f t="shared" si="1"/>
        <v>10473</v>
      </c>
      <c r="BJ18" s="375" t="s">
        <v>48</v>
      </c>
      <c r="BK18" s="375"/>
    </row>
    <row r="19" spans="1:63" s="17" customFormat="1" ht="21" customHeight="1">
      <c r="A19" s="505" t="s">
        <v>49</v>
      </c>
      <c r="B19" s="505"/>
      <c r="C19" s="249">
        <v>422</v>
      </c>
      <c r="D19" s="249">
        <v>444</v>
      </c>
      <c r="E19" s="249">
        <v>924</v>
      </c>
      <c r="F19" s="249">
        <v>842</v>
      </c>
      <c r="G19" s="249">
        <v>604</v>
      </c>
      <c r="H19" s="249">
        <v>909</v>
      </c>
      <c r="I19" s="249">
        <v>8</v>
      </c>
      <c r="J19" s="249">
        <v>7</v>
      </c>
      <c r="K19" s="249">
        <v>46</v>
      </c>
      <c r="L19" s="249">
        <v>25</v>
      </c>
      <c r="M19" s="249">
        <v>0</v>
      </c>
      <c r="N19" s="249">
        <v>0</v>
      </c>
      <c r="O19" s="252">
        <v>0</v>
      </c>
      <c r="P19" s="252">
        <v>0</v>
      </c>
      <c r="Q19" s="252">
        <v>735</v>
      </c>
      <c r="R19" s="252">
        <v>770</v>
      </c>
      <c r="S19" s="252">
        <v>443</v>
      </c>
      <c r="T19" s="252">
        <v>455</v>
      </c>
      <c r="U19" s="252">
        <v>386</v>
      </c>
      <c r="V19" s="252">
        <v>395</v>
      </c>
      <c r="W19" s="375" t="s">
        <v>50</v>
      </c>
      <c r="X19" s="375"/>
      <c r="Y19" s="505" t="s">
        <v>49</v>
      </c>
      <c r="Z19" s="505"/>
      <c r="AA19" s="250">
        <v>369</v>
      </c>
      <c r="AB19" s="250">
        <v>505</v>
      </c>
      <c r="AC19" s="250">
        <v>447</v>
      </c>
      <c r="AD19" s="250">
        <v>441</v>
      </c>
      <c r="AE19" s="250">
        <v>361</v>
      </c>
      <c r="AF19" s="250">
        <v>334</v>
      </c>
      <c r="AG19" s="250">
        <v>48</v>
      </c>
      <c r="AH19" s="202">
        <v>37</v>
      </c>
      <c r="AI19" s="250">
        <v>0</v>
      </c>
      <c r="AJ19" s="250">
        <v>0</v>
      </c>
      <c r="AK19" s="250">
        <v>73</v>
      </c>
      <c r="AL19" s="250">
        <v>45</v>
      </c>
      <c r="AM19" s="250">
        <v>20</v>
      </c>
      <c r="AN19" s="250">
        <v>16</v>
      </c>
      <c r="AO19" s="375" t="s">
        <v>50</v>
      </c>
      <c r="AP19" s="375"/>
      <c r="AQ19" s="403" t="s">
        <v>49</v>
      </c>
      <c r="AR19" s="403"/>
      <c r="AS19" s="159">
        <v>0</v>
      </c>
      <c r="AT19" s="159">
        <v>7</v>
      </c>
      <c r="AU19" s="251">
        <v>0</v>
      </c>
      <c r="AV19" s="204">
        <v>14</v>
      </c>
      <c r="AW19" s="26">
        <v>400</v>
      </c>
      <c r="AX19" s="26">
        <v>517</v>
      </c>
      <c r="AY19" s="251">
        <v>536</v>
      </c>
      <c r="AZ19" s="251">
        <v>184</v>
      </c>
      <c r="BA19" s="251">
        <v>181</v>
      </c>
      <c r="BB19" s="251">
        <v>173</v>
      </c>
      <c r="BC19" s="251">
        <v>150</v>
      </c>
      <c r="BD19" s="251">
        <v>347</v>
      </c>
      <c r="BE19" s="251">
        <v>29</v>
      </c>
      <c r="BF19" s="251">
        <v>17</v>
      </c>
      <c r="BG19" s="159">
        <f t="shared" si="0"/>
        <v>6182</v>
      </c>
      <c r="BH19" s="159">
        <f t="shared" si="0"/>
        <v>6484</v>
      </c>
      <c r="BI19" s="159">
        <f t="shared" si="1"/>
        <v>12666</v>
      </c>
      <c r="BJ19" s="375" t="s">
        <v>50</v>
      </c>
      <c r="BK19" s="375"/>
    </row>
    <row r="20" spans="1:63" s="17" customFormat="1" ht="21" customHeight="1">
      <c r="A20" s="505" t="s">
        <v>51</v>
      </c>
      <c r="B20" s="505"/>
      <c r="C20" s="249">
        <v>204</v>
      </c>
      <c r="D20" s="249">
        <v>264</v>
      </c>
      <c r="E20" s="249">
        <v>613</v>
      </c>
      <c r="F20" s="249">
        <v>673</v>
      </c>
      <c r="G20" s="249">
        <v>369</v>
      </c>
      <c r="H20" s="249">
        <v>544</v>
      </c>
      <c r="I20" s="249">
        <v>0</v>
      </c>
      <c r="J20" s="249">
        <v>2</v>
      </c>
      <c r="K20" s="249">
        <v>35</v>
      </c>
      <c r="L20" s="249">
        <v>15</v>
      </c>
      <c r="M20" s="249">
        <v>0</v>
      </c>
      <c r="N20" s="249">
        <v>0</v>
      </c>
      <c r="O20" s="252">
        <v>1</v>
      </c>
      <c r="P20" s="252">
        <v>1</v>
      </c>
      <c r="Q20" s="252">
        <v>422</v>
      </c>
      <c r="R20" s="252">
        <v>462</v>
      </c>
      <c r="S20" s="252">
        <v>259</v>
      </c>
      <c r="T20" s="252">
        <v>205</v>
      </c>
      <c r="U20" s="252">
        <v>202</v>
      </c>
      <c r="V20" s="252">
        <v>288</v>
      </c>
      <c r="W20" s="375" t="s">
        <v>52</v>
      </c>
      <c r="X20" s="375"/>
      <c r="Y20" s="505" t="s">
        <v>51</v>
      </c>
      <c r="Z20" s="505"/>
      <c r="AA20" s="250">
        <v>251</v>
      </c>
      <c r="AB20" s="250">
        <v>434</v>
      </c>
      <c r="AC20" s="250">
        <v>287</v>
      </c>
      <c r="AD20" s="250">
        <v>341</v>
      </c>
      <c r="AE20" s="250">
        <v>155</v>
      </c>
      <c r="AF20" s="250">
        <v>194</v>
      </c>
      <c r="AG20" s="250">
        <v>20</v>
      </c>
      <c r="AH20" s="202">
        <v>17</v>
      </c>
      <c r="AI20" s="250">
        <v>0</v>
      </c>
      <c r="AJ20" s="250">
        <v>0</v>
      </c>
      <c r="AK20" s="250">
        <v>14</v>
      </c>
      <c r="AL20" s="250">
        <v>21</v>
      </c>
      <c r="AM20" s="250">
        <v>6</v>
      </c>
      <c r="AN20" s="250">
        <v>11</v>
      </c>
      <c r="AO20" s="375" t="s">
        <v>52</v>
      </c>
      <c r="AP20" s="375"/>
      <c r="AQ20" s="403" t="s">
        <v>51</v>
      </c>
      <c r="AR20" s="403"/>
      <c r="AS20" s="159">
        <v>0</v>
      </c>
      <c r="AT20" s="159">
        <v>13</v>
      </c>
      <c r="AU20" s="251">
        <v>0</v>
      </c>
      <c r="AV20" s="204">
        <v>32</v>
      </c>
      <c r="AW20" s="26">
        <v>138</v>
      </c>
      <c r="AX20" s="26">
        <v>148</v>
      </c>
      <c r="AY20" s="251">
        <v>256</v>
      </c>
      <c r="AZ20" s="251">
        <v>87</v>
      </c>
      <c r="BA20" s="251">
        <v>108</v>
      </c>
      <c r="BB20" s="251">
        <v>89</v>
      </c>
      <c r="BC20" s="251">
        <v>107</v>
      </c>
      <c r="BD20" s="251">
        <v>160</v>
      </c>
      <c r="BE20" s="251">
        <v>39</v>
      </c>
      <c r="BF20" s="251">
        <v>36</v>
      </c>
      <c r="BG20" s="159">
        <f t="shared" si="0"/>
        <v>3486</v>
      </c>
      <c r="BH20" s="159">
        <f t="shared" si="0"/>
        <v>4037</v>
      </c>
      <c r="BI20" s="159">
        <f t="shared" si="1"/>
        <v>7523</v>
      </c>
      <c r="BJ20" s="375" t="s">
        <v>52</v>
      </c>
      <c r="BK20" s="375"/>
    </row>
    <row r="21" spans="1:63" s="17" customFormat="1" ht="21" customHeight="1">
      <c r="A21" s="505" t="s">
        <v>53</v>
      </c>
      <c r="B21" s="505"/>
      <c r="C21" s="249">
        <v>0</v>
      </c>
      <c r="D21" s="249">
        <v>0</v>
      </c>
      <c r="E21" s="249">
        <v>593</v>
      </c>
      <c r="F21" s="249">
        <v>827</v>
      </c>
      <c r="G21" s="249">
        <v>611</v>
      </c>
      <c r="H21" s="249">
        <v>569</v>
      </c>
      <c r="I21" s="249">
        <v>9</v>
      </c>
      <c r="J21" s="249">
        <v>5</v>
      </c>
      <c r="K21" s="249">
        <v>12</v>
      </c>
      <c r="L21" s="249">
        <v>15</v>
      </c>
      <c r="M21" s="249">
        <v>0</v>
      </c>
      <c r="N21" s="249">
        <v>0</v>
      </c>
      <c r="O21" s="252">
        <v>0</v>
      </c>
      <c r="P21" s="252">
        <v>0</v>
      </c>
      <c r="Q21" s="252">
        <v>574</v>
      </c>
      <c r="R21" s="252">
        <v>614</v>
      </c>
      <c r="S21" s="252">
        <v>391</v>
      </c>
      <c r="T21" s="252">
        <v>280</v>
      </c>
      <c r="U21" s="252">
        <v>325</v>
      </c>
      <c r="V21" s="252">
        <v>373</v>
      </c>
      <c r="W21" s="375" t="s">
        <v>54</v>
      </c>
      <c r="X21" s="375"/>
      <c r="Y21" s="505" t="s">
        <v>53</v>
      </c>
      <c r="Z21" s="505"/>
      <c r="AA21" s="250">
        <v>336</v>
      </c>
      <c r="AB21" s="250">
        <v>544</v>
      </c>
      <c r="AC21" s="250">
        <v>290</v>
      </c>
      <c r="AD21" s="250">
        <v>255</v>
      </c>
      <c r="AE21" s="250">
        <v>225</v>
      </c>
      <c r="AF21" s="250">
        <v>601</v>
      </c>
      <c r="AG21" s="250">
        <v>19</v>
      </c>
      <c r="AH21" s="202">
        <v>9</v>
      </c>
      <c r="AI21" s="250">
        <v>335</v>
      </c>
      <c r="AJ21" s="250">
        <v>466</v>
      </c>
      <c r="AK21" s="250">
        <v>51</v>
      </c>
      <c r="AL21" s="250">
        <v>35</v>
      </c>
      <c r="AM21" s="250">
        <v>4</v>
      </c>
      <c r="AN21" s="250">
        <v>18</v>
      </c>
      <c r="AO21" s="375" t="s">
        <v>54</v>
      </c>
      <c r="AP21" s="375"/>
      <c r="AQ21" s="403" t="s">
        <v>53</v>
      </c>
      <c r="AR21" s="403"/>
      <c r="AS21" s="159">
        <v>0</v>
      </c>
      <c r="AT21" s="159">
        <v>0</v>
      </c>
      <c r="AU21" s="251">
        <v>0</v>
      </c>
      <c r="AV21" s="204">
        <v>16</v>
      </c>
      <c r="AW21" s="26">
        <v>94</v>
      </c>
      <c r="AX21" s="26">
        <v>95</v>
      </c>
      <c r="AY21" s="251">
        <v>246</v>
      </c>
      <c r="AZ21" s="251">
        <v>131</v>
      </c>
      <c r="BA21" s="251">
        <v>58</v>
      </c>
      <c r="BB21" s="251">
        <v>56</v>
      </c>
      <c r="BC21" s="251">
        <v>91</v>
      </c>
      <c r="BD21" s="251">
        <v>295</v>
      </c>
      <c r="BE21" s="251">
        <v>67</v>
      </c>
      <c r="BF21" s="251">
        <v>68</v>
      </c>
      <c r="BG21" s="159">
        <f t="shared" si="0"/>
        <v>4331</v>
      </c>
      <c r="BH21" s="159">
        <f t="shared" si="0"/>
        <v>5272</v>
      </c>
      <c r="BI21" s="159">
        <f t="shared" si="1"/>
        <v>9603</v>
      </c>
      <c r="BJ21" s="375" t="s">
        <v>54</v>
      </c>
      <c r="BK21" s="375"/>
    </row>
    <row r="22" spans="1:63" s="17" customFormat="1" ht="21" customHeight="1">
      <c r="A22" s="505" t="s">
        <v>84</v>
      </c>
      <c r="B22" s="505"/>
      <c r="C22" s="249">
        <v>0</v>
      </c>
      <c r="D22" s="249">
        <v>0</v>
      </c>
      <c r="E22" s="249">
        <v>744</v>
      </c>
      <c r="F22" s="249">
        <v>798</v>
      </c>
      <c r="G22" s="249">
        <v>463</v>
      </c>
      <c r="H22" s="249">
        <v>789</v>
      </c>
      <c r="I22" s="249">
        <v>0</v>
      </c>
      <c r="J22" s="249">
        <v>0</v>
      </c>
      <c r="K22" s="249">
        <v>39</v>
      </c>
      <c r="L22" s="249">
        <v>13</v>
      </c>
      <c r="M22" s="249">
        <v>0</v>
      </c>
      <c r="N22" s="249">
        <v>0</v>
      </c>
      <c r="O22" s="252">
        <v>0</v>
      </c>
      <c r="P22" s="252">
        <v>0</v>
      </c>
      <c r="Q22" s="252">
        <v>485</v>
      </c>
      <c r="R22" s="252">
        <v>439</v>
      </c>
      <c r="S22" s="252">
        <v>365</v>
      </c>
      <c r="T22" s="252">
        <v>211</v>
      </c>
      <c r="U22" s="252">
        <v>296</v>
      </c>
      <c r="V22" s="252">
        <v>285</v>
      </c>
      <c r="W22" s="375" t="s">
        <v>56</v>
      </c>
      <c r="X22" s="375"/>
      <c r="Y22" s="505" t="s">
        <v>84</v>
      </c>
      <c r="Z22" s="505"/>
      <c r="AA22" s="250">
        <v>399</v>
      </c>
      <c r="AB22" s="250">
        <v>482</v>
      </c>
      <c r="AC22" s="250">
        <v>453</v>
      </c>
      <c r="AD22" s="250">
        <v>501</v>
      </c>
      <c r="AE22" s="250">
        <v>245</v>
      </c>
      <c r="AF22" s="250">
        <v>275</v>
      </c>
      <c r="AG22" s="250">
        <v>33</v>
      </c>
      <c r="AH22" s="202">
        <v>15</v>
      </c>
      <c r="AI22" s="250">
        <v>260</v>
      </c>
      <c r="AJ22" s="250">
        <v>304</v>
      </c>
      <c r="AK22" s="250">
        <v>21</v>
      </c>
      <c r="AL22" s="250">
        <v>22</v>
      </c>
      <c r="AM22" s="250">
        <v>10</v>
      </c>
      <c r="AN22" s="250">
        <v>3</v>
      </c>
      <c r="AO22" s="375" t="s">
        <v>56</v>
      </c>
      <c r="AP22" s="375"/>
      <c r="AQ22" s="403" t="s">
        <v>84</v>
      </c>
      <c r="AR22" s="403"/>
      <c r="AS22" s="159">
        <v>0</v>
      </c>
      <c r="AT22" s="159">
        <v>7</v>
      </c>
      <c r="AU22" s="251">
        <v>0</v>
      </c>
      <c r="AV22" s="204">
        <v>4</v>
      </c>
      <c r="AW22" s="26">
        <v>76</v>
      </c>
      <c r="AX22" s="26">
        <v>69</v>
      </c>
      <c r="AY22" s="251">
        <v>340</v>
      </c>
      <c r="AZ22" s="251">
        <v>116</v>
      </c>
      <c r="BA22" s="251">
        <v>84</v>
      </c>
      <c r="BB22" s="251">
        <v>119</v>
      </c>
      <c r="BC22" s="251">
        <v>99</v>
      </c>
      <c r="BD22" s="251">
        <v>220</v>
      </c>
      <c r="BE22" s="251">
        <v>2</v>
      </c>
      <c r="BF22" s="251">
        <v>0</v>
      </c>
      <c r="BG22" s="159">
        <f t="shared" si="0"/>
        <v>4414</v>
      </c>
      <c r="BH22" s="159">
        <f t="shared" si="0"/>
        <v>4672</v>
      </c>
      <c r="BI22" s="159">
        <f t="shared" si="1"/>
        <v>9086</v>
      </c>
      <c r="BJ22" s="375" t="s">
        <v>56</v>
      </c>
      <c r="BK22" s="375"/>
    </row>
    <row r="23" spans="1:63" s="17" customFormat="1" ht="21" customHeight="1">
      <c r="A23" s="505" t="s">
        <v>57</v>
      </c>
      <c r="B23" s="505"/>
      <c r="C23" s="249">
        <v>105</v>
      </c>
      <c r="D23" s="249">
        <v>128</v>
      </c>
      <c r="E23" s="249">
        <v>284</v>
      </c>
      <c r="F23" s="249">
        <v>338</v>
      </c>
      <c r="G23" s="249">
        <v>241</v>
      </c>
      <c r="H23" s="249">
        <v>252</v>
      </c>
      <c r="I23" s="249">
        <v>2</v>
      </c>
      <c r="J23" s="249">
        <v>1</v>
      </c>
      <c r="K23" s="249">
        <v>6</v>
      </c>
      <c r="L23" s="249">
        <v>10</v>
      </c>
      <c r="M23" s="249">
        <v>0</v>
      </c>
      <c r="N23" s="249">
        <v>0</v>
      </c>
      <c r="O23" s="252">
        <v>0</v>
      </c>
      <c r="P23" s="252">
        <v>0</v>
      </c>
      <c r="Q23" s="252">
        <v>230</v>
      </c>
      <c r="R23" s="252">
        <v>218</v>
      </c>
      <c r="S23" s="252">
        <v>121</v>
      </c>
      <c r="T23" s="252">
        <v>116</v>
      </c>
      <c r="U23" s="252">
        <v>135</v>
      </c>
      <c r="V23" s="252">
        <v>131</v>
      </c>
      <c r="W23" s="375" t="s">
        <v>58</v>
      </c>
      <c r="X23" s="375"/>
      <c r="Y23" s="505" t="s">
        <v>57</v>
      </c>
      <c r="Z23" s="505"/>
      <c r="AA23" s="250">
        <v>121</v>
      </c>
      <c r="AB23" s="250">
        <v>181</v>
      </c>
      <c r="AC23" s="250">
        <v>155</v>
      </c>
      <c r="AD23" s="250">
        <v>173</v>
      </c>
      <c r="AE23" s="250">
        <v>130</v>
      </c>
      <c r="AF23" s="250">
        <v>113</v>
      </c>
      <c r="AG23" s="250">
        <v>8</v>
      </c>
      <c r="AH23" s="202">
        <v>13</v>
      </c>
      <c r="AI23" s="250">
        <v>0</v>
      </c>
      <c r="AJ23" s="250">
        <v>0</v>
      </c>
      <c r="AK23" s="250">
        <v>19</v>
      </c>
      <c r="AL23" s="250">
        <v>15</v>
      </c>
      <c r="AM23" s="250">
        <v>1</v>
      </c>
      <c r="AN23" s="250">
        <v>1</v>
      </c>
      <c r="AO23" s="375" t="s">
        <v>58</v>
      </c>
      <c r="AP23" s="375"/>
      <c r="AQ23" s="403" t="s">
        <v>57</v>
      </c>
      <c r="AR23" s="403"/>
      <c r="AS23" s="159">
        <v>0</v>
      </c>
      <c r="AT23" s="159">
        <v>5</v>
      </c>
      <c r="AU23" s="251">
        <v>0</v>
      </c>
      <c r="AV23" s="204">
        <v>4</v>
      </c>
      <c r="AW23" s="26">
        <v>22</v>
      </c>
      <c r="AX23" s="26">
        <v>21</v>
      </c>
      <c r="AY23" s="251">
        <v>136</v>
      </c>
      <c r="AZ23" s="251">
        <v>50</v>
      </c>
      <c r="BA23" s="251">
        <v>36</v>
      </c>
      <c r="BB23" s="251">
        <v>30</v>
      </c>
      <c r="BC23" s="251">
        <v>33</v>
      </c>
      <c r="BD23" s="251">
        <v>50</v>
      </c>
      <c r="BE23" s="251">
        <v>13</v>
      </c>
      <c r="BF23" s="251">
        <v>16</v>
      </c>
      <c r="BG23" s="159">
        <f t="shared" si="0"/>
        <v>1798</v>
      </c>
      <c r="BH23" s="159">
        <f t="shared" si="0"/>
        <v>1866</v>
      </c>
      <c r="BI23" s="159">
        <f t="shared" si="1"/>
        <v>3664</v>
      </c>
      <c r="BJ23" s="375" t="s">
        <v>58</v>
      </c>
      <c r="BK23" s="375"/>
    </row>
    <row r="24" spans="1:63" s="17" customFormat="1" ht="21" customHeight="1">
      <c r="A24" s="505" t="s">
        <v>59</v>
      </c>
      <c r="B24" s="505"/>
      <c r="C24" s="249">
        <v>168</v>
      </c>
      <c r="D24" s="249">
        <v>214</v>
      </c>
      <c r="E24" s="249">
        <v>557</v>
      </c>
      <c r="F24" s="249">
        <v>686</v>
      </c>
      <c r="G24" s="249">
        <v>321</v>
      </c>
      <c r="H24" s="249">
        <v>658</v>
      </c>
      <c r="I24" s="249">
        <v>6</v>
      </c>
      <c r="J24" s="249">
        <v>5</v>
      </c>
      <c r="K24" s="249">
        <v>56</v>
      </c>
      <c r="L24" s="249">
        <v>39</v>
      </c>
      <c r="M24" s="249">
        <v>0</v>
      </c>
      <c r="N24" s="249">
        <v>0</v>
      </c>
      <c r="O24" s="252">
        <v>0</v>
      </c>
      <c r="P24" s="252">
        <v>0</v>
      </c>
      <c r="Q24" s="252">
        <v>324</v>
      </c>
      <c r="R24" s="252">
        <v>295</v>
      </c>
      <c r="S24" s="252">
        <v>219</v>
      </c>
      <c r="T24" s="252">
        <v>255</v>
      </c>
      <c r="U24" s="252">
        <v>166</v>
      </c>
      <c r="V24" s="252">
        <v>211</v>
      </c>
      <c r="W24" s="375" t="s">
        <v>60</v>
      </c>
      <c r="X24" s="375"/>
      <c r="Y24" s="505" t="s">
        <v>59</v>
      </c>
      <c r="Z24" s="505"/>
      <c r="AA24" s="250">
        <v>206</v>
      </c>
      <c r="AB24" s="250">
        <v>341</v>
      </c>
      <c r="AC24" s="250">
        <v>290</v>
      </c>
      <c r="AD24" s="250">
        <v>322</v>
      </c>
      <c r="AE24" s="250">
        <v>213</v>
      </c>
      <c r="AF24" s="250">
        <v>207</v>
      </c>
      <c r="AG24" s="250">
        <v>15</v>
      </c>
      <c r="AH24" s="202">
        <v>13</v>
      </c>
      <c r="AI24" s="250">
        <v>0</v>
      </c>
      <c r="AJ24" s="250">
        <v>0</v>
      </c>
      <c r="AK24" s="250">
        <v>26</v>
      </c>
      <c r="AL24" s="250">
        <v>29</v>
      </c>
      <c r="AM24" s="250">
        <v>3</v>
      </c>
      <c r="AN24" s="250">
        <v>4</v>
      </c>
      <c r="AO24" s="375" t="s">
        <v>60</v>
      </c>
      <c r="AP24" s="375"/>
      <c r="AQ24" s="403" t="s">
        <v>59</v>
      </c>
      <c r="AR24" s="403"/>
      <c r="AS24" s="159">
        <v>0</v>
      </c>
      <c r="AT24" s="159">
        <v>3</v>
      </c>
      <c r="AU24" s="251">
        <v>0</v>
      </c>
      <c r="AV24" s="204">
        <v>12</v>
      </c>
      <c r="AW24" s="26">
        <v>123</v>
      </c>
      <c r="AX24" s="26">
        <v>91</v>
      </c>
      <c r="AY24" s="251">
        <v>245</v>
      </c>
      <c r="AZ24" s="251">
        <v>101</v>
      </c>
      <c r="BA24" s="251">
        <v>152</v>
      </c>
      <c r="BB24" s="251">
        <v>84</v>
      </c>
      <c r="BC24" s="251">
        <v>66</v>
      </c>
      <c r="BD24" s="251">
        <v>101</v>
      </c>
      <c r="BE24" s="251">
        <v>37</v>
      </c>
      <c r="BF24" s="251">
        <v>35</v>
      </c>
      <c r="BG24" s="159">
        <f t="shared" si="0"/>
        <v>3193</v>
      </c>
      <c r="BH24" s="159">
        <f t="shared" si="0"/>
        <v>3706</v>
      </c>
      <c r="BI24" s="159">
        <f t="shared" si="1"/>
        <v>6899</v>
      </c>
      <c r="BJ24" s="375" t="s">
        <v>60</v>
      </c>
      <c r="BK24" s="375"/>
    </row>
    <row r="25" spans="1:63" s="17" customFormat="1" ht="21" customHeight="1">
      <c r="A25" s="505" t="s">
        <v>61</v>
      </c>
      <c r="B25" s="505"/>
      <c r="C25" s="249">
        <v>0</v>
      </c>
      <c r="D25" s="249">
        <v>0</v>
      </c>
      <c r="E25" s="249">
        <v>1234</v>
      </c>
      <c r="F25" s="249">
        <v>956</v>
      </c>
      <c r="G25" s="249">
        <v>851</v>
      </c>
      <c r="H25" s="249">
        <v>990</v>
      </c>
      <c r="I25" s="249">
        <v>0</v>
      </c>
      <c r="J25" s="249">
        <v>0</v>
      </c>
      <c r="K25" s="249">
        <v>47</v>
      </c>
      <c r="L25" s="249">
        <v>16</v>
      </c>
      <c r="M25" s="249">
        <v>0</v>
      </c>
      <c r="N25" s="249">
        <v>0</v>
      </c>
      <c r="O25" s="252">
        <v>0</v>
      </c>
      <c r="P25" s="252">
        <v>0</v>
      </c>
      <c r="Q25" s="252">
        <v>937</v>
      </c>
      <c r="R25" s="252">
        <v>768</v>
      </c>
      <c r="S25" s="252">
        <v>627</v>
      </c>
      <c r="T25" s="252">
        <v>310</v>
      </c>
      <c r="U25" s="252">
        <v>565</v>
      </c>
      <c r="V25" s="252">
        <v>397</v>
      </c>
      <c r="W25" s="375" t="s">
        <v>62</v>
      </c>
      <c r="X25" s="375"/>
      <c r="Y25" s="505" t="s">
        <v>61</v>
      </c>
      <c r="Z25" s="505"/>
      <c r="AA25" s="250">
        <v>572</v>
      </c>
      <c r="AB25" s="250">
        <v>548</v>
      </c>
      <c r="AC25" s="250">
        <v>752</v>
      </c>
      <c r="AD25" s="250">
        <v>550</v>
      </c>
      <c r="AE25" s="250">
        <v>382</v>
      </c>
      <c r="AF25" s="250">
        <v>221</v>
      </c>
      <c r="AG25" s="250">
        <v>68</v>
      </c>
      <c r="AH25" s="202">
        <v>32</v>
      </c>
      <c r="AI25" s="250">
        <v>573</v>
      </c>
      <c r="AJ25" s="250">
        <v>452</v>
      </c>
      <c r="AK25" s="250">
        <v>101</v>
      </c>
      <c r="AL25" s="250">
        <v>50</v>
      </c>
      <c r="AM25" s="250">
        <v>14</v>
      </c>
      <c r="AN25" s="250">
        <v>8</v>
      </c>
      <c r="AO25" s="375" t="s">
        <v>62</v>
      </c>
      <c r="AP25" s="375"/>
      <c r="AQ25" s="403" t="s">
        <v>61</v>
      </c>
      <c r="AR25" s="403"/>
      <c r="AS25" s="159">
        <v>0</v>
      </c>
      <c r="AT25" s="159">
        <v>0</v>
      </c>
      <c r="AU25" s="251">
        <v>5</v>
      </c>
      <c r="AV25" s="204">
        <v>17</v>
      </c>
      <c r="AW25" s="26">
        <v>160</v>
      </c>
      <c r="AX25" s="26">
        <v>118</v>
      </c>
      <c r="AY25" s="251">
        <v>503</v>
      </c>
      <c r="AZ25" s="251">
        <v>139</v>
      </c>
      <c r="BA25" s="251">
        <v>231</v>
      </c>
      <c r="BB25" s="251">
        <v>145</v>
      </c>
      <c r="BC25" s="251">
        <v>176</v>
      </c>
      <c r="BD25" s="251">
        <v>253</v>
      </c>
      <c r="BE25" s="251">
        <v>112</v>
      </c>
      <c r="BF25" s="251">
        <v>90</v>
      </c>
      <c r="BG25" s="159">
        <f t="shared" si="0"/>
        <v>7910</v>
      </c>
      <c r="BH25" s="159">
        <f t="shared" si="0"/>
        <v>6060</v>
      </c>
      <c r="BI25" s="159">
        <f t="shared" si="1"/>
        <v>13970</v>
      </c>
      <c r="BJ25" s="375" t="s">
        <v>62</v>
      </c>
      <c r="BK25" s="375"/>
    </row>
    <row r="26" spans="1:63" s="17" customFormat="1" ht="21" customHeight="1">
      <c r="A26" s="505" t="s">
        <v>63</v>
      </c>
      <c r="B26" s="505"/>
      <c r="C26" s="249">
        <v>162</v>
      </c>
      <c r="D26" s="249">
        <v>165</v>
      </c>
      <c r="E26" s="249">
        <v>336</v>
      </c>
      <c r="F26" s="249">
        <v>332</v>
      </c>
      <c r="G26" s="249">
        <v>161</v>
      </c>
      <c r="H26" s="249">
        <v>376</v>
      </c>
      <c r="I26" s="249">
        <v>0</v>
      </c>
      <c r="J26" s="249">
        <v>0</v>
      </c>
      <c r="K26" s="249">
        <v>5</v>
      </c>
      <c r="L26" s="249">
        <v>9</v>
      </c>
      <c r="M26" s="249">
        <v>0</v>
      </c>
      <c r="N26" s="249">
        <v>0</v>
      </c>
      <c r="O26" s="252">
        <v>0</v>
      </c>
      <c r="P26" s="252">
        <v>0</v>
      </c>
      <c r="Q26" s="252">
        <v>177</v>
      </c>
      <c r="R26" s="252">
        <v>173</v>
      </c>
      <c r="S26" s="252">
        <v>159</v>
      </c>
      <c r="T26" s="252">
        <v>94</v>
      </c>
      <c r="U26" s="252">
        <v>129</v>
      </c>
      <c r="V26" s="252">
        <v>107</v>
      </c>
      <c r="W26" s="375" t="s">
        <v>64</v>
      </c>
      <c r="X26" s="375"/>
      <c r="Y26" s="505" t="s">
        <v>63</v>
      </c>
      <c r="Z26" s="505"/>
      <c r="AA26" s="250">
        <v>328</v>
      </c>
      <c r="AB26" s="250">
        <v>140</v>
      </c>
      <c r="AC26" s="250">
        <v>191</v>
      </c>
      <c r="AD26" s="250">
        <v>169</v>
      </c>
      <c r="AE26" s="250">
        <v>109</v>
      </c>
      <c r="AF26" s="250">
        <v>120</v>
      </c>
      <c r="AG26" s="250">
        <v>10</v>
      </c>
      <c r="AH26" s="202">
        <v>6</v>
      </c>
      <c r="AI26" s="250">
        <v>0</v>
      </c>
      <c r="AJ26" s="250">
        <v>0</v>
      </c>
      <c r="AK26" s="250">
        <v>24</v>
      </c>
      <c r="AL26" s="250">
        <v>12</v>
      </c>
      <c r="AM26" s="250">
        <v>2</v>
      </c>
      <c r="AN26" s="250">
        <v>3</v>
      </c>
      <c r="AO26" s="375" t="s">
        <v>64</v>
      </c>
      <c r="AP26" s="375"/>
      <c r="AQ26" s="403" t="s">
        <v>63</v>
      </c>
      <c r="AR26" s="403"/>
      <c r="AS26" s="159">
        <v>0</v>
      </c>
      <c r="AT26" s="159">
        <v>0</v>
      </c>
      <c r="AU26" s="251">
        <v>0</v>
      </c>
      <c r="AV26" s="204">
        <v>3</v>
      </c>
      <c r="AW26" s="26">
        <v>23</v>
      </c>
      <c r="AX26" s="26">
        <v>66</v>
      </c>
      <c r="AY26" s="251">
        <v>181</v>
      </c>
      <c r="AZ26" s="251">
        <v>91</v>
      </c>
      <c r="BA26" s="251">
        <v>16</v>
      </c>
      <c r="BB26" s="251">
        <v>13</v>
      </c>
      <c r="BC26" s="251">
        <v>36</v>
      </c>
      <c r="BD26" s="251">
        <v>41</v>
      </c>
      <c r="BE26" s="251">
        <v>0</v>
      </c>
      <c r="BF26" s="251">
        <v>9</v>
      </c>
      <c r="BG26" s="159">
        <f t="shared" si="0"/>
        <v>2049</v>
      </c>
      <c r="BH26" s="159">
        <f t="shared" si="0"/>
        <v>1929</v>
      </c>
      <c r="BI26" s="159">
        <f t="shared" si="1"/>
        <v>3978</v>
      </c>
      <c r="BJ26" s="375" t="s">
        <v>64</v>
      </c>
      <c r="BK26" s="375"/>
    </row>
    <row r="27" spans="1:63" s="17" customFormat="1" ht="21" customHeight="1" thickBot="1">
      <c r="A27" s="503" t="s">
        <v>65</v>
      </c>
      <c r="B27" s="503"/>
      <c r="C27" s="254">
        <v>328</v>
      </c>
      <c r="D27" s="254">
        <v>447</v>
      </c>
      <c r="E27" s="254">
        <v>1029</v>
      </c>
      <c r="F27" s="254">
        <v>1662</v>
      </c>
      <c r="G27" s="254">
        <v>724</v>
      </c>
      <c r="H27" s="254">
        <v>1688</v>
      </c>
      <c r="I27" s="254">
        <v>2</v>
      </c>
      <c r="J27" s="254">
        <v>2</v>
      </c>
      <c r="K27" s="254">
        <v>9</v>
      </c>
      <c r="L27" s="254">
        <v>7</v>
      </c>
      <c r="M27" s="254">
        <v>0</v>
      </c>
      <c r="N27" s="254">
        <v>0</v>
      </c>
      <c r="O27" s="252">
        <v>2</v>
      </c>
      <c r="P27" s="252">
        <v>0</v>
      </c>
      <c r="Q27" s="252">
        <v>887</v>
      </c>
      <c r="R27" s="252">
        <v>1145</v>
      </c>
      <c r="S27" s="252">
        <v>658</v>
      </c>
      <c r="T27" s="252">
        <v>658</v>
      </c>
      <c r="U27" s="252">
        <v>609</v>
      </c>
      <c r="V27" s="252">
        <v>759</v>
      </c>
      <c r="W27" s="494" t="s">
        <v>66</v>
      </c>
      <c r="X27" s="494"/>
      <c r="Y27" s="504" t="s">
        <v>65</v>
      </c>
      <c r="Z27" s="504"/>
      <c r="AA27" s="255">
        <v>478</v>
      </c>
      <c r="AB27" s="255">
        <v>903</v>
      </c>
      <c r="AC27" s="255">
        <v>635</v>
      </c>
      <c r="AD27" s="255">
        <v>833</v>
      </c>
      <c r="AE27" s="255">
        <v>487</v>
      </c>
      <c r="AF27" s="255">
        <v>766</v>
      </c>
      <c r="AG27" s="256">
        <v>33</v>
      </c>
      <c r="AH27" s="257">
        <v>33</v>
      </c>
      <c r="AI27" s="255">
        <v>0</v>
      </c>
      <c r="AJ27" s="255">
        <v>0</v>
      </c>
      <c r="AK27" s="255">
        <v>85</v>
      </c>
      <c r="AL27" s="255">
        <v>68</v>
      </c>
      <c r="AM27" s="255">
        <v>12</v>
      </c>
      <c r="AN27" s="255">
        <v>21</v>
      </c>
      <c r="AO27" s="494" t="s">
        <v>66</v>
      </c>
      <c r="AP27" s="494"/>
      <c r="AQ27" s="432" t="s">
        <v>65</v>
      </c>
      <c r="AR27" s="432"/>
      <c r="AS27" s="156">
        <v>0</v>
      </c>
      <c r="AT27" s="156">
        <v>0</v>
      </c>
      <c r="AU27" s="258">
        <v>0</v>
      </c>
      <c r="AV27" s="259">
        <v>9</v>
      </c>
      <c r="AW27" s="100">
        <v>249</v>
      </c>
      <c r="AX27" s="260">
        <v>250</v>
      </c>
      <c r="AY27" s="258">
        <v>658</v>
      </c>
      <c r="AZ27" s="258">
        <v>193</v>
      </c>
      <c r="BA27" s="258">
        <v>109</v>
      </c>
      <c r="BB27" s="258">
        <v>177</v>
      </c>
      <c r="BC27" s="258">
        <v>166</v>
      </c>
      <c r="BD27" s="258">
        <v>433</v>
      </c>
      <c r="BE27" s="258">
        <v>76</v>
      </c>
      <c r="BF27" s="258">
        <v>111</v>
      </c>
      <c r="BG27" s="159">
        <f t="shared" si="0"/>
        <v>7236</v>
      </c>
      <c r="BH27" s="159">
        <f t="shared" si="0"/>
        <v>10165</v>
      </c>
      <c r="BI27" s="159">
        <f t="shared" si="1"/>
        <v>17401</v>
      </c>
      <c r="BJ27" s="494" t="s">
        <v>66</v>
      </c>
      <c r="BK27" s="494"/>
    </row>
    <row r="28" spans="1:63" s="248" customFormat="1" ht="21" customHeight="1" thickBot="1">
      <c r="A28" s="500" t="s">
        <v>19</v>
      </c>
      <c r="B28" s="500"/>
      <c r="C28" s="261">
        <f>SUM(C8:C27)</f>
        <v>5068</v>
      </c>
      <c r="D28" s="261">
        <f t="shared" ref="D28:V28" si="2">SUM(D8:D27)</f>
        <v>4989</v>
      </c>
      <c r="E28" s="261">
        <f t="shared" si="2"/>
        <v>12122</v>
      </c>
      <c r="F28" s="261">
        <f t="shared" si="2"/>
        <v>14142</v>
      </c>
      <c r="G28" s="261">
        <f t="shared" si="2"/>
        <v>8232</v>
      </c>
      <c r="H28" s="261">
        <f t="shared" si="2"/>
        <v>14492</v>
      </c>
      <c r="I28" s="261">
        <f t="shared" si="2"/>
        <v>91</v>
      </c>
      <c r="J28" s="261">
        <f t="shared" si="2"/>
        <v>154</v>
      </c>
      <c r="K28" s="261">
        <f t="shared" si="2"/>
        <v>643</v>
      </c>
      <c r="L28" s="261">
        <f t="shared" si="2"/>
        <v>704</v>
      </c>
      <c r="M28" s="261">
        <f t="shared" si="2"/>
        <v>15</v>
      </c>
      <c r="N28" s="261">
        <f t="shared" si="2"/>
        <v>20</v>
      </c>
      <c r="O28" s="261">
        <f t="shared" si="2"/>
        <v>40</v>
      </c>
      <c r="P28" s="261">
        <f t="shared" si="2"/>
        <v>75</v>
      </c>
      <c r="Q28" s="261">
        <f t="shared" si="2"/>
        <v>8619</v>
      </c>
      <c r="R28" s="261">
        <f t="shared" si="2"/>
        <v>10156</v>
      </c>
      <c r="S28" s="261">
        <f t="shared" si="2"/>
        <v>6310</v>
      </c>
      <c r="T28" s="261">
        <f>SUM(T8:T27)</f>
        <v>5422</v>
      </c>
      <c r="U28" s="261">
        <f t="shared" si="2"/>
        <v>5228</v>
      </c>
      <c r="V28" s="261">
        <f t="shared" si="2"/>
        <v>6937</v>
      </c>
      <c r="W28" s="501" t="s">
        <v>23</v>
      </c>
      <c r="X28" s="501"/>
      <c r="Y28" s="502" t="s">
        <v>19</v>
      </c>
      <c r="Z28" s="502"/>
      <c r="AA28" s="262">
        <f>SUM(AA8:AA27)</f>
        <v>5329</v>
      </c>
      <c r="AB28" s="262">
        <f t="shared" ref="AB28:AN28" si="3">SUM(AB8:AB27)</f>
        <v>8694</v>
      </c>
      <c r="AC28" s="262">
        <f t="shared" si="3"/>
        <v>6469</v>
      </c>
      <c r="AD28" s="262">
        <f t="shared" si="3"/>
        <v>7186</v>
      </c>
      <c r="AE28" s="262">
        <f t="shared" si="3"/>
        <v>4702</v>
      </c>
      <c r="AF28" s="262">
        <f t="shared" si="3"/>
        <v>5788</v>
      </c>
      <c r="AG28" s="263">
        <f t="shared" si="3"/>
        <v>866</v>
      </c>
      <c r="AH28" s="263">
        <f t="shared" si="3"/>
        <v>747</v>
      </c>
      <c r="AI28" s="262">
        <f t="shared" si="3"/>
        <v>1168</v>
      </c>
      <c r="AJ28" s="262">
        <f t="shared" si="3"/>
        <v>1223</v>
      </c>
      <c r="AK28" s="262">
        <f t="shared" si="3"/>
        <v>783</v>
      </c>
      <c r="AL28" s="262">
        <f t="shared" si="3"/>
        <v>575</v>
      </c>
      <c r="AM28" s="262">
        <f t="shared" si="3"/>
        <v>169</v>
      </c>
      <c r="AN28" s="262">
        <f t="shared" si="3"/>
        <v>161</v>
      </c>
      <c r="AO28" s="501" t="s">
        <v>23</v>
      </c>
      <c r="AP28" s="501"/>
      <c r="AQ28" s="500" t="s">
        <v>19</v>
      </c>
      <c r="AR28" s="500"/>
      <c r="AS28" s="261">
        <f>SUM(AS8:AS27)</f>
        <v>0</v>
      </c>
      <c r="AT28" s="261">
        <f t="shared" ref="AT28:BF28" si="4">SUM(AT8:AT27)</f>
        <v>111</v>
      </c>
      <c r="AU28" s="261">
        <f t="shared" si="4"/>
        <v>10</v>
      </c>
      <c r="AV28" s="261">
        <f t="shared" si="4"/>
        <v>358</v>
      </c>
      <c r="AW28" s="261">
        <f t="shared" si="4"/>
        <v>2431</v>
      </c>
      <c r="AX28" s="261">
        <f t="shared" si="4"/>
        <v>2765</v>
      </c>
      <c r="AY28" s="261">
        <f t="shared" si="4"/>
        <v>6115</v>
      </c>
      <c r="AZ28" s="261">
        <f t="shared" si="4"/>
        <v>2682</v>
      </c>
      <c r="BA28" s="261">
        <f t="shared" si="4"/>
        <v>2074</v>
      </c>
      <c r="BB28" s="261">
        <f t="shared" si="4"/>
        <v>2013</v>
      </c>
      <c r="BC28" s="261">
        <f t="shared" si="4"/>
        <v>1912</v>
      </c>
      <c r="BD28" s="261">
        <f t="shared" si="4"/>
        <v>3896</v>
      </c>
      <c r="BE28" s="261">
        <f t="shared" si="4"/>
        <v>1028</v>
      </c>
      <c r="BF28" s="261">
        <f t="shared" si="4"/>
        <v>1091</v>
      </c>
      <c r="BG28" s="261">
        <f t="shared" ref="BG28:BH28" si="5">SUM(BE28,BC28,BA28,AY28,AW28,AU28,AS28,AM28,AK28,AI28,AG28,AE28,AC28,AA28,U28,S28,Q28,O28,M28,K28,I28,G28,E28,C28)</f>
        <v>79424</v>
      </c>
      <c r="BH28" s="261">
        <f t="shared" si="5"/>
        <v>94381</v>
      </c>
      <c r="BI28" s="261">
        <f t="shared" si="1"/>
        <v>173805</v>
      </c>
      <c r="BJ28" s="501" t="s">
        <v>67</v>
      </c>
      <c r="BK28" s="501"/>
    </row>
    <row r="29" spans="1:63" s="17" customFormat="1" ht="16.5" thickTop="1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64"/>
      <c r="T29" s="264"/>
      <c r="U29" s="264"/>
      <c r="V29" s="264"/>
      <c r="W29" s="212"/>
      <c r="X29" s="212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12"/>
      <c r="AR29" s="212"/>
      <c r="AS29" s="212"/>
      <c r="AT29" s="212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12"/>
      <c r="BJ29" s="264"/>
      <c r="BK29" s="264"/>
    </row>
    <row r="30" spans="1:63" s="17" customFormat="1" ht="15.75">
      <c r="A30" s="212"/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64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</row>
    <row r="31" spans="1:63" s="17" customFormat="1" ht="15"/>
    <row r="32" spans="1:63" s="17" customFormat="1" ht="15">
      <c r="C32" s="17" t="s">
        <v>409</v>
      </c>
      <c r="E32" s="17" t="s">
        <v>360</v>
      </c>
      <c r="G32" s="17" t="s">
        <v>361</v>
      </c>
      <c r="I32" s="17" t="s">
        <v>410</v>
      </c>
      <c r="K32" s="17" t="s">
        <v>363</v>
      </c>
      <c r="M32" s="17" t="s">
        <v>364</v>
      </c>
      <c r="O32" s="17" t="s">
        <v>365</v>
      </c>
      <c r="Q32" s="17" t="s">
        <v>366</v>
      </c>
      <c r="S32" s="17" t="s">
        <v>367</v>
      </c>
      <c r="U32" s="17" t="s">
        <v>368</v>
      </c>
      <c r="W32" s="17" t="s">
        <v>369</v>
      </c>
      <c r="Y32" s="17" t="s">
        <v>370</v>
      </c>
      <c r="AA32" s="17" t="s">
        <v>371</v>
      </c>
      <c r="AC32" s="17" t="s">
        <v>372</v>
      </c>
    </row>
    <row r="33" spans="3:61" s="17" customFormat="1">
      <c r="AS33" s="15"/>
      <c r="AT33" s="15"/>
      <c r="AU33" s="15"/>
      <c r="AV33" s="15"/>
      <c r="AW33" s="15"/>
      <c r="AX33" s="15"/>
      <c r="AY33" s="265"/>
      <c r="AZ33" s="265"/>
      <c r="BA33" s="15"/>
      <c r="BB33" s="15"/>
      <c r="BC33" s="15"/>
      <c r="BD33" s="15"/>
      <c r="BE33" s="15"/>
      <c r="BF33" s="15"/>
      <c r="BG33" s="15"/>
      <c r="BH33" s="15"/>
      <c r="BI33" s="265"/>
    </row>
    <row r="34" spans="3:61">
      <c r="C34" s="17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AA34" s="265"/>
      <c r="AB34" s="265"/>
      <c r="AC34" s="265"/>
      <c r="AD34" s="265"/>
      <c r="AE34" s="265"/>
      <c r="AF34" s="265"/>
      <c r="AG34" s="265"/>
      <c r="AH34" s="265"/>
    </row>
    <row r="35" spans="3:61">
      <c r="AA35" s="17"/>
      <c r="AB35" s="17"/>
      <c r="AC35" s="17"/>
      <c r="AD35" s="17"/>
      <c r="AE35" s="17"/>
    </row>
    <row r="36" spans="3:61">
      <c r="C36" s="15">
        <f>C34-C28</f>
        <v>-5068</v>
      </c>
      <c r="D36" s="15">
        <f t="shared" ref="D36:V36" si="6">D34-D28</f>
        <v>-4989</v>
      </c>
      <c r="E36" s="15">
        <f t="shared" si="6"/>
        <v>-12122</v>
      </c>
      <c r="F36" s="15">
        <f t="shared" si="6"/>
        <v>-14142</v>
      </c>
      <c r="G36" s="15">
        <f t="shared" si="6"/>
        <v>-8232</v>
      </c>
      <c r="H36" s="15">
        <f t="shared" si="6"/>
        <v>-14492</v>
      </c>
      <c r="I36" s="15">
        <f t="shared" si="6"/>
        <v>-91</v>
      </c>
      <c r="J36" s="15">
        <f t="shared" si="6"/>
        <v>-154</v>
      </c>
      <c r="K36" s="15">
        <f t="shared" si="6"/>
        <v>-643</v>
      </c>
      <c r="L36" s="15">
        <f t="shared" si="6"/>
        <v>-704</v>
      </c>
      <c r="M36" s="15">
        <f t="shared" si="6"/>
        <v>-15</v>
      </c>
      <c r="N36" s="15">
        <f t="shared" si="6"/>
        <v>-20</v>
      </c>
      <c r="O36" s="15">
        <f t="shared" si="6"/>
        <v>-40</v>
      </c>
      <c r="P36" s="15">
        <f t="shared" si="6"/>
        <v>-75</v>
      </c>
      <c r="Q36" s="15">
        <f t="shared" si="6"/>
        <v>-8619</v>
      </c>
      <c r="R36" s="15">
        <f t="shared" si="6"/>
        <v>-10156</v>
      </c>
      <c r="S36" s="15">
        <f t="shared" si="6"/>
        <v>-6310</v>
      </c>
      <c r="T36" s="15">
        <f t="shared" si="6"/>
        <v>-5422</v>
      </c>
      <c r="U36" s="15">
        <f t="shared" si="6"/>
        <v>-5228</v>
      </c>
      <c r="V36" s="15">
        <f t="shared" si="6"/>
        <v>-6937</v>
      </c>
      <c r="AA36" s="15">
        <f>AA34-AA28</f>
        <v>-5329</v>
      </c>
      <c r="AB36" s="15">
        <f t="shared" ref="AB36:AN36" si="7">AB34-AB28</f>
        <v>-8694</v>
      </c>
      <c r="AC36" s="15">
        <f t="shared" si="7"/>
        <v>-6469</v>
      </c>
      <c r="AD36" s="15">
        <f t="shared" si="7"/>
        <v>-7186</v>
      </c>
      <c r="AE36" s="15">
        <f t="shared" si="7"/>
        <v>-4702</v>
      </c>
      <c r="AF36" s="15">
        <f t="shared" si="7"/>
        <v>-5788</v>
      </c>
      <c r="AG36" s="15">
        <f t="shared" si="7"/>
        <v>-866</v>
      </c>
      <c r="AH36" s="15">
        <f t="shared" si="7"/>
        <v>-747</v>
      </c>
      <c r="AI36" s="15">
        <f t="shared" si="7"/>
        <v>-1168</v>
      </c>
      <c r="AJ36" s="15">
        <f t="shared" si="7"/>
        <v>-1223</v>
      </c>
      <c r="AK36" s="15">
        <f t="shared" si="7"/>
        <v>-783</v>
      </c>
      <c r="AL36" s="15">
        <f t="shared" si="7"/>
        <v>-575</v>
      </c>
      <c r="AM36" s="15">
        <f t="shared" si="7"/>
        <v>-169</v>
      </c>
      <c r="AN36" s="15">
        <f t="shared" si="7"/>
        <v>-161</v>
      </c>
    </row>
  </sheetData>
  <mergeCells count="160">
    <mergeCell ref="A1:X1"/>
    <mergeCell ref="A2:X2"/>
    <mergeCell ref="A3:B3"/>
    <mergeCell ref="W3:X3"/>
    <mergeCell ref="Y3:Z3"/>
    <mergeCell ref="AO3:AP3"/>
    <mergeCell ref="AQ3:AR3"/>
    <mergeCell ref="BJ3:BK3"/>
    <mergeCell ref="A4:B7"/>
    <mergeCell ref="C4:D4"/>
    <mergeCell ref="E4:F4"/>
    <mergeCell ref="G4:H4"/>
    <mergeCell ref="I4:J4"/>
    <mergeCell ref="K4:L4"/>
    <mergeCell ref="M4:N4"/>
    <mergeCell ref="O4:P4"/>
    <mergeCell ref="C5:D5"/>
    <mergeCell ref="E5:F5"/>
    <mergeCell ref="G5:H5"/>
    <mergeCell ref="I5:J5"/>
    <mergeCell ref="K5:L5"/>
    <mergeCell ref="AO4:AP7"/>
    <mergeCell ref="AQ4:AR7"/>
    <mergeCell ref="AS4:AT4"/>
    <mergeCell ref="AU4:AV4"/>
    <mergeCell ref="AS5:AT5"/>
    <mergeCell ref="AU5:AV5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7"/>
    <mergeCell ref="Y4:Z7"/>
    <mergeCell ref="AA4:AB4"/>
    <mergeCell ref="Q5:R5"/>
    <mergeCell ref="S5:T5"/>
    <mergeCell ref="U5:V5"/>
    <mergeCell ref="AA5:AB5"/>
    <mergeCell ref="BA4:BB4"/>
    <mergeCell ref="BC4:BD4"/>
    <mergeCell ref="BE4:BF4"/>
    <mergeCell ref="BG4:BI4"/>
    <mergeCell ref="BJ4:BK7"/>
    <mergeCell ref="AW4:AX4"/>
    <mergeCell ref="AY4:AZ4"/>
    <mergeCell ref="AW5:AX5"/>
    <mergeCell ref="AY5:AZ5"/>
    <mergeCell ref="BJ8:BK8"/>
    <mergeCell ref="A9:B9"/>
    <mergeCell ref="W9:X9"/>
    <mergeCell ref="Y9:Z9"/>
    <mergeCell ref="AO9:AP9"/>
    <mergeCell ref="AQ9:AR9"/>
    <mergeCell ref="BJ9:BK9"/>
    <mergeCell ref="BA5:BB5"/>
    <mergeCell ref="BC5:BD5"/>
    <mergeCell ref="BE5:BF5"/>
    <mergeCell ref="BG5:BI5"/>
    <mergeCell ref="A8:B8"/>
    <mergeCell ref="W8:X8"/>
    <mergeCell ref="Y8:Z8"/>
    <mergeCell ref="AO8:AP8"/>
    <mergeCell ref="AQ8:AR8"/>
    <mergeCell ref="AC5:AD5"/>
    <mergeCell ref="AE5:AF5"/>
    <mergeCell ref="AG5:AH5"/>
    <mergeCell ref="AI5:AJ5"/>
    <mergeCell ref="AK5:AL5"/>
    <mergeCell ref="AM5:AN5"/>
    <mergeCell ref="M5:N5"/>
    <mergeCell ref="O5:P5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  <mergeCell ref="BJ25:BK25"/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13" orientation="landscape" useFirstPageNumber="1" r:id="rId1"/>
  <headerFooter scaleWithDoc="0" alignWithMargins="0"/>
  <colBreaks count="2" manualBreakCount="2">
    <brk id="24" max="28" man="1"/>
    <brk id="42" max="2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34"/>
  <sheetViews>
    <sheetView rightToLeft="1" view="pageBreakPreview" zoomScale="80" zoomScaleNormal="70" zoomScaleSheetLayoutView="80" workbookViewId="0">
      <selection activeCell="A34" sqref="A34:XFD36"/>
    </sheetView>
  </sheetViews>
  <sheetFormatPr defaultRowHeight="20.25"/>
  <cols>
    <col min="1" max="1" width="2.83203125" customWidth="1"/>
    <col min="2" max="2" width="7.25" customWidth="1"/>
    <col min="3" max="3" width="7.33203125" customWidth="1"/>
    <col min="4" max="4" width="6.9140625" customWidth="1"/>
    <col min="5" max="5" width="6" customWidth="1"/>
    <col min="6" max="6" width="6.6640625" customWidth="1"/>
    <col min="7" max="7" width="7.6640625" bestFit="1" customWidth="1"/>
    <col min="8" max="8" width="6.75" customWidth="1"/>
    <col min="9" max="9" width="6.9140625" customWidth="1"/>
    <col min="10" max="10" width="7.58203125" customWidth="1"/>
    <col min="11" max="11" width="6.75" customWidth="1"/>
    <col min="12" max="12" width="8.6640625" customWidth="1"/>
    <col min="13" max="13" width="8.5" customWidth="1"/>
    <col min="14" max="14" width="5.5" customWidth="1"/>
    <col min="15" max="15" width="11.58203125" customWidth="1"/>
    <col min="16" max="16" width="2.83203125" bestFit="1" customWidth="1"/>
  </cols>
  <sheetData>
    <row r="1" spans="1:16" s="77" customFormat="1" ht="33" customHeight="1">
      <c r="A1" s="389" t="s">
        <v>411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</row>
    <row r="2" spans="1:16" s="77" customFormat="1" ht="44.25" customHeight="1">
      <c r="A2" s="433" t="s">
        <v>412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</row>
    <row r="3" spans="1:16" s="77" customFormat="1" ht="27" customHeight="1" thickBot="1">
      <c r="A3" s="415" t="s">
        <v>600</v>
      </c>
      <c r="B3" s="415"/>
      <c r="C3" s="266"/>
      <c r="D3" s="266"/>
      <c r="E3" s="266"/>
      <c r="F3" s="71"/>
      <c r="G3" s="71"/>
      <c r="H3" s="71"/>
      <c r="I3" s="71"/>
      <c r="J3" s="71"/>
      <c r="K3" s="71"/>
      <c r="L3" s="71"/>
      <c r="M3" s="71"/>
      <c r="N3" s="71"/>
      <c r="O3" s="434" t="s">
        <v>601</v>
      </c>
      <c r="P3" s="434"/>
    </row>
    <row r="4" spans="1:16" s="16" customFormat="1" ht="24.75" customHeight="1" thickTop="1">
      <c r="A4" s="413" t="s">
        <v>4</v>
      </c>
      <c r="B4" s="413"/>
      <c r="C4" s="413" t="s">
        <v>413</v>
      </c>
      <c r="D4" s="413"/>
      <c r="E4" s="413"/>
      <c r="F4" s="413" t="s">
        <v>414</v>
      </c>
      <c r="G4" s="413"/>
      <c r="H4" s="413"/>
      <c r="I4" s="413" t="s">
        <v>270</v>
      </c>
      <c r="J4" s="413"/>
      <c r="K4" s="413"/>
      <c r="L4" s="514" t="s">
        <v>415</v>
      </c>
      <c r="M4" s="514"/>
      <c r="N4" s="514"/>
      <c r="O4" s="413" t="s">
        <v>10</v>
      </c>
      <c r="P4" s="413"/>
    </row>
    <row r="5" spans="1:16" s="16" customFormat="1" ht="28.5" customHeight="1">
      <c r="A5" s="408"/>
      <c r="B5" s="408"/>
      <c r="C5" s="408" t="s">
        <v>416</v>
      </c>
      <c r="D5" s="408"/>
      <c r="E5" s="408"/>
      <c r="F5" s="408" t="s">
        <v>419</v>
      </c>
      <c r="G5" s="408"/>
      <c r="H5" s="408"/>
      <c r="I5" s="408" t="s">
        <v>23</v>
      </c>
      <c r="J5" s="408"/>
      <c r="K5" s="408"/>
      <c r="L5" s="515"/>
      <c r="M5" s="515"/>
      <c r="N5" s="515"/>
      <c r="O5" s="408"/>
      <c r="P5" s="408"/>
    </row>
    <row r="6" spans="1:16" s="16" customFormat="1" ht="40.5" customHeight="1">
      <c r="A6" s="408"/>
      <c r="B6" s="408"/>
      <c r="C6" s="408" t="s">
        <v>16</v>
      </c>
      <c r="D6" s="408" t="s">
        <v>82</v>
      </c>
      <c r="E6" s="408" t="s">
        <v>107</v>
      </c>
      <c r="F6" s="408" t="s">
        <v>16</v>
      </c>
      <c r="G6" s="408" t="s">
        <v>82</v>
      </c>
      <c r="H6" s="408" t="s">
        <v>107</v>
      </c>
      <c r="I6" s="408" t="s">
        <v>16</v>
      </c>
      <c r="J6" s="408" t="s">
        <v>82</v>
      </c>
      <c r="K6" s="408" t="s">
        <v>107</v>
      </c>
      <c r="L6" s="513" t="s">
        <v>417</v>
      </c>
      <c r="M6" s="513"/>
      <c r="N6" s="513"/>
      <c r="O6" s="408"/>
      <c r="P6" s="408"/>
    </row>
    <row r="7" spans="1:16" s="16" customFormat="1" ht="21.75" customHeight="1">
      <c r="A7" s="408"/>
      <c r="B7" s="408"/>
      <c r="C7" s="408"/>
      <c r="D7" s="408"/>
      <c r="E7" s="408"/>
      <c r="F7" s="408"/>
      <c r="G7" s="408"/>
      <c r="H7" s="408"/>
      <c r="I7" s="408"/>
      <c r="J7" s="408"/>
      <c r="K7" s="408"/>
      <c r="L7" s="47" t="s">
        <v>16</v>
      </c>
      <c r="M7" s="47" t="s">
        <v>82</v>
      </c>
      <c r="N7" s="47" t="s">
        <v>107</v>
      </c>
      <c r="O7" s="408"/>
      <c r="P7" s="408"/>
    </row>
    <row r="8" spans="1:16" s="267" customFormat="1" ht="20.25" customHeight="1">
      <c r="A8" s="408"/>
      <c r="B8" s="408"/>
      <c r="C8" s="511" t="s">
        <v>20</v>
      </c>
      <c r="D8" s="511" t="s">
        <v>21</v>
      </c>
      <c r="E8" s="511" t="s">
        <v>23</v>
      </c>
      <c r="F8" s="511" t="s">
        <v>20</v>
      </c>
      <c r="G8" s="511" t="s">
        <v>21</v>
      </c>
      <c r="H8" s="511" t="s">
        <v>23</v>
      </c>
      <c r="I8" s="511" t="s">
        <v>20</v>
      </c>
      <c r="J8" s="511" t="s">
        <v>21</v>
      </c>
      <c r="K8" s="511" t="s">
        <v>23</v>
      </c>
      <c r="L8" s="511" t="s">
        <v>20</v>
      </c>
      <c r="M8" s="511" t="s">
        <v>21</v>
      </c>
      <c r="N8" s="511" t="s">
        <v>23</v>
      </c>
      <c r="O8" s="408"/>
      <c r="P8" s="408"/>
    </row>
    <row r="9" spans="1:16" s="267" customFormat="1" ht="29.25" customHeight="1" thickBot="1">
      <c r="A9" s="424"/>
      <c r="B9" s="424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424"/>
      <c r="P9" s="424"/>
    </row>
    <row r="10" spans="1:16" s="16" customFormat="1" ht="20.25" customHeight="1">
      <c r="A10" s="384" t="s">
        <v>198</v>
      </c>
      <c r="B10" s="384"/>
      <c r="C10" s="268">
        <v>5654</v>
      </c>
      <c r="D10" s="268">
        <v>3844</v>
      </c>
      <c r="E10" s="268">
        <f>SUM(C10:D10)</f>
        <v>9498</v>
      </c>
      <c r="F10" s="269">
        <v>245</v>
      </c>
      <c r="G10" s="269">
        <v>459</v>
      </c>
      <c r="H10" s="269">
        <f>SUM(F10:G10)</f>
        <v>704</v>
      </c>
      <c r="I10" s="270">
        <f>SUM(C10,F10)</f>
        <v>5899</v>
      </c>
      <c r="J10" s="270">
        <f>SUM(D10,G10)</f>
        <v>4303</v>
      </c>
      <c r="K10" s="270">
        <f>SUM(I10:J10)</f>
        <v>10202</v>
      </c>
      <c r="L10" s="270">
        <v>969</v>
      </c>
      <c r="M10" s="270">
        <v>821</v>
      </c>
      <c r="N10" s="270">
        <f>SUM(L10:M10)</f>
        <v>1790</v>
      </c>
      <c r="O10" s="385" t="s">
        <v>26</v>
      </c>
      <c r="P10" s="385"/>
    </row>
    <row r="11" spans="1:16" s="16" customFormat="1" ht="19.5" customHeight="1">
      <c r="A11" s="404" t="s">
        <v>27</v>
      </c>
      <c r="B11" s="404"/>
      <c r="C11" s="268">
        <v>2979</v>
      </c>
      <c r="D11" s="268">
        <v>2689</v>
      </c>
      <c r="E11" s="268">
        <f t="shared" ref="E11:E29" si="0">SUM(C11:D11)</f>
        <v>5668</v>
      </c>
      <c r="F11" s="269">
        <v>359</v>
      </c>
      <c r="G11" s="269">
        <v>538</v>
      </c>
      <c r="H11" s="269">
        <f t="shared" ref="H11:H29" si="1">SUM(F11:G11)</f>
        <v>897</v>
      </c>
      <c r="I11" s="270">
        <f t="shared" ref="I11:J29" si="2">SUM(C11,F11)</f>
        <v>3338</v>
      </c>
      <c r="J11" s="270">
        <f t="shared" si="2"/>
        <v>3227</v>
      </c>
      <c r="K11" s="270">
        <f t="shared" ref="K11:K29" si="3">SUM(I11:J11)</f>
        <v>6565</v>
      </c>
      <c r="L11" s="269">
        <v>1214</v>
      </c>
      <c r="M11" s="269">
        <v>1291</v>
      </c>
      <c r="N11" s="270">
        <f t="shared" ref="N11:N29" si="4">SUM(L11:M11)</f>
        <v>2505</v>
      </c>
      <c r="O11" s="387" t="s">
        <v>28</v>
      </c>
      <c r="P11" s="387"/>
    </row>
    <row r="12" spans="1:16" s="16" customFormat="1" ht="19.5" customHeight="1">
      <c r="A12" s="403" t="s">
        <v>83</v>
      </c>
      <c r="B12" s="403"/>
      <c r="C12" s="271">
        <v>2534</v>
      </c>
      <c r="D12" s="271">
        <v>2744</v>
      </c>
      <c r="E12" s="268">
        <f t="shared" si="0"/>
        <v>5278</v>
      </c>
      <c r="F12" s="270">
        <v>131</v>
      </c>
      <c r="G12" s="270">
        <v>346</v>
      </c>
      <c r="H12" s="269">
        <f t="shared" si="1"/>
        <v>477</v>
      </c>
      <c r="I12" s="270">
        <f t="shared" si="2"/>
        <v>2665</v>
      </c>
      <c r="J12" s="270">
        <f t="shared" si="2"/>
        <v>3090</v>
      </c>
      <c r="K12" s="270">
        <f t="shared" si="3"/>
        <v>5755</v>
      </c>
      <c r="L12" s="269">
        <v>865</v>
      </c>
      <c r="M12" s="269">
        <v>1115</v>
      </c>
      <c r="N12" s="270">
        <f t="shared" si="4"/>
        <v>1980</v>
      </c>
      <c r="O12" s="375" t="s">
        <v>30</v>
      </c>
      <c r="P12" s="375"/>
    </row>
    <row r="13" spans="1:16" s="16" customFormat="1" ht="19.5" customHeight="1">
      <c r="A13" s="403" t="s">
        <v>31</v>
      </c>
      <c r="B13" s="403"/>
      <c r="C13" s="271">
        <v>5248</v>
      </c>
      <c r="D13" s="271">
        <v>5232</v>
      </c>
      <c r="E13" s="268">
        <f t="shared" si="0"/>
        <v>10480</v>
      </c>
      <c r="F13" s="270">
        <v>170</v>
      </c>
      <c r="G13" s="270">
        <v>497</v>
      </c>
      <c r="H13" s="269">
        <f t="shared" si="1"/>
        <v>667</v>
      </c>
      <c r="I13" s="270">
        <f t="shared" si="2"/>
        <v>5418</v>
      </c>
      <c r="J13" s="270">
        <f t="shared" si="2"/>
        <v>5729</v>
      </c>
      <c r="K13" s="270">
        <f t="shared" si="3"/>
        <v>11147</v>
      </c>
      <c r="L13" s="269">
        <v>2448</v>
      </c>
      <c r="M13" s="269">
        <v>2239</v>
      </c>
      <c r="N13" s="270">
        <f t="shared" si="4"/>
        <v>4687</v>
      </c>
      <c r="O13" s="375" t="s">
        <v>32</v>
      </c>
      <c r="P13" s="375"/>
    </row>
    <row r="14" spans="1:16" s="16" customFormat="1" ht="19.5" customHeight="1">
      <c r="A14" s="416" t="s">
        <v>33</v>
      </c>
      <c r="B14" s="25" t="s">
        <v>34</v>
      </c>
      <c r="C14" s="271">
        <v>2216</v>
      </c>
      <c r="D14" s="271">
        <v>5082</v>
      </c>
      <c r="E14" s="268">
        <f t="shared" si="0"/>
        <v>7298</v>
      </c>
      <c r="F14" s="270">
        <v>186</v>
      </c>
      <c r="G14" s="270">
        <v>677</v>
      </c>
      <c r="H14" s="269">
        <f t="shared" si="1"/>
        <v>863</v>
      </c>
      <c r="I14" s="270">
        <f t="shared" si="2"/>
        <v>2402</v>
      </c>
      <c r="J14" s="270">
        <f t="shared" si="2"/>
        <v>5759</v>
      </c>
      <c r="K14" s="270">
        <f t="shared" si="3"/>
        <v>8161</v>
      </c>
      <c r="L14" s="269">
        <v>866</v>
      </c>
      <c r="M14" s="269">
        <v>2097</v>
      </c>
      <c r="N14" s="270">
        <f t="shared" si="4"/>
        <v>2963</v>
      </c>
      <c r="O14" s="10" t="s">
        <v>35</v>
      </c>
      <c r="P14" s="380" t="s">
        <v>36</v>
      </c>
    </row>
    <row r="15" spans="1:16" s="16" customFormat="1" ht="19.5" customHeight="1">
      <c r="A15" s="417"/>
      <c r="B15" s="25" t="s">
        <v>37</v>
      </c>
      <c r="C15" s="271">
        <v>3191</v>
      </c>
      <c r="D15" s="271">
        <v>5904</v>
      </c>
      <c r="E15" s="268">
        <f t="shared" si="0"/>
        <v>9095</v>
      </c>
      <c r="F15" s="270">
        <v>210</v>
      </c>
      <c r="G15" s="270">
        <v>701</v>
      </c>
      <c r="H15" s="269">
        <f t="shared" si="1"/>
        <v>911</v>
      </c>
      <c r="I15" s="270">
        <f t="shared" si="2"/>
        <v>3401</v>
      </c>
      <c r="J15" s="270">
        <f t="shared" si="2"/>
        <v>6605</v>
      </c>
      <c r="K15" s="270">
        <f t="shared" si="3"/>
        <v>10006</v>
      </c>
      <c r="L15" s="269">
        <v>615</v>
      </c>
      <c r="M15" s="269">
        <v>1235</v>
      </c>
      <c r="N15" s="270">
        <f t="shared" si="4"/>
        <v>1850</v>
      </c>
      <c r="O15" s="10" t="s">
        <v>38</v>
      </c>
      <c r="P15" s="381"/>
    </row>
    <row r="16" spans="1:16" s="16" customFormat="1" ht="19.5" customHeight="1">
      <c r="A16" s="417"/>
      <c r="B16" s="25" t="s">
        <v>39</v>
      </c>
      <c r="C16" s="271">
        <v>1681</v>
      </c>
      <c r="D16" s="271">
        <v>2170</v>
      </c>
      <c r="E16" s="268">
        <f t="shared" si="0"/>
        <v>3851</v>
      </c>
      <c r="F16" s="270">
        <v>167</v>
      </c>
      <c r="G16" s="270">
        <v>441</v>
      </c>
      <c r="H16" s="269">
        <f t="shared" si="1"/>
        <v>608</v>
      </c>
      <c r="I16" s="270">
        <f t="shared" si="2"/>
        <v>1848</v>
      </c>
      <c r="J16" s="270">
        <f t="shared" si="2"/>
        <v>2611</v>
      </c>
      <c r="K16" s="270">
        <f t="shared" si="3"/>
        <v>4459</v>
      </c>
      <c r="L16" s="269">
        <v>930</v>
      </c>
      <c r="M16" s="269">
        <v>1286</v>
      </c>
      <c r="N16" s="270">
        <f t="shared" si="4"/>
        <v>2216</v>
      </c>
      <c r="O16" s="10" t="s">
        <v>40</v>
      </c>
      <c r="P16" s="381"/>
    </row>
    <row r="17" spans="1:16" s="16" customFormat="1" ht="19.5" customHeight="1">
      <c r="A17" s="417"/>
      <c r="B17" s="25" t="s">
        <v>41</v>
      </c>
      <c r="C17" s="271">
        <v>2297</v>
      </c>
      <c r="D17" s="271">
        <v>4404</v>
      </c>
      <c r="E17" s="268">
        <f t="shared" si="0"/>
        <v>6701</v>
      </c>
      <c r="F17" s="270">
        <v>184</v>
      </c>
      <c r="G17" s="270">
        <v>640</v>
      </c>
      <c r="H17" s="269">
        <f t="shared" si="1"/>
        <v>824</v>
      </c>
      <c r="I17" s="270">
        <f t="shared" si="2"/>
        <v>2481</v>
      </c>
      <c r="J17" s="270">
        <f t="shared" si="2"/>
        <v>5044</v>
      </c>
      <c r="K17" s="270">
        <f t="shared" si="3"/>
        <v>7525</v>
      </c>
      <c r="L17" s="269">
        <v>824</v>
      </c>
      <c r="M17" s="269">
        <v>1642</v>
      </c>
      <c r="N17" s="270">
        <f t="shared" si="4"/>
        <v>2466</v>
      </c>
      <c r="O17" s="10" t="s">
        <v>42</v>
      </c>
      <c r="P17" s="381"/>
    </row>
    <row r="18" spans="1:16" s="16" customFormat="1" ht="19.5" customHeight="1">
      <c r="A18" s="417"/>
      <c r="B18" s="25" t="s">
        <v>43</v>
      </c>
      <c r="C18" s="271">
        <v>2617</v>
      </c>
      <c r="D18" s="271">
        <v>5520</v>
      </c>
      <c r="E18" s="268">
        <f t="shared" si="0"/>
        <v>8137</v>
      </c>
      <c r="F18" s="270">
        <v>131</v>
      </c>
      <c r="G18" s="270">
        <v>668</v>
      </c>
      <c r="H18" s="269">
        <f t="shared" si="1"/>
        <v>799</v>
      </c>
      <c r="I18" s="270">
        <f t="shared" si="2"/>
        <v>2748</v>
      </c>
      <c r="J18" s="270">
        <f t="shared" si="2"/>
        <v>6188</v>
      </c>
      <c r="K18" s="270">
        <f t="shared" si="3"/>
        <v>8936</v>
      </c>
      <c r="L18" s="269">
        <v>1221</v>
      </c>
      <c r="M18" s="269">
        <v>2543</v>
      </c>
      <c r="N18" s="270">
        <f t="shared" si="4"/>
        <v>3764</v>
      </c>
      <c r="O18" s="10" t="s">
        <v>44</v>
      </c>
      <c r="P18" s="381"/>
    </row>
    <row r="19" spans="1:16" s="16" customFormat="1" ht="19.5" customHeight="1">
      <c r="A19" s="418"/>
      <c r="B19" s="25" t="s">
        <v>45</v>
      </c>
      <c r="C19" s="271">
        <v>2043</v>
      </c>
      <c r="D19" s="271">
        <v>3107</v>
      </c>
      <c r="E19" s="268">
        <f t="shared" si="0"/>
        <v>5150</v>
      </c>
      <c r="F19" s="270">
        <v>159</v>
      </c>
      <c r="G19" s="270">
        <v>477</v>
      </c>
      <c r="H19" s="269">
        <f t="shared" si="1"/>
        <v>636</v>
      </c>
      <c r="I19" s="270">
        <f t="shared" si="2"/>
        <v>2202</v>
      </c>
      <c r="J19" s="270">
        <f t="shared" si="2"/>
        <v>3584</v>
      </c>
      <c r="K19" s="270">
        <f t="shared" si="3"/>
        <v>5786</v>
      </c>
      <c r="L19" s="269">
        <v>1137</v>
      </c>
      <c r="M19" s="269">
        <v>1744</v>
      </c>
      <c r="N19" s="270">
        <f t="shared" si="4"/>
        <v>2881</v>
      </c>
      <c r="O19" s="10" t="s">
        <v>46</v>
      </c>
      <c r="P19" s="382"/>
    </row>
    <row r="20" spans="1:16" s="16" customFormat="1" ht="19.5" customHeight="1">
      <c r="A20" s="403" t="s">
        <v>47</v>
      </c>
      <c r="B20" s="403"/>
      <c r="C20" s="271">
        <v>5990</v>
      </c>
      <c r="D20" s="271">
        <v>3516</v>
      </c>
      <c r="E20" s="268">
        <f t="shared" si="0"/>
        <v>9506</v>
      </c>
      <c r="F20" s="270">
        <v>433</v>
      </c>
      <c r="G20" s="270">
        <v>534</v>
      </c>
      <c r="H20" s="269">
        <f t="shared" si="1"/>
        <v>967</v>
      </c>
      <c r="I20" s="270">
        <f t="shared" si="2"/>
        <v>6423</v>
      </c>
      <c r="J20" s="270">
        <f t="shared" si="2"/>
        <v>4050</v>
      </c>
      <c r="K20" s="270">
        <f t="shared" si="3"/>
        <v>10473</v>
      </c>
      <c r="L20" s="269">
        <v>1960</v>
      </c>
      <c r="M20" s="269">
        <v>1148</v>
      </c>
      <c r="N20" s="270">
        <f t="shared" si="4"/>
        <v>3108</v>
      </c>
      <c r="O20" s="375" t="s">
        <v>48</v>
      </c>
      <c r="P20" s="375"/>
    </row>
    <row r="21" spans="1:16" s="16" customFormat="1" ht="19.5" customHeight="1">
      <c r="A21" s="403" t="s">
        <v>49</v>
      </c>
      <c r="B21" s="403"/>
      <c r="C21" s="271">
        <v>5863</v>
      </c>
      <c r="D21" s="271">
        <v>5892</v>
      </c>
      <c r="E21" s="268">
        <f t="shared" si="0"/>
        <v>11755</v>
      </c>
      <c r="F21" s="270">
        <v>319</v>
      </c>
      <c r="G21" s="270">
        <v>592</v>
      </c>
      <c r="H21" s="269">
        <f t="shared" si="1"/>
        <v>911</v>
      </c>
      <c r="I21" s="270">
        <f t="shared" si="2"/>
        <v>6182</v>
      </c>
      <c r="J21" s="270">
        <f t="shared" si="2"/>
        <v>6484</v>
      </c>
      <c r="K21" s="270">
        <f t="shared" si="3"/>
        <v>12666</v>
      </c>
      <c r="L21" s="269">
        <v>1386</v>
      </c>
      <c r="M21" s="269">
        <v>1218</v>
      </c>
      <c r="N21" s="270">
        <f t="shared" si="4"/>
        <v>2604</v>
      </c>
      <c r="O21" s="375" t="s">
        <v>50</v>
      </c>
      <c r="P21" s="375"/>
    </row>
    <row r="22" spans="1:16" s="16" customFormat="1" ht="19.5" customHeight="1">
      <c r="A22" s="403" t="s">
        <v>51</v>
      </c>
      <c r="B22" s="403"/>
      <c r="C22" s="271">
        <v>3311</v>
      </c>
      <c r="D22" s="271">
        <v>3637</v>
      </c>
      <c r="E22" s="268">
        <f t="shared" si="0"/>
        <v>6948</v>
      </c>
      <c r="F22" s="270">
        <v>175</v>
      </c>
      <c r="G22" s="270">
        <v>400</v>
      </c>
      <c r="H22" s="269">
        <f t="shared" si="1"/>
        <v>575</v>
      </c>
      <c r="I22" s="270">
        <f t="shared" si="2"/>
        <v>3486</v>
      </c>
      <c r="J22" s="270">
        <f t="shared" si="2"/>
        <v>4037</v>
      </c>
      <c r="K22" s="270">
        <f t="shared" si="3"/>
        <v>7523</v>
      </c>
      <c r="L22" s="269">
        <v>1281</v>
      </c>
      <c r="M22" s="269">
        <v>1249</v>
      </c>
      <c r="N22" s="270">
        <f t="shared" si="4"/>
        <v>2530</v>
      </c>
      <c r="O22" s="375" t="s">
        <v>52</v>
      </c>
      <c r="P22" s="375"/>
    </row>
    <row r="23" spans="1:16" s="16" customFormat="1" ht="19.5" customHeight="1">
      <c r="A23" s="403" t="s">
        <v>53</v>
      </c>
      <c r="B23" s="403"/>
      <c r="C23" s="271">
        <v>4127</v>
      </c>
      <c r="D23" s="271">
        <v>4844</v>
      </c>
      <c r="E23" s="268">
        <f t="shared" si="0"/>
        <v>8971</v>
      </c>
      <c r="F23" s="270">
        <v>204</v>
      </c>
      <c r="G23" s="270">
        <v>428</v>
      </c>
      <c r="H23" s="269">
        <f t="shared" si="1"/>
        <v>632</v>
      </c>
      <c r="I23" s="270">
        <f t="shared" si="2"/>
        <v>4331</v>
      </c>
      <c r="J23" s="270">
        <f t="shared" si="2"/>
        <v>5272</v>
      </c>
      <c r="K23" s="270">
        <f t="shared" si="3"/>
        <v>9603</v>
      </c>
      <c r="L23" s="269">
        <v>954</v>
      </c>
      <c r="M23" s="269">
        <v>942</v>
      </c>
      <c r="N23" s="270">
        <f t="shared" si="4"/>
        <v>1896</v>
      </c>
      <c r="O23" s="375" t="s">
        <v>54</v>
      </c>
      <c r="P23" s="375"/>
    </row>
    <row r="24" spans="1:16" s="16" customFormat="1" ht="19.5" customHeight="1">
      <c r="A24" s="403" t="s">
        <v>84</v>
      </c>
      <c r="B24" s="403"/>
      <c r="C24" s="271">
        <v>4140</v>
      </c>
      <c r="D24" s="271">
        <v>4013</v>
      </c>
      <c r="E24" s="268">
        <f t="shared" si="0"/>
        <v>8153</v>
      </c>
      <c r="F24" s="270">
        <v>274</v>
      </c>
      <c r="G24" s="270">
        <v>659</v>
      </c>
      <c r="H24" s="269">
        <f t="shared" si="1"/>
        <v>933</v>
      </c>
      <c r="I24" s="270">
        <f t="shared" si="2"/>
        <v>4414</v>
      </c>
      <c r="J24" s="270">
        <f t="shared" si="2"/>
        <v>4672</v>
      </c>
      <c r="K24" s="270">
        <f t="shared" si="3"/>
        <v>9086</v>
      </c>
      <c r="L24" s="269">
        <v>1093</v>
      </c>
      <c r="M24" s="269">
        <v>1028</v>
      </c>
      <c r="N24" s="270">
        <f t="shared" si="4"/>
        <v>2121</v>
      </c>
      <c r="O24" s="375" t="s">
        <v>56</v>
      </c>
      <c r="P24" s="375"/>
    </row>
    <row r="25" spans="1:16" s="16" customFormat="1" ht="19.5" customHeight="1">
      <c r="A25" s="403" t="s">
        <v>57</v>
      </c>
      <c r="B25" s="403"/>
      <c r="C25" s="271">
        <v>1608</v>
      </c>
      <c r="D25" s="271">
        <v>1543</v>
      </c>
      <c r="E25" s="268">
        <f t="shared" si="0"/>
        <v>3151</v>
      </c>
      <c r="F25" s="270">
        <v>190</v>
      </c>
      <c r="G25" s="270">
        <v>323</v>
      </c>
      <c r="H25" s="269">
        <f t="shared" si="1"/>
        <v>513</v>
      </c>
      <c r="I25" s="270">
        <f t="shared" si="2"/>
        <v>1798</v>
      </c>
      <c r="J25" s="270">
        <f t="shared" si="2"/>
        <v>1866</v>
      </c>
      <c r="K25" s="270">
        <f t="shared" si="3"/>
        <v>3664</v>
      </c>
      <c r="L25" s="269">
        <v>680</v>
      </c>
      <c r="M25" s="269">
        <v>644</v>
      </c>
      <c r="N25" s="270">
        <f t="shared" si="4"/>
        <v>1324</v>
      </c>
      <c r="O25" s="375" t="s">
        <v>58</v>
      </c>
      <c r="P25" s="375"/>
    </row>
    <row r="26" spans="1:16" s="16" customFormat="1" ht="19.5" customHeight="1">
      <c r="A26" s="403" t="s">
        <v>59</v>
      </c>
      <c r="B26" s="403"/>
      <c r="C26" s="271">
        <v>3045</v>
      </c>
      <c r="D26" s="271">
        <v>3369</v>
      </c>
      <c r="E26" s="268">
        <f t="shared" si="0"/>
        <v>6414</v>
      </c>
      <c r="F26" s="270">
        <v>148</v>
      </c>
      <c r="G26" s="270">
        <v>337</v>
      </c>
      <c r="H26" s="269">
        <f t="shared" si="1"/>
        <v>485</v>
      </c>
      <c r="I26" s="270">
        <f t="shared" si="2"/>
        <v>3193</v>
      </c>
      <c r="J26" s="270">
        <f t="shared" si="2"/>
        <v>3706</v>
      </c>
      <c r="K26" s="270">
        <f t="shared" si="3"/>
        <v>6899</v>
      </c>
      <c r="L26" s="269">
        <v>973</v>
      </c>
      <c r="M26" s="269">
        <v>956</v>
      </c>
      <c r="N26" s="270">
        <f t="shared" si="4"/>
        <v>1929</v>
      </c>
      <c r="O26" s="375" t="s">
        <v>60</v>
      </c>
      <c r="P26" s="375"/>
    </row>
    <row r="27" spans="1:16" s="16" customFormat="1" ht="19.5" customHeight="1">
      <c r="A27" s="403" t="s">
        <v>61</v>
      </c>
      <c r="B27" s="403"/>
      <c r="C27" s="271">
        <v>7699</v>
      </c>
      <c r="D27" s="271">
        <v>5705</v>
      </c>
      <c r="E27" s="268">
        <f t="shared" si="0"/>
        <v>13404</v>
      </c>
      <c r="F27" s="270">
        <v>211</v>
      </c>
      <c r="G27" s="270">
        <v>355</v>
      </c>
      <c r="H27" s="269">
        <f t="shared" si="1"/>
        <v>566</v>
      </c>
      <c r="I27" s="270">
        <f t="shared" si="2"/>
        <v>7910</v>
      </c>
      <c r="J27" s="270">
        <f t="shared" si="2"/>
        <v>6060</v>
      </c>
      <c r="K27" s="270">
        <f t="shared" si="3"/>
        <v>13970</v>
      </c>
      <c r="L27" s="269">
        <v>2092</v>
      </c>
      <c r="M27" s="269">
        <v>1750</v>
      </c>
      <c r="N27" s="270">
        <f t="shared" si="4"/>
        <v>3842</v>
      </c>
      <c r="O27" s="375" t="s">
        <v>62</v>
      </c>
      <c r="P27" s="375"/>
    </row>
    <row r="28" spans="1:16" s="16" customFormat="1" ht="19.5" customHeight="1">
      <c r="A28" s="403" t="s">
        <v>63</v>
      </c>
      <c r="B28" s="403"/>
      <c r="C28" s="271">
        <v>1945</v>
      </c>
      <c r="D28" s="271">
        <v>1557</v>
      </c>
      <c r="E28" s="268">
        <f t="shared" si="0"/>
        <v>3502</v>
      </c>
      <c r="F28" s="270">
        <v>104</v>
      </c>
      <c r="G28" s="270">
        <v>372</v>
      </c>
      <c r="H28" s="269">
        <f t="shared" si="1"/>
        <v>476</v>
      </c>
      <c r="I28" s="270">
        <f t="shared" si="2"/>
        <v>2049</v>
      </c>
      <c r="J28" s="270">
        <f t="shared" si="2"/>
        <v>1929</v>
      </c>
      <c r="K28" s="270">
        <f t="shared" si="3"/>
        <v>3978</v>
      </c>
      <c r="L28" s="269">
        <v>437</v>
      </c>
      <c r="M28" s="269">
        <v>353</v>
      </c>
      <c r="N28" s="270">
        <f t="shared" si="4"/>
        <v>790</v>
      </c>
      <c r="O28" s="375" t="s">
        <v>64</v>
      </c>
      <c r="P28" s="375"/>
    </row>
    <row r="29" spans="1:16" s="16" customFormat="1" ht="19.5" customHeight="1" thickBot="1">
      <c r="A29" s="451" t="s">
        <v>65</v>
      </c>
      <c r="B29" s="451"/>
      <c r="C29" s="188">
        <v>6949</v>
      </c>
      <c r="D29" s="188">
        <v>9208</v>
      </c>
      <c r="E29" s="268">
        <f t="shared" si="0"/>
        <v>16157</v>
      </c>
      <c r="F29" s="272">
        <v>287</v>
      </c>
      <c r="G29" s="272">
        <v>957</v>
      </c>
      <c r="H29" s="269">
        <f t="shared" si="1"/>
        <v>1244</v>
      </c>
      <c r="I29" s="270">
        <f t="shared" si="2"/>
        <v>7236</v>
      </c>
      <c r="J29" s="270">
        <f t="shared" si="2"/>
        <v>10165</v>
      </c>
      <c r="K29" s="270">
        <f t="shared" si="3"/>
        <v>17401</v>
      </c>
      <c r="L29" s="269">
        <v>891</v>
      </c>
      <c r="M29" s="269">
        <v>1425</v>
      </c>
      <c r="N29" s="270">
        <f t="shared" si="4"/>
        <v>2316</v>
      </c>
      <c r="O29" s="494" t="s">
        <v>66</v>
      </c>
      <c r="P29" s="494"/>
    </row>
    <row r="30" spans="1:16" s="16" customFormat="1" ht="19.5" customHeight="1" thickBot="1">
      <c r="A30" s="422" t="s">
        <v>19</v>
      </c>
      <c r="B30" s="422"/>
      <c r="C30" s="273">
        <f>SUM(C10:C29)</f>
        <v>75137</v>
      </c>
      <c r="D30" s="273">
        <f t="shared" ref="D30:N30" si="5">SUM(D10:D29)</f>
        <v>83980</v>
      </c>
      <c r="E30" s="273">
        <f t="shared" si="5"/>
        <v>159117</v>
      </c>
      <c r="F30" s="273">
        <f t="shared" si="5"/>
        <v>4287</v>
      </c>
      <c r="G30" s="273">
        <f t="shared" si="5"/>
        <v>10401</v>
      </c>
      <c r="H30" s="273">
        <f t="shared" si="5"/>
        <v>14688</v>
      </c>
      <c r="I30" s="273">
        <f t="shared" si="5"/>
        <v>79424</v>
      </c>
      <c r="J30" s="273">
        <f t="shared" si="5"/>
        <v>94381</v>
      </c>
      <c r="K30" s="273">
        <f t="shared" si="5"/>
        <v>173805</v>
      </c>
      <c r="L30" s="273">
        <f t="shared" si="5"/>
        <v>22836</v>
      </c>
      <c r="M30" s="273">
        <f t="shared" si="5"/>
        <v>26726</v>
      </c>
      <c r="N30" s="273">
        <f t="shared" si="5"/>
        <v>49562</v>
      </c>
      <c r="O30" s="373" t="s">
        <v>67</v>
      </c>
      <c r="P30" s="373"/>
    </row>
    <row r="31" spans="1:16" s="16" customFormat="1" ht="15.75" thickTop="1"/>
    <row r="34" spans="3:5">
      <c r="C34" s="16"/>
      <c r="D34" s="16"/>
      <c r="E34" s="16"/>
    </row>
  </sheetData>
  <mergeCells count="67">
    <mergeCell ref="A1:P1"/>
    <mergeCell ref="A2:P2"/>
    <mergeCell ref="A3:B3"/>
    <mergeCell ref="O3:P3"/>
    <mergeCell ref="A4:B9"/>
    <mergeCell ref="C4:E4"/>
    <mergeCell ref="F4:H4"/>
    <mergeCell ref="I4:K4"/>
    <mergeCell ref="L4:N5"/>
    <mergeCell ref="O4:P9"/>
    <mergeCell ref="C5:E5"/>
    <mergeCell ref="F5:H5"/>
    <mergeCell ref="I5:K5"/>
    <mergeCell ref="C6:C7"/>
    <mergeCell ref="D6:D7"/>
    <mergeCell ref="E6:E7"/>
    <mergeCell ref="K6:K7"/>
    <mergeCell ref="L6:N6"/>
    <mergeCell ref="C8:C9"/>
    <mergeCell ref="D8:D9"/>
    <mergeCell ref="E8:E9"/>
    <mergeCell ref="F8:F9"/>
    <mergeCell ref="G8:G9"/>
    <mergeCell ref="H8:H9"/>
    <mergeCell ref="I8:I9"/>
    <mergeCell ref="F6:F7"/>
    <mergeCell ref="G6:G7"/>
    <mergeCell ref="H6:H7"/>
    <mergeCell ref="I6:I7"/>
    <mergeCell ref="J6:J7"/>
    <mergeCell ref="A13:B13"/>
    <mergeCell ref="O13:P13"/>
    <mergeCell ref="J8:J9"/>
    <mergeCell ref="K8:K9"/>
    <mergeCell ref="L8:L9"/>
    <mergeCell ref="M8:M9"/>
    <mergeCell ref="N8:N9"/>
    <mergeCell ref="A10:B10"/>
    <mergeCell ref="O10:P10"/>
    <mergeCell ref="A11:B11"/>
    <mergeCell ref="O11:P11"/>
    <mergeCell ref="A12:B12"/>
    <mergeCell ref="O12:P12"/>
    <mergeCell ref="A14:A19"/>
    <mergeCell ref="P14:P19"/>
    <mergeCell ref="A20:B20"/>
    <mergeCell ref="O20:P20"/>
    <mergeCell ref="A21:B21"/>
    <mergeCell ref="O21:P21"/>
    <mergeCell ref="A22:B22"/>
    <mergeCell ref="O22:P22"/>
    <mergeCell ref="A23:B23"/>
    <mergeCell ref="O23:P23"/>
    <mergeCell ref="A24:B24"/>
    <mergeCell ref="O24:P24"/>
    <mergeCell ref="A25:B25"/>
    <mergeCell ref="O25:P25"/>
    <mergeCell ref="A26:B26"/>
    <mergeCell ref="O26:P26"/>
    <mergeCell ref="A27:B27"/>
    <mergeCell ref="O27:P27"/>
    <mergeCell ref="A28:B28"/>
    <mergeCell ref="O28:P28"/>
    <mergeCell ref="A29:B29"/>
    <mergeCell ref="O29:P29"/>
    <mergeCell ref="A30:B30"/>
    <mergeCell ref="O30:P30"/>
  </mergeCells>
  <printOptions horizontalCentered="1"/>
  <pageMargins left="0.39370078740157483" right="0.39370078740157483" top="0.59055118110236227" bottom="0.39370078740157483" header="0.59055118110236227" footer="0.39370078740157483"/>
  <pageSetup paperSize="9" scale="79" firstPageNumber="13" orientation="landscape" useFirstPageNumber="1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9"/>
  <sheetViews>
    <sheetView rightToLeft="1" view="pageBreakPreview" zoomScale="80" zoomScaleNormal="71" zoomScaleSheetLayoutView="80" workbookViewId="0">
      <selection activeCell="A32" sqref="A32:XFD34"/>
    </sheetView>
  </sheetViews>
  <sheetFormatPr defaultRowHeight="20.25"/>
  <cols>
    <col min="1" max="1" width="2.9140625" customWidth="1"/>
    <col min="2" max="2" width="8.83203125" customWidth="1"/>
    <col min="3" max="3" width="11.33203125" customWidth="1"/>
    <col min="4" max="9" width="12.4140625" customWidth="1"/>
    <col min="10" max="10" width="12.33203125" customWidth="1"/>
    <col min="11" max="11" width="3.4140625" customWidth="1"/>
  </cols>
  <sheetData>
    <row r="1" spans="1:11" ht="27" customHeight="1">
      <c r="A1" s="389" t="s">
        <v>420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</row>
    <row r="2" spans="1:11" ht="38.25" customHeight="1">
      <c r="A2" s="433" t="s">
        <v>421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</row>
    <row r="3" spans="1:11" ht="22.5" customHeight="1" thickBot="1">
      <c r="A3" s="415" t="s">
        <v>422</v>
      </c>
      <c r="B3" s="415"/>
      <c r="C3" s="415"/>
      <c r="D3" s="415"/>
      <c r="E3" s="415"/>
      <c r="F3" s="415"/>
      <c r="G3" s="415"/>
      <c r="H3" s="415"/>
      <c r="I3" s="415"/>
      <c r="J3" s="434" t="s">
        <v>423</v>
      </c>
      <c r="K3" s="434"/>
    </row>
    <row r="4" spans="1:11" s="16" customFormat="1" ht="27.75" customHeight="1" thickTop="1">
      <c r="A4" s="408"/>
      <c r="B4" s="408"/>
      <c r="C4" s="413" t="s">
        <v>424</v>
      </c>
      <c r="D4" s="413"/>
      <c r="E4" s="413" t="s">
        <v>425</v>
      </c>
      <c r="F4" s="413"/>
      <c r="G4" s="413" t="s">
        <v>19</v>
      </c>
      <c r="H4" s="413"/>
      <c r="I4" s="413"/>
      <c r="J4" s="408"/>
      <c r="K4" s="408"/>
    </row>
    <row r="5" spans="1:11" s="16" customFormat="1" ht="25.5" customHeight="1">
      <c r="A5" s="408"/>
      <c r="B5" s="408"/>
      <c r="C5" s="428" t="s">
        <v>426</v>
      </c>
      <c r="D5" s="428"/>
      <c r="E5" s="408" t="s">
        <v>427</v>
      </c>
      <c r="F5" s="408"/>
      <c r="G5" s="458" t="s">
        <v>67</v>
      </c>
      <c r="H5" s="458"/>
      <c r="I5" s="458"/>
      <c r="J5" s="408"/>
      <c r="K5" s="408"/>
    </row>
    <row r="6" spans="1:11" s="16" customFormat="1" ht="24.75" customHeight="1">
      <c r="A6" s="408"/>
      <c r="B6" s="408"/>
      <c r="C6" s="274" t="s">
        <v>16</v>
      </c>
      <c r="D6" s="274" t="s">
        <v>82</v>
      </c>
      <c r="E6" s="274" t="s">
        <v>16</v>
      </c>
      <c r="F6" s="274" t="s">
        <v>82</v>
      </c>
      <c r="G6" s="274" t="s">
        <v>16</v>
      </c>
      <c r="H6" s="274" t="s">
        <v>82</v>
      </c>
      <c r="I6" s="274" t="s">
        <v>19</v>
      </c>
      <c r="J6" s="408"/>
      <c r="K6" s="408"/>
    </row>
    <row r="7" spans="1:11" s="16" customFormat="1" ht="52.5" customHeight="1" thickBot="1">
      <c r="A7" s="424"/>
      <c r="B7" s="424"/>
      <c r="C7" s="275" t="s">
        <v>20</v>
      </c>
      <c r="D7" s="275" t="s">
        <v>21</v>
      </c>
      <c r="E7" s="275" t="s">
        <v>20</v>
      </c>
      <c r="F7" s="275" t="s">
        <v>21</v>
      </c>
      <c r="G7" s="275" t="s">
        <v>20</v>
      </c>
      <c r="H7" s="275" t="s">
        <v>21</v>
      </c>
      <c r="I7" s="275" t="s">
        <v>23</v>
      </c>
      <c r="J7" s="424"/>
      <c r="K7" s="424"/>
    </row>
    <row r="8" spans="1:11" s="16" customFormat="1" ht="22.5" customHeight="1">
      <c r="A8" s="467" t="s">
        <v>241</v>
      </c>
      <c r="B8" s="467"/>
      <c r="C8" s="223">
        <v>3422</v>
      </c>
      <c r="D8" s="223">
        <v>2731</v>
      </c>
      <c r="E8" s="223">
        <v>2477</v>
      </c>
      <c r="F8" s="223">
        <v>1572</v>
      </c>
      <c r="G8" s="223">
        <f>SUM(C8,E8)</f>
        <v>5899</v>
      </c>
      <c r="H8" s="223">
        <f>SUM(D8,F8)</f>
        <v>4303</v>
      </c>
      <c r="I8" s="276">
        <f>SUM(G8:H8)</f>
        <v>10202</v>
      </c>
      <c r="J8" s="517" t="s">
        <v>26</v>
      </c>
      <c r="K8" s="517"/>
    </row>
    <row r="9" spans="1:11" s="16" customFormat="1" ht="21.95" customHeight="1">
      <c r="A9" s="403" t="s">
        <v>27</v>
      </c>
      <c r="B9" s="403"/>
      <c r="C9" s="223">
        <v>1879</v>
      </c>
      <c r="D9" s="223">
        <v>1868</v>
      </c>
      <c r="E9" s="223">
        <v>1459</v>
      </c>
      <c r="F9" s="223">
        <v>1359</v>
      </c>
      <c r="G9" s="223">
        <f t="shared" ref="G9:H27" si="0">SUM(C9,E9)</f>
        <v>3338</v>
      </c>
      <c r="H9" s="223">
        <f t="shared" si="0"/>
        <v>3227</v>
      </c>
      <c r="I9" s="276">
        <f t="shared" ref="I9:I27" si="1">SUM(G9:H9)</f>
        <v>6565</v>
      </c>
      <c r="J9" s="517" t="s">
        <v>28</v>
      </c>
      <c r="K9" s="517"/>
    </row>
    <row r="10" spans="1:11" s="16" customFormat="1" ht="21.95" customHeight="1">
      <c r="A10" s="403" t="s">
        <v>83</v>
      </c>
      <c r="B10" s="403"/>
      <c r="C10" s="276">
        <v>1470</v>
      </c>
      <c r="D10" s="276">
        <v>1892</v>
      </c>
      <c r="E10" s="276">
        <v>1195</v>
      </c>
      <c r="F10" s="276">
        <v>1198</v>
      </c>
      <c r="G10" s="223">
        <f t="shared" si="0"/>
        <v>2665</v>
      </c>
      <c r="H10" s="223">
        <f t="shared" si="0"/>
        <v>3090</v>
      </c>
      <c r="I10" s="276">
        <f t="shared" si="1"/>
        <v>5755</v>
      </c>
      <c r="J10" s="517" t="s">
        <v>30</v>
      </c>
      <c r="K10" s="517"/>
    </row>
    <row r="11" spans="1:11" s="16" customFormat="1" ht="21.95" customHeight="1">
      <c r="A11" s="403" t="s">
        <v>31</v>
      </c>
      <c r="B11" s="403"/>
      <c r="C11" s="276">
        <v>3177</v>
      </c>
      <c r="D11" s="276">
        <v>3637</v>
      </c>
      <c r="E11" s="276">
        <v>2241</v>
      </c>
      <c r="F11" s="276">
        <v>2092</v>
      </c>
      <c r="G11" s="223">
        <f t="shared" si="0"/>
        <v>5418</v>
      </c>
      <c r="H11" s="223">
        <f t="shared" si="0"/>
        <v>5729</v>
      </c>
      <c r="I11" s="276">
        <f t="shared" si="1"/>
        <v>11147</v>
      </c>
      <c r="J11" s="517" t="s">
        <v>32</v>
      </c>
      <c r="K11" s="517"/>
    </row>
    <row r="12" spans="1:11" s="16" customFormat="1" ht="21.95" customHeight="1">
      <c r="A12" s="416" t="s">
        <v>33</v>
      </c>
      <c r="B12" s="25" t="s">
        <v>34</v>
      </c>
      <c r="C12" s="276">
        <v>1272</v>
      </c>
      <c r="D12" s="276">
        <v>3772</v>
      </c>
      <c r="E12" s="276">
        <v>1130</v>
      </c>
      <c r="F12" s="276">
        <v>1987</v>
      </c>
      <c r="G12" s="223">
        <f t="shared" si="0"/>
        <v>2402</v>
      </c>
      <c r="H12" s="223">
        <f t="shared" si="0"/>
        <v>5759</v>
      </c>
      <c r="I12" s="276">
        <f t="shared" si="1"/>
        <v>8161</v>
      </c>
      <c r="J12" s="277" t="s">
        <v>35</v>
      </c>
      <c r="K12" s="519" t="s">
        <v>36</v>
      </c>
    </row>
    <row r="13" spans="1:11" s="16" customFormat="1" ht="21.95" customHeight="1">
      <c r="A13" s="417"/>
      <c r="B13" s="25" t="s">
        <v>37</v>
      </c>
      <c r="C13" s="276">
        <v>1986</v>
      </c>
      <c r="D13" s="276">
        <v>4408</v>
      </c>
      <c r="E13" s="276">
        <v>1415</v>
      </c>
      <c r="F13" s="276">
        <v>2197</v>
      </c>
      <c r="G13" s="223">
        <f t="shared" si="0"/>
        <v>3401</v>
      </c>
      <c r="H13" s="223">
        <f t="shared" si="0"/>
        <v>6605</v>
      </c>
      <c r="I13" s="276">
        <f t="shared" si="1"/>
        <v>10006</v>
      </c>
      <c r="J13" s="277" t="s">
        <v>38</v>
      </c>
      <c r="K13" s="520"/>
    </row>
    <row r="14" spans="1:11" s="16" customFormat="1" ht="21.95" customHeight="1">
      <c r="A14" s="417"/>
      <c r="B14" s="25" t="s">
        <v>39</v>
      </c>
      <c r="C14" s="276">
        <v>1112</v>
      </c>
      <c r="D14" s="276">
        <v>1859</v>
      </c>
      <c r="E14" s="276">
        <v>736</v>
      </c>
      <c r="F14" s="276">
        <v>752</v>
      </c>
      <c r="G14" s="223">
        <f t="shared" si="0"/>
        <v>1848</v>
      </c>
      <c r="H14" s="223">
        <f t="shared" si="0"/>
        <v>2611</v>
      </c>
      <c r="I14" s="276">
        <f t="shared" si="1"/>
        <v>4459</v>
      </c>
      <c r="J14" s="277" t="s">
        <v>40</v>
      </c>
      <c r="K14" s="520"/>
    </row>
    <row r="15" spans="1:11" s="16" customFormat="1" ht="21.95" customHeight="1">
      <c r="A15" s="417"/>
      <c r="B15" s="25" t="s">
        <v>41</v>
      </c>
      <c r="C15" s="276">
        <v>1323</v>
      </c>
      <c r="D15" s="276">
        <v>3157</v>
      </c>
      <c r="E15" s="276">
        <v>1158</v>
      </c>
      <c r="F15" s="276">
        <v>1887</v>
      </c>
      <c r="G15" s="223">
        <f t="shared" si="0"/>
        <v>2481</v>
      </c>
      <c r="H15" s="223">
        <f t="shared" si="0"/>
        <v>5044</v>
      </c>
      <c r="I15" s="276">
        <f t="shared" si="1"/>
        <v>7525</v>
      </c>
      <c r="J15" s="277" t="s">
        <v>42</v>
      </c>
      <c r="K15" s="520"/>
    </row>
    <row r="16" spans="1:11" s="16" customFormat="1" ht="21.95" customHeight="1">
      <c r="A16" s="417"/>
      <c r="B16" s="25" t="s">
        <v>43</v>
      </c>
      <c r="C16" s="276">
        <v>1410</v>
      </c>
      <c r="D16" s="276">
        <v>3694</v>
      </c>
      <c r="E16" s="276">
        <v>1338</v>
      </c>
      <c r="F16" s="276">
        <v>2494</v>
      </c>
      <c r="G16" s="223">
        <f t="shared" si="0"/>
        <v>2748</v>
      </c>
      <c r="H16" s="223">
        <f t="shared" si="0"/>
        <v>6188</v>
      </c>
      <c r="I16" s="276">
        <f t="shared" si="1"/>
        <v>8936</v>
      </c>
      <c r="J16" s="277" t="s">
        <v>44</v>
      </c>
      <c r="K16" s="520"/>
    </row>
    <row r="17" spans="1:11" s="16" customFormat="1" ht="21.95" customHeight="1">
      <c r="A17" s="418"/>
      <c r="B17" s="25" t="s">
        <v>45</v>
      </c>
      <c r="C17" s="276">
        <v>1312</v>
      </c>
      <c r="D17" s="276">
        <v>2457</v>
      </c>
      <c r="E17" s="276">
        <v>890</v>
      </c>
      <c r="F17" s="276">
        <v>1127</v>
      </c>
      <c r="G17" s="223">
        <f t="shared" si="0"/>
        <v>2202</v>
      </c>
      <c r="H17" s="223">
        <f t="shared" si="0"/>
        <v>3584</v>
      </c>
      <c r="I17" s="276">
        <f t="shared" si="1"/>
        <v>5786</v>
      </c>
      <c r="J17" s="277" t="s">
        <v>46</v>
      </c>
      <c r="K17" s="521"/>
    </row>
    <row r="18" spans="1:11" s="16" customFormat="1" ht="21.95" customHeight="1">
      <c r="A18" s="403" t="s">
        <v>47</v>
      </c>
      <c r="B18" s="403"/>
      <c r="C18" s="276">
        <v>3968</v>
      </c>
      <c r="D18" s="276">
        <v>2253</v>
      </c>
      <c r="E18" s="276">
        <v>2455</v>
      </c>
      <c r="F18" s="276">
        <v>1797</v>
      </c>
      <c r="G18" s="223">
        <f t="shared" si="0"/>
        <v>6423</v>
      </c>
      <c r="H18" s="223">
        <f t="shared" si="0"/>
        <v>4050</v>
      </c>
      <c r="I18" s="276">
        <f t="shared" si="1"/>
        <v>10473</v>
      </c>
      <c r="J18" s="517" t="s">
        <v>48</v>
      </c>
      <c r="K18" s="517"/>
    </row>
    <row r="19" spans="1:11" s="16" customFormat="1" ht="21.95" customHeight="1">
      <c r="A19" s="403" t="s">
        <v>49</v>
      </c>
      <c r="B19" s="403"/>
      <c r="C19" s="276">
        <v>3587</v>
      </c>
      <c r="D19" s="276">
        <v>4026</v>
      </c>
      <c r="E19" s="276">
        <v>2595</v>
      </c>
      <c r="F19" s="276">
        <v>2458</v>
      </c>
      <c r="G19" s="223">
        <f t="shared" si="0"/>
        <v>6182</v>
      </c>
      <c r="H19" s="223">
        <f t="shared" si="0"/>
        <v>6484</v>
      </c>
      <c r="I19" s="276">
        <f t="shared" si="1"/>
        <v>12666</v>
      </c>
      <c r="J19" s="517" t="s">
        <v>50</v>
      </c>
      <c r="K19" s="517"/>
    </row>
    <row r="20" spans="1:11" s="16" customFormat="1" ht="21.95" customHeight="1">
      <c r="A20" s="403" t="s">
        <v>51</v>
      </c>
      <c r="B20" s="403"/>
      <c r="C20" s="276">
        <v>2083</v>
      </c>
      <c r="D20" s="276">
        <v>2486</v>
      </c>
      <c r="E20" s="276">
        <v>1403</v>
      </c>
      <c r="F20" s="276">
        <v>1551</v>
      </c>
      <c r="G20" s="223">
        <f t="shared" si="0"/>
        <v>3486</v>
      </c>
      <c r="H20" s="223">
        <f t="shared" si="0"/>
        <v>4037</v>
      </c>
      <c r="I20" s="276">
        <f t="shared" si="1"/>
        <v>7523</v>
      </c>
      <c r="J20" s="517" t="s">
        <v>52</v>
      </c>
      <c r="K20" s="517"/>
    </row>
    <row r="21" spans="1:11" s="16" customFormat="1" ht="21.95" customHeight="1">
      <c r="A21" s="403" t="s">
        <v>53</v>
      </c>
      <c r="B21" s="403"/>
      <c r="C21" s="276">
        <v>2298</v>
      </c>
      <c r="D21" s="276">
        <v>3585</v>
      </c>
      <c r="E21" s="276">
        <v>2033</v>
      </c>
      <c r="F21" s="276">
        <v>1687</v>
      </c>
      <c r="G21" s="223">
        <f t="shared" si="0"/>
        <v>4331</v>
      </c>
      <c r="H21" s="223">
        <f t="shared" si="0"/>
        <v>5272</v>
      </c>
      <c r="I21" s="276">
        <f t="shared" si="1"/>
        <v>9603</v>
      </c>
      <c r="J21" s="517" t="s">
        <v>54</v>
      </c>
      <c r="K21" s="517"/>
    </row>
    <row r="22" spans="1:11" s="16" customFormat="1" ht="21.95" customHeight="1">
      <c r="A22" s="403" t="s">
        <v>84</v>
      </c>
      <c r="B22" s="403"/>
      <c r="C22" s="276">
        <v>2528</v>
      </c>
      <c r="D22" s="276">
        <v>2957</v>
      </c>
      <c r="E22" s="276">
        <v>1886</v>
      </c>
      <c r="F22" s="276">
        <v>1715</v>
      </c>
      <c r="G22" s="223">
        <f t="shared" si="0"/>
        <v>4414</v>
      </c>
      <c r="H22" s="223">
        <f t="shared" si="0"/>
        <v>4672</v>
      </c>
      <c r="I22" s="276">
        <f t="shared" si="1"/>
        <v>9086</v>
      </c>
      <c r="J22" s="517" t="s">
        <v>56</v>
      </c>
      <c r="K22" s="517"/>
    </row>
    <row r="23" spans="1:11" s="16" customFormat="1" ht="21.95" customHeight="1">
      <c r="A23" s="403" t="s">
        <v>57</v>
      </c>
      <c r="B23" s="403"/>
      <c r="C23" s="276">
        <v>1168</v>
      </c>
      <c r="D23" s="276">
        <v>1239</v>
      </c>
      <c r="E23" s="276">
        <v>630</v>
      </c>
      <c r="F23" s="276">
        <v>627</v>
      </c>
      <c r="G23" s="223">
        <f t="shared" si="0"/>
        <v>1798</v>
      </c>
      <c r="H23" s="223">
        <f t="shared" si="0"/>
        <v>1866</v>
      </c>
      <c r="I23" s="276">
        <f t="shared" si="1"/>
        <v>3664</v>
      </c>
      <c r="J23" s="517" t="s">
        <v>58</v>
      </c>
      <c r="K23" s="517"/>
    </row>
    <row r="24" spans="1:11" s="16" customFormat="1" ht="21.95" customHeight="1">
      <c r="A24" s="403" t="s">
        <v>59</v>
      </c>
      <c r="B24" s="403"/>
      <c r="C24" s="276">
        <v>1788</v>
      </c>
      <c r="D24" s="276">
        <v>2478</v>
      </c>
      <c r="E24" s="276">
        <v>1405</v>
      </c>
      <c r="F24" s="276">
        <v>1228</v>
      </c>
      <c r="G24" s="223">
        <f t="shared" si="0"/>
        <v>3193</v>
      </c>
      <c r="H24" s="223">
        <f t="shared" si="0"/>
        <v>3706</v>
      </c>
      <c r="I24" s="276">
        <f t="shared" si="1"/>
        <v>6899</v>
      </c>
      <c r="J24" s="517" t="s">
        <v>60</v>
      </c>
      <c r="K24" s="517"/>
    </row>
    <row r="25" spans="1:11" s="16" customFormat="1" ht="21.95" customHeight="1">
      <c r="A25" s="403" t="s">
        <v>61</v>
      </c>
      <c r="B25" s="403"/>
      <c r="C25" s="276">
        <v>4094</v>
      </c>
      <c r="D25" s="276">
        <v>3488</v>
      </c>
      <c r="E25" s="276">
        <v>3816</v>
      </c>
      <c r="F25" s="276">
        <v>2572</v>
      </c>
      <c r="G25" s="223">
        <f t="shared" si="0"/>
        <v>7910</v>
      </c>
      <c r="H25" s="223">
        <f t="shared" si="0"/>
        <v>6060</v>
      </c>
      <c r="I25" s="276">
        <f t="shared" si="1"/>
        <v>13970</v>
      </c>
      <c r="J25" s="517" t="s">
        <v>62</v>
      </c>
      <c r="K25" s="517"/>
    </row>
    <row r="26" spans="1:11" s="16" customFormat="1" ht="21.95" customHeight="1">
      <c r="A26" s="403" t="s">
        <v>63</v>
      </c>
      <c r="B26" s="403"/>
      <c r="C26" s="276">
        <v>1175</v>
      </c>
      <c r="D26" s="276">
        <v>734</v>
      </c>
      <c r="E26" s="276">
        <v>874</v>
      </c>
      <c r="F26" s="276">
        <v>1195</v>
      </c>
      <c r="G26" s="223">
        <f t="shared" si="0"/>
        <v>2049</v>
      </c>
      <c r="H26" s="223">
        <f t="shared" si="0"/>
        <v>1929</v>
      </c>
      <c r="I26" s="276">
        <f t="shared" si="1"/>
        <v>3978</v>
      </c>
      <c r="J26" s="517" t="s">
        <v>64</v>
      </c>
      <c r="K26" s="517"/>
    </row>
    <row r="27" spans="1:11" s="16" customFormat="1" ht="21.95" customHeight="1" thickBot="1">
      <c r="A27" s="451" t="s">
        <v>65</v>
      </c>
      <c r="B27" s="451"/>
      <c r="C27" s="225">
        <v>4348</v>
      </c>
      <c r="D27" s="225">
        <v>7018</v>
      </c>
      <c r="E27" s="225">
        <v>2888</v>
      </c>
      <c r="F27" s="225">
        <v>3147</v>
      </c>
      <c r="G27" s="223">
        <f t="shared" si="0"/>
        <v>7236</v>
      </c>
      <c r="H27" s="223">
        <f t="shared" si="0"/>
        <v>10165</v>
      </c>
      <c r="I27" s="276">
        <f t="shared" si="1"/>
        <v>17401</v>
      </c>
      <c r="J27" s="518" t="s">
        <v>66</v>
      </c>
      <c r="K27" s="518"/>
    </row>
    <row r="28" spans="1:11" s="16" customFormat="1" ht="21.95" customHeight="1" thickBot="1">
      <c r="A28" s="422" t="s">
        <v>19</v>
      </c>
      <c r="B28" s="422"/>
      <c r="C28" s="226">
        <f>SUM(C8:C27)</f>
        <v>45400</v>
      </c>
      <c r="D28" s="226">
        <f t="shared" ref="D28:I28" si="2">SUM(D8:D27)</f>
        <v>59739</v>
      </c>
      <c r="E28" s="226">
        <f t="shared" si="2"/>
        <v>34024</v>
      </c>
      <c r="F28" s="226">
        <f t="shared" si="2"/>
        <v>34642</v>
      </c>
      <c r="G28" s="226">
        <f t="shared" si="2"/>
        <v>79424</v>
      </c>
      <c r="H28" s="226">
        <f t="shared" si="2"/>
        <v>94381</v>
      </c>
      <c r="I28" s="226">
        <f t="shared" si="2"/>
        <v>173805</v>
      </c>
      <c r="J28" s="516" t="s">
        <v>67</v>
      </c>
      <c r="K28" s="516"/>
    </row>
    <row r="29" spans="1:11" s="16" customFormat="1" ht="15.75" thickTop="1"/>
  </sheetData>
  <mergeCells count="44">
    <mergeCell ref="A1:K1"/>
    <mergeCell ref="A2:K2"/>
    <mergeCell ref="A3:I3"/>
    <mergeCell ref="J3:K3"/>
    <mergeCell ref="A4:B7"/>
    <mergeCell ref="C4:D4"/>
    <mergeCell ref="E4:F4"/>
    <mergeCell ref="G4:I4"/>
    <mergeCell ref="J4:K7"/>
    <mergeCell ref="C5:D5"/>
    <mergeCell ref="E5:F5"/>
    <mergeCell ref="G5:I5"/>
    <mergeCell ref="A8:B8"/>
    <mergeCell ref="J8:K8"/>
    <mergeCell ref="A9:B9"/>
    <mergeCell ref="J9:K9"/>
    <mergeCell ref="A10:B10"/>
    <mergeCell ref="J10:K10"/>
    <mergeCell ref="A11:B11"/>
    <mergeCell ref="J11:K11"/>
    <mergeCell ref="A12:A17"/>
    <mergeCell ref="K12:K17"/>
    <mergeCell ref="A18:B18"/>
    <mergeCell ref="J18:K18"/>
    <mergeCell ref="A19:B19"/>
    <mergeCell ref="J19:K19"/>
    <mergeCell ref="A20:B20"/>
    <mergeCell ref="J20:K20"/>
    <mergeCell ref="A21:B21"/>
    <mergeCell ref="J21:K21"/>
    <mergeCell ref="A22:B22"/>
    <mergeCell ref="J22:K22"/>
    <mergeCell ref="A23:B23"/>
    <mergeCell ref="J23:K23"/>
    <mergeCell ref="A27:B27"/>
    <mergeCell ref="J27:K27"/>
    <mergeCell ref="A28:B28"/>
    <mergeCell ref="J28:K28"/>
    <mergeCell ref="A24:B24"/>
    <mergeCell ref="J24:K24"/>
    <mergeCell ref="A25:B25"/>
    <mergeCell ref="J25:K25"/>
    <mergeCell ref="A26:B26"/>
    <mergeCell ref="J26:K26"/>
  </mergeCells>
  <printOptions horizontalCentered="1"/>
  <pageMargins left="0.59055118110236227" right="0.59055118110236227" top="0.98425196850393704" bottom="0.59055118110236227" header="0.98425196850393704" footer="0.59055118110236227"/>
  <pageSetup paperSize="9" scale="70" firstPageNumber="13" orientation="landscape" useFirstPageNumber="1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N32"/>
  <sheetViews>
    <sheetView rightToLeft="1" view="pageBreakPreview" topLeftCell="AL1" zoomScale="80" zoomScaleNormal="75" zoomScaleSheetLayoutView="80" workbookViewId="0">
      <selection sqref="A1:Q1"/>
    </sheetView>
  </sheetViews>
  <sheetFormatPr defaultColWidth="5.33203125" defaultRowHeight="12.75"/>
  <cols>
    <col min="1" max="1" width="2.6640625" style="231" customWidth="1"/>
    <col min="2" max="2" width="7.58203125" style="231" customWidth="1"/>
    <col min="3" max="3" width="5.25" style="231" customWidth="1"/>
    <col min="4" max="4" width="6.08203125" style="231" customWidth="1"/>
    <col min="5" max="5" width="5.9140625" style="231" customWidth="1"/>
    <col min="6" max="6" width="5.33203125" style="231" customWidth="1"/>
    <col min="7" max="7" width="6.58203125" style="231" customWidth="1"/>
    <col min="8" max="8" width="7.1640625" style="231" customWidth="1"/>
    <col min="9" max="9" width="6.9140625" style="231" customWidth="1"/>
    <col min="10" max="10" width="6.75" style="231" customWidth="1"/>
    <col min="11" max="11" width="7.83203125" style="231" customWidth="1"/>
    <col min="12" max="12" width="7.58203125" style="231" customWidth="1"/>
    <col min="13" max="13" width="7.75" style="231" customWidth="1"/>
    <col min="14" max="14" width="7.5" style="231" customWidth="1"/>
    <col min="15" max="15" width="8.33203125" style="231" customWidth="1"/>
    <col min="16" max="16" width="10.58203125" style="231" customWidth="1"/>
    <col min="17" max="17" width="3.25" style="231" customWidth="1"/>
    <col min="18" max="18" width="2.75" style="231" customWidth="1"/>
    <col min="19" max="19" width="6.9140625" style="231" customWidth="1"/>
    <col min="20" max="20" width="4.9140625" style="231" customWidth="1"/>
    <col min="21" max="21" width="5.83203125" style="231" customWidth="1"/>
    <col min="22" max="22" width="6.1640625" style="231" customWidth="1"/>
    <col min="23" max="23" width="5.25" style="231" customWidth="1"/>
    <col min="24" max="24" width="5.4140625" style="231" customWidth="1"/>
    <col min="25" max="25" width="6.1640625" style="231" customWidth="1"/>
    <col min="26" max="26" width="4.4140625" style="231" customWidth="1"/>
    <col min="27" max="27" width="5.33203125" style="231" customWidth="1"/>
    <col min="28" max="28" width="4.83203125" style="231" customWidth="1"/>
    <col min="29" max="29" width="6.1640625" style="231" customWidth="1"/>
    <col min="30" max="30" width="5.75" style="231" customWidth="1"/>
    <col min="31" max="31" width="6.1640625" style="231" customWidth="1"/>
    <col min="32" max="32" width="5.1640625" style="231" customWidth="1"/>
    <col min="33" max="33" width="6.1640625" style="231" customWidth="1"/>
    <col min="34" max="34" width="5.5" style="231" customWidth="1"/>
    <col min="35" max="35" width="4.9140625" style="231" customWidth="1"/>
    <col min="36" max="36" width="5.4140625" style="231" customWidth="1"/>
    <col min="37" max="37" width="5.25" style="231" customWidth="1"/>
    <col min="38" max="38" width="10.4140625" style="231" customWidth="1"/>
    <col min="39" max="39" width="3.33203125" style="231" customWidth="1"/>
    <col min="40" max="40" width="2.6640625" style="231" customWidth="1"/>
    <col min="41" max="41" width="6.83203125" style="231" customWidth="1"/>
    <col min="42" max="42" width="5" style="231" customWidth="1"/>
    <col min="43" max="43" width="6" style="231" customWidth="1"/>
    <col min="44" max="44" width="5.5" style="231" customWidth="1"/>
    <col min="45" max="45" width="4.83203125" style="231" customWidth="1"/>
    <col min="46" max="46" width="5.75" style="231" customWidth="1"/>
    <col min="47" max="47" width="4.83203125" style="231" customWidth="1"/>
    <col min="48" max="49" width="5.33203125" style="231" customWidth="1"/>
    <col min="50" max="50" width="4.6640625" style="231" customWidth="1"/>
    <col min="51" max="51" width="5.58203125" style="231" customWidth="1"/>
    <col min="52" max="52" width="5.9140625" style="231" customWidth="1"/>
    <col min="53" max="53" width="4.83203125" style="231" customWidth="1"/>
    <col min="54" max="54" width="5.25" style="231" customWidth="1"/>
    <col min="55" max="55" width="4.6640625" style="231" customWidth="1"/>
    <col min="56" max="56" width="6.4140625" style="231" customWidth="1"/>
    <col min="57" max="57" width="5.83203125" style="231" customWidth="1"/>
    <col min="58" max="58" width="4.75" style="231" customWidth="1"/>
    <col min="59" max="59" width="10.5" style="231" customWidth="1"/>
    <col min="60" max="60" width="2.58203125" style="231" customWidth="1"/>
    <col min="61" max="16384" width="5.33203125" style="231"/>
  </cols>
  <sheetData>
    <row r="1" spans="1:66" ht="27" customHeight="1">
      <c r="A1" s="498" t="s">
        <v>428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Z1" s="278"/>
      <c r="AA1" s="278"/>
    </row>
    <row r="2" spans="1:66" s="232" customFormat="1" ht="41.25" customHeight="1">
      <c r="A2" s="523" t="s">
        <v>429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</row>
    <row r="3" spans="1:66" s="232" customFormat="1" ht="21.75" customHeight="1" thickBot="1">
      <c r="A3" s="482" t="s">
        <v>430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1" t="s">
        <v>431</v>
      </c>
      <c r="Q3" s="481"/>
      <c r="R3" s="524" t="s">
        <v>616</v>
      </c>
      <c r="S3" s="524"/>
      <c r="T3" s="524"/>
      <c r="U3" s="524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481" t="s">
        <v>433</v>
      </c>
      <c r="AM3" s="481"/>
      <c r="AN3" s="482" t="s">
        <v>432</v>
      </c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279"/>
      <c r="BA3" s="279"/>
      <c r="BB3" s="279"/>
      <c r="BC3" s="279"/>
      <c r="BD3" s="279"/>
      <c r="BE3" s="279"/>
      <c r="BF3" s="279"/>
      <c r="BG3" s="481" t="s">
        <v>434</v>
      </c>
      <c r="BH3" s="481"/>
    </row>
    <row r="4" spans="1:66" s="238" customFormat="1" ht="25.5" customHeight="1" thickTop="1">
      <c r="A4" s="392" t="s">
        <v>4</v>
      </c>
      <c r="B4" s="392"/>
      <c r="C4" s="497" t="s">
        <v>435</v>
      </c>
      <c r="D4" s="497"/>
      <c r="E4" s="497"/>
      <c r="F4" s="497" t="s">
        <v>436</v>
      </c>
      <c r="G4" s="497"/>
      <c r="H4" s="497"/>
      <c r="I4" s="497" t="s">
        <v>437</v>
      </c>
      <c r="J4" s="497"/>
      <c r="K4" s="497"/>
      <c r="L4" s="497" t="s">
        <v>220</v>
      </c>
      <c r="M4" s="497"/>
      <c r="N4" s="497"/>
      <c r="O4" s="497"/>
      <c r="P4" s="392" t="s">
        <v>10</v>
      </c>
      <c r="Q4" s="392"/>
      <c r="R4" s="392" t="s">
        <v>4</v>
      </c>
      <c r="S4" s="392"/>
      <c r="T4" s="480" t="s">
        <v>438</v>
      </c>
      <c r="U4" s="480"/>
      <c r="V4" s="480"/>
      <c r="W4" s="480" t="s">
        <v>439</v>
      </c>
      <c r="X4" s="480"/>
      <c r="Y4" s="480"/>
      <c r="Z4" s="480" t="s">
        <v>265</v>
      </c>
      <c r="AA4" s="480"/>
      <c r="AB4" s="480"/>
      <c r="AC4" s="480" t="s">
        <v>440</v>
      </c>
      <c r="AD4" s="480"/>
      <c r="AE4" s="480"/>
      <c r="AF4" s="480" t="s">
        <v>441</v>
      </c>
      <c r="AG4" s="480"/>
      <c r="AH4" s="480"/>
      <c r="AI4" s="480" t="s">
        <v>442</v>
      </c>
      <c r="AJ4" s="480"/>
      <c r="AK4" s="480"/>
      <c r="AL4" s="392" t="s">
        <v>10</v>
      </c>
      <c r="AM4" s="392"/>
      <c r="AN4" s="413" t="s">
        <v>4</v>
      </c>
      <c r="AO4" s="413"/>
      <c r="AP4" s="480" t="s">
        <v>443</v>
      </c>
      <c r="AQ4" s="480"/>
      <c r="AR4" s="480"/>
      <c r="AS4" s="480" t="s">
        <v>444</v>
      </c>
      <c r="AT4" s="480"/>
      <c r="AU4" s="480"/>
      <c r="AV4" s="480" t="s">
        <v>445</v>
      </c>
      <c r="AW4" s="480"/>
      <c r="AX4" s="480"/>
      <c r="AY4" s="497" t="s">
        <v>446</v>
      </c>
      <c r="AZ4" s="497"/>
      <c r="BA4" s="497"/>
      <c r="BB4" s="497"/>
      <c r="BC4" s="497" t="s">
        <v>447</v>
      </c>
      <c r="BD4" s="522"/>
      <c r="BE4" s="522"/>
      <c r="BF4" s="522"/>
      <c r="BG4" s="392" t="s">
        <v>10</v>
      </c>
      <c r="BH4" s="392"/>
    </row>
    <row r="5" spans="1:66" s="238" customFormat="1" ht="35.25" customHeight="1">
      <c r="A5" s="393"/>
      <c r="B5" s="393"/>
      <c r="C5" s="506" t="s">
        <v>78</v>
      </c>
      <c r="D5" s="506"/>
      <c r="E5" s="506"/>
      <c r="F5" s="506" t="s">
        <v>230</v>
      </c>
      <c r="G5" s="506"/>
      <c r="H5" s="506"/>
      <c r="I5" s="506" t="s">
        <v>231</v>
      </c>
      <c r="J5" s="506"/>
      <c r="K5" s="506"/>
      <c r="L5" s="506" t="s">
        <v>448</v>
      </c>
      <c r="M5" s="506"/>
      <c r="N5" s="506"/>
      <c r="O5" s="506"/>
      <c r="P5" s="393"/>
      <c r="Q5" s="393"/>
      <c r="R5" s="393"/>
      <c r="S5" s="393"/>
      <c r="T5" s="479" t="s">
        <v>449</v>
      </c>
      <c r="U5" s="479"/>
      <c r="V5" s="479"/>
      <c r="W5" s="479" t="s">
        <v>247</v>
      </c>
      <c r="X5" s="479"/>
      <c r="Y5" s="479"/>
      <c r="Z5" s="479" t="s">
        <v>610</v>
      </c>
      <c r="AA5" s="479"/>
      <c r="AB5" s="479"/>
      <c r="AC5" s="408" t="s">
        <v>233</v>
      </c>
      <c r="AD5" s="408"/>
      <c r="AE5" s="408"/>
      <c r="AF5" s="408" t="s">
        <v>248</v>
      </c>
      <c r="AG5" s="408"/>
      <c r="AH5" s="408"/>
      <c r="AI5" s="479" t="s">
        <v>249</v>
      </c>
      <c r="AJ5" s="479"/>
      <c r="AK5" s="479"/>
      <c r="AL5" s="393"/>
      <c r="AM5" s="393"/>
      <c r="AN5" s="408"/>
      <c r="AO5" s="408"/>
      <c r="AP5" s="408" t="s">
        <v>250</v>
      </c>
      <c r="AQ5" s="408"/>
      <c r="AR5" s="408"/>
      <c r="AS5" s="408" t="s">
        <v>258</v>
      </c>
      <c r="AT5" s="408"/>
      <c r="AU5" s="408"/>
      <c r="AV5" s="479" t="s">
        <v>251</v>
      </c>
      <c r="AW5" s="479"/>
      <c r="AX5" s="479"/>
      <c r="AY5" s="506" t="s">
        <v>239</v>
      </c>
      <c r="AZ5" s="506"/>
      <c r="BA5" s="506"/>
      <c r="BB5" s="506"/>
      <c r="BC5" s="506" t="s">
        <v>450</v>
      </c>
      <c r="BD5" s="506"/>
      <c r="BE5" s="506"/>
      <c r="BF5" s="506"/>
      <c r="BG5" s="393"/>
      <c r="BH5" s="393"/>
    </row>
    <row r="6" spans="1:66" s="238" customFormat="1" ht="21" customHeight="1">
      <c r="A6" s="393"/>
      <c r="B6" s="393"/>
      <c r="C6" s="233" t="s">
        <v>148</v>
      </c>
      <c r="D6" s="233" t="s">
        <v>17</v>
      </c>
      <c r="E6" s="233" t="s">
        <v>18</v>
      </c>
      <c r="F6" s="233" t="s">
        <v>148</v>
      </c>
      <c r="G6" s="233" t="s">
        <v>17</v>
      </c>
      <c r="H6" s="233" t="s">
        <v>18</v>
      </c>
      <c r="I6" s="233" t="s">
        <v>148</v>
      </c>
      <c r="J6" s="233" t="s">
        <v>17</v>
      </c>
      <c r="K6" s="233" t="s">
        <v>18</v>
      </c>
      <c r="L6" s="233" t="s">
        <v>148</v>
      </c>
      <c r="M6" s="233" t="s">
        <v>17</v>
      </c>
      <c r="N6" s="233" t="s">
        <v>18</v>
      </c>
      <c r="O6" s="233" t="s">
        <v>107</v>
      </c>
      <c r="P6" s="393"/>
      <c r="Q6" s="393"/>
      <c r="R6" s="393"/>
      <c r="S6" s="393"/>
      <c r="T6" s="195" t="s">
        <v>148</v>
      </c>
      <c r="U6" s="195" t="s">
        <v>17</v>
      </c>
      <c r="V6" s="195" t="s">
        <v>18</v>
      </c>
      <c r="W6" s="195" t="s">
        <v>148</v>
      </c>
      <c r="X6" s="195" t="s">
        <v>17</v>
      </c>
      <c r="Y6" s="195" t="s">
        <v>18</v>
      </c>
      <c r="Z6" s="195" t="s">
        <v>148</v>
      </c>
      <c r="AA6" s="195" t="s">
        <v>17</v>
      </c>
      <c r="AB6" s="195" t="s">
        <v>18</v>
      </c>
      <c r="AC6" s="195" t="s">
        <v>148</v>
      </c>
      <c r="AD6" s="195" t="s">
        <v>17</v>
      </c>
      <c r="AE6" s="195" t="s">
        <v>18</v>
      </c>
      <c r="AF6" s="195" t="s">
        <v>148</v>
      </c>
      <c r="AG6" s="195" t="s">
        <v>17</v>
      </c>
      <c r="AH6" s="195" t="s">
        <v>18</v>
      </c>
      <c r="AI6" s="195" t="s">
        <v>148</v>
      </c>
      <c r="AJ6" s="195" t="s">
        <v>17</v>
      </c>
      <c r="AK6" s="195" t="s">
        <v>18</v>
      </c>
      <c r="AL6" s="393"/>
      <c r="AM6" s="393"/>
      <c r="AN6" s="408"/>
      <c r="AO6" s="408"/>
      <c r="AP6" s="195" t="s">
        <v>148</v>
      </c>
      <c r="AQ6" s="195" t="s">
        <v>17</v>
      </c>
      <c r="AR6" s="195" t="s">
        <v>18</v>
      </c>
      <c r="AS6" s="195" t="s">
        <v>148</v>
      </c>
      <c r="AT6" s="195" t="s">
        <v>17</v>
      </c>
      <c r="AU6" s="195" t="s">
        <v>18</v>
      </c>
      <c r="AV6" s="195" t="s">
        <v>148</v>
      </c>
      <c r="AW6" s="195" t="s">
        <v>17</v>
      </c>
      <c r="AX6" s="195" t="s">
        <v>18</v>
      </c>
      <c r="AY6" s="233" t="s">
        <v>148</v>
      </c>
      <c r="AZ6" s="233" t="s">
        <v>17</v>
      </c>
      <c r="BA6" s="233" t="s">
        <v>18</v>
      </c>
      <c r="BB6" s="233" t="s">
        <v>19</v>
      </c>
      <c r="BC6" s="233" t="s">
        <v>148</v>
      </c>
      <c r="BD6" s="233" t="s">
        <v>17</v>
      </c>
      <c r="BE6" s="233" t="s">
        <v>18</v>
      </c>
      <c r="BF6" s="233" t="s">
        <v>19</v>
      </c>
      <c r="BG6" s="393"/>
      <c r="BH6" s="393"/>
    </row>
    <row r="7" spans="1:66" s="238" customFormat="1" ht="24" customHeight="1" thickBot="1">
      <c r="A7" s="394"/>
      <c r="B7" s="394"/>
      <c r="C7" s="280" t="s">
        <v>20</v>
      </c>
      <c r="D7" s="280" t="s">
        <v>21</v>
      </c>
      <c r="E7" s="280" t="s">
        <v>22</v>
      </c>
      <c r="F7" s="280" t="s">
        <v>20</v>
      </c>
      <c r="G7" s="280" t="s">
        <v>21</v>
      </c>
      <c r="H7" s="280" t="s">
        <v>22</v>
      </c>
      <c r="I7" s="280" t="s">
        <v>20</v>
      </c>
      <c r="J7" s="280" t="s">
        <v>21</v>
      </c>
      <c r="K7" s="280" t="s">
        <v>22</v>
      </c>
      <c r="L7" s="280" t="s">
        <v>20</v>
      </c>
      <c r="M7" s="280" t="s">
        <v>21</v>
      </c>
      <c r="N7" s="280" t="s">
        <v>22</v>
      </c>
      <c r="O7" s="280" t="s">
        <v>23</v>
      </c>
      <c r="P7" s="394"/>
      <c r="Q7" s="394"/>
      <c r="R7" s="394"/>
      <c r="S7" s="394"/>
      <c r="T7" s="280" t="s">
        <v>20</v>
      </c>
      <c r="U7" s="280" t="s">
        <v>21</v>
      </c>
      <c r="V7" s="280" t="s">
        <v>22</v>
      </c>
      <c r="W7" s="280" t="s">
        <v>20</v>
      </c>
      <c r="X7" s="280" t="s">
        <v>21</v>
      </c>
      <c r="Y7" s="280" t="s">
        <v>22</v>
      </c>
      <c r="Z7" s="280" t="s">
        <v>20</v>
      </c>
      <c r="AA7" s="280" t="s">
        <v>21</v>
      </c>
      <c r="AB7" s="280" t="s">
        <v>22</v>
      </c>
      <c r="AC7" s="280" t="s">
        <v>20</v>
      </c>
      <c r="AD7" s="280" t="s">
        <v>21</v>
      </c>
      <c r="AE7" s="280" t="s">
        <v>22</v>
      </c>
      <c r="AF7" s="280" t="s">
        <v>20</v>
      </c>
      <c r="AG7" s="280" t="s">
        <v>21</v>
      </c>
      <c r="AH7" s="280" t="s">
        <v>22</v>
      </c>
      <c r="AI7" s="280" t="s">
        <v>20</v>
      </c>
      <c r="AJ7" s="280" t="s">
        <v>21</v>
      </c>
      <c r="AK7" s="280" t="s">
        <v>22</v>
      </c>
      <c r="AL7" s="394"/>
      <c r="AM7" s="394"/>
      <c r="AN7" s="424"/>
      <c r="AO7" s="424"/>
      <c r="AP7" s="280" t="s">
        <v>20</v>
      </c>
      <c r="AQ7" s="280" t="s">
        <v>21</v>
      </c>
      <c r="AR7" s="280" t="s">
        <v>22</v>
      </c>
      <c r="AS7" s="280" t="s">
        <v>20</v>
      </c>
      <c r="AT7" s="280" t="s">
        <v>21</v>
      </c>
      <c r="AU7" s="280" t="s">
        <v>22</v>
      </c>
      <c r="AV7" s="280" t="s">
        <v>20</v>
      </c>
      <c r="AW7" s="280" t="s">
        <v>21</v>
      </c>
      <c r="AX7" s="280" t="s">
        <v>22</v>
      </c>
      <c r="AY7" s="280" t="s">
        <v>20</v>
      </c>
      <c r="AZ7" s="280" t="s">
        <v>21</v>
      </c>
      <c r="BA7" s="280" t="s">
        <v>22</v>
      </c>
      <c r="BB7" s="280" t="s">
        <v>23</v>
      </c>
      <c r="BC7" s="280" t="s">
        <v>20</v>
      </c>
      <c r="BD7" s="280" t="s">
        <v>21</v>
      </c>
      <c r="BE7" s="280" t="s">
        <v>22</v>
      </c>
      <c r="BF7" s="280" t="s">
        <v>23</v>
      </c>
      <c r="BG7" s="394"/>
      <c r="BH7" s="394"/>
      <c r="BK7" s="195"/>
      <c r="BL7" s="195"/>
      <c r="BM7" s="195"/>
      <c r="BN7" s="195"/>
    </row>
    <row r="8" spans="1:66" s="238" customFormat="1" ht="20.25" customHeight="1">
      <c r="A8" s="467" t="s">
        <v>202</v>
      </c>
      <c r="B8" s="467"/>
      <c r="C8" s="202">
        <v>779</v>
      </c>
      <c r="D8" s="202">
        <v>553</v>
      </c>
      <c r="E8" s="202">
        <v>125</v>
      </c>
      <c r="F8" s="202">
        <v>578</v>
      </c>
      <c r="G8" s="202">
        <v>435</v>
      </c>
      <c r="H8" s="202">
        <v>121</v>
      </c>
      <c r="I8" s="202">
        <v>692</v>
      </c>
      <c r="J8" s="202">
        <v>468</v>
      </c>
      <c r="K8" s="202">
        <v>119</v>
      </c>
      <c r="L8" s="202">
        <f>SUM(C8,F8,I8)</f>
        <v>2049</v>
      </c>
      <c r="M8" s="202">
        <f t="shared" ref="M8:N23" si="0">SUM(D8,G8,J8)</f>
        <v>1456</v>
      </c>
      <c r="N8" s="202">
        <f t="shared" si="0"/>
        <v>365</v>
      </c>
      <c r="O8" s="202">
        <f>SUM(L8:N8)</f>
        <v>3870</v>
      </c>
      <c r="P8" s="385" t="s">
        <v>26</v>
      </c>
      <c r="Q8" s="385"/>
      <c r="R8" s="467" t="s">
        <v>202</v>
      </c>
      <c r="S8" s="467"/>
      <c r="T8" s="202">
        <v>222</v>
      </c>
      <c r="U8" s="202">
        <v>204</v>
      </c>
      <c r="V8" s="202">
        <v>58</v>
      </c>
      <c r="W8" s="202">
        <v>102</v>
      </c>
      <c r="X8" s="202">
        <v>67</v>
      </c>
      <c r="Y8" s="202">
        <v>36</v>
      </c>
      <c r="Z8" s="202">
        <v>3</v>
      </c>
      <c r="AA8" s="202">
        <v>1</v>
      </c>
      <c r="AB8" s="202">
        <v>0</v>
      </c>
      <c r="AC8" s="202">
        <v>160</v>
      </c>
      <c r="AD8" s="202">
        <v>189</v>
      </c>
      <c r="AE8" s="202">
        <v>54</v>
      </c>
      <c r="AF8" s="202">
        <v>75</v>
      </c>
      <c r="AG8" s="202">
        <v>42</v>
      </c>
      <c r="AH8" s="202">
        <v>15</v>
      </c>
      <c r="AI8" s="202">
        <v>112</v>
      </c>
      <c r="AJ8" s="202">
        <v>75</v>
      </c>
      <c r="AK8" s="202">
        <v>34</v>
      </c>
      <c r="AL8" s="385" t="s">
        <v>26</v>
      </c>
      <c r="AM8" s="385"/>
      <c r="AN8" s="467" t="s">
        <v>202</v>
      </c>
      <c r="AO8" s="467"/>
      <c r="AP8" s="202">
        <v>196</v>
      </c>
      <c r="AQ8" s="202">
        <v>212</v>
      </c>
      <c r="AR8" s="202">
        <v>51</v>
      </c>
      <c r="AS8" s="202">
        <v>112</v>
      </c>
      <c r="AT8" s="202">
        <v>51</v>
      </c>
      <c r="AU8" s="202">
        <v>11</v>
      </c>
      <c r="AV8" s="202">
        <v>88</v>
      </c>
      <c r="AW8" s="202">
        <v>57</v>
      </c>
      <c r="AX8" s="202">
        <v>18</v>
      </c>
      <c r="AY8" s="202">
        <f>SUM(T8,W8,Z8,AC8,AF8,AI8,AP8,AS8,AV8)</f>
        <v>1070</v>
      </c>
      <c r="AZ8" s="202">
        <f>SUM(U8,X8,AA8,AD8,AG8,AJ8,AQ8,AT8,AW8)</f>
        <v>898</v>
      </c>
      <c r="BA8" s="202">
        <f>SUM(V8,Y8,AB8,AE8,AH8,AK8,AR8,AU8,AX8)</f>
        <v>277</v>
      </c>
      <c r="BB8" s="202">
        <f>SUM(AY8:BA8)</f>
        <v>2245</v>
      </c>
      <c r="BC8" s="202">
        <f>SUM(L8,AY8)</f>
        <v>3119</v>
      </c>
      <c r="BD8" s="202">
        <f>SUM(M8,AZ8)</f>
        <v>2354</v>
      </c>
      <c r="BE8" s="202">
        <f>SUM(N8,BA8)</f>
        <v>642</v>
      </c>
      <c r="BF8" s="202">
        <f>SUM(O8,BB8)</f>
        <v>6115</v>
      </c>
      <c r="BG8" s="385" t="s">
        <v>26</v>
      </c>
      <c r="BH8" s="385"/>
    </row>
    <row r="9" spans="1:66" s="238" customFormat="1" ht="21.95" customHeight="1">
      <c r="A9" s="403" t="s">
        <v>27</v>
      </c>
      <c r="B9" s="403"/>
      <c r="C9" s="202">
        <v>488</v>
      </c>
      <c r="D9" s="202">
        <v>388</v>
      </c>
      <c r="E9" s="202">
        <v>159</v>
      </c>
      <c r="F9" s="202">
        <v>426</v>
      </c>
      <c r="G9" s="202">
        <v>338</v>
      </c>
      <c r="H9" s="202">
        <v>142</v>
      </c>
      <c r="I9" s="202">
        <v>513</v>
      </c>
      <c r="J9" s="202">
        <v>382</v>
      </c>
      <c r="K9" s="202">
        <v>151</v>
      </c>
      <c r="L9" s="202">
        <f t="shared" ref="L9:N27" si="1">SUM(C9,F9,I9)</f>
        <v>1427</v>
      </c>
      <c r="M9" s="202">
        <f t="shared" si="0"/>
        <v>1108</v>
      </c>
      <c r="N9" s="202">
        <f t="shared" si="0"/>
        <v>452</v>
      </c>
      <c r="O9" s="202">
        <f t="shared" ref="O9:O27" si="2">SUM(L9:N9)</f>
        <v>2987</v>
      </c>
      <c r="P9" s="375" t="s">
        <v>28</v>
      </c>
      <c r="Q9" s="375"/>
      <c r="R9" s="403" t="s">
        <v>27</v>
      </c>
      <c r="S9" s="403"/>
      <c r="T9" s="202">
        <v>146</v>
      </c>
      <c r="U9" s="202">
        <v>135</v>
      </c>
      <c r="V9" s="202">
        <v>64</v>
      </c>
      <c r="W9" s="202">
        <v>77</v>
      </c>
      <c r="X9" s="202">
        <v>60</v>
      </c>
      <c r="Y9" s="202">
        <v>86</v>
      </c>
      <c r="Z9" s="202">
        <v>0</v>
      </c>
      <c r="AA9" s="202">
        <v>0</v>
      </c>
      <c r="AB9" s="202">
        <v>0</v>
      </c>
      <c r="AC9" s="202">
        <v>101</v>
      </c>
      <c r="AD9" s="202">
        <v>96</v>
      </c>
      <c r="AE9" s="202">
        <v>81</v>
      </c>
      <c r="AF9" s="202">
        <v>79</v>
      </c>
      <c r="AG9" s="202">
        <v>73</v>
      </c>
      <c r="AH9" s="202">
        <v>31</v>
      </c>
      <c r="AI9" s="202">
        <v>78</v>
      </c>
      <c r="AJ9" s="202">
        <v>69</v>
      </c>
      <c r="AK9" s="202">
        <v>55</v>
      </c>
      <c r="AL9" s="375" t="s">
        <v>28</v>
      </c>
      <c r="AM9" s="375"/>
      <c r="AN9" s="403" t="s">
        <v>27</v>
      </c>
      <c r="AO9" s="403"/>
      <c r="AP9" s="202">
        <v>133</v>
      </c>
      <c r="AQ9" s="202">
        <v>121</v>
      </c>
      <c r="AR9" s="202">
        <v>47</v>
      </c>
      <c r="AS9" s="202">
        <v>104</v>
      </c>
      <c r="AT9" s="202">
        <v>88</v>
      </c>
      <c r="AU9" s="202">
        <v>39</v>
      </c>
      <c r="AV9" s="202">
        <v>108</v>
      </c>
      <c r="AW9" s="202">
        <v>94</v>
      </c>
      <c r="AX9" s="202">
        <v>64</v>
      </c>
      <c r="AY9" s="202">
        <f t="shared" ref="AY9:BA27" si="3">SUM(T9,W9,Z9,AC9,AF9,AI9,AP9,AS9,AV9)</f>
        <v>826</v>
      </c>
      <c r="AZ9" s="202">
        <f t="shared" si="3"/>
        <v>736</v>
      </c>
      <c r="BA9" s="202">
        <f t="shared" si="3"/>
        <v>467</v>
      </c>
      <c r="BB9" s="202">
        <f t="shared" ref="BB9:BB27" si="4">SUM(AY9:BA9)</f>
        <v>2029</v>
      </c>
      <c r="BC9" s="202">
        <f t="shared" ref="BC9:BF28" si="5">SUM(L9,AY9)</f>
        <v>2253</v>
      </c>
      <c r="BD9" s="202">
        <f t="shared" si="5"/>
        <v>1844</v>
      </c>
      <c r="BE9" s="202">
        <f t="shared" si="5"/>
        <v>919</v>
      </c>
      <c r="BF9" s="202">
        <f t="shared" si="5"/>
        <v>5016</v>
      </c>
      <c r="BG9" s="375" t="s">
        <v>28</v>
      </c>
      <c r="BH9" s="375"/>
    </row>
    <row r="10" spans="1:66" s="238" customFormat="1" ht="21.95" customHeight="1">
      <c r="A10" s="403" t="s">
        <v>83</v>
      </c>
      <c r="B10" s="403"/>
      <c r="C10" s="202">
        <v>572</v>
      </c>
      <c r="D10" s="202">
        <v>420</v>
      </c>
      <c r="E10" s="202">
        <v>119</v>
      </c>
      <c r="F10" s="202">
        <v>463</v>
      </c>
      <c r="G10" s="202">
        <v>353</v>
      </c>
      <c r="H10" s="202">
        <v>115</v>
      </c>
      <c r="I10" s="202">
        <v>439</v>
      </c>
      <c r="J10" s="202">
        <v>429</v>
      </c>
      <c r="K10" s="202">
        <v>122</v>
      </c>
      <c r="L10" s="202">
        <f t="shared" si="1"/>
        <v>1474</v>
      </c>
      <c r="M10" s="202">
        <f t="shared" si="0"/>
        <v>1202</v>
      </c>
      <c r="N10" s="202">
        <f t="shared" si="0"/>
        <v>356</v>
      </c>
      <c r="O10" s="202">
        <f t="shared" si="2"/>
        <v>3032</v>
      </c>
      <c r="P10" s="375" t="s">
        <v>30</v>
      </c>
      <c r="Q10" s="375"/>
      <c r="R10" s="403" t="s">
        <v>83</v>
      </c>
      <c r="S10" s="403"/>
      <c r="T10" s="200">
        <v>144</v>
      </c>
      <c r="U10" s="200">
        <v>164</v>
      </c>
      <c r="V10" s="200">
        <v>54</v>
      </c>
      <c r="W10" s="200">
        <v>70</v>
      </c>
      <c r="X10" s="200">
        <v>78</v>
      </c>
      <c r="Y10" s="200">
        <v>19</v>
      </c>
      <c r="Z10" s="200">
        <v>0</v>
      </c>
      <c r="AA10" s="200">
        <v>0</v>
      </c>
      <c r="AB10" s="200">
        <v>0</v>
      </c>
      <c r="AC10" s="200">
        <v>110</v>
      </c>
      <c r="AD10" s="200">
        <v>155</v>
      </c>
      <c r="AE10" s="200">
        <v>33</v>
      </c>
      <c r="AF10" s="200">
        <v>55</v>
      </c>
      <c r="AG10" s="200">
        <v>41</v>
      </c>
      <c r="AH10" s="200">
        <v>6</v>
      </c>
      <c r="AI10" s="200">
        <v>53</v>
      </c>
      <c r="AJ10" s="200">
        <v>86</v>
      </c>
      <c r="AK10" s="200">
        <v>26</v>
      </c>
      <c r="AL10" s="375" t="s">
        <v>30</v>
      </c>
      <c r="AM10" s="375"/>
      <c r="AN10" s="403" t="s">
        <v>83</v>
      </c>
      <c r="AO10" s="403"/>
      <c r="AP10" s="200">
        <v>142</v>
      </c>
      <c r="AQ10" s="200">
        <v>174</v>
      </c>
      <c r="AR10" s="200">
        <v>27</v>
      </c>
      <c r="AS10" s="200">
        <v>89</v>
      </c>
      <c r="AT10" s="200">
        <v>54</v>
      </c>
      <c r="AU10" s="200">
        <v>15</v>
      </c>
      <c r="AV10" s="200">
        <v>68</v>
      </c>
      <c r="AW10" s="200">
        <v>105</v>
      </c>
      <c r="AX10" s="200">
        <v>26</v>
      </c>
      <c r="AY10" s="202">
        <f t="shared" si="3"/>
        <v>731</v>
      </c>
      <c r="AZ10" s="202">
        <f t="shared" si="3"/>
        <v>857</v>
      </c>
      <c r="BA10" s="202">
        <f t="shared" si="3"/>
        <v>206</v>
      </c>
      <c r="BB10" s="202">
        <f t="shared" si="4"/>
        <v>1794</v>
      </c>
      <c r="BC10" s="202">
        <f t="shared" si="5"/>
        <v>2205</v>
      </c>
      <c r="BD10" s="202">
        <f t="shared" si="5"/>
        <v>2059</v>
      </c>
      <c r="BE10" s="202">
        <f t="shared" si="5"/>
        <v>562</v>
      </c>
      <c r="BF10" s="202">
        <f t="shared" si="5"/>
        <v>4826</v>
      </c>
      <c r="BG10" s="375" t="s">
        <v>30</v>
      </c>
      <c r="BH10" s="375"/>
    </row>
    <row r="11" spans="1:66" s="238" customFormat="1" ht="21.95" customHeight="1">
      <c r="A11" s="403" t="s">
        <v>31</v>
      </c>
      <c r="B11" s="403"/>
      <c r="C11" s="202">
        <v>450</v>
      </c>
      <c r="D11" s="202">
        <v>357</v>
      </c>
      <c r="E11" s="202">
        <v>172</v>
      </c>
      <c r="F11" s="202">
        <v>401</v>
      </c>
      <c r="G11" s="202">
        <v>343</v>
      </c>
      <c r="H11" s="202">
        <v>159</v>
      </c>
      <c r="I11" s="202">
        <v>513</v>
      </c>
      <c r="J11" s="202">
        <v>391</v>
      </c>
      <c r="K11" s="202">
        <v>159</v>
      </c>
      <c r="L11" s="202">
        <f t="shared" si="1"/>
        <v>1364</v>
      </c>
      <c r="M11" s="202">
        <f t="shared" si="0"/>
        <v>1091</v>
      </c>
      <c r="N11" s="202">
        <f t="shared" si="0"/>
        <v>490</v>
      </c>
      <c r="O11" s="202">
        <f t="shared" si="2"/>
        <v>2945</v>
      </c>
      <c r="P11" s="375" t="s">
        <v>32</v>
      </c>
      <c r="Q11" s="375"/>
      <c r="R11" s="403" t="s">
        <v>31</v>
      </c>
      <c r="S11" s="403"/>
      <c r="T11" s="200">
        <v>127</v>
      </c>
      <c r="U11" s="200">
        <v>146</v>
      </c>
      <c r="V11" s="200">
        <v>56</v>
      </c>
      <c r="W11" s="200">
        <v>76</v>
      </c>
      <c r="X11" s="200">
        <v>76</v>
      </c>
      <c r="Y11" s="200">
        <v>57</v>
      </c>
      <c r="Z11" s="200">
        <v>0</v>
      </c>
      <c r="AA11" s="200">
        <v>0</v>
      </c>
      <c r="AB11" s="200">
        <v>0</v>
      </c>
      <c r="AC11" s="200">
        <v>106</v>
      </c>
      <c r="AD11" s="200">
        <v>130</v>
      </c>
      <c r="AE11" s="200">
        <v>50</v>
      </c>
      <c r="AF11" s="200">
        <v>34</v>
      </c>
      <c r="AG11" s="200">
        <v>13</v>
      </c>
      <c r="AH11" s="200">
        <v>9</v>
      </c>
      <c r="AI11" s="200">
        <v>81</v>
      </c>
      <c r="AJ11" s="200">
        <v>86</v>
      </c>
      <c r="AK11" s="200">
        <v>63</v>
      </c>
      <c r="AL11" s="375" t="s">
        <v>32</v>
      </c>
      <c r="AM11" s="375"/>
      <c r="AN11" s="403" t="s">
        <v>31</v>
      </c>
      <c r="AO11" s="403"/>
      <c r="AP11" s="200">
        <v>164</v>
      </c>
      <c r="AQ11" s="200">
        <v>188</v>
      </c>
      <c r="AR11" s="200">
        <v>43</v>
      </c>
      <c r="AS11" s="200">
        <v>64</v>
      </c>
      <c r="AT11" s="200">
        <v>19</v>
      </c>
      <c r="AU11" s="200">
        <v>13</v>
      </c>
      <c r="AV11" s="200">
        <v>126</v>
      </c>
      <c r="AW11" s="200">
        <v>102</v>
      </c>
      <c r="AX11" s="200">
        <v>58</v>
      </c>
      <c r="AY11" s="202">
        <f t="shared" si="3"/>
        <v>778</v>
      </c>
      <c r="AZ11" s="202">
        <f t="shared" si="3"/>
        <v>760</v>
      </c>
      <c r="BA11" s="202">
        <f t="shared" si="3"/>
        <v>349</v>
      </c>
      <c r="BB11" s="202">
        <f t="shared" si="4"/>
        <v>1887</v>
      </c>
      <c r="BC11" s="202">
        <f t="shared" si="5"/>
        <v>2142</v>
      </c>
      <c r="BD11" s="202">
        <f t="shared" si="5"/>
        <v>1851</v>
      </c>
      <c r="BE11" s="202">
        <f t="shared" si="5"/>
        <v>839</v>
      </c>
      <c r="BF11" s="202">
        <f t="shared" si="5"/>
        <v>4832</v>
      </c>
      <c r="BG11" s="375" t="s">
        <v>32</v>
      </c>
      <c r="BH11" s="375"/>
    </row>
    <row r="12" spans="1:66" s="238" customFormat="1" ht="21.95" customHeight="1">
      <c r="A12" s="416" t="s">
        <v>33</v>
      </c>
      <c r="B12" s="25" t="s">
        <v>34</v>
      </c>
      <c r="C12" s="202">
        <v>421</v>
      </c>
      <c r="D12" s="202">
        <v>374</v>
      </c>
      <c r="E12" s="202">
        <v>4</v>
      </c>
      <c r="F12" s="202">
        <v>368</v>
      </c>
      <c r="G12" s="202">
        <v>330</v>
      </c>
      <c r="H12" s="202">
        <v>5</v>
      </c>
      <c r="I12" s="202">
        <v>410</v>
      </c>
      <c r="J12" s="202">
        <v>358</v>
      </c>
      <c r="K12" s="202">
        <v>5</v>
      </c>
      <c r="L12" s="202">
        <f t="shared" si="1"/>
        <v>1199</v>
      </c>
      <c r="M12" s="202">
        <f t="shared" si="0"/>
        <v>1062</v>
      </c>
      <c r="N12" s="202">
        <f t="shared" si="0"/>
        <v>14</v>
      </c>
      <c r="O12" s="202">
        <f t="shared" si="2"/>
        <v>2275</v>
      </c>
      <c r="P12" s="10" t="s">
        <v>35</v>
      </c>
      <c r="Q12" s="380" t="s">
        <v>36</v>
      </c>
      <c r="R12" s="416" t="s">
        <v>33</v>
      </c>
      <c r="S12" s="25" t="s">
        <v>34</v>
      </c>
      <c r="T12" s="200">
        <v>104</v>
      </c>
      <c r="U12" s="200">
        <v>132</v>
      </c>
      <c r="V12" s="200">
        <v>2</v>
      </c>
      <c r="W12" s="200">
        <v>61</v>
      </c>
      <c r="X12" s="200">
        <v>71</v>
      </c>
      <c r="Y12" s="200">
        <v>4</v>
      </c>
      <c r="Z12" s="200">
        <v>0</v>
      </c>
      <c r="AA12" s="200">
        <v>0</v>
      </c>
      <c r="AB12" s="200">
        <v>0</v>
      </c>
      <c r="AC12" s="200">
        <v>66</v>
      </c>
      <c r="AD12" s="200">
        <v>108</v>
      </c>
      <c r="AE12" s="200">
        <v>1</v>
      </c>
      <c r="AF12" s="200">
        <v>59</v>
      </c>
      <c r="AG12" s="200">
        <v>38</v>
      </c>
      <c r="AH12" s="200">
        <v>0</v>
      </c>
      <c r="AI12" s="200">
        <v>67</v>
      </c>
      <c r="AJ12" s="200">
        <v>78</v>
      </c>
      <c r="AK12" s="200">
        <v>3</v>
      </c>
      <c r="AL12" s="10" t="s">
        <v>35</v>
      </c>
      <c r="AM12" s="380" t="s">
        <v>36</v>
      </c>
      <c r="AN12" s="416" t="s">
        <v>33</v>
      </c>
      <c r="AO12" s="25" t="s">
        <v>34</v>
      </c>
      <c r="AP12" s="200">
        <v>86</v>
      </c>
      <c r="AQ12" s="200">
        <v>132</v>
      </c>
      <c r="AR12" s="200">
        <v>0</v>
      </c>
      <c r="AS12" s="200">
        <v>76</v>
      </c>
      <c r="AT12" s="200">
        <v>46</v>
      </c>
      <c r="AU12" s="200">
        <v>0</v>
      </c>
      <c r="AV12" s="200">
        <v>85</v>
      </c>
      <c r="AW12" s="200">
        <v>90</v>
      </c>
      <c r="AX12" s="200">
        <v>3</v>
      </c>
      <c r="AY12" s="202">
        <f t="shared" si="3"/>
        <v>604</v>
      </c>
      <c r="AZ12" s="202">
        <f t="shared" si="3"/>
        <v>695</v>
      </c>
      <c r="BA12" s="202">
        <f t="shared" si="3"/>
        <v>13</v>
      </c>
      <c r="BB12" s="202">
        <f t="shared" si="4"/>
        <v>1312</v>
      </c>
      <c r="BC12" s="202">
        <f t="shared" si="5"/>
        <v>1803</v>
      </c>
      <c r="BD12" s="202">
        <f t="shared" si="5"/>
        <v>1757</v>
      </c>
      <c r="BE12" s="202">
        <f t="shared" si="5"/>
        <v>27</v>
      </c>
      <c r="BF12" s="202">
        <f t="shared" si="5"/>
        <v>3587</v>
      </c>
      <c r="BG12" s="10" t="s">
        <v>35</v>
      </c>
      <c r="BH12" s="380" t="s">
        <v>36</v>
      </c>
    </row>
    <row r="13" spans="1:66" s="238" customFormat="1" ht="21.95" customHeight="1">
      <c r="A13" s="417"/>
      <c r="B13" s="25" t="s">
        <v>37</v>
      </c>
      <c r="C13" s="202">
        <v>781</v>
      </c>
      <c r="D13" s="202">
        <v>553</v>
      </c>
      <c r="E13" s="202">
        <v>7</v>
      </c>
      <c r="F13" s="202">
        <v>666</v>
      </c>
      <c r="G13" s="202">
        <v>494</v>
      </c>
      <c r="H13" s="202">
        <v>6</v>
      </c>
      <c r="I13" s="202">
        <v>750</v>
      </c>
      <c r="J13" s="202">
        <v>509</v>
      </c>
      <c r="K13" s="202">
        <v>4</v>
      </c>
      <c r="L13" s="202">
        <f t="shared" si="1"/>
        <v>2197</v>
      </c>
      <c r="M13" s="202">
        <f t="shared" si="0"/>
        <v>1556</v>
      </c>
      <c r="N13" s="202">
        <f t="shared" si="0"/>
        <v>17</v>
      </c>
      <c r="O13" s="202">
        <f t="shared" si="2"/>
        <v>3770</v>
      </c>
      <c r="P13" s="10" t="s">
        <v>38</v>
      </c>
      <c r="Q13" s="381"/>
      <c r="R13" s="417"/>
      <c r="S13" s="25" t="s">
        <v>37</v>
      </c>
      <c r="T13" s="200">
        <v>169</v>
      </c>
      <c r="U13" s="200">
        <v>179</v>
      </c>
      <c r="V13" s="200">
        <v>2</v>
      </c>
      <c r="W13" s="200">
        <v>94</v>
      </c>
      <c r="X13" s="200">
        <v>90</v>
      </c>
      <c r="Y13" s="200">
        <v>1</v>
      </c>
      <c r="Z13" s="200">
        <v>0</v>
      </c>
      <c r="AA13" s="200">
        <v>1</v>
      </c>
      <c r="AB13" s="200">
        <v>0</v>
      </c>
      <c r="AC13" s="200">
        <v>97</v>
      </c>
      <c r="AD13" s="200">
        <v>137</v>
      </c>
      <c r="AE13" s="200">
        <v>2</v>
      </c>
      <c r="AF13" s="200">
        <v>85</v>
      </c>
      <c r="AG13" s="200">
        <v>54</v>
      </c>
      <c r="AH13" s="200">
        <v>0</v>
      </c>
      <c r="AI13" s="200">
        <v>92</v>
      </c>
      <c r="AJ13" s="200">
        <v>103</v>
      </c>
      <c r="AK13" s="200">
        <v>1</v>
      </c>
      <c r="AL13" s="10" t="s">
        <v>38</v>
      </c>
      <c r="AM13" s="381"/>
      <c r="AN13" s="417"/>
      <c r="AO13" s="25" t="s">
        <v>37</v>
      </c>
      <c r="AP13" s="200">
        <v>115</v>
      </c>
      <c r="AQ13" s="200">
        <v>172</v>
      </c>
      <c r="AR13" s="200">
        <v>2</v>
      </c>
      <c r="AS13" s="200">
        <v>105</v>
      </c>
      <c r="AT13" s="200">
        <v>58</v>
      </c>
      <c r="AU13" s="200">
        <v>0</v>
      </c>
      <c r="AV13" s="200">
        <v>126</v>
      </c>
      <c r="AW13" s="200">
        <v>121</v>
      </c>
      <c r="AX13" s="200">
        <v>1</v>
      </c>
      <c r="AY13" s="202">
        <f t="shared" si="3"/>
        <v>883</v>
      </c>
      <c r="AZ13" s="202">
        <f t="shared" si="3"/>
        <v>915</v>
      </c>
      <c r="BA13" s="202">
        <f t="shared" si="3"/>
        <v>9</v>
      </c>
      <c r="BB13" s="202">
        <f t="shared" si="4"/>
        <v>1807</v>
      </c>
      <c r="BC13" s="202">
        <f t="shared" si="5"/>
        <v>3080</v>
      </c>
      <c r="BD13" s="202">
        <f t="shared" si="5"/>
        <v>2471</v>
      </c>
      <c r="BE13" s="202">
        <f t="shared" si="5"/>
        <v>26</v>
      </c>
      <c r="BF13" s="202">
        <f t="shared" si="5"/>
        <v>5577</v>
      </c>
      <c r="BG13" s="10" t="s">
        <v>38</v>
      </c>
      <c r="BH13" s="381"/>
    </row>
    <row r="14" spans="1:66" s="238" customFormat="1" ht="21.95" customHeight="1">
      <c r="A14" s="417"/>
      <c r="B14" s="25" t="s">
        <v>39</v>
      </c>
      <c r="C14" s="202">
        <v>329</v>
      </c>
      <c r="D14" s="202">
        <v>278</v>
      </c>
      <c r="E14" s="202">
        <v>0</v>
      </c>
      <c r="F14" s="202">
        <v>249</v>
      </c>
      <c r="G14" s="202">
        <v>208</v>
      </c>
      <c r="H14" s="202">
        <v>0</v>
      </c>
      <c r="I14" s="202">
        <v>280</v>
      </c>
      <c r="J14" s="202">
        <v>201</v>
      </c>
      <c r="K14" s="202">
        <v>0</v>
      </c>
      <c r="L14" s="202">
        <f t="shared" si="1"/>
        <v>858</v>
      </c>
      <c r="M14" s="202">
        <f t="shared" si="0"/>
        <v>687</v>
      </c>
      <c r="N14" s="202">
        <f t="shared" si="0"/>
        <v>0</v>
      </c>
      <c r="O14" s="202">
        <f t="shared" si="2"/>
        <v>1545</v>
      </c>
      <c r="P14" s="10" t="s">
        <v>40</v>
      </c>
      <c r="Q14" s="381"/>
      <c r="R14" s="417"/>
      <c r="S14" s="25" t="s">
        <v>39</v>
      </c>
      <c r="T14" s="200">
        <v>56</v>
      </c>
      <c r="U14" s="200">
        <v>61</v>
      </c>
      <c r="V14" s="200">
        <v>0</v>
      </c>
      <c r="W14" s="200">
        <v>38</v>
      </c>
      <c r="X14" s="200">
        <v>33</v>
      </c>
      <c r="Y14" s="200">
        <v>0</v>
      </c>
      <c r="Z14" s="200">
        <v>0</v>
      </c>
      <c r="AA14" s="200">
        <v>0</v>
      </c>
      <c r="AB14" s="200">
        <v>0</v>
      </c>
      <c r="AC14" s="200">
        <v>32</v>
      </c>
      <c r="AD14" s="200">
        <v>52</v>
      </c>
      <c r="AE14" s="200">
        <v>0</v>
      </c>
      <c r="AF14" s="200">
        <v>25</v>
      </c>
      <c r="AG14" s="200">
        <v>8</v>
      </c>
      <c r="AH14" s="200">
        <v>0</v>
      </c>
      <c r="AI14" s="200">
        <v>39</v>
      </c>
      <c r="AJ14" s="200">
        <v>38</v>
      </c>
      <c r="AK14" s="200">
        <v>0</v>
      </c>
      <c r="AL14" s="10" t="s">
        <v>40</v>
      </c>
      <c r="AM14" s="381"/>
      <c r="AN14" s="417"/>
      <c r="AO14" s="25" t="s">
        <v>39</v>
      </c>
      <c r="AP14" s="200">
        <v>54</v>
      </c>
      <c r="AQ14" s="200">
        <v>67</v>
      </c>
      <c r="AR14" s="200">
        <v>0</v>
      </c>
      <c r="AS14" s="200">
        <v>34</v>
      </c>
      <c r="AT14" s="200">
        <v>14</v>
      </c>
      <c r="AU14" s="200">
        <v>0</v>
      </c>
      <c r="AV14" s="200">
        <v>61</v>
      </c>
      <c r="AW14" s="200">
        <v>42</v>
      </c>
      <c r="AX14" s="200">
        <v>0</v>
      </c>
      <c r="AY14" s="202">
        <f t="shared" si="3"/>
        <v>339</v>
      </c>
      <c r="AZ14" s="202">
        <f t="shared" si="3"/>
        <v>315</v>
      </c>
      <c r="BA14" s="202">
        <f t="shared" si="3"/>
        <v>0</v>
      </c>
      <c r="BB14" s="202">
        <f t="shared" si="4"/>
        <v>654</v>
      </c>
      <c r="BC14" s="202">
        <f t="shared" si="5"/>
        <v>1197</v>
      </c>
      <c r="BD14" s="202">
        <f t="shared" si="5"/>
        <v>1002</v>
      </c>
      <c r="BE14" s="202">
        <f t="shared" si="5"/>
        <v>0</v>
      </c>
      <c r="BF14" s="202">
        <f t="shared" si="5"/>
        <v>2199</v>
      </c>
      <c r="BG14" s="10" t="s">
        <v>40</v>
      </c>
      <c r="BH14" s="381"/>
    </row>
    <row r="15" spans="1:66" s="238" customFormat="1" ht="21.95" customHeight="1">
      <c r="A15" s="417"/>
      <c r="B15" s="25" t="s">
        <v>41</v>
      </c>
      <c r="C15" s="202">
        <v>330</v>
      </c>
      <c r="D15" s="202">
        <v>263</v>
      </c>
      <c r="E15" s="202">
        <v>24</v>
      </c>
      <c r="F15" s="202">
        <v>304</v>
      </c>
      <c r="G15" s="202">
        <v>242</v>
      </c>
      <c r="H15" s="202">
        <v>20</v>
      </c>
      <c r="I15" s="202">
        <v>349</v>
      </c>
      <c r="J15" s="202">
        <v>259</v>
      </c>
      <c r="K15" s="202">
        <v>23</v>
      </c>
      <c r="L15" s="202">
        <f t="shared" si="1"/>
        <v>983</v>
      </c>
      <c r="M15" s="202">
        <f t="shared" si="0"/>
        <v>764</v>
      </c>
      <c r="N15" s="202">
        <f t="shared" si="0"/>
        <v>67</v>
      </c>
      <c r="O15" s="202">
        <f t="shared" si="2"/>
        <v>1814</v>
      </c>
      <c r="P15" s="10" t="s">
        <v>42</v>
      </c>
      <c r="Q15" s="381"/>
      <c r="R15" s="417"/>
      <c r="S15" s="25" t="s">
        <v>41</v>
      </c>
      <c r="T15" s="200">
        <v>109</v>
      </c>
      <c r="U15" s="200">
        <v>115</v>
      </c>
      <c r="V15" s="200">
        <v>8</v>
      </c>
      <c r="W15" s="200">
        <v>54</v>
      </c>
      <c r="X15" s="200">
        <v>56</v>
      </c>
      <c r="Y15" s="200">
        <v>7</v>
      </c>
      <c r="Z15" s="200">
        <v>1</v>
      </c>
      <c r="AA15" s="200">
        <v>1</v>
      </c>
      <c r="AB15" s="200">
        <v>0</v>
      </c>
      <c r="AC15" s="200">
        <v>70</v>
      </c>
      <c r="AD15" s="200">
        <v>95</v>
      </c>
      <c r="AE15" s="200">
        <v>6</v>
      </c>
      <c r="AF15" s="200">
        <v>62</v>
      </c>
      <c r="AG15" s="200">
        <v>38</v>
      </c>
      <c r="AH15" s="200">
        <v>6</v>
      </c>
      <c r="AI15" s="200">
        <v>50</v>
      </c>
      <c r="AJ15" s="200">
        <v>55</v>
      </c>
      <c r="AK15" s="200">
        <v>7</v>
      </c>
      <c r="AL15" s="10" t="s">
        <v>42</v>
      </c>
      <c r="AM15" s="381"/>
      <c r="AN15" s="417"/>
      <c r="AO15" s="25" t="s">
        <v>41</v>
      </c>
      <c r="AP15" s="200">
        <v>96</v>
      </c>
      <c r="AQ15" s="200">
        <v>119</v>
      </c>
      <c r="AR15" s="200">
        <v>6</v>
      </c>
      <c r="AS15" s="200">
        <v>73</v>
      </c>
      <c r="AT15" s="200">
        <v>50</v>
      </c>
      <c r="AU15" s="200">
        <v>4</v>
      </c>
      <c r="AV15" s="200">
        <v>63</v>
      </c>
      <c r="AW15" s="200">
        <v>62</v>
      </c>
      <c r="AX15" s="200">
        <v>5</v>
      </c>
      <c r="AY15" s="202">
        <f t="shared" si="3"/>
        <v>578</v>
      </c>
      <c r="AZ15" s="202">
        <f t="shared" si="3"/>
        <v>591</v>
      </c>
      <c r="BA15" s="202">
        <f t="shared" si="3"/>
        <v>49</v>
      </c>
      <c r="BB15" s="202">
        <f t="shared" si="4"/>
        <v>1218</v>
      </c>
      <c r="BC15" s="202">
        <f t="shared" si="5"/>
        <v>1561</v>
      </c>
      <c r="BD15" s="202">
        <f t="shared" si="5"/>
        <v>1355</v>
      </c>
      <c r="BE15" s="202">
        <f t="shared" si="5"/>
        <v>116</v>
      </c>
      <c r="BF15" s="202">
        <f t="shared" si="5"/>
        <v>3032</v>
      </c>
      <c r="BG15" s="10" t="s">
        <v>42</v>
      </c>
      <c r="BH15" s="381"/>
    </row>
    <row r="16" spans="1:66" s="238" customFormat="1" ht="21.95" customHeight="1">
      <c r="A16" s="417"/>
      <c r="B16" s="25" t="s">
        <v>43</v>
      </c>
      <c r="C16" s="202">
        <v>482</v>
      </c>
      <c r="D16" s="202">
        <v>421</v>
      </c>
      <c r="E16" s="202">
        <v>36</v>
      </c>
      <c r="F16" s="202">
        <v>470</v>
      </c>
      <c r="G16" s="202">
        <v>407</v>
      </c>
      <c r="H16" s="202">
        <v>37</v>
      </c>
      <c r="I16" s="202">
        <v>565</v>
      </c>
      <c r="J16" s="202">
        <v>458</v>
      </c>
      <c r="K16" s="202">
        <v>30</v>
      </c>
      <c r="L16" s="202">
        <f t="shared" si="1"/>
        <v>1517</v>
      </c>
      <c r="M16" s="202">
        <f t="shared" si="0"/>
        <v>1286</v>
      </c>
      <c r="N16" s="202">
        <f t="shared" si="0"/>
        <v>103</v>
      </c>
      <c r="O16" s="202">
        <f t="shared" si="2"/>
        <v>2906</v>
      </c>
      <c r="P16" s="10" t="s">
        <v>44</v>
      </c>
      <c r="Q16" s="381"/>
      <c r="R16" s="417"/>
      <c r="S16" s="25" t="s">
        <v>43</v>
      </c>
      <c r="T16" s="200">
        <v>127</v>
      </c>
      <c r="U16" s="200">
        <v>155</v>
      </c>
      <c r="V16" s="200">
        <v>9</v>
      </c>
      <c r="W16" s="200">
        <v>73</v>
      </c>
      <c r="X16" s="200">
        <v>97</v>
      </c>
      <c r="Y16" s="200">
        <v>10</v>
      </c>
      <c r="Z16" s="200">
        <v>0</v>
      </c>
      <c r="AA16" s="200">
        <v>0</v>
      </c>
      <c r="AB16" s="200">
        <v>0</v>
      </c>
      <c r="AC16" s="200">
        <v>66</v>
      </c>
      <c r="AD16" s="200">
        <v>121</v>
      </c>
      <c r="AE16" s="200">
        <v>7</v>
      </c>
      <c r="AF16" s="200">
        <v>69</v>
      </c>
      <c r="AG16" s="200">
        <v>46</v>
      </c>
      <c r="AH16" s="200">
        <v>1</v>
      </c>
      <c r="AI16" s="200">
        <v>72</v>
      </c>
      <c r="AJ16" s="200">
        <v>104</v>
      </c>
      <c r="AK16" s="200">
        <v>7</v>
      </c>
      <c r="AL16" s="10" t="s">
        <v>44</v>
      </c>
      <c r="AM16" s="381"/>
      <c r="AN16" s="417"/>
      <c r="AO16" s="25" t="s">
        <v>43</v>
      </c>
      <c r="AP16" s="200">
        <v>101</v>
      </c>
      <c r="AQ16" s="200">
        <v>149</v>
      </c>
      <c r="AR16" s="200">
        <v>5</v>
      </c>
      <c r="AS16" s="200">
        <v>96</v>
      </c>
      <c r="AT16" s="200">
        <v>60</v>
      </c>
      <c r="AU16" s="200">
        <v>1</v>
      </c>
      <c r="AV16" s="200">
        <v>115</v>
      </c>
      <c r="AW16" s="200">
        <v>123</v>
      </c>
      <c r="AX16" s="200">
        <v>5</v>
      </c>
      <c r="AY16" s="202">
        <f t="shared" si="3"/>
        <v>719</v>
      </c>
      <c r="AZ16" s="202">
        <f t="shared" si="3"/>
        <v>855</v>
      </c>
      <c r="BA16" s="202">
        <f t="shared" si="3"/>
        <v>45</v>
      </c>
      <c r="BB16" s="202">
        <f t="shared" si="4"/>
        <v>1619</v>
      </c>
      <c r="BC16" s="202">
        <f t="shared" si="5"/>
        <v>2236</v>
      </c>
      <c r="BD16" s="202">
        <f t="shared" si="5"/>
        <v>2141</v>
      </c>
      <c r="BE16" s="202">
        <f t="shared" si="5"/>
        <v>148</v>
      </c>
      <c r="BF16" s="202">
        <f t="shared" si="5"/>
        <v>4525</v>
      </c>
      <c r="BG16" s="10" t="s">
        <v>44</v>
      </c>
      <c r="BH16" s="381"/>
    </row>
    <row r="17" spans="1:60" s="238" customFormat="1" ht="21.95" customHeight="1">
      <c r="A17" s="418"/>
      <c r="B17" s="25" t="s">
        <v>45</v>
      </c>
      <c r="C17" s="202">
        <v>361</v>
      </c>
      <c r="D17" s="202">
        <v>300</v>
      </c>
      <c r="E17" s="202">
        <v>13</v>
      </c>
      <c r="F17" s="202">
        <v>294</v>
      </c>
      <c r="G17" s="202">
        <v>272</v>
      </c>
      <c r="H17" s="202">
        <v>14</v>
      </c>
      <c r="I17" s="202">
        <v>338</v>
      </c>
      <c r="J17" s="202">
        <v>289</v>
      </c>
      <c r="K17" s="202">
        <v>13</v>
      </c>
      <c r="L17" s="202">
        <f t="shared" si="1"/>
        <v>993</v>
      </c>
      <c r="M17" s="202">
        <f t="shared" si="0"/>
        <v>861</v>
      </c>
      <c r="N17" s="202">
        <f t="shared" si="0"/>
        <v>40</v>
      </c>
      <c r="O17" s="202">
        <f t="shared" si="2"/>
        <v>1894</v>
      </c>
      <c r="P17" s="10" t="s">
        <v>46</v>
      </c>
      <c r="Q17" s="382"/>
      <c r="R17" s="418"/>
      <c r="S17" s="25" t="s">
        <v>45</v>
      </c>
      <c r="T17" s="200">
        <v>75</v>
      </c>
      <c r="U17" s="200">
        <v>95</v>
      </c>
      <c r="V17" s="200">
        <v>0</v>
      </c>
      <c r="W17" s="200">
        <v>44</v>
      </c>
      <c r="X17" s="200">
        <v>55</v>
      </c>
      <c r="Y17" s="200">
        <v>10</v>
      </c>
      <c r="Z17" s="200">
        <v>0</v>
      </c>
      <c r="AA17" s="200">
        <v>0</v>
      </c>
      <c r="AB17" s="200">
        <v>0</v>
      </c>
      <c r="AC17" s="200">
        <v>44</v>
      </c>
      <c r="AD17" s="200">
        <v>79</v>
      </c>
      <c r="AE17" s="200">
        <v>0</v>
      </c>
      <c r="AF17" s="200">
        <v>42</v>
      </c>
      <c r="AG17" s="200">
        <v>26</v>
      </c>
      <c r="AH17" s="200">
        <v>0</v>
      </c>
      <c r="AI17" s="200">
        <v>45</v>
      </c>
      <c r="AJ17" s="200">
        <v>61</v>
      </c>
      <c r="AK17" s="200">
        <v>9</v>
      </c>
      <c r="AL17" s="10" t="s">
        <v>46</v>
      </c>
      <c r="AM17" s="382"/>
      <c r="AN17" s="418"/>
      <c r="AO17" s="25" t="s">
        <v>45</v>
      </c>
      <c r="AP17" s="200">
        <v>72</v>
      </c>
      <c r="AQ17" s="200">
        <v>93</v>
      </c>
      <c r="AR17" s="200">
        <v>1</v>
      </c>
      <c r="AS17" s="200">
        <v>53</v>
      </c>
      <c r="AT17" s="200">
        <v>31</v>
      </c>
      <c r="AU17" s="200">
        <v>0</v>
      </c>
      <c r="AV17" s="200">
        <v>62</v>
      </c>
      <c r="AW17" s="200">
        <v>62</v>
      </c>
      <c r="AX17" s="200">
        <v>7</v>
      </c>
      <c r="AY17" s="202">
        <f t="shared" si="3"/>
        <v>437</v>
      </c>
      <c r="AZ17" s="202">
        <f t="shared" si="3"/>
        <v>502</v>
      </c>
      <c r="BA17" s="202">
        <f t="shared" si="3"/>
        <v>27</v>
      </c>
      <c r="BB17" s="202">
        <f t="shared" si="4"/>
        <v>966</v>
      </c>
      <c r="BC17" s="202">
        <f t="shared" si="5"/>
        <v>1430</v>
      </c>
      <c r="BD17" s="202">
        <f t="shared" si="5"/>
        <v>1363</v>
      </c>
      <c r="BE17" s="202">
        <f t="shared" si="5"/>
        <v>67</v>
      </c>
      <c r="BF17" s="202">
        <f t="shared" si="5"/>
        <v>2860</v>
      </c>
      <c r="BG17" s="10" t="s">
        <v>46</v>
      </c>
      <c r="BH17" s="382"/>
    </row>
    <row r="18" spans="1:60" s="238" customFormat="1" ht="21.95" customHeight="1">
      <c r="A18" s="403" t="s">
        <v>47</v>
      </c>
      <c r="B18" s="403"/>
      <c r="C18" s="202">
        <v>569</v>
      </c>
      <c r="D18" s="202">
        <v>468</v>
      </c>
      <c r="E18" s="202">
        <v>69</v>
      </c>
      <c r="F18" s="202">
        <v>543</v>
      </c>
      <c r="G18" s="202">
        <v>430</v>
      </c>
      <c r="H18" s="202">
        <v>60</v>
      </c>
      <c r="I18" s="202">
        <v>589</v>
      </c>
      <c r="J18" s="202">
        <v>445</v>
      </c>
      <c r="K18" s="202">
        <v>56</v>
      </c>
      <c r="L18" s="202">
        <f t="shared" si="1"/>
        <v>1701</v>
      </c>
      <c r="M18" s="202">
        <f t="shared" si="0"/>
        <v>1343</v>
      </c>
      <c r="N18" s="202">
        <f t="shared" si="0"/>
        <v>185</v>
      </c>
      <c r="O18" s="202">
        <f t="shared" si="2"/>
        <v>3229</v>
      </c>
      <c r="P18" s="375" t="s">
        <v>48</v>
      </c>
      <c r="Q18" s="375"/>
      <c r="R18" s="403" t="s">
        <v>47</v>
      </c>
      <c r="S18" s="403"/>
      <c r="T18" s="200">
        <v>154</v>
      </c>
      <c r="U18" s="200">
        <v>185</v>
      </c>
      <c r="V18" s="200">
        <v>19</v>
      </c>
      <c r="W18" s="200">
        <v>94</v>
      </c>
      <c r="X18" s="200">
        <v>99</v>
      </c>
      <c r="Y18" s="200">
        <v>13</v>
      </c>
      <c r="Z18" s="200">
        <v>0</v>
      </c>
      <c r="AA18" s="200">
        <v>0</v>
      </c>
      <c r="AB18" s="200">
        <v>0</v>
      </c>
      <c r="AC18" s="200">
        <v>117</v>
      </c>
      <c r="AD18" s="200">
        <v>170</v>
      </c>
      <c r="AE18" s="200">
        <v>10</v>
      </c>
      <c r="AF18" s="200">
        <v>79</v>
      </c>
      <c r="AG18" s="200">
        <v>45</v>
      </c>
      <c r="AH18" s="200">
        <v>4</v>
      </c>
      <c r="AI18" s="200">
        <v>102</v>
      </c>
      <c r="AJ18" s="200">
        <v>101</v>
      </c>
      <c r="AK18" s="200">
        <v>13</v>
      </c>
      <c r="AL18" s="375" t="s">
        <v>48</v>
      </c>
      <c r="AM18" s="375"/>
      <c r="AN18" s="403" t="s">
        <v>47</v>
      </c>
      <c r="AO18" s="403"/>
      <c r="AP18" s="200">
        <v>148</v>
      </c>
      <c r="AQ18" s="200">
        <v>181</v>
      </c>
      <c r="AR18" s="200">
        <v>10</v>
      </c>
      <c r="AS18" s="200">
        <v>88</v>
      </c>
      <c r="AT18" s="200">
        <v>50</v>
      </c>
      <c r="AU18" s="200">
        <v>4</v>
      </c>
      <c r="AV18" s="200">
        <v>119</v>
      </c>
      <c r="AW18" s="200">
        <v>103</v>
      </c>
      <c r="AX18" s="200">
        <v>11</v>
      </c>
      <c r="AY18" s="202">
        <f t="shared" si="3"/>
        <v>901</v>
      </c>
      <c r="AZ18" s="202">
        <f t="shared" si="3"/>
        <v>934</v>
      </c>
      <c r="BA18" s="202">
        <f t="shared" si="3"/>
        <v>84</v>
      </c>
      <c r="BB18" s="202">
        <f t="shared" si="4"/>
        <v>1919</v>
      </c>
      <c r="BC18" s="202">
        <f t="shared" si="5"/>
        <v>2602</v>
      </c>
      <c r="BD18" s="202">
        <f t="shared" si="5"/>
        <v>2277</v>
      </c>
      <c r="BE18" s="202">
        <f t="shared" si="5"/>
        <v>269</v>
      </c>
      <c r="BF18" s="202">
        <f t="shared" si="5"/>
        <v>5148</v>
      </c>
      <c r="BG18" s="375" t="s">
        <v>48</v>
      </c>
      <c r="BH18" s="375"/>
    </row>
    <row r="19" spans="1:60" s="238" customFormat="1" ht="21.95" customHeight="1">
      <c r="A19" s="403" t="s">
        <v>49</v>
      </c>
      <c r="B19" s="403"/>
      <c r="C19" s="202">
        <v>551</v>
      </c>
      <c r="D19" s="202">
        <v>425</v>
      </c>
      <c r="E19" s="202">
        <v>202</v>
      </c>
      <c r="F19" s="202">
        <v>474</v>
      </c>
      <c r="G19" s="202">
        <v>379</v>
      </c>
      <c r="H19" s="202">
        <v>168</v>
      </c>
      <c r="I19" s="202">
        <v>560</v>
      </c>
      <c r="J19" s="202">
        <v>408</v>
      </c>
      <c r="K19" s="202">
        <v>187</v>
      </c>
      <c r="L19" s="202">
        <f t="shared" si="1"/>
        <v>1585</v>
      </c>
      <c r="M19" s="202">
        <f t="shared" si="0"/>
        <v>1212</v>
      </c>
      <c r="N19" s="202">
        <f t="shared" si="0"/>
        <v>557</v>
      </c>
      <c r="O19" s="202">
        <f t="shared" si="2"/>
        <v>3354</v>
      </c>
      <c r="P19" s="375" t="s">
        <v>50</v>
      </c>
      <c r="Q19" s="375"/>
      <c r="R19" s="403" t="s">
        <v>49</v>
      </c>
      <c r="S19" s="403"/>
      <c r="T19" s="200">
        <v>169</v>
      </c>
      <c r="U19" s="200">
        <v>179</v>
      </c>
      <c r="V19" s="200">
        <v>56</v>
      </c>
      <c r="W19" s="200">
        <v>69</v>
      </c>
      <c r="X19" s="200">
        <v>70</v>
      </c>
      <c r="Y19" s="200">
        <v>24</v>
      </c>
      <c r="Z19" s="200">
        <v>1</v>
      </c>
      <c r="AA19" s="200">
        <v>1</v>
      </c>
      <c r="AB19" s="200">
        <v>0</v>
      </c>
      <c r="AC19" s="200">
        <v>144</v>
      </c>
      <c r="AD19" s="200">
        <v>157</v>
      </c>
      <c r="AE19" s="200">
        <v>56</v>
      </c>
      <c r="AF19" s="200">
        <v>49</v>
      </c>
      <c r="AG19" s="200">
        <v>23</v>
      </c>
      <c r="AH19" s="200">
        <v>6</v>
      </c>
      <c r="AI19" s="200">
        <v>68</v>
      </c>
      <c r="AJ19" s="200">
        <v>76</v>
      </c>
      <c r="AK19" s="200">
        <v>29</v>
      </c>
      <c r="AL19" s="375" t="s">
        <v>50</v>
      </c>
      <c r="AM19" s="375"/>
      <c r="AN19" s="403" t="s">
        <v>49</v>
      </c>
      <c r="AO19" s="403"/>
      <c r="AP19" s="200">
        <v>207</v>
      </c>
      <c r="AQ19" s="200">
        <v>222</v>
      </c>
      <c r="AR19" s="200">
        <v>66</v>
      </c>
      <c r="AS19" s="200">
        <v>90</v>
      </c>
      <c r="AT19" s="200">
        <v>43</v>
      </c>
      <c r="AU19" s="200">
        <v>19</v>
      </c>
      <c r="AV19" s="200">
        <v>103</v>
      </c>
      <c r="AW19" s="200">
        <v>87</v>
      </c>
      <c r="AX19" s="200">
        <v>27</v>
      </c>
      <c r="AY19" s="202">
        <f t="shared" si="3"/>
        <v>900</v>
      </c>
      <c r="AZ19" s="202">
        <f t="shared" si="3"/>
        <v>858</v>
      </c>
      <c r="BA19" s="202">
        <f t="shared" si="3"/>
        <v>283</v>
      </c>
      <c r="BB19" s="202">
        <f t="shared" si="4"/>
        <v>2041</v>
      </c>
      <c r="BC19" s="202">
        <f t="shared" si="5"/>
        <v>2485</v>
      </c>
      <c r="BD19" s="202">
        <f t="shared" si="5"/>
        <v>2070</v>
      </c>
      <c r="BE19" s="202">
        <f t="shared" si="5"/>
        <v>840</v>
      </c>
      <c r="BF19" s="202">
        <f t="shared" si="5"/>
        <v>5395</v>
      </c>
      <c r="BG19" s="375" t="s">
        <v>50</v>
      </c>
      <c r="BH19" s="375"/>
    </row>
    <row r="20" spans="1:60" s="238" customFormat="1" ht="21.95" customHeight="1">
      <c r="A20" s="403" t="s">
        <v>51</v>
      </c>
      <c r="B20" s="403"/>
      <c r="C20" s="202">
        <v>434</v>
      </c>
      <c r="D20" s="202">
        <v>333</v>
      </c>
      <c r="E20" s="202">
        <v>10</v>
      </c>
      <c r="F20" s="202">
        <v>370</v>
      </c>
      <c r="G20" s="202">
        <v>310</v>
      </c>
      <c r="H20" s="202">
        <v>13</v>
      </c>
      <c r="I20" s="202">
        <v>389</v>
      </c>
      <c r="J20" s="202">
        <v>334</v>
      </c>
      <c r="K20" s="202">
        <v>8</v>
      </c>
      <c r="L20" s="202">
        <f t="shared" si="1"/>
        <v>1193</v>
      </c>
      <c r="M20" s="202">
        <f t="shared" si="0"/>
        <v>977</v>
      </c>
      <c r="N20" s="202">
        <f t="shared" si="0"/>
        <v>31</v>
      </c>
      <c r="O20" s="202">
        <f t="shared" si="2"/>
        <v>2201</v>
      </c>
      <c r="P20" s="375" t="s">
        <v>52</v>
      </c>
      <c r="Q20" s="375"/>
      <c r="R20" s="403" t="s">
        <v>51</v>
      </c>
      <c r="S20" s="403"/>
      <c r="T20" s="200">
        <v>121</v>
      </c>
      <c r="U20" s="200">
        <v>140</v>
      </c>
      <c r="V20" s="200">
        <v>2</v>
      </c>
      <c r="W20" s="200">
        <v>45</v>
      </c>
      <c r="X20" s="200">
        <v>43</v>
      </c>
      <c r="Y20" s="200">
        <v>1</v>
      </c>
      <c r="Z20" s="200">
        <v>0</v>
      </c>
      <c r="AA20" s="200">
        <v>0</v>
      </c>
      <c r="AB20" s="200">
        <v>0</v>
      </c>
      <c r="AC20" s="200">
        <v>74</v>
      </c>
      <c r="AD20" s="200">
        <v>109</v>
      </c>
      <c r="AE20" s="200">
        <v>0</v>
      </c>
      <c r="AF20" s="200">
        <v>55</v>
      </c>
      <c r="AG20" s="200">
        <v>29</v>
      </c>
      <c r="AH20" s="200">
        <v>0</v>
      </c>
      <c r="AI20" s="200">
        <v>48</v>
      </c>
      <c r="AJ20" s="200">
        <v>42</v>
      </c>
      <c r="AK20" s="200">
        <v>2</v>
      </c>
      <c r="AL20" s="375" t="s">
        <v>52</v>
      </c>
      <c r="AM20" s="375"/>
      <c r="AN20" s="403" t="s">
        <v>51</v>
      </c>
      <c r="AO20" s="403"/>
      <c r="AP20" s="200">
        <v>120</v>
      </c>
      <c r="AQ20" s="200">
        <v>146</v>
      </c>
      <c r="AR20" s="200">
        <v>0</v>
      </c>
      <c r="AS20" s="200">
        <v>87</v>
      </c>
      <c r="AT20" s="200">
        <v>47</v>
      </c>
      <c r="AU20" s="200">
        <v>0</v>
      </c>
      <c r="AV20" s="200">
        <v>66</v>
      </c>
      <c r="AW20" s="200">
        <v>55</v>
      </c>
      <c r="AX20" s="200">
        <v>2</v>
      </c>
      <c r="AY20" s="202">
        <f t="shared" si="3"/>
        <v>616</v>
      </c>
      <c r="AZ20" s="202">
        <f t="shared" si="3"/>
        <v>611</v>
      </c>
      <c r="BA20" s="202">
        <f t="shared" si="3"/>
        <v>7</v>
      </c>
      <c r="BB20" s="202">
        <f t="shared" si="4"/>
        <v>1234</v>
      </c>
      <c r="BC20" s="202">
        <f t="shared" si="5"/>
        <v>1809</v>
      </c>
      <c r="BD20" s="202">
        <f t="shared" si="5"/>
        <v>1588</v>
      </c>
      <c r="BE20" s="202">
        <f t="shared" si="5"/>
        <v>38</v>
      </c>
      <c r="BF20" s="202">
        <f t="shared" si="5"/>
        <v>3435</v>
      </c>
      <c r="BG20" s="375" t="s">
        <v>52</v>
      </c>
      <c r="BH20" s="375"/>
    </row>
    <row r="21" spans="1:60" s="238" customFormat="1" ht="21.95" customHeight="1">
      <c r="A21" s="403" t="s">
        <v>53</v>
      </c>
      <c r="B21" s="403"/>
      <c r="C21" s="202">
        <v>550</v>
      </c>
      <c r="D21" s="202">
        <v>473</v>
      </c>
      <c r="E21" s="202">
        <v>15</v>
      </c>
      <c r="F21" s="202">
        <v>478</v>
      </c>
      <c r="G21" s="202">
        <v>419</v>
      </c>
      <c r="H21" s="202">
        <v>15</v>
      </c>
      <c r="I21" s="202">
        <v>537</v>
      </c>
      <c r="J21" s="202">
        <v>478</v>
      </c>
      <c r="K21" s="202">
        <v>14</v>
      </c>
      <c r="L21" s="202">
        <f t="shared" si="1"/>
        <v>1565</v>
      </c>
      <c r="M21" s="202">
        <f t="shared" si="0"/>
        <v>1370</v>
      </c>
      <c r="N21" s="202">
        <f t="shared" si="0"/>
        <v>44</v>
      </c>
      <c r="O21" s="202">
        <f t="shared" si="2"/>
        <v>2979</v>
      </c>
      <c r="P21" s="375" t="s">
        <v>54</v>
      </c>
      <c r="Q21" s="375"/>
      <c r="R21" s="403" t="s">
        <v>53</v>
      </c>
      <c r="S21" s="403"/>
      <c r="T21" s="200">
        <v>171</v>
      </c>
      <c r="U21" s="200">
        <v>201</v>
      </c>
      <c r="V21" s="200">
        <v>8</v>
      </c>
      <c r="W21" s="200">
        <v>48</v>
      </c>
      <c r="X21" s="200">
        <v>46</v>
      </c>
      <c r="Y21" s="200">
        <v>7</v>
      </c>
      <c r="Z21" s="200">
        <v>0</v>
      </c>
      <c r="AA21" s="200">
        <v>0</v>
      </c>
      <c r="AB21" s="200">
        <v>0</v>
      </c>
      <c r="AC21" s="200">
        <v>144</v>
      </c>
      <c r="AD21" s="200">
        <v>192</v>
      </c>
      <c r="AE21" s="200">
        <v>5</v>
      </c>
      <c r="AF21" s="200">
        <v>35</v>
      </c>
      <c r="AG21" s="200">
        <v>16</v>
      </c>
      <c r="AH21" s="200">
        <v>0</v>
      </c>
      <c r="AI21" s="200">
        <v>63</v>
      </c>
      <c r="AJ21" s="200">
        <v>56</v>
      </c>
      <c r="AK21" s="200">
        <v>6</v>
      </c>
      <c r="AL21" s="375" t="s">
        <v>54</v>
      </c>
      <c r="AM21" s="375"/>
      <c r="AN21" s="403" t="s">
        <v>53</v>
      </c>
      <c r="AO21" s="403"/>
      <c r="AP21" s="200">
        <v>193</v>
      </c>
      <c r="AQ21" s="200">
        <v>294</v>
      </c>
      <c r="AR21" s="200">
        <v>2</v>
      </c>
      <c r="AS21" s="200">
        <v>86</v>
      </c>
      <c r="AT21" s="200">
        <v>55</v>
      </c>
      <c r="AU21" s="200">
        <v>0</v>
      </c>
      <c r="AV21" s="200">
        <v>82</v>
      </c>
      <c r="AW21" s="200">
        <v>84</v>
      </c>
      <c r="AX21" s="200">
        <v>7</v>
      </c>
      <c r="AY21" s="202">
        <f t="shared" si="3"/>
        <v>822</v>
      </c>
      <c r="AZ21" s="202">
        <f t="shared" si="3"/>
        <v>944</v>
      </c>
      <c r="BA21" s="202">
        <f t="shared" si="3"/>
        <v>35</v>
      </c>
      <c r="BB21" s="202">
        <f t="shared" si="4"/>
        <v>1801</v>
      </c>
      <c r="BC21" s="202">
        <f t="shared" si="5"/>
        <v>2387</v>
      </c>
      <c r="BD21" s="202">
        <f t="shared" si="5"/>
        <v>2314</v>
      </c>
      <c r="BE21" s="202">
        <f t="shared" si="5"/>
        <v>79</v>
      </c>
      <c r="BF21" s="202">
        <f t="shared" si="5"/>
        <v>4780</v>
      </c>
      <c r="BG21" s="375" t="s">
        <v>54</v>
      </c>
      <c r="BH21" s="375"/>
    </row>
    <row r="22" spans="1:60" s="238" customFormat="1" ht="21.95" customHeight="1">
      <c r="A22" s="403" t="s">
        <v>84</v>
      </c>
      <c r="B22" s="403"/>
      <c r="C22" s="202">
        <v>482</v>
      </c>
      <c r="D22" s="202">
        <v>335</v>
      </c>
      <c r="E22" s="202">
        <v>54</v>
      </c>
      <c r="F22" s="202">
        <v>383</v>
      </c>
      <c r="G22" s="202">
        <v>292</v>
      </c>
      <c r="H22" s="202">
        <v>49</v>
      </c>
      <c r="I22" s="202">
        <v>405</v>
      </c>
      <c r="J22" s="202">
        <v>304</v>
      </c>
      <c r="K22" s="202">
        <v>43</v>
      </c>
      <c r="L22" s="202">
        <f t="shared" si="1"/>
        <v>1270</v>
      </c>
      <c r="M22" s="202">
        <f t="shared" si="0"/>
        <v>931</v>
      </c>
      <c r="N22" s="202">
        <f t="shared" si="0"/>
        <v>146</v>
      </c>
      <c r="O22" s="202">
        <f t="shared" si="2"/>
        <v>2347</v>
      </c>
      <c r="P22" s="375" t="s">
        <v>56</v>
      </c>
      <c r="Q22" s="375"/>
      <c r="R22" s="403" t="s">
        <v>84</v>
      </c>
      <c r="S22" s="403"/>
      <c r="T22" s="200">
        <v>129</v>
      </c>
      <c r="U22" s="200">
        <v>133</v>
      </c>
      <c r="V22" s="200">
        <v>19</v>
      </c>
      <c r="W22" s="200">
        <v>45</v>
      </c>
      <c r="X22" s="200">
        <v>34</v>
      </c>
      <c r="Y22" s="200">
        <v>8</v>
      </c>
      <c r="Z22" s="200">
        <v>0</v>
      </c>
      <c r="AA22" s="200">
        <v>0</v>
      </c>
      <c r="AB22" s="200">
        <v>0</v>
      </c>
      <c r="AC22" s="200">
        <v>105</v>
      </c>
      <c r="AD22" s="200">
        <v>123</v>
      </c>
      <c r="AE22" s="200">
        <v>12</v>
      </c>
      <c r="AF22" s="200">
        <v>40</v>
      </c>
      <c r="AG22" s="200">
        <v>21</v>
      </c>
      <c r="AH22" s="200">
        <v>3</v>
      </c>
      <c r="AI22" s="200">
        <v>42</v>
      </c>
      <c r="AJ22" s="200">
        <v>40</v>
      </c>
      <c r="AK22" s="200">
        <v>7</v>
      </c>
      <c r="AL22" s="375" t="s">
        <v>56</v>
      </c>
      <c r="AM22" s="375"/>
      <c r="AN22" s="403" t="s">
        <v>84</v>
      </c>
      <c r="AO22" s="403"/>
      <c r="AP22" s="200">
        <v>160</v>
      </c>
      <c r="AQ22" s="200">
        <v>157</v>
      </c>
      <c r="AR22" s="200">
        <v>22</v>
      </c>
      <c r="AS22" s="200">
        <v>84</v>
      </c>
      <c r="AT22" s="200">
        <v>38</v>
      </c>
      <c r="AU22" s="200">
        <v>9</v>
      </c>
      <c r="AV22" s="200">
        <v>68</v>
      </c>
      <c r="AW22" s="200">
        <v>48</v>
      </c>
      <c r="AX22" s="200">
        <v>11</v>
      </c>
      <c r="AY22" s="202">
        <f t="shared" si="3"/>
        <v>673</v>
      </c>
      <c r="AZ22" s="202">
        <f t="shared" si="3"/>
        <v>594</v>
      </c>
      <c r="BA22" s="202">
        <f t="shared" si="3"/>
        <v>91</v>
      </c>
      <c r="BB22" s="202">
        <f t="shared" si="4"/>
        <v>1358</v>
      </c>
      <c r="BC22" s="202">
        <f t="shared" si="5"/>
        <v>1943</v>
      </c>
      <c r="BD22" s="202">
        <f t="shared" si="5"/>
        <v>1525</v>
      </c>
      <c r="BE22" s="202">
        <f t="shared" si="5"/>
        <v>237</v>
      </c>
      <c r="BF22" s="202">
        <f t="shared" si="5"/>
        <v>3705</v>
      </c>
      <c r="BG22" s="375" t="s">
        <v>56</v>
      </c>
      <c r="BH22" s="375"/>
    </row>
    <row r="23" spans="1:60" s="238" customFormat="1" ht="21.95" customHeight="1">
      <c r="A23" s="403" t="s">
        <v>57</v>
      </c>
      <c r="B23" s="403"/>
      <c r="C23" s="202">
        <v>272</v>
      </c>
      <c r="D23" s="202">
        <v>200</v>
      </c>
      <c r="E23" s="202">
        <v>32</v>
      </c>
      <c r="F23" s="202">
        <v>218</v>
      </c>
      <c r="G23" s="202">
        <v>160</v>
      </c>
      <c r="H23" s="202">
        <v>27</v>
      </c>
      <c r="I23" s="202">
        <v>257</v>
      </c>
      <c r="J23" s="202">
        <v>184</v>
      </c>
      <c r="K23" s="202">
        <v>24</v>
      </c>
      <c r="L23" s="202">
        <f t="shared" si="1"/>
        <v>747</v>
      </c>
      <c r="M23" s="202">
        <f t="shared" si="0"/>
        <v>544</v>
      </c>
      <c r="N23" s="202">
        <f t="shared" si="0"/>
        <v>83</v>
      </c>
      <c r="O23" s="202">
        <f t="shared" si="2"/>
        <v>1374</v>
      </c>
      <c r="P23" s="375" t="s">
        <v>58</v>
      </c>
      <c r="Q23" s="375"/>
      <c r="R23" s="403" t="s">
        <v>57</v>
      </c>
      <c r="S23" s="403"/>
      <c r="T23" s="200">
        <v>48</v>
      </c>
      <c r="U23" s="200">
        <v>55</v>
      </c>
      <c r="V23" s="200">
        <v>2</v>
      </c>
      <c r="W23" s="200">
        <v>30</v>
      </c>
      <c r="X23" s="200">
        <v>33</v>
      </c>
      <c r="Y23" s="200">
        <v>3</v>
      </c>
      <c r="Z23" s="200">
        <v>0</v>
      </c>
      <c r="AA23" s="200">
        <v>0</v>
      </c>
      <c r="AB23" s="200">
        <v>0</v>
      </c>
      <c r="AC23" s="200">
        <v>33</v>
      </c>
      <c r="AD23" s="200">
        <v>44</v>
      </c>
      <c r="AE23" s="200">
        <v>2</v>
      </c>
      <c r="AF23" s="200">
        <v>24</v>
      </c>
      <c r="AG23" s="200">
        <v>8</v>
      </c>
      <c r="AH23" s="200">
        <v>0</v>
      </c>
      <c r="AI23" s="200">
        <v>35</v>
      </c>
      <c r="AJ23" s="200">
        <v>34</v>
      </c>
      <c r="AK23" s="200">
        <v>4</v>
      </c>
      <c r="AL23" s="375" t="s">
        <v>58</v>
      </c>
      <c r="AM23" s="375"/>
      <c r="AN23" s="403" t="s">
        <v>57</v>
      </c>
      <c r="AO23" s="403"/>
      <c r="AP23" s="200">
        <v>55</v>
      </c>
      <c r="AQ23" s="200">
        <v>64</v>
      </c>
      <c r="AR23" s="200">
        <v>0</v>
      </c>
      <c r="AS23" s="200">
        <v>39</v>
      </c>
      <c r="AT23" s="200">
        <v>15</v>
      </c>
      <c r="AU23" s="200">
        <v>0</v>
      </c>
      <c r="AV23" s="200">
        <v>55</v>
      </c>
      <c r="AW23" s="200">
        <v>39</v>
      </c>
      <c r="AX23" s="200">
        <v>4</v>
      </c>
      <c r="AY23" s="202">
        <f t="shared" si="3"/>
        <v>319</v>
      </c>
      <c r="AZ23" s="202">
        <f t="shared" si="3"/>
        <v>292</v>
      </c>
      <c r="BA23" s="202">
        <f t="shared" si="3"/>
        <v>15</v>
      </c>
      <c r="BB23" s="202">
        <f t="shared" si="4"/>
        <v>626</v>
      </c>
      <c r="BC23" s="202">
        <f t="shared" si="5"/>
        <v>1066</v>
      </c>
      <c r="BD23" s="202">
        <f t="shared" si="5"/>
        <v>836</v>
      </c>
      <c r="BE23" s="202">
        <f t="shared" si="5"/>
        <v>98</v>
      </c>
      <c r="BF23" s="202">
        <f t="shared" si="5"/>
        <v>2000</v>
      </c>
      <c r="BG23" s="375" t="s">
        <v>58</v>
      </c>
      <c r="BH23" s="375"/>
    </row>
    <row r="24" spans="1:60" s="238" customFormat="1" ht="21.95" customHeight="1">
      <c r="A24" s="403" t="s">
        <v>59</v>
      </c>
      <c r="B24" s="403"/>
      <c r="C24" s="202">
        <v>401</v>
      </c>
      <c r="D24" s="202">
        <v>298</v>
      </c>
      <c r="E24" s="202">
        <v>90</v>
      </c>
      <c r="F24" s="202">
        <v>348</v>
      </c>
      <c r="G24" s="202">
        <v>271</v>
      </c>
      <c r="H24" s="202">
        <v>79</v>
      </c>
      <c r="I24" s="202">
        <v>405</v>
      </c>
      <c r="J24" s="202">
        <v>285</v>
      </c>
      <c r="K24" s="202">
        <v>76</v>
      </c>
      <c r="L24" s="202">
        <f t="shared" si="1"/>
        <v>1154</v>
      </c>
      <c r="M24" s="202">
        <f t="shared" si="1"/>
        <v>854</v>
      </c>
      <c r="N24" s="202">
        <f t="shared" si="1"/>
        <v>245</v>
      </c>
      <c r="O24" s="202">
        <f t="shared" si="2"/>
        <v>2253</v>
      </c>
      <c r="P24" s="375" t="s">
        <v>60</v>
      </c>
      <c r="Q24" s="375"/>
      <c r="R24" s="403" t="s">
        <v>59</v>
      </c>
      <c r="S24" s="403"/>
      <c r="T24" s="200">
        <v>109</v>
      </c>
      <c r="U24" s="200">
        <v>121</v>
      </c>
      <c r="V24" s="200">
        <v>12</v>
      </c>
      <c r="W24" s="200">
        <v>57</v>
      </c>
      <c r="X24" s="200">
        <v>57</v>
      </c>
      <c r="Y24" s="200">
        <v>11</v>
      </c>
      <c r="Z24" s="200">
        <v>0</v>
      </c>
      <c r="AA24" s="200">
        <v>0</v>
      </c>
      <c r="AB24" s="200">
        <v>0</v>
      </c>
      <c r="AC24" s="200">
        <v>77</v>
      </c>
      <c r="AD24" s="200">
        <v>115</v>
      </c>
      <c r="AE24" s="200">
        <v>10</v>
      </c>
      <c r="AF24" s="200">
        <v>41</v>
      </c>
      <c r="AG24" s="200">
        <v>10</v>
      </c>
      <c r="AH24" s="200">
        <v>0</v>
      </c>
      <c r="AI24" s="200">
        <v>67</v>
      </c>
      <c r="AJ24" s="200">
        <v>61</v>
      </c>
      <c r="AK24" s="200">
        <v>13</v>
      </c>
      <c r="AL24" s="375" t="s">
        <v>60</v>
      </c>
      <c r="AM24" s="375"/>
      <c r="AN24" s="403" t="s">
        <v>59</v>
      </c>
      <c r="AO24" s="403"/>
      <c r="AP24" s="200">
        <v>119</v>
      </c>
      <c r="AQ24" s="200">
        <v>143</v>
      </c>
      <c r="AR24" s="200">
        <v>7</v>
      </c>
      <c r="AS24" s="200">
        <v>57</v>
      </c>
      <c r="AT24" s="200">
        <v>20</v>
      </c>
      <c r="AU24" s="200">
        <v>1</v>
      </c>
      <c r="AV24" s="200">
        <v>81</v>
      </c>
      <c r="AW24" s="200">
        <v>65</v>
      </c>
      <c r="AX24" s="200">
        <v>14</v>
      </c>
      <c r="AY24" s="202">
        <f t="shared" si="3"/>
        <v>608</v>
      </c>
      <c r="AZ24" s="202">
        <f t="shared" si="3"/>
        <v>592</v>
      </c>
      <c r="BA24" s="202">
        <f t="shared" si="3"/>
        <v>68</v>
      </c>
      <c r="BB24" s="202">
        <f t="shared" si="4"/>
        <v>1268</v>
      </c>
      <c r="BC24" s="202">
        <f t="shared" si="5"/>
        <v>1762</v>
      </c>
      <c r="BD24" s="202">
        <f t="shared" si="5"/>
        <v>1446</v>
      </c>
      <c r="BE24" s="202">
        <f t="shared" si="5"/>
        <v>313</v>
      </c>
      <c r="BF24" s="202">
        <f t="shared" si="5"/>
        <v>3521</v>
      </c>
      <c r="BG24" s="375" t="s">
        <v>60</v>
      </c>
      <c r="BH24" s="375"/>
    </row>
    <row r="25" spans="1:60" s="238" customFormat="1" ht="21.95" customHeight="1">
      <c r="A25" s="403" t="s">
        <v>61</v>
      </c>
      <c r="B25" s="403"/>
      <c r="C25" s="202">
        <v>666</v>
      </c>
      <c r="D25" s="202">
        <v>533</v>
      </c>
      <c r="E25" s="202">
        <v>203</v>
      </c>
      <c r="F25" s="202">
        <v>559</v>
      </c>
      <c r="G25" s="202">
        <v>468</v>
      </c>
      <c r="H25" s="202">
        <v>215</v>
      </c>
      <c r="I25" s="202">
        <v>613</v>
      </c>
      <c r="J25" s="202">
        <v>481</v>
      </c>
      <c r="K25" s="202">
        <v>204</v>
      </c>
      <c r="L25" s="202">
        <f t="shared" si="1"/>
        <v>1838</v>
      </c>
      <c r="M25" s="202">
        <f t="shared" si="1"/>
        <v>1482</v>
      </c>
      <c r="N25" s="202">
        <f t="shared" si="1"/>
        <v>622</v>
      </c>
      <c r="O25" s="202">
        <f t="shared" si="2"/>
        <v>3942</v>
      </c>
      <c r="P25" s="375" t="s">
        <v>62</v>
      </c>
      <c r="Q25" s="375"/>
      <c r="R25" s="403" t="s">
        <v>61</v>
      </c>
      <c r="S25" s="403"/>
      <c r="T25" s="200">
        <v>248</v>
      </c>
      <c r="U25" s="200">
        <v>250</v>
      </c>
      <c r="V25" s="200">
        <v>76</v>
      </c>
      <c r="W25" s="200">
        <v>55</v>
      </c>
      <c r="X25" s="200">
        <v>54</v>
      </c>
      <c r="Y25" s="200">
        <v>22</v>
      </c>
      <c r="Z25" s="200">
        <v>0</v>
      </c>
      <c r="AA25" s="200">
        <v>0</v>
      </c>
      <c r="AB25" s="200">
        <v>0</v>
      </c>
      <c r="AC25" s="200">
        <v>196</v>
      </c>
      <c r="AD25" s="200">
        <v>225</v>
      </c>
      <c r="AE25" s="200">
        <v>64</v>
      </c>
      <c r="AF25" s="200">
        <v>86</v>
      </c>
      <c r="AG25" s="200">
        <v>51</v>
      </c>
      <c r="AH25" s="200">
        <v>10</v>
      </c>
      <c r="AI25" s="200">
        <v>60</v>
      </c>
      <c r="AJ25" s="200">
        <v>55</v>
      </c>
      <c r="AK25" s="200">
        <v>18</v>
      </c>
      <c r="AL25" s="375" t="s">
        <v>62</v>
      </c>
      <c r="AM25" s="375"/>
      <c r="AN25" s="403" t="s">
        <v>61</v>
      </c>
      <c r="AO25" s="403"/>
      <c r="AP25" s="200">
        <v>256</v>
      </c>
      <c r="AQ25" s="200">
        <v>269</v>
      </c>
      <c r="AR25" s="200">
        <v>42</v>
      </c>
      <c r="AS25" s="200">
        <v>184</v>
      </c>
      <c r="AT25" s="200">
        <v>97</v>
      </c>
      <c r="AU25" s="200">
        <v>20</v>
      </c>
      <c r="AV25" s="200">
        <v>95</v>
      </c>
      <c r="AW25" s="200">
        <v>79</v>
      </c>
      <c r="AX25" s="200">
        <v>24</v>
      </c>
      <c r="AY25" s="202">
        <f t="shared" si="3"/>
        <v>1180</v>
      </c>
      <c r="AZ25" s="202">
        <f t="shared" si="3"/>
        <v>1080</v>
      </c>
      <c r="BA25" s="202">
        <f t="shared" si="3"/>
        <v>276</v>
      </c>
      <c r="BB25" s="202">
        <f t="shared" si="4"/>
        <v>2536</v>
      </c>
      <c r="BC25" s="202">
        <f t="shared" si="5"/>
        <v>3018</v>
      </c>
      <c r="BD25" s="202">
        <f t="shared" si="5"/>
        <v>2562</v>
      </c>
      <c r="BE25" s="202">
        <f t="shared" si="5"/>
        <v>898</v>
      </c>
      <c r="BF25" s="202">
        <f t="shared" si="5"/>
        <v>6478</v>
      </c>
      <c r="BG25" s="375" t="s">
        <v>62</v>
      </c>
      <c r="BH25" s="375"/>
    </row>
    <row r="26" spans="1:60" s="238" customFormat="1" ht="21.95" customHeight="1">
      <c r="A26" s="403" t="s">
        <v>63</v>
      </c>
      <c r="B26" s="403"/>
      <c r="C26" s="202">
        <v>333</v>
      </c>
      <c r="D26" s="202">
        <v>220</v>
      </c>
      <c r="E26" s="202">
        <v>47</v>
      </c>
      <c r="F26" s="202">
        <v>238</v>
      </c>
      <c r="G26" s="202">
        <v>173</v>
      </c>
      <c r="H26" s="202">
        <v>36</v>
      </c>
      <c r="I26" s="202">
        <v>247</v>
      </c>
      <c r="J26" s="202">
        <v>164</v>
      </c>
      <c r="K26" s="202">
        <v>30</v>
      </c>
      <c r="L26" s="202">
        <f t="shared" si="1"/>
        <v>818</v>
      </c>
      <c r="M26" s="202">
        <f t="shared" si="1"/>
        <v>557</v>
      </c>
      <c r="N26" s="202">
        <f t="shared" si="1"/>
        <v>113</v>
      </c>
      <c r="O26" s="202">
        <f t="shared" si="2"/>
        <v>1488</v>
      </c>
      <c r="P26" s="375" t="s">
        <v>64</v>
      </c>
      <c r="Q26" s="375"/>
      <c r="R26" s="403" t="s">
        <v>63</v>
      </c>
      <c r="S26" s="403"/>
      <c r="T26" s="200">
        <v>84</v>
      </c>
      <c r="U26" s="200">
        <v>59</v>
      </c>
      <c r="V26" s="200">
        <v>7</v>
      </c>
      <c r="W26" s="200">
        <v>60</v>
      </c>
      <c r="X26" s="200">
        <v>40</v>
      </c>
      <c r="Y26" s="200">
        <v>6</v>
      </c>
      <c r="Z26" s="200">
        <v>0</v>
      </c>
      <c r="AA26" s="200">
        <v>0</v>
      </c>
      <c r="AB26" s="200">
        <v>0</v>
      </c>
      <c r="AC26" s="200">
        <v>58</v>
      </c>
      <c r="AD26" s="200">
        <v>43</v>
      </c>
      <c r="AE26" s="200">
        <v>5</v>
      </c>
      <c r="AF26" s="200">
        <v>54</v>
      </c>
      <c r="AG26" s="200">
        <v>40</v>
      </c>
      <c r="AH26" s="200">
        <v>8</v>
      </c>
      <c r="AI26" s="200">
        <v>33</v>
      </c>
      <c r="AJ26" s="200">
        <v>44</v>
      </c>
      <c r="AK26" s="200">
        <v>6</v>
      </c>
      <c r="AL26" s="375" t="s">
        <v>64</v>
      </c>
      <c r="AM26" s="375"/>
      <c r="AN26" s="403" t="s">
        <v>63</v>
      </c>
      <c r="AO26" s="403"/>
      <c r="AP26" s="200">
        <v>57</v>
      </c>
      <c r="AQ26" s="200">
        <v>71</v>
      </c>
      <c r="AR26" s="200">
        <v>6</v>
      </c>
      <c r="AS26" s="200">
        <v>51</v>
      </c>
      <c r="AT26" s="200">
        <v>38</v>
      </c>
      <c r="AU26" s="200">
        <v>7</v>
      </c>
      <c r="AV26" s="200">
        <v>51</v>
      </c>
      <c r="AW26" s="200">
        <v>37</v>
      </c>
      <c r="AX26" s="200">
        <v>7</v>
      </c>
      <c r="AY26" s="202">
        <f t="shared" si="3"/>
        <v>448</v>
      </c>
      <c r="AZ26" s="202">
        <f t="shared" si="3"/>
        <v>372</v>
      </c>
      <c r="BA26" s="202">
        <f t="shared" si="3"/>
        <v>52</v>
      </c>
      <c r="BB26" s="202">
        <f t="shared" si="4"/>
        <v>872</v>
      </c>
      <c r="BC26" s="202">
        <f t="shared" si="5"/>
        <v>1266</v>
      </c>
      <c r="BD26" s="202">
        <f t="shared" si="5"/>
        <v>929</v>
      </c>
      <c r="BE26" s="202">
        <f t="shared" si="5"/>
        <v>165</v>
      </c>
      <c r="BF26" s="202">
        <f t="shared" si="5"/>
        <v>2360</v>
      </c>
      <c r="BG26" s="375" t="s">
        <v>64</v>
      </c>
      <c r="BH26" s="375"/>
    </row>
    <row r="27" spans="1:60" s="238" customFormat="1" ht="21.95" customHeight="1" thickBot="1">
      <c r="A27" s="432" t="s">
        <v>65</v>
      </c>
      <c r="B27" s="432"/>
      <c r="C27" s="281">
        <v>1085</v>
      </c>
      <c r="D27" s="281">
        <v>1077</v>
      </c>
      <c r="E27" s="281">
        <v>41</v>
      </c>
      <c r="F27" s="281">
        <v>892</v>
      </c>
      <c r="G27" s="281">
        <v>820</v>
      </c>
      <c r="H27" s="281">
        <v>33</v>
      </c>
      <c r="I27" s="281">
        <v>1045</v>
      </c>
      <c r="J27" s="281">
        <v>797</v>
      </c>
      <c r="K27" s="281">
        <v>31</v>
      </c>
      <c r="L27" s="202">
        <f t="shared" si="1"/>
        <v>3022</v>
      </c>
      <c r="M27" s="202">
        <f t="shared" si="1"/>
        <v>2694</v>
      </c>
      <c r="N27" s="202">
        <f t="shared" si="1"/>
        <v>105</v>
      </c>
      <c r="O27" s="202">
        <f t="shared" si="2"/>
        <v>5821</v>
      </c>
      <c r="P27" s="494" t="s">
        <v>66</v>
      </c>
      <c r="Q27" s="494"/>
      <c r="R27" s="451" t="s">
        <v>65</v>
      </c>
      <c r="S27" s="451"/>
      <c r="T27" s="281">
        <v>295</v>
      </c>
      <c r="U27" s="281">
        <v>551</v>
      </c>
      <c r="V27" s="281">
        <v>7</v>
      </c>
      <c r="W27" s="281">
        <v>99</v>
      </c>
      <c r="X27" s="281">
        <v>138</v>
      </c>
      <c r="Y27" s="281">
        <v>2</v>
      </c>
      <c r="Z27" s="281">
        <v>0</v>
      </c>
      <c r="AA27" s="281">
        <v>0</v>
      </c>
      <c r="AB27" s="281">
        <v>0</v>
      </c>
      <c r="AC27" s="281">
        <v>112</v>
      </c>
      <c r="AD27" s="281">
        <v>329</v>
      </c>
      <c r="AE27" s="281">
        <v>3</v>
      </c>
      <c r="AF27" s="281">
        <v>239</v>
      </c>
      <c r="AG27" s="281">
        <v>255</v>
      </c>
      <c r="AH27" s="281">
        <v>5</v>
      </c>
      <c r="AI27" s="281">
        <v>107</v>
      </c>
      <c r="AJ27" s="281">
        <v>144</v>
      </c>
      <c r="AK27" s="281">
        <v>3</v>
      </c>
      <c r="AL27" s="494" t="s">
        <v>66</v>
      </c>
      <c r="AM27" s="494"/>
      <c r="AN27" s="460" t="s">
        <v>65</v>
      </c>
      <c r="AO27" s="460"/>
      <c r="AP27" s="281">
        <v>157</v>
      </c>
      <c r="AQ27" s="281">
        <v>290</v>
      </c>
      <c r="AR27" s="281">
        <v>8</v>
      </c>
      <c r="AS27" s="281">
        <v>321</v>
      </c>
      <c r="AT27" s="281">
        <v>224</v>
      </c>
      <c r="AU27" s="281">
        <v>2</v>
      </c>
      <c r="AV27" s="281">
        <v>150</v>
      </c>
      <c r="AW27" s="281">
        <v>167</v>
      </c>
      <c r="AX27" s="281">
        <v>3</v>
      </c>
      <c r="AY27" s="202">
        <f t="shared" si="3"/>
        <v>1480</v>
      </c>
      <c r="AZ27" s="202">
        <f t="shared" si="3"/>
        <v>2098</v>
      </c>
      <c r="BA27" s="202">
        <f t="shared" si="3"/>
        <v>33</v>
      </c>
      <c r="BB27" s="202">
        <f t="shared" si="4"/>
        <v>3611</v>
      </c>
      <c r="BC27" s="257">
        <f t="shared" si="5"/>
        <v>4502</v>
      </c>
      <c r="BD27" s="257">
        <f t="shared" si="5"/>
        <v>4792</v>
      </c>
      <c r="BE27" s="257">
        <f t="shared" si="5"/>
        <v>138</v>
      </c>
      <c r="BF27" s="257">
        <f t="shared" si="5"/>
        <v>9432</v>
      </c>
      <c r="BG27" s="494" t="s">
        <v>66</v>
      </c>
      <c r="BH27" s="494"/>
    </row>
    <row r="28" spans="1:60" s="238" customFormat="1" ht="21.95" customHeight="1" thickBot="1">
      <c r="A28" s="422" t="s">
        <v>19</v>
      </c>
      <c r="B28" s="422"/>
      <c r="C28" s="208">
        <f>SUM(C8:C27)</f>
        <v>10336</v>
      </c>
      <c r="D28" s="208">
        <f t="shared" ref="D28:O28" si="6">SUM(D8:D27)</f>
        <v>8269</v>
      </c>
      <c r="E28" s="208">
        <f t="shared" si="6"/>
        <v>1422</v>
      </c>
      <c r="F28" s="208">
        <f t="shared" si="6"/>
        <v>8722</v>
      </c>
      <c r="G28" s="208">
        <f t="shared" si="6"/>
        <v>7144</v>
      </c>
      <c r="H28" s="208">
        <f t="shared" si="6"/>
        <v>1314</v>
      </c>
      <c r="I28" s="208">
        <f t="shared" si="6"/>
        <v>9896</v>
      </c>
      <c r="J28" s="208">
        <f t="shared" si="6"/>
        <v>7624</v>
      </c>
      <c r="K28" s="208">
        <f t="shared" si="6"/>
        <v>1299</v>
      </c>
      <c r="L28" s="208">
        <f t="shared" si="6"/>
        <v>28954</v>
      </c>
      <c r="M28" s="208">
        <f t="shared" si="6"/>
        <v>23037</v>
      </c>
      <c r="N28" s="208">
        <f t="shared" si="6"/>
        <v>4035</v>
      </c>
      <c r="O28" s="208">
        <f t="shared" si="6"/>
        <v>56026</v>
      </c>
      <c r="P28" s="373" t="s">
        <v>67</v>
      </c>
      <c r="Q28" s="373"/>
      <c r="R28" s="422" t="s">
        <v>19</v>
      </c>
      <c r="S28" s="422"/>
      <c r="T28" s="208">
        <f>SUM(T8:T27)</f>
        <v>2807</v>
      </c>
      <c r="U28" s="208">
        <f t="shared" ref="U28:AK28" si="7">SUM(U8:U27)</f>
        <v>3260</v>
      </c>
      <c r="V28" s="208">
        <f t="shared" si="7"/>
        <v>461</v>
      </c>
      <c r="W28" s="208">
        <f t="shared" si="7"/>
        <v>1291</v>
      </c>
      <c r="X28" s="208">
        <f t="shared" si="7"/>
        <v>1297</v>
      </c>
      <c r="Y28" s="208">
        <f t="shared" si="7"/>
        <v>327</v>
      </c>
      <c r="Z28" s="208">
        <f t="shared" si="7"/>
        <v>5</v>
      </c>
      <c r="AA28" s="208">
        <f t="shared" si="7"/>
        <v>4</v>
      </c>
      <c r="AB28" s="208">
        <f t="shared" si="7"/>
        <v>0</v>
      </c>
      <c r="AC28" s="208">
        <f t="shared" si="7"/>
        <v>1912</v>
      </c>
      <c r="AD28" s="208">
        <f t="shared" si="7"/>
        <v>2669</v>
      </c>
      <c r="AE28" s="208">
        <f t="shared" si="7"/>
        <v>401</v>
      </c>
      <c r="AF28" s="208">
        <f t="shared" si="7"/>
        <v>1287</v>
      </c>
      <c r="AG28" s="208">
        <f t="shared" si="7"/>
        <v>877</v>
      </c>
      <c r="AH28" s="208">
        <f t="shared" si="7"/>
        <v>104</v>
      </c>
      <c r="AI28" s="208">
        <f t="shared" si="7"/>
        <v>1314</v>
      </c>
      <c r="AJ28" s="208">
        <f t="shared" si="7"/>
        <v>1408</v>
      </c>
      <c r="AK28" s="208">
        <f t="shared" si="7"/>
        <v>306</v>
      </c>
      <c r="AL28" s="373" t="s">
        <v>67</v>
      </c>
      <c r="AM28" s="373"/>
      <c r="AN28" s="422" t="s">
        <v>19</v>
      </c>
      <c r="AO28" s="422"/>
      <c r="AP28" s="208">
        <f>SUM(AP8:AP27)</f>
        <v>2631</v>
      </c>
      <c r="AQ28" s="208">
        <f t="shared" ref="AQ28:BB28" si="8">SUM(AQ8:AQ27)</f>
        <v>3264</v>
      </c>
      <c r="AR28" s="208">
        <f t="shared" si="8"/>
        <v>345</v>
      </c>
      <c r="AS28" s="208">
        <f t="shared" si="8"/>
        <v>1893</v>
      </c>
      <c r="AT28" s="208">
        <f t="shared" si="8"/>
        <v>1098</v>
      </c>
      <c r="AU28" s="208">
        <f t="shared" si="8"/>
        <v>145</v>
      </c>
      <c r="AV28" s="208">
        <f t="shared" si="8"/>
        <v>1772</v>
      </c>
      <c r="AW28" s="208">
        <f t="shared" si="8"/>
        <v>1622</v>
      </c>
      <c r="AX28" s="208">
        <f t="shared" si="8"/>
        <v>297</v>
      </c>
      <c r="AY28" s="208">
        <f t="shared" si="8"/>
        <v>14912</v>
      </c>
      <c r="AZ28" s="208">
        <f t="shared" si="8"/>
        <v>15499</v>
      </c>
      <c r="BA28" s="208">
        <f t="shared" si="8"/>
        <v>2386</v>
      </c>
      <c r="BB28" s="208">
        <f t="shared" si="8"/>
        <v>32797</v>
      </c>
      <c r="BC28" s="208">
        <f t="shared" si="5"/>
        <v>43866</v>
      </c>
      <c r="BD28" s="208">
        <f t="shared" si="5"/>
        <v>38536</v>
      </c>
      <c r="BE28" s="208">
        <f t="shared" si="5"/>
        <v>6421</v>
      </c>
      <c r="BF28" s="208">
        <f t="shared" si="5"/>
        <v>88823</v>
      </c>
      <c r="BG28" s="373" t="s">
        <v>67</v>
      </c>
      <c r="BH28" s="373"/>
    </row>
    <row r="29" spans="1:60" s="238" customFormat="1" ht="21" customHeight="1" thickTop="1">
      <c r="A29" s="282"/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</row>
    <row r="30" spans="1:60" s="238" customFormat="1" ht="15"/>
    <row r="31" spans="1:60" s="238" customFormat="1" ht="15"/>
    <row r="32" spans="1:60" s="238" customFormat="1" ht="15">
      <c r="AP32" s="231"/>
      <c r="AQ32" s="231"/>
      <c r="AR32" s="231"/>
      <c r="AS32" s="231"/>
      <c r="AT32" s="231"/>
      <c r="AU32" s="231"/>
      <c r="AV32" s="231"/>
      <c r="AW32" s="231"/>
      <c r="AX32" s="231"/>
    </row>
  </sheetData>
  <mergeCells count="140">
    <mergeCell ref="A4:B7"/>
    <mergeCell ref="C4:E4"/>
    <mergeCell ref="F4:H4"/>
    <mergeCell ref="I4:K4"/>
    <mergeCell ref="L4:O4"/>
    <mergeCell ref="P4:Q7"/>
    <mergeCell ref="R4:S7"/>
    <mergeCell ref="T4:V4"/>
    <mergeCell ref="A1:Q1"/>
    <mergeCell ref="A2:Q2"/>
    <mergeCell ref="A3:O3"/>
    <mergeCell ref="P3:Q3"/>
    <mergeCell ref="R3:U3"/>
    <mergeCell ref="W4:Y4"/>
    <mergeCell ref="Z4:AB4"/>
    <mergeCell ref="AC4:AE4"/>
    <mergeCell ref="AF4:AH4"/>
    <mergeCell ref="AI4:AK4"/>
    <mergeCell ref="AL4:AM7"/>
    <mergeCell ref="AI5:AK5"/>
    <mergeCell ref="AN3:AY3"/>
    <mergeCell ref="BG3:BH3"/>
    <mergeCell ref="AL3:AM3"/>
    <mergeCell ref="AP4:AR4"/>
    <mergeCell ref="AS4:AU4"/>
    <mergeCell ref="AV4:AX4"/>
    <mergeCell ref="AY4:BB4"/>
    <mergeCell ref="BC4:BF4"/>
    <mergeCell ref="AP5:AR5"/>
    <mergeCell ref="AS5:AU5"/>
    <mergeCell ref="AV5:AX5"/>
    <mergeCell ref="AY5:BB5"/>
    <mergeCell ref="BG8:BH8"/>
    <mergeCell ref="A9:B9"/>
    <mergeCell ref="P9:Q9"/>
    <mergeCell ref="R9:S9"/>
    <mergeCell ref="AL9:AM9"/>
    <mergeCell ref="AN9:AO9"/>
    <mergeCell ref="BG9:BH9"/>
    <mergeCell ref="BC5:BF5"/>
    <mergeCell ref="A8:B8"/>
    <mergeCell ref="P8:Q8"/>
    <mergeCell ref="R8:S8"/>
    <mergeCell ref="AL8:AM8"/>
    <mergeCell ref="AN8:AO8"/>
    <mergeCell ref="BG4:BH7"/>
    <mergeCell ref="C5:E5"/>
    <mergeCell ref="F5:H5"/>
    <mergeCell ref="I5:K5"/>
    <mergeCell ref="L5:O5"/>
    <mergeCell ref="T5:V5"/>
    <mergeCell ref="W5:Y5"/>
    <mergeCell ref="Z5:AB5"/>
    <mergeCell ref="AC5:AE5"/>
    <mergeCell ref="AF5:AH5"/>
    <mergeCell ref="AN4:AO7"/>
    <mergeCell ref="A11:B11"/>
    <mergeCell ref="P11:Q11"/>
    <mergeCell ref="R11:S11"/>
    <mergeCell ref="AL11:AM11"/>
    <mergeCell ref="AN11:AO11"/>
    <mergeCell ref="BG11:BH11"/>
    <mergeCell ref="A10:B10"/>
    <mergeCell ref="P10:Q10"/>
    <mergeCell ref="R10:S10"/>
    <mergeCell ref="AL10:AM10"/>
    <mergeCell ref="AN10:AO10"/>
    <mergeCell ref="BG10:BH10"/>
    <mergeCell ref="A18:B18"/>
    <mergeCell ref="P18:Q18"/>
    <mergeCell ref="R18:S18"/>
    <mergeCell ref="AL18:AM18"/>
    <mergeCell ref="AN18:AO18"/>
    <mergeCell ref="BG18:BH18"/>
    <mergeCell ref="A12:A17"/>
    <mergeCell ref="Q12:Q17"/>
    <mergeCell ref="R12:R17"/>
    <mergeCell ref="AM12:AM17"/>
    <mergeCell ref="AN12:AN17"/>
    <mergeCell ref="BH12:BH17"/>
    <mergeCell ref="A20:B20"/>
    <mergeCell ref="P20:Q20"/>
    <mergeCell ref="R20:S20"/>
    <mergeCell ref="AL20:AM20"/>
    <mergeCell ref="AN20:AO20"/>
    <mergeCell ref="BG20:BH20"/>
    <mergeCell ref="A19:B19"/>
    <mergeCell ref="P19:Q19"/>
    <mergeCell ref="R19:S19"/>
    <mergeCell ref="AL19:AM19"/>
    <mergeCell ref="AN19:AO19"/>
    <mergeCell ref="BG19:BH19"/>
    <mergeCell ref="A22:B22"/>
    <mergeCell ref="P22:Q22"/>
    <mergeCell ref="R22:S22"/>
    <mergeCell ref="AL22:AM22"/>
    <mergeCell ref="AN22:AO22"/>
    <mergeCell ref="BG22:BH22"/>
    <mergeCell ref="A21:B21"/>
    <mergeCell ref="P21:Q21"/>
    <mergeCell ref="R21:S21"/>
    <mergeCell ref="AL21:AM21"/>
    <mergeCell ref="AN21:AO21"/>
    <mergeCell ref="BG21:BH21"/>
    <mergeCell ref="A24:B24"/>
    <mergeCell ref="P24:Q24"/>
    <mergeCell ref="R24:S24"/>
    <mergeCell ref="AL24:AM24"/>
    <mergeCell ref="AN24:AO24"/>
    <mergeCell ref="BG24:BH24"/>
    <mergeCell ref="A23:B23"/>
    <mergeCell ref="P23:Q23"/>
    <mergeCell ref="R23:S23"/>
    <mergeCell ref="AL23:AM23"/>
    <mergeCell ref="AN23:AO23"/>
    <mergeCell ref="BG23:BH23"/>
    <mergeCell ref="A26:B26"/>
    <mergeCell ref="P26:Q26"/>
    <mergeCell ref="R26:S26"/>
    <mergeCell ref="AL26:AM26"/>
    <mergeCell ref="AN26:AO26"/>
    <mergeCell ref="BG26:BH26"/>
    <mergeCell ref="A25:B25"/>
    <mergeCell ref="P25:Q25"/>
    <mergeCell ref="R25:S25"/>
    <mergeCell ref="AL25:AM25"/>
    <mergeCell ref="AN25:AO25"/>
    <mergeCell ref="BG25:BH25"/>
    <mergeCell ref="A28:B28"/>
    <mergeCell ref="P28:Q28"/>
    <mergeCell ref="R28:S28"/>
    <mergeCell ref="AL28:AM28"/>
    <mergeCell ref="AN28:AO28"/>
    <mergeCell ref="BG28:BH28"/>
    <mergeCell ref="A27:B27"/>
    <mergeCell ref="P27:Q27"/>
    <mergeCell ref="R27:S27"/>
    <mergeCell ref="AL27:AM27"/>
    <mergeCell ref="AN27:AO27"/>
    <mergeCell ref="BG27:BH27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69" firstPageNumber="13" orientation="landscape" useFirstPageNumber="1" r:id="rId1"/>
  <headerFooter scaleWithDoc="0" alignWithMargins="0"/>
  <colBreaks count="2" manualBreakCount="2">
    <brk id="17" max="28" man="1"/>
    <brk id="39" max="2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M56"/>
  <sheetViews>
    <sheetView rightToLeft="1" view="pageBreakPreview" zoomScale="80" zoomScaleNormal="75" zoomScaleSheetLayoutView="80" workbookViewId="0">
      <selection activeCell="B33" sqref="A33:XFD34"/>
    </sheetView>
  </sheetViews>
  <sheetFormatPr defaultRowHeight="20.25"/>
  <cols>
    <col min="1" max="1" width="2.4140625" style="154" customWidth="1"/>
    <col min="2" max="2" width="6.1640625" style="154" customWidth="1"/>
    <col min="3" max="3" width="7.58203125" style="154" customWidth="1"/>
    <col min="4" max="4" width="4.33203125" style="154" customWidth="1"/>
    <col min="5" max="5" width="5.5" style="154" customWidth="1"/>
    <col min="6" max="6" width="4.4140625" style="154" customWidth="1"/>
    <col min="7" max="7" width="5.75" style="154" customWidth="1"/>
    <col min="8" max="8" width="5.33203125" style="154" customWidth="1"/>
    <col min="9" max="9" width="5.58203125" style="154" customWidth="1"/>
    <col min="10" max="10" width="6.25" style="154" customWidth="1"/>
    <col min="11" max="11" width="4.58203125" style="154" customWidth="1"/>
    <col min="12" max="12" width="5.33203125" style="154" customWidth="1"/>
    <col min="13" max="13" width="7.1640625" style="154" customWidth="1"/>
    <col min="14" max="14" width="4.58203125" style="154" customWidth="1"/>
    <col min="15" max="15" width="6" style="154" customWidth="1"/>
    <col min="16" max="16" width="7.25" style="154" customWidth="1"/>
    <col min="17" max="17" width="6.25" style="154" customWidth="1"/>
    <col min="18" max="18" width="6.08203125" style="154" customWidth="1"/>
    <col min="19" max="19" width="9.9140625" style="154" customWidth="1"/>
    <col min="20" max="20" width="2.75" style="154" customWidth="1"/>
    <col min="21" max="36" width="3.5" style="154" customWidth="1"/>
    <col min="37" max="38" width="4.25" style="154" customWidth="1"/>
    <col min="39" max="39" width="6.75" style="154" customWidth="1"/>
    <col min="40" max="58" width="5.08203125" style="154" customWidth="1"/>
    <col min="59" max="16384" width="8.6640625" style="154"/>
  </cols>
  <sheetData>
    <row r="1" spans="1:39" ht="29.25" customHeight="1">
      <c r="A1" s="498" t="s">
        <v>451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</row>
    <row r="2" spans="1:39" ht="30.75" customHeight="1">
      <c r="A2" s="498" t="s">
        <v>452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</row>
    <row r="3" spans="1:39" ht="28.5" customHeight="1" thickBot="1">
      <c r="A3" s="482" t="s">
        <v>453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284"/>
      <c r="S3" s="481" t="s">
        <v>454</v>
      </c>
      <c r="T3" s="481"/>
      <c r="U3" s="536"/>
      <c r="V3" s="536"/>
      <c r="W3" s="536"/>
      <c r="X3" s="536"/>
      <c r="Y3" s="536"/>
      <c r="Z3" s="536"/>
      <c r="AA3" s="536"/>
      <c r="AB3" s="536"/>
      <c r="AC3" s="536"/>
      <c r="AD3" s="536"/>
      <c r="AE3" s="536"/>
      <c r="AF3" s="536"/>
      <c r="AG3" s="536"/>
      <c r="AH3" s="536"/>
      <c r="AI3" s="536"/>
      <c r="AJ3" s="536"/>
      <c r="AK3" s="536"/>
      <c r="AL3" s="536"/>
      <c r="AM3" s="536"/>
    </row>
    <row r="4" spans="1:39" ht="21.75" customHeight="1" thickTop="1">
      <c r="A4" s="392" t="s">
        <v>4</v>
      </c>
      <c r="B4" s="392"/>
      <c r="C4" s="537" t="s">
        <v>455</v>
      </c>
      <c r="D4" s="537"/>
      <c r="E4" s="537"/>
      <c r="F4" s="537"/>
      <c r="G4" s="537"/>
      <c r="H4" s="537" t="s">
        <v>456</v>
      </c>
      <c r="I4" s="537"/>
      <c r="J4" s="537"/>
      <c r="K4" s="537"/>
      <c r="L4" s="537" t="s">
        <v>457</v>
      </c>
      <c r="M4" s="537"/>
      <c r="N4" s="537"/>
      <c r="O4" s="537"/>
      <c r="P4" s="413" t="s">
        <v>458</v>
      </c>
      <c r="Q4" s="413"/>
      <c r="R4" s="413"/>
      <c r="S4" s="392" t="s">
        <v>10</v>
      </c>
      <c r="T4" s="392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41"/>
    </row>
    <row r="5" spans="1:39" ht="48.75" customHeight="1">
      <c r="A5" s="393"/>
      <c r="B5" s="393"/>
      <c r="C5" s="532" t="s">
        <v>459</v>
      </c>
      <c r="D5" s="532"/>
      <c r="E5" s="532"/>
      <c r="F5" s="532"/>
      <c r="G5" s="532"/>
      <c r="H5" s="532" t="s">
        <v>460</v>
      </c>
      <c r="I5" s="532"/>
      <c r="J5" s="532"/>
      <c r="K5" s="532"/>
      <c r="L5" s="532" t="s">
        <v>461</v>
      </c>
      <c r="M5" s="532"/>
      <c r="N5" s="532"/>
      <c r="O5" s="532"/>
      <c r="P5" s="408" t="s">
        <v>462</v>
      </c>
      <c r="Q5" s="408"/>
      <c r="R5" s="408"/>
      <c r="S5" s="393"/>
      <c r="T5" s="39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441"/>
    </row>
    <row r="6" spans="1:39" ht="16.5" customHeight="1">
      <c r="A6" s="393"/>
      <c r="B6" s="393"/>
      <c r="C6" s="532" t="s">
        <v>463</v>
      </c>
      <c r="D6" s="532"/>
      <c r="E6" s="441" t="s">
        <v>464</v>
      </c>
      <c r="F6" s="441" t="s">
        <v>465</v>
      </c>
      <c r="G6" s="441" t="s">
        <v>107</v>
      </c>
      <c r="H6" s="408" t="s">
        <v>466</v>
      </c>
      <c r="I6" s="532" t="s">
        <v>467</v>
      </c>
      <c r="J6" s="532" t="s">
        <v>468</v>
      </c>
      <c r="K6" s="441" t="s">
        <v>107</v>
      </c>
      <c r="L6" s="532" t="s">
        <v>469</v>
      </c>
      <c r="M6" s="532" t="s">
        <v>470</v>
      </c>
      <c r="N6" s="532" t="s">
        <v>471</v>
      </c>
      <c r="O6" s="532" t="s">
        <v>107</v>
      </c>
      <c r="P6" s="532" t="s">
        <v>472</v>
      </c>
      <c r="Q6" s="532" t="s">
        <v>473</v>
      </c>
      <c r="R6" s="532" t="s">
        <v>107</v>
      </c>
      <c r="S6" s="393"/>
      <c r="T6" s="393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41"/>
    </row>
    <row r="7" spans="1:39" ht="20.25" customHeight="1">
      <c r="A7" s="393"/>
      <c r="B7" s="393"/>
      <c r="C7" s="532" t="s">
        <v>474</v>
      </c>
      <c r="D7" s="532"/>
      <c r="E7" s="441"/>
      <c r="F7" s="441"/>
      <c r="G7" s="441"/>
      <c r="H7" s="408"/>
      <c r="I7" s="532"/>
      <c r="J7" s="532"/>
      <c r="K7" s="441"/>
      <c r="L7" s="532"/>
      <c r="M7" s="532"/>
      <c r="N7" s="532"/>
      <c r="O7" s="532"/>
      <c r="P7" s="532"/>
      <c r="Q7" s="532"/>
      <c r="R7" s="532"/>
      <c r="S7" s="393"/>
      <c r="T7" s="393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41"/>
    </row>
    <row r="8" spans="1:39" ht="17.25" customHeight="1">
      <c r="A8" s="393"/>
      <c r="B8" s="393"/>
      <c r="C8" s="285" t="s">
        <v>475</v>
      </c>
      <c r="D8" s="285" t="s">
        <v>476</v>
      </c>
      <c r="E8" s="534" t="s">
        <v>477</v>
      </c>
      <c r="F8" s="441" t="s">
        <v>478</v>
      </c>
      <c r="G8" s="441" t="s">
        <v>67</v>
      </c>
      <c r="H8" s="535" t="s">
        <v>479</v>
      </c>
      <c r="I8" s="535" t="s">
        <v>480</v>
      </c>
      <c r="J8" s="530" t="s">
        <v>481</v>
      </c>
      <c r="K8" s="441" t="s">
        <v>67</v>
      </c>
      <c r="L8" s="530" t="s">
        <v>482</v>
      </c>
      <c r="M8" s="530" t="s">
        <v>483</v>
      </c>
      <c r="N8" s="532" t="s">
        <v>484</v>
      </c>
      <c r="O8" s="441" t="s">
        <v>67</v>
      </c>
      <c r="P8" s="530" t="s">
        <v>485</v>
      </c>
      <c r="Q8" s="530" t="s">
        <v>486</v>
      </c>
      <c r="R8" s="441" t="s">
        <v>67</v>
      </c>
      <c r="S8" s="393"/>
      <c r="T8" s="393"/>
      <c r="U8" s="428"/>
      <c r="V8" s="428"/>
      <c r="W8" s="428"/>
      <c r="X8" s="428"/>
      <c r="Y8" s="428"/>
      <c r="Z8" s="428"/>
      <c r="AA8" s="428"/>
      <c r="AB8" s="428"/>
      <c r="AC8" s="428"/>
      <c r="AD8" s="428"/>
      <c r="AE8" s="428"/>
      <c r="AF8" s="428"/>
      <c r="AG8" s="428"/>
      <c r="AH8" s="428"/>
      <c r="AI8" s="428"/>
      <c r="AJ8" s="428"/>
      <c r="AK8" s="428"/>
      <c r="AL8" s="428"/>
      <c r="AM8" s="441"/>
    </row>
    <row r="9" spans="1:39" ht="35.25" customHeight="1" thickBot="1">
      <c r="A9" s="394"/>
      <c r="B9" s="394"/>
      <c r="C9" s="286" t="s">
        <v>487</v>
      </c>
      <c r="D9" s="287" t="s">
        <v>356</v>
      </c>
      <c r="E9" s="446"/>
      <c r="F9" s="477"/>
      <c r="G9" s="477"/>
      <c r="H9" s="394"/>
      <c r="I9" s="394"/>
      <c r="J9" s="531"/>
      <c r="K9" s="477"/>
      <c r="L9" s="531"/>
      <c r="M9" s="531"/>
      <c r="N9" s="533"/>
      <c r="O9" s="477"/>
      <c r="P9" s="531"/>
      <c r="Q9" s="531"/>
      <c r="R9" s="477"/>
      <c r="S9" s="394"/>
      <c r="T9" s="394"/>
      <c r="U9" s="428"/>
      <c r="V9" s="428"/>
      <c r="W9" s="428"/>
      <c r="X9" s="428"/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41"/>
    </row>
    <row r="10" spans="1:39" ht="24.75" customHeight="1">
      <c r="A10" s="384" t="s">
        <v>202</v>
      </c>
      <c r="B10" s="384"/>
      <c r="C10" s="234">
        <v>359</v>
      </c>
      <c r="D10" s="234">
        <v>1</v>
      </c>
      <c r="E10" s="234">
        <v>51</v>
      </c>
      <c r="F10" s="234">
        <v>0</v>
      </c>
      <c r="G10" s="234">
        <f>SUM(C10:F10)</f>
        <v>411</v>
      </c>
      <c r="H10" s="234">
        <v>270</v>
      </c>
      <c r="I10" s="234">
        <v>128</v>
      </c>
      <c r="J10" s="234">
        <v>13</v>
      </c>
      <c r="K10" s="234">
        <f>SUM(H10:J10)</f>
        <v>411</v>
      </c>
      <c r="L10" s="234">
        <v>316</v>
      </c>
      <c r="M10" s="234">
        <v>84</v>
      </c>
      <c r="N10" s="234">
        <v>11</v>
      </c>
      <c r="O10" s="234">
        <f>SUM(L10:N10)</f>
        <v>411</v>
      </c>
      <c r="P10" s="234">
        <v>344</v>
      </c>
      <c r="Q10" s="234">
        <v>67</v>
      </c>
      <c r="R10" s="234">
        <f>SUM(P10:Q10)</f>
        <v>411</v>
      </c>
      <c r="S10" s="385" t="s">
        <v>26</v>
      </c>
      <c r="T10" s="385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0"/>
    </row>
    <row r="11" spans="1:39" ht="18.75" customHeight="1">
      <c r="A11" s="374" t="s">
        <v>27</v>
      </c>
      <c r="B11" s="374"/>
      <c r="C11" s="234">
        <v>272</v>
      </c>
      <c r="D11" s="234">
        <v>10</v>
      </c>
      <c r="E11" s="234">
        <v>34</v>
      </c>
      <c r="F11" s="234">
        <v>0</v>
      </c>
      <c r="G11" s="234">
        <f t="shared" ref="G11:G29" si="0">SUM(C11:F11)</f>
        <v>316</v>
      </c>
      <c r="H11" s="234">
        <v>195</v>
      </c>
      <c r="I11" s="234">
        <v>111</v>
      </c>
      <c r="J11" s="234">
        <v>10</v>
      </c>
      <c r="K11" s="234">
        <f t="shared" ref="K11:K29" si="1">SUM(H11:J11)</f>
        <v>316</v>
      </c>
      <c r="L11" s="234">
        <v>171</v>
      </c>
      <c r="M11" s="234">
        <v>115</v>
      </c>
      <c r="N11" s="234">
        <v>30</v>
      </c>
      <c r="O11" s="234">
        <f t="shared" ref="O11:O29" si="2">SUM(L11:N11)</f>
        <v>316</v>
      </c>
      <c r="P11" s="234">
        <v>270</v>
      </c>
      <c r="Q11" s="234">
        <v>46</v>
      </c>
      <c r="R11" s="234">
        <f t="shared" ref="R11:R29" si="3">SUM(P11:Q11)</f>
        <v>316</v>
      </c>
      <c r="S11" s="526" t="s">
        <v>28</v>
      </c>
      <c r="T11" s="526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</row>
    <row r="12" spans="1:39" ht="16.5" customHeight="1">
      <c r="A12" s="374" t="s">
        <v>83</v>
      </c>
      <c r="B12" s="374"/>
      <c r="C12" s="234">
        <v>271</v>
      </c>
      <c r="D12" s="234">
        <v>3</v>
      </c>
      <c r="E12" s="234">
        <v>37</v>
      </c>
      <c r="F12" s="234">
        <v>0</v>
      </c>
      <c r="G12" s="234">
        <f t="shared" si="0"/>
        <v>311</v>
      </c>
      <c r="H12" s="234">
        <v>165</v>
      </c>
      <c r="I12" s="234">
        <v>124</v>
      </c>
      <c r="J12" s="234">
        <v>22</v>
      </c>
      <c r="K12" s="234">
        <f t="shared" si="1"/>
        <v>311</v>
      </c>
      <c r="L12" s="234">
        <v>173</v>
      </c>
      <c r="M12" s="234">
        <v>129</v>
      </c>
      <c r="N12" s="234">
        <v>9</v>
      </c>
      <c r="O12" s="234">
        <f t="shared" si="2"/>
        <v>311</v>
      </c>
      <c r="P12" s="234">
        <v>272</v>
      </c>
      <c r="Q12" s="234">
        <v>39</v>
      </c>
      <c r="R12" s="234">
        <f t="shared" si="3"/>
        <v>311</v>
      </c>
      <c r="S12" s="526" t="s">
        <v>30</v>
      </c>
      <c r="T12" s="526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</row>
    <row r="13" spans="1:39" ht="18.75" customHeight="1">
      <c r="A13" s="374" t="s">
        <v>31</v>
      </c>
      <c r="B13" s="374"/>
      <c r="C13" s="234">
        <v>207</v>
      </c>
      <c r="D13" s="234">
        <v>13</v>
      </c>
      <c r="E13" s="234">
        <v>25</v>
      </c>
      <c r="F13" s="234">
        <v>0</v>
      </c>
      <c r="G13" s="234">
        <f t="shared" si="0"/>
        <v>245</v>
      </c>
      <c r="H13" s="234">
        <v>86</v>
      </c>
      <c r="I13" s="234">
        <v>147</v>
      </c>
      <c r="J13" s="234">
        <v>12</v>
      </c>
      <c r="K13" s="234">
        <f t="shared" si="1"/>
        <v>245</v>
      </c>
      <c r="L13" s="234">
        <v>103</v>
      </c>
      <c r="M13" s="234">
        <v>107</v>
      </c>
      <c r="N13" s="234">
        <v>35</v>
      </c>
      <c r="O13" s="234">
        <f t="shared" si="2"/>
        <v>245</v>
      </c>
      <c r="P13" s="234">
        <v>216</v>
      </c>
      <c r="Q13" s="234">
        <v>29</v>
      </c>
      <c r="R13" s="234">
        <f t="shared" si="3"/>
        <v>245</v>
      </c>
      <c r="S13" s="526" t="s">
        <v>32</v>
      </c>
      <c r="T13" s="526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</row>
    <row r="14" spans="1:39" ht="18.75" customHeight="1">
      <c r="A14" s="416" t="s">
        <v>33</v>
      </c>
      <c r="B14" s="9" t="s">
        <v>34</v>
      </c>
      <c r="C14" s="234">
        <v>119</v>
      </c>
      <c r="D14" s="234">
        <v>3</v>
      </c>
      <c r="E14" s="234">
        <v>47</v>
      </c>
      <c r="F14" s="234">
        <v>6</v>
      </c>
      <c r="G14" s="234">
        <f t="shared" si="0"/>
        <v>175</v>
      </c>
      <c r="H14" s="234">
        <v>118</v>
      </c>
      <c r="I14" s="234">
        <v>52</v>
      </c>
      <c r="J14" s="234">
        <v>5</v>
      </c>
      <c r="K14" s="234">
        <f t="shared" si="1"/>
        <v>175</v>
      </c>
      <c r="L14" s="234">
        <v>110</v>
      </c>
      <c r="M14" s="234">
        <v>65</v>
      </c>
      <c r="N14" s="234">
        <v>0</v>
      </c>
      <c r="O14" s="234">
        <f t="shared" si="2"/>
        <v>175</v>
      </c>
      <c r="P14" s="234">
        <v>145</v>
      </c>
      <c r="Q14" s="234">
        <v>30</v>
      </c>
      <c r="R14" s="234">
        <f t="shared" si="3"/>
        <v>175</v>
      </c>
      <c r="S14" s="26" t="s">
        <v>35</v>
      </c>
      <c r="T14" s="527" t="s">
        <v>36</v>
      </c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</row>
    <row r="15" spans="1:39" ht="18.75" customHeight="1">
      <c r="A15" s="417"/>
      <c r="B15" s="9" t="s">
        <v>37</v>
      </c>
      <c r="C15" s="234">
        <v>149</v>
      </c>
      <c r="D15" s="234">
        <v>16</v>
      </c>
      <c r="E15" s="234">
        <v>128</v>
      </c>
      <c r="F15" s="234">
        <v>0</v>
      </c>
      <c r="G15" s="234">
        <f t="shared" si="0"/>
        <v>293</v>
      </c>
      <c r="H15" s="234">
        <v>190</v>
      </c>
      <c r="I15" s="234">
        <v>93</v>
      </c>
      <c r="J15" s="234">
        <v>10</v>
      </c>
      <c r="K15" s="234">
        <f t="shared" si="1"/>
        <v>293</v>
      </c>
      <c r="L15" s="234">
        <v>194</v>
      </c>
      <c r="M15" s="234">
        <v>95</v>
      </c>
      <c r="N15" s="234">
        <v>4</v>
      </c>
      <c r="O15" s="234">
        <f t="shared" si="2"/>
        <v>293</v>
      </c>
      <c r="P15" s="234">
        <v>230</v>
      </c>
      <c r="Q15" s="234">
        <v>63</v>
      </c>
      <c r="R15" s="234">
        <f t="shared" si="3"/>
        <v>293</v>
      </c>
      <c r="S15" s="26" t="s">
        <v>38</v>
      </c>
      <c r="T15" s="52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</row>
    <row r="16" spans="1:39" ht="18.75" customHeight="1">
      <c r="A16" s="417"/>
      <c r="B16" s="9" t="s">
        <v>39</v>
      </c>
      <c r="C16" s="234">
        <v>99</v>
      </c>
      <c r="D16" s="234">
        <v>0</v>
      </c>
      <c r="E16" s="234">
        <v>6</v>
      </c>
      <c r="F16" s="234">
        <v>0</v>
      </c>
      <c r="G16" s="234">
        <f t="shared" si="0"/>
        <v>105</v>
      </c>
      <c r="H16" s="234">
        <v>45</v>
      </c>
      <c r="I16" s="234">
        <v>60</v>
      </c>
      <c r="J16" s="234">
        <v>0</v>
      </c>
      <c r="K16" s="234">
        <f t="shared" si="1"/>
        <v>105</v>
      </c>
      <c r="L16" s="234">
        <v>39</v>
      </c>
      <c r="M16" s="234">
        <v>55</v>
      </c>
      <c r="N16" s="234">
        <v>11</v>
      </c>
      <c r="O16" s="234">
        <f t="shared" si="2"/>
        <v>105</v>
      </c>
      <c r="P16" s="234">
        <v>99</v>
      </c>
      <c r="Q16" s="234">
        <v>6</v>
      </c>
      <c r="R16" s="234">
        <f t="shared" si="3"/>
        <v>105</v>
      </c>
      <c r="S16" s="26" t="s">
        <v>40</v>
      </c>
      <c r="T16" s="52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</row>
    <row r="17" spans="1:39" ht="18.75" customHeight="1">
      <c r="A17" s="417"/>
      <c r="B17" s="9" t="s">
        <v>41</v>
      </c>
      <c r="C17" s="234">
        <v>142</v>
      </c>
      <c r="D17" s="234">
        <v>3</v>
      </c>
      <c r="E17" s="234">
        <v>68</v>
      </c>
      <c r="F17" s="234">
        <v>0</v>
      </c>
      <c r="G17" s="234">
        <f t="shared" si="0"/>
        <v>213</v>
      </c>
      <c r="H17" s="234">
        <v>176</v>
      </c>
      <c r="I17" s="234">
        <v>34</v>
      </c>
      <c r="J17" s="234">
        <v>3</v>
      </c>
      <c r="K17" s="234">
        <f t="shared" si="1"/>
        <v>213</v>
      </c>
      <c r="L17" s="234">
        <v>129</v>
      </c>
      <c r="M17" s="234">
        <v>75</v>
      </c>
      <c r="N17" s="234">
        <v>9</v>
      </c>
      <c r="O17" s="234">
        <f t="shared" si="2"/>
        <v>213</v>
      </c>
      <c r="P17" s="234">
        <v>137</v>
      </c>
      <c r="Q17" s="234">
        <v>76</v>
      </c>
      <c r="R17" s="234">
        <f t="shared" si="3"/>
        <v>213</v>
      </c>
      <c r="S17" s="26" t="s">
        <v>42</v>
      </c>
      <c r="T17" s="52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</row>
    <row r="18" spans="1:39" ht="18.75" customHeight="1">
      <c r="A18" s="417"/>
      <c r="B18" s="9" t="s">
        <v>43</v>
      </c>
      <c r="C18" s="234">
        <v>198</v>
      </c>
      <c r="D18" s="234">
        <v>1</v>
      </c>
      <c r="E18" s="234">
        <v>37</v>
      </c>
      <c r="F18" s="234">
        <v>0</v>
      </c>
      <c r="G18" s="234">
        <f t="shared" si="0"/>
        <v>236</v>
      </c>
      <c r="H18" s="234">
        <v>140</v>
      </c>
      <c r="I18" s="234">
        <v>89</v>
      </c>
      <c r="J18" s="234">
        <v>7</v>
      </c>
      <c r="K18" s="234">
        <f t="shared" si="1"/>
        <v>236</v>
      </c>
      <c r="L18" s="234">
        <v>117</v>
      </c>
      <c r="M18" s="234">
        <v>101</v>
      </c>
      <c r="N18" s="234">
        <v>18</v>
      </c>
      <c r="O18" s="234">
        <f t="shared" si="2"/>
        <v>236</v>
      </c>
      <c r="P18" s="234">
        <v>164</v>
      </c>
      <c r="Q18" s="234">
        <v>72</v>
      </c>
      <c r="R18" s="234">
        <f t="shared" si="3"/>
        <v>236</v>
      </c>
      <c r="S18" s="26" t="s">
        <v>44</v>
      </c>
      <c r="T18" s="52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</row>
    <row r="19" spans="1:39" ht="18.75" customHeight="1">
      <c r="A19" s="418"/>
      <c r="B19" s="9" t="s">
        <v>45</v>
      </c>
      <c r="C19" s="234">
        <v>113</v>
      </c>
      <c r="D19" s="234">
        <v>2</v>
      </c>
      <c r="E19" s="234">
        <v>19</v>
      </c>
      <c r="F19" s="234">
        <v>11</v>
      </c>
      <c r="G19" s="234">
        <f t="shared" si="0"/>
        <v>145</v>
      </c>
      <c r="H19" s="234">
        <v>87</v>
      </c>
      <c r="I19" s="234">
        <v>54</v>
      </c>
      <c r="J19" s="234">
        <v>4</v>
      </c>
      <c r="K19" s="234">
        <f t="shared" si="1"/>
        <v>145</v>
      </c>
      <c r="L19" s="234">
        <v>65</v>
      </c>
      <c r="M19" s="234">
        <v>74</v>
      </c>
      <c r="N19" s="234">
        <v>6</v>
      </c>
      <c r="O19" s="234">
        <f t="shared" si="2"/>
        <v>145</v>
      </c>
      <c r="P19" s="234">
        <v>124</v>
      </c>
      <c r="Q19" s="234">
        <v>21</v>
      </c>
      <c r="R19" s="234">
        <f t="shared" si="3"/>
        <v>145</v>
      </c>
      <c r="S19" s="26" t="s">
        <v>46</v>
      </c>
      <c r="T19" s="529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</row>
    <row r="20" spans="1:39" ht="18.75" customHeight="1">
      <c r="A20" s="403" t="s">
        <v>47</v>
      </c>
      <c r="B20" s="403"/>
      <c r="C20" s="234">
        <v>326</v>
      </c>
      <c r="D20" s="234">
        <v>0</v>
      </c>
      <c r="E20" s="234">
        <v>34</v>
      </c>
      <c r="F20" s="234">
        <v>0</v>
      </c>
      <c r="G20" s="234">
        <f t="shared" si="0"/>
        <v>360</v>
      </c>
      <c r="H20" s="234">
        <v>178</v>
      </c>
      <c r="I20" s="234">
        <v>126</v>
      </c>
      <c r="J20" s="234">
        <v>56</v>
      </c>
      <c r="K20" s="234">
        <f t="shared" si="1"/>
        <v>360</v>
      </c>
      <c r="L20" s="234">
        <v>220</v>
      </c>
      <c r="M20" s="234">
        <v>87</v>
      </c>
      <c r="N20" s="234">
        <v>53</v>
      </c>
      <c r="O20" s="234">
        <f t="shared" si="2"/>
        <v>360</v>
      </c>
      <c r="P20" s="234">
        <v>347</v>
      </c>
      <c r="Q20" s="234">
        <v>13</v>
      </c>
      <c r="R20" s="234">
        <f t="shared" si="3"/>
        <v>360</v>
      </c>
      <c r="S20" s="26"/>
      <c r="T20" s="26" t="s">
        <v>48</v>
      </c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</row>
    <row r="21" spans="1:39" ht="18.75" customHeight="1">
      <c r="A21" s="374" t="s">
        <v>49</v>
      </c>
      <c r="B21" s="374"/>
      <c r="C21" s="234">
        <v>174</v>
      </c>
      <c r="D21" s="234">
        <v>1</v>
      </c>
      <c r="E21" s="234">
        <v>19</v>
      </c>
      <c r="F21" s="234">
        <v>18</v>
      </c>
      <c r="G21" s="234">
        <f t="shared" si="0"/>
        <v>212</v>
      </c>
      <c r="H21" s="234">
        <v>74</v>
      </c>
      <c r="I21" s="234">
        <v>125</v>
      </c>
      <c r="J21" s="234">
        <v>13</v>
      </c>
      <c r="K21" s="234">
        <f t="shared" si="1"/>
        <v>212</v>
      </c>
      <c r="L21" s="234">
        <v>127</v>
      </c>
      <c r="M21" s="234">
        <v>73</v>
      </c>
      <c r="N21" s="234">
        <v>12</v>
      </c>
      <c r="O21" s="234">
        <f t="shared" si="2"/>
        <v>212</v>
      </c>
      <c r="P21" s="234">
        <v>193</v>
      </c>
      <c r="Q21" s="234">
        <v>19</v>
      </c>
      <c r="R21" s="234">
        <f t="shared" si="3"/>
        <v>212</v>
      </c>
      <c r="S21" s="526" t="s">
        <v>50</v>
      </c>
      <c r="T21" s="526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</row>
    <row r="22" spans="1:39" ht="18.75" customHeight="1">
      <c r="A22" s="374" t="s">
        <v>51</v>
      </c>
      <c r="B22" s="374"/>
      <c r="C22" s="234">
        <v>130</v>
      </c>
      <c r="D22" s="234">
        <v>18</v>
      </c>
      <c r="E22" s="234">
        <v>0</v>
      </c>
      <c r="F22" s="234">
        <v>0</v>
      </c>
      <c r="G22" s="234">
        <f t="shared" si="0"/>
        <v>148</v>
      </c>
      <c r="H22" s="234">
        <v>35</v>
      </c>
      <c r="I22" s="234">
        <v>107</v>
      </c>
      <c r="J22" s="234">
        <v>6</v>
      </c>
      <c r="K22" s="234">
        <f t="shared" si="1"/>
        <v>148</v>
      </c>
      <c r="L22" s="234">
        <v>123</v>
      </c>
      <c r="M22" s="234">
        <v>21</v>
      </c>
      <c r="N22" s="234">
        <v>4</v>
      </c>
      <c r="O22" s="234">
        <f t="shared" si="2"/>
        <v>148</v>
      </c>
      <c r="P22" s="234">
        <v>135</v>
      </c>
      <c r="Q22" s="234">
        <v>13</v>
      </c>
      <c r="R22" s="234">
        <f t="shared" si="3"/>
        <v>148</v>
      </c>
      <c r="S22" s="526" t="s">
        <v>52</v>
      </c>
      <c r="T22" s="526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</row>
    <row r="23" spans="1:39" ht="18.75" customHeight="1">
      <c r="A23" s="374" t="s">
        <v>53</v>
      </c>
      <c r="B23" s="374"/>
      <c r="C23" s="234">
        <v>0</v>
      </c>
      <c r="D23" s="234">
        <v>195</v>
      </c>
      <c r="E23" s="234">
        <v>39</v>
      </c>
      <c r="F23" s="234">
        <v>0</v>
      </c>
      <c r="G23" s="234">
        <f t="shared" si="0"/>
        <v>234</v>
      </c>
      <c r="H23" s="234">
        <v>102</v>
      </c>
      <c r="I23" s="234">
        <v>127</v>
      </c>
      <c r="J23" s="234">
        <v>5</v>
      </c>
      <c r="K23" s="234">
        <f t="shared" si="1"/>
        <v>234</v>
      </c>
      <c r="L23" s="234">
        <v>137</v>
      </c>
      <c r="M23" s="234">
        <v>93</v>
      </c>
      <c r="N23" s="234">
        <v>4</v>
      </c>
      <c r="O23" s="234">
        <f t="shared" si="2"/>
        <v>234</v>
      </c>
      <c r="P23" s="234">
        <v>217</v>
      </c>
      <c r="Q23" s="234">
        <v>17</v>
      </c>
      <c r="R23" s="234">
        <f t="shared" si="3"/>
        <v>234</v>
      </c>
      <c r="S23" s="526" t="s">
        <v>54</v>
      </c>
      <c r="T23" s="526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</row>
    <row r="24" spans="1:39" ht="18.75" customHeight="1">
      <c r="A24" s="374" t="s">
        <v>84</v>
      </c>
      <c r="B24" s="374"/>
      <c r="C24" s="234">
        <v>144</v>
      </c>
      <c r="D24" s="234">
        <v>2</v>
      </c>
      <c r="E24" s="234">
        <v>44</v>
      </c>
      <c r="F24" s="234">
        <v>0</v>
      </c>
      <c r="G24" s="234">
        <f t="shared" si="0"/>
        <v>190</v>
      </c>
      <c r="H24" s="234">
        <v>65</v>
      </c>
      <c r="I24" s="234">
        <v>123</v>
      </c>
      <c r="J24" s="234">
        <v>2</v>
      </c>
      <c r="K24" s="234">
        <f t="shared" si="1"/>
        <v>190</v>
      </c>
      <c r="L24" s="234">
        <v>106</v>
      </c>
      <c r="M24" s="234">
        <v>76</v>
      </c>
      <c r="N24" s="234">
        <v>8</v>
      </c>
      <c r="O24" s="234">
        <f t="shared" si="2"/>
        <v>190</v>
      </c>
      <c r="P24" s="234">
        <v>145</v>
      </c>
      <c r="Q24" s="234">
        <v>45</v>
      </c>
      <c r="R24" s="234">
        <f t="shared" si="3"/>
        <v>190</v>
      </c>
      <c r="S24" s="526" t="s">
        <v>56</v>
      </c>
      <c r="T24" s="526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</row>
    <row r="25" spans="1:39" ht="18.75" customHeight="1">
      <c r="A25" s="374" t="s">
        <v>57</v>
      </c>
      <c r="B25" s="374"/>
      <c r="C25" s="234">
        <v>110</v>
      </c>
      <c r="D25" s="234">
        <v>4</v>
      </c>
      <c r="E25" s="234">
        <v>18</v>
      </c>
      <c r="F25" s="234">
        <v>0</v>
      </c>
      <c r="G25" s="234">
        <f t="shared" si="0"/>
        <v>132</v>
      </c>
      <c r="H25" s="234">
        <v>82</v>
      </c>
      <c r="I25" s="234">
        <v>50</v>
      </c>
      <c r="J25" s="234">
        <v>0</v>
      </c>
      <c r="K25" s="234">
        <f t="shared" si="1"/>
        <v>132</v>
      </c>
      <c r="L25" s="234">
        <v>80</v>
      </c>
      <c r="M25" s="234">
        <v>49</v>
      </c>
      <c r="N25" s="234">
        <v>3</v>
      </c>
      <c r="O25" s="234">
        <f t="shared" si="2"/>
        <v>132</v>
      </c>
      <c r="P25" s="234">
        <v>126</v>
      </c>
      <c r="Q25" s="234">
        <v>6</v>
      </c>
      <c r="R25" s="234">
        <f t="shared" si="3"/>
        <v>132</v>
      </c>
      <c r="S25" s="526" t="s">
        <v>58</v>
      </c>
      <c r="T25" s="526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</row>
    <row r="26" spans="1:39" ht="18.75" customHeight="1">
      <c r="A26" s="374" t="s">
        <v>59</v>
      </c>
      <c r="B26" s="374"/>
      <c r="C26" s="234">
        <v>193</v>
      </c>
      <c r="D26" s="234">
        <v>1</v>
      </c>
      <c r="E26" s="234">
        <v>14</v>
      </c>
      <c r="F26" s="234">
        <v>9</v>
      </c>
      <c r="G26" s="234">
        <f t="shared" si="0"/>
        <v>217</v>
      </c>
      <c r="H26" s="234">
        <v>117</v>
      </c>
      <c r="I26" s="234">
        <v>97</v>
      </c>
      <c r="J26" s="234">
        <v>3</v>
      </c>
      <c r="K26" s="234">
        <f t="shared" si="1"/>
        <v>217</v>
      </c>
      <c r="L26" s="234">
        <v>125</v>
      </c>
      <c r="M26" s="234">
        <v>77</v>
      </c>
      <c r="N26" s="234">
        <v>15</v>
      </c>
      <c r="O26" s="234">
        <f t="shared" si="2"/>
        <v>217</v>
      </c>
      <c r="P26" s="234">
        <v>208</v>
      </c>
      <c r="Q26" s="234">
        <v>9</v>
      </c>
      <c r="R26" s="234">
        <f t="shared" si="3"/>
        <v>217</v>
      </c>
      <c r="S26" s="526" t="s">
        <v>60</v>
      </c>
      <c r="T26" s="526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</row>
    <row r="27" spans="1:39" ht="18.75" customHeight="1">
      <c r="A27" s="374" t="s">
        <v>61</v>
      </c>
      <c r="B27" s="374"/>
      <c r="C27" s="234">
        <v>181</v>
      </c>
      <c r="D27" s="234">
        <v>0</v>
      </c>
      <c r="E27" s="234">
        <v>67</v>
      </c>
      <c r="F27" s="234">
        <v>0</v>
      </c>
      <c r="G27" s="234">
        <f t="shared" si="0"/>
        <v>248</v>
      </c>
      <c r="H27" s="234">
        <v>57</v>
      </c>
      <c r="I27" s="234">
        <v>155</v>
      </c>
      <c r="J27" s="234">
        <v>36</v>
      </c>
      <c r="K27" s="234">
        <f t="shared" si="1"/>
        <v>248</v>
      </c>
      <c r="L27" s="234">
        <v>149</v>
      </c>
      <c r="M27" s="234">
        <v>72</v>
      </c>
      <c r="N27" s="234">
        <v>27</v>
      </c>
      <c r="O27" s="234">
        <f t="shared" si="2"/>
        <v>248</v>
      </c>
      <c r="P27" s="234">
        <v>178</v>
      </c>
      <c r="Q27" s="234">
        <v>70</v>
      </c>
      <c r="R27" s="234">
        <f t="shared" si="3"/>
        <v>248</v>
      </c>
      <c r="S27" s="526" t="s">
        <v>62</v>
      </c>
      <c r="T27" s="526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</row>
    <row r="28" spans="1:39" ht="18.75" customHeight="1">
      <c r="A28" s="374" t="s">
        <v>63</v>
      </c>
      <c r="B28" s="374"/>
      <c r="C28" s="234">
        <v>103</v>
      </c>
      <c r="D28" s="234">
        <v>0</v>
      </c>
      <c r="E28" s="234">
        <v>13</v>
      </c>
      <c r="F28" s="234">
        <v>0</v>
      </c>
      <c r="G28" s="234">
        <f t="shared" si="0"/>
        <v>116</v>
      </c>
      <c r="H28" s="234">
        <v>51</v>
      </c>
      <c r="I28" s="234">
        <v>64</v>
      </c>
      <c r="J28" s="234">
        <v>1</v>
      </c>
      <c r="K28" s="234">
        <f t="shared" si="1"/>
        <v>116</v>
      </c>
      <c r="L28" s="234">
        <v>95</v>
      </c>
      <c r="M28" s="234">
        <v>19</v>
      </c>
      <c r="N28" s="234">
        <v>2</v>
      </c>
      <c r="O28" s="234">
        <f t="shared" si="2"/>
        <v>116</v>
      </c>
      <c r="P28" s="234">
        <v>105</v>
      </c>
      <c r="Q28" s="234">
        <v>11</v>
      </c>
      <c r="R28" s="234">
        <f t="shared" si="3"/>
        <v>116</v>
      </c>
      <c r="S28" s="526" t="s">
        <v>64</v>
      </c>
      <c r="T28" s="526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</row>
    <row r="29" spans="1:39" ht="18.75" customHeight="1" thickBot="1">
      <c r="A29" s="427" t="s">
        <v>65</v>
      </c>
      <c r="B29" s="427"/>
      <c r="C29" s="220">
        <v>271</v>
      </c>
      <c r="D29" s="220">
        <v>5</v>
      </c>
      <c r="E29" s="220">
        <v>49</v>
      </c>
      <c r="F29" s="220">
        <v>90</v>
      </c>
      <c r="G29" s="234">
        <f t="shared" si="0"/>
        <v>415</v>
      </c>
      <c r="H29" s="220">
        <v>194</v>
      </c>
      <c r="I29" s="220">
        <v>182</v>
      </c>
      <c r="J29" s="220">
        <v>39</v>
      </c>
      <c r="K29" s="234">
        <f t="shared" si="1"/>
        <v>415</v>
      </c>
      <c r="L29" s="220">
        <v>289</v>
      </c>
      <c r="M29" s="220">
        <v>91</v>
      </c>
      <c r="N29" s="220">
        <v>35</v>
      </c>
      <c r="O29" s="234">
        <f t="shared" si="2"/>
        <v>415</v>
      </c>
      <c r="P29" s="220">
        <v>310</v>
      </c>
      <c r="Q29" s="220">
        <v>105</v>
      </c>
      <c r="R29" s="234">
        <f t="shared" si="3"/>
        <v>415</v>
      </c>
      <c r="S29" s="526" t="s">
        <v>66</v>
      </c>
      <c r="T29" s="526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</row>
    <row r="30" spans="1:39" ht="24.75" customHeight="1" thickBot="1">
      <c r="A30" s="372" t="s">
        <v>19</v>
      </c>
      <c r="B30" s="372"/>
      <c r="C30" s="221">
        <f>SUM(C10:C29)</f>
        <v>3561</v>
      </c>
      <c r="D30" s="221">
        <f t="shared" ref="D30:R30" si="4">SUM(D10:D29)</f>
        <v>278</v>
      </c>
      <c r="E30" s="221">
        <f t="shared" si="4"/>
        <v>749</v>
      </c>
      <c r="F30" s="221">
        <f t="shared" si="4"/>
        <v>134</v>
      </c>
      <c r="G30" s="221">
        <f t="shared" si="4"/>
        <v>4722</v>
      </c>
      <c r="H30" s="221">
        <f t="shared" si="4"/>
        <v>2427</v>
      </c>
      <c r="I30" s="221">
        <f t="shared" si="4"/>
        <v>2048</v>
      </c>
      <c r="J30" s="221">
        <f t="shared" si="4"/>
        <v>247</v>
      </c>
      <c r="K30" s="221">
        <f t="shared" si="4"/>
        <v>4722</v>
      </c>
      <c r="L30" s="221">
        <f t="shared" si="4"/>
        <v>2868</v>
      </c>
      <c r="M30" s="221">
        <f t="shared" si="4"/>
        <v>1558</v>
      </c>
      <c r="N30" s="221">
        <f t="shared" si="4"/>
        <v>296</v>
      </c>
      <c r="O30" s="221">
        <f t="shared" si="4"/>
        <v>4722</v>
      </c>
      <c r="P30" s="221">
        <f t="shared" si="4"/>
        <v>3965</v>
      </c>
      <c r="Q30" s="221">
        <f t="shared" si="4"/>
        <v>757</v>
      </c>
      <c r="R30" s="221">
        <f t="shared" si="4"/>
        <v>4722</v>
      </c>
      <c r="S30" s="501" t="s">
        <v>67</v>
      </c>
      <c r="T30" s="501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</row>
    <row r="31" spans="1:39" ht="21" thickTop="1">
      <c r="A31" s="147"/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525"/>
    </row>
    <row r="32" spans="1:39" ht="23.25" customHeight="1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</row>
    <row r="33" spans="16:16" ht="43.5" customHeight="1">
      <c r="P33" s="178"/>
    </row>
    <row r="36" spans="16:16" ht="23.25" customHeight="1">
      <c r="P36" s="178"/>
    </row>
    <row r="37" spans="16:16">
      <c r="P37" s="178"/>
    </row>
    <row r="38" spans="16:16">
      <c r="P38" s="178"/>
    </row>
    <row r="39" spans="16:16">
      <c r="P39" s="178"/>
    </row>
    <row r="40" spans="16:16">
      <c r="P40" s="178"/>
    </row>
    <row r="41" spans="16:16">
      <c r="P41" s="178"/>
    </row>
    <row r="42" spans="16:16">
      <c r="P42" s="178"/>
    </row>
    <row r="43" spans="16:16">
      <c r="P43" s="178"/>
    </row>
    <row r="44" spans="16:16">
      <c r="P44" s="178"/>
    </row>
    <row r="45" spans="16:16">
      <c r="P45" s="178"/>
    </row>
    <row r="46" spans="16:16">
      <c r="P46" s="178"/>
    </row>
    <row r="47" spans="16:16">
      <c r="P47" s="178"/>
    </row>
    <row r="48" spans="16:16">
      <c r="P48" s="178"/>
    </row>
    <row r="49" spans="16:16">
      <c r="P49" s="178"/>
    </row>
    <row r="50" spans="16:16">
      <c r="P50" s="178"/>
    </row>
    <row r="51" spans="16:16">
      <c r="P51" s="178"/>
    </row>
    <row r="52" spans="16:16">
      <c r="P52" s="178"/>
    </row>
    <row r="53" spans="16:16">
      <c r="P53" s="178"/>
    </row>
    <row r="54" spans="16:16">
      <c r="P54" s="178"/>
    </row>
    <row r="55" spans="16:16">
      <c r="P55" s="178"/>
    </row>
    <row r="56" spans="16:16">
      <c r="P56" s="178"/>
    </row>
  </sheetData>
  <mergeCells count="105">
    <mergeCell ref="A1:T1"/>
    <mergeCell ref="A2:T2"/>
    <mergeCell ref="A3:Q3"/>
    <mergeCell ref="S3:T3"/>
    <mergeCell ref="U3:AM3"/>
    <mergeCell ref="A4:B9"/>
    <mergeCell ref="C4:G4"/>
    <mergeCell ref="H4:K4"/>
    <mergeCell ref="L4:O4"/>
    <mergeCell ref="P4:R4"/>
    <mergeCell ref="AE4:AF4"/>
    <mergeCell ref="AG4:AH4"/>
    <mergeCell ref="AI4:AJ4"/>
    <mergeCell ref="AK4:AL4"/>
    <mergeCell ref="AM4:AM9"/>
    <mergeCell ref="C5:G5"/>
    <mergeCell ref="H5:K5"/>
    <mergeCell ref="L5:O5"/>
    <mergeCell ref="P5:R5"/>
    <mergeCell ref="C6:D6"/>
    <mergeCell ref="S4:T9"/>
    <mergeCell ref="U4:V4"/>
    <mergeCell ref="W4:X4"/>
    <mergeCell ref="Y4:Z4"/>
    <mergeCell ref="H6:H7"/>
    <mergeCell ref="I6:I7"/>
    <mergeCell ref="J6:J7"/>
    <mergeCell ref="AI6:AI9"/>
    <mergeCell ref="AJ6:AJ9"/>
    <mergeCell ref="AK6:AK9"/>
    <mergeCell ref="AA4:AB4"/>
    <mergeCell ref="AC4:AD4"/>
    <mergeCell ref="Y6:Y9"/>
    <mergeCell ref="Z6:Z9"/>
    <mergeCell ref="AA6:AA9"/>
    <mergeCell ref="AB6:AB9"/>
    <mergeCell ref="M6:M7"/>
    <mergeCell ref="N6:N7"/>
    <mergeCell ref="O6:O7"/>
    <mergeCell ref="P6:P7"/>
    <mergeCell ref="AL6:AL9"/>
    <mergeCell ref="C7:D7"/>
    <mergeCell ref="E8:E9"/>
    <mergeCell ref="F8:F9"/>
    <mergeCell ref="G8:G9"/>
    <mergeCell ref="H8:H9"/>
    <mergeCell ref="I8:I9"/>
    <mergeCell ref="AC6:AC9"/>
    <mergeCell ref="AD6:AD9"/>
    <mergeCell ref="AE6:AE9"/>
    <mergeCell ref="AF6:AF9"/>
    <mergeCell ref="AG6:AG9"/>
    <mergeCell ref="AH6:AH9"/>
    <mergeCell ref="Q6:Q7"/>
    <mergeCell ref="R6:R7"/>
    <mergeCell ref="U6:U9"/>
    <mergeCell ref="V6:V9"/>
    <mergeCell ref="W6:W9"/>
    <mergeCell ref="X6:X9"/>
    <mergeCell ref="K6:K7"/>
    <mergeCell ref="L6:L7"/>
    <mergeCell ref="E6:E7"/>
    <mergeCell ref="F6:F7"/>
    <mergeCell ref="G6:G7"/>
    <mergeCell ref="A12:B12"/>
    <mergeCell ref="S12:T12"/>
    <mergeCell ref="A13:B13"/>
    <mergeCell ref="S13:T13"/>
    <mergeCell ref="A14:A19"/>
    <mergeCell ref="T14:T19"/>
    <mergeCell ref="P8:P9"/>
    <mergeCell ref="Q8:Q9"/>
    <mergeCell ref="R8:R9"/>
    <mergeCell ref="A10:B10"/>
    <mergeCell ref="S10:T10"/>
    <mergeCell ref="A11:B11"/>
    <mergeCell ref="S11:T11"/>
    <mergeCell ref="J8:J9"/>
    <mergeCell ref="K8:K9"/>
    <mergeCell ref="L8:L9"/>
    <mergeCell ref="M8:M9"/>
    <mergeCell ref="N8:N9"/>
    <mergeCell ref="O8:O9"/>
    <mergeCell ref="A24:B24"/>
    <mergeCell ref="S24:T24"/>
    <mergeCell ref="A25:B25"/>
    <mergeCell ref="S25:T25"/>
    <mergeCell ref="A26:B26"/>
    <mergeCell ref="S26:T26"/>
    <mergeCell ref="A20:B20"/>
    <mergeCell ref="A21:B21"/>
    <mergeCell ref="S21:T21"/>
    <mergeCell ref="A22:B22"/>
    <mergeCell ref="S22:T22"/>
    <mergeCell ref="A23:B23"/>
    <mergeCell ref="S23:T23"/>
    <mergeCell ref="A30:B30"/>
    <mergeCell ref="S30:T30"/>
    <mergeCell ref="U31:AM31"/>
    <mergeCell ref="A27:B27"/>
    <mergeCell ref="S27:T27"/>
    <mergeCell ref="A28:B28"/>
    <mergeCell ref="S28:T28"/>
    <mergeCell ref="A29:B29"/>
    <mergeCell ref="S29:T29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13" orientation="landscape" useFirstPageNumber="1" r:id="rId1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U43"/>
  <sheetViews>
    <sheetView rightToLeft="1" view="pageBreakPreview" topLeftCell="B1" zoomScale="80" zoomScaleNormal="75" zoomScaleSheetLayoutView="80" workbookViewId="0">
      <selection activeCell="B34" sqref="A34:XFD36"/>
    </sheetView>
  </sheetViews>
  <sheetFormatPr defaultRowHeight="20.25"/>
  <cols>
    <col min="1" max="1" width="2.25" style="154" customWidth="1"/>
    <col min="2" max="2" width="6" style="154" customWidth="1"/>
    <col min="3" max="3" width="4.25" style="154" customWidth="1"/>
    <col min="4" max="4" width="5.08203125" style="154" customWidth="1"/>
    <col min="5" max="6" width="4.08203125" style="154" customWidth="1"/>
    <col min="7" max="7" width="3.9140625" style="154" customWidth="1"/>
    <col min="8" max="8" width="3.25" style="154" customWidth="1"/>
    <col min="9" max="9" width="4" style="154" customWidth="1"/>
    <col min="10" max="10" width="4.5" style="154" customWidth="1"/>
    <col min="11" max="11" width="3.75" style="154" customWidth="1"/>
    <col min="12" max="12" width="4.5" style="154" customWidth="1"/>
    <col min="13" max="13" width="4.4140625" style="154" customWidth="1"/>
    <col min="14" max="14" width="3.75" style="154" customWidth="1"/>
    <col min="15" max="15" width="3.6640625" style="154" customWidth="1"/>
    <col min="16" max="16" width="3.83203125" style="154" customWidth="1"/>
    <col min="17" max="17" width="4.08203125" style="154" customWidth="1"/>
    <col min="18" max="18" width="3.9140625" style="154" customWidth="1"/>
    <col min="19" max="19" width="3.75" style="154" customWidth="1"/>
    <col min="20" max="20" width="5.83203125" style="154" customWidth="1"/>
    <col min="21" max="21" width="6.33203125" style="154" customWidth="1"/>
    <col min="22" max="22" width="7.33203125" style="154" customWidth="1"/>
    <col min="23" max="23" width="6.9140625" style="154" customWidth="1"/>
    <col min="24" max="24" width="9.75" style="154" customWidth="1"/>
    <col min="25" max="25" width="3" style="154" customWidth="1"/>
    <col min="26" max="26" width="6.33203125" style="154" customWidth="1"/>
    <col min="27" max="27" width="3.4140625" style="154" customWidth="1"/>
    <col min="28" max="28" width="7.33203125" style="154" customWidth="1"/>
    <col min="29" max="44" width="3.5" style="154" customWidth="1"/>
    <col min="45" max="46" width="4.25" style="154" customWidth="1"/>
    <col min="47" max="47" width="6.75" style="154" customWidth="1"/>
    <col min="48" max="66" width="5.08203125" style="154" customWidth="1"/>
    <col min="67" max="16384" width="8.6640625" style="154"/>
  </cols>
  <sheetData>
    <row r="1" spans="1:47" ht="30" customHeight="1" thickBot="1">
      <c r="A1" s="482" t="s">
        <v>488</v>
      </c>
      <c r="B1" s="482"/>
      <c r="C1" s="482"/>
      <c r="D1" s="482"/>
      <c r="E1" s="482"/>
      <c r="F1" s="482"/>
      <c r="G1" s="482"/>
      <c r="H1" s="482"/>
      <c r="I1" s="482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449" t="s">
        <v>602</v>
      </c>
      <c r="Y1" s="449"/>
      <c r="Z1" s="289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 s="536"/>
    </row>
    <row r="2" spans="1:47" ht="26.25" customHeight="1" thickTop="1">
      <c r="A2" s="413" t="s">
        <v>4</v>
      </c>
      <c r="B2" s="413"/>
      <c r="C2" s="537" t="s">
        <v>489</v>
      </c>
      <c r="D2" s="537"/>
      <c r="E2" s="537"/>
      <c r="F2" s="537"/>
      <c r="G2" s="537"/>
      <c r="H2" s="537"/>
      <c r="I2" s="537"/>
      <c r="J2" s="537" t="s">
        <v>490</v>
      </c>
      <c r="K2" s="537"/>
      <c r="L2" s="537"/>
      <c r="M2" s="537"/>
      <c r="N2" s="537" t="s">
        <v>491</v>
      </c>
      <c r="O2" s="537"/>
      <c r="P2" s="537"/>
      <c r="Q2" s="537"/>
      <c r="R2" s="537"/>
      <c r="S2" s="537"/>
      <c r="T2" s="537" t="s">
        <v>492</v>
      </c>
      <c r="U2" s="537"/>
      <c r="V2" s="537"/>
      <c r="W2" s="537"/>
      <c r="X2" s="413" t="s">
        <v>10</v>
      </c>
      <c r="Y2" s="413"/>
      <c r="Z2" s="2"/>
      <c r="AA2" s="389"/>
      <c r="AB2" s="389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R2" s="428"/>
      <c r="AS2" s="428"/>
      <c r="AT2" s="428"/>
      <c r="AU2" s="441"/>
    </row>
    <row r="3" spans="1:47" ht="35.25" customHeight="1">
      <c r="A3" s="408"/>
      <c r="B3" s="408"/>
      <c r="C3" s="532" t="s">
        <v>493</v>
      </c>
      <c r="D3" s="532"/>
      <c r="E3" s="532"/>
      <c r="F3" s="532"/>
      <c r="G3" s="532"/>
      <c r="H3" s="532"/>
      <c r="I3" s="532"/>
      <c r="J3" s="532" t="s">
        <v>494</v>
      </c>
      <c r="K3" s="532"/>
      <c r="L3" s="532"/>
      <c r="M3" s="285"/>
      <c r="N3" s="532" t="s">
        <v>495</v>
      </c>
      <c r="O3" s="532"/>
      <c r="P3" s="532"/>
      <c r="Q3" s="532"/>
      <c r="R3" s="532"/>
      <c r="S3" s="532"/>
      <c r="T3" s="532" t="s">
        <v>496</v>
      </c>
      <c r="U3" s="532"/>
      <c r="V3" s="532"/>
      <c r="W3" s="532"/>
      <c r="X3" s="408"/>
      <c r="Y3" s="408"/>
      <c r="Z3" s="2"/>
      <c r="AA3" s="389"/>
      <c r="AB3" s="389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441"/>
    </row>
    <row r="4" spans="1:47" ht="24.75" customHeight="1">
      <c r="A4" s="408"/>
      <c r="B4" s="408"/>
      <c r="C4" s="532" t="s">
        <v>497</v>
      </c>
      <c r="D4" s="532" t="s">
        <v>498</v>
      </c>
      <c r="E4" s="564" t="s">
        <v>499</v>
      </c>
      <c r="F4" s="555" t="s">
        <v>500</v>
      </c>
      <c r="G4" s="555" t="s">
        <v>501</v>
      </c>
      <c r="H4" s="555" t="s">
        <v>502</v>
      </c>
      <c r="I4" s="555" t="s">
        <v>107</v>
      </c>
      <c r="J4" s="555" t="s">
        <v>503</v>
      </c>
      <c r="K4" s="555" t="s">
        <v>504</v>
      </c>
      <c r="L4" s="555" t="s">
        <v>505</v>
      </c>
      <c r="M4" s="555" t="s">
        <v>107</v>
      </c>
      <c r="N4" s="555" t="s">
        <v>506</v>
      </c>
      <c r="O4" s="555" t="s">
        <v>507</v>
      </c>
      <c r="P4" s="555" t="s">
        <v>508</v>
      </c>
      <c r="Q4" s="555" t="s">
        <v>509</v>
      </c>
      <c r="R4" s="555" t="s">
        <v>510</v>
      </c>
      <c r="S4" s="555" t="s">
        <v>107</v>
      </c>
      <c r="T4" s="532" t="s">
        <v>511</v>
      </c>
      <c r="U4" s="532" t="s">
        <v>512</v>
      </c>
      <c r="V4" s="532" t="s">
        <v>513</v>
      </c>
      <c r="W4" s="532" t="s">
        <v>514</v>
      </c>
      <c r="X4" s="408"/>
      <c r="Y4" s="408"/>
      <c r="Z4" s="428"/>
      <c r="AA4" s="389"/>
      <c r="AB4" s="389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41"/>
    </row>
    <row r="5" spans="1:47" ht="46.5" customHeight="1">
      <c r="A5" s="408"/>
      <c r="B5" s="408"/>
      <c r="C5" s="532"/>
      <c r="D5" s="532"/>
      <c r="E5" s="564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562"/>
      <c r="T5" s="532"/>
      <c r="U5" s="532"/>
      <c r="V5" s="532"/>
      <c r="W5" s="532"/>
      <c r="X5" s="408"/>
      <c r="Y5" s="408"/>
      <c r="Z5" s="428"/>
      <c r="AA5" s="389"/>
      <c r="AB5" s="389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41"/>
    </row>
    <row r="6" spans="1:47" ht="34.5" customHeight="1">
      <c r="A6" s="408"/>
      <c r="B6" s="408"/>
      <c r="C6" s="561" t="s">
        <v>515</v>
      </c>
      <c r="D6" s="561" t="s">
        <v>516</v>
      </c>
      <c r="E6" s="561" t="s">
        <v>517</v>
      </c>
      <c r="F6" s="561" t="s">
        <v>518</v>
      </c>
      <c r="G6" s="561" t="s">
        <v>519</v>
      </c>
      <c r="H6" s="555" t="s">
        <v>356</v>
      </c>
      <c r="I6" s="555" t="s">
        <v>23</v>
      </c>
      <c r="J6" s="555" t="s">
        <v>520</v>
      </c>
      <c r="K6" s="555" t="s">
        <v>521</v>
      </c>
      <c r="L6" s="555" t="s">
        <v>522</v>
      </c>
      <c r="M6" s="555" t="s">
        <v>23</v>
      </c>
      <c r="N6" s="555" t="s">
        <v>523</v>
      </c>
      <c r="O6" s="555" t="s">
        <v>524</v>
      </c>
      <c r="P6" s="555" t="s">
        <v>525</v>
      </c>
      <c r="Q6" s="555" t="s">
        <v>526</v>
      </c>
      <c r="R6" s="555" t="s">
        <v>527</v>
      </c>
      <c r="S6" s="555" t="s">
        <v>23</v>
      </c>
      <c r="T6" s="558" t="s">
        <v>528</v>
      </c>
      <c r="U6" s="558" t="s">
        <v>529</v>
      </c>
      <c r="V6" s="558" t="s">
        <v>530</v>
      </c>
      <c r="W6" s="558" t="s">
        <v>531</v>
      </c>
      <c r="X6" s="408"/>
      <c r="Y6" s="408"/>
      <c r="Z6" s="428"/>
      <c r="AA6" s="389"/>
      <c r="AB6" s="389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  <c r="AU6" s="441"/>
    </row>
    <row r="7" spans="1:47" ht="19.5" customHeight="1">
      <c r="A7" s="408"/>
      <c r="B7" s="408"/>
      <c r="C7" s="562"/>
      <c r="D7" s="562"/>
      <c r="E7" s="562"/>
      <c r="F7" s="562"/>
      <c r="G7" s="562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56"/>
      <c r="S7" s="556"/>
      <c r="T7" s="559"/>
      <c r="U7" s="559"/>
      <c r="V7" s="559"/>
      <c r="W7" s="559"/>
      <c r="X7" s="408"/>
      <c r="Y7" s="408"/>
      <c r="Z7" s="428"/>
      <c r="AA7" s="389"/>
      <c r="AB7" s="389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  <c r="AU7" s="441"/>
    </row>
    <row r="8" spans="1:47" ht="51" customHeight="1" thickBot="1">
      <c r="A8" s="424"/>
      <c r="B8" s="424"/>
      <c r="C8" s="563"/>
      <c r="D8" s="563"/>
      <c r="E8" s="563"/>
      <c r="F8" s="563"/>
      <c r="G8" s="563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60"/>
      <c r="U8" s="560"/>
      <c r="V8" s="560"/>
      <c r="W8" s="560"/>
      <c r="X8" s="424"/>
      <c r="Y8" s="424"/>
      <c r="Z8" s="428"/>
      <c r="AA8" s="389"/>
      <c r="AB8" s="389"/>
      <c r="AC8" s="428"/>
      <c r="AD8" s="428"/>
      <c r="AE8" s="428"/>
      <c r="AF8" s="428"/>
      <c r="AG8" s="428"/>
      <c r="AH8" s="428"/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41"/>
    </row>
    <row r="9" spans="1:47" ht="24.75" customHeight="1">
      <c r="A9" s="551" t="s">
        <v>241</v>
      </c>
      <c r="B9" s="551"/>
      <c r="C9" s="200">
        <v>397</v>
      </c>
      <c r="D9" s="200">
        <v>0</v>
      </c>
      <c r="E9" s="200">
        <v>0</v>
      </c>
      <c r="F9" s="200">
        <v>14</v>
      </c>
      <c r="G9" s="200">
        <v>0</v>
      </c>
      <c r="H9" s="200">
        <v>0</v>
      </c>
      <c r="I9" s="200">
        <f>SUM(C9:H9)</f>
        <v>411</v>
      </c>
      <c r="J9" s="200">
        <v>73</v>
      </c>
      <c r="K9" s="200">
        <v>325</v>
      </c>
      <c r="L9" s="200">
        <v>13</v>
      </c>
      <c r="M9" s="200">
        <f>SUM(J9:L9)</f>
        <v>411</v>
      </c>
      <c r="N9" s="200">
        <v>86</v>
      </c>
      <c r="O9" s="200">
        <v>48</v>
      </c>
      <c r="P9" s="200">
        <v>212</v>
      </c>
      <c r="Q9" s="200">
        <v>60</v>
      </c>
      <c r="R9" s="200">
        <v>5</v>
      </c>
      <c r="S9" s="200">
        <f>SUM(N9:R9)</f>
        <v>411</v>
      </c>
      <c r="T9" s="200">
        <v>393</v>
      </c>
      <c r="U9" s="200">
        <v>393</v>
      </c>
      <c r="V9" s="200">
        <v>410</v>
      </c>
      <c r="W9" s="200">
        <v>405</v>
      </c>
      <c r="X9" s="552" t="s">
        <v>26</v>
      </c>
      <c r="Y9" s="552"/>
      <c r="Z9" s="2"/>
      <c r="AA9" s="151"/>
      <c r="AB9" s="151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0"/>
    </row>
    <row r="10" spans="1:47" ht="18" customHeight="1">
      <c r="A10" s="553" t="s">
        <v>27</v>
      </c>
      <c r="B10" s="553"/>
      <c r="C10" s="200">
        <v>294</v>
      </c>
      <c r="D10" s="200">
        <v>13</v>
      </c>
      <c r="E10" s="200">
        <v>1</v>
      </c>
      <c r="F10" s="200">
        <v>3</v>
      </c>
      <c r="G10" s="200">
        <v>5</v>
      </c>
      <c r="H10" s="200">
        <v>0</v>
      </c>
      <c r="I10" s="200">
        <f t="shared" ref="I10:I28" si="0">SUM(C10:H10)</f>
        <v>316</v>
      </c>
      <c r="J10" s="200">
        <v>194</v>
      </c>
      <c r="K10" s="12">
        <v>115</v>
      </c>
      <c r="L10" s="12">
        <v>7</v>
      </c>
      <c r="M10" s="200">
        <f t="shared" ref="M10:M28" si="1">SUM(J10:L10)</f>
        <v>316</v>
      </c>
      <c r="N10" s="200">
        <v>139</v>
      </c>
      <c r="O10" s="12">
        <v>36</v>
      </c>
      <c r="P10" s="12">
        <v>80</v>
      </c>
      <c r="Q10" s="12">
        <v>40</v>
      </c>
      <c r="R10" s="12">
        <v>21</v>
      </c>
      <c r="S10" s="200">
        <f t="shared" ref="S10:S28" si="2">SUM(N10:R10)</f>
        <v>316</v>
      </c>
      <c r="T10" s="281">
        <v>307</v>
      </c>
      <c r="U10" s="200">
        <v>292</v>
      </c>
      <c r="V10" s="12">
        <v>237</v>
      </c>
      <c r="W10" s="12">
        <v>309</v>
      </c>
      <c r="X10" s="554" t="s">
        <v>28</v>
      </c>
      <c r="Y10" s="554"/>
      <c r="Z10" s="290"/>
      <c r="AA10" s="389"/>
      <c r="AB10" s="389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</row>
    <row r="11" spans="1:47" ht="18" customHeight="1">
      <c r="A11" s="543" t="s">
        <v>83</v>
      </c>
      <c r="B11" s="543"/>
      <c r="C11" s="202">
        <v>299</v>
      </c>
      <c r="D11" s="202">
        <v>0</v>
      </c>
      <c r="E11" s="202">
        <v>0</v>
      </c>
      <c r="F11" s="202">
        <v>0</v>
      </c>
      <c r="G11" s="202">
        <v>7</v>
      </c>
      <c r="H11" s="202">
        <v>5</v>
      </c>
      <c r="I11" s="200">
        <f t="shared" si="0"/>
        <v>311</v>
      </c>
      <c r="J11" s="202">
        <v>111</v>
      </c>
      <c r="K11" s="8">
        <v>190</v>
      </c>
      <c r="L11" s="8">
        <v>10</v>
      </c>
      <c r="M11" s="200">
        <f t="shared" si="1"/>
        <v>311</v>
      </c>
      <c r="N11" s="202">
        <v>59</v>
      </c>
      <c r="O11" s="8">
        <v>44</v>
      </c>
      <c r="P11" s="8">
        <v>116</v>
      </c>
      <c r="Q11" s="8">
        <v>72</v>
      </c>
      <c r="R11" s="8">
        <v>20</v>
      </c>
      <c r="S11" s="200">
        <f t="shared" si="2"/>
        <v>311</v>
      </c>
      <c r="T11" s="202">
        <v>301</v>
      </c>
      <c r="U11" s="202">
        <v>272</v>
      </c>
      <c r="V11" s="8">
        <v>226</v>
      </c>
      <c r="W11" s="8">
        <v>299</v>
      </c>
      <c r="X11" s="540" t="s">
        <v>30</v>
      </c>
      <c r="Y11" s="540"/>
      <c r="Z11" s="290"/>
      <c r="AA11" s="389"/>
      <c r="AB11" s="389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</row>
    <row r="12" spans="1:47" ht="18" customHeight="1">
      <c r="A12" s="543" t="s">
        <v>31</v>
      </c>
      <c r="B12" s="543"/>
      <c r="C12" s="202">
        <v>232</v>
      </c>
      <c r="D12" s="202">
        <v>0</v>
      </c>
      <c r="E12" s="202">
        <v>0</v>
      </c>
      <c r="F12" s="202">
        <v>13</v>
      </c>
      <c r="G12" s="202">
        <v>0</v>
      </c>
      <c r="H12" s="202">
        <v>0</v>
      </c>
      <c r="I12" s="200">
        <f t="shared" si="0"/>
        <v>245</v>
      </c>
      <c r="J12" s="202">
        <v>151</v>
      </c>
      <c r="K12" s="8">
        <v>93</v>
      </c>
      <c r="L12" s="8">
        <v>1</v>
      </c>
      <c r="M12" s="200">
        <f t="shared" si="1"/>
        <v>245</v>
      </c>
      <c r="N12" s="202">
        <v>54</v>
      </c>
      <c r="O12" s="8">
        <v>37</v>
      </c>
      <c r="P12" s="8">
        <v>99</v>
      </c>
      <c r="Q12" s="8">
        <v>50</v>
      </c>
      <c r="R12" s="8">
        <v>5</v>
      </c>
      <c r="S12" s="200">
        <f t="shared" si="2"/>
        <v>245</v>
      </c>
      <c r="T12" s="202">
        <v>241</v>
      </c>
      <c r="U12" s="202">
        <v>208</v>
      </c>
      <c r="V12" s="8">
        <v>187</v>
      </c>
      <c r="W12" s="8">
        <v>226</v>
      </c>
      <c r="X12" s="540" t="s">
        <v>32</v>
      </c>
      <c r="Y12" s="540"/>
      <c r="Z12" s="290"/>
      <c r="AA12" s="389"/>
      <c r="AB12" s="389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</row>
    <row r="13" spans="1:47" ht="18" customHeight="1">
      <c r="A13" s="545" t="s">
        <v>33</v>
      </c>
      <c r="B13" s="291" t="s">
        <v>34</v>
      </c>
      <c r="C13" s="202">
        <v>164</v>
      </c>
      <c r="D13" s="202">
        <v>1</v>
      </c>
      <c r="E13" s="202">
        <v>0</v>
      </c>
      <c r="F13" s="202">
        <v>9</v>
      </c>
      <c r="G13" s="202">
        <v>1</v>
      </c>
      <c r="H13" s="202">
        <v>0</v>
      </c>
      <c r="I13" s="200">
        <f t="shared" si="0"/>
        <v>175</v>
      </c>
      <c r="J13" s="202">
        <v>18</v>
      </c>
      <c r="K13" s="8">
        <v>138</v>
      </c>
      <c r="L13" s="8">
        <v>19</v>
      </c>
      <c r="M13" s="200">
        <f t="shared" si="1"/>
        <v>175</v>
      </c>
      <c r="N13" s="202">
        <v>16</v>
      </c>
      <c r="O13" s="8">
        <v>21</v>
      </c>
      <c r="P13" s="8">
        <v>37</v>
      </c>
      <c r="Q13" s="8">
        <v>55</v>
      </c>
      <c r="R13" s="8">
        <v>46</v>
      </c>
      <c r="S13" s="200">
        <f t="shared" si="2"/>
        <v>175</v>
      </c>
      <c r="T13" s="202">
        <v>175</v>
      </c>
      <c r="U13" s="202">
        <v>175</v>
      </c>
      <c r="V13" s="8">
        <v>175</v>
      </c>
      <c r="W13" s="8">
        <v>174</v>
      </c>
      <c r="X13" s="292" t="s">
        <v>35</v>
      </c>
      <c r="Y13" s="548" t="s">
        <v>36</v>
      </c>
      <c r="Z13" s="290"/>
      <c r="AA13" s="453"/>
      <c r="AB13" s="151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</row>
    <row r="14" spans="1:47" ht="18" customHeight="1">
      <c r="A14" s="546"/>
      <c r="B14" s="291" t="s">
        <v>37</v>
      </c>
      <c r="C14" s="202">
        <v>272</v>
      </c>
      <c r="D14" s="202">
        <v>3</v>
      </c>
      <c r="E14" s="202">
        <v>0</v>
      </c>
      <c r="F14" s="202">
        <v>15</v>
      </c>
      <c r="G14" s="202">
        <v>3</v>
      </c>
      <c r="H14" s="202">
        <v>0</v>
      </c>
      <c r="I14" s="200">
        <f t="shared" si="0"/>
        <v>293</v>
      </c>
      <c r="J14" s="202">
        <v>16</v>
      </c>
      <c r="K14" s="8">
        <v>228</v>
      </c>
      <c r="L14" s="8">
        <v>49</v>
      </c>
      <c r="M14" s="200">
        <f t="shared" si="1"/>
        <v>293</v>
      </c>
      <c r="N14" s="202">
        <v>52</v>
      </c>
      <c r="O14" s="8">
        <v>49</v>
      </c>
      <c r="P14" s="8">
        <v>98</v>
      </c>
      <c r="Q14" s="8">
        <v>46</v>
      </c>
      <c r="R14" s="8">
        <v>48</v>
      </c>
      <c r="S14" s="200">
        <f t="shared" si="2"/>
        <v>293</v>
      </c>
      <c r="T14" s="202">
        <v>293</v>
      </c>
      <c r="U14" s="202">
        <v>285</v>
      </c>
      <c r="V14" s="8">
        <v>269</v>
      </c>
      <c r="W14" s="8">
        <v>290</v>
      </c>
      <c r="X14" s="292" t="s">
        <v>38</v>
      </c>
      <c r="Y14" s="549"/>
      <c r="Z14" s="290"/>
      <c r="AA14" s="453"/>
      <c r="AB14" s="151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</row>
    <row r="15" spans="1:47" ht="18" customHeight="1">
      <c r="A15" s="546"/>
      <c r="B15" s="291" t="s">
        <v>39</v>
      </c>
      <c r="C15" s="202">
        <v>86</v>
      </c>
      <c r="D15" s="202">
        <v>2</v>
      </c>
      <c r="E15" s="202">
        <v>0</v>
      </c>
      <c r="F15" s="202">
        <v>1</v>
      </c>
      <c r="G15" s="202">
        <v>16</v>
      </c>
      <c r="H15" s="202">
        <v>0</v>
      </c>
      <c r="I15" s="200">
        <f t="shared" si="0"/>
        <v>105</v>
      </c>
      <c r="J15" s="202">
        <v>5</v>
      </c>
      <c r="K15" s="8">
        <v>96</v>
      </c>
      <c r="L15" s="8">
        <v>4</v>
      </c>
      <c r="M15" s="200">
        <f t="shared" si="1"/>
        <v>105</v>
      </c>
      <c r="N15" s="202">
        <v>4</v>
      </c>
      <c r="O15" s="8">
        <v>1</v>
      </c>
      <c r="P15" s="8">
        <v>9</v>
      </c>
      <c r="Q15" s="8">
        <v>35</v>
      </c>
      <c r="R15" s="8">
        <v>56</v>
      </c>
      <c r="S15" s="200">
        <f t="shared" si="2"/>
        <v>105</v>
      </c>
      <c r="T15" s="202">
        <v>105</v>
      </c>
      <c r="U15" s="202">
        <v>105</v>
      </c>
      <c r="V15" s="8">
        <v>105</v>
      </c>
      <c r="W15" s="8">
        <v>105</v>
      </c>
      <c r="X15" s="292" t="s">
        <v>40</v>
      </c>
      <c r="Y15" s="549"/>
      <c r="Z15" s="290"/>
      <c r="AA15" s="453"/>
      <c r="AB15" s="151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</row>
    <row r="16" spans="1:47" ht="18" customHeight="1">
      <c r="A16" s="546"/>
      <c r="B16" s="291" t="s">
        <v>41</v>
      </c>
      <c r="C16" s="202">
        <v>185</v>
      </c>
      <c r="D16" s="202">
        <v>5</v>
      </c>
      <c r="E16" s="202">
        <v>0</v>
      </c>
      <c r="F16" s="202">
        <v>8</v>
      </c>
      <c r="G16" s="202">
        <v>15</v>
      </c>
      <c r="H16" s="202">
        <v>0</v>
      </c>
      <c r="I16" s="200">
        <f t="shared" si="0"/>
        <v>213</v>
      </c>
      <c r="J16" s="202">
        <v>44</v>
      </c>
      <c r="K16" s="8">
        <v>152</v>
      </c>
      <c r="L16" s="8">
        <v>17</v>
      </c>
      <c r="M16" s="200">
        <f t="shared" si="1"/>
        <v>213</v>
      </c>
      <c r="N16" s="202">
        <v>37</v>
      </c>
      <c r="O16" s="8">
        <v>38</v>
      </c>
      <c r="P16" s="8">
        <v>53</v>
      </c>
      <c r="Q16" s="8">
        <v>49</v>
      </c>
      <c r="R16" s="8">
        <v>36</v>
      </c>
      <c r="S16" s="200">
        <f t="shared" si="2"/>
        <v>213</v>
      </c>
      <c r="T16" s="202">
        <v>211</v>
      </c>
      <c r="U16" s="202">
        <v>204</v>
      </c>
      <c r="V16" s="8">
        <v>203</v>
      </c>
      <c r="W16" s="8">
        <v>210</v>
      </c>
      <c r="X16" s="292" t="s">
        <v>42</v>
      </c>
      <c r="Y16" s="549"/>
      <c r="Z16" s="290"/>
      <c r="AA16" s="453"/>
      <c r="AB16" s="151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</row>
    <row r="17" spans="1:47" ht="18" customHeight="1">
      <c r="A17" s="546"/>
      <c r="B17" s="291" t="s">
        <v>43</v>
      </c>
      <c r="C17" s="202">
        <v>192</v>
      </c>
      <c r="D17" s="202">
        <v>4</v>
      </c>
      <c r="E17" s="202">
        <v>0</v>
      </c>
      <c r="F17" s="202">
        <v>15</v>
      </c>
      <c r="G17" s="202">
        <v>25</v>
      </c>
      <c r="H17" s="202">
        <v>0</v>
      </c>
      <c r="I17" s="200">
        <f t="shared" si="0"/>
        <v>236</v>
      </c>
      <c r="J17" s="202">
        <v>56</v>
      </c>
      <c r="K17" s="8">
        <v>164</v>
      </c>
      <c r="L17" s="8">
        <v>16</v>
      </c>
      <c r="M17" s="200">
        <f t="shared" si="1"/>
        <v>236</v>
      </c>
      <c r="N17" s="202">
        <v>38</v>
      </c>
      <c r="O17" s="8">
        <v>34</v>
      </c>
      <c r="P17" s="8">
        <v>65</v>
      </c>
      <c r="Q17" s="8">
        <v>65</v>
      </c>
      <c r="R17" s="8">
        <v>34</v>
      </c>
      <c r="S17" s="200">
        <f t="shared" si="2"/>
        <v>236</v>
      </c>
      <c r="T17" s="202">
        <v>235</v>
      </c>
      <c r="U17" s="202">
        <v>210</v>
      </c>
      <c r="V17" s="8">
        <v>189</v>
      </c>
      <c r="W17" s="8">
        <v>226</v>
      </c>
      <c r="X17" s="292" t="s">
        <v>44</v>
      </c>
      <c r="Y17" s="549"/>
      <c r="Z17" s="290"/>
      <c r="AA17" s="453"/>
      <c r="AB17" s="151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</row>
    <row r="18" spans="1:47" ht="18" customHeight="1">
      <c r="A18" s="547"/>
      <c r="B18" s="291" t="s">
        <v>45</v>
      </c>
      <c r="C18" s="202">
        <v>143</v>
      </c>
      <c r="D18" s="202">
        <v>0</v>
      </c>
      <c r="E18" s="202">
        <v>0</v>
      </c>
      <c r="F18" s="202">
        <v>1</v>
      </c>
      <c r="G18" s="202">
        <v>1</v>
      </c>
      <c r="H18" s="202">
        <v>0</v>
      </c>
      <c r="I18" s="200">
        <f t="shared" si="0"/>
        <v>145</v>
      </c>
      <c r="J18" s="202">
        <v>27</v>
      </c>
      <c r="K18" s="8">
        <v>109</v>
      </c>
      <c r="L18" s="8">
        <v>9</v>
      </c>
      <c r="M18" s="200">
        <f t="shared" si="1"/>
        <v>145</v>
      </c>
      <c r="N18" s="202">
        <v>9</v>
      </c>
      <c r="O18" s="8">
        <v>28</v>
      </c>
      <c r="P18" s="8">
        <v>40</v>
      </c>
      <c r="Q18" s="8">
        <v>48</v>
      </c>
      <c r="R18" s="8">
        <v>20</v>
      </c>
      <c r="S18" s="200">
        <f t="shared" si="2"/>
        <v>145</v>
      </c>
      <c r="T18" s="202">
        <v>143</v>
      </c>
      <c r="U18" s="202">
        <v>144</v>
      </c>
      <c r="V18" s="8">
        <v>144</v>
      </c>
      <c r="W18" s="8">
        <v>145</v>
      </c>
      <c r="X18" s="292" t="s">
        <v>46</v>
      </c>
      <c r="Y18" s="550"/>
      <c r="Z18" s="290"/>
      <c r="AA18" s="453"/>
      <c r="AB18" s="151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</row>
    <row r="19" spans="1:47" ht="18" customHeight="1">
      <c r="A19" s="544" t="s">
        <v>47</v>
      </c>
      <c r="B19" s="544"/>
      <c r="C19" s="202">
        <v>326</v>
      </c>
      <c r="D19" s="202">
        <v>0</v>
      </c>
      <c r="E19" s="202">
        <v>0</v>
      </c>
      <c r="F19" s="202">
        <v>18</v>
      </c>
      <c r="G19" s="202">
        <v>7</v>
      </c>
      <c r="H19" s="202">
        <v>9</v>
      </c>
      <c r="I19" s="200">
        <f t="shared" si="0"/>
        <v>360</v>
      </c>
      <c r="J19" s="202">
        <v>156</v>
      </c>
      <c r="K19" s="8">
        <v>187</v>
      </c>
      <c r="L19" s="8">
        <v>17</v>
      </c>
      <c r="M19" s="200">
        <f t="shared" si="1"/>
        <v>360</v>
      </c>
      <c r="N19" s="202">
        <v>81</v>
      </c>
      <c r="O19" s="8">
        <v>55</v>
      </c>
      <c r="P19" s="8">
        <v>129</v>
      </c>
      <c r="Q19" s="8">
        <v>32</v>
      </c>
      <c r="R19" s="8">
        <v>63</v>
      </c>
      <c r="S19" s="200">
        <f t="shared" si="2"/>
        <v>360</v>
      </c>
      <c r="T19" s="202">
        <v>346</v>
      </c>
      <c r="U19" s="202">
        <v>349</v>
      </c>
      <c r="V19" s="8">
        <v>334</v>
      </c>
      <c r="W19" s="8">
        <v>355</v>
      </c>
      <c r="X19" s="292"/>
      <c r="Y19" s="293" t="s">
        <v>48</v>
      </c>
      <c r="Z19" s="290"/>
      <c r="AA19" s="146"/>
      <c r="AB19" s="151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</row>
    <row r="20" spans="1:47" ht="18" customHeight="1">
      <c r="A20" s="543" t="s">
        <v>49</v>
      </c>
      <c r="B20" s="543"/>
      <c r="C20" s="202">
        <v>207</v>
      </c>
      <c r="D20" s="202">
        <v>1</v>
      </c>
      <c r="E20" s="202">
        <v>0</v>
      </c>
      <c r="F20" s="202">
        <v>2</v>
      </c>
      <c r="G20" s="202">
        <v>2</v>
      </c>
      <c r="H20" s="202">
        <v>0</v>
      </c>
      <c r="I20" s="200">
        <f t="shared" si="0"/>
        <v>212</v>
      </c>
      <c r="J20" s="202">
        <v>45</v>
      </c>
      <c r="K20" s="8">
        <v>158</v>
      </c>
      <c r="L20" s="8">
        <v>9</v>
      </c>
      <c r="M20" s="200">
        <f t="shared" si="1"/>
        <v>212</v>
      </c>
      <c r="N20" s="202">
        <v>16</v>
      </c>
      <c r="O20" s="8">
        <v>25</v>
      </c>
      <c r="P20" s="8">
        <v>60</v>
      </c>
      <c r="Q20" s="8">
        <v>81</v>
      </c>
      <c r="R20" s="8">
        <v>30</v>
      </c>
      <c r="S20" s="200">
        <f t="shared" si="2"/>
        <v>212</v>
      </c>
      <c r="T20" s="202">
        <v>212</v>
      </c>
      <c r="U20" s="202">
        <v>210</v>
      </c>
      <c r="V20" s="8">
        <v>190</v>
      </c>
      <c r="W20" s="8">
        <v>210</v>
      </c>
      <c r="X20" s="540" t="s">
        <v>50</v>
      </c>
      <c r="Y20" s="540"/>
      <c r="Z20" s="290"/>
      <c r="AA20" s="389"/>
      <c r="AB20" s="389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</row>
    <row r="21" spans="1:47" ht="18" customHeight="1">
      <c r="A21" s="543" t="s">
        <v>51</v>
      </c>
      <c r="B21" s="543"/>
      <c r="C21" s="202">
        <v>144</v>
      </c>
      <c r="D21" s="202">
        <v>0</v>
      </c>
      <c r="E21" s="202">
        <v>0</v>
      </c>
      <c r="F21" s="202">
        <v>4</v>
      </c>
      <c r="G21" s="202">
        <v>0</v>
      </c>
      <c r="H21" s="202">
        <v>0</v>
      </c>
      <c r="I21" s="200">
        <f t="shared" si="0"/>
        <v>148</v>
      </c>
      <c r="J21" s="202">
        <v>17</v>
      </c>
      <c r="K21" s="8">
        <v>122</v>
      </c>
      <c r="L21" s="8">
        <v>9</v>
      </c>
      <c r="M21" s="200">
        <f t="shared" si="1"/>
        <v>148</v>
      </c>
      <c r="N21" s="202">
        <v>11</v>
      </c>
      <c r="O21" s="8">
        <v>9</v>
      </c>
      <c r="P21" s="8">
        <v>47</v>
      </c>
      <c r="Q21" s="8">
        <v>67</v>
      </c>
      <c r="R21" s="8">
        <v>14</v>
      </c>
      <c r="S21" s="200">
        <f t="shared" si="2"/>
        <v>148</v>
      </c>
      <c r="T21" s="202">
        <v>148</v>
      </c>
      <c r="U21" s="202">
        <v>148</v>
      </c>
      <c r="V21" s="8">
        <v>148</v>
      </c>
      <c r="W21" s="8">
        <v>147</v>
      </c>
      <c r="X21" s="540" t="s">
        <v>52</v>
      </c>
      <c r="Y21" s="540"/>
      <c r="Z21" s="290"/>
      <c r="AA21" s="389"/>
      <c r="AB21" s="389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</row>
    <row r="22" spans="1:47" ht="18" customHeight="1">
      <c r="A22" s="543" t="s">
        <v>53</v>
      </c>
      <c r="B22" s="543"/>
      <c r="C22" s="202">
        <v>225</v>
      </c>
      <c r="D22" s="202">
        <v>0</v>
      </c>
      <c r="E22" s="202">
        <v>0</v>
      </c>
      <c r="F22" s="202">
        <v>3</v>
      </c>
      <c r="G22" s="202">
        <v>6</v>
      </c>
      <c r="H22" s="202">
        <v>0</v>
      </c>
      <c r="I22" s="200">
        <f t="shared" si="0"/>
        <v>234</v>
      </c>
      <c r="J22" s="202">
        <v>21</v>
      </c>
      <c r="K22" s="8">
        <v>189</v>
      </c>
      <c r="L22" s="8">
        <v>24</v>
      </c>
      <c r="M22" s="200">
        <f t="shared" si="1"/>
        <v>234</v>
      </c>
      <c r="N22" s="202">
        <v>6</v>
      </c>
      <c r="O22" s="8">
        <v>15</v>
      </c>
      <c r="P22" s="8">
        <v>84</v>
      </c>
      <c r="Q22" s="8">
        <v>101</v>
      </c>
      <c r="R22" s="8">
        <v>28</v>
      </c>
      <c r="S22" s="200">
        <f t="shared" si="2"/>
        <v>234</v>
      </c>
      <c r="T22" s="202">
        <v>234</v>
      </c>
      <c r="U22" s="202">
        <v>234</v>
      </c>
      <c r="V22" s="8">
        <v>234</v>
      </c>
      <c r="W22" s="8">
        <v>234</v>
      </c>
      <c r="X22" s="540" t="s">
        <v>54</v>
      </c>
      <c r="Y22" s="540"/>
      <c r="Z22" s="290"/>
      <c r="AA22" s="389"/>
      <c r="AB22" s="389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</row>
    <row r="23" spans="1:47" ht="18" customHeight="1">
      <c r="A23" s="543" t="s">
        <v>84</v>
      </c>
      <c r="B23" s="543"/>
      <c r="C23" s="202">
        <v>186</v>
      </c>
      <c r="D23" s="202">
        <v>0</v>
      </c>
      <c r="E23" s="202">
        <v>0</v>
      </c>
      <c r="F23" s="202">
        <v>2</v>
      </c>
      <c r="G23" s="202">
        <v>2</v>
      </c>
      <c r="H23" s="202">
        <v>0</v>
      </c>
      <c r="I23" s="200">
        <f t="shared" si="0"/>
        <v>190</v>
      </c>
      <c r="J23" s="202">
        <v>28</v>
      </c>
      <c r="K23" s="8">
        <v>152</v>
      </c>
      <c r="L23" s="8">
        <v>10</v>
      </c>
      <c r="M23" s="200">
        <f t="shared" si="1"/>
        <v>190</v>
      </c>
      <c r="N23" s="202">
        <v>35</v>
      </c>
      <c r="O23" s="8">
        <v>25</v>
      </c>
      <c r="P23" s="8">
        <v>63</v>
      </c>
      <c r="Q23" s="8">
        <v>47</v>
      </c>
      <c r="R23" s="8">
        <v>20</v>
      </c>
      <c r="S23" s="200">
        <f t="shared" si="2"/>
        <v>190</v>
      </c>
      <c r="T23" s="202">
        <v>190</v>
      </c>
      <c r="U23" s="202">
        <v>190</v>
      </c>
      <c r="V23" s="8">
        <v>190</v>
      </c>
      <c r="W23" s="8">
        <v>190</v>
      </c>
      <c r="X23" s="540" t="s">
        <v>56</v>
      </c>
      <c r="Y23" s="540"/>
      <c r="Z23" s="290"/>
      <c r="AA23" s="389"/>
      <c r="AB23" s="389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</row>
    <row r="24" spans="1:47" ht="18" customHeight="1">
      <c r="A24" s="543" t="s">
        <v>57</v>
      </c>
      <c r="B24" s="543"/>
      <c r="C24" s="202">
        <v>130</v>
      </c>
      <c r="D24" s="202">
        <v>0</v>
      </c>
      <c r="E24" s="202">
        <v>0</v>
      </c>
      <c r="F24" s="202">
        <v>0</v>
      </c>
      <c r="G24" s="202">
        <v>2</v>
      </c>
      <c r="H24" s="202">
        <v>0</v>
      </c>
      <c r="I24" s="200">
        <f t="shared" si="0"/>
        <v>132</v>
      </c>
      <c r="J24" s="202">
        <v>35</v>
      </c>
      <c r="K24" s="8">
        <v>89</v>
      </c>
      <c r="L24" s="8">
        <v>8</v>
      </c>
      <c r="M24" s="200">
        <f t="shared" si="1"/>
        <v>132</v>
      </c>
      <c r="N24" s="202">
        <v>19</v>
      </c>
      <c r="O24" s="8">
        <v>19</v>
      </c>
      <c r="P24" s="8">
        <v>50</v>
      </c>
      <c r="Q24" s="8">
        <v>34</v>
      </c>
      <c r="R24" s="8">
        <v>10</v>
      </c>
      <c r="S24" s="200">
        <f t="shared" si="2"/>
        <v>132</v>
      </c>
      <c r="T24" s="202">
        <v>132</v>
      </c>
      <c r="U24" s="202">
        <v>132</v>
      </c>
      <c r="V24" s="8">
        <v>132</v>
      </c>
      <c r="W24" s="8">
        <v>130</v>
      </c>
      <c r="X24" s="540" t="s">
        <v>58</v>
      </c>
      <c r="Y24" s="540"/>
      <c r="Z24" s="290"/>
      <c r="AA24" s="389"/>
      <c r="AB24" s="389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</row>
    <row r="25" spans="1:47" ht="18" customHeight="1">
      <c r="A25" s="543" t="s">
        <v>59</v>
      </c>
      <c r="B25" s="543"/>
      <c r="C25" s="202">
        <v>216</v>
      </c>
      <c r="D25" s="202">
        <v>0</v>
      </c>
      <c r="E25" s="202">
        <v>0</v>
      </c>
      <c r="F25" s="202">
        <v>1</v>
      </c>
      <c r="G25" s="202">
        <v>0</v>
      </c>
      <c r="H25" s="202">
        <v>0</v>
      </c>
      <c r="I25" s="200">
        <f t="shared" si="0"/>
        <v>217</v>
      </c>
      <c r="J25" s="202">
        <v>47</v>
      </c>
      <c r="K25" s="8">
        <v>158</v>
      </c>
      <c r="L25" s="8">
        <v>12</v>
      </c>
      <c r="M25" s="200">
        <f t="shared" si="1"/>
        <v>217</v>
      </c>
      <c r="N25" s="202">
        <v>30</v>
      </c>
      <c r="O25" s="8">
        <v>34</v>
      </c>
      <c r="P25" s="8">
        <v>81</v>
      </c>
      <c r="Q25" s="8">
        <v>55</v>
      </c>
      <c r="R25" s="8">
        <v>17</v>
      </c>
      <c r="S25" s="200">
        <f t="shared" si="2"/>
        <v>217</v>
      </c>
      <c r="T25" s="202">
        <v>213</v>
      </c>
      <c r="U25" s="202">
        <v>213</v>
      </c>
      <c r="V25" s="8">
        <v>204</v>
      </c>
      <c r="W25" s="8">
        <v>213</v>
      </c>
      <c r="X25" s="540" t="s">
        <v>60</v>
      </c>
      <c r="Y25" s="540"/>
      <c r="Z25" s="290"/>
      <c r="AA25" s="389"/>
      <c r="AB25" s="389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</row>
    <row r="26" spans="1:47" ht="18" customHeight="1">
      <c r="A26" s="543" t="s">
        <v>61</v>
      </c>
      <c r="B26" s="543"/>
      <c r="C26" s="202">
        <v>238</v>
      </c>
      <c r="D26" s="202">
        <v>2</v>
      </c>
      <c r="E26" s="202">
        <v>0</v>
      </c>
      <c r="F26" s="202">
        <v>0</v>
      </c>
      <c r="G26" s="202">
        <v>8</v>
      </c>
      <c r="H26" s="202">
        <v>0</v>
      </c>
      <c r="I26" s="200">
        <f t="shared" si="0"/>
        <v>248</v>
      </c>
      <c r="J26" s="202">
        <v>59</v>
      </c>
      <c r="K26" s="8">
        <v>175</v>
      </c>
      <c r="L26" s="8">
        <v>14</v>
      </c>
      <c r="M26" s="200">
        <f t="shared" si="1"/>
        <v>248</v>
      </c>
      <c r="N26" s="202">
        <v>75</v>
      </c>
      <c r="O26" s="8">
        <v>50</v>
      </c>
      <c r="P26" s="8">
        <v>76</v>
      </c>
      <c r="Q26" s="8">
        <v>36</v>
      </c>
      <c r="R26" s="8">
        <v>11</v>
      </c>
      <c r="S26" s="200">
        <f t="shared" si="2"/>
        <v>248</v>
      </c>
      <c r="T26" s="202">
        <v>239</v>
      </c>
      <c r="U26" s="202">
        <v>219</v>
      </c>
      <c r="V26" s="8">
        <v>217</v>
      </c>
      <c r="W26" s="8">
        <v>236</v>
      </c>
      <c r="X26" s="540" t="s">
        <v>62</v>
      </c>
      <c r="Y26" s="540"/>
      <c r="Z26" s="290"/>
      <c r="AA26" s="389"/>
      <c r="AB26" s="389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</row>
    <row r="27" spans="1:47" ht="18" customHeight="1">
      <c r="A27" s="543" t="s">
        <v>63</v>
      </c>
      <c r="B27" s="543"/>
      <c r="C27" s="202">
        <v>115</v>
      </c>
      <c r="D27" s="202">
        <v>0</v>
      </c>
      <c r="E27" s="202">
        <v>0</v>
      </c>
      <c r="F27" s="202">
        <v>1</v>
      </c>
      <c r="G27" s="202">
        <v>0</v>
      </c>
      <c r="H27" s="202">
        <v>0</v>
      </c>
      <c r="I27" s="200">
        <f t="shared" si="0"/>
        <v>116</v>
      </c>
      <c r="J27" s="202">
        <v>37</v>
      </c>
      <c r="K27" s="8">
        <v>78</v>
      </c>
      <c r="L27" s="8">
        <v>1</v>
      </c>
      <c r="M27" s="200">
        <f t="shared" si="1"/>
        <v>116</v>
      </c>
      <c r="N27" s="202">
        <v>1</v>
      </c>
      <c r="O27" s="8">
        <v>14</v>
      </c>
      <c r="P27" s="8">
        <v>40</v>
      </c>
      <c r="Q27" s="8">
        <v>60</v>
      </c>
      <c r="R27" s="8">
        <v>1</v>
      </c>
      <c r="S27" s="200">
        <f t="shared" si="2"/>
        <v>116</v>
      </c>
      <c r="T27" s="202">
        <v>116</v>
      </c>
      <c r="U27" s="202">
        <v>104</v>
      </c>
      <c r="V27" s="8">
        <v>100</v>
      </c>
      <c r="W27" s="8">
        <v>116</v>
      </c>
      <c r="X27" s="540" t="s">
        <v>64</v>
      </c>
      <c r="Y27" s="540"/>
      <c r="Z27" s="290"/>
      <c r="AA27" s="389"/>
      <c r="AB27" s="389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</row>
    <row r="28" spans="1:47" ht="18" customHeight="1" thickBot="1">
      <c r="A28" s="538" t="s">
        <v>65</v>
      </c>
      <c r="B28" s="538"/>
      <c r="C28" s="257">
        <v>407</v>
      </c>
      <c r="D28" s="257">
        <v>3</v>
      </c>
      <c r="E28" s="257">
        <v>0</v>
      </c>
      <c r="F28" s="257">
        <v>3</v>
      </c>
      <c r="G28" s="257">
        <v>2</v>
      </c>
      <c r="H28" s="257">
        <v>0</v>
      </c>
      <c r="I28" s="200">
        <f t="shared" si="0"/>
        <v>415</v>
      </c>
      <c r="J28" s="257">
        <v>68</v>
      </c>
      <c r="K28" s="7">
        <v>197</v>
      </c>
      <c r="L28" s="51">
        <v>150</v>
      </c>
      <c r="M28" s="200">
        <f t="shared" si="1"/>
        <v>415</v>
      </c>
      <c r="N28" s="257">
        <v>19</v>
      </c>
      <c r="O28" s="7">
        <v>55</v>
      </c>
      <c r="P28" s="7">
        <v>134</v>
      </c>
      <c r="Q28" s="7">
        <v>144</v>
      </c>
      <c r="R28" s="7">
        <v>63</v>
      </c>
      <c r="S28" s="200">
        <f t="shared" si="2"/>
        <v>415</v>
      </c>
      <c r="T28" s="281">
        <v>409</v>
      </c>
      <c r="U28" s="257">
        <v>304</v>
      </c>
      <c r="V28" s="7">
        <v>348</v>
      </c>
      <c r="W28" s="51">
        <v>413</v>
      </c>
      <c r="X28" s="539" t="s">
        <v>66</v>
      </c>
      <c r="Y28" s="540"/>
      <c r="Z28" s="290"/>
      <c r="AA28" s="389"/>
      <c r="AB28" s="389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</row>
    <row r="29" spans="1:47" ht="22.5" customHeight="1" thickBot="1">
      <c r="A29" s="541" t="s">
        <v>19</v>
      </c>
      <c r="B29" s="541"/>
      <c r="C29" s="208">
        <f>SUM(C9:C28)</f>
        <v>4458</v>
      </c>
      <c r="D29" s="208">
        <f t="shared" ref="D29:W29" si="3">SUM(D9:D28)</f>
        <v>34</v>
      </c>
      <c r="E29" s="208">
        <f t="shared" si="3"/>
        <v>1</v>
      </c>
      <c r="F29" s="208">
        <f t="shared" si="3"/>
        <v>113</v>
      </c>
      <c r="G29" s="208">
        <f t="shared" si="3"/>
        <v>102</v>
      </c>
      <c r="H29" s="208">
        <f t="shared" si="3"/>
        <v>14</v>
      </c>
      <c r="I29" s="208">
        <f t="shared" si="3"/>
        <v>4722</v>
      </c>
      <c r="J29" s="208">
        <f t="shared" si="3"/>
        <v>1208</v>
      </c>
      <c r="K29" s="208">
        <f t="shared" si="3"/>
        <v>3115</v>
      </c>
      <c r="L29" s="208">
        <f t="shared" si="3"/>
        <v>399</v>
      </c>
      <c r="M29" s="208">
        <f t="shared" si="3"/>
        <v>4722</v>
      </c>
      <c r="N29" s="208">
        <f t="shared" si="3"/>
        <v>787</v>
      </c>
      <c r="O29" s="208">
        <f t="shared" si="3"/>
        <v>637</v>
      </c>
      <c r="P29" s="208">
        <f t="shared" si="3"/>
        <v>1573</v>
      </c>
      <c r="Q29" s="208">
        <f t="shared" si="3"/>
        <v>1177</v>
      </c>
      <c r="R29" s="208">
        <f t="shared" si="3"/>
        <v>548</v>
      </c>
      <c r="S29" s="208">
        <f t="shared" si="3"/>
        <v>4722</v>
      </c>
      <c r="T29" s="208">
        <f t="shared" si="3"/>
        <v>4643</v>
      </c>
      <c r="U29" s="208">
        <f t="shared" si="3"/>
        <v>4391</v>
      </c>
      <c r="V29" s="208">
        <f t="shared" si="3"/>
        <v>4242</v>
      </c>
      <c r="W29" s="208">
        <f t="shared" si="3"/>
        <v>4633</v>
      </c>
      <c r="X29" s="542" t="s">
        <v>67</v>
      </c>
      <c r="Y29" s="542"/>
      <c r="Z29" s="290"/>
      <c r="AA29" s="389"/>
      <c r="AB29" s="389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</row>
    <row r="30" spans="1:47" ht="23.25" customHeight="1" thickTop="1">
      <c r="C30" s="178"/>
      <c r="G30" s="178"/>
      <c r="H30" s="178"/>
    </row>
    <row r="31" spans="1:47">
      <c r="C31" s="178"/>
      <c r="G31" s="178"/>
      <c r="H31" s="178"/>
    </row>
    <row r="32" spans="1:47" s="167" customFormat="1" ht="14.25"/>
    <row r="33" spans="2:23">
      <c r="C33" s="178"/>
      <c r="G33" s="178"/>
      <c r="H33" s="178"/>
    </row>
    <row r="34" spans="2:23"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</row>
    <row r="35" spans="2:23">
      <c r="C35" s="178"/>
      <c r="G35" s="178"/>
      <c r="H35" s="178"/>
    </row>
    <row r="36" spans="2:23"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</row>
    <row r="37" spans="2:23">
      <c r="C37" s="178"/>
      <c r="G37" s="178"/>
      <c r="H37" s="178"/>
    </row>
    <row r="38" spans="2:23">
      <c r="C38" s="178"/>
      <c r="G38" s="178"/>
      <c r="H38" s="178"/>
    </row>
    <row r="39" spans="2:23">
      <c r="C39" s="178"/>
      <c r="G39" s="178"/>
      <c r="H39" s="178"/>
    </row>
    <row r="40" spans="2:23">
      <c r="C40" s="178"/>
      <c r="G40" s="178"/>
      <c r="H40" s="178"/>
    </row>
    <row r="41" spans="2:23">
      <c r="C41" s="178"/>
      <c r="G41" s="178"/>
      <c r="H41" s="178"/>
    </row>
    <row r="42" spans="2:23">
      <c r="C42" s="178"/>
      <c r="G42" s="178"/>
      <c r="H42" s="178"/>
    </row>
    <row r="43" spans="2:23">
      <c r="C43" s="178"/>
      <c r="G43" s="178"/>
      <c r="H43" s="178"/>
    </row>
  </sheetData>
  <mergeCells count="130">
    <mergeCell ref="A1:I1"/>
    <mergeCell ref="X1:Y1"/>
    <mergeCell ref="AA1:AU1"/>
    <mergeCell ref="A2:B8"/>
    <mergeCell ref="C2:I2"/>
    <mergeCell ref="J2:M2"/>
    <mergeCell ref="N2:S2"/>
    <mergeCell ref="T2:W2"/>
    <mergeCell ref="X2:Y8"/>
    <mergeCell ref="AA2:AB8"/>
    <mergeCell ref="AO2:AP2"/>
    <mergeCell ref="AQ2:AR2"/>
    <mergeCell ref="AS2:AT2"/>
    <mergeCell ref="AU2:AU8"/>
    <mergeCell ref="C3:I3"/>
    <mergeCell ref="J3:L3"/>
    <mergeCell ref="N3:S3"/>
    <mergeCell ref="T3:W3"/>
    <mergeCell ref="C4:C5"/>
    <mergeCell ref="D4:D5"/>
    <mergeCell ref="AC2:AD2"/>
    <mergeCell ref="AE2:AF2"/>
    <mergeCell ref="AG2:AH2"/>
    <mergeCell ref="AI2:AJ2"/>
    <mergeCell ref="AK2:AL2"/>
    <mergeCell ref="AM2:AN2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AC4:AC8"/>
    <mergeCell ref="AD4:AD8"/>
    <mergeCell ref="AE4:AE8"/>
    <mergeCell ref="AF4:AF8"/>
    <mergeCell ref="W6:W8"/>
    <mergeCell ref="Q4:Q5"/>
    <mergeCell ref="R4:R5"/>
    <mergeCell ref="S4:S5"/>
    <mergeCell ref="T4:T5"/>
    <mergeCell ref="U4:U5"/>
    <mergeCell ref="AS4:AS8"/>
    <mergeCell ref="AT4:AT8"/>
    <mergeCell ref="C6:C8"/>
    <mergeCell ref="D6:D8"/>
    <mergeCell ref="E6:E8"/>
    <mergeCell ref="F6:F8"/>
    <mergeCell ref="G6:G8"/>
    <mergeCell ref="H6:H8"/>
    <mergeCell ref="I6:I8"/>
    <mergeCell ref="J6:J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W4:W5"/>
    <mergeCell ref="Z4:Z8"/>
    <mergeCell ref="S6:S8"/>
    <mergeCell ref="T6:T8"/>
    <mergeCell ref="U6:U8"/>
    <mergeCell ref="V6:V8"/>
    <mergeCell ref="K6:K8"/>
    <mergeCell ref="L6:L8"/>
    <mergeCell ref="M6:M8"/>
    <mergeCell ref="N6:N8"/>
    <mergeCell ref="O6:O8"/>
    <mergeCell ref="P6:P8"/>
    <mergeCell ref="V4:V5"/>
    <mergeCell ref="A19:B19"/>
    <mergeCell ref="A20:B20"/>
    <mergeCell ref="X20:Y20"/>
    <mergeCell ref="AA20:AB20"/>
    <mergeCell ref="A21:B21"/>
    <mergeCell ref="X21:Y21"/>
    <mergeCell ref="AA21:AB21"/>
    <mergeCell ref="A12:B12"/>
    <mergeCell ref="X12:Y12"/>
    <mergeCell ref="AA12:AB12"/>
    <mergeCell ref="A13:A18"/>
    <mergeCell ref="Y13:Y18"/>
    <mergeCell ref="AA13:AA18"/>
    <mergeCell ref="A9:B9"/>
    <mergeCell ref="X9:Y9"/>
    <mergeCell ref="A10:B10"/>
    <mergeCell ref="X10:Y10"/>
    <mergeCell ref="AA10:AB10"/>
    <mergeCell ref="A11:B11"/>
    <mergeCell ref="X11:Y11"/>
    <mergeCell ref="AA11:AB11"/>
    <mergeCell ref="Q6:Q8"/>
    <mergeCell ref="R6:R8"/>
    <mergeCell ref="A24:B24"/>
    <mergeCell ref="X24:Y24"/>
    <mergeCell ref="AA24:AB24"/>
    <mergeCell ref="A25:B25"/>
    <mergeCell ref="X25:Y25"/>
    <mergeCell ref="AA25:AB25"/>
    <mergeCell ref="A22:B22"/>
    <mergeCell ref="X22:Y22"/>
    <mergeCell ref="AA22:AB22"/>
    <mergeCell ref="A23:B23"/>
    <mergeCell ref="X23:Y23"/>
    <mergeCell ref="AA23:AB23"/>
    <mergeCell ref="A28:B28"/>
    <mergeCell ref="X28:Y28"/>
    <mergeCell ref="AA28:AB28"/>
    <mergeCell ref="A29:B29"/>
    <mergeCell ref="X29:Y29"/>
    <mergeCell ref="AA29:AB29"/>
    <mergeCell ref="A26:B26"/>
    <mergeCell ref="X26:Y26"/>
    <mergeCell ref="AA26:AB26"/>
    <mergeCell ref="A27:B27"/>
    <mergeCell ref="X27:Y27"/>
    <mergeCell ref="AA27:AB27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13" orientation="landscape" useFirstPageNumber="1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T33"/>
  <sheetViews>
    <sheetView rightToLeft="1" view="pageBreakPreview" topLeftCell="A10" zoomScale="80" zoomScaleNormal="75" zoomScaleSheetLayoutView="80" workbookViewId="0">
      <selection activeCell="N10" sqref="N10"/>
    </sheetView>
  </sheetViews>
  <sheetFormatPr defaultRowHeight="20.25"/>
  <cols>
    <col min="1" max="1" width="2.83203125" style="154" customWidth="1"/>
    <col min="2" max="2" width="7.83203125" style="154" customWidth="1"/>
    <col min="3" max="3" width="6.58203125" style="154" customWidth="1"/>
    <col min="4" max="4" width="8.9140625" style="154" customWidth="1"/>
    <col min="5" max="5" width="5.83203125" style="154" customWidth="1"/>
    <col min="6" max="6" width="6.5" style="154" customWidth="1"/>
    <col min="7" max="7" width="6.83203125" style="154" customWidth="1"/>
    <col min="8" max="8" width="6.6640625" style="154" customWidth="1"/>
    <col min="9" max="10" width="7.6640625" style="154" customWidth="1"/>
    <col min="11" max="11" width="9.5" style="154" customWidth="1"/>
    <col min="12" max="12" width="7.25" style="154" customWidth="1"/>
    <col min="13" max="13" width="8.6640625" style="154" customWidth="1"/>
    <col min="14" max="14" width="6.5" style="154" customWidth="1"/>
    <col min="15" max="15" width="10.4140625" style="154" customWidth="1"/>
    <col min="16" max="16" width="3.4140625" style="154" customWidth="1"/>
    <col min="17" max="17" width="4.6640625" style="154" customWidth="1"/>
    <col min="18" max="25" width="6.33203125" style="154" customWidth="1"/>
    <col min="26" max="26" width="3.4140625" style="154" customWidth="1"/>
    <col min="27" max="27" width="7.33203125" style="154" customWidth="1"/>
    <col min="28" max="43" width="3.5" style="154" customWidth="1"/>
    <col min="44" max="45" width="4.25" style="154" customWidth="1"/>
    <col min="46" max="46" width="6.75" style="154" customWidth="1"/>
    <col min="47" max="65" width="5.08203125" style="154" customWidth="1"/>
    <col min="66" max="16384" width="8.6640625" style="154"/>
  </cols>
  <sheetData>
    <row r="1" spans="1:46" ht="27" customHeight="1">
      <c r="A1" s="498" t="s">
        <v>532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294"/>
      <c r="R1" s="294"/>
      <c r="S1" s="294"/>
      <c r="T1" s="294"/>
      <c r="U1" s="294"/>
      <c r="V1" s="294"/>
      <c r="W1" s="294"/>
      <c r="X1" s="294"/>
      <c r="Y1" s="294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</row>
    <row r="2" spans="1:46" ht="44.25" customHeight="1">
      <c r="A2" s="523" t="s">
        <v>533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294"/>
      <c r="R2" s="294"/>
      <c r="S2" s="294"/>
      <c r="T2" s="294"/>
      <c r="U2" s="294"/>
      <c r="V2" s="294"/>
      <c r="W2" s="294"/>
      <c r="X2" s="294"/>
      <c r="Y2" s="294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</row>
    <row r="3" spans="1:46" ht="24" customHeight="1" thickBot="1">
      <c r="A3" s="448" t="s">
        <v>534</v>
      </c>
      <c r="B3" s="448"/>
      <c r="C3" s="448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510" t="s">
        <v>535</v>
      </c>
      <c r="P3" s="510"/>
      <c r="Q3" s="289"/>
      <c r="R3" s="289"/>
      <c r="S3" s="289"/>
      <c r="T3" s="289"/>
      <c r="U3" s="289"/>
      <c r="V3" s="289"/>
      <c r="W3" s="289"/>
      <c r="X3" s="289"/>
      <c r="Y3" s="289"/>
      <c r="Z3" s="536"/>
      <c r="AA3" s="536"/>
      <c r="AB3" s="536"/>
      <c r="AC3" s="536"/>
      <c r="AD3" s="536"/>
      <c r="AE3" s="536"/>
      <c r="AF3" s="536"/>
      <c r="AG3" s="536"/>
      <c r="AH3" s="536"/>
      <c r="AI3" s="536"/>
      <c r="AJ3" s="536"/>
      <c r="AK3" s="536"/>
      <c r="AL3" s="536"/>
      <c r="AM3" s="536"/>
      <c r="AN3" s="536"/>
      <c r="AO3" s="536"/>
      <c r="AP3" s="536"/>
      <c r="AQ3" s="536"/>
      <c r="AR3" s="536"/>
      <c r="AS3" s="536"/>
      <c r="AT3" s="536"/>
    </row>
    <row r="4" spans="1:46" ht="35.25" customHeight="1" thickTop="1">
      <c r="A4" s="392" t="s">
        <v>4</v>
      </c>
      <c r="B4" s="392"/>
      <c r="C4" s="296" t="s">
        <v>536</v>
      </c>
      <c r="D4" s="296" t="s">
        <v>537</v>
      </c>
      <c r="E4" s="537" t="s">
        <v>538</v>
      </c>
      <c r="F4" s="537"/>
      <c r="G4" s="537" t="s">
        <v>539</v>
      </c>
      <c r="H4" s="537" t="s">
        <v>540</v>
      </c>
      <c r="I4" s="537" t="s">
        <v>541</v>
      </c>
      <c r="J4" s="537" t="s">
        <v>542</v>
      </c>
      <c r="K4" s="537" t="s">
        <v>543</v>
      </c>
      <c r="L4" s="537" t="s">
        <v>544</v>
      </c>
      <c r="M4" s="537" t="s">
        <v>545</v>
      </c>
      <c r="N4" s="537" t="s">
        <v>19</v>
      </c>
      <c r="O4" s="413" t="s">
        <v>10</v>
      </c>
      <c r="P4" s="413"/>
      <c r="Q4" s="2"/>
      <c r="R4" s="2"/>
      <c r="S4" s="428"/>
      <c r="T4" s="428"/>
      <c r="U4" s="428"/>
      <c r="V4" s="428"/>
      <c r="W4" s="428"/>
      <c r="X4" s="428"/>
      <c r="Y4" s="428"/>
      <c r="Z4" s="389"/>
      <c r="AA4" s="389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41"/>
    </row>
    <row r="5" spans="1:46" ht="22.5" customHeight="1">
      <c r="A5" s="393"/>
      <c r="B5" s="393"/>
      <c r="C5" s="532" t="s">
        <v>546</v>
      </c>
      <c r="D5" s="532" t="s">
        <v>547</v>
      </c>
      <c r="E5" s="532" t="s">
        <v>548</v>
      </c>
      <c r="F5" s="532"/>
      <c r="G5" s="532"/>
      <c r="H5" s="532"/>
      <c r="I5" s="532"/>
      <c r="J5" s="532"/>
      <c r="K5" s="532"/>
      <c r="L5" s="532"/>
      <c r="M5" s="532"/>
      <c r="N5" s="532"/>
      <c r="O5" s="408"/>
      <c r="P5" s="408"/>
      <c r="Q5" s="2"/>
      <c r="R5" s="2"/>
      <c r="S5" s="2"/>
      <c r="T5" s="2"/>
      <c r="U5" s="2"/>
      <c r="V5" s="2"/>
      <c r="W5" s="2"/>
      <c r="X5" s="2"/>
      <c r="Y5" s="2"/>
      <c r="Z5" s="389"/>
      <c r="AA5" s="389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441"/>
    </row>
    <row r="6" spans="1:46" ht="19.5" customHeight="1">
      <c r="A6" s="393"/>
      <c r="B6" s="393"/>
      <c r="C6" s="532"/>
      <c r="D6" s="532"/>
      <c r="E6" s="285" t="s">
        <v>549</v>
      </c>
      <c r="F6" s="285" t="s">
        <v>550</v>
      </c>
      <c r="G6" s="532" t="s">
        <v>551</v>
      </c>
      <c r="H6" s="532" t="s">
        <v>552</v>
      </c>
      <c r="I6" s="532" t="s">
        <v>553</v>
      </c>
      <c r="J6" s="532" t="s">
        <v>554</v>
      </c>
      <c r="K6" s="532" t="s">
        <v>555</v>
      </c>
      <c r="L6" s="532" t="s">
        <v>556</v>
      </c>
      <c r="M6" s="532" t="s">
        <v>557</v>
      </c>
      <c r="N6" s="532" t="s">
        <v>23</v>
      </c>
      <c r="O6" s="408"/>
      <c r="P6" s="408"/>
      <c r="Q6" s="2"/>
      <c r="R6" s="2"/>
      <c r="S6" s="428"/>
      <c r="T6" s="428"/>
      <c r="U6" s="428"/>
      <c r="V6" s="428"/>
      <c r="W6" s="428"/>
      <c r="X6" s="428"/>
      <c r="Y6" s="428"/>
      <c r="Z6" s="389"/>
      <c r="AA6" s="389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41"/>
    </row>
    <row r="7" spans="1:46" ht="23.25" customHeight="1" thickBot="1">
      <c r="A7" s="394"/>
      <c r="B7" s="394"/>
      <c r="C7" s="533"/>
      <c r="D7" s="533"/>
      <c r="E7" s="286" t="s">
        <v>558</v>
      </c>
      <c r="F7" s="286" t="s">
        <v>559</v>
      </c>
      <c r="G7" s="533"/>
      <c r="H7" s="533"/>
      <c r="I7" s="533"/>
      <c r="J7" s="533"/>
      <c r="K7" s="533"/>
      <c r="L7" s="533"/>
      <c r="M7" s="533"/>
      <c r="N7" s="533"/>
      <c r="O7" s="424"/>
      <c r="P7" s="424"/>
      <c r="Q7" s="2"/>
      <c r="R7" s="2"/>
      <c r="S7" s="428"/>
      <c r="T7" s="428"/>
      <c r="U7" s="428"/>
      <c r="V7" s="428"/>
      <c r="W7" s="428"/>
      <c r="X7" s="428"/>
      <c r="Y7" s="428"/>
      <c r="Z7" s="389"/>
      <c r="AA7" s="389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41"/>
    </row>
    <row r="8" spans="1:46" ht="23.25" customHeight="1">
      <c r="A8" s="384" t="s">
        <v>241</v>
      </c>
      <c r="B8" s="384"/>
      <c r="C8" s="297">
        <v>232</v>
      </c>
      <c r="D8" s="297">
        <v>146711</v>
      </c>
      <c r="E8" s="297">
        <v>211</v>
      </c>
      <c r="F8" s="297">
        <v>414</v>
      </c>
      <c r="G8" s="297">
        <v>26</v>
      </c>
      <c r="H8" s="297">
        <v>185</v>
      </c>
      <c r="I8" s="297">
        <v>190</v>
      </c>
      <c r="J8" s="297">
        <v>185</v>
      </c>
      <c r="K8" s="297">
        <v>0</v>
      </c>
      <c r="L8" s="297">
        <v>1</v>
      </c>
      <c r="M8" s="297">
        <v>211</v>
      </c>
      <c r="N8" s="297">
        <f>SUM(G8:M8)</f>
        <v>798</v>
      </c>
      <c r="O8" s="385" t="s">
        <v>26</v>
      </c>
      <c r="P8" s="385"/>
      <c r="Q8" s="2"/>
      <c r="R8" s="2"/>
      <c r="S8" s="2"/>
      <c r="T8" s="2"/>
      <c r="U8" s="2"/>
      <c r="V8" s="2"/>
      <c r="W8" s="2"/>
      <c r="X8" s="2"/>
      <c r="Y8" s="2"/>
      <c r="Z8" s="151"/>
      <c r="AA8" s="151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0"/>
    </row>
    <row r="9" spans="1:46" ht="20.100000000000001" customHeight="1">
      <c r="A9" s="386" t="s">
        <v>27</v>
      </c>
      <c r="B9" s="386"/>
      <c r="C9" s="297">
        <v>75</v>
      </c>
      <c r="D9" s="297">
        <v>21158</v>
      </c>
      <c r="E9" s="297">
        <v>77</v>
      </c>
      <c r="F9" s="297">
        <v>548</v>
      </c>
      <c r="G9" s="297">
        <v>12</v>
      </c>
      <c r="H9" s="276">
        <v>45</v>
      </c>
      <c r="I9" s="276">
        <v>45</v>
      </c>
      <c r="J9" s="276">
        <v>42</v>
      </c>
      <c r="K9" s="276">
        <v>38</v>
      </c>
      <c r="L9" s="276">
        <v>5</v>
      </c>
      <c r="M9" s="109">
        <v>66</v>
      </c>
      <c r="N9" s="297">
        <f t="shared" ref="N9:N27" si="0">SUM(G9:M9)</f>
        <v>253</v>
      </c>
      <c r="O9" s="387" t="s">
        <v>28</v>
      </c>
      <c r="P9" s="387"/>
      <c r="Q9" s="290"/>
      <c r="R9" s="290"/>
      <c r="S9" s="290"/>
      <c r="T9" s="290"/>
      <c r="U9" s="290"/>
      <c r="V9" s="290"/>
      <c r="W9" s="290"/>
      <c r="X9" s="290"/>
      <c r="Y9" s="290"/>
      <c r="Z9" s="389"/>
      <c r="AA9" s="389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</row>
    <row r="10" spans="1:46" ht="20.100000000000001" customHeight="1">
      <c r="A10" s="374" t="s">
        <v>83</v>
      </c>
      <c r="B10" s="374"/>
      <c r="C10" s="298">
        <v>143</v>
      </c>
      <c r="D10" s="298">
        <v>53993</v>
      </c>
      <c r="E10" s="298">
        <v>132</v>
      </c>
      <c r="F10" s="298">
        <v>371</v>
      </c>
      <c r="G10" s="298">
        <v>34</v>
      </c>
      <c r="H10" s="223">
        <v>94</v>
      </c>
      <c r="I10" s="223">
        <v>101</v>
      </c>
      <c r="J10" s="223">
        <v>105</v>
      </c>
      <c r="K10" s="223">
        <v>8</v>
      </c>
      <c r="L10" s="223">
        <v>3</v>
      </c>
      <c r="M10" s="110">
        <v>127</v>
      </c>
      <c r="N10" s="297">
        <f t="shared" si="0"/>
        <v>472</v>
      </c>
      <c r="O10" s="375" t="s">
        <v>30</v>
      </c>
      <c r="P10" s="375"/>
      <c r="Q10" s="290"/>
      <c r="R10" s="290"/>
      <c r="S10" s="290"/>
      <c r="T10" s="290"/>
      <c r="U10" s="290"/>
      <c r="V10" s="290"/>
      <c r="W10" s="290"/>
      <c r="X10" s="290"/>
      <c r="Y10" s="290"/>
      <c r="Z10" s="389"/>
      <c r="AA10" s="389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</row>
    <row r="11" spans="1:46" ht="20.100000000000001" customHeight="1">
      <c r="A11" s="374" t="s">
        <v>31</v>
      </c>
      <c r="B11" s="374"/>
      <c r="C11" s="298">
        <v>355</v>
      </c>
      <c r="D11" s="298">
        <v>70143</v>
      </c>
      <c r="E11" s="298">
        <v>166</v>
      </c>
      <c r="F11" s="298">
        <v>395</v>
      </c>
      <c r="G11" s="298">
        <v>7</v>
      </c>
      <c r="H11" s="223">
        <v>107</v>
      </c>
      <c r="I11" s="223">
        <v>111</v>
      </c>
      <c r="J11" s="223">
        <v>104</v>
      </c>
      <c r="K11" s="223">
        <v>14</v>
      </c>
      <c r="L11" s="223">
        <v>2</v>
      </c>
      <c r="M11" s="110">
        <v>100</v>
      </c>
      <c r="N11" s="297">
        <f t="shared" si="0"/>
        <v>445</v>
      </c>
      <c r="O11" s="375" t="s">
        <v>32</v>
      </c>
      <c r="P11" s="375"/>
      <c r="Q11" s="290"/>
      <c r="R11" s="290"/>
      <c r="S11" s="290"/>
      <c r="T11" s="290"/>
      <c r="U11" s="290"/>
      <c r="V11" s="290"/>
      <c r="W11" s="290"/>
      <c r="X11" s="290"/>
      <c r="Y11" s="290"/>
      <c r="Z11" s="389"/>
      <c r="AA11" s="389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</row>
    <row r="12" spans="1:46" ht="20.100000000000001" customHeight="1">
      <c r="A12" s="416" t="s">
        <v>33</v>
      </c>
      <c r="B12" s="9" t="s">
        <v>34</v>
      </c>
      <c r="C12" s="298">
        <v>202</v>
      </c>
      <c r="D12" s="298">
        <v>126157</v>
      </c>
      <c r="E12" s="298">
        <v>172</v>
      </c>
      <c r="F12" s="298">
        <v>91</v>
      </c>
      <c r="G12" s="298">
        <v>32</v>
      </c>
      <c r="H12" s="223">
        <v>117</v>
      </c>
      <c r="I12" s="223">
        <v>107</v>
      </c>
      <c r="J12" s="223">
        <v>110</v>
      </c>
      <c r="K12" s="223">
        <v>35</v>
      </c>
      <c r="L12" s="223">
        <v>17</v>
      </c>
      <c r="M12" s="110">
        <v>155</v>
      </c>
      <c r="N12" s="297">
        <f t="shared" si="0"/>
        <v>573</v>
      </c>
      <c r="O12" s="10" t="s">
        <v>35</v>
      </c>
      <c r="P12" s="380" t="s">
        <v>36</v>
      </c>
      <c r="Q12" s="290"/>
      <c r="R12" s="290"/>
      <c r="S12" s="290"/>
      <c r="T12" s="290"/>
      <c r="U12" s="290"/>
      <c r="V12" s="290"/>
      <c r="W12" s="290"/>
      <c r="X12" s="290"/>
      <c r="Y12" s="290"/>
      <c r="Z12" s="453"/>
      <c r="AA12" s="151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</row>
    <row r="13" spans="1:46" ht="20.100000000000001" customHeight="1">
      <c r="A13" s="417"/>
      <c r="B13" s="9" t="s">
        <v>37</v>
      </c>
      <c r="C13" s="298">
        <v>215</v>
      </c>
      <c r="D13" s="298">
        <v>124524</v>
      </c>
      <c r="E13" s="298">
        <v>245</v>
      </c>
      <c r="F13" s="298">
        <v>183</v>
      </c>
      <c r="G13" s="298">
        <v>58</v>
      </c>
      <c r="H13" s="223">
        <v>99</v>
      </c>
      <c r="I13" s="223">
        <v>105</v>
      </c>
      <c r="J13" s="223">
        <v>108</v>
      </c>
      <c r="K13" s="223">
        <v>36</v>
      </c>
      <c r="L13" s="223">
        <v>20</v>
      </c>
      <c r="M13" s="110">
        <v>145</v>
      </c>
      <c r="N13" s="297">
        <f t="shared" si="0"/>
        <v>571</v>
      </c>
      <c r="O13" s="10" t="s">
        <v>38</v>
      </c>
      <c r="P13" s="381"/>
      <c r="Q13" s="290"/>
      <c r="R13" s="290"/>
      <c r="S13" s="290"/>
      <c r="T13" s="290"/>
      <c r="U13" s="290"/>
      <c r="V13" s="290"/>
      <c r="W13" s="290"/>
      <c r="X13" s="290"/>
      <c r="Y13" s="290"/>
      <c r="Z13" s="453"/>
      <c r="AA13" s="151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</row>
    <row r="14" spans="1:46" ht="20.100000000000001" customHeight="1">
      <c r="A14" s="417"/>
      <c r="B14" s="9" t="s">
        <v>39</v>
      </c>
      <c r="C14" s="298">
        <v>97</v>
      </c>
      <c r="D14" s="298">
        <v>38706</v>
      </c>
      <c r="E14" s="298">
        <v>89</v>
      </c>
      <c r="F14" s="298">
        <v>49</v>
      </c>
      <c r="G14" s="298">
        <v>4</v>
      </c>
      <c r="H14" s="223">
        <v>82</v>
      </c>
      <c r="I14" s="223">
        <v>83</v>
      </c>
      <c r="J14" s="223">
        <v>83</v>
      </c>
      <c r="K14" s="223">
        <v>5</v>
      </c>
      <c r="L14" s="223">
        <v>4</v>
      </c>
      <c r="M14" s="110">
        <v>77</v>
      </c>
      <c r="N14" s="297">
        <f t="shared" si="0"/>
        <v>338</v>
      </c>
      <c r="O14" s="10" t="s">
        <v>40</v>
      </c>
      <c r="P14" s="381"/>
      <c r="Q14" s="290"/>
      <c r="R14" s="290"/>
      <c r="S14" s="290"/>
      <c r="T14" s="290"/>
      <c r="U14" s="290"/>
      <c r="V14" s="290"/>
      <c r="W14" s="290"/>
      <c r="X14" s="290"/>
      <c r="Y14" s="290"/>
      <c r="Z14" s="453"/>
      <c r="AA14" s="151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</row>
    <row r="15" spans="1:46" ht="20.100000000000001" customHeight="1">
      <c r="A15" s="417"/>
      <c r="B15" s="9" t="s">
        <v>41</v>
      </c>
      <c r="C15" s="298">
        <v>183</v>
      </c>
      <c r="D15" s="298">
        <v>116770</v>
      </c>
      <c r="E15" s="298">
        <v>176</v>
      </c>
      <c r="F15" s="298">
        <v>105</v>
      </c>
      <c r="G15" s="298">
        <v>22</v>
      </c>
      <c r="H15" s="223">
        <v>110</v>
      </c>
      <c r="I15" s="223">
        <v>115</v>
      </c>
      <c r="J15" s="223">
        <v>121</v>
      </c>
      <c r="K15" s="223">
        <v>21</v>
      </c>
      <c r="L15" s="223">
        <v>11</v>
      </c>
      <c r="M15" s="110">
        <v>136</v>
      </c>
      <c r="N15" s="297">
        <f t="shared" si="0"/>
        <v>536</v>
      </c>
      <c r="O15" s="10" t="s">
        <v>42</v>
      </c>
      <c r="P15" s="381"/>
      <c r="Q15" s="290"/>
      <c r="R15" s="290"/>
      <c r="S15" s="290"/>
      <c r="T15" s="290"/>
      <c r="U15" s="290"/>
      <c r="V15" s="290"/>
      <c r="W15" s="290"/>
      <c r="X15" s="290"/>
      <c r="Y15" s="290"/>
      <c r="Z15" s="453"/>
      <c r="AA15" s="151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</row>
    <row r="16" spans="1:46" ht="20.100000000000001" customHeight="1">
      <c r="A16" s="417"/>
      <c r="B16" s="9" t="s">
        <v>43</v>
      </c>
      <c r="C16" s="298">
        <v>207</v>
      </c>
      <c r="D16" s="298">
        <v>117451</v>
      </c>
      <c r="E16" s="298">
        <v>185</v>
      </c>
      <c r="F16" s="298">
        <v>216</v>
      </c>
      <c r="G16" s="298">
        <v>48</v>
      </c>
      <c r="H16" s="223">
        <v>162</v>
      </c>
      <c r="I16" s="223">
        <v>159</v>
      </c>
      <c r="J16" s="223">
        <v>159</v>
      </c>
      <c r="K16" s="223">
        <v>36</v>
      </c>
      <c r="L16" s="223">
        <v>6</v>
      </c>
      <c r="M16" s="110">
        <v>184</v>
      </c>
      <c r="N16" s="297">
        <f t="shared" si="0"/>
        <v>754</v>
      </c>
      <c r="O16" s="10" t="s">
        <v>44</v>
      </c>
      <c r="P16" s="381"/>
      <c r="Q16" s="290"/>
      <c r="R16" s="290"/>
      <c r="S16" s="290"/>
      <c r="T16" s="290"/>
      <c r="U16" s="290"/>
      <c r="V16" s="290"/>
      <c r="W16" s="290"/>
      <c r="X16" s="290"/>
      <c r="Y16" s="290"/>
      <c r="Z16" s="453"/>
      <c r="AA16" s="151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</row>
    <row r="17" spans="1:46" ht="20.100000000000001" customHeight="1">
      <c r="A17" s="418"/>
      <c r="B17" s="9" t="s">
        <v>45</v>
      </c>
      <c r="C17" s="298">
        <v>143</v>
      </c>
      <c r="D17" s="298">
        <v>68832</v>
      </c>
      <c r="E17" s="298">
        <v>164</v>
      </c>
      <c r="F17" s="298">
        <v>69</v>
      </c>
      <c r="G17" s="298">
        <v>27</v>
      </c>
      <c r="H17" s="223">
        <v>78</v>
      </c>
      <c r="I17" s="223">
        <v>77</v>
      </c>
      <c r="J17" s="223">
        <v>84</v>
      </c>
      <c r="K17" s="223">
        <v>17</v>
      </c>
      <c r="L17" s="223">
        <v>0</v>
      </c>
      <c r="M17" s="110">
        <v>124</v>
      </c>
      <c r="N17" s="297">
        <f t="shared" si="0"/>
        <v>407</v>
      </c>
      <c r="O17" s="10" t="s">
        <v>46</v>
      </c>
      <c r="P17" s="382"/>
      <c r="Q17" s="290"/>
      <c r="R17" s="290"/>
      <c r="S17" s="290"/>
      <c r="T17" s="290"/>
      <c r="U17" s="290"/>
      <c r="V17" s="290"/>
      <c r="W17" s="290"/>
      <c r="X17" s="290"/>
      <c r="Y17" s="290"/>
      <c r="Z17" s="453"/>
      <c r="AA17" s="151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</row>
    <row r="18" spans="1:46" ht="20.100000000000001" customHeight="1">
      <c r="A18" s="403" t="s">
        <v>47</v>
      </c>
      <c r="B18" s="403"/>
      <c r="C18" s="298">
        <v>83</v>
      </c>
      <c r="D18" s="298">
        <v>14404</v>
      </c>
      <c r="E18" s="298">
        <v>59</v>
      </c>
      <c r="F18" s="298">
        <v>599</v>
      </c>
      <c r="G18" s="298">
        <v>10</v>
      </c>
      <c r="H18" s="223">
        <v>11</v>
      </c>
      <c r="I18" s="223">
        <v>12</v>
      </c>
      <c r="J18" s="223">
        <v>13</v>
      </c>
      <c r="K18" s="223">
        <v>12</v>
      </c>
      <c r="L18" s="223">
        <v>7</v>
      </c>
      <c r="M18" s="110">
        <v>24</v>
      </c>
      <c r="N18" s="297">
        <f t="shared" si="0"/>
        <v>89</v>
      </c>
      <c r="O18" s="10"/>
      <c r="P18" s="26" t="s">
        <v>48</v>
      </c>
      <c r="Q18" s="290"/>
      <c r="R18" s="290"/>
      <c r="S18" s="290"/>
      <c r="T18" s="290"/>
      <c r="U18" s="290"/>
      <c r="V18" s="290"/>
      <c r="W18" s="290"/>
      <c r="X18" s="290"/>
      <c r="Y18" s="290"/>
      <c r="Z18" s="146"/>
      <c r="AA18" s="151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</row>
    <row r="19" spans="1:46" ht="20.100000000000001" customHeight="1">
      <c r="A19" s="374" t="s">
        <v>49</v>
      </c>
      <c r="B19" s="374"/>
      <c r="C19" s="298">
        <v>326</v>
      </c>
      <c r="D19" s="298">
        <v>143299</v>
      </c>
      <c r="E19" s="298">
        <v>164</v>
      </c>
      <c r="F19" s="298">
        <v>304</v>
      </c>
      <c r="G19" s="298">
        <v>7</v>
      </c>
      <c r="H19" s="223">
        <v>124</v>
      </c>
      <c r="I19" s="223">
        <v>118</v>
      </c>
      <c r="J19" s="223">
        <v>114</v>
      </c>
      <c r="K19" s="223">
        <v>14</v>
      </c>
      <c r="L19" s="223">
        <v>4</v>
      </c>
      <c r="M19" s="110">
        <v>146</v>
      </c>
      <c r="N19" s="297">
        <f t="shared" si="0"/>
        <v>527</v>
      </c>
      <c r="O19" s="375" t="s">
        <v>50</v>
      </c>
      <c r="P19" s="375"/>
      <c r="Q19" s="290"/>
      <c r="R19" s="290"/>
      <c r="S19" s="290"/>
      <c r="T19" s="290"/>
      <c r="U19" s="290"/>
      <c r="V19" s="290"/>
      <c r="W19" s="290"/>
      <c r="X19" s="290"/>
      <c r="Y19" s="290"/>
      <c r="Z19" s="389"/>
      <c r="AA19" s="389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</row>
    <row r="20" spans="1:46" ht="20.100000000000001" customHeight="1">
      <c r="A20" s="374" t="s">
        <v>51</v>
      </c>
      <c r="B20" s="374"/>
      <c r="C20" s="298">
        <v>214</v>
      </c>
      <c r="D20" s="298">
        <v>78444</v>
      </c>
      <c r="E20" s="298">
        <v>117</v>
      </c>
      <c r="F20" s="298">
        <v>164</v>
      </c>
      <c r="G20" s="298">
        <v>24</v>
      </c>
      <c r="H20" s="223">
        <v>113</v>
      </c>
      <c r="I20" s="223">
        <v>115</v>
      </c>
      <c r="J20" s="223">
        <v>117</v>
      </c>
      <c r="K20" s="223">
        <v>10</v>
      </c>
      <c r="L20" s="223">
        <v>7</v>
      </c>
      <c r="M20" s="110">
        <v>120</v>
      </c>
      <c r="N20" s="297">
        <f t="shared" si="0"/>
        <v>506</v>
      </c>
      <c r="O20" s="375" t="s">
        <v>52</v>
      </c>
      <c r="P20" s="375"/>
      <c r="Q20" s="290"/>
      <c r="R20" s="290"/>
      <c r="S20" s="290"/>
      <c r="T20" s="290"/>
      <c r="U20" s="290"/>
      <c r="V20" s="290"/>
      <c r="W20" s="290"/>
      <c r="X20" s="290"/>
      <c r="Y20" s="290"/>
      <c r="Z20" s="389"/>
      <c r="AA20" s="389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</row>
    <row r="21" spans="1:46" ht="20.100000000000001" customHeight="1">
      <c r="A21" s="374" t="s">
        <v>53</v>
      </c>
      <c r="B21" s="374"/>
      <c r="C21" s="298">
        <v>301</v>
      </c>
      <c r="D21" s="298">
        <v>124433</v>
      </c>
      <c r="E21" s="298">
        <v>254</v>
      </c>
      <c r="F21" s="298">
        <v>148</v>
      </c>
      <c r="G21" s="298">
        <v>24</v>
      </c>
      <c r="H21" s="223">
        <v>181</v>
      </c>
      <c r="I21" s="223">
        <v>183</v>
      </c>
      <c r="J21" s="223">
        <v>178</v>
      </c>
      <c r="K21" s="223">
        <v>26</v>
      </c>
      <c r="L21" s="223">
        <v>21</v>
      </c>
      <c r="M21" s="110">
        <v>194</v>
      </c>
      <c r="N21" s="297">
        <f t="shared" si="0"/>
        <v>807</v>
      </c>
      <c r="O21" s="375" t="s">
        <v>54</v>
      </c>
      <c r="P21" s="375"/>
      <c r="Q21" s="290"/>
      <c r="R21" s="290"/>
      <c r="S21" s="290"/>
      <c r="T21" s="290"/>
      <c r="U21" s="290"/>
      <c r="V21" s="290"/>
      <c r="W21" s="290"/>
      <c r="X21" s="290"/>
      <c r="Y21" s="290"/>
      <c r="Z21" s="389"/>
      <c r="AA21" s="389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</row>
    <row r="22" spans="1:46" ht="20.100000000000001" customHeight="1">
      <c r="A22" s="374" t="s">
        <v>84</v>
      </c>
      <c r="B22" s="374"/>
      <c r="C22" s="298">
        <v>147</v>
      </c>
      <c r="D22" s="298">
        <v>55745</v>
      </c>
      <c r="E22" s="298">
        <v>147</v>
      </c>
      <c r="F22" s="298">
        <v>224</v>
      </c>
      <c r="G22" s="298">
        <v>42</v>
      </c>
      <c r="H22" s="223">
        <v>86</v>
      </c>
      <c r="I22" s="223">
        <v>86</v>
      </c>
      <c r="J22" s="223">
        <v>87</v>
      </c>
      <c r="K22" s="223">
        <v>52</v>
      </c>
      <c r="L22" s="223">
        <v>8</v>
      </c>
      <c r="M22" s="110">
        <v>136</v>
      </c>
      <c r="N22" s="297">
        <f t="shared" si="0"/>
        <v>497</v>
      </c>
      <c r="O22" s="375" t="s">
        <v>56</v>
      </c>
      <c r="P22" s="375"/>
      <c r="Q22" s="290"/>
      <c r="R22" s="290"/>
      <c r="S22" s="290"/>
      <c r="T22" s="290"/>
      <c r="U22" s="290"/>
      <c r="V22" s="290"/>
      <c r="W22" s="290"/>
      <c r="X22" s="290"/>
      <c r="Y22" s="290"/>
      <c r="Z22" s="389"/>
      <c r="AA22" s="389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</row>
    <row r="23" spans="1:46" ht="20.100000000000001" customHeight="1">
      <c r="A23" s="374" t="s">
        <v>57</v>
      </c>
      <c r="B23" s="374"/>
      <c r="C23" s="298">
        <v>133</v>
      </c>
      <c r="D23" s="298">
        <v>51677</v>
      </c>
      <c r="E23" s="298">
        <v>95</v>
      </c>
      <c r="F23" s="298">
        <v>104</v>
      </c>
      <c r="G23" s="298">
        <v>11</v>
      </c>
      <c r="H23" s="223">
        <v>54</v>
      </c>
      <c r="I23" s="223">
        <v>58</v>
      </c>
      <c r="J23" s="223">
        <v>58</v>
      </c>
      <c r="K23" s="223">
        <v>16</v>
      </c>
      <c r="L23" s="223">
        <v>3</v>
      </c>
      <c r="M23" s="110">
        <v>79</v>
      </c>
      <c r="N23" s="297">
        <f t="shared" si="0"/>
        <v>279</v>
      </c>
      <c r="O23" s="375" t="s">
        <v>58</v>
      </c>
      <c r="P23" s="375"/>
      <c r="Q23" s="290"/>
      <c r="R23" s="290" t="s">
        <v>560</v>
      </c>
      <c r="S23" s="290"/>
      <c r="T23" s="290"/>
      <c r="U23" s="290"/>
      <c r="V23" s="290"/>
      <c r="W23" s="290"/>
      <c r="X23" s="290"/>
      <c r="Y23" s="290"/>
      <c r="Z23" s="389"/>
      <c r="AA23" s="389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</row>
    <row r="24" spans="1:46" ht="20.100000000000001" customHeight="1">
      <c r="A24" s="374" t="s">
        <v>59</v>
      </c>
      <c r="B24" s="374"/>
      <c r="C24" s="298">
        <v>225</v>
      </c>
      <c r="D24" s="298">
        <v>67279</v>
      </c>
      <c r="E24" s="298">
        <v>158</v>
      </c>
      <c r="F24" s="298">
        <v>203</v>
      </c>
      <c r="G24" s="298">
        <v>14</v>
      </c>
      <c r="H24" s="223">
        <v>110</v>
      </c>
      <c r="I24" s="223">
        <v>106</v>
      </c>
      <c r="J24" s="223">
        <v>102</v>
      </c>
      <c r="K24" s="223">
        <v>22</v>
      </c>
      <c r="L24" s="223">
        <v>6</v>
      </c>
      <c r="M24" s="110">
        <v>118</v>
      </c>
      <c r="N24" s="297">
        <f t="shared" si="0"/>
        <v>478</v>
      </c>
      <c r="O24" s="375" t="s">
        <v>60</v>
      </c>
      <c r="P24" s="375"/>
      <c r="Q24" s="290"/>
      <c r="R24" s="290"/>
      <c r="S24" s="290"/>
      <c r="T24" s="290"/>
      <c r="U24" s="290"/>
      <c r="V24" s="290"/>
      <c r="W24" s="290"/>
      <c r="X24" s="290"/>
      <c r="Y24" s="290"/>
      <c r="Z24" s="389"/>
      <c r="AA24" s="389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</row>
    <row r="25" spans="1:46" ht="20.100000000000001" customHeight="1">
      <c r="A25" s="374" t="s">
        <v>61</v>
      </c>
      <c r="B25" s="374"/>
      <c r="C25" s="298">
        <v>337</v>
      </c>
      <c r="D25" s="298">
        <v>54113</v>
      </c>
      <c r="E25" s="298">
        <v>377</v>
      </c>
      <c r="F25" s="298">
        <v>385</v>
      </c>
      <c r="G25" s="298">
        <v>137</v>
      </c>
      <c r="H25" s="223">
        <v>149</v>
      </c>
      <c r="I25" s="223">
        <v>145</v>
      </c>
      <c r="J25" s="223">
        <v>114</v>
      </c>
      <c r="K25" s="223">
        <v>107</v>
      </c>
      <c r="L25" s="223">
        <v>106</v>
      </c>
      <c r="M25" s="110">
        <v>194</v>
      </c>
      <c r="N25" s="297">
        <f t="shared" si="0"/>
        <v>952</v>
      </c>
      <c r="O25" s="375" t="s">
        <v>62</v>
      </c>
      <c r="P25" s="375"/>
      <c r="Q25" s="290"/>
      <c r="R25" s="290"/>
      <c r="S25" s="290"/>
      <c r="T25" s="290"/>
      <c r="U25" s="290"/>
      <c r="V25" s="290"/>
      <c r="W25" s="290"/>
      <c r="X25" s="290"/>
      <c r="Y25" s="290"/>
      <c r="Z25" s="389"/>
      <c r="AA25" s="389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</row>
    <row r="26" spans="1:46" ht="20.100000000000001" customHeight="1">
      <c r="A26" s="374" t="s">
        <v>63</v>
      </c>
      <c r="B26" s="374"/>
      <c r="C26" s="298">
        <v>72</v>
      </c>
      <c r="D26" s="298">
        <v>35890</v>
      </c>
      <c r="E26" s="298">
        <v>73</v>
      </c>
      <c r="F26" s="298">
        <v>116</v>
      </c>
      <c r="G26" s="298">
        <v>10</v>
      </c>
      <c r="H26" s="223">
        <v>29</v>
      </c>
      <c r="I26" s="223">
        <v>36</v>
      </c>
      <c r="J26" s="223">
        <v>32</v>
      </c>
      <c r="K26" s="223">
        <v>2</v>
      </c>
      <c r="L26" s="223">
        <v>0</v>
      </c>
      <c r="M26" s="110">
        <v>69</v>
      </c>
      <c r="N26" s="297">
        <f t="shared" si="0"/>
        <v>178</v>
      </c>
      <c r="O26" s="375" t="s">
        <v>64</v>
      </c>
      <c r="P26" s="375"/>
      <c r="Q26" s="290"/>
      <c r="R26" s="290"/>
      <c r="S26" s="290"/>
      <c r="T26" s="290"/>
      <c r="U26" s="290"/>
      <c r="V26" s="290"/>
      <c r="W26" s="290"/>
      <c r="X26" s="290"/>
      <c r="Y26" s="290"/>
      <c r="Z26" s="389"/>
      <c r="AA26" s="389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</row>
    <row r="27" spans="1:46" ht="20.100000000000001" customHeight="1" thickBot="1">
      <c r="A27" s="464" t="s">
        <v>65</v>
      </c>
      <c r="B27" s="464"/>
      <c r="C27" s="299">
        <v>419</v>
      </c>
      <c r="D27" s="299">
        <v>91809</v>
      </c>
      <c r="E27" s="299">
        <v>461</v>
      </c>
      <c r="F27" s="299">
        <v>402</v>
      </c>
      <c r="G27" s="299">
        <v>134</v>
      </c>
      <c r="H27" s="300">
        <v>239</v>
      </c>
      <c r="I27" s="300">
        <v>242</v>
      </c>
      <c r="J27" s="300">
        <v>229</v>
      </c>
      <c r="K27" s="300">
        <v>41</v>
      </c>
      <c r="L27" s="300">
        <v>22</v>
      </c>
      <c r="M27" s="125">
        <v>410</v>
      </c>
      <c r="N27" s="297">
        <f t="shared" si="0"/>
        <v>1317</v>
      </c>
      <c r="O27" s="376" t="s">
        <v>66</v>
      </c>
      <c r="P27" s="376"/>
      <c r="Q27" s="290"/>
      <c r="R27" s="290"/>
      <c r="S27" s="290"/>
      <c r="T27" s="290"/>
      <c r="U27" s="290"/>
      <c r="V27" s="290"/>
      <c r="W27" s="290"/>
      <c r="X27" s="290"/>
      <c r="Y27" s="290"/>
      <c r="Z27" s="389"/>
      <c r="AA27" s="389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</row>
    <row r="28" spans="1:46" ht="20.100000000000001" customHeight="1" thickBot="1">
      <c r="A28" s="372" t="s">
        <v>19</v>
      </c>
      <c r="B28" s="372"/>
      <c r="C28" s="301">
        <f>SUM(C8:C27)</f>
        <v>4109</v>
      </c>
      <c r="D28" s="301">
        <f t="shared" ref="D28:N28" si="1">SUM(D8:D27)</f>
        <v>1601538</v>
      </c>
      <c r="E28" s="301">
        <f t="shared" si="1"/>
        <v>3522</v>
      </c>
      <c r="F28" s="301">
        <f t="shared" si="1"/>
        <v>5090</v>
      </c>
      <c r="G28" s="301">
        <f t="shared" si="1"/>
        <v>683</v>
      </c>
      <c r="H28" s="301">
        <f t="shared" si="1"/>
        <v>2175</v>
      </c>
      <c r="I28" s="301">
        <f t="shared" si="1"/>
        <v>2194</v>
      </c>
      <c r="J28" s="301">
        <f t="shared" si="1"/>
        <v>2145</v>
      </c>
      <c r="K28" s="301">
        <f t="shared" si="1"/>
        <v>512</v>
      </c>
      <c r="L28" s="301">
        <f t="shared" si="1"/>
        <v>253</v>
      </c>
      <c r="M28" s="301">
        <f t="shared" si="1"/>
        <v>2815</v>
      </c>
      <c r="N28" s="301">
        <f t="shared" si="1"/>
        <v>10777</v>
      </c>
      <c r="O28" s="373" t="s">
        <v>67</v>
      </c>
      <c r="P28" s="373"/>
      <c r="Q28" s="290"/>
      <c r="R28" s="290"/>
      <c r="S28" s="290"/>
      <c r="T28" s="290"/>
      <c r="U28" s="290"/>
      <c r="V28" s="290"/>
      <c r="W28" s="290"/>
      <c r="X28" s="290"/>
      <c r="Y28" s="290"/>
      <c r="Z28" s="389"/>
      <c r="AA28" s="389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</row>
    <row r="29" spans="1:46" ht="21" thickTop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525"/>
      <c r="AJ29" s="525"/>
      <c r="AK29" s="525"/>
      <c r="AL29" s="525"/>
      <c r="AM29" s="525"/>
      <c r="AN29" s="525"/>
      <c r="AO29" s="525"/>
      <c r="AP29" s="525"/>
      <c r="AQ29" s="525"/>
      <c r="AR29" s="525"/>
      <c r="AS29" s="525"/>
      <c r="AT29" s="525"/>
    </row>
    <row r="30" spans="1:46" ht="23.25" customHeight="1">
      <c r="I30" s="178"/>
    </row>
    <row r="33" ht="23.25" customHeight="1"/>
  </sheetData>
  <mergeCells count="112">
    <mergeCell ref="Z3:AT3"/>
    <mergeCell ref="A4:B7"/>
    <mergeCell ref="E4:F4"/>
    <mergeCell ref="G4:G5"/>
    <mergeCell ref="H4:H5"/>
    <mergeCell ref="I4:I5"/>
    <mergeCell ref="M4:M5"/>
    <mergeCell ref="N4:N5"/>
    <mergeCell ref="O4:P7"/>
    <mergeCell ref="M6:M7"/>
    <mergeCell ref="N6:N7"/>
    <mergeCell ref="AF4:AG4"/>
    <mergeCell ref="L4:L5"/>
    <mergeCell ref="AI6:AI7"/>
    <mergeCell ref="AJ6:AJ7"/>
    <mergeCell ref="W6:W7"/>
    <mergeCell ref="X6:X7"/>
    <mergeCell ref="Y6:Y7"/>
    <mergeCell ref="AB6:AB7"/>
    <mergeCell ref="AC6:AC7"/>
    <mergeCell ref="AD6:AD7"/>
    <mergeCell ref="AT4:AT7"/>
    <mergeCell ref="AH4:AI4"/>
    <mergeCell ref="AJ4:AK4"/>
    <mergeCell ref="A1:P1"/>
    <mergeCell ref="A2:P2"/>
    <mergeCell ref="A3:C3"/>
    <mergeCell ref="O3:P3"/>
    <mergeCell ref="S4:V4"/>
    <mergeCell ref="W4:Y4"/>
    <mergeCell ref="Z4:AA7"/>
    <mergeCell ref="AB4:AC4"/>
    <mergeCell ref="AD4:AE4"/>
    <mergeCell ref="S6:S7"/>
    <mergeCell ref="T6:T7"/>
    <mergeCell ref="U6:U7"/>
    <mergeCell ref="V6:V7"/>
    <mergeCell ref="C5:C7"/>
    <mergeCell ref="D5:D7"/>
    <mergeCell ref="E5:F5"/>
    <mergeCell ref="G6:G7"/>
    <mergeCell ref="H6:H7"/>
    <mergeCell ref="I6:I7"/>
    <mergeCell ref="J6:J7"/>
    <mergeCell ref="K6:K7"/>
    <mergeCell ref="L6:L7"/>
    <mergeCell ref="J4:J5"/>
    <mergeCell ref="K4:K5"/>
    <mergeCell ref="AL4:AM4"/>
    <mergeCell ref="AN4:AO4"/>
    <mergeCell ref="AP4:AQ4"/>
    <mergeCell ref="AR4:AS4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O8:P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2" firstPageNumber="13" orientation="landscape" useFirstPageNumber="1" r:id="rId1"/>
  <headerFooter scaleWithDoc="0" alignWithMargins="0"/>
  <ignoredErrors>
    <ignoredError sqref="N8:N27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1:I13"/>
  <sheetViews>
    <sheetView rightToLeft="1" view="pageBreakPreview" topLeftCell="B1" zoomScaleNormal="100" zoomScaleSheetLayoutView="100" workbookViewId="0">
      <selection sqref="A1:P17"/>
    </sheetView>
  </sheetViews>
  <sheetFormatPr defaultRowHeight="20.25"/>
  <sheetData>
    <row r="11" spans="1:9" ht="54" customHeight="1">
      <c r="A11" s="370" t="s">
        <v>725</v>
      </c>
      <c r="B11" s="370"/>
      <c r="C11" s="370"/>
      <c r="D11" s="370"/>
      <c r="E11" s="370"/>
      <c r="F11" s="370"/>
      <c r="G11" s="370"/>
      <c r="H11" s="370"/>
      <c r="I11" s="370"/>
    </row>
    <row r="13" spans="1:9">
      <c r="B13" s="663" t="s">
        <v>726</v>
      </c>
      <c r="C13" s="663"/>
      <c r="D13" s="663"/>
      <c r="E13" s="663"/>
      <c r="F13" s="663"/>
      <c r="G13" s="663"/>
      <c r="H13" s="663"/>
    </row>
  </sheetData>
  <mergeCells count="2">
    <mergeCell ref="A11:I11"/>
    <mergeCell ref="B13:H13"/>
  </mergeCells>
  <printOptions horizontalCentered="1"/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99"/>
  <sheetViews>
    <sheetView rightToLeft="1" view="pageBreakPreview" topLeftCell="A61" zoomScale="80" zoomScaleNormal="75" zoomScaleSheetLayoutView="80" workbookViewId="0">
      <selection sqref="A1:Z19"/>
    </sheetView>
  </sheetViews>
  <sheetFormatPr defaultRowHeight="20.25"/>
  <cols>
    <col min="1" max="1" width="2.75" customWidth="1"/>
    <col min="2" max="2" width="6.75" customWidth="1"/>
    <col min="3" max="3" width="3.83203125" customWidth="1"/>
    <col min="4" max="4" width="4.75" customWidth="1"/>
    <col min="5" max="5" width="4.58203125" customWidth="1"/>
    <col min="6" max="6" width="3.6640625" customWidth="1"/>
    <col min="7" max="7" width="5.6640625" customWidth="1"/>
    <col min="8" max="8" width="5.58203125" customWidth="1"/>
    <col min="9" max="9" width="5.6640625" customWidth="1"/>
    <col min="10" max="10" width="5.4140625" customWidth="1"/>
    <col min="11" max="13" width="5.58203125" customWidth="1"/>
    <col min="14" max="14" width="3.4140625" customWidth="1"/>
    <col min="15" max="15" width="3.25" customWidth="1"/>
    <col min="16" max="18" width="5.25" style="15" customWidth="1"/>
    <col min="19" max="19" width="5.9140625" customWidth="1"/>
    <col min="20" max="20" width="6.58203125" customWidth="1"/>
    <col min="21" max="21" width="6.08203125" customWidth="1"/>
    <col min="22" max="22" width="4.5" customWidth="1"/>
    <col min="23" max="23" width="5.58203125" customWidth="1"/>
    <col min="24" max="24" width="5.33203125" customWidth="1"/>
    <col min="25" max="25" width="10" customWidth="1"/>
    <col min="26" max="26" width="2.5" customWidth="1"/>
  </cols>
  <sheetData>
    <row r="1" spans="1:26" s="1" customFormat="1" ht="30.75" customHeight="1">
      <c r="A1" s="389" t="s">
        <v>727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</row>
    <row r="2" spans="1:26" s="1" customFormat="1" ht="46.5" customHeight="1">
      <c r="A2" s="389" t="s">
        <v>728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</row>
    <row r="3" spans="1:26" s="1" customFormat="1" ht="29.25" customHeight="1" thickBot="1">
      <c r="A3" s="415" t="s">
        <v>729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391" t="s">
        <v>730</v>
      </c>
      <c r="Z3" s="391"/>
    </row>
    <row r="4" spans="1:26" s="16" customFormat="1" ht="21" customHeight="1" thickTop="1">
      <c r="A4" s="409" t="s">
        <v>4</v>
      </c>
      <c r="B4" s="409"/>
      <c r="C4" s="413" t="s">
        <v>71</v>
      </c>
      <c r="D4" s="413"/>
      <c r="E4" s="413"/>
      <c r="F4" s="413"/>
      <c r="G4" s="413" t="s">
        <v>6</v>
      </c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 t="s">
        <v>7</v>
      </c>
      <c r="T4" s="413"/>
      <c r="U4" s="413"/>
      <c r="V4" s="413" t="s">
        <v>686</v>
      </c>
      <c r="W4" s="413"/>
      <c r="X4" s="413"/>
      <c r="Y4" s="409" t="s">
        <v>10</v>
      </c>
      <c r="Z4" s="409"/>
    </row>
    <row r="5" spans="1:26" s="16" customFormat="1" ht="21" customHeight="1">
      <c r="A5" s="410"/>
      <c r="B5" s="410"/>
      <c r="C5" s="408"/>
      <c r="D5" s="408"/>
      <c r="E5" s="408"/>
      <c r="F5" s="408"/>
      <c r="G5" s="408" t="s">
        <v>731</v>
      </c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10"/>
      <c r="Z5" s="410"/>
    </row>
    <row r="6" spans="1:26" s="16" customFormat="1" ht="24.75" customHeight="1">
      <c r="A6" s="410"/>
      <c r="B6" s="410"/>
      <c r="C6" s="408"/>
      <c r="D6" s="408"/>
      <c r="E6" s="408"/>
      <c r="F6" s="408"/>
      <c r="G6" s="408" t="s">
        <v>74</v>
      </c>
      <c r="H6" s="408"/>
      <c r="I6" s="408"/>
      <c r="J6" s="408" t="s">
        <v>75</v>
      </c>
      <c r="K6" s="408"/>
      <c r="L6" s="408" t="s">
        <v>76</v>
      </c>
      <c r="M6" s="408"/>
      <c r="N6" s="408" t="s">
        <v>732</v>
      </c>
      <c r="O6" s="408"/>
      <c r="P6" s="408" t="s">
        <v>77</v>
      </c>
      <c r="Q6" s="408"/>
      <c r="R6" s="408"/>
      <c r="S6" s="408" t="s">
        <v>12</v>
      </c>
      <c r="T6" s="408"/>
      <c r="U6" s="408"/>
      <c r="V6" s="408" t="s">
        <v>14</v>
      </c>
      <c r="W6" s="408"/>
      <c r="X6" s="408"/>
      <c r="Y6" s="410"/>
      <c r="Z6" s="410"/>
    </row>
    <row r="7" spans="1:26" s="16" customFormat="1" ht="30" customHeight="1">
      <c r="A7" s="410"/>
      <c r="B7" s="410"/>
      <c r="C7" s="408" t="s">
        <v>733</v>
      </c>
      <c r="D7" s="408"/>
      <c r="E7" s="408"/>
      <c r="F7" s="408"/>
      <c r="G7" s="408" t="s">
        <v>78</v>
      </c>
      <c r="H7" s="408"/>
      <c r="I7" s="408"/>
      <c r="J7" s="408" t="s">
        <v>88</v>
      </c>
      <c r="K7" s="408"/>
      <c r="L7" s="408" t="s">
        <v>247</v>
      </c>
      <c r="M7" s="408"/>
      <c r="N7" s="408" t="s">
        <v>604</v>
      </c>
      <c r="O7" s="408"/>
      <c r="P7" s="408" t="s">
        <v>90</v>
      </c>
      <c r="Q7" s="408"/>
      <c r="R7" s="408"/>
      <c r="S7" s="408"/>
      <c r="T7" s="408"/>
      <c r="U7" s="408"/>
      <c r="V7" s="408"/>
      <c r="W7" s="408"/>
      <c r="X7" s="408"/>
      <c r="Y7" s="410"/>
      <c r="Z7" s="410"/>
    </row>
    <row r="8" spans="1:26" s="16" customFormat="1" ht="22.5" customHeight="1">
      <c r="A8" s="410"/>
      <c r="B8" s="410"/>
      <c r="C8" s="337" t="s">
        <v>16</v>
      </c>
      <c r="D8" s="337" t="s">
        <v>17</v>
      </c>
      <c r="E8" s="337" t="s">
        <v>18</v>
      </c>
      <c r="F8" s="337" t="s">
        <v>107</v>
      </c>
      <c r="G8" s="337" t="s">
        <v>16</v>
      </c>
      <c r="H8" s="337" t="s">
        <v>17</v>
      </c>
      <c r="I8" s="337" t="s">
        <v>107</v>
      </c>
      <c r="J8" s="337" t="s">
        <v>16</v>
      </c>
      <c r="K8" s="337" t="s">
        <v>17</v>
      </c>
      <c r="L8" s="337" t="s">
        <v>16</v>
      </c>
      <c r="M8" s="337" t="s">
        <v>17</v>
      </c>
      <c r="N8" s="337" t="s">
        <v>16</v>
      </c>
      <c r="O8" s="337" t="s">
        <v>17</v>
      </c>
      <c r="P8" s="337" t="s">
        <v>16</v>
      </c>
      <c r="Q8" s="337" t="s">
        <v>17</v>
      </c>
      <c r="R8" s="337" t="s">
        <v>107</v>
      </c>
      <c r="S8" s="337" t="s">
        <v>16</v>
      </c>
      <c r="T8" s="337" t="s">
        <v>17</v>
      </c>
      <c r="U8" s="337" t="s">
        <v>107</v>
      </c>
      <c r="V8" s="337" t="s">
        <v>16</v>
      </c>
      <c r="W8" s="337" t="s">
        <v>17</v>
      </c>
      <c r="X8" s="337" t="s">
        <v>107</v>
      </c>
      <c r="Y8" s="410"/>
      <c r="Z8" s="410"/>
    </row>
    <row r="9" spans="1:26" s="16" customFormat="1" ht="45.75" customHeight="1" thickBot="1">
      <c r="A9" s="414"/>
      <c r="B9" s="414"/>
      <c r="C9" s="4" t="s">
        <v>20</v>
      </c>
      <c r="D9" s="4" t="s">
        <v>21</v>
      </c>
      <c r="E9" s="4" t="s">
        <v>22</v>
      </c>
      <c r="F9" s="4" t="s">
        <v>23</v>
      </c>
      <c r="G9" s="4" t="s">
        <v>20</v>
      </c>
      <c r="H9" s="4" t="s">
        <v>21</v>
      </c>
      <c r="I9" s="4" t="s">
        <v>23</v>
      </c>
      <c r="J9" s="4" t="s">
        <v>20</v>
      </c>
      <c r="K9" s="4" t="s">
        <v>21</v>
      </c>
      <c r="L9" s="4" t="s">
        <v>20</v>
      </c>
      <c r="M9" s="4" t="s">
        <v>21</v>
      </c>
      <c r="N9" s="4" t="s">
        <v>20</v>
      </c>
      <c r="O9" s="4" t="s">
        <v>21</v>
      </c>
      <c r="P9" s="79" t="s">
        <v>20</v>
      </c>
      <c r="Q9" s="79" t="s">
        <v>21</v>
      </c>
      <c r="R9" s="79" t="s">
        <v>23</v>
      </c>
      <c r="S9" s="4" t="s">
        <v>20</v>
      </c>
      <c r="T9" s="4" t="s">
        <v>21</v>
      </c>
      <c r="U9" s="4" t="s">
        <v>23</v>
      </c>
      <c r="V9" s="4" t="s">
        <v>20</v>
      </c>
      <c r="W9" s="4" t="s">
        <v>21</v>
      </c>
      <c r="X9" s="4" t="s">
        <v>23</v>
      </c>
      <c r="Y9" s="414"/>
      <c r="Z9" s="414"/>
    </row>
    <row r="10" spans="1:26" ht="24.95" customHeight="1">
      <c r="A10" s="664" t="s">
        <v>120</v>
      </c>
      <c r="B10" s="664"/>
      <c r="C10" s="59">
        <f t="shared" ref="C10:E25" si="0">SUM(C41,C73)</f>
        <v>234</v>
      </c>
      <c r="D10" s="59">
        <f t="shared" si="0"/>
        <v>173</v>
      </c>
      <c r="E10" s="59">
        <f t="shared" si="0"/>
        <v>166</v>
      </c>
      <c r="F10" s="59">
        <f>SUM(C10:E10)</f>
        <v>573</v>
      </c>
      <c r="G10" s="59">
        <f t="shared" ref="G10:H25" si="1">SUM(G41,G73)</f>
        <v>28452</v>
      </c>
      <c r="H10" s="59">
        <f t="shared" si="1"/>
        <v>22014</v>
      </c>
      <c r="I10" s="59">
        <f>SUM(G10:H10)</f>
        <v>50466</v>
      </c>
      <c r="J10" s="59">
        <f t="shared" ref="J10:Q25" si="2">SUM(J41,J73)</f>
        <v>7356</v>
      </c>
      <c r="K10" s="59">
        <f t="shared" si="2"/>
        <v>7095</v>
      </c>
      <c r="L10" s="59">
        <f t="shared" si="2"/>
        <v>2933</v>
      </c>
      <c r="M10" s="59">
        <f t="shared" si="2"/>
        <v>2044</v>
      </c>
      <c r="N10" s="59">
        <f t="shared" si="2"/>
        <v>50</v>
      </c>
      <c r="O10" s="59">
        <f t="shared" si="2"/>
        <v>74</v>
      </c>
      <c r="P10" s="59">
        <f t="shared" si="2"/>
        <v>10339</v>
      </c>
      <c r="Q10" s="59">
        <f t="shared" si="2"/>
        <v>9213</v>
      </c>
      <c r="R10" s="59">
        <f>SUM(P10:Q10)</f>
        <v>19552</v>
      </c>
      <c r="S10" s="59">
        <f t="shared" ref="S10:T25" si="3">SUM(S41,S73)</f>
        <v>124421</v>
      </c>
      <c r="T10" s="59">
        <f t="shared" si="3"/>
        <v>95765</v>
      </c>
      <c r="U10" s="59">
        <f>SUM(S10:T10)</f>
        <v>220186</v>
      </c>
      <c r="V10" s="59">
        <f t="shared" ref="V10:W25" si="4">SUM(V41,V73)</f>
        <v>5434</v>
      </c>
      <c r="W10" s="59">
        <f t="shared" si="4"/>
        <v>3916</v>
      </c>
      <c r="X10" s="59">
        <f>SUM(V10:W10)</f>
        <v>9350</v>
      </c>
      <c r="Y10" s="385" t="s">
        <v>26</v>
      </c>
      <c r="Z10" s="385"/>
    </row>
    <row r="11" spans="1:26" ht="24.95" customHeight="1">
      <c r="A11" s="420" t="s">
        <v>27</v>
      </c>
      <c r="B11" s="420"/>
      <c r="C11" s="59">
        <f t="shared" si="0"/>
        <v>234</v>
      </c>
      <c r="D11" s="59">
        <f t="shared" si="0"/>
        <v>185</v>
      </c>
      <c r="E11" s="59">
        <f t="shared" si="0"/>
        <v>166</v>
      </c>
      <c r="F11" s="59">
        <f t="shared" ref="F11:F29" si="5">SUM(C11:E11)</f>
        <v>585</v>
      </c>
      <c r="G11" s="59">
        <f t="shared" si="1"/>
        <v>18828</v>
      </c>
      <c r="H11" s="59">
        <f t="shared" si="1"/>
        <v>13804</v>
      </c>
      <c r="I11" s="59">
        <f t="shared" ref="I11:I29" si="6">SUM(G11:H11)</f>
        <v>32632</v>
      </c>
      <c r="J11" s="59">
        <f t="shared" si="2"/>
        <v>4294</v>
      </c>
      <c r="K11" s="59">
        <f t="shared" si="2"/>
        <v>4003</v>
      </c>
      <c r="L11" s="59">
        <f t="shared" si="2"/>
        <v>2217</v>
      </c>
      <c r="M11" s="59">
        <f t="shared" si="2"/>
        <v>1625</v>
      </c>
      <c r="N11" s="59">
        <f t="shared" si="2"/>
        <v>0</v>
      </c>
      <c r="O11" s="59">
        <f t="shared" si="2"/>
        <v>0</v>
      </c>
      <c r="P11" s="59">
        <f t="shared" si="2"/>
        <v>6511</v>
      </c>
      <c r="Q11" s="59">
        <f t="shared" si="2"/>
        <v>5628</v>
      </c>
      <c r="R11" s="59">
        <f t="shared" ref="R11:R29" si="7">SUM(P11:Q11)</f>
        <v>12139</v>
      </c>
      <c r="S11" s="59">
        <f t="shared" si="3"/>
        <v>85342</v>
      </c>
      <c r="T11" s="59">
        <f t="shared" si="3"/>
        <v>63396</v>
      </c>
      <c r="U11" s="59">
        <f t="shared" ref="U11:U29" si="8">SUM(S11:T11)</f>
        <v>148738</v>
      </c>
      <c r="V11" s="59">
        <f t="shared" si="4"/>
        <v>3013</v>
      </c>
      <c r="W11" s="59">
        <f t="shared" si="4"/>
        <v>3040</v>
      </c>
      <c r="X11" s="59">
        <f t="shared" ref="X11:X29" si="9">SUM(V11:W11)</f>
        <v>6053</v>
      </c>
      <c r="Y11" s="387" t="s">
        <v>28</v>
      </c>
      <c r="Z11" s="387"/>
    </row>
    <row r="12" spans="1:26" ht="24.95" customHeight="1">
      <c r="A12" s="405" t="s">
        <v>83</v>
      </c>
      <c r="B12" s="405"/>
      <c r="C12" s="59">
        <f t="shared" si="0"/>
        <v>173</v>
      </c>
      <c r="D12" s="59">
        <f t="shared" si="0"/>
        <v>157</v>
      </c>
      <c r="E12" s="59">
        <f t="shared" si="0"/>
        <v>134</v>
      </c>
      <c r="F12" s="59">
        <f t="shared" si="5"/>
        <v>464</v>
      </c>
      <c r="G12" s="59">
        <f t="shared" si="1"/>
        <v>15899</v>
      </c>
      <c r="H12" s="59">
        <f t="shared" si="1"/>
        <v>13244</v>
      </c>
      <c r="I12" s="59">
        <f t="shared" si="6"/>
        <v>29143</v>
      </c>
      <c r="J12" s="59">
        <f t="shared" si="2"/>
        <v>4095</v>
      </c>
      <c r="K12" s="59">
        <f t="shared" si="2"/>
        <v>4634</v>
      </c>
      <c r="L12" s="59">
        <f t="shared" si="2"/>
        <v>1687</v>
      </c>
      <c r="M12" s="59">
        <f t="shared" si="2"/>
        <v>1585</v>
      </c>
      <c r="N12" s="59">
        <f t="shared" si="2"/>
        <v>0</v>
      </c>
      <c r="O12" s="59">
        <f t="shared" si="2"/>
        <v>0</v>
      </c>
      <c r="P12" s="59">
        <f t="shared" si="2"/>
        <v>5782</v>
      </c>
      <c r="Q12" s="59">
        <f t="shared" si="2"/>
        <v>6219</v>
      </c>
      <c r="R12" s="59">
        <f t="shared" si="7"/>
        <v>12001</v>
      </c>
      <c r="S12" s="59">
        <f t="shared" si="3"/>
        <v>73985</v>
      </c>
      <c r="T12" s="59">
        <f t="shared" si="3"/>
        <v>63386</v>
      </c>
      <c r="U12" s="59">
        <f t="shared" si="8"/>
        <v>137371</v>
      </c>
      <c r="V12" s="59">
        <f t="shared" si="4"/>
        <v>2309</v>
      </c>
      <c r="W12" s="59">
        <f t="shared" si="4"/>
        <v>2843</v>
      </c>
      <c r="X12" s="59">
        <f t="shared" si="9"/>
        <v>5152</v>
      </c>
      <c r="Y12" s="375" t="s">
        <v>30</v>
      </c>
      <c r="Z12" s="375"/>
    </row>
    <row r="13" spans="1:26" ht="24.95" customHeight="1">
      <c r="A13" s="405" t="s">
        <v>31</v>
      </c>
      <c r="B13" s="405"/>
      <c r="C13" s="59">
        <f t="shared" si="0"/>
        <v>185</v>
      </c>
      <c r="D13" s="59">
        <f t="shared" si="0"/>
        <v>156</v>
      </c>
      <c r="E13" s="59">
        <f t="shared" si="0"/>
        <v>192</v>
      </c>
      <c r="F13" s="59">
        <f t="shared" si="5"/>
        <v>533</v>
      </c>
      <c r="G13" s="59">
        <f t="shared" si="1"/>
        <v>18395</v>
      </c>
      <c r="H13" s="59">
        <f t="shared" si="1"/>
        <v>15493</v>
      </c>
      <c r="I13" s="59">
        <f>SUM(G13:H13)</f>
        <v>33888</v>
      </c>
      <c r="J13" s="59">
        <f t="shared" si="2"/>
        <v>4949</v>
      </c>
      <c r="K13" s="59">
        <f t="shared" si="2"/>
        <v>6189</v>
      </c>
      <c r="L13" s="59">
        <f t="shared" si="2"/>
        <v>2255</v>
      </c>
      <c r="M13" s="59">
        <f t="shared" si="2"/>
        <v>2333</v>
      </c>
      <c r="N13" s="59">
        <f t="shared" si="2"/>
        <v>0</v>
      </c>
      <c r="O13" s="59">
        <f t="shared" si="2"/>
        <v>0</v>
      </c>
      <c r="P13" s="59">
        <f t="shared" si="2"/>
        <v>7204</v>
      </c>
      <c r="Q13" s="59">
        <f t="shared" si="2"/>
        <v>8522</v>
      </c>
      <c r="R13" s="59">
        <f t="shared" si="7"/>
        <v>15726</v>
      </c>
      <c r="S13" s="59">
        <f t="shared" si="3"/>
        <v>93085</v>
      </c>
      <c r="T13" s="59">
        <f t="shared" si="3"/>
        <v>81240</v>
      </c>
      <c r="U13" s="59">
        <f t="shared" si="8"/>
        <v>174325</v>
      </c>
      <c r="V13" s="59">
        <f t="shared" si="4"/>
        <v>5283</v>
      </c>
      <c r="W13" s="59">
        <f t="shared" si="4"/>
        <v>5556</v>
      </c>
      <c r="X13" s="59">
        <f t="shared" si="9"/>
        <v>10839</v>
      </c>
      <c r="Y13" s="375" t="s">
        <v>32</v>
      </c>
      <c r="Z13" s="375"/>
    </row>
    <row r="14" spans="1:26" ht="24.95" customHeight="1">
      <c r="A14" s="416" t="s">
        <v>33</v>
      </c>
      <c r="B14" s="320" t="s">
        <v>34</v>
      </c>
      <c r="C14" s="59">
        <f t="shared" si="0"/>
        <v>105</v>
      </c>
      <c r="D14" s="59">
        <f t="shared" si="0"/>
        <v>99</v>
      </c>
      <c r="E14" s="59">
        <f t="shared" si="0"/>
        <v>4</v>
      </c>
      <c r="F14" s="59">
        <f t="shared" si="5"/>
        <v>208</v>
      </c>
      <c r="G14" s="59">
        <f t="shared" si="1"/>
        <v>14363</v>
      </c>
      <c r="H14" s="59">
        <f t="shared" si="1"/>
        <v>14522</v>
      </c>
      <c r="I14" s="59">
        <f t="shared" si="6"/>
        <v>28885</v>
      </c>
      <c r="J14" s="59">
        <f t="shared" si="2"/>
        <v>3353</v>
      </c>
      <c r="K14" s="59">
        <f t="shared" si="2"/>
        <v>4816</v>
      </c>
      <c r="L14" s="59">
        <f t="shared" si="2"/>
        <v>1842</v>
      </c>
      <c r="M14" s="59">
        <f t="shared" si="2"/>
        <v>2416</v>
      </c>
      <c r="N14" s="59">
        <f t="shared" si="2"/>
        <v>0</v>
      </c>
      <c r="O14" s="59">
        <f t="shared" si="2"/>
        <v>0</v>
      </c>
      <c r="P14" s="59">
        <f t="shared" si="2"/>
        <v>5195</v>
      </c>
      <c r="Q14" s="59">
        <f t="shared" si="2"/>
        <v>7232</v>
      </c>
      <c r="R14" s="59">
        <f t="shared" si="7"/>
        <v>12427</v>
      </c>
      <c r="S14" s="59">
        <f t="shared" si="3"/>
        <v>66661</v>
      </c>
      <c r="T14" s="59">
        <f t="shared" si="3"/>
        <v>68294</v>
      </c>
      <c r="U14" s="59">
        <f t="shared" si="8"/>
        <v>134955</v>
      </c>
      <c r="V14" s="59">
        <f t="shared" si="4"/>
        <v>2061</v>
      </c>
      <c r="W14" s="59">
        <f t="shared" si="4"/>
        <v>5136</v>
      </c>
      <c r="X14" s="59">
        <f t="shared" si="9"/>
        <v>7197</v>
      </c>
      <c r="Y14" s="321" t="s">
        <v>35</v>
      </c>
      <c r="Z14" s="380" t="s">
        <v>408</v>
      </c>
    </row>
    <row r="15" spans="1:26" ht="24.95" customHeight="1">
      <c r="A15" s="417"/>
      <c r="B15" s="320" t="s">
        <v>37</v>
      </c>
      <c r="C15" s="59">
        <f t="shared" si="0"/>
        <v>165</v>
      </c>
      <c r="D15" s="59">
        <f t="shared" si="0"/>
        <v>123</v>
      </c>
      <c r="E15" s="59">
        <f t="shared" si="0"/>
        <v>7</v>
      </c>
      <c r="F15" s="59">
        <f t="shared" si="5"/>
        <v>295</v>
      </c>
      <c r="G15" s="59">
        <f t="shared" si="1"/>
        <v>25615</v>
      </c>
      <c r="H15" s="59">
        <f t="shared" si="1"/>
        <v>23134</v>
      </c>
      <c r="I15" s="59">
        <f t="shared" si="6"/>
        <v>48749</v>
      </c>
      <c r="J15" s="59">
        <f t="shared" si="2"/>
        <v>5072</v>
      </c>
      <c r="K15" s="59">
        <f t="shared" si="2"/>
        <v>5860</v>
      </c>
      <c r="L15" s="59">
        <f t="shared" si="2"/>
        <v>2869</v>
      </c>
      <c r="M15" s="59">
        <f t="shared" si="2"/>
        <v>3138</v>
      </c>
      <c r="N15" s="59">
        <f t="shared" si="2"/>
        <v>0</v>
      </c>
      <c r="O15" s="59">
        <f t="shared" si="2"/>
        <v>3</v>
      </c>
      <c r="P15" s="59">
        <f t="shared" si="2"/>
        <v>7941</v>
      </c>
      <c r="Q15" s="59">
        <f t="shared" si="2"/>
        <v>9001</v>
      </c>
      <c r="R15" s="59">
        <f t="shared" si="7"/>
        <v>16942</v>
      </c>
      <c r="S15" s="59">
        <f t="shared" si="3"/>
        <v>113691</v>
      </c>
      <c r="T15" s="59">
        <f t="shared" si="3"/>
        <v>103670</v>
      </c>
      <c r="U15" s="59">
        <f t="shared" si="8"/>
        <v>217361</v>
      </c>
      <c r="V15" s="59">
        <f t="shared" si="4"/>
        <v>2585</v>
      </c>
      <c r="W15" s="59">
        <f t="shared" si="4"/>
        <v>5360</v>
      </c>
      <c r="X15" s="59">
        <f t="shared" si="9"/>
        <v>7945</v>
      </c>
      <c r="Y15" s="321" t="s">
        <v>38</v>
      </c>
      <c r="Z15" s="381"/>
    </row>
    <row r="16" spans="1:26" s="15" customFormat="1" ht="24.95" customHeight="1">
      <c r="A16" s="417"/>
      <c r="B16" s="320" t="s">
        <v>39</v>
      </c>
      <c r="C16" s="59">
        <f t="shared" si="0"/>
        <v>72</v>
      </c>
      <c r="D16" s="59">
        <f t="shared" si="0"/>
        <v>56</v>
      </c>
      <c r="E16" s="59">
        <f t="shared" si="0"/>
        <v>0</v>
      </c>
      <c r="F16" s="59">
        <f t="shared" si="5"/>
        <v>128</v>
      </c>
      <c r="G16" s="59">
        <f t="shared" si="1"/>
        <v>12428</v>
      </c>
      <c r="H16" s="59">
        <f t="shared" si="1"/>
        <v>10522</v>
      </c>
      <c r="I16" s="59">
        <f t="shared" si="6"/>
        <v>22950</v>
      </c>
      <c r="J16" s="59">
        <f t="shared" si="2"/>
        <v>1831</v>
      </c>
      <c r="K16" s="59">
        <f t="shared" si="2"/>
        <v>2515</v>
      </c>
      <c r="L16" s="59">
        <f t="shared" si="2"/>
        <v>1225</v>
      </c>
      <c r="M16" s="59">
        <f t="shared" si="2"/>
        <v>1181</v>
      </c>
      <c r="N16" s="59">
        <f t="shared" si="2"/>
        <v>0</v>
      </c>
      <c r="O16" s="59">
        <f t="shared" si="2"/>
        <v>0</v>
      </c>
      <c r="P16" s="59">
        <f t="shared" si="2"/>
        <v>3056</v>
      </c>
      <c r="Q16" s="59">
        <f t="shared" si="2"/>
        <v>3696</v>
      </c>
      <c r="R16" s="59">
        <f t="shared" si="7"/>
        <v>6752</v>
      </c>
      <c r="S16" s="59">
        <f t="shared" si="3"/>
        <v>53359</v>
      </c>
      <c r="T16" s="59">
        <f t="shared" si="3"/>
        <v>45450</v>
      </c>
      <c r="U16" s="59">
        <f t="shared" si="8"/>
        <v>98809</v>
      </c>
      <c r="V16" s="59">
        <f t="shared" si="4"/>
        <v>1778</v>
      </c>
      <c r="W16" s="59">
        <f t="shared" si="4"/>
        <v>2517</v>
      </c>
      <c r="X16" s="59">
        <f t="shared" si="9"/>
        <v>4295</v>
      </c>
      <c r="Y16" s="321" t="s">
        <v>40</v>
      </c>
      <c r="Z16" s="381"/>
    </row>
    <row r="17" spans="1:26" ht="24.95" customHeight="1">
      <c r="A17" s="417"/>
      <c r="B17" s="320" t="s">
        <v>41</v>
      </c>
      <c r="C17" s="59">
        <f t="shared" si="0"/>
        <v>100</v>
      </c>
      <c r="D17" s="59">
        <f t="shared" si="0"/>
        <v>83</v>
      </c>
      <c r="E17" s="59">
        <f t="shared" si="0"/>
        <v>30</v>
      </c>
      <c r="F17" s="59">
        <f t="shared" si="5"/>
        <v>213</v>
      </c>
      <c r="G17" s="59">
        <f t="shared" si="1"/>
        <v>10059</v>
      </c>
      <c r="H17" s="59">
        <f t="shared" si="1"/>
        <v>8274</v>
      </c>
      <c r="I17" s="59">
        <f t="shared" si="6"/>
        <v>18333</v>
      </c>
      <c r="J17" s="59">
        <f t="shared" si="2"/>
        <v>3148</v>
      </c>
      <c r="K17" s="59">
        <f t="shared" si="2"/>
        <v>3566</v>
      </c>
      <c r="L17" s="59">
        <f t="shared" si="2"/>
        <v>1338</v>
      </c>
      <c r="M17" s="59">
        <f t="shared" si="2"/>
        <v>1424</v>
      </c>
      <c r="N17" s="59">
        <f t="shared" si="2"/>
        <v>33</v>
      </c>
      <c r="O17" s="59">
        <f t="shared" si="2"/>
        <v>26</v>
      </c>
      <c r="P17" s="59">
        <f t="shared" si="2"/>
        <v>4519</v>
      </c>
      <c r="Q17" s="59">
        <f t="shared" si="2"/>
        <v>5016</v>
      </c>
      <c r="R17" s="59">
        <f t="shared" si="7"/>
        <v>9535</v>
      </c>
      <c r="S17" s="59">
        <f t="shared" si="3"/>
        <v>48687</v>
      </c>
      <c r="T17" s="59">
        <f t="shared" si="3"/>
        <v>46860</v>
      </c>
      <c r="U17" s="59">
        <f t="shared" si="8"/>
        <v>95547</v>
      </c>
      <c r="V17" s="59">
        <f t="shared" si="4"/>
        <v>2081</v>
      </c>
      <c r="W17" s="59">
        <f t="shared" si="4"/>
        <v>4567</v>
      </c>
      <c r="X17" s="59">
        <f t="shared" si="9"/>
        <v>6648</v>
      </c>
      <c r="Y17" s="321" t="s">
        <v>42</v>
      </c>
      <c r="Z17" s="381"/>
    </row>
    <row r="18" spans="1:26" ht="24.95" customHeight="1">
      <c r="A18" s="417"/>
      <c r="B18" s="320" t="s">
        <v>43</v>
      </c>
      <c r="C18" s="59">
        <f t="shared" si="0"/>
        <v>147</v>
      </c>
      <c r="D18" s="59">
        <f t="shared" si="0"/>
        <v>135</v>
      </c>
      <c r="E18" s="59">
        <f t="shared" si="0"/>
        <v>53</v>
      </c>
      <c r="F18" s="59">
        <f t="shared" si="5"/>
        <v>335</v>
      </c>
      <c r="G18" s="59">
        <f t="shared" si="1"/>
        <v>13468</v>
      </c>
      <c r="H18" s="59">
        <f t="shared" si="1"/>
        <v>13331</v>
      </c>
      <c r="I18" s="59">
        <f t="shared" si="6"/>
        <v>26799</v>
      </c>
      <c r="J18" s="59">
        <f t="shared" si="2"/>
        <v>3671</v>
      </c>
      <c r="K18" s="59">
        <f t="shared" si="2"/>
        <v>4997</v>
      </c>
      <c r="L18" s="59">
        <f t="shared" si="2"/>
        <v>2094</v>
      </c>
      <c r="M18" s="59">
        <f t="shared" si="2"/>
        <v>2704</v>
      </c>
      <c r="N18" s="59">
        <f t="shared" si="2"/>
        <v>0</v>
      </c>
      <c r="O18" s="59">
        <f t="shared" si="2"/>
        <v>0</v>
      </c>
      <c r="P18" s="59">
        <f t="shared" si="2"/>
        <v>5765</v>
      </c>
      <c r="Q18" s="59">
        <f t="shared" si="2"/>
        <v>7701</v>
      </c>
      <c r="R18" s="59">
        <f t="shared" si="7"/>
        <v>13466</v>
      </c>
      <c r="S18" s="59">
        <f t="shared" si="3"/>
        <v>77286</v>
      </c>
      <c r="T18" s="59">
        <f t="shared" si="3"/>
        <v>75454</v>
      </c>
      <c r="U18" s="59">
        <f t="shared" si="8"/>
        <v>152740</v>
      </c>
      <c r="V18" s="59">
        <f t="shared" si="4"/>
        <v>2391</v>
      </c>
      <c r="W18" s="59">
        <f t="shared" si="4"/>
        <v>5486</v>
      </c>
      <c r="X18" s="59">
        <f t="shared" si="9"/>
        <v>7877</v>
      </c>
      <c r="Y18" s="321" t="s">
        <v>44</v>
      </c>
      <c r="Z18" s="381"/>
    </row>
    <row r="19" spans="1:26" ht="24.95" customHeight="1">
      <c r="A19" s="418"/>
      <c r="B19" s="320" t="s">
        <v>45</v>
      </c>
      <c r="C19" s="59">
        <f t="shared" si="0"/>
        <v>94</v>
      </c>
      <c r="D19" s="59">
        <f t="shared" si="0"/>
        <v>81</v>
      </c>
      <c r="E19" s="59">
        <f t="shared" si="0"/>
        <v>23</v>
      </c>
      <c r="F19" s="59">
        <f t="shared" si="5"/>
        <v>198</v>
      </c>
      <c r="G19" s="59">
        <f t="shared" si="1"/>
        <v>11184</v>
      </c>
      <c r="H19" s="59">
        <f t="shared" si="1"/>
        <v>10294</v>
      </c>
      <c r="I19" s="59">
        <f t="shared" si="6"/>
        <v>21478</v>
      </c>
      <c r="J19" s="59">
        <f t="shared" si="2"/>
        <v>2207</v>
      </c>
      <c r="K19" s="59">
        <f t="shared" si="2"/>
        <v>3225</v>
      </c>
      <c r="L19" s="59">
        <f t="shared" si="2"/>
        <v>1475</v>
      </c>
      <c r="M19" s="59">
        <f t="shared" si="2"/>
        <v>1592</v>
      </c>
      <c r="N19" s="59">
        <f t="shared" si="2"/>
        <v>0</v>
      </c>
      <c r="O19" s="59">
        <f t="shared" si="2"/>
        <v>0</v>
      </c>
      <c r="P19" s="59">
        <f t="shared" si="2"/>
        <v>3682</v>
      </c>
      <c r="Q19" s="59">
        <f t="shared" si="2"/>
        <v>4817</v>
      </c>
      <c r="R19" s="59">
        <f t="shared" si="7"/>
        <v>8499</v>
      </c>
      <c r="S19" s="59">
        <f t="shared" si="3"/>
        <v>54201</v>
      </c>
      <c r="T19" s="59">
        <f t="shared" si="3"/>
        <v>50148</v>
      </c>
      <c r="U19" s="59">
        <f t="shared" si="8"/>
        <v>104349</v>
      </c>
      <c r="V19" s="59">
        <f t="shared" si="4"/>
        <v>1930</v>
      </c>
      <c r="W19" s="59">
        <f t="shared" si="4"/>
        <v>3228</v>
      </c>
      <c r="X19" s="59">
        <f t="shared" si="9"/>
        <v>5158</v>
      </c>
      <c r="Y19" s="321" t="s">
        <v>46</v>
      </c>
      <c r="Z19" s="382"/>
    </row>
    <row r="20" spans="1:26" ht="24.95" customHeight="1">
      <c r="A20" s="405" t="s">
        <v>47</v>
      </c>
      <c r="B20" s="405"/>
      <c r="C20" s="59">
        <f t="shared" si="0"/>
        <v>277</v>
      </c>
      <c r="D20" s="59">
        <f t="shared" si="0"/>
        <v>244</v>
      </c>
      <c r="E20" s="59">
        <f t="shared" si="0"/>
        <v>92</v>
      </c>
      <c r="F20" s="59">
        <f t="shared" si="5"/>
        <v>613</v>
      </c>
      <c r="G20" s="59">
        <f t="shared" si="1"/>
        <v>17667</v>
      </c>
      <c r="H20" s="59">
        <f t="shared" si="1"/>
        <v>15644</v>
      </c>
      <c r="I20" s="59">
        <f t="shared" si="6"/>
        <v>33311</v>
      </c>
      <c r="J20" s="59">
        <f t="shared" si="2"/>
        <v>4686</v>
      </c>
      <c r="K20" s="59">
        <f t="shared" si="2"/>
        <v>5459</v>
      </c>
      <c r="L20" s="59">
        <f t="shared" si="2"/>
        <v>2457</v>
      </c>
      <c r="M20" s="59">
        <f t="shared" si="2"/>
        <v>2023</v>
      </c>
      <c r="N20" s="59">
        <f t="shared" si="2"/>
        <v>0</v>
      </c>
      <c r="O20" s="59">
        <f t="shared" si="2"/>
        <v>0</v>
      </c>
      <c r="P20" s="59">
        <f t="shared" si="2"/>
        <v>7143</v>
      </c>
      <c r="Q20" s="59">
        <f t="shared" si="2"/>
        <v>7482</v>
      </c>
      <c r="R20" s="59">
        <f t="shared" si="7"/>
        <v>14625</v>
      </c>
      <c r="S20" s="59">
        <f t="shared" si="3"/>
        <v>88440</v>
      </c>
      <c r="T20" s="59">
        <f t="shared" si="3"/>
        <v>76581</v>
      </c>
      <c r="U20" s="59">
        <f t="shared" si="8"/>
        <v>165021</v>
      </c>
      <c r="V20" s="59">
        <f t="shared" si="4"/>
        <v>6273</v>
      </c>
      <c r="W20" s="59">
        <f t="shared" si="4"/>
        <v>3895</v>
      </c>
      <c r="X20" s="59">
        <f t="shared" si="9"/>
        <v>10168</v>
      </c>
      <c r="Y20" s="375" t="s">
        <v>48</v>
      </c>
      <c r="Z20" s="375"/>
    </row>
    <row r="21" spans="1:26" ht="24.95" customHeight="1">
      <c r="A21" s="405" t="s">
        <v>49</v>
      </c>
      <c r="B21" s="405"/>
      <c r="C21" s="59">
        <f t="shared" si="0"/>
        <v>157</v>
      </c>
      <c r="D21" s="59">
        <f t="shared" si="0"/>
        <v>131</v>
      </c>
      <c r="E21" s="59">
        <f t="shared" si="0"/>
        <v>130</v>
      </c>
      <c r="F21" s="59">
        <f t="shared" si="5"/>
        <v>418</v>
      </c>
      <c r="G21" s="59">
        <f t="shared" si="1"/>
        <v>26570</v>
      </c>
      <c r="H21" s="59">
        <f t="shared" si="1"/>
        <v>21554</v>
      </c>
      <c r="I21" s="59">
        <f t="shared" si="6"/>
        <v>48124</v>
      </c>
      <c r="J21" s="59">
        <f t="shared" si="2"/>
        <v>7213</v>
      </c>
      <c r="K21" s="59">
        <f t="shared" si="2"/>
        <v>8450</v>
      </c>
      <c r="L21" s="59">
        <f t="shared" si="2"/>
        <v>2362</v>
      </c>
      <c r="M21" s="59">
        <f t="shared" si="2"/>
        <v>2480</v>
      </c>
      <c r="N21" s="59">
        <f t="shared" si="2"/>
        <v>20</v>
      </c>
      <c r="O21" s="59">
        <f t="shared" si="2"/>
        <v>23</v>
      </c>
      <c r="P21" s="59">
        <f t="shared" si="2"/>
        <v>9595</v>
      </c>
      <c r="Q21" s="59">
        <f t="shared" si="2"/>
        <v>10953</v>
      </c>
      <c r="R21" s="59">
        <f t="shared" si="7"/>
        <v>20548</v>
      </c>
      <c r="S21" s="59">
        <f t="shared" si="3"/>
        <v>124672</v>
      </c>
      <c r="T21" s="59">
        <f t="shared" si="3"/>
        <v>102183</v>
      </c>
      <c r="U21" s="59">
        <f t="shared" si="8"/>
        <v>226855</v>
      </c>
      <c r="V21" s="59">
        <f t="shared" si="4"/>
        <v>5625</v>
      </c>
      <c r="W21" s="59">
        <f t="shared" si="4"/>
        <v>6041</v>
      </c>
      <c r="X21" s="59">
        <f t="shared" si="9"/>
        <v>11666</v>
      </c>
      <c r="Y21" s="375" t="s">
        <v>50</v>
      </c>
      <c r="Z21" s="375"/>
    </row>
    <row r="22" spans="1:26" ht="24.95" customHeight="1">
      <c r="A22" s="405" t="s">
        <v>51</v>
      </c>
      <c r="B22" s="405"/>
      <c r="C22" s="59">
        <f t="shared" si="0"/>
        <v>122</v>
      </c>
      <c r="D22" s="59">
        <f t="shared" si="0"/>
        <v>108</v>
      </c>
      <c r="E22" s="59">
        <f t="shared" si="0"/>
        <v>14</v>
      </c>
      <c r="F22" s="59">
        <f t="shared" si="5"/>
        <v>244</v>
      </c>
      <c r="G22" s="59">
        <f t="shared" si="1"/>
        <v>12802</v>
      </c>
      <c r="H22" s="59">
        <f t="shared" si="1"/>
        <v>12401</v>
      </c>
      <c r="I22" s="59">
        <f t="shared" si="6"/>
        <v>25203</v>
      </c>
      <c r="J22" s="59">
        <f t="shared" si="2"/>
        <v>3942</v>
      </c>
      <c r="K22" s="59">
        <f t="shared" si="2"/>
        <v>5237</v>
      </c>
      <c r="L22" s="59">
        <f t="shared" si="2"/>
        <v>1261</v>
      </c>
      <c r="M22" s="59">
        <f t="shared" si="2"/>
        <v>1300</v>
      </c>
      <c r="N22" s="59">
        <f t="shared" si="2"/>
        <v>0</v>
      </c>
      <c r="O22" s="59">
        <f t="shared" si="2"/>
        <v>0</v>
      </c>
      <c r="P22" s="59">
        <f t="shared" si="2"/>
        <v>5203</v>
      </c>
      <c r="Q22" s="59">
        <f t="shared" si="2"/>
        <v>6537</v>
      </c>
      <c r="R22" s="59">
        <f t="shared" si="7"/>
        <v>11740</v>
      </c>
      <c r="S22" s="59">
        <f t="shared" si="3"/>
        <v>68019</v>
      </c>
      <c r="T22" s="59">
        <f t="shared" si="3"/>
        <v>64163</v>
      </c>
      <c r="U22" s="59">
        <f t="shared" si="8"/>
        <v>132182</v>
      </c>
      <c r="V22" s="59">
        <f t="shared" si="4"/>
        <v>3152</v>
      </c>
      <c r="W22" s="59">
        <f t="shared" si="4"/>
        <v>3661</v>
      </c>
      <c r="X22" s="59">
        <f t="shared" si="9"/>
        <v>6813</v>
      </c>
      <c r="Y22" s="375" t="s">
        <v>52</v>
      </c>
      <c r="Z22" s="375"/>
    </row>
    <row r="23" spans="1:26" ht="24.95" customHeight="1">
      <c r="A23" s="405" t="s">
        <v>53</v>
      </c>
      <c r="B23" s="405"/>
      <c r="C23" s="59">
        <f t="shared" si="0"/>
        <v>152</v>
      </c>
      <c r="D23" s="59">
        <f t="shared" si="0"/>
        <v>137</v>
      </c>
      <c r="E23" s="59">
        <f t="shared" si="0"/>
        <v>34</v>
      </c>
      <c r="F23" s="59">
        <f t="shared" si="5"/>
        <v>323</v>
      </c>
      <c r="G23" s="59">
        <f t="shared" si="1"/>
        <v>15221</v>
      </c>
      <c r="H23" s="59">
        <f t="shared" si="1"/>
        <v>15414</v>
      </c>
      <c r="I23" s="59">
        <f t="shared" si="6"/>
        <v>30635</v>
      </c>
      <c r="J23" s="59">
        <f t="shared" si="2"/>
        <v>4379</v>
      </c>
      <c r="K23" s="59">
        <f t="shared" si="2"/>
        <v>6151</v>
      </c>
      <c r="L23" s="59">
        <f t="shared" si="2"/>
        <v>1319</v>
      </c>
      <c r="M23" s="59">
        <f t="shared" si="2"/>
        <v>1324</v>
      </c>
      <c r="N23" s="59">
        <f t="shared" si="2"/>
        <v>0</v>
      </c>
      <c r="O23" s="59">
        <f t="shared" si="2"/>
        <v>0</v>
      </c>
      <c r="P23" s="59">
        <f t="shared" si="2"/>
        <v>5698</v>
      </c>
      <c r="Q23" s="59">
        <f t="shared" si="2"/>
        <v>7475</v>
      </c>
      <c r="R23" s="59">
        <f t="shared" si="7"/>
        <v>13173</v>
      </c>
      <c r="S23" s="59">
        <f t="shared" si="3"/>
        <v>74206</v>
      </c>
      <c r="T23" s="59">
        <f t="shared" si="3"/>
        <v>71263</v>
      </c>
      <c r="U23" s="59">
        <f t="shared" si="8"/>
        <v>145469</v>
      </c>
      <c r="V23" s="59">
        <f t="shared" si="4"/>
        <v>3244</v>
      </c>
      <c r="W23" s="59">
        <f t="shared" si="4"/>
        <v>4890</v>
      </c>
      <c r="X23" s="59">
        <f t="shared" si="9"/>
        <v>8134</v>
      </c>
      <c r="Y23" s="375" t="s">
        <v>54</v>
      </c>
      <c r="Z23" s="375"/>
    </row>
    <row r="24" spans="1:26" ht="24.95" customHeight="1">
      <c r="A24" s="405" t="s">
        <v>84</v>
      </c>
      <c r="B24" s="405"/>
      <c r="C24" s="59">
        <f t="shared" si="0"/>
        <v>135</v>
      </c>
      <c r="D24" s="59">
        <f t="shared" si="0"/>
        <v>112</v>
      </c>
      <c r="E24" s="59">
        <f t="shared" si="0"/>
        <v>56</v>
      </c>
      <c r="F24" s="59">
        <f t="shared" si="5"/>
        <v>303</v>
      </c>
      <c r="G24" s="59">
        <f t="shared" si="1"/>
        <v>16873</v>
      </c>
      <c r="H24" s="59">
        <f t="shared" si="1"/>
        <v>13675</v>
      </c>
      <c r="I24" s="59">
        <f t="shared" si="6"/>
        <v>30548</v>
      </c>
      <c r="J24" s="59">
        <f t="shared" si="2"/>
        <v>4483</v>
      </c>
      <c r="K24" s="59">
        <f t="shared" si="2"/>
        <v>5567</v>
      </c>
      <c r="L24" s="59">
        <f t="shared" si="2"/>
        <v>1329</v>
      </c>
      <c r="M24" s="59">
        <f t="shared" si="2"/>
        <v>1106</v>
      </c>
      <c r="N24" s="59">
        <f t="shared" si="2"/>
        <v>0</v>
      </c>
      <c r="O24" s="59">
        <f t="shared" si="2"/>
        <v>0</v>
      </c>
      <c r="P24" s="59">
        <f t="shared" si="2"/>
        <v>5812</v>
      </c>
      <c r="Q24" s="59">
        <f t="shared" si="2"/>
        <v>6673</v>
      </c>
      <c r="R24" s="59">
        <f t="shared" si="7"/>
        <v>12485</v>
      </c>
      <c r="S24" s="59">
        <f t="shared" si="3"/>
        <v>74674</v>
      </c>
      <c r="T24" s="59">
        <f t="shared" si="3"/>
        <v>63382</v>
      </c>
      <c r="U24" s="59">
        <f t="shared" si="8"/>
        <v>138056</v>
      </c>
      <c r="V24" s="59">
        <f t="shared" si="4"/>
        <v>3576</v>
      </c>
      <c r="W24" s="59">
        <f t="shared" si="4"/>
        <v>4254</v>
      </c>
      <c r="X24" s="59">
        <f t="shared" si="9"/>
        <v>7830</v>
      </c>
      <c r="Y24" s="375" t="s">
        <v>56</v>
      </c>
      <c r="Z24" s="375"/>
    </row>
    <row r="25" spans="1:26" ht="24.95" customHeight="1">
      <c r="A25" s="405" t="s">
        <v>57</v>
      </c>
      <c r="B25" s="405"/>
      <c r="C25" s="59">
        <f t="shared" si="0"/>
        <v>74</v>
      </c>
      <c r="D25" s="59">
        <f t="shared" si="0"/>
        <v>66</v>
      </c>
      <c r="E25" s="59">
        <f t="shared" si="0"/>
        <v>34</v>
      </c>
      <c r="F25" s="59">
        <f t="shared" si="5"/>
        <v>174</v>
      </c>
      <c r="G25" s="59">
        <f t="shared" si="1"/>
        <v>8996</v>
      </c>
      <c r="H25" s="59">
        <f t="shared" si="1"/>
        <v>8314</v>
      </c>
      <c r="I25" s="59">
        <f t="shared" si="6"/>
        <v>17310</v>
      </c>
      <c r="J25" s="59">
        <f t="shared" si="2"/>
        <v>1760</v>
      </c>
      <c r="K25" s="59">
        <f t="shared" si="2"/>
        <v>2101</v>
      </c>
      <c r="L25" s="59">
        <f t="shared" si="2"/>
        <v>989</v>
      </c>
      <c r="M25" s="59">
        <f t="shared" si="2"/>
        <v>1070</v>
      </c>
      <c r="N25" s="59">
        <f t="shared" si="2"/>
        <v>0</v>
      </c>
      <c r="O25" s="59">
        <f t="shared" si="2"/>
        <v>0</v>
      </c>
      <c r="P25" s="59">
        <f t="shared" si="2"/>
        <v>2749</v>
      </c>
      <c r="Q25" s="59">
        <f t="shared" si="2"/>
        <v>3171</v>
      </c>
      <c r="R25" s="59">
        <f t="shared" si="7"/>
        <v>5920</v>
      </c>
      <c r="S25" s="59">
        <f t="shared" si="3"/>
        <v>41621</v>
      </c>
      <c r="T25" s="59">
        <f t="shared" si="3"/>
        <v>34915</v>
      </c>
      <c r="U25" s="59">
        <f t="shared" si="8"/>
        <v>76536</v>
      </c>
      <c r="V25" s="59">
        <f t="shared" si="4"/>
        <v>1557</v>
      </c>
      <c r="W25" s="59">
        <f t="shared" si="4"/>
        <v>1770</v>
      </c>
      <c r="X25" s="59">
        <f t="shared" si="9"/>
        <v>3327</v>
      </c>
      <c r="Y25" s="375" t="s">
        <v>58</v>
      </c>
      <c r="Z25" s="375"/>
    </row>
    <row r="26" spans="1:26" ht="24.95" customHeight="1">
      <c r="A26" s="405" t="s">
        <v>59</v>
      </c>
      <c r="B26" s="405"/>
      <c r="C26" s="59">
        <f t="shared" ref="C26:E29" si="10">SUM(C57,C89)</f>
        <v>151</v>
      </c>
      <c r="D26" s="59">
        <f t="shared" si="10"/>
        <v>118</v>
      </c>
      <c r="E26" s="59">
        <f t="shared" si="10"/>
        <v>62</v>
      </c>
      <c r="F26" s="59">
        <f t="shared" si="5"/>
        <v>331</v>
      </c>
      <c r="G26" s="59">
        <f t="shared" ref="G26:H29" si="11">SUM(G57,G89)</f>
        <v>16704</v>
      </c>
      <c r="H26" s="59">
        <f t="shared" si="11"/>
        <v>12759</v>
      </c>
      <c r="I26" s="59">
        <f t="shared" si="6"/>
        <v>29463</v>
      </c>
      <c r="J26" s="59">
        <f t="shared" ref="J26:Q29" si="12">SUM(J57,J89)</f>
        <v>3883</v>
      </c>
      <c r="K26" s="59">
        <f t="shared" si="12"/>
        <v>4419</v>
      </c>
      <c r="L26" s="59">
        <f t="shared" si="12"/>
        <v>1905</v>
      </c>
      <c r="M26" s="59">
        <f t="shared" si="12"/>
        <v>1507</v>
      </c>
      <c r="N26" s="59">
        <f t="shared" si="12"/>
        <v>0</v>
      </c>
      <c r="O26" s="59">
        <f t="shared" si="12"/>
        <v>0</v>
      </c>
      <c r="P26" s="59">
        <f t="shared" si="12"/>
        <v>5788</v>
      </c>
      <c r="Q26" s="59">
        <f t="shared" si="12"/>
        <v>5926</v>
      </c>
      <c r="R26" s="59">
        <f t="shared" si="7"/>
        <v>11714</v>
      </c>
      <c r="S26" s="59">
        <f t="shared" ref="S26:T29" si="13">SUM(S57,S89)</f>
        <v>71980</v>
      </c>
      <c r="T26" s="59">
        <f t="shared" si="13"/>
        <v>55153</v>
      </c>
      <c r="U26" s="59">
        <f t="shared" si="8"/>
        <v>127133</v>
      </c>
      <c r="V26" s="59">
        <f t="shared" ref="V26:W29" si="14">SUM(V57,V89)</f>
        <v>2877</v>
      </c>
      <c r="W26" s="59">
        <f t="shared" si="14"/>
        <v>3500</v>
      </c>
      <c r="X26" s="59">
        <f t="shared" si="9"/>
        <v>6377</v>
      </c>
      <c r="Y26" s="375" t="s">
        <v>60</v>
      </c>
      <c r="Z26" s="375"/>
    </row>
    <row r="27" spans="1:26" ht="24.95" customHeight="1">
      <c r="A27" s="405" t="s">
        <v>61</v>
      </c>
      <c r="B27" s="405"/>
      <c r="C27" s="59">
        <f t="shared" si="10"/>
        <v>229</v>
      </c>
      <c r="D27" s="59">
        <f t="shared" si="10"/>
        <v>188</v>
      </c>
      <c r="E27" s="59">
        <f t="shared" si="10"/>
        <v>210</v>
      </c>
      <c r="F27" s="59">
        <f t="shared" si="5"/>
        <v>627</v>
      </c>
      <c r="G27" s="59">
        <f t="shared" si="11"/>
        <v>25431</v>
      </c>
      <c r="H27" s="59">
        <f t="shared" si="11"/>
        <v>20277</v>
      </c>
      <c r="I27" s="59">
        <f t="shared" si="6"/>
        <v>45708</v>
      </c>
      <c r="J27" s="59">
        <f t="shared" si="12"/>
        <v>8402</v>
      </c>
      <c r="K27" s="59">
        <f t="shared" si="12"/>
        <v>8485</v>
      </c>
      <c r="L27" s="59">
        <f t="shared" si="12"/>
        <v>1459</v>
      </c>
      <c r="M27" s="59">
        <f t="shared" si="12"/>
        <v>1359</v>
      </c>
      <c r="N27" s="59">
        <f t="shared" si="12"/>
        <v>0</v>
      </c>
      <c r="O27" s="59">
        <f t="shared" si="12"/>
        <v>0</v>
      </c>
      <c r="P27" s="59">
        <f t="shared" si="12"/>
        <v>9861</v>
      </c>
      <c r="Q27" s="59">
        <f t="shared" si="12"/>
        <v>9844</v>
      </c>
      <c r="R27" s="59">
        <f t="shared" si="7"/>
        <v>19705</v>
      </c>
      <c r="S27" s="59">
        <f t="shared" si="13"/>
        <v>116170</v>
      </c>
      <c r="T27" s="59">
        <f t="shared" si="13"/>
        <v>90861</v>
      </c>
      <c r="U27" s="59">
        <f t="shared" si="8"/>
        <v>207031</v>
      </c>
      <c r="V27" s="59">
        <f t="shared" si="14"/>
        <v>6282</v>
      </c>
      <c r="W27" s="59">
        <f t="shared" si="14"/>
        <v>5581</v>
      </c>
      <c r="X27" s="59">
        <f t="shared" si="9"/>
        <v>11863</v>
      </c>
      <c r="Y27" s="375" t="s">
        <v>62</v>
      </c>
      <c r="Z27" s="375"/>
    </row>
    <row r="28" spans="1:26" ht="24.95" customHeight="1">
      <c r="A28" s="405" t="s">
        <v>63</v>
      </c>
      <c r="B28" s="405"/>
      <c r="C28" s="59">
        <f t="shared" si="10"/>
        <v>84</v>
      </c>
      <c r="D28" s="59">
        <f t="shared" si="10"/>
        <v>59</v>
      </c>
      <c r="E28" s="59">
        <f t="shared" si="10"/>
        <v>27</v>
      </c>
      <c r="F28" s="59">
        <f t="shared" si="5"/>
        <v>170</v>
      </c>
      <c r="G28" s="59">
        <f t="shared" si="11"/>
        <v>18312</v>
      </c>
      <c r="H28" s="59">
        <f t="shared" si="11"/>
        <v>11665</v>
      </c>
      <c r="I28" s="59">
        <f t="shared" si="6"/>
        <v>29977</v>
      </c>
      <c r="J28" s="59">
        <f t="shared" si="12"/>
        <v>3858</v>
      </c>
      <c r="K28" s="59">
        <f t="shared" si="12"/>
        <v>3471</v>
      </c>
      <c r="L28" s="59">
        <f t="shared" si="12"/>
        <v>2181</v>
      </c>
      <c r="M28" s="59">
        <f t="shared" si="12"/>
        <v>1627</v>
      </c>
      <c r="N28" s="59">
        <f t="shared" si="12"/>
        <v>0</v>
      </c>
      <c r="O28" s="59">
        <f t="shared" si="12"/>
        <v>0</v>
      </c>
      <c r="P28" s="59">
        <f t="shared" si="12"/>
        <v>6039</v>
      </c>
      <c r="Q28" s="59">
        <f t="shared" si="12"/>
        <v>5098</v>
      </c>
      <c r="R28" s="59">
        <f t="shared" si="7"/>
        <v>11137</v>
      </c>
      <c r="S28" s="59">
        <f t="shared" si="13"/>
        <v>62741</v>
      </c>
      <c r="T28" s="59">
        <f t="shared" si="13"/>
        <v>46326</v>
      </c>
      <c r="U28" s="59">
        <f t="shared" si="8"/>
        <v>109067</v>
      </c>
      <c r="V28" s="59">
        <f t="shared" si="14"/>
        <v>1879</v>
      </c>
      <c r="W28" s="59">
        <f t="shared" si="14"/>
        <v>1821</v>
      </c>
      <c r="X28" s="59">
        <f t="shared" si="9"/>
        <v>3700</v>
      </c>
      <c r="Y28" s="375" t="s">
        <v>64</v>
      </c>
      <c r="Z28" s="375"/>
    </row>
    <row r="29" spans="1:26" ht="24.95" customHeight="1" thickBot="1">
      <c r="A29" s="665" t="s">
        <v>65</v>
      </c>
      <c r="B29" s="665"/>
      <c r="C29" s="59">
        <f t="shared" si="10"/>
        <v>280</v>
      </c>
      <c r="D29" s="59">
        <f t="shared" si="10"/>
        <v>251</v>
      </c>
      <c r="E29" s="59">
        <f t="shared" si="10"/>
        <v>50</v>
      </c>
      <c r="F29" s="59">
        <f t="shared" si="5"/>
        <v>581</v>
      </c>
      <c r="G29" s="59">
        <f t="shared" si="11"/>
        <v>33225</v>
      </c>
      <c r="H29" s="59">
        <f t="shared" si="11"/>
        <v>33550</v>
      </c>
      <c r="I29" s="59">
        <f t="shared" si="6"/>
        <v>66775</v>
      </c>
      <c r="J29" s="59">
        <f t="shared" si="12"/>
        <v>7254</v>
      </c>
      <c r="K29" s="59">
        <f t="shared" si="12"/>
        <v>9124</v>
      </c>
      <c r="L29" s="59">
        <f t="shared" si="12"/>
        <v>2291</v>
      </c>
      <c r="M29" s="59">
        <f t="shared" si="12"/>
        <v>4081</v>
      </c>
      <c r="N29" s="59">
        <f t="shared" si="12"/>
        <v>0</v>
      </c>
      <c r="O29" s="59">
        <f t="shared" si="12"/>
        <v>0</v>
      </c>
      <c r="P29" s="59">
        <f t="shared" si="12"/>
        <v>9545</v>
      </c>
      <c r="Q29" s="59">
        <f t="shared" si="12"/>
        <v>13205</v>
      </c>
      <c r="R29" s="59">
        <f t="shared" si="7"/>
        <v>22750</v>
      </c>
      <c r="S29" s="59">
        <f t="shared" si="13"/>
        <v>144176</v>
      </c>
      <c r="T29" s="59">
        <f t="shared" si="13"/>
        <v>138114</v>
      </c>
      <c r="U29" s="59">
        <f t="shared" si="8"/>
        <v>282290</v>
      </c>
      <c r="V29" s="59">
        <f t="shared" si="14"/>
        <v>5675</v>
      </c>
      <c r="W29" s="59">
        <f t="shared" si="14"/>
        <v>9384</v>
      </c>
      <c r="X29" s="59">
        <f t="shared" si="9"/>
        <v>15059</v>
      </c>
      <c r="Y29" s="376" t="s">
        <v>66</v>
      </c>
      <c r="Z29" s="376"/>
    </row>
    <row r="30" spans="1:26" s="15" customFormat="1" ht="24.95" customHeight="1" thickBot="1">
      <c r="A30" s="516" t="s">
        <v>19</v>
      </c>
      <c r="B30" s="516"/>
      <c r="C30" s="330">
        <f>SUM(C10:C29)</f>
        <v>3170</v>
      </c>
      <c r="D30" s="330">
        <f t="shared" ref="D30:S30" si="15">SUM(D10:D29)</f>
        <v>2662</v>
      </c>
      <c r="E30" s="330">
        <f t="shared" si="15"/>
        <v>1484</v>
      </c>
      <c r="F30" s="330">
        <f t="shared" si="15"/>
        <v>7316</v>
      </c>
      <c r="G30" s="330">
        <f t="shared" si="15"/>
        <v>360492</v>
      </c>
      <c r="H30" s="330">
        <f t="shared" si="15"/>
        <v>309885</v>
      </c>
      <c r="I30" s="330">
        <f t="shared" si="15"/>
        <v>670377</v>
      </c>
      <c r="J30" s="330">
        <f t="shared" si="15"/>
        <v>89836</v>
      </c>
      <c r="K30" s="330">
        <f t="shared" si="15"/>
        <v>105364</v>
      </c>
      <c r="L30" s="330">
        <f t="shared" si="15"/>
        <v>37488</v>
      </c>
      <c r="M30" s="330">
        <f t="shared" si="15"/>
        <v>37919</v>
      </c>
      <c r="N30" s="330">
        <f t="shared" si="15"/>
        <v>103</v>
      </c>
      <c r="O30" s="330">
        <f t="shared" si="15"/>
        <v>126</v>
      </c>
      <c r="P30" s="330">
        <f t="shared" si="15"/>
        <v>127427</v>
      </c>
      <c r="Q30" s="330">
        <f t="shared" si="15"/>
        <v>143409</v>
      </c>
      <c r="R30" s="330">
        <f t="shared" si="15"/>
        <v>270836</v>
      </c>
      <c r="S30" s="330">
        <f t="shared" si="15"/>
        <v>1657417</v>
      </c>
      <c r="T30" s="330">
        <f>SUM(T10:T29)</f>
        <v>1436604</v>
      </c>
      <c r="U30" s="330">
        <f t="shared" ref="U30:X30" si="16">SUM(U10:U29)</f>
        <v>3094021</v>
      </c>
      <c r="V30" s="330">
        <f t="shared" si="16"/>
        <v>69005</v>
      </c>
      <c r="W30" s="330">
        <f t="shared" si="16"/>
        <v>86446</v>
      </c>
      <c r="X30" s="330">
        <f t="shared" si="16"/>
        <v>155451</v>
      </c>
      <c r="Y30" s="373" t="s">
        <v>67</v>
      </c>
      <c r="Z30" s="373"/>
    </row>
    <row r="31" spans="1:26" ht="30.75" customHeight="1" thickTop="1">
      <c r="A31" s="666"/>
      <c r="B31" s="666"/>
      <c r="C31" s="667"/>
      <c r="D31" s="667"/>
      <c r="E31" s="667"/>
      <c r="F31" s="667"/>
      <c r="G31" s="667"/>
      <c r="H31" s="667"/>
      <c r="I31" s="667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8"/>
      <c r="Z31" s="668"/>
    </row>
    <row r="32" spans="1:26" s="104" customFormat="1" ht="33" customHeight="1">
      <c r="A32" s="389" t="s">
        <v>734</v>
      </c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</row>
    <row r="33" spans="1:26" s="104" customFormat="1" ht="40.5" customHeight="1">
      <c r="A33" s="389" t="s">
        <v>735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</row>
    <row r="34" spans="1:26" s="104" customFormat="1" ht="23.25" customHeight="1" thickBot="1">
      <c r="A34" s="426" t="s">
        <v>736</v>
      </c>
      <c r="B34" s="426"/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391" t="s">
        <v>737</v>
      </c>
      <c r="Z34" s="391"/>
    </row>
    <row r="35" spans="1:26" s="16" customFormat="1" ht="23.25" customHeight="1" thickTop="1">
      <c r="A35" s="409" t="s">
        <v>4</v>
      </c>
      <c r="B35" s="409"/>
      <c r="C35" s="413" t="s">
        <v>71</v>
      </c>
      <c r="D35" s="413"/>
      <c r="E35" s="413"/>
      <c r="F35" s="413"/>
      <c r="G35" s="413" t="s">
        <v>6</v>
      </c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 t="s">
        <v>7</v>
      </c>
      <c r="T35" s="413"/>
      <c r="U35" s="413"/>
      <c r="V35" s="413" t="s">
        <v>686</v>
      </c>
      <c r="W35" s="413"/>
      <c r="X35" s="413"/>
      <c r="Y35" s="409" t="s">
        <v>10</v>
      </c>
      <c r="Z35" s="409"/>
    </row>
    <row r="36" spans="1:26" s="16" customFormat="1" ht="24" customHeight="1">
      <c r="A36" s="410"/>
      <c r="B36" s="410"/>
      <c r="C36" s="408"/>
      <c r="D36" s="408"/>
      <c r="E36" s="408"/>
      <c r="F36" s="408"/>
      <c r="G36" s="408" t="s">
        <v>731</v>
      </c>
      <c r="H36" s="408"/>
      <c r="I36" s="408"/>
      <c r="J36" s="408"/>
      <c r="K36" s="408"/>
      <c r="L36" s="408"/>
      <c r="M36" s="408"/>
      <c r="N36" s="408"/>
      <c r="O36" s="408"/>
      <c r="P36" s="408"/>
      <c r="Q36" s="408"/>
      <c r="R36" s="408"/>
      <c r="S36" s="408"/>
      <c r="T36" s="408"/>
      <c r="U36" s="408"/>
      <c r="V36" s="408"/>
      <c r="W36" s="408"/>
      <c r="X36" s="408"/>
      <c r="Y36" s="410"/>
      <c r="Z36" s="410"/>
    </row>
    <row r="37" spans="1:26" s="16" customFormat="1" ht="20.25" customHeight="1">
      <c r="A37" s="410"/>
      <c r="B37" s="410"/>
      <c r="C37" s="408"/>
      <c r="D37" s="408"/>
      <c r="E37" s="408"/>
      <c r="F37" s="408"/>
      <c r="G37" s="408" t="s">
        <v>74</v>
      </c>
      <c r="H37" s="408"/>
      <c r="I37" s="408"/>
      <c r="J37" s="408" t="s">
        <v>75</v>
      </c>
      <c r="K37" s="408"/>
      <c r="L37" s="408" t="s">
        <v>76</v>
      </c>
      <c r="M37" s="408"/>
      <c r="N37" s="408" t="s">
        <v>738</v>
      </c>
      <c r="O37" s="408"/>
      <c r="P37" s="408" t="s">
        <v>77</v>
      </c>
      <c r="Q37" s="408"/>
      <c r="R37" s="408"/>
      <c r="S37" s="408" t="s">
        <v>12</v>
      </c>
      <c r="T37" s="408"/>
      <c r="U37" s="408"/>
      <c r="V37" s="408" t="s">
        <v>14</v>
      </c>
      <c r="W37" s="408"/>
      <c r="X37" s="408"/>
      <c r="Y37" s="410"/>
      <c r="Z37" s="410"/>
    </row>
    <row r="38" spans="1:26" s="16" customFormat="1" ht="39.75" customHeight="1">
      <c r="A38" s="410"/>
      <c r="B38" s="410"/>
      <c r="C38" s="408" t="s">
        <v>733</v>
      </c>
      <c r="D38" s="408"/>
      <c r="E38" s="408"/>
      <c r="F38" s="408"/>
      <c r="G38" s="408" t="s">
        <v>78</v>
      </c>
      <c r="H38" s="408"/>
      <c r="I38" s="408"/>
      <c r="J38" s="408" t="s">
        <v>449</v>
      </c>
      <c r="K38" s="408"/>
      <c r="L38" s="408" t="s">
        <v>739</v>
      </c>
      <c r="M38" s="408"/>
      <c r="N38" s="408" t="s">
        <v>604</v>
      </c>
      <c r="O38" s="408"/>
      <c r="P38" s="408" t="s">
        <v>90</v>
      </c>
      <c r="Q38" s="408"/>
      <c r="R38" s="408"/>
      <c r="S38" s="408"/>
      <c r="T38" s="408"/>
      <c r="U38" s="408"/>
      <c r="V38" s="408"/>
      <c r="W38" s="408"/>
      <c r="X38" s="408"/>
      <c r="Y38" s="410"/>
      <c r="Z38" s="410"/>
    </row>
    <row r="39" spans="1:26" s="16" customFormat="1" ht="20.25" customHeight="1">
      <c r="A39" s="410"/>
      <c r="B39" s="410"/>
      <c r="C39" s="337" t="s">
        <v>16</v>
      </c>
      <c r="D39" s="337" t="s">
        <v>17</v>
      </c>
      <c r="E39" s="337" t="s">
        <v>18</v>
      </c>
      <c r="F39" s="337" t="s">
        <v>107</v>
      </c>
      <c r="G39" s="337" t="s">
        <v>16</v>
      </c>
      <c r="H39" s="337" t="s">
        <v>17</v>
      </c>
      <c r="I39" s="337" t="s">
        <v>107</v>
      </c>
      <c r="J39" s="337" t="s">
        <v>16</v>
      </c>
      <c r="K39" s="337" t="s">
        <v>17</v>
      </c>
      <c r="L39" s="337" t="s">
        <v>16</v>
      </c>
      <c r="M39" s="337" t="s">
        <v>17</v>
      </c>
      <c r="N39" s="337" t="s">
        <v>16</v>
      </c>
      <c r="O39" s="337" t="s">
        <v>17</v>
      </c>
      <c r="P39" s="337" t="s">
        <v>16</v>
      </c>
      <c r="Q39" s="337" t="s">
        <v>17</v>
      </c>
      <c r="R39" s="337" t="s">
        <v>107</v>
      </c>
      <c r="S39" s="337" t="s">
        <v>16</v>
      </c>
      <c r="T39" s="337" t="s">
        <v>17</v>
      </c>
      <c r="U39" s="337" t="s">
        <v>107</v>
      </c>
      <c r="V39" s="337" t="s">
        <v>16</v>
      </c>
      <c r="W39" s="337" t="s">
        <v>740</v>
      </c>
      <c r="X39" s="337" t="s">
        <v>107</v>
      </c>
      <c r="Y39" s="410"/>
      <c r="Z39" s="410"/>
    </row>
    <row r="40" spans="1:26" s="669" customFormat="1" ht="53.25" customHeight="1" thickBot="1">
      <c r="A40" s="414"/>
      <c r="B40" s="414"/>
      <c r="C40" s="4" t="s">
        <v>20</v>
      </c>
      <c r="D40" s="4" t="s">
        <v>21</v>
      </c>
      <c r="E40" s="4" t="s">
        <v>22</v>
      </c>
      <c r="F40" s="4" t="s">
        <v>23</v>
      </c>
      <c r="G40" s="4" t="s">
        <v>20</v>
      </c>
      <c r="H40" s="4" t="s">
        <v>21</v>
      </c>
      <c r="I40" s="4" t="s">
        <v>23</v>
      </c>
      <c r="J40" s="4" t="s">
        <v>20</v>
      </c>
      <c r="K40" s="4" t="s">
        <v>21</v>
      </c>
      <c r="L40" s="4" t="s">
        <v>20</v>
      </c>
      <c r="M40" s="4" t="s">
        <v>21</v>
      </c>
      <c r="N40" s="4" t="s">
        <v>20</v>
      </c>
      <c r="O40" s="4" t="s">
        <v>21</v>
      </c>
      <c r="P40" s="79" t="s">
        <v>20</v>
      </c>
      <c r="Q40" s="79" t="s">
        <v>21</v>
      </c>
      <c r="R40" s="79" t="s">
        <v>23</v>
      </c>
      <c r="S40" s="4" t="s">
        <v>20</v>
      </c>
      <c r="T40" s="4" t="s">
        <v>21</v>
      </c>
      <c r="U40" s="4" t="s">
        <v>23</v>
      </c>
      <c r="V40" s="4" t="s">
        <v>20</v>
      </c>
      <c r="W40" s="4" t="s">
        <v>21</v>
      </c>
      <c r="X40" s="4" t="s">
        <v>23</v>
      </c>
      <c r="Y40" s="414"/>
      <c r="Z40" s="414"/>
    </row>
    <row r="41" spans="1:26" s="16" customFormat="1" ht="24.95" customHeight="1">
      <c r="A41" s="419" t="s">
        <v>198</v>
      </c>
      <c r="B41" s="419"/>
      <c r="C41" s="59">
        <v>172</v>
      </c>
      <c r="D41" s="59">
        <v>141</v>
      </c>
      <c r="E41" s="59">
        <v>41</v>
      </c>
      <c r="F41" s="59">
        <f>SUM(C41:E41)</f>
        <v>354</v>
      </c>
      <c r="G41" s="59">
        <v>21001</v>
      </c>
      <c r="H41" s="59">
        <v>17617</v>
      </c>
      <c r="I41" s="59">
        <f>SUM(G41:H41)</f>
        <v>38618</v>
      </c>
      <c r="J41" s="59">
        <v>5669</v>
      </c>
      <c r="K41" s="59">
        <v>6057</v>
      </c>
      <c r="L41" s="59">
        <v>2064</v>
      </c>
      <c r="M41" s="59">
        <v>1862</v>
      </c>
      <c r="N41" s="59">
        <v>50</v>
      </c>
      <c r="O41" s="59">
        <v>74</v>
      </c>
      <c r="P41" s="59">
        <f>SUM(J41,L41,N41)</f>
        <v>7783</v>
      </c>
      <c r="Q41" s="59">
        <f>SUM(K41,M41,O41)</f>
        <v>7993</v>
      </c>
      <c r="R41" s="59">
        <f>SUM(P41:Q41)</f>
        <v>15776</v>
      </c>
      <c r="S41" s="59">
        <v>95912</v>
      </c>
      <c r="T41" s="59">
        <v>80650</v>
      </c>
      <c r="U41" s="59">
        <f>SUM(S41:T41)</f>
        <v>176562</v>
      </c>
      <c r="V41" s="366">
        <v>3772</v>
      </c>
      <c r="W41" s="366">
        <v>3497</v>
      </c>
      <c r="X41" s="59">
        <f>SUM(V41:W41)</f>
        <v>7269</v>
      </c>
      <c r="Y41" s="385" t="s">
        <v>26</v>
      </c>
      <c r="Z41" s="385"/>
    </row>
    <row r="42" spans="1:26" s="16" customFormat="1" ht="24.95" customHeight="1">
      <c r="A42" s="420" t="s">
        <v>27</v>
      </c>
      <c r="B42" s="420"/>
      <c r="C42" s="59">
        <v>118</v>
      </c>
      <c r="D42" s="59">
        <v>93</v>
      </c>
      <c r="E42" s="59">
        <v>12</v>
      </c>
      <c r="F42" s="59">
        <f t="shared" ref="F42:F60" si="17">SUM(C42:E42)</f>
        <v>223</v>
      </c>
      <c r="G42" s="59">
        <v>8305</v>
      </c>
      <c r="H42" s="59">
        <v>6998</v>
      </c>
      <c r="I42" s="59">
        <f t="shared" ref="I42:I61" si="18">SUM(G42:H42)</f>
        <v>15303</v>
      </c>
      <c r="J42" s="59">
        <v>1975</v>
      </c>
      <c r="K42" s="59">
        <v>2431</v>
      </c>
      <c r="L42" s="59">
        <v>630</v>
      </c>
      <c r="M42" s="59">
        <v>681</v>
      </c>
      <c r="N42" s="59">
        <v>0</v>
      </c>
      <c r="O42" s="59">
        <v>0</v>
      </c>
      <c r="P42" s="59">
        <f t="shared" ref="P42:Q60" si="19">SUM(J42,L42,N42)</f>
        <v>2605</v>
      </c>
      <c r="Q42" s="59">
        <f t="shared" si="19"/>
        <v>3112</v>
      </c>
      <c r="R42" s="59">
        <f t="shared" ref="R42:R60" si="20">SUM(P42:Q42)</f>
        <v>5717</v>
      </c>
      <c r="S42" s="59">
        <v>37192</v>
      </c>
      <c r="T42" s="59">
        <v>33329</v>
      </c>
      <c r="U42" s="59">
        <f t="shared" ref="U42:U60" si="21">SUM(S42:T42)</f>
        <v>70521</v>
      </c>
      <c r="V42" s="366">
        <v>1099</v>
      </c>
      <c r="W42" s="366">
        <v>1892</v>
      </c>
      <c r="X42" s="59">
        <f t="shared" ref="X42:X60" si="22">SUM(V42:W42)</f>
        <v>2991</v>
      </c>
      <c r="Y42" s="387" t="s">
        <v>28</v>
      </c>
      <c r="Z42" s="387"/>
    </row>
    <row r="43" spans="1:26" s="16" customFormat="1" ht="24.95" customHeight="1">
      <c r="A43" s="405" t="s">
        <v>83</v>
      </c>
      <c r="B43" s="405"/>
      <c r="C43" s="62">
        <v>141</v>
      </c>
      <c r="D43" s="62">
        <v>127</v>
      </c>
      <c r="E43" s="62">
        <v>25</v>
      </c>
      <c r="F43" s="59">
        <f t="shared" si="17"/>
        <v>293</v>
      </c>
      <c r="G43" s="62">
        <v>11797</v>
      </c>
      <c r="H43" s="62">
        <v>10969</v>
      </c>
      <c r="I43" s="59">
        <f t="shared" si="18"/>
        <v>22766</v>
      </c>
      <c r="J43" s="62">
        <v>3524</v>
      </c>
      <c r="K43" s="62">
        <v>4224</v>
      </c>
      <c r="L43" s="62">
        <v>1213</v>
      </c>
      <c r="M43" s="62">
        <v>1356</v>
      </c>
      <c r="N43" s="62">
        <v>0</v>
      </c>
      <c r="O43" s="62">
        <v>0</v>
      </c>
      <c r="P43" s="59">
        <f t="shared" si="19"/>
        <v>4737</v>
      </c>
      <c r="Q43" s="59">
        <f t="shared" si="19"/>
        <v>5580</v>
      </c>
      <c r="R43" s="59">
        <f t="shared" si="20"/>
        <v>10317</v>
      </c>
      <c r="S43" s="62">
        <v>58410</v>
      </c>
      <c r="T43" s="62">
        <v>54320</v>
      </c>
      <c r="U43" s="59">
        <f t="shared" si="21"/>
        <v>112730</v>
      </c>
      <c r="V43" s="338">
        <v>1511</v>
      </c>
      <c r="W43" s="338">
        <v>2653</v>
      </c>
      <c r="X43" s="59">
        <f t="shared" si="22"/>
        <v>4164</v>
      </c>
      <c r="Y43" s="375" t="s">
        <v>30</v>
      </c>
      <c r="Z43" s="375"/>
    </row>
    <row r="44" spans="1:26" s="16" customFormat="1" ht="24.95" customHeight="1">
      <c r="A44" s="405" t="s">
        <v>31</v>
      </c>
      <c r="B44" s="405"/>
      <c r="C44" s="62">
        <v>132</v>
      </c>
      <c r="D44" s="62">
        <v>106</v>
      </c>
      <c r="E44" s="62">
        <v>12</v>
      </c>
      <c r="F44" s="59">
        <f t="shared" si="17"/>
        <v>250</v>
      </c>
      <c r="G44" s="62">
        <v>10194</v>
      </c>
      <c r="H44" s="62">
        <v>8658</v>
      </c>
      <c r="I44" s="59">
        <f t="shared" si="18"/>
        <v>18852</v>
      </c>
      <c r="J44" s="62">
        <v>3282</v>
      </c>
      <c r="K44" s="62">
        <v>4155</v>
      </c>
      <c r="L44" s="62">
        <v>1119</v>
      </c>
      <c r="M44" s="62">
        <v>1299</v>
      </c>
      <c r="N44" s="62">
        <v>0</v>
      </c>
      <c r="O44" s="62">
        <v>0</v>
      </c>
      <c r="P44" s="59">
        <f t="shared" si="19"/>
        <v>4401</v>
      </c>
      <c r="Q44" s="59">
        <f t="shared" si="19"/>
        <v>5454</v>
      </c>
      <c r="R44" s="59">
        <f t="shared" si="20"/>
        <v>9855</v>
      </c>
      <c r="S44" s="62">
        <v>56918</v>
      </c>
      <c r="T44" s="62">
        <v>49043</v>
      </c>
      <c r="U44" s="59">
        <f t="shared" si="21"/>
        <v>105961</v>
      </c>
      <c r="V44" s="338">
        <v>2499</v>
      </c>
      <c r="W44" s="338">
        <v>3620</v>
      </c>
      <c r="X44" s="59">
        <f t="shared" si="22"/>
        <v>6119</v>
      </c>
      <c r="Y44" s="375" t="s">
        <v>32</v>
      </c>
      <c r="Z44" s="375"/>
    </row>
    <row r="45" spans="1:26" s="16" customFormat="1" ht="24.95" customHeight="1">
      <c r="A45" s="406" t="s">
        <v>33</v>
      </c>
      <c r="B45" s="329" t="s">
        <v>34</v>
      </c>
      <c r="C45" s="62">
        <v>98</v>
      </c>
      <c r="D45" s="62">
        <v>95</v>
      </c>
      <c r="E45" s="62">
        <v>0</v>
      </c>
      <c r="F45" s="59">
        <f t="shared" si="17"/>
        <v>193</v>
      </c>
      <c r="G45" s="62">
        <v>13386</v>
      </c>
      <c r="H45" s="62">
        <v>13788</v>
      </c>
      <c r="I45" s="59">
        <f t="shared" si="18"/>
        <v>27174</v>
      </c>
      <c r="J45" s="62">
        <v>3313</v>
      </c>
      <c r="K45" s="62">
        <v>4732</v>
      </c>
      <c r="L45" s="62">
        <v>1702</v>
      </c>
      <c r="M45" s="62">
        <v>2326</v>
      </c>
      <c r="N45" s="62">
        <v>0</v>
      </c>
      <c r="O45" s="62">
        <v>0</v>
      </c>
      <c r="P45" s="59">
        <f t="shared" si="19"/>
        <v>5015</v>
      </c>
      <c r="Q45" s="59">
        <f t="shared" si="19"/>
        <v>7058</v>
      </c>
      <c r="R45" s="59">
        <f t="shared" si="20"/>
        <v>12073</v>
      </c>
      <c r="S45" s="62">
        <v>62612</v>
      </c>
      <c r="T45" s="62">
        <v>65400</v>
      </c>
      <c r="U45" s="59">
        <f t="shared" si="21"/>
        <v>128012</v>
      </c>
      <c r="V45" s="338">
        <v>1862</v>
      </c>
      <c r="W45" s="338">
        <v>4901</v>
      </c>
      <c r="X45" s="59">
        <f t="shared" si="22"/>
        <v>6763</v>
      </c>
      <c r="Y45" s="321" t="s">
        <v>35</v>
      </c>
      <c r="Z45" s="493" t="s">
        <v>408</v>
      </c>
    </row>
    <row r="46" spans="1:26" s="16" customFormat="1" ht="24.95" customHeight="1">
      <c r="A46" s="406"/>
      <c r="B46" s="329" t="s">
        <v>37</v>
      </c>
      <c r="C46" s="62">
        <v>138</v>
      </c>
      <c r="D46" s="62">
        <v>113</v>
      </c>
      <c r="E46" s="62">
        <v>0</v>
      </c>
      <c r="F46" s="59">
        <f t="shared" si="17"/>
        <v>251</v>
      </c>
      <c r="G46" s="62">
        <v>22214</v>
      </c>
      <c r="H46" s="62">
        <v>20673</v>
      </c>
      <c r="I46" s="59">
        <f t="shared" si="18"/>
        <v>42887</v>
      </c>
      <c r="J46" s="62">
        <v>4468</v>
      </c>
      <c r="K46" s="62">
        <v>5546</v>
      </c>
      <c r="L46" s="62">
        <v>2324</v>
      </c>
      <c r="M46" s="62">
        <v>2822</v>
      </c>
      <c r="N46" s="62">
        <v>0</v>
      </c>
      <c r="O46" s="62">
        <v>3</v>
      </c>
      <c r="P46" s="59">
        <f t="shared" si="19"/>
        <v>6792</v>
      </c>
      <c r="Q46" s="59">
        <f t="shared" si="19"/>
        <v>8371</v>
      </c>
      <c r="R46" s="59">
        <f t="shared" si="20"/>
        <v>15163</v>
      </c>
      <c r="S46" s="62">
        <v>98069</v>
      </c>
      <c r="T46" s="62">
        <v>94665</v>
      </c>
      <c r="U46" s="59">
        <f t="shared" si="21"/>
        <v>192734</v>
      </c>
      <c r="V46" s="338">
        <v>2081</v>
      </c>
      <c r="W46" s="338">
        <v>5066</v>
      </c>
      <c r="X46" s="59">
        <f t="shared" si="22"/>
        <v>7147</v>
      </c>
      <c r="Y46" s="321" t="s">
        <v>38</v>
      </c>
      <c r="Z46" s="493"/>
    </row>
    <row r="47" spans="1:26" s="17" customFormat="1" ht="24.95" customHeight="1">
      <c r="A47" s="406"/>
      <c r="B47" s="329" t="s">
        <v>39</v>
      </c>
      <c r="C47" s="62">
        <v>72</v>
      </c>
      <c r="D47" s="62">
        <v>56</v>
      </c>
      <c r="E47" s="62">
        <v>0</v>
      </c>
      <c r="F47" s="59">
        <f t="shared" si="17"/>
        <v>128</v>
      </c>
      <c r="G47" s="62">
        <v>12428</v>
      </c>
      <c r="H47" s="62">
        <v>10522</v>
      </c>
      <c r="I47" s="59">
        <f t="shared" si="18"/>
        <v>22950</v>
      </c>
      <c r="J47" s="62">
        <v>1831</v>
      </c>
      <c r="K47" s="62">
        <v>2515</v>
      </c>
      <c r="L47" s="62">
        <v>1225</v>
      </c>
      <c r="M47" s="62">
        <v>1181</v>
      </c>
      <c r="N47" s="62">
        <v>0</v>
      </c>
      <c r="O47" s="62">
        <v>0</v>
      </c>
      <c r="P47" s="59">
        <f t="shared" si="19"/>
        <v>3056</v>
      </c>
      <c r="Q47" s="59">
        <f t="shared" si="19"/>
        <v>3696</v>
      </c>
      <c r="R47" s="59">
        <f t="shared" si="20"/>
        <v>6752</v>
      </c>
      <c r="S47" s="62">
        <v>53359</v>
      </c>
      <c r="T47" s="62">
        <v>45450</v>
      </c>
      <c r="U47" s="59">
        <f t="shared" si="21"/>
        <v>98809</v>
      </c>
      <c r="V47" s="338">
        <v>1778</v>
      </c>
      <c r="W47" s="338">
        <v>2517</v>
      </c>
      <c r="X47" s="59">
        <f t="shared" si="22"/>
        <v>4295</v>
      </c>
      <c r="Y47" s="321" t="s">
        <v>40</v>
      </c>
      <c r="Z47" s="493"/>
    </row>
    <row r="48" spans="1:26" s="16" customFormat="1" ht="24.95" customHeight="1">
      <c r="A48" s="406"/>
      <c r="B48" s="329" t="s">
        <v>41</v>
      </c>
      <c r="C48" s="62">
        <v>86</v>
      </c>
      <c r="D48" s="62">
        <v>68</v>
      </c>
      <c r="E48" s="62">
        <v>4</v>
      </c>
      <c r="F48" s="59">
        <f t="shared" si="17"/>
        <v>158</v>
      </c>
      <c r="G48" s="62">
        <v>8320</v>
      </c>
      <c r="H48" s="62">
        <v>7368</v>
      </c>
      <c r="I48" s="59">
        <f t="shared" si="18"/>
        <v>15688</v>
      </c>
      <c r="J48" s="62">
        <v>2817</v>
      </c>
      <c r="K48" s="62">
        <v>3348</v>
      </c>
      <c r="L48" s="62">
        <v>1031</v>
      </c>
      <c r="M48" s="62">
        <v>1267</v>
      </c>
      <c r="N48" s="62">
        <v>33</v>
      </c>
      <c r="O48" s="62">
        <v>26</v>
      </c>
      <c r="P48" s="59">
        <f t="shared" si="19"/>
        <v>3881</v>
      </c>
      <c r="Q48" s="59">
        <f t="shared" si="19"/>
        <v>4641</v>
      </c>
      <c r="R48" s="59">
        <f t="shared" si="20"/>
        <v>8522</v>
      </c>
      <c r="S48" s="62">
        <v>40660</v>
      </c>
      <c r="T48" s="62">
        <v>42163</v>
      </c>
      <c r="U48" s="59">
        <f t="shared" si="21"/>
        <v>82823</v>
      </c>
      <c r="V48" s="338">
        <v>1446</v>
      </c>
      <c r="W48" s="338">
        <v>4237</v>
      </c>
      <c r="X48" s="59">
        <f t="shared" si="22"/>
        <v>5683</v>
      </c>
      <c r="Y48" s="321" t="s">
        <v>42</v>
      </c>
      <c r="Z48" s="493"/>
    </row>
    <row r="49" spans="1:26" s="16" customFormat="1" ht="24.95" customHeight="1">
      <c r="A49" s="406"/>
      <c r="B49" s="329" t="s">
        <v>43</v>
      </c>
      <c r="C49" s="62">
        <v>121</v>
      </c>
      <c r="D49" s="62">
        <v>114</v>
      </c>
      <c r="E49" s="62">
        <v>1</v>
      </c>
      <c r="F49" s="59">
        <f t="shared" si="17"/>
        <v>236</v>
      </c>
      <c r="G49" s="62">
        <v>10873</v>
      </c>
      <c r="H49" s="62">
        <v>11357</v>
      </c>
      <c r="I49" s="59">
        <f t="shared" si="18"/>
        <v>22230</v>
      </c>
      <c r="J49" s="62">
        <v>3184</v>
      </c>
      <c r="K49" s="62">
        <v>4556</v>
      </c>
      <c r="L49" s="62">
        <v>1608</v>
      </c>
      <c r="M49" s="62">
        <v>2350</v>
      </c>
      <c r="N49" s="62">
        <v>0</v>
      </c>
      <c r="O49" s="62">
        <v>0</v>
      </c>
      <c r="P49" s="59">
        <f t="shared" si="19"/>
        <v>4792</v>
      </c>
      <c r="Q49" s="59">
        <f t="shared" si="19"/>
        <v>6906</v>
      </c>
      <c r="R49" s="59">
        <f t="shared" si="20"/>
        <v>11698</v>
      </c>
      <c r="S49" s="62">
        <v>62945</v>
      </c>
      <c r="T49" s="62">
        <v>65716</v>
      </c>
      <c r="U49" s="59">
        <f t="shared" si="21"/>
        <v>128661</v>
      </c>
      <c r="V49" s="338">
        <v>1502</v>
      </c>
      <c r="W49" s="338">
        <v>4737</v>
      </c>
      <c r="X49" s="59">
        <f t="shared" si="22"/>
        <v>6239</v>
      </c>
      <c r="Y49" s="321" t="s">
        <v>44</v>
      </c>
      <c r="Z49" s="493"/>
    </row>
    <row r="50" spans="1:26" s="16" customFormat="1" ht="24.95" customHeight="1">
      <c r="A50" s="406"/>
      <c r="B50" s="329" t="s">
        <v>45</v>
      </c>
      <c r="C50" s="62">
        <v>70</v>
      </c>
      <c r="D50" s="62">
        <v>61</v>
      </c>
      <c r="E50" s="62">
        <v>1</v>
      </c>
      <c r="F50" s="59">
        <f t="shared" si="17"/>
        <v>132</v>
      </c>
      <c r="G50" s="62">
        <v>8205</v>
      </c>
      <c r="H50" s="62">
        <v>7676</v>
      </c>
      <c r="I50" s="59">
        <f t="shared" si="18"/>
        <v>15881</v>
      </c>
      <c r="J50" s="62">
        <v>1701</v>
      </c>
      <c r="K50" s="62">
        <v>2485</v>
      </c>
      <c r="L50" s="62">
        <v>986</v>
      </c>
      <c r="M50" s="62">
        <v>1177</v>
      </c>
      <c r="N50" s="62">
        <v>0</v>
      </c>
      <c r="O50" s="62">
        <v>0</v>
      </c>
      <c r="P50" s="59">
        <f t="shared" si="19"/>
        <v>2687</v>
      </c>
      <c r="Q50" s="59">
        <f t="shared" si="19"/>
        <v>3662</v>
      </c>
      <c r="R50" s="59">
        <f t="shared" si="20"/>
        <v>6349</v>
      </c>
      <c r="S50" s="62">
        <v>40164</v>
      </c>
      <c r="T50" s="62">
        <v>38533</v>
      </c>
      <c r="U50" s="59">
        <f t="shared" si="21"/>
        <v>78697</v>
      </c>
      <c r="V50" s="338">
        <v>1215</v>
      </c>
      <c r="W50" s="338">
        <v>2658</v>
      </c>
      <c r="X50" s="59">
        <f t="shared" si="22"/>
        <v>3873</v>
      </c>
      <c r="Y50" s="321" t="s">
        <v>46</v>
      </c>
      <c r="Z50" s="493"/>
    </row>
    <row r="51" spans="1:26" s="108" customFormat="1" ht="24.95" customHeight="1">
      <c r="A51" s="405" t="s">
        <v>47</v>
      </c>
      <c r="B51" s="405"/>
      <c r="C51" s="62">
        <v>164</v>
      </c>
      <c r="D51" s="62">
        <v>131</v>
      </c>
      <c r="E51" s="62">
        <v>7</v>
      </c>
      <c r="F51" s="59">
        <f t="shared" si="17"/>
        <v>302</v>
      </c>
      <c r="G51" s="62">
        <v>10292</v>
      </c>
      <c r="H51" s="62">
        <v>9338</v>
      </c>
      <c r="I51" s="59">
        <f t="shared" si="18"/>
        <v>19630</v>
      </c>
      <c r="J51" s="62">
        <v>3404</v>
      </c>
      <c r="K51" s="62">
        <v>3711</v>
      </c>
      <c r="L51" s="62">
        <v>1276</v>
      </c>
      <c r="M51" s="62">
        <v>1124</v>
      </c>
      <c r="N51" s="62">
        <v>0</v>
      </c>
      <c r="O51" s="62">
        <v>0</v>
      </c>
      <c r="P51" s="59">
        <f t="shared" si="19"/>
        <v>4680</v>
      </c>
      <c r="Q51" s="59">
        <f t="shared" si="19"/>
        <v>4835</v>
      </c>
      <c r="R51" s="59">
        <f t="shared" si="20"/>
        <v>9515</v>
      </c>
      <c r="S51" s="62">
        <v>56447</v>
      </c>
      <c r="T51" s="62">
        <v>48755</v>
      </c>
      <c r="U51" s="59">
        <f t="shared" si="21"/>
        <v>105202</v>
      </c>
      <c r="V51" s="338">
        <v>3166</v>
      </c>
      <c r="W51" s="338">
        <v>2756</v>
      </c>
      <c r="X51" s="59">
        <f t="shared" si="22"/>
        <v>5922</v>
      </c>
      <c r="Y51" s="375" t="s">
        <v>48</v>
      </c>
      <c r="Z51" s="375"/>
    </row>
    <row r="52" spans="1:26" s="16" customFormat="1" ht="24.95" customHeight="1">
      <c r="A52" s="405" t="s">
        <v>49</v>
      </c>
      <c r="B52" s="405"/>
      <c r="C52" s="62">
        <v>125</v>
      </c>
      <c r="D52" s="62">
        <v>103</v>
      </c>
      <c r="E52" s="62">
        <v>1</v>
      </c>
      <c r="F52" s="59">
        <f t="shared" si="17"/>
        <v>229</v>
      </c>
      <c r="G52" s="62">
        <v>15630</v>
      </c>
      <c r="H52" s="62">
        <v>14399</v>
      </c>
      <c r="I52" s="59">
        <f t="shared" si="18"/>
        <v>30029</v>
      </c>
      <c r="J52" s="62">
        <v>4942</v>
      </c>
      <c r="K52" s="62">
        <v>6463</v>
      </c>
      <c r="L52" s="62">
        <v>1610</v>
      </c>
      <c r="M52" s="62">
        <v>1855</v>
      </c>
      <c r="N52" s="62">
        <v>20</v>
      </c>
      <c r="O52" s="62">
        <v>23</v>
      </c>
      <c r="P52" s="59">
        <f t="shared" si="19"/>
        <v>6572</v>
      </c>
      <c r="Q52" s="59">
        <f t="shared" si="19"/>
        <v>8341</v>
      </c>
      <c r="R52" s="59">
        <f t="shared" si="20"/>
        <v>14913</v>
      </c>
      <c r="S52" s="62">
        <v>79140</v>
      </c>
      <c r="T52" s="62">
        <v>73099</v>
      </c>
      <c r="U52" s="59">
        <f t="shared" si="21"/>
        <v>152239</v>
      </c>
      <c r="V52" s="338">
        <v>2840</v>
      </c>
      <c r="W52" s="338">
        <v>4444</v>
      </c>
      <c r="X52" s="59">
        <f t="shared" si="22"/>
        <v>7284</v>
      </c>
      <c r="Y52" s="375" t="s">
        <v>50</v>
      </c>
      <c r="Z52" s="375"/>
    </row>
    <row r="53" spans="1:26" s="16" customFormat="1" ht="24.95" customHeight="1">
      <c r="A53" s="405" t="s">
        <v>51</v>
      </c>
      <c r="B53" s="405"/>
      <c r="C53" s="62">
        <v>91</v>
      </c>
      <c r="D53" s="62">
        <v>82</v>
      </c>
      <c r="E53" s="62">
        <v>0</v>
      </c>
      <c r="F53" s="59">
        <f t="shared" si="17"/>
        <v>173</v>
      </c>
      <c r="G53" s="62">
        <v>9389</v>
      </c>
      <c r="H53" s="62">
        <v>9078</v>
      </c>
      <c r="I53" s="59">
        <f t="shared" si="18"/>
        <v>18467</v>
      </c>
      <c r="J53" s="62">
        <v>3177</v>
      </c>
      <c r="K53" s="62">
        <v>4317</v>
      </c>
      <c r="L53" s="62">
        <v>983</v>
      </c>
      <c r="M53" s="62">
        <v>1044</v>
      </c>
      <c r="N53" s="62">
        <v>0</v>
      </c>
      <c r="O53" s="62">
        <v>0</v>
      </c>
      <c r="P53" s="59">
        <f t="shared" si="19"/>
        <v>4160</v>
      </c>
      <c r="Q53" s="59">
        <f t="shared" si="19"/>
        <v>5361</v>
      </c>
      <c r="R53" s="59">
        <f t="shared" si="20"/>
        <v>9521</v>
      </c>
      <c r="S53" s="62">
        <v>52518</v>
      </c>
      <c r="T53" s="62">
        <v>49603</v>
      </c>
      <c r="U53" s="59">
        <f t="shared" si="21"/>
        <v>102121</v>
      </c>
      <c r="V53" s="338">
        <v>2125</v>
      </c>
      <c r="W53" s="338">
        <v>2913</v>
      </c>
      <c r="X53" s="59">
        <f t="shared" si="22"/>
        <v>5038</v>
      </c>
      <c r="Y53" s="375" t="s">
        <v>52</v>
      </c>
      <c r="Z53" s="375"/>
    </row>
    <row r="54" spans="1:26" s="16" customFormat="1" ht="24.95" customHeight="1">
      <c r="A54" s="405" t="s">
        <v>53</v>
      </c>
      <c r="B54" s="405"/>
      <c r="C54" s="62">
        <v>129</v>
      </c>
      <c r="D54" s="62">
        <v>119</v>
      </c>
      <c r="E54" s="62">
        <v>2</v>
      </c>
      <c r="F54" s="59">
        <f t="shared" si="17"/>
        <v>250</v>
      </c>
      <c r="G54" s="62">
        <v>12049</v>
      </c>
      <c r="H54" s="62">
        <v>13064</v>
      </c>
      <c r="I54" s="59">
        <f t="shared" si="18"/>
        <v>25113</v>
      </c>
      <c r="J54" s="62">
        <v>3777</v>
      </c>
      <c r="K54" s="62">
        <v>5596</v>
      </c>
      <c r="L54" s="62">
        <v>1058</v>
      </c>
      <c r="M54" s="62">
        <v>1143</v>
      </c>
      <c r="N54" s="62">
        <v>0</v>
      </c>
      <c r="O54" s="62">
        <v>0</v>
      </c>
      <c r="P54" s="59">
        <f t="shared" si="19"/>
        <v>4835</v>
      </c>
      <c r="Q54" s="59">
        <f t="shared" si="19"/>
        <v>6739</v>
      </c>
      <c r="R54" s="59">
        <f t="shared" si="20"/>
        <v>11574</v>
      </c>
      <c r="S54" s="62">
        <v>61392</v>
      </c>
      <c r="T54" s="62">
        <v>62006</v>
      </c>
      <c r="U54" s="59">
        <f t="shared" si="21"/>
        <v>123398</v>
      </c>
      <c r="V54" s="338">
        <v>2310</v>
      </c>
      <c r="W54" s="338">
        <v>4201</v>
      </c>
      <c r="X54" s="59">
        <f t="shared" si="22"/>
        <v>6511</v>
      </c>
      <c r="Y54" s="375" t="s">
        <v>54</v>
      </c>
      <c r="Z54" s="375"/>
    </row>
    <row r="55" spans="1:26" s="16" customFormat="1" ht="24.95" customHeight="1">
      <c r="A55" s="405" t="s">
        <v>84</v>
      </c>
      <c r="B55" s="405"/>
      <c r="C55" s="62">
        <v>119</v>
      </c>
      <c r="D55" s="62">
        <v>99</v>
      </c>
      <c r="E55" s="62">
        <v>2</v>
      </c>
      <c r="F55" s="59">
        <f t="shared" si="17"/>
        <v>220</v>
      </c>
      <c r="G55" s="62">
        <v>13198</v>
      </c>
      <c r="H55" s="62">
        <v>11290</v>
      </c>
      <c r="I55" s="59">
        <f t="shared" si="18"/>
        <v>24488</v>
      </c>
      <c r="J55" s="62">
        <v>3685</v>
      </c>
      <c r="K55" s="62">
        <v>5087</v>
      </c>
      <c r="L55" s="62">
        <v>1055</v>
      </c>
      <c r="M55" s="62">
        <v>966</v>
      </c>
      <c r="N55" s="62">
        <v>0</v>
      </c>
      <c r="O55" s="62">
        <v>0</v>
      </c>
      <c r="P55" s="59">
        <f t="shared" si="19"/>
        <v>4740</v>
      </c>
      <c r="Q55" s="59">
        <f t="shared" si="19"/>
        <v>6053</v>
      </c>
      <c r="R55" s="59">
        <f t="shared" si="20"/>
        <v>10793</v>
      </c>
      <c r="S55" s="62">
        <v>60156</v>
      </c>
      <c r="T55" s="62">
        <v>54711</v>
      </c>
      <c r="U55" s="59">
        <f t="shared" si="21"/>
        <v>114867</v>
      </c>
      <c r="V55" s="338">
        <v>2575</v>
      </c>
      <c r="W55" s="338">
        <v>3815</v>
      </c>
      <c r="X55" s="59">
        <f t="shared" si="22"/>
        <v>6390</v>
      </c>
      <c r="Y55" s="375" t="s">
        <v>56</v>
      </c>
      <c r="Z55" s="375"/>
    </row>
    <row r="56" spans="1:26" s="16" customFormat="1" ht="24.95" customHeight="1">
      <c r="A56" s="405" t="s">
        <v>57</v>
      </c>
      <c r="B56" s="405"/>
      <c r="C56" s="62">
        <v>55</v>
      </c>
      <c r="D56" s="62">
        <v>47</v>
      </c>
      <c r="E56" s="62">
        <v>2</v>
      </c>
      <c r="F56" s="59">
        <f t="shared" si="17"/>
        <v>104</v>
      </c>
      <c r="G56" s="62">
        <v>5201</v>
      </c>
      <c r="H56" s="62">
        <v>5537</v>
      </c>
      <c r="I56" s="59">
        <f t="shared" si="18"/>
        <v>10738</v>
      </c>
      <c r="J56" s="62">
        <v>1586</v>
      </c>
      <c r="K56" s="62">
        <v>1893</v>
      </c>
      <c r="L56" s="62">
        <v>832</v>
      </c>
      <c r="M56" s="62">
        <v>830</v>
      </c>
      <c r="N56" s="62">
        <v>0</v>
      </c>
      <c r="O56" s="62">
        <v>0</v>
      </c>
      <c r="P56" s="59">
        <f t="shared" si="19"/>
        <v>2418</v>
      </c>
      <c r="Q56" s="59">
        <f t="shared" si="19"/>
        <v>2723</v>
      </c>
      <c r="R56" s="59">
        <f t="shared" si="20"/>
        <v>5141</v>
      </c>
      <c r="S56" s="62">
        <v>28570</v>
      </c>
      <c r="T56" s="62">
        <v>25697</v>
      </c>
      <c r="U56" s="59">
        <f t="shared" si="21"/>
        <v>54267</v>
      </c>
      <c r="V56" s="338">
        <v>784</v>
      </c>
      <c r="W56" s="338">
        <v>1148</v>
      </c>
      <c r="X56" s="59">
        <f t="shared" si="22"/>
        <v>1932</v>
      </c>
      <c r="Y56" s="375" t="s">
        <v>58</v>
      </c>
      <c r="Z56" s="375"/>
    </row>
    <row r="57" spans="1:26" s="16" customFormat="1" ht="24.95" customHeight="1">
      <c r="A57" s="405" t="s">
        <v>59</v>
      </c>
      <c r="B57" s="405"/>
      <c r="C57" s="62">
        <v>127</v>
      </c>
      <c r="D57" s="62">
        <v>99</v>
      </c>
      <c r="E57" s="62">
        <v>2</v>
      </c>
      <c r="F57" s="59">
        <f t="shared" si="17"/>
        <v>228</v>
      </c>
      <c r="G57" s="62">
        <v>12027</v>
      </c>
      <c r="H57" s="62">
        <v>10031</v>
      </c>
      <c r="I57" s="59">
        <f t="shared" si="18"/>
        <v>22058</v>
      </c>
      <c r="J57" s="62">
        <v>3319</v>
      </c>
      <c r="K57" s="62">
        <v>3949</v>
      </c>
      <c r="L57" s="62">
        <v>1457</v>
      </c>
      <c r="M57" s="62">
        <v>1285</v>
      </c>
      <c r="N57" s="62">
        <v>0</v>
      </c>
      <c r="O57" s="62">
        <v>0</v>
      </c>
      <c r="P57" s="59">
        <f t="shared" si="19"/>
        <v>4776</v>
      </c>
      <c r="Q57" s="59">
        <f t="shared" si="19"/>
        <v>5234</v>
      </c>
      <c r="R57" s="59">
        <f t="shared" si="20"/>
        <v>10010</v>
      </c>
      <c r="S57" s="62">
        <v>55149</v>
      </c>
      <c r="T57" s="62">
        <v>45691</v>
      </c>
      <c r="U57" s="59">
        <f t="shared" si="21"/>
        <v>100840</v>
      </c>
      <c r="V57" s="338">
        <v>2008</v>
      </c>
      <c r="W57" s="338">
        <v>2917</v>
      </c>
      <c r="X57" s="59">
        <f t="shared" si="22"/>
        <v>4925</v>
      </c>
      <c r="Y57" s="375" t="s">
        <v>60</v>
      </c>
      <c r="Z57" s="375"/>
    </row>
    <row r="58" spans="1:26" s="16" customFormat="1" ht="24.95" customHeight="1">
      <c r="A58" s="405" t="s">
        <v>61</v>
      </c>
      <c r="B58" s="405"/>
      <c r="C58" s="62">
        <v>188</v>
      </c>
      <c r="D58" s="62">
        <v>145</v>
      </c>
      <c r="E58" s="62">
        <v>13</v>
      </c>
      <c r="F58" s="59">
        <f t="shared" si="17"/>
        <v>346</v>
      </c>
      <c r="G58" s="62">
        <v>15287</v>
      </c>
      <c r="H58" s="62">
        <v>14018</v>
      </c>
      <c r="I58" s="59">
        <f t="shared" si="18"/>
        <v>29305</v>
      </c>
      <c r="J58" s="62">
        <v>6266</v>
      </c>
      <c r="K58" s="62">
        <v>6678</v>
      </c>
      <c r="L58" s="62">
        <v>984</v>
      </c>
      <c r="M58" s="62">
        <v>1122</v>
      </c>
      <c r="N58" s="62">
        <v>0</v>
      </c>
      <c r="O58" s="62">
        <v>0</v>
      </c>
      <c r="P58" s="59">
        <f t="shared" si="19"/>
        <v>7250</v>
      </c>
      <c r="Q58" s="59">
        <f t="shared" si="19"/>
        <v>7800</v>
      </c>
      <c r="R58" s="59">
        <f t="shared" si="20"/>
        <v>15050</v>
      </c>
      <c r="S58" s="62">
        <v>75021</v>
      </c>
      <c r="T58" s="62">
        <v>64033</v>
      </c>
      <c r="U58" s="59">
        <f t="shared" si="21"/>
        <v>139054</v>
      </c>
      <c r="V58" s="338">
        <v>3768</v>
      </c>
      <c r="W58" s="338">
        <v>4418</v>
      </c>
      <c r="X58" s="59">
        <f t="shared" si="22"/>
        <v>8186</v>
      </c>
      <c r="Y58" s="375" t="s">
        <v>62</v>
      </c>
      <c r="Z58" s="375"/>
    </row>
    <row r="59" spans="1:26" s="16" customFormat="1" ht="24.95" customHeight="1">
      <c r="A59" s="405" t="s">
        <v>63</v>
      </c>
      <c r="B59" s="405"/>
      <c r="C59" s="62">
        <v>83</v>
      </c>
      <c r="D59" s="62">
        <v>59</v>
      </c>
      <c r="E59" s="62">
        <v>7</v>
      </c>
      <c r="F59" s="59">
        <f t="shared" si="17"/>
        <v>149</v>
      </c>
      <c r="G59" s="62">
        <v>16125</v>
      </c>
      <c r="H59" s="62">
        <v>10719</v>
      </c>
      <c r="I59" s="59">
        <f t="shared" si="18"/>
        <v>26844</v>
      </c>
      <c r="J59" s="62">
        <v>3643</v>
      </c>
      <c r="K59" s="62">
        <v>3386</v>
      </c>
      <c r="L59" s="62">
        <v>2086</v>
      </c>
      <c r="M59" s="62">
        <v>1594</v>
      </c>
      <c r="N59" s="62">
        <v>0</v>
      </c>
      <c r="O59" s="62">
        <v>0</v>
      </c>
      <c r="P59" s="59">
        <f t="shared" si="19"/>
        <v>5729</v>
      </c>
      <c r="Q59" s="59">
        <f t="shared" si="19"/>
        <v>4980</v>
      </c>
      <c r="R59" s="59">
        <f t="shared" si="20"/>
        <v>10709</v>
      </c>
      <c r="S59" s="62">
        <v>57603</v>
      </c>
      <c r="T59" s="62">
        <v>44103</v>
      </c>
      <c r="U59" s="59">
        <f t="shared" si="21"/>
        <v>101706</v>
      </c>
      <c r="V59" s="338">
        <v>1711</v>
      </c>
      <c r="W59" s="338">
        <v>1656</v>
      </c>
      <c r="X59" s="59">
        <f t="shared" si="22"/>
        <v>3367</v>
      </c>
      <c r="Y59" s="375" t="s">
        <v>64</v>
      </c>
      <c r="Z59" s="375"/>
    </row>
    <row r="60" spans="1:26" s="16" customFormat="1" ht="24.95" customHeight="1" thickBot="1">
      <c r="A60" s="670" t="s">
        <v>65</v>
      </c>
      <c r="B60" s="670"/>
      <c r="C60" s="671">
        <v>221</v>
      </c>
      <c r="D60" s="671">
        <v>203</v>
      </c>
      <c r="E60" s="671">
        <v>11</v>
      </c>
      <c r="F60" s="59">
        <f t="shared" si="17"/>
        <v>435</v>
      </c>
      <c r="G60" s="671">
        <v>24008</v>
      </c>
      <c r="H60" s="671">
        <v>26049</v>
      </c>
      <c r="I60" s="32">
        <f t="shared" si="18"/>
        <v>50057</v>
      </c>
      <c r="J60" s="671">
        <v>5836</v>
      </c>
      <c r="K60" s="671">
        <v>8019</v>
      </c>
      <c r="L60" s="671">
        <v>1828</v>
      </c>
      <c r="M60" s="671">
        <v>3721</v>
      </c>
      <c r="N60" s="671">
        <v>0</v>
      </c>
      <c r="O60" s="671">
        <v>0</v>
      </c>
      <c r="P60" s="59">
        <f t="shared" si="19"/>
        <v>7664</v>
      </c>
      <c r="Q60" s="59">
        <f t="shared" si="19"/>
        <v>11740</v>
      </c>
      <c r="R60" s="59">
        <f t="shared" si="20"/>
        <v>19404</v>
      </c>
      <c r="S60" s="671">
        <v>110236</v>
      </c>
      <c r="T60" s="671">
        <v>112218</v>
      </c>
      <c r="U60" s="59">
        <f t="shared" si="21"/>
        <v>222454</v>
      </c>
      <c r="V60" s="272">
        <v>4011</v>
      </c>
      <c r="W60" s="272">
        <v>7964</v>
      </c>
      <c r="X60" s="59">
        <f t="shared" si="22"/>
        <v>11975</v>
      </c>
      <c r="Y60" s="376" t="s">
        <v>66</v>
      </c>
      <c r="Z60" s="376"/>
    </row>
    <row r="61" spans="1:26" s="16" customFormat="1" ht="24.95" customHeight="1" thickBot="1">
      <c r="A61" s="402" t="s">
        <v>19</v>
      </c>
      <c r="B61" s="402"/>
      <c r="C61" s="330">
        <f>SUM(C41:C60)</f>
        <v>2450</v>
      </c>
      <c r="D61" s="330">
        <f t="shared" ref="D61:X61" si="23">SUM(D41:D60)</f>
        <v>2061</v>
      </c>
      <c r="E61" s="330">
        <f t="shared" si="23"/>
        <v>143</v>
      </c>
      <c r="F61" s="330">
        <f t="shared" si="23"/>
        <v>4654</v>
      </c>
      <c r="G61" s="330">
        <f t="shared" si="23"/>
        <v>259929</v>
      </c>
      <c r="H61" s="330">
        <f t="shared" si="23"/>
        <v>239149</v>
      </c>
      <c r="I61" s="330">
        <f t="shared" si="18"/>
        <v>499078</v>
      </c>
      <c r="J61" s="330">
        <f t="shared" si="23"/>
        <v>71399</v>
      </c>
      <c r="K61" s="330">
        <f t="shared" si="23"/>
        <v>89148</v>
      </c>
      <c r="L61" s="330">
        <f t="shared" si="23"/>
        <v>27071</v>
      </c>
      <c r="M61" s="330">
        <f t="shared" si="23"/>
        <v>31005</v>
      </c>
      <c r="N61" s="330">
        <f t="shared" si="23"/>
        <v>103</v>
      </c>
      <c r="O61" s="330">
        <f t="shared" si="23"/>
        <v>126</v>
      </c>
      <c r="P61" s="330">
        <f t="shared" si="23"/>
        <v>98573</v>
      </c>
      <c r="Q61" s="330">
        <f t="shared" si="23"/>
        <v>120279</v>
      </c>
      <c r="R61" s="330">
        <f t="shared" si="23"/>
        <v>218852</v>
      </c>
      <c r="S61" s="330">
        <f t="shared" si="23"/>
        <v>1242473</v>
      </c>
      <c r="T61" s="330">
        <f t="shared" si="23"/>
        <v>1149185</v>
      </c>
      <c r="U61" s="330">
        <f t="shared" si="23"/>
        <v>2391658</v>
      </c>
      <c r="V61" s="330">
        <f t="shared" si="23"/>
        <v>44063</v>
      </c>
      <c r="W61" s="330">
        <f t="shared" si="23"/>
        <v>72010</v>
      </c>
      <c r="X61" s="330">
        <f t="shared" si="23"/>
        <v>116073</v>
      </c>
      <c r="Y61" s="373" t="s">
        <v>67</v>
      </c>
      <c r="Z61" s="373"/>
    </row>
    <row r="62" spans="1:26" s="16" customFormat="1" ht="18.75" customHeight="1" thickTop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46"/>
      <c r="Z62" s="46"/>
    </row>
    <row r="63" spans="1:26" s="16" customFormat="1" ht="18.7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46"/>
      <c r="Z63" s="46"/>
    </row>
    <row r="64" spans="1:26" s="16" customFormat="1" ht="36.75" customHeight="1">
      <c r="A64" s="389" t="s">
        <v>741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</row>
    <row r="65" spans="1:26" s="16" customFormat="1" ht="41.25" customHeight="1">
      <c r="A65" s="389" t="s">
        <v>742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</row>
    <row r="66" spans="1:26" s="17" customFormat="1" ht="25.5" customHeight="1" thickBot="1">
      <c r="A66" s="415" t="s">
        <v>743</v>
      </c>
      <c r="B66" s="415"/>
      <c r="C66" s="415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391" t="s">
        <v>744</v>
      </c>
      <c r="Z66" s="391"/>
    </row>
    <row r="67" spans="1:26" s="17" customFormat="1" ht="27" customHeight="1" thickTop="1">
      <c r="A67" s="409" t="s">
        <v>4</v>
      </c>
      <c r="B67" s="409"/>
      <c r="C67" s="413" t="s">
        <v>71</v>
      </c>
      <c r="D67" s="413"/>
      <c r="E67" s="413"/>
      <c r="F67" s="413"/>
      <c r="G67" s="413" t="s">
        <v>6</v>
      </c>
      <c r="H67" s="413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 t="s">
        <v>745</v>
      </c>
      <c r="T67" s="413"/>
      <c r="U67" s="413"/>
      <c r="V67" s="413" t="s">
        <v>686</v>
      </c>
      <c r="W67" s="413"/>
      <c r="X67" s="413"/>
      <c r="Y67" s="409" t="s">
        <v>10</v>
      </c>
      <c r="Z67" s="409"/>
    </row>
    <row r="68" spans="1:26" s="17" customFormat="1" ht="25.5" customHeight="1">
      <c r="A68" s="410"/>
      <c r="B68" s="410"/>
      <c r="C68" s="408"/>
      <c r="D68" s="408"/>
      <c r="E68" s="408"/>
      <c r="F68" s="408"/>
      <c r="G68" s="408" t="s">
        <v>731</v>
      </c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408"/>
      <c r="S68" s="408"/>
      <c r="T68" s="408"/>
      <c r="U68" s="408"/>
      <c r="V68" s="408"/>
      <c r="W68" s="408"/>
      <c r="X68" s="408"/>
      <c r="Y68" s="410"/>
      <c r="Z68" s="410"/>
    </row>
    <row r="69" spans="1:26" s="16" customFormat="1" ht="21.75" customHeight="1">
      <c r="A69" s="410"/>
      <c r="B69" s="410"/>
      <c r="C69" s="408"/>
      <c r="D69" s="408"/>
      <c r="E69" s="408"/>
      <c r="F69" s="408"/>
      <c r="G69" s="408" t="s">
        <v>74</v>
      </c>
      <c r="H69" s="408"/>
      <c r="I69" s="408"/>
      <c r="J69" s="408" t="s">
        <v>75</v>
      </c>
      <c r="K69" s="408"/>
      <c r="L69" s="408" t="s">
        <v>76</v>
      </c>
      <c r="M69" s="408"/>
      <c r="N69" s="408" t="s">
        <v>732</v>
      </c>
      <c r="O69" s="408"/>
      <c r="P69" s="408" t="s">
        <v>77</v>
      </c>
      <c r="Q69" s="408"/>
      <c r="R69" s="408"/>
      <c r="S69" s="408" t="s">
        <v>12</v>
      </c>
      <c r="T69" s="408"/>
      <c r="U69" s="408"/>
      <c r="V69" s="408" t="s">
        <v>14</v>
      </c>
      <c r="W69" s="408"/>
      <c r="X69" s="408"/>
      <c r="Y69" s="410"/>
      <c r="Z69" s="410"/>
    </row>
    <row r="70" spans="1:26" s="16" customFormat="1" ht="33.75" customHeight="1">
      <c r="A70" s="410"/>
      <c r="B70" s="410"/>
      <c r="C70" s="408" t="s">
        <v>733</v>
      </c>
      <c r="D70" s="408"/>
      <c r="E70" s="408"/>
      <c r="F70" s="408"/>
      <c r="G70" s="408" t="s">
        <v>78</v>
      </c>
      <c r="H70" s="408"/>
      <c r="I70" s="408"/>
      <c r="J70" s="408" t="s">
        <v>746</v>
      </c>
      <c r="K70" s="408"/>
      <c r="L70" s="513" t="s">
        <v>739</v>
      </c>
      <c r="M70" s="513"/>
      <c r="N70" s="408" t="s">
        <v>604</v>
      </c>
      <c r="O70" s="408"/>
      <c r="P70" s="408" t="s">
        <v>747</v>
      </c>
      <c r="Q70" s="408"/>
      <c r="R70" s="408"/>
      <c r="S70" s="408"/>
      <c r="T70" s="408"/>
      <c r="U70" s="408"/>
      <c r="V70" s="408"/>
      <c r="W70" s="408"/>
      <c r="X70" s="408"/>
      <c r="Y70" s="410"/>
      <c r="Z70" s="410"/>
    </row>
    <row r="71" spans="1:26" s="16" customFormat="1" ht="18.75" customHeight="1">
      <c r="A71" s="410"/>
      <c r="B71" s="410"/>
      <c r="C71" s="337" t="s">
        <v>16</v>
      </c>
      <c r="D71" s="337" t="s">
        <v>17</v>
      </c>
      <c r="E71" s="337" t="s">
        <v>18</v>
      </c>
      <c r="F71" s="337" t="s">
        <v>107</v>
      </c>
      <c r="G71" s="337" t="s">
        <v>16</v>
      </c>
      <c r="H71" s="337" t="s">
        <v>17</v>
      </c>
      <c r="I71" s="337" t="s">
        <v>107</v>
      </c>
      <c r="J71" s="337" t="s">
        <v>16</v>
      </c>
      <c r="K71" s="337" t="s">
        <v>17</v>
      </c>
      <c r="L71" s="337" t="s">
        <v>16</v>
      </c>
      <c r="M71" s="337" t="s">
        <v>17</v>
      </c>
      <c r="N71" s="337" t="s">
        <v>16</v>
      </c>
      <c r="O71" s="337" t="s">
        <v>17</v>
      </c>
      <c r="P71" s="337" t="s">
        <v>16</v>
      </c>
      <c r="Q71" s="337" t="s">
        <v>17</v>
      </c>
      <c r="R71" s="337" t="s">
        <v>107</v>
      </c>
      <c r="S71" s="337" t="s">
        <v>16</v>
      </c>
      <c r="T71" s="337" t="s">
        <v>17</v>
      </c>
      <c r="U71" s="337" t="s">
        <v>107</v>
      </c>
      <c r="V71" s="337" t="s">
        <v>16</v>
      </c>
      <c r="W71" s="337" t="s">
        <v>740</v>
      </c>
      <c r="X71" s="337" t="s">
        <v>107</v>
      </c>
      <c r="Y71" s="410"/>
      <c r="Z71" s="410"/>
    </row>
    <row r="72" spans="1:26" s="16" customFormat="1" ht="44.25" customHeight="1" thickBot="1">
      <c r="A72" s="414"/>
      <c r="B72" s="414"/>
      <c r="C72" s="343" t="s">
        <v>20</v>
      </c>
      <c r="D72" s="343" t="s">
        <v>21</v>
      </c>
      <c r="E72" s="343" t="s">
        <v>22</v>
      </c>
      <c r="F72" s="343" t="s">
        <v>23</v>
      </c>
      <c r="G72" s="343" t="s">
        <v>20</v>
      </c>
      <c r="H72" s="343" t="s">
        <v>21</v>
      </c>
      <c r="I72" s="343" t="s">
        <v>23</v>
      </c>
      <c r="J72" s="343" t="s">
        <v>20</v>
      </c>
      <c r="K72" s="343" t="s">
        <v>21</v>
      </c>
      <c r="L72" s="343" t="s">
        <v>20</v>
      </c>
      <c r="M72" s="343" t="s">
        <v>21</v>
      </c>
      <c r="N72" s="343" t="s">
        <v>20</v>
      </c>
      <c r="O72" s="343" t="s">
        <v>21</v>
      </c>
      <c r="P72" s="672" t="s">
        <v>20</v>
      </c>
      <c r="Q72" s="672" t="s">
        <v>21</v>
      </c>
      <c r="R72" s="672" t="s">
        <v>23</v>
      </c>
      <c r="S72" s="343" t="s">
        <v>20</v>
      </c>
      <c r="T72" s="343" t="s">
        <v>21</v>
      </c>
      <c r="U72" s="343" t="s">
        <v>23</v>
      </c>
      <c r="V72" s="343" t="s">
        <v>20</v>
      </c>
      <c r="W72" s="343" t="s">
        <v>21</v>
      </c>
      <c r="X72" s="343" t="s">
        <v>23</v>
      </c>
      <c r="Y72" s="414"/>
      <c r="Z72" s="414"/>
    </row>
    <row r="73" spans="1:26" s="16" customFormat="1" ht="24.95" customHeight="1">
      <c r="A73" s="419" t="s">
        <v>198</v>
      </c>
      <c r="B73" s="419"/>
      <c r="C73" s="59">
        <v>62</v>
      </c>
      <c r="D73" s="59">
        <v>32</v>
      </c>
      <c r="E73" s="59">
        <v>125</v>
      </c>
      <c r="F73" s="59">
        <f>SUM(C73:E73)</f>
        <v>219</v>
      </c>
      <c r="G73" s="59">
        <v>7451</v>
      </c>
      <c r="H73" s="59">
        <v>4397</v>
      </c>
      <c r="I73" s="59">
        <f>SUM(G73:H73)</f>
        <v>11848</v>
      </c>
      <c r="J73" s="59">
        <v>1687</v>
      </c>
      <c r="K73" s="59">
        <v>1038</v>
      </c>
      <c r="L73" s="59">
        <v>869</v>
      </c>
      <c r="M73" s="59">
        <v>182</v>
      </c>
      <c r="N73" s="59">
        <v>0</v>
      </c>
      <c r="O73" s="59">
        <v>0</v>
      </c>
      <c r="P73" s="59">
        <f>SUM(J73,L73,N73)</f>
        <v>2556</v>
      </c>
      <c r="Q73" s="59">
        <f>SUM(K73,M73,O73)</f>
        <v>1220</v>
      </c>
      <c r="R73" s="59">
        <f>SUM(P73:Q73)</f>
        <v>3776</v>
      </c>
      <c r="S73" s="59">
        <v>28509</v>
      </c>
      <c r="T73" s="59">
        <v>15115</v>
      </c>
      <c r="U73" s="59">
        <f>SUM(S73:T73)</f>
        <v>43624</v>
      </c>
      <c r="V73" s="59">
        <v>1662</v>
      </c>
      <c r="W73" s="59">
        <v>419</v>
      </c>
      <c r="X73" s="59">
        <f>SUM(V73:W73)</f>
        <v>2081</v>
      </c>
      <c r="Y73" s="385" t="s">
        <v>26</v>
      </c>
      <c r="Z73" s="385"/>
    </row>
    <row r="74" spans="1:26" s="16" customFormat="1" ht="24.95" customHeight="1">
      <c r="A74" s="420" t="s">
        <v>27</v>
      </c>
      <c r="B74" s="420"/>
      <c r="C74" s="59">
        <v>116</v>
      </c>
      <c r="D74" s="59">
        <v>92</v>
      </c>
      <c r="E74" s="59">
        <v>154</v>
      </c>
      <c r="F74" s="59">
        <f t="shared" ref="F74:F92" si="24">SUM(C74:E74)</f>
        <v>362</v>
      </c>
      <c r="G74" s="59">
        <v>10523</v>
      </c>
      <c r="H74" s="59">
        <v>6806</v>
      </c>
      <c r="I74" s="59">
        <f t="shared" ref="I74:I92" si="25">SUM(G74:H74)</f>
        <v>17329</v>
      </c>
      <c r="J74" s="59">
        <v>2319</v>
      </c>
      <c r="K74" s="59">
        <v>1572</v>
      </c>
      <c r="L74" s="59">
        <v>1587</v>
      </c>
      <c r="M74" s="59">
        <v>944</v>
      </c>
      <c r="N74" s="59">
        <v>0</v>
      </c>
      <c r="O74" s="59">
        <v>0</v>
      </c>
      <c r="P74" s="59">
        <f t="shared" ref="P74:Q92" si="26">SUM(J74,L74,N74)</f>
        <v>3906</v>
      </c>
      <c r="Q74" s="59">
        <f t="shared" si="26"/>
        <v>2516</v>
      </c>
      <c r="R74" s="59">
        <f t="shared" ref="R74:R92" si="27">SUM(P74:Q74)</f>
        <v>6422</v>
      </c>
      <c r="S74" s="59">
        <v>48150</v>
      </c>
      <c r="T74" s="59">
        <v>30067</v>
      </c>
      <c r="U74" s="59">
        <f t="shared" ref="U74:U92" si="28">SUM(S74:T74)</f>
        <v>78217</v>
      </c>
      <c r="V74" s="59">
        <v>1914</v>
      </c>
      <c r="W74" s="327">
        <v>1148</v>
      </c>
      <c r="X74" s="59">
        <f t="shared" ref="X74:X92" si="29">SUM(V74:W74)</f>
        <v>3062</v>
      </c>
      <c r="Y74" s="387" t="s">
        <v>28</v>
      </c>
      <c r="Z74" s="387"/>
    </row>
    <row r="75" spans="1:26" s="16" customFormat="1" ht="24.95" customHeight="1">
      <c r="A75" s="405" t="s">
        <v>83</v>
      </c>
      <c r="B75" s="405"/>
      <c r="C75" s="62">
        <v>32</v>
      </c>
      <c r="D75" s="62">
        <v>30</v>
      </c>
      <c r="E75" s="62">
        <v>109</v>
      </c>
      <c r="F75" s="59">
        <f t="shared" si="24"/>
        <v>171</v>
      </c>
      <c r="G75" s="62">
        <v>4102</v>
      </c>
      <c r="H75" s="62">
        <v>2275</v>
      </c>
      <c r="I75" s="59">
        <f t="shared" si="25"/>
        <v>6377</v>
      </c>
      <c r="J75" s="62">
        <v>571</v>
      </c>
      <c r="K75" s="62">
        <v>410</v>
      </c>
      <c r="L75" s="62">
        <v>474</v>
      </c>
      <c r="M75" s="62">
        <v>229</v>
      </c>
      <c r="N75" s="62">
        <v>0</v>
      </c>
      <c r="O75" s="62">
        <v>0</v>
      </c>
      <c r="P75" s="59">
        <f t="shared" si="26"/>
        <v>1045</v>
      </c>
      <c r="Q75" s="59">
        <f t="shared" si="26"/>
        <v>639</v>
      </c>
      <c r="R75" s="59">
        <f t="shared" si="27"/>
        <v>1684</v>
      </c>
      <c r="S75" s="62">
        <v>15575</v>
      </c>
      <c r="T75" s="62">
        <v>9066</v>
      </c>
      <c r="U75" s="59">
        <f t="shared" si="28"/>
        <v>24641</v>
      </c>
      <c r="V75" s="62">
        <v>798</v>
      </c>
      <c r="W75" s="328">
        <v>190</v>
      </c>
      <c r="X75" s="59">
        <f t="shared" si="29"/>
        <v>988</v>
      </c>
      <c r="Y75" s="375" t="s">
        <v>30</v>
      </c>
      <c r="Z75" s="375"/>
    </row>
    <row r="76" spans="1:26" s="16" customFormat="1" ht="24.95" customHeight="1">
      <c r="A76" s="405" t="s">
        <v>31</v>
      </c>
      <c r="B76" s="405"/>
      <c r="C76" s="62">
        <v>53</v>
      </c>
      <c r="D76" s="62">
        <v>50</v>
      </c>
      <c r="E76" s="62">
        <v>180</v>
      </c>
      <c r="F76" s="59">
        <f t="shared" si="24"/>
        <v>283</v>
      </c>
      <c r="G76" s="62">
        <v>8201</v>
      </c>
      <c r="H76" s="62">
        <v>6835</v>
      </c>
      <c r="I76" s="59">
        <f t="shared" si="25"/>
        <v>15036</v>
      </c>
      <c r="J76" s="62">
        <v>1667</v>
      </c>
      <c r="K76" s="62">
        <v>2034</v>
      </c>
      <c r="L76" s="62">
        <v>1136</v>
      </c>
      <c r="M76" s="62">
        <v>1034</v>
      </c>
      <c r="N76" s="62">
        <v>0</v>
      </c>
      <c r="O76" s="62">
        <v>0</v>
      </c>
      <c r="P76" s="59">
        <f t="shared" si="26"/>
        <v>2803</v>
      </c>
      <c r="Q76" s="59">
        <f t="shared" si="26"/>
        <v>3068</v>
      </c>
      <c r="R76" s="59">
        <f t="shared" si="27"/>
        <v>5871</v>
      </c>
      <c r="S76" s="62">
        <v>36167</v>
      </c>
      <c r="T76" s="62">
        <v>32197</v>
      </c>
      <c r="U76" s="59">
        <f t="shared" si="28"/>
        <v>68364</v>
      </c>
      <c r="V76" s="62">
        <v>2784</v>
      </c>
      <c r="W76" s="328">
        <v>1936</v>
      </c>
      <c r="X76" s="59">
        <f t="shared" si="29"/>
        <v>4720</v>
      </c>
      <c r="Y76" s="375" t="s">
        <v>32</v>
      </c>
      <c r="Z76" s="375"/>
    </row>
    <row r="77" spans="1:26" s="16" customFormat="1" ht="24.95" customHeight="1">
      <c r="A77" s="416" t="s">
        <v>33</v>
      </c>
      <c r="B77" s="329" t="s">
        <v>34</v>
      </c>
      <c r="C77" s="62">
        <v>7</v>
      </c>
      <c r="D77" s="62">
        <v>4</v>
      </c>
      <c r="E77" s="62">
        <v>4</v>
      </c>
      <c r="F77" s="59">
        <f t="shared" si="24"/>
        <v>15</v>
      </c>
      <c r="G77" s="62">
        <v>977</v>
      </c>
      <c r="H77" s="62">
        <v>734</v>
      </c>
      <c r="I77" s="59">
        <f t="shared" si="25"/>
        <v>1711</v>
      </c>
      <c r="J77" s="62">
        <v>40</v>
      </c>
      <c r="K77" s="62">
        <v>84</v>
      </c>
      <c r="L77" s="62">
        <v>140</v>
      </c>
      <c r="M77" s="62">
        <v>90</v>
      </c>
      <c r="N77" s="62">
        <v>0</v>
      </c>
      <c r="O77" s="62">
        <v>0</v>
      </c>
      <c r="P77" s="59">
        <f t="shared" si="26"/>
        <v>180</v>
      </c>
      <c r="Q77" s="59">
        <f t="shared" si="26"/>
        <v>174</v>
      </c>
      <c r="R77" s="59">
        <f t="shared" si="27"/>
        <v>354</v>
      </c>
      <c r="S77" s="62">
        <v>4049</v>
      </c>
      <c r="T77" s="62">
        <v>2894</v>
      </c>
      <c r="U77" s="59">
        <f t="shared" si="28"/>
        <v>6943</v>
      </c>
      <c r="V77" s="62">
        <v>199</v>
      </c>
      <c r="W77" s="62">
        <v>235</v>
      </c>
      <c r="X77" s="59">
        <f t="shared" si="29"/>
        <v>434</v>
      </c>
      <c r="Y77" s="321" t="s">
        <v>35</v>
      </c>
      <c r="Z77" s="380" t="s">
        <v>36</v>
      </c>
    </row>
    <row r="78" spans="1:26" s="16" customFormat="1" ht="24.95" customHeight="1">
      <c r="A78" s="417"/>
      <c r="B78" s="329" t="s">
        <v>37</v>
      </c>
      <c r="C78" s="62">
        <v>27</v>
      </c>
      <c r="D78" s="62">
        <v>10</v>
      </c>
      <c r="E78" s="62">
        <v>7</v>
      </c>
      <c r="F78" s="59">
        <f t="shared" si="24"/>
        <v>44</v>
      </c>
      <c r="G78" s="62">
        <v>3401</v>
      </c>
      <c r="H78" s="62">
        <v>2461</v>
      </c>
      <c r="I78" s="59">
        <f t="shared" si="25"/>
        <v>5862</v>
      </c>
      <c r="J78" s="62">
        <v>604</v>
      </c>
      <c r="K78" s="62">
        <v>314</v>
      </c>
      <c r="L78" s="62">
        <v>545</v>
      </c>
      <c r="M78" s="62">
        <v>316</v>
      </c>
      <c r="N78" s="62">
        <v>0</v>
      </c>
      <c r="O78" s="62">
        <v>0</v>
      </c>
      <c r="P78" s="59">
        <f t="shared" si="26"/>
        <v>1149</v>
      </c>
      <c r="Q78" s="59">
        <f t="shared" si="26"/>
        <v>630</v>
      </c>
      <c r="R78" s="59">
        <f t="shared" si="27"/>
        <v>1779</v>
      </c>
      <c r="S78" s="62">
        <v>15622</v>
      </c>
      <c r="T78" s="62">
        <v>9005</v>
      </c>
      <c r="U78" s="59">
        <f t="shared" si="28"/>
        <v>24627</v>
      </c>
      <c r="V78" s="62">
        <v>504</v>
      </c>
      <c r="W78" s="62">
        <v>294</v>
      </c>
      <c r="X78" s="59">
        <f t="shared" si="29"/>
        <v>798</v>
      </c>
      <c r="Y78" s="321" t="s">
        <v>38</v>
      </c>
      <c r="Z78" s="381"/>
    </row>
    <row r="79" spans="1:26" s="16" customFormat="1" ht="24.95" customHeight="1">
      <c r="A79" s="417"/>
      <c r="B79" s="329" t="s">
        <v>39</v>
      </c>
      <c r="C79" s="62">
        <v>0</v>
      </c>
      <c r="D79" s="62">
        <v>0</v>
      </c>
      <c r="E79" s="62">
        <v>0</v>
      </c>
      <c r="F79" s="59">
        <f t="shared" si="24"/>
        <v>0</v>
      </c>
      <c r="G79" s="62">
        <v>0</v>
      </c>
      <c r="H79" s="62">
        <v>0</v>
      </c>
      <c r="I79" s="59">
        <f t="shared" si="25"/>
        <v>0</v>
      </c>
      <c r="J79" s="62">
        <v>0</v>
      </c>
      <c r="K79" s="62">
        <v>0</v>
      </c>
      <c r="L79" s="62">
        <v>0</v>
      </c>
      <c r="M79" s="62">
        <v>0</v>
      </c>
      <c r="N79" s="62">
        <v>0</v>
      </c>
      <c r="O79" s="62">
        <v>0</v>
      </c>
      <c r="P79" s="59">
        <f t="shared" si="26"/>
        <v>0</v>
      </c>
      <c r="Q79" s="59">
        <f t="shared" si="26"/>
        <v>0</v>
      </c>
      <c r="R79" s="59">
        <f t="shared" si="27"/>
        <v>0</v>
      </c>
      <c r="S79" s="62">
        <v>0</v>
      </c>
      <c r="T79" s="62">
        <v>0</v>
      </c>
      <c r="U79" s="59">
        <f t="shared" si="28"/>
        <v>0</v>
      </c>
      <c r="V79" s="62">
        <v>0</v>
      </c>
      <c r="W79" s="62">
        <v>0</v>
      </c>
      <c r="X79" s="59">
        <f t="shared" si="29"/>
        <v>0</v>
      </c>
      <c r="Y79" s="321" t="s">
        <v>40</v>
      </c>
      <c r="Z79" s="381"/>
    </row>
    <row r="80" spans="1:26" s="16" customFormat="1" ht="24.95" customHeight="1">
      <c r="A80" s="417"/>
      <c r="B80" s="329" t="s">
        <v>41</v>
      </c>
      <c r="C80" s="62">
        <v>14</v>
      </c>
      <c r="D80" s="62">
        <v>15</v>
      </c>
      <c r="E80" s="62">
        <v>26</v>
      </c>
      <c r="F80" s="59">
        <f t="shared" si="24"/>
        <v>55</v>
      </c>
      <c r="G80" s="62">
        <v>1739</v>
      </c>
      <c r="H80" s="62">
        <v>906</v>
      </c>
      <c r="I80" s="59">
        <f t="shared" si="25"/>
        <v>2645</v>
      </c>
      <c r="J80" s="62">
        <v>331</v>
      </c>
      <c r="K80" s="62">
        <v>218</v>
      </c>
      <c r="L80" s="62">
        <v>307</v>
      </c>
      <c r="M80" s="62">
        <v>157</v>
      </c>
      <c r="N80" s="62">
        <v>0</v>
      </c>
      <c r="O80" s="62">
        <v>0</v>
      </c>
      <c r="P80" s="59">
        <f t="shared" si="26"/>
        <v>638</v>
      </c>
      <c r="Q80" s="59">
        <f t="shared" si="26"/>
        <v>375</v>
      </c>
      <c r="R80" s="59">
        <f t="shared" si="27"/>
        <v>1013</v>
      </c>
      <c r="S80" s="62">
        <v>8027</v>
      </c>
      <c r="T80" s="62">
        <v>4697</v>
      </c>
      <c r="U80" s="59">
        <f t="shared" si="28"/>
        <v>12724</v>
      </c>
      <c r="V80" s="62">
        <v>635</v>
      </c>
      <c r="W80" s="62">
        <v>330</v>
      </c>
      <c r="X80" s="59">
        <f t="shared" si="29"/>
        <v>965</v>
      </c>
      <c r="Y80" s="321" t="s">
        <v>42</v>
      </c>
      <c r="Z80" s="381"/>
    </row>
    <row r="81" spans="1:26" s="16" customFormat="1" ht="24.95" customHeight="1">
      <c r="A81" s="417"/>
      <c r="B81" s="329" t="s">
        <v>43</v>
      </c>
      <c r="C81" s="62">
        <v>26</v>
      </c>
      <c r="D81" s="62">
        <v>21</v>
      </c>
      <c r="E81" s="62">
        <v>52</v>
      </c>
      <c r="F81" s="59">
        <f t="shared" si="24"/>
        <v>99</v>
      </c>
      <c r="G81" s="62">
        <v>2595</v>
      </c>
      <c r="H81" s="62">
        <v>1974</v>
      </c>
      <c r="I81" s="59">
        <f t="shared" si="25"/>
        <v>4569</v>
      </c>
      <c r="J81" s="62">
        <v>487</v>
      </c>
      <c r="K81" s="62">
        <v>441</v>
      </c>
      <c r="L81" s="62">
        <v>486</v>
      </c>
      <c r="M81" s="62">
        <v>354</v>
      </c>
      <c r="N81" s="62">
        <v>0</v>
      </c>
      <c r="O81" s="62">
        <v>0</v>
      </c>
      <c r="P81" s="59">
        <f t="shared" si="26"/>
        <v>973</v>
      </c>
      <c r="Q81" s="59">
        <f t="shared" si="26"/>
        <v>795</v>
      </c>
      <c r="R81" s="59">
        <f t="shared" si="27"/>
        <v>1768</v>
      </c>
      <c r="S81" s="62">
        <v>14341</v>
      </c>
      <c r="T81" s="62">
        <v>9738</v>
      </c>
      <c r="U81" s="59">
        <f t="shared" si="28"/>
        <v>24079</v>
      </c>
      <c r="V81" s="62">
        <v>889</v>
      </c>
      <c r="W81" s="62">
        <v>749</v>
      </c>
      <c r="X81" s="59">
        <f t="shared" si="29"/>
        <v>1638</v>
      </c>
      <c r="Y81" s="321" t="s">
        <v>44</v>
      </c>
      <c r="Z81" s="381"/>
    </row>
    <row r="82" spans="1:26" s="16" customFormat="1" ht="24.95" customHeight="1">
      <c r="A82" s="418"/>
      <c r="B82" s="329" t="s">
        <v>45</v>
      </c>
      <c r="C82" s="62">
        <v>24</v>
      </c>
      <c r="D82" s="62">
        <v>20</v>
      </c>
      <c r="E82" s="62">
        <v>22</v>
      </c>
      <c r="F82" s="59">
        <f t="shared" si="24"/>
        <v>66</v>
      </c>
      <c r="G82" s="62">
        <v>2979</v>
      </c>
      <c r="H82" s="62">
        <v>2618</v>
      </c>
      <c r="I82" s="59">
        <f t="shared" si="25"/>
        <v>5597</v>
      </c>
      <c r="J82" s="62">
        <v>506</v>
      </c>
      <c r="K82" s="62">
        <v>740</v>
      </c>
      <c r="L82" s="62">
        <v>489</v>
      </c>
      <c r="M82" s="62">
        <v>415</v>
      </c>
      <c r="N82" s="62">
        <v>0</v>
      </c>
      <c r="O82" s="62">
        <v>0</v>
      </c>
      <c r="P82" s="59">
        <f t="shared" si="26"/>
        <v>995</v>
      </c>
      <c r="Q82" s="59">
        <f t="shared" si="26"/>
        <v>1155</v>
      </c>
      <c r="R82" s="59">
        <f t="shared" si="27"/>
        <v>2150</v>
      </c>
      <c r="S82" s="62">
        <v>14037</v>
      </c>
      <c r="T82" s="62">
        <v>11615</v>
      </c>
      <c r="U82" s="59">
        <f t="shared" si="28"/>
        <v>25652</v>
      </c>
      <c r="V82" s="62">
        <v>715</v>
      </c>
      <c r="W82" s="62">
        <v>570</v>
      </c>
      <c r="X82" s="59">
        <f t="shared" si="29"/>
        <v>1285</v>
      </c>
      <c r="Y82" s="321" t="s">
        <v>46</v>
      </c>
      <c r="Z82" s="382"/>
    </row>
    <row r="83" spans="1:26" s="16" customFormat="1" ht="24.95" customHeight="1">
      <c r="A83" s="405" t="s">
        <v>47</v>
      </c>
      <c r="B83" s="405"/>
      <c r="C83" s="62">
        <v>113</v>
      </c>
      <c r="D83" s="62">
        <v>113</v>
      </c>
      <c r="E83" s="62">
        <v>85</v>
      </c>
      <c r="F83" s="59">
        <f t="shared" si="24"/>
        <v>311</v>
      </c>
      <c r="G83" s="62">
        <v>7375</v>
      </c>
      <c r="H83" s="62">
        <v>6306</v>
      </c>
      <c r="I83" s="59">
        <f t="shared" si="25"/>
        <v>13681</v>
      </c>
      <c r="J83" s="62">
        <v>1282</v>
      </c>
      <c r="K83" s="62">
        <v>1748</v>
      </c>
      <c r="L83" s="62">
        <v>1181</v>
      </c>
      <c r="M83" s="62">
        <v>899</v>
      </c>
      <c r="N83" s="62">
        <v>0</v>
      </c>
      <c r="O83" s="62">
        <v>0</v>
      </c>
      <c r="P83" s="59">
        <f t="shared" si="26"/>
        <v>2463</v>
      </c>
      <c r="Q83" s="59">
        <f t="shared" si="26"/>
        <v>2647</v>
      </c>
      <c r="R83" s="59">
        <f t="shared" si="27"/>
        <v>5110</v>
      </c>
      <c r="S83" s="62">
        <v>31993</v>
      </c>
      <c r="T83" s="62">
        <v>27826</v>
      </c>
      <c r="U83" s="59">
        <f t="shared" si="28"/>
        <v>59819</v>
      </c>
      <c r="V83" s="62">
        <v>3107</v>
      </c>
      <c r="W83" s="62">
        <v>1139</v>
      </c>
      <c r="X83" s="59">
        <f t="shared" si="29"/>
        <v>4246</v>
      </c>
      <c r="Y83" s="375" t="s">
        <v>48</v>
      </c>
      <c r="Z83" s="375"/>
    </row>
    <row r="84" spans="1:26" s="16" customFormat="1" ht="24.95" customHeight="1">
      <c r="A84" s="405" t="s">
        <v>49</v>
      </c>
      <c r="B84" s="405"/>
      <c r="C84" s="62">
        <v>32</v>
      </c>
      <c r="D84" s="62">
        <v>28</v>
      </c>
      <c r="E84" s="62">
        <v>129</v>
      </c>
      <c r="F84" s="59">
        <f t="shared" si="24"/>
        <v>189</v>
      </c>
      <c r="G84" s="62">
        <v>10940</v>
      </c>
      <c r="H84" s="62">
        <v>7155</v>
      </c>
      <c r="I84" s="59">
        <f t="shared" si="25"/>
        <v>18095</v>
      </c>
      <c r="J84" s="62">
        <v>2271</v>
      </c>
      <c r="K84" s="62">
        <v>1987</v>
      </c>
      <c r="L84" s="62">
        <v>752</v>
      </c>
      <c r="M84" s="62">
        <v>625</v>
      </c>
      <c r="N84" s="62">
        <v>0</v>
      </c>
      <c r="O84" s="62">
        <v>0</v>
      </c>
      <c r="P84" s="59">
        <f t="shared" si="26"/>
        <v>3023</v>
      </c>
      <c r="Q84" s="59">
        <f t="shared" si="26"/>
        <v>2612</v>
      </c>
      <c r="R84" s="59">
        <f t="shared" si="27"/>
        <v>5635</v>
      </c>
      <c r="S84" s="62">
        <v>45532</v>
      </c>
      <c r="T84" s="62">
        <v>29084</v>
      </c>
      <c r="U84" s="59">
        <f t="shared" si="28"/>
        <v>74616</v>
      </c>
      <c r="V84" s="62">
        <v>2785</v>
      </c>
      <c r="W84" s="367">
        <v>1597</v>
      </c>
      <c r="X84" s="59">
        <f t="shared" si="29"/>
        <v>4382</v>
      </c>
      <c r="Y84" s="375" t="s">
        <v>50</v>
      </c>
      <c r="Z84" s="375"/>
    </row>
    <row r="85" spans="1:26" s="16" customFormat="1" ht="24.95" customHeight="1">
      <c r="A85" s="405" t="s">
        <v>51</v>
      </c>
      <c r="B85" s="405"/>
      <c r="C85" s="62">
        <v>31</v>
      </c>
      <c r="D85" s="62">
        <v>26</v>
      </c>
      <c r="E85" s="62">
        <v>14</v>
      </c>
      <c r="F85" s="59">
        <f t="shared" si="24"/>
        <v>71</v>
      </c>
      <c r="G85" s="62">
        <v>3413</v>
      </c>
      <c r="H85" s="62">
        <v>3323</v>
      </c>
      <c r="I85" s="59">
        <f t="shared" si="25"/>
        <v>6736</v>
      </c>
      <c r="J85" s="62">
        <v>765</v>
      </c>
      <c r="K85" s="62">
        <v>920</v>
      </c>
      <c r="L85" s="62">
        <v>278</v>
      </c>
      <c r="M85" s="62">
        <v>256</v>
      </c>
      <c r="N85" s="62">
        <v>0</v>
      </c>
      <c r="O85" s="62">
        <v>0</v>
      </c>
      <c r="P85" s="59">
        <f t="shared" si="26"/>
        <v>1043</v>
      </c>
      <c r="Q85" s="59">
        <f t="shared" si="26"/>
        <v>1176</v>
      </c>
      <c r="R85" s="59">
        <f t="shared" si="27"/>
        <v>2219</v>
      </c>
      <c r="S85" s="62">
        <v>15501</v>
      </c>
      <c r="T85" s="62">
        <v>14560</v>
      </c>
      <c r="U85" s="59">
        <f t="shared" si="28"/>
        <v>30061</v>
      </c>
      <c r="V85" s="62">
        <v>1027</v>
      </c>
      <c r="W85" s="367">
        <v>748</v>
      </c>
      <c r="X85" s="59">
        <f t="shared" si="29"/>
        <v>1775</v>
      </c>
      <c r="Y85" s="375" t="s">
        <v>52</v>
      </c>
      <c r="Z85" s="375"/>
    </row>
    <row r="86" spans="1:26" s="16" customFormat="1" ht="24.95" customHeight="1">
      <c r="A86" s="405" t="s">
        <v>53</v>
      </c>
      <c r="B86" s="405"/>
      <c r="C86" s="62">
        <v>23</v>
      </c>
      <c r="D86" s="62">
        <v>18</v>
      </c>
      <c r="E86" s="62">
        <v>32</v>
      </c>
      <c r="F86" s="59">
        <f t="shared" si="24"/>
        <v>73</v>
      </c>
      <c r="G86" s="62">
        <v>3172</v>
      </c>
      <c r="H86" s="62">
        <v>2350</v>
      </c>
      <c r="I86" s="59">
        <f t="shared" si="25"/>
        <v>5522</v>
      </c>
      <c r="J86" s="62">
        <v>602</v>
      </c>
      <c r="K86" s="62">
        <v>555</v>
      </c>
      <c r="L86" s="62">
        <v>261</v>
      </c>
      <c r="M86" s="62">
        <v>181</v>
      </c>
      <c r="N86" s="62">
        <v>0</v>
      </c>
      <c r="O86" s="62">
        <v>0</v>
      </c>
      <c r="P86" s="59">
        <f t="shared" si="26"/>
        <v>863</v>
      </c>
      <c r="Q86" s="59">
        <f t="shared" si="26"/>
        <v>736</v>
      </c>
      <c r="R86" s="59">
        <f t="shared" si="27"/>
        <v>1599</v>
      </c>
      <c r="S86" s="62">
        <v>12814</v>
      </c>
      <c r="T86" s="62">
        <v>9257</v>
      </c>
      <c r="U86" s="59">
        <f t="shared" si="28"/>
        <v>22071</v>
      </c>
      <c r="V86" s="62">
        <v>934</v>
      </c>
      <c r="W86" s="367">
        <v>689</v>
      </c>
      <c r="X86" s="59">
        <f t="shared" si="29"/>
        <v>1623</v>
      </c>
      <c r="Y86" s="375" t="s">
        <v>54</v>
      </c>
      <c r="Z86" s="375"/>
    </row>
    <row r="87" spans="1:26" s="16" customFormat="1" ht="24.95" customHeight="1">
      <c r="A87" s="405" t="s">
        <v>84</v>
      </c>
      <c r="B87" s="405"/>
      <c r="C87" s="62">
        <v>16</v>
      </c>
      <c r="D87" s="62">
        <v>13</v>
      </c>
      <c r="E87" s="62">
        <v>54</v>
      </c>
      <c r="F87" s="59">
        <f t="shared" si="24"/>
        <v>83</v>
      </c>
      <c r="G87" s="62">
        <v>3675</v>
      </c>
      <c r="H87" s="62">
        <v>2385</v>
      </c>
      <c r="I87" s="59">
        <f t="shared" si="25"/>
        <v>6060</v>
      </c>
      <c r="J87" s="62">
        <v>798</v>
      </c>
      <c r="K87" s="62">
        <v>480</v>
      </c>
      <c r="L87" s="62">
        <v>274</v>
      </c>
      <c r="M87" s="62">
        <v>140</v>
      </c>
      <c r="N87" s="62">
        <v>0</v>
      </c>
      <c r="O87" s="62">
        <v>0</v>
      </c>
      <c r="P87" s="59">
        <f t="shared" si="26"/>
        <v>1072</v>
      </c>
      <c r="Q87" s="59">
        <f t="shared" si="26"/>
        <v>620</v>
      </c>
      <c r="R87" s="59">
        <f t="shared" si="27"/>
        <v>1692</v>
      </c>
      <c r="S87" s="62">
        <v>14518</v>
      </c>
      <c r="T87" s="62">
        <v>8671</v>
      </c>
      <c r="U87" s="59">
        <f t="shared" si="28"/>
        <v>23189</v>
      </c>
      <c r="V87" s="62">
        <v>1001</v>
      </c>
      <c r="W87" s="367">
        <v>439</v>
      </c>
      <c r="X87" s="59">
        <f t="shared" si="29"/>
        <v>1440</v>
      </c>
      <c r="Y87" s="375" t="s">
        <v>56</v>
      </c>
      <c r="Z87" s="375"/>
    </row>
    <row r="88" spans="1:26" s="16" customFormat="1" ht="24.95" customHeight="1">
      <c r="A88" s="405" t="s">
        <v>57</v>
      </c>
      <c r="B88" s="405"/>
      <c r="C88" s="62">
        <v>19</v>
      </c>
      <c r="D88" s="62">
        <v>19</v>
      </c>
      <c r="E88" s="62">
        <v>32</v>
      </c>
      <c r="F88" s="59">
        <f t="shared" si="24"/>
        <v>70</v>
      </c>
      <c r="G88" s="62">
        <v>3795</v>
      </c>
      <c r="H88" s="62">
        <v>2777</v>
      </c>
      <c r="I88" s="59">
        <f t="shared" si="25"/>
        <v>6572</v>
      </c>
      <c r="J88" s="62">
        <v>174</v>
      </c>
      <c r="K88" s="62">
        <v>208</v>
      </c>
      <c r="L88" s="62">
        <v>157</v>
      </c>
      <c r="M88" s="62">
        <v>240</v>
      </c>
      <c r="N88" s="62">
        <v>0</v>
      </c>
      <c r="O88" s="62">
        <v>0</v>
      </c>
      <c r="P88" s="59">
        <f t="shared" si="26"/>
        <v>331</v>
      </c>
      <c r="Q88" s="59">
        <f t="shared" si="26"/>
        <v>448</v>
      </c>
      <c r="R88" s="59">
        <f t="shared" si="27"/>
        <v>779</v>
      </c>
      <c r="S88" s="62">
        <v>13051</v>
      </c>
      <c r="T88" s="62">
        <v>9218</v>
      </c>
      <c r="U88" s="59">
        <f t="shared" si="28"/>
        <v>22269</v>
      </c>
      <c r="V88" s="62">
        <v>773</v>
      </c>
      <c r="W88" s="367">
        <v>622</v>
      </c>
      <c r="X88" s="59">
        <f t="shared" si="29"/>
        <v>1395</v>
      </c>
      <c r="Y88" s="375" t="s">
        <v>58</v>
      </c>
      <c r="Z88" s="375"/>
    </row>
    <row r="89" spans="1:26" s="16" customFormat="1" ht="24.95" customHeight="1">
      <c r="A89" s="405" t="s">
        <v>59</v>
      </c>
      <c r="B89" s="405"/>
      <c r="C89" s="62">
        <v>24</v>
      </c>
      <c r="D89" s="62">
        <v>19</v>
      </c>
      <c r="E89" s="62">
        <v>60</v>
      </c>
      <c r="F89" s="59">
        <f t="shared" si="24"/>
        <v>103</v>
      </c>
      <c r="G89" s="62">
        <v>4677</v>
      </c>
      <c r="H89" s="62">
        <v>2728</v>
      </c>
      <c r="I89" s="59">
        <f t="shared" si="25"/>
        <v>7405</v>
      </c>
      <c r="J89" s="62">
        <v>564</v>
      </c>
      <c r="K89" s="62">
        <v>470</v>
      </c>
      <c r="L89" s="62">
        <v>448</v>
      </c>
      <c r="M89" s="62">
        <v>222</v>
      </c>
      <c r="N89" s="62">
        <v>0</v>
      </c>
      <c r="O89" s="62">
        <v>0</v>
      </c>
      <c r="P89" s="59">
        <f t="shared" si="26"/>
        <v>1012</v>
      </c>
      <c r="Q89" s="59">
        <f t="shared" si="26"/>
        <v>692</v>
      </c>
      <c r="R89" s="59">
        <f t="shared" si="27"/>
        <v>1704</v>
      </c>
      <c r="S89" s="62">
        <v>16831</v>
      </c>
      <c r="T89" s="62">
        <v>9462</v>
      </c>
      <c r="U89" s="59">
        <f t="shared" si="28"/>
        <v>26293</v>
      </c>
      <c r="V89" s="62">
        <v>869</v>
      </c>
      <c r="W89" s="367">
        <v>583</v>
      </c>
      <c r="X89" s="59">
        <f t="shared" si="29"/>
        <v>1452</v>
      </c>
      <c r="Y89" s="375" t="s">
        <v>60</v>
      </c>
      <c r="Z89" s="375"/>
    </row>
    <row r="90" spans="1:26" s="16" customFormat="1" ht="24.95" customHeight="1">
      <c r="A90" s="405" t="s">
        <v>61</v>
      </c>
      <c r="B90" s="405"/>
      <c r="C90" s="62">
        <v>41</v>
      </c>
      <c r="D90" s="62">
        <v>43</v>
      </c>
      <c r="E90" s="62">
        <v>197</v>
      </c>
      <c r="F90" s="59">
        <f t="shared" si="24"/>
        <v>281</v>
      </c>
      <c r="G90" s="62">
        <v>10144</v>
      </c>
      <c r="H90" s="62">
        <v>6259</v>
      </c>
      <c r="I90" s="59">
        <f t="shared" si="25"/>
        <v>16403</v>
      </c>
      <c r="J90" s="62">
        <v>2136</v>
      </c>
      <c r="K90" s="62">
        <v>1807</v>
      </c>
      <c r="L90" s="62">
        <v>475</v>
      </c>
      <c r="M90" s="62">
        <v>237</v>
      </c>
      <c r="N90" s="62">
        <v>0</v>
      </c>
      <c r="O90" s="62">
        <v>0</v>
      </c>
      <c r="P90" s="59">
        <f t="shared" si="26"/>
        <v>2611</v>
      </c>
      <c r="Q90" s="59">
        <f t="shared" si="26"/>
        <v>2044</v>
      </c>
      <c r="R90" s="59">
        <f t="shared" si="27"/>
        <v>4655</v>
      </c>
      <c r="S90" s="62">
        <v>41149</v>
      </c>
      <c r="T90" s="62">
        <v>26828</v>
      </c>
      <c r="U90" s="59">
        <f t="shared" si="28"/>
        <v>67977</v>
      </c>
      <c r="V90" s="62">
        <v>2514</v>
      </c>
      <c r="W90" s="367">
        <v>1163</v>
      </c>
      <c r="X90" s="59">
        <f t="shared" si="29"/>
        <v>3677</v>
      </c>
      <c r="Y90" s="375" t="s">
        <v>62</v>
      </c>
      <c r="Z90" s="375"/>
    </row>
    <row r="91" spans="1:26" s="16" customFormat="1" ht="24.95" customHeight="1">
      <c r="A91" s="405" t="s">
        <v>63</v>
      </c>
      <c r="B91" s="405"/>
      <c r="C91" s="62">
        <v>1</v>
      </c>
      <c r="D91" s="62">
        <v>0</v>
      </c>
      <c r="E91" s="62">
        <v>20</v>
      </c>
      <c r="F91" s="59">
        <f t="shared" si="24"/>
        <v>21</v>
      </c>
      <c r="G91" s="62">
        <v>2187</v>
      </c>
      <c r="H91" s="62">
        <v>946</v>
      </c>
      <c r="I91" s="59">
        <f t="shared" si="25"/>
        <v>3133</v>
      </c>
      <c r="J91" s="62">
        <v>215</v>
      </c>
      <c r="K91" s="62">
        <v>85</v>
      </c>
      <c r="L91" s="62">
        <v>95</v>
      </c>
      <c r="M91" s="62">
        <v>33</v>
      </c>
      <c r="N91" s="62">
        <v>0</v>
      </c>
      <c r="O91" s="62">
        <v>0</v>
      </c>
      <c r="P91" s="59">
        <f t="shared" si="26"/>
        <v>310</v>
      </c>
      <c r="Q91" s="59">
        <f t="shared" si="26"/>
        <v>118</v>
      </c>
      <c r="R91" s="59">
        <f t="shared" si="27"/>
        <v>428</v>
      </c>
      <c r="S91" s="62">
        <v>5138</v>
      </c>
      <c r="T91" s="62">
        <v>2223</v>
      </c>
      <c r="U91" s="59">
        <f t="shared" si="28"/>
        <v>7361</v>
      </c>
      <c r="V91" s="62">
        <v>168</v>
      </c>
      <c r="W91" s="367">
        <v>165</v>
      </c>
      <c r="X91" s="59">
        <f t="shared" si="29"/>
        <v>333</v>
      </c>
      <c r="Y91" s="375" t="s">
        <v>64</v>
      </c>
      <c r="Z91" s="375"/>
    </row>
    <row r="92" spans="1:26" s="16" customFormat="1" ht="24.95" customHeight="1" thickBot="1">
      <c r="A92" s="665" t="s">
        <v>65</v>
      </c>
      <c r="B92" s="665"/>
      <c r="C92" s="671">
        <v>59</v>
      </c>
      <c r="D92" s="671">
        <v>48</v>
      </c>
      <c r="E92" s="671">
        <v>39</v>
      </c>
      <c r="F92" s="59">
        <f t="shared" si="24"/>
        <v>146</v>
      </c>
      <c r="G92" s="671">
        <v>9217</v>
      </c>
      <c r="H92" s="671">
        <v>7501</v>
      </c>
      <c r="I92" s="59">
        <f t="shared" si="25"/>
        <v>16718</v>
      </c>
      <c r="J92" s="671">
        <v>1418</v>
      </c>
      <c r="K92" s="671">
        <v>1105</v>
      </c>
      <c r="L92" s="671">
        <v>463</v>
      </c>
      <c r="M92" s="671">
        <v>360</v>
      </c>
      <c r="N92" s="671">
        <v>0</v>
      </c>
      <c r="O92" s="671">
        <v>0</v>
      </c>
      <c r="P92" s="59">
        <f t="shared" si="26"/>
        <v>1881</v>
      </c>
      <c r="Q92" s="59">
        <f t="shared" si="26"/>
        <v>1465</v>
      </c>
      <c r="R92" s="59">
        <f t="shared" si="27"/>
        <v>3346</v>
      </c>
      <c r="S92" s="671">
        <v>33940</v>
      </c>
      <c r="T92" s="671">
        <v>25896</v>
      </c>
      <c r="U92" s="59">
        <f t="shared" si="28"/>
        <v>59836</v>
      </c>
      <c r="V92" s="671">
        <v>1664</v>
      </c>
      <c r="W92" s="181">
        <v>1420</v>
      </c>
      <c r="X92" s="59">
        <f t="shared" si="29"/>
        <v>3084</v>
      </c>
      <c r="Y92" s="376" t="s">
        <v>66</v>
      </c>
      <c r="Z92" s="376"/>
    </row>
    <row r="93" spans="1:26" s="16" customFormat="1" ht="24.95" customHeight="1" thickBot="1">
      <c r="A93" s="402" t="s">
        <v>19</v>
      </c>
      <c r="B93" s="402"/>
      <c r="C93" s="330">
        <f>SUM(C73:C92)</f>
        <v>720</v>
      </c>
      <c r="D93" s="330">
        <f t="shared" ref="D93:X93" si="30">SUM(D73:D92)</f>
        <v>601</v>
      </c>
      <c r="E93" s="330">
        <f t="shared" si="30"/>
        <v>1341</v>
      </c>
      <c r="F93" s="330">
        <f t="shared" si="30"/>
        <v>2662</v>
      </c>
      <c r="G93" s="330">
        <f t="shared" si="30"/>
        <v>100563</v>
      </c>
      <c r="H93" s="330">
        <f t="shared" si="30"/>
        <v>70736</v>
      </c>
      <c r="I93" s="330">
        <f t="shared" si="30"/>
        <v>171299</v>
      </c>
      <c r="J93" s="330">
        <f t="shared" si="30"/>
        <v>18437</v>
      </c>
      <c r="K93" s="330">
        <f t="shared" si="30"/>
        <v>16216</v>
      </c>
      <c r="L93" s="330">
        <f t="shared" si="30"/>
        <v>10417</v>
      </c>
      <c r="M93" s="330">
        <f t="shared" si="30"/>
        <v>6914</v>
      </c>
      <c r="N93" s="330">
        <f t="shared" si="30"/>
        <v>0</v>
      </c>
      <c r="O93" s="330">
        <f t="shared" si="30"/>
        <v>0</v>
      </c>
      <c r="P93" s="330">
        <f t="shared" si="30"/>
        <v>28854</v>
      </c>
      <c r="Q93" s="330">
        <f t="shared" si="30"/>
        <v>23130</v>
      </c>
      <c r="R93" s="330">
        <f t="shared" si="30"/>
        <v>51984</v>
      </c>
      <c r="S93" s="330">
        <f t="shared" si="30"/>
        <v>414944</v>
      </c>
      <c r="T93" s="330">
        <f t="shared" si="30"/>
        <v>287419</v>
      </c>
      <c r="U93" s="330">
        <f t="shared" si="30"/>
        <v>702363</v>
      </c>
      <c r="V93" s="330">
        <f t="shared" si="30"/>
        <v>24942</v>
      </c>
      <c r="W93" s="330">
        <f t="shared" si="30"/>
        <v>14436</v>
      </c>
      <c r="X93" s="330">
        <f t="shared" si="30"/>
        <v>39378</v>
      </c>
      <c r="Y93" s="373" t="s">
        <v>67</v>
      </c>
      <c r="Z93" s="373"/>
    </row>
    <row r="94" spans="1:26" s="16" customFormat="1" ht="18" customHeight="1" thickTop="1">
      <c r="P94" s="17"/>
      <c r="Q94" s="673"/>
      <c r="R94" s="673"/>
      <c r="S94" s="674"/>
      <c r="T94" s="674"/>
      <c r="U94" s="674"/>
      <c r="V94" s="674"/>
      <c r="W94" s="674"/>
      <c r="X94" s="674"/>
      <c r="Y94" s="674"/>
      <c r="Z94" s="674"/>
    </row>
    <row r="95" spans="1:26" s="16" customFormat="1" ht="15">
      <c r="P95" s="17"/>
      <c r="Q95" s="17"/>
      <c r="R95" s="17"/>
    </row>
    <row r="96" spans="1:26" s="16" customFormat="1" ht="15">
      <c r="P96" s="17"/>
      <c r="Q96" s="17"/>
      <c r="R96" s="17"/>
    </row>
    <row r="97" spans="3:24"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265"/>
      <c r="Q97" s="265"/>
      <c r="R97" s="265"/>
      <c r="S97" s="77"/>
      <c r="T97" s="77"/>
      <c r="U97" s="77"/>
      <c r="V97" s="77"/>
      <c r="W97" s="77"/>
      <c r="X97" s="77"/>
    </row>
    <row r="98" spans="3:24">
      <c r="P98"/>
      <c r="Q98"/>
      <c r="R98"/>
    </row>
    <row r="99" spans="3:24">
      <c r="P99"/>
      <c r="Q99"/>
      <c r="R99"/>
    </row>
  </sheetData>
  <mergeCells count="168">
    <mergeCell ref="A93:B93"/>
    <mergeCell ref="Y93:Z93"/>
    <mergeCell ref="A90:B90"/>
    <mergeCell ref="Y90:Z90"/>
    <mergeCell ref="A91:B91"/>
    <mergeCell ref="Y91:Z91"/>
    <mergeCell ref="A92:B92"/>
    <mergeCell ref="Y92:Z92"/>
    <mergeCell ref="A87:B87"/>
    <mergeCell ref="Y87:Z87"/>
    <mergeCell ref="A88:B88"/>
    <mergeCell ref="Y88:Z88"/>
    <mergeCell ref="A89:B89"/>
    <mergeCell ref="Y89:Z89"/>
    <mergeCell ref="A84:B84"/>
    <mergeCell ref="Y84:Z84"/>
    <mergeCell ref="A85:B85"/>
    <mergeCell ref="Y85:Z85"/>
    <mergeCell ref="A86:B86"/>
    <mergeCell ref="Y86:Z86"/>
    <mergeCell ref="A76:B76"/>
    <mergeCell ref="Y76:Z76"/>
    <mergeCell ref="A77:A82"/>
    <mergeCell ref="Z77:Z82"/>
    <mergeCell ref="A83:B83"/>
    <mergeCell ref="Y83:Z83"/>
    <mergeCell ref="A73:B73"/>
    <mergeCell ref="Y73:Z73"/>
    <mergeCell ref="A74:B74"/>
    <mergeCell ref="Y74:Z74"/>
    <mergeCell ref="A75:B75"/>
    <mergeCell ref="Y75:Z75"/>
    <mergeCell ref="N69:O69"/>
    <mergeCell ref="P69:R69"/>
    <mergeCell ref="S69:U70"/>
    <mergeCell ref="V69:X70"/>
    <mergeCell ref="C70:F70"/>
    <mergeCell ref="G70:I70"/>
    <mergeCell ref="J70:K70"/>
    <mergeCell ref="L70:M70"/>
    <mergeCell ref="N70:O70"/>
    <mergeCell ref="P70:R70"/>
    <mergeCell ref="A67:B72"/>
    <mergeCell ref="C67:F69"/>
    <mergeCell ref="G67:R67"/>
    <mergeCell ref="S67:U68"/>
    <mergeCell ref="V67:X68"/>
    <mergeCell ref="Y67:Z72"/>
    <mergeCell ref="G68:R68"/>
    <mergeCell ref="G69:I69"/>
    <mergeCell ref="J69:K69"/>
    <mergeCell ref="L69:M69"/>
    <mergeCell ref="A61:B61"/>
    <mergeCell ref="Y61:Z61"/>
    <mergeCell ref="A64:Z64"/>
    <mergeCell ref="A65:Z65"/>
    <mergeCell ref="A66:X66"/>
    <mergeCell ref="Y66:Z66"/>
    <mergeCell ref="A58:B58"/>
    <mergeCell ref="Y58:Z58"/>
    <mergeCell ref="A59:B59"/>
    <mergeCell ref="Y59:Z59"/>
    <mergeCell ref="A60:B60"/>
    <mergeCell ref="Y60:Z60"/>
    <mergeCell ref="A55:B55"/>
    <mergeCell ref="Y55:Z55"/>
    <mergeCell ref="A56:B56"/>
    <mergeCell ref="Y56:Z56"/>
    <mergeCell ref="A57:B57"/>
    <mergeCell ref="Y57:Z57"/>
    <mergeCell ref="A52:B52"/>
    <mergeCell ref="Y52:Z52"/>
    <mergeCell ref="A53:B53"/>
    <mergeCell ref="Y53:Z53"/>
    <mergeCell ref="A54:B54"/>
    <mergeCell ref="Y54:Z54"/>
    <mergeCell ref="A44:B44"/>
    <mergeCell ref="Y44:Z44"/>
    <mergeCell ref="A45:A50"/>
    <mergeCell ref="Z45:Z50"/>
    <mergeCell ref="A51:B51"/>
    <mergeCell ref="Y51:Z51"/>
    <mergeCell ref="A41:B41"/>
    <mergeCell ref="Y41:Z41"/>
    <mergeCell ref="A42:B42"/>
    <mergeCell ref="Y42:Z42"/>
    <mergeCell ref="A43:B43"/>
    <mergeCell ref="Y43:Z43"/>
    <mergeCell ref="N37:O37"/>
    <mergeCell ref="P37:R37"/>
    <mergeCell ref="S37:U38"/>
    <mergeCell ref="V37:X38"/>
    <mergeCell ref="C38:F38"/>
    <mergeCell ref="G38:I38"/>
    <mergeCell ref="J38:K38"/>
    <mergeCell ref="L38:M38"/>
    <mergeCell ref="N38:O38"/>
    <mergeCell ref="P38:R38"/>
    <mergeCell ref="A35:B40"/>
    <mergeCell ref="C35:F37"/>
    <mergeCell ref="G35:R35"/>
    <mergeCell ref="S35:U36"/>
    <mergeCell ref="V35:X36"/>
    <mergeCell ref="Y35:Z40"/>
    <mergeCell ref="G36:R36"/>
    <mergeCell ref="G37:I37"/>
    <mergeCell ref="J37:K37"/>
    <mergeCell ref="L37:M37"/>
    <mergeCell ref="A30:B30"/>
    <mergeCell ref="Y30:Z30"/>
    <mergeCell ref="A32:Z32"/>
    <mergeCell ref="A33:Z33"/>
    <mergeCell ref="A34:X34"/>
    <mergeCell ref="Y34:Z34"/>
    <mergeCell ref="A27:B27"/>
    <mergeCell ref="Y27:Z27"/>
    <mergeCell ref="A28:B28"/>
    <mergeCell ref="Y28:Z28"/>
    <mergeCell ref="A29:B29"/>
    <mergeCell ref="Y29:Z29"/>
    <mergeCell ref="A24:B24"/>
    <mergeCell ref="Y24:Z24"/>
    <mergeCell ref="A25:B25"/>
    <mergeCell ref="Y25:Z25"/>
    <mergeCell ref="A26:B26"/>
    <mergeCell ref="Y26:Z26"/>
    <mergeCell ref="A21:B21"/>
    <mergeCell ref="Y21:Z21"/>
    <mergeCell ref="A22:B22"/>
    <mergeCell ref="Y22:Z22"/>
    <mergeCell ref="A23:B23"/>
    <mergeCell ref="Y23:Z23"/>
    <mergeCell ref="A13:B13"/>
    <mergeCell ref="Y13:Z13"/>
    <mergeCell ref="A14:A19"/>
    <mergeCell ref="Z14:Z19"/>
    <mergeCell ref="A20:B20"/>
    <mergeCell ref="Y20:Z20"/>
    <mergeCell ref="A10:B10"/>
    <mergeCell ref="Y10:Z10"/>
    <mergeCell ref="A11:B11"/>
    <mergeCell ref="Y11:Z11"/>
    <mergeCell ref="A12:B12"/>
    <mergeCell ref="Y12:Z12"/>
    <mergeCell ref="S6:U7"/>
    <mergeCell ref="V6:X7"/>
    <mergeCell ref="C7:F7"/>
    <mergeCell ref="G7:I7"/>
    <mergeCell ref="J7:K7"/>
    <mergeCell ref="L7:M7"/>
    <mergeCell ref="N7:O7"/>
    <mergeCell ref="P7:R7"/>
    <mergeCell ref="G5:R5"/>
    <mergeCell ref="G6:I6"/>
    <mergeCell ref="J6:K6"/>
    <mergeCell ref="L6:M6"/>
    <mergeCell ref="N6:O6"/>
    <mergeCell ref="P6:R6"/>
    <mergeCell ref="A1:Z1"/>
    <mergeCell ref="A2:Z2"/>
    <mergeCell ref="A3:X3"/>
    <mergeCell ref="Y3:Z3"/>
    <mergeCell ref="A4:B9"/>
    <mergeCell ref="C4:F6"/>
    <mergeCell ref="G4:R4"/>
    <mergeCell ref="S4:U5"/>
    <mergeCell ref="V4:X5"/>
    <mergeCell ref="Y4:Z9"/>
  </mergeCells>
  <printOptions horizontalCentered="1"/>
  <pageMargins left="0.19685039370078741" right="0.19685039370078741" top="0.59055118110236227" bottom="0.59055118110236227" header="0.59055118110236227" footer="0.59055118110236227"/>
  <pageSetup paperSize="9" scale="63" firstPageNumber="41" orientation="landscape" r:id="rId1"/>
  <rowBreaks count="2" manualBreakCount="2">
    <brk id="31" max="25" man="1"/>
    <brk id="63" max="2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6"/>
  <sheetViews>
    <sheetView rightToLeft="1" view="pageBreakPreview" zoomScale="90" zoomScaleNormal="75" zoomScaleSheetLayoutView="90" workbookViewId="0">
      <selection sqref="A1:I22"/>
    </sheetView>
  </sheetViews>
  <sheetFormatPr defaultColWidth="5.33203125" defaultRowHeight="12.75"/>
  <cols>
    <col min="1" max="1" width="12.33203125" style="565" customWidth="1"/>
    <col min="2" max="4" width="14.9140625" style="565" customWidth="1"/>
    <col min="5" max="5" width="19.08203125" style="565" customWidth="1"/>
    <col min="6" max="6" width="4.58203125" style="565" customWidth="1"/>
    <col min="7" max="16384" width="5.33203125" style="565"/>
  </cols>
  <sheetData>
    <row r="1" spans="1:5" ht="21" customHeight="1"/>
    <row r="2" spans="1:5" ht="23.25" customHeight="1">
      <c r="A2" s="604" t="s">
        <v>718</v>
      </c>
      <c r="B2" s="604"/>
      <c r="C2" s="604"/>
      <c r="D2" s="604"/>
      <c r="E2" s="604"/>
    </row>
    <row r="3" spans="1:5" ht="28.5" customHeight="1">
      <c r="A3" s="604" t="s">
        <v>719</v>
      </c>
      <c r="B3" s="604"/>
      <c r="C3" s="604"/>
      <c r="D3" s="604"/>
      <c r="E3" s="604"/>
    </row>
    <row r="4" spans="1:5" ht="29.25" customHeight="1" thickBot="1">
      <c r="A4" s="643" t="s">
        <v>720</v>
      </c>
      <c r="B4" s="644"/>
      <c r="C4" s="644"/>
      <c r="D4" s="644"/>
      <c r="E4" s="645" t="s">
        <v>721</v>
      </c>
    </row>
    <row r="5" spans="1:5" ht="33.75" customHeight="1" thickTop="1">
      <c r="A5" s="600" t="s">
        <v>137</v>
      </c>
      <c r="B5" s="646" t="s">
        <v>722</v>
      </c>
      <c r="C5" s="646"/>
      <c r="D5" s="646"/>
      <c r="E5" s="600" t="s">
        <v>10</v>
      </c>
    </row>
    <row r="6" spans="1:5" ht="22.5" customHeight="1">
      <c r="A6" s="593"/>
      <c r="B6" s="616" t="s">
        <v>723</v>
      </c>
      <c r="C6" s="616"/>
      <c r="D6" s="616"/>
      <c r="E6" s="593"/>
    </row>
    <row r="7" spans="1:5" ht="19.5" customHeight="1">
      <c r="A7" s="593"/>
      <c r="B7" s="595" t="s">
        <v>16</v>
      </c>
      <c r="C7" s="594" t="s">
        <v>82</v>
      </c>
      <c r="D7" s="594" t="s">
        <v>19</v>
      </c>
      <c r="E7" s="593"/>
    </row>
    <row r="8" spans="1:5" ht="27" customHeight="1" thickBot="1">
      <c r="A8" s="590"/>
      <c r="B8" s="591" t="s">
        <v>655</v>
      </c>
      <c r="C8" s="591" t="s">
        <v>654</v>
      </c>
      <c r="D8" s="591" t="s">
        <v>67</v>
      </c>
      <c r="E8" s="590"/>
    </row>
    <row r="9" spans="1:5" ht="24" hidden="1" customHeight="1">
      <c r="A9" s="589" t="s">
        <v>653</v>
      </c>
      <c r="B9" s="647"/>
      <c r="C9" s="586"/>
      <c r="D9" s="585"/>
      <c r="E9" s="584" t="s">
        <v>26</v>
      </c>
    </row>
    <row r="10" spans="1:5" ht="18.75" customHeight="1">
      <c r="A10" s="648" t="s">
        <v>25</v>
      </c>
      <c r="B10" s="649">
        <v>2.153126881249658</v>
      </c>
      <c r="C10" s="650">
        <v>1.7575231185817199</v>
      </c>
      <c r="D10" s="649">
        <v>1.9816451995818791</v>
      </c>
      <c r="E10" s="651" t="s">
        <v>26</v>
      </c>
    </row>
    <row r="11" spans="1:5" ht="23.25" customHeight="1">
      <c r="A11" s="652" t="s">
        <v>83</v>
      </c>
      <c r="B11" s="653">
        <v>1.1026534015496137</v>
      </c>
      <c r="C11" s="653">
        <v>1.5936193754610279</v>
      </c>
      <c r="D11" s="653">
        <v>1.311160857051487</v>
      </c>
      <c r="E11" s="654" t="s">
        <v>30</v>
      </c>
    </row>
    <row r="12" spans="1:5" ht="24.75" customHeight="1">
      <c r="A12" s="652" t="s">
        <v>31</v>
      </c>
      <c r="B12" s="653">
        <v>3.1789659285380902</v>
      </c>
      <c r="C12" s="653">
        <v>3.4686932503166541</v>
      </c>
      <c r="D12" s="653">
        <v>3.3120474411366807</v>
      </c>
      <c r="E12" s="654" t="s">
        <v>724</v>
      </c>
    </row>
    <row r="13" spans="1:5" ht="24.75" customHeight="1">
      <c r="A13" s="652" t="s">
        <v>47</v>
      </c>
      <c r="B13" s="653">
        <v>2.5393063461497767</v>
      </c>
      <c r="C13" s="653">
        <v>1.4291123624326667</v>
      </c>
      <c r="D13" s="653">
        <v>2.02400458094034</v>
      </c>
      <c r="E13" s="654" t="s">
        <v>652</v>
      </c>
    </row>
    <row r="14" spans="1:5" ht="24.75" customHeight="1">
      <c r="A14" s="652" t="s">
        <v>33</v>
      </c>
      <c r="B14" s="653">
        <v>2.3923217475767724</v>
      </c>
      <c r="C14" s="653">
        <v>2.6847293070615978</v>
      </c>
      <c r="D14" s="653">
        <v>2.5322672232538865</v>
      </c>
      <c r="E14" s="654" t="s">
        <v>36</v>
      </c>
    </row>
    <row r="15" spans="1:5" ht="24.75" customHeight="1">
      <c r="A15" s="652" t="s">
        <v>49</v>
      </c>
      <c r="B15" s="653">
        <v>1.5190551075718539</v>
      </c>
      <c r="C15" s="653">
        <v>1.7343796307034161</v>
      </c>
      <c r="D15" s="653">
        <v>1.6189587966616448</v>
      </c>
      <c r="E15" s="654" t="s">
        <v>50</v>
      </c>
    </row>
    <row r="16" spans="1:5" ht="24.75" customHeight="1">
      <c r="A16" s="652" t="s">
        <v>51</v>
      </c>
      <c r="B16" s="653">
        <v>2.7252163574742725</v>
      </c>
      <c r="C16" s="653">
        <v>1.8309481900971913</v>
      </c>
      <c r="D16" s="653">
        <v>2.3258297837798576</v>
      </c>
      <c r="E16" s="654" t="s">
        <v>651</v>
      </c>
    </row>
    <row r="17" spans="1:5" ht="24.75" customHeight="1">
      <c r="A17" s="652" t="s">
        <v>59</v>
      </c>
      <c r="B17" s="653">
        <v>2.2722203635552582</v>
      </c>
      <c r="C17" s="653">
        <v>2.3415998676552419</v>
      </c>
      <c r="D17" s="653">
        <v>2.3055943398273877</v>
      </c>
      <c r="E17" s="654" t="s">
        <v>60</v>
      </c>
    </row>
    <row r="18" spans="1:5" ht="24.75" customHeight="1">
      <c r="A18" s="652" t="s">
        <v>27</v>
      </c>
      <c r="B18" s="653">
        <v>2.6983497117247497</v>
      </c>
      <c r="C18" s="653">
        <v>3.3550136862459508</v>
      </c>
      <c r="D18" s="653">
        <v>3.0146863129370205</v>
      </c>
      <c r="E18" s="654" t="s">
        <v>650</v>
      </c>
    </row>
    <row r="19" spans="1:5" ht="24.75" customHeight="1">
      <c r="A19" s="652" t="s">
        <v>53</v>
      </c>
      <c r="B19" s="653">
        <v>2.8017643039075604</v>
      </c>
      <c r="C19" s="653">
        <v>2.126820986250701</v>
      </c>
      <c r="D19" s="653">
        <v>2.4977467019910962</v>
      </c>
      <c r="E19" s="654" t="s">
        <v>54</v>
      </c>
    </row>
    <row r="20" spans="1:5" ht="24.75" customHeight="1">
      <c r="A20" s="655" t="s">
        <v>84</v>
      </c>
      <c r="B20" s="653">
        <v>3.6747756417429445</v>
      </c>
      <c r="C20" s="653">
        <v>1.9112424431371486</v>
      </c>
      <c r="D20" s="653">
        <v>2.8772833149442194</v>
      </c>
      <c r="E20" s="654" t="s">
        <v>56</v>
      </c>
    </row>
    <row r="21" spans="1:5" ht="24.75" customHeight="1">
      <c r="A21" s="652" t="s">
        <v>57</v>
      </c>
      <c r="B21" s="653">
        <v>1.9787716937796442</v>
      </c>
      <c r="C21" s="653">
        <v>1.7564116021132921</v>
      </c>
      <c r="D21" s="653">
        <v>1.8815538881622726</v>
      </c>
      <c r="E21" s="654" t="s">
        <v>649</v>
      </c>
    </row>
    <row r="22" spans="1:5" ht="24.75" customHeight="1">
      <c r="A22" s="652" t="s">
        <v>61</v>
      </c>
      <c r="B22" s="653">
        <v>1.3895586202462469</v>
      </c>
      <c r="C22" s="653">
        <v>1.4860856625127805</v>
      </c>
      <c r="D22" s="653">
        <v>1.4322770831186635</v>
      </c>
      <c r="E22" s="654" t="s">
        <v>62</v>
      </c>
    </row>
    <row r="23" spans="1:5" ht="21.75" customHeight="1">
      <c r="A23" s="652" t="s">
        <v>63</v>
      </c>
      <c r="B23" s="653">
        <v>2.157623342836223</v>
      </c>
      <c r="C23" s="653">
        <v>1.2279517258840407</v>
      </c>
      <c r="D23" s="653">
        <v>1.7627501411454738</v>
      </c>
      <c r="E23" s="656" t="s">
        <v>64</v>
      </c>
    </row>
    <row r="24" spans="1:5" ht="24.75" customHeight="1" thickBot="1">
      <c r="A24" s="657" t="s">
        <v>65</v>
      </c>
      <c r="B24" s="658">
        <v>2.8757336668911768</v>
      </c>
      <c r="C24" s="658">
        <v>1.9627467707374742</v>
      </c>
      <c r="D24" s="658">
        <v>2.4444648925469838</v>
      </c>
      <c r="E24" s="659" t="s">
        <v>66</v>
      </c>
    </row>
    <row r="25" spans="1:5" ht="19.5" customHeight="1" thickBot="1">
      <c r="A25" s="660" t="s">
        <v>19</v>
      </c>
      <c r="B25" s="661">
        <v>2.3429317363336559</v>
      </c>
      <c r="C25" s="661">
        <v>2.1784621952724494</v>
      </c>
      <c r="D25" s="661">
        <v>2.2672719762802425</v>
      </c>
      <c r="E25" s="662" t="s">
        <v>67</v>
      </c>
    </row>
    <row r="26" spans="1:5" ht="13.5" thickTop="1"/>
  </sheetData>
  <mergeCells count="6">
    <mergeCell ref="A2:E2"/>
    <mergeCell ref="A3:E3"/>
    <mergeCell ref="A5:A8"/>
    <mergeCell ref="B5:D5"/>
    <mergeCell ref="E5:E8"/>
    <mergeCell ref="B6:D6"/>
  </mergeCells>
  <printOptions horizontalCentered="1"/>
  <pageMargins left="0.222" right="0.222" top="1" bottom="1" header="1" footer="1"/>
  <pageSetup paperSize="9" scale="80" firstPageNumber="29" fitToWidth="0" fitToHeight="0" orientation="landscape" useFirstPageNumber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V32"/>
  <sheetViews>
    <sheetView rightToLeft="1" view="pageBreakPreview" zoomScale="80" zoomScaleNormal="100" zoomScaleSheetLayoutView="80" workbookViewId="0">
      <selection sqref="A1:V17"/>
    </sheetView>
  </sheetViews>
  <sheetFormatPr defaultRowHeight="20.25"/>
  <cols>
    <col min="1" max="1" width="4.4140625" customWidth="1"/>
    <col min="2" max="2" width="6.75" customWidth="1"/>
    <col min="3" max="3" width="4.4140625" customWidth="1"/>
    <col min="4" max="4" width="4.58203125" customWidth="1"/>
    <col min="5" max="5" width="4.75" customWidth="1"/>
    <col min="6" max="6" width="5.5" customWidth="1"/>
    <col min="7" max="8" width="4.9140625" customWidth="1"/>
    <col min="9" max="9" width="4.1640625" customWidth="1"/>
    <col min="10" max="10" width="4.4140625" customWidth="1"/>
    <col min="11" max="11" width="6.5" customWidth="1"/>
    <col min="12" max="12" width="6.4140625" customWidth="1"/>
    <col min="13" max="13" width="6.08203125" customWidth="1"/>
    <col min="14" max="14" width="5.33203125" customWidth="1"/>
    <col min="15" max="15" width="5.75" customWidth="1"/>
    <col min="16" max="16" width="5.33203125" customWidth="1"/>
    <col min="17" max="18" width="4.83203125" customWidth="1"/>
    <col min="19" max="19" width="5.25" customWidth="1"/>
    <col min="20" max="20" width="6.6640625" customWidth="1"/>
    <col min="21" max="21" width="10.33203125" customWidth="1"/>
    <col min="22" max="22" width="4.08203125" customWidth="1"/>
  </cols>
  <sheetData>
    <row r="1" spans="1:22" ht="27" customHeight="1">
      <c r="A1" s="389" t="s">
        <v>748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</row>
    <row r="2" spans="1:22" ht="48" customHeight="1">
      <c r="A2" s="425" t="s">
        <v>749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</row>
    <row r="3" spans="1:22" ht="22.5" customHeight="1" thickBot="1">
      <c r="A3" s="390" t="s">
        <v>750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1" t="s">
        <v>751</v>
      </c>
      <c r="V3" s="391"/>
    </row>
    <row r="4" spans="1:22" ht="24" customHeight="1" thickTop="1">
      <c r="A4" s="392" t="s">
        <v>4</v>
      </c>
      <c r="B4" s="392"/>
      <c r="C4" s="469" t="s">
        <v>752</v>
      </c>
      <c r="D4" s="469"/>
      <c r="E4" s="469"/>
      <c r="F4" s="469"/>
      <c r="G4" s="469" t="s">
        <v>753</v>
      </c>
      <c r="H4" s="469"/>
      <c r="I4" s="469"/>
      <c r="J4" s="469"/>
      <c r="K4" s="469" t="s">
        <v>7</v>
      </c>
      <c r="L4" s="469"/>
      <c r="M4" s="469"/>
      <c r="N4" s="469" t="s">
        <v>8</v>
      </c>
      <c r="O4" s="469"/>
      <c r="P4" s="469"/>
      <c r="Q4" s="675" t="s">
        <v>9</v>
      </c>
      <c r="R4" s="675"/>
      <c r="S4" s="675"/>
      <c r="T4" s="675"/>
      <c r="U4" s="392" t="s">
        <v>10</v>
      </c>
      <c r="V4" s="392"/>
    </row>
    <row r="5" spans="1:22" ht="21.75" customHeight="1">
      <c r="A5" s="393"/>
      <c r="B5" s="393"/>
      <c r="C5" s="468" t="s">
        <v>754</v>
      </c>
      <c r="D5" s="468"/>
      <c r="E5" s="468"/>
      <c r="F5" s="468"/>
      <c r="G5" s="468" t="s">
        <v>755</v>
      </c>
      <c r="H5" s="468"/>
      <c r="I5" s="468"/>
      <c r="J5" s="468"/>
      <c r="K5" s="468" t="s">
        <v>12</v>
      </c>
      <c r="L5" s="468"/>
      <c r="M5" s="468"/>
      <c r="N5" s="468" t="s">
        <v>756</v>
      </c>
      <c r="O5" s="468"/>
      <c r="P5" s="468"/>
      <c r="Q5" s="468" t="s">
        <v>757</v>
      </c>
      <c r="R5" s="468"/>
      <c r="S5" s="468"/>
      <c r="T5" s="468"/>
      <c r="U5" s="393"/>
      <c r="V5" s="393"/>
    </row>
    <row r="6" spans="1:22" ht="19.5" customHeight="1">
      <c r="A6" s="393"/>
      <c r="B6" s="393"/>
      <c r="C6" s="335" t="s">
        <v>148</v>
      </c>
      <c r="D6" s="335" t="s">
        <v>82</v>
      </c>
      <c r="E6" s="335" t="s">
        <v>18</v>
      </c>
      <c r="F6" s="335" t="s">
        <v>19</v>
      </c>
      <c r="G6" s="335" t="s">
        <v>758</v>
      </c>
      <c r="H6" s="335" t="s">
        <v>759</v>
      </c>
      <c r="I6" s="335" t="s">
        <v>760</v>
      </c>
      <c r="J6" s="335" t="s">
        <v>19</v>
      </c>
      <c r="K6" s="676" t="s">
        <v>148</v>
      </c>
      <c r="L6" s="676" t="s">
        <v>323</v>
      </c>
      <c r="M6" s="676" t="s">
        <v>107</v>
      </c>
      <c r="N6" s="335" t="s">
        <v>148</v>
      </c>
      <c r="O6" s="335" t="s">
        <v>82</v>
      </c>
      <c r="P6" s="335" t="s">
        <v>19</v>
      </c>
      <c r="Q6" s="676" t="s">
        <v>148</v>
      </c>
      <c r="R6" s="676" t="s">
        <v>323</v>
      </c>
      <c r="S6" s="335" t="s">
        <v>18</v>
      </c>
      <c r="T6" s="676" t="s">
        <v>107</v>
      </c>
      <c r="U6" s="393"/>
      <c r="V6" s="393"/>
    </row>
    <row r="7" spans="1:22" ht="80.25" customHeight="1" thickBot="1">
      <c r="A7" s="394"/>
      <c r="B7" s="394"/>
      <c r="C7" s="343" t="s">
        <v>20</v>
      </c>
      <c r="D7" s="343" t="s">
        <v>21</v>
      </c>
      <c r="E7" s="343" t="s">
        <v>22</v>
      </c>
      <c r="F7" s="343" t="s">
        <v>23</v>
      </c>
      <c r="G7" s="677" t="s">
        <v>761</v>
      </c>
      <c r="H7" s="677" t="s">
        <v>762</v>
      </c>
      <c r="I7" s="677" t="s">
        <v>763</v>
      </c>
      <c r="J7" s="343" t="s">
        <v>23</v>
      </c>
      <c r="K7" s="343" t="s">
        <v>20</v>
      </c>
      <c r="L7" s="343" t="s">
        <v>21</v>
      </c>
      <c r="M7" s="343" t="s">
        <v>23</v>
      </c>
      <c r="N7" s="343" t="s">
        <v>20</v>
      </c>
      <c r="O7" s="343" t="s">
        <v>21</v>
      </c>
      <c r="P7" s="343" t="s">
        <v>23</v>
      </c>
      <c r="Q7" s="343" t="s">
        <v>20</v>
      </c>
      <c r="R7" s="343" t="s">
        <v>21</v>
      </c>
      <c r="S7" s="343" t="s">
        <v>22</v>
      </c>
      <c r="T7" s="343" t="s">
        <v>23</v>
      </c>
      <c r="U7" s="394"/>
      <c r="V7" s="394"/>
    </row>
    <row r="8" spans="1:22" ht="21.95" customHeight="1">
      <c r="A8" s="384" t="s">
        <v>149</v>
      </c>
      <c r="B8" s="384"/>
      <c r="C8" s="328">
        <v>234</v>
      </c>
      <c r="D8" s="328">
        <v>173</v>
      </c>
      <c r="E8" s="328">
        <v>166</v>
      </c>
      <c r="F8" s="328">
        <f>SUM(C8:E8)</f>
        <v>573</v>
      </c>
      <c r="G8" s="328">
        <v>249</v>
      </c>
      <c r="H8" s="328">
        <v>97</v>
      </c>
      <c r="I8" s="328">
        <v>227</v>
      </c>
      <c r="J8" s="328">
        <f>SUM(G8:I8)</f>
        <v>573</v>
      </c>
      <c r="K8" s="328">
        <v>124421</v>
      </c>
      <c r="L8" s="328">
        <v>95765</v>
      </c>
      <c r="M8" s="328">
        <f>SUM(K8:L8)</f>
        <v>220186</v>
      </c>
      <c r="N8" s="328">
        <v>5434</v>
      </c>
      <c r="O8" s="328">
        <v>3916</v>
      </c>
      <c r="P8" s="328">
        <f>SUM(N8:O8)</f>
        <v>9350</v>
      </c>
      <c r="Q8" s="328">
        <v>2899</v>
      </c>
      <c r="R8" s="328">
        <v>2187</v>
      </c>
      <c r="S8" s="328">
        <v>635</v>
      </c>
      <c r="T8" s="328">
        <f>SUM(Q8:S8)</f>
        <v>5721</v>
      </c>
      <c r="U8" s="385" t="s">
        <v>26</v>
      </c>
      <c r="V8" s="385"/>
    </row>
    <row r="9" spans="1:22" ht="21.95" customHeight="1">
      <c r="A9" s="405" t="s">
        <v>27</v>
      </c>
      <c r="B9" s="405"/>
      <c r="C9" s="328">
        <v>234</v>
      </c>
      <c r="D9" s="328">
        <v>185</v>
      </c>
      <c r="E9" s="328">
        <v>166</v>
      </c>
      <c r="F9" s="328">
        <f t="shared" ref="F9:F27" si="0">SUM(C9:E9)</f>
        <v>585</v>
      </c>
      <c r="G9" s="328">
        <v>222</v>
      </c>
      <c r="H9" s="328">
        <v>61</v>
      </c>
      <c r="I9" s="328">
        <v>302</v>
      </c>
      <c r="J9" s="328">
        <f t="shared" ref="J9:J27" si="1">SUM(G9:I9)</f>
        <v>585</v>
      </c>
      <c r="K9" s="328">
        <v>85342</v>
      </c>
      <c r="L9" s="328">
        <v>63396</v>
      </c>
      <c r="M9" s="328">
        <f t="shared" ref="M9:M27" si="2">SUM(K9:L9)</f>
        <v>148738</v>
      </c>
      <c r="N9" s="328">
        <v>3013</v>
      </c>
      <c r="O9" s="328">
        <v>3040</v>
      </c>
      <c r="P9" s="328">
        <f t="shared" ref="P9:P27" si="3">SUM(N9:O9)</f>
        <v>6053</v>
      </c>
      <c r="Q9" s="328">
        <v>2088</v>
      </c>
      <c r="R9" s="334">
        <v>1744</v>
      </c>
      <c r="S9" s="334">
        <v>906</v>
      </c>
      <c r="T9" s="328">
        <f t="shared" ref="T9:T27" si="4">SUM(Q9:S9)</f>
        <v>4738</v>
      </c>
      <c r="U9" s="387" t="s">
        <v>28</v>
      </c>
      <c r="V9" s="387"/>
    </row>
    <row r="10" spans="1:22" ht="21.95" customHeight="1">
      <c r="A10" s="405" t="s">
        <v>83</v>
      </c>
      <c r="B10" s="405"/>
      <c r="C10" s="328">
        <v>173</v>
      </c>
      <c r="D10" s="328">
        <v>157</v>
      </c>
      <c r="E10" s="328">
        <v>134</v>
      </c>
      <c r="F10" s="328">
        <f t="shared" si="0"/>
        <v>464</v>
      </c>
      <c r="G10" s="328">
        <v>209</v>
      </c>
      <c r="H10" s="328">
        <v>77</v>
      </c>
      <c r="I10" s="328">
        <v>178</v>
      </c>
      <c r="J10" s="328">
        <f t="shared" si="1"/>
        <v>464</v>
      </c>
      <c r="K10" s="328">
        <v>73985</v>
      </c>
      <c r="L10" s="328">
        <v>63386</v>
      </c>
      <c r="M10" s="328">
        <f t="shared" si="2"/>
        <v>137371</v>
      </c>
      <c r="N10" s="328">
        <v>2309</v>
      </c>
      <c r="O10" s="328">
        <v>2843</v>
      </c>
      <c r="P10" s="328">
        <f t="shared" si="3"/>
        <v>5152</v>
      </c>
      <c r="Q10" s="328">
        <v>1983</v>
      </c>
      <c r="R10" s="328">
        <v>1931</v>
      </c>
      <c r="S10" s="328">
        <v>562</v>
      </c>
      <c r="T10" s="328">
        <f t="shared" si="4"/>
        <v>4476</v>
      </c>
      <c r="U10" s="375" t="s">
        <v>30</v>
      </c>
      <c r="V10" s="375"/>
    </row>
    <row r="11" spans="1:22" ht="21.95" customHeight="1">
      <c r="A11" s="405" t="s">
        <v>31</v>
      </c>
      <c r="B11" s="405"/>
      <c r="C11" s="328">
        <v>185</v>
      </c>
      <c r="D11" s="328">
        <v>156</v>
      </c>
      <c r="E11" s="328">
        <v>192</v>
      </c>
      <c r="F11" s="328">
        <f t="shared" si="0"/>
        <v>533</v>
      </c>
      <c r="G11" s="328">
        <v>224</v>
      </c>
      <c r="H11" s="328">
        <v>80</v>
      </c>
      <c r="I11" s="328">
        <v>229</v>
      </c>
      <c r="J11" s="328">
        <f t="shared" si="1"/>
        <v>533</v>
      </c>
      <c r="K11" s="328">
        <v>93085</v>
      </c>
      <c r="L11" s="328">
        <v>81240</v>
      </c>
      <c r="M11" s="328">
        <f t="shared" si="2"/>
        <v>174325</v>
      </c>
      <c r="N11" s="328">
        <v>5283</v>
      </c>
      <c r="O11" s="328">
        <v>5556</v>
      </c>
      <c r="P11" s="328">
        <f t="shared" si="3"/>
        <v>10839</v>
      </c>
      <c r="Q11" s="328">
        <v>2052</v>
      </c>
      <c r="R11" s="328">
        <v>1806</v>
      </c>
      <c r="S11" s="328">
        <v>830</v>
      </c>
      <c r="T11" s="328">
        <f t="shared" si="4"/>
        <v>4688</v>
      </c>
      <c r="U11" s="375" t="s">
        <v>32</v>
      </c>
      <c r="V11" s="375"/>
    </row>
    <row r="12" spans="1:22" ht="21.95" customHeight="1">
      <c r="A12" s="416" t="s">
        <v>33</v>
      </c>
      <c r="B12" s="320" t="s">
        <v>34</v>
      </c>
      <c r="C12" s="328">
        <v>105</v>
      </c>
      <c r="D12" s="328">
        <v>99</v>
      </c>
      <c r="E12" s="328">
        <v>4</v>
      </c>
      <c r="F12" s="328">
        <f t="shared" si="0"/>
        <v>208</v>
      </c>
      <c r="G12" s="328">
        <v>100</v>
      </c>
      <c r="H12" s="328">
        <v>49</v>
      </c>
      <c r="I12" s="328">
        <v>59</v>
      </c>
      <c r="J12" s="328">
        <f t="shared" si="1"/>
        <v>208</v>
      </c>
      <c r="K12" s="328">
        <v>66661</v>
      </c>
      <c r="L12" s="328">
        <v>68294</v>
      </c>
      <c r="M12" s="328">
        <f t="shared" si="2"/>
        <v>134955</v>
      </c>
      <c r="N12" s="328">
        <v>2061</v>
      </c>
      <c r="O12" s="328">
        <v>5136</v>
      </c>
      <c r="P12" s="328">
        <f t="shared" si="3"/>
        <v>7197</v>
      </c>
      <c r="Q12" s="328">
        <v>1518</v>
      </c>
      <c r="R12" s="328">
        <v>1571</v>
      </c>
      <c r="S12" s="328">
        <v>27</v>
      </c>
      <c r="T12" s="328">
        <f t="shared" si="4"/>
        <v>3116</v>
      </c>
      <c r="U12" s="321" t="s">
        <v>35</v>
      </c>
      <c r="V12" s="380" t="s">
        <v>36</v>
      </c>
    </row>
    <row r="13" spans="1:22" ht="21.95" customHeight="1">
      <c r="A13" s="417"/>
      <c r="B13" s="320" t="s">
        <v>37</v>
      </c>
      <c r="C13" s="328">
        <v>165</v>
      </c>
      <c r="D13" s="328">
        <v>123</v>
      </c>
      <c r="E13" s="328">
        <v>7</v>
      </c>
      <c r="F13" s="328">
        <f t="shared" si="0"/>
        <v>295</v>
      </c>
      <c r="G13" s="328">
        <v>156</v>
      </c>
      <c r="H13" s="328">
        <v>61</v>
      </c>
      <c r="I13" s="328">
        <v>78</v>
      </c>
      <c r="J13" s="328">
        <f t="shared" si="1"/>
        <v>295</v>
      </c>
      <c r="K13" s="328">
        <v>113691</v>
      </c>
      <c r="L13" s="328">
        <v>103670</v>
      </c>
      <c r="M13" s="328">
        <f t="shared" si="2"/>
        <v>217361</v>
      </c>
      <c r="N13" s="328">
        <v>2585</v>
      </c>
      <c r="O13" s="328">
        <v>5360</v>
      </c>
      <c r="P13" s="328">
        <f t="shared" si="3"/>
        <v>7945</v>
      </c>
      <c r="Q13" s="328">
        <v>2329</v>
      </c>
      <c r="R13" s="328">
        <v>2086</v>
      </c>
      <c r="S13" s="328">
        <v>23</v>
      </c>
      <c r="T13" s="328">
        <f t="shared" si="4"/>
        <v>4438</v>
      </c>
      <c r="U13" s="321" t="s">
        <v>38</v>
      </c>
      <c r="V13" s="381"/>
    </row>
    <row r="14" spans="1:22" ht="21.95" customHeight="1">
      <c r="A14" s="417"/>
      <c r="B14" s="320" t="s">
        <v>39</v>
      </c>
      <c r="C14" s="328">
        <v>72</v>
      </c>
      <c r="D14" s="328">
        <v>56</v>
      </c>
      <c r="E14" s="328">
        <v>0</v>
      </c>
      <c r="F14" s="328">
        <f t="shared" si="0"/>
        <v>128</v>
      </c>
      <c r="G14" s="328">
        <v>85</v>
      </c>
      <c r="H14" s="328">
        <v>30</v>
      </c>
      <c r="I14" s="328">
        <v>13</v>
      </c>
      <c r="J14" s="328">
        <f t="shared" si="1"/>
        <v>128</v>
      </c>
      <c r="K14" s="328">
        <v>53359</v>
      </c>
      <c r="L14" s="328">
        <v>45450</v>
      </c>
      <c r="M14" s="328">
        <f t="shared" si="2"/>
        <v>98809</v>
      </c>
      <c r="N14" s="328">
        <v>1778</v>
      </c>
      <c r="O14" s="328">
        <v>2517</v>
      </c>
      <c r="P14" s="328">
        <f t="shared" si="3"/>
        <v>4295</v>
      </c>
      <c r="Q14" s="328">
        <v>1147</v>
      </c>
      <c r="R14" s="328">
        <v>982</v>
      </c>
      <c r="S14" s="328">
        <v>0</v>
      </c>
      <c r="T14" s="328">
        <f t="shared" si="4"/>
        <v>2129</v>
      </c>
      <c r="U14" s="321" t="s">
        <v>40</v>
      </c>
      <c r="V14" s="381"/>
    </row>
    <row r="15" spans="1:22" ht="21.95" customHeight="1">
      <c r="A15" s="417"/>
      <c r="B15" s="320" t="s">
        <v>41</v>
      </c>
      <c r="C15" s="328">
        <v>100</v>
      </c>
      <c r="D15" s="328">
        <v>83</v>
      </c>
      <c r="E15" s="328">
        <v>30</v>
      </c>
      <c r="F15" s="328">
        <f t="shared" si="0"/>
        <v>213</v>
      </c>
      <c r="G15" s="328">
        <v>95</v>
      </c>
      <c r="H15" s="328">
        <v>40</v>
      </c>
      <c r="I15" s="328">
        <v>78</v>
      </c>
      <c r="J15" s="328">
        <f t="shared" si="1"/>
        <v>213</v>
      </c>
      <c r="K15" s="328">
        <v>48687</v>
      </c>
      <c r="L15" s="328">
        <v>46860</v>
      </c>
      <c r="M15" s="328">
        <f t="shared" si="2"/>
        <v>95547</v>
      </c>
      <c r="N15" s="328">
        <v>2081</v>
      </c>
      <c r="O15" s="328">
        <v>4567</v>
      </c>
      <c r="P15" s="328">
        <f t="shared" si="3"/>
        <v>6648</v>
      </c>
      <c r="Q15" s="328">
        <v>1276</v>
      </c>
      <c r="R15" s="328">
        <v>1171</v>
      </c>
      <c r="S15" s="328">
        <v>116</v>
      </c>
      <c r="T15" s="328">
        <f t="shared" si="4"/>
        <v>2563</v>
      </c>
      <c r="U15" s="321" t="s">
        <v>42</v>
      </c>
      <c r="V15" s="381"/>
    </row>
    <row r="16" spans="1:22" ht="21.95" customHeight="1">
      <c r="A16" s="417"/>
      <c r="B16" s="320" t="s">
        <v>43</v>
      </c>
      <c r="C16" s="328">
        <v>147</v>
      </c>
      <c r="D16" s="328">
        <v>135</v>
      </c>
      <c r="E16" s="328">
        <v>53</v>
      </c>
      <c r="F16" s="328">
        <f t="shared" si="0"/>
        <v>335</v>
      </c>
      <c r="G16" s="328">
        <v>163</v>
      </c>
      <c r="H16" s="328">
        <v>67</v>
      </c>
      <c r="I16" s="328">
        <v>105</v>
      </c>
      <c r="J16" s="328">
        <f t="shared" si="1"/>
        <v>335</v>
      </c>
      <c r="K16" s="328">
        <v>77286</v>
      </c>
      <c r="L16" s="328">
        <v>75454</v>
      </c>
      <c r="M16" s="328">
        <f t="shared" si="2"/>
        <v>152740</v>
      </c>
      <c r="N16" s="328">
        <v>2391</v>
      </c>
      <c r="O16" s="328">
        <v>5486</v>
      </c>
      <c r="P16" s="328">
        <f t="shared" si="3"/>
        <v>7877</v>
      </c>
      <c r="Q16" s="328">
        <v>1946</v>
      </c>
      <c r="R16" s="328">
        <v>1953</v>
      </c>
      <c r="S16" s="328">
        <v>142</v>
      </c>
      <c r="T16" s="328">
        <f t="shared" si="4"/>
        <v>4041</v>
      </c>
      <c r="U16" s="321" t="s">
        <v>44</v>
      </c>
      <c r="V16" s="381"/>
    </row>
    <row r="17" spans="1:22" ht="21.95" customHeight="1">
      <c r="A17" s="418"/>
      <c r="B17" s="320" t="s">
        <v>45</v>
      </c>
      <c r="C17" s="328">
        <v>94</v>
      </c>
      <c r="D17" s="328">
        <v>81</v>
      </c>
      <c r="E17" s="328">
        <v>23</v>
      </c>
      <c r="F17" s="328">
        <f t="shared" si="0"/>
        <v>198</v>
      </c>
      <c r="G17" s="328">
        <v>77</v>
      </c>
      <c r="H17" s="328">
        <v>33</v>
      </c>
      <c r="I17" s="328">
        <v>88</v>
      </c>
      <c r="J17" s="328">
        <f t="shared" si="1"/>
        <v>198</v>
      </c>
      <c r="K17" s="328">
        <v>54201</v>
      </c>
      <c r="L17" s="328">
        <v>50148</v>
      </c>
      <c r="M17" s="328">
        <f t="shared" si="2"/>
        <v>104349</v>
      </c>
      <c r="N17" s="328">
        <v>1930</v>
      </c>
      <c r="O17" s="328">
        <v>3228</v>
      </c>
      <c r="P17" s="328">
        <f t="shared" si="3"/>
        <v>5158</v>
      </c>
      <c r="Q17" s="328">
        <v>1252</v>
      </c>
      <c r="R17" s="328">
        <v>1267</v>
      </c>
      <c r="S17" s="328">
        <v>61</v>
      </c>
      <c r="T17" s="328">
        <f t="shared" si="4"/>
        <v>2580</v>
      </c>
      <c r="U17" s="321" t="s">
        <v>46</v>
      </c>
      <c r="V17" s="382"/>
    </row>
    <row r="18" spans="1:22" ht="21.95" customHeight="1">
      <c r="A18" s="405" t="s">
        <v>47</v>
      </c>
      <c r="B18" s="405"/>
      <c r="C18" s="328">
        <v>277</v>
      </c>
      <c r="D18" s="328">
        <v>244</v>
      </c>
      <c r="E18" s="328">
        <v>92</v>
      </c>
      <c r="F18" s="328">
        <f t="shared" si="0"/>
        <v>613</v>
      </c>
      <c r="G18" s="328">
        <v>289</v>
      </c>
      <c r="H18" s="328">
        <v>84</v>
      </c>
      <c r="I18" s="328">
        <v>240</v>
      </c>
      <c r="J18" s="328">
        <f t="shared" si="1"/>
        <v>613</v>
      </c>
      <c r="K18" s="328">
        <v>88440</v>
      </c>
      <c r="L18" s="328">
        <v>76581</v>
      </c>
      <c r="M18" s="328">
        <f t="shared" si="2"/>
        <v>165021</v>
      </c>
      <c r="N18" s="328">
        <v>6273</v>
      </c>
      <c r="O18" s="328">
        <v>3895</v>
      </c>
      <c r="P18" s="328">
        <f t="shared" si="3"/>
        <v>10168</v>
      </c>
      <c r="Q18" s="328">
        <v>2521</v>
      </c>
      <c r="R18" s="328">
        <v>2207</v>
      </c>
      <c r="S18" s="328">
        <v>269</v>
      </c>
      <c r="T18" s="328">
        <f t="shared" si="4"/>
        <v>4997</v>
      </c>
      <c r="U18" s="321"/>
      <c r="V18" s="367" t="s">
        <v>48</v>
      </c>
    </row>
    <row r="19" spans="1:22" ht="21.95" customHeight="1">
      <c r="A19" s="405" t="s">
        <v>49</v>
      </c>
      <c r="B19" s="405"/>
      <c r="C19" s="328">
        <v>157</v>
      </c>
      <c r="D19" s="328">
        <v>131</v>
      </c>
      <c r="E19" s="328">
        <v>130</v>
      </c>
      <c r="F19" s="328">
        <f t="shared" si="0"/>
        <v>418</v>
      </c>
      <c r="G19" s="328">
        <v>191</v>
      </c>
      <c r="H19" s="328">
        <v>76</v>
      </c>
      <c r="I19" s="328">
        <v>151</v>
      </c>
      <c r="J19" s="328">
        <f t="shared" si="1"/>
        <v>418</v>
      </c>
      <c r="K19" s="328">
        <v>124672</v>
      </c>
      <c r="L19" s="328">
        <v>102183</v>
      </c>
      <c r="M19" s="328">
        <f t="shared" si="2"/>
        <v>226855</v>
      </c>
      <c r="N19" s="328">
        <v>5625</v>
      </c>
      <c r="O19" s="328">
        <v>6041</v>
      </c>
      <c r="P19" s="328">
        <f t="shared" si="3"/>
        <v>11666</v>
      </c>
      <c r="Q19" s="328">
        <v>2230</v>
      </c>
      <c r="R19" s="328">
        <v>1931</v>
      </c>
      <c r="S19" s="328">
        <v>838</v>
      </c>
      <c r="T19" s="328">
        <f t="shared" si="4"/>
        <v>4999</v>
      </c>
      <c r="U19" s="375" t="s">
        <v>50</v>
      </c>
      <c r="V19" s="375"/>
    </row>
    <row r="20" spans="1:22" ht="21.95" customHeight="1">
      <c r="A20" s="405" t="s">
        <v>51</v>
      </c>
      <c r="B20" s="405"/>
      <c r="C20" s="328">
        <v>122</v>
      </c>
      <c r="D20" s="328">
        <v>108</v>
      </c>
      <c r="E20" s="328">
        <v>14</v>
      </c>
      <c r="F20" s="328">
        <f t="shared" si="0"/>
        <v>244</v>
      </c>
      <c r="G20" s="328">
        <v>124</v>
      </c>
      <c r="H20" s="328">
        <v>64</v>
      </c>
      <c r="I20" s="328">
        <v>56</v>
      </c>
      <c r="J20" s="328">
        <f t="shared" si="1"/>
        <v>244</v>
      </c>
      <c r="K20" s="328">
        <v>68019</v>
      </c>
      <c r="L20" s="328">
        <v>64163</v>
      </c>
      <c r="M20" s="328">
        <f t="shared" si="2"/>
        <v>132182</v>
      </c>
      <c r="N20" s="328">
        <v>3152</v>
      </c>
      <c r="O20" s="328">
        <v>3661</v>
      </c>
      <c r="P20" s="328">
        <f t="shared" si="3"/>
        <v>6813</v>
      </c>
      <c r="Q20" s="328">
        <v>1624</v>
      </c>
      <c r="R20" s="328">
        <v>1466</v>
      </c>
      <c r="S20" s="328">
        <v>38</v>
      </c>
      <c r="T20" s="328">
        <f t="shared" si="4"/>
        <v>3128</v>
      </c>
      <c r="U20" s="375" t="s">
        <v>52</v>
      </c>
      <c r="V20" s="375"/>
    </row>
    <row r="21" spans="1:22" ht="21.95" customHeight="1">
      <c r="A21" s="405" t="s">
        <v>53</v>
      </c>
      <c r="B21" s="405"/>
      <c r="C21" s="328">
        <v>152</v>
      </c>
      <c r="D21" s="328">
        <v>137</v>
      </c>
      <c r="E21" s="328">
        <v>34</v>
      </c>
      <c r="F21" s="328">
        <f t="shared" si="0"/>
        <v>323</v>
      </c>
      <c r="G21" s="328">
        <v>161</v>
      </c>
      <c r="H21" s="328">
        <v>71</v>
      </c>
      <c r="I21" s="328">
        <v>91</v>
      </c>
      <c r="J21" s="328">
        <f t="shared" si="1"/>
        <v>323</v>
      </c>
      <c r="K21" s="328">
        <v>74206</v>
      </c>
      <c r="L21" s="328">
        <v>71263</v>
      </c>
      <c r="M21" s="328">
        <f t="shared" si="2"/>
        <v>145469</v>
      </c>
      <c r="N21" s="328">
        <v>3244</v>
      </c>
      <c r="O21" s="328">
        <v>4890</v>
      </c>
      <c r="P21" s="328">
        <f t="shared" si="3"/>
        <v>8134</v>
      </c>
      <c r="Q21" s="328">
        <v>1854</v>
      </c>
      <c r="R21" s="328">
        <v>1759</v>
      </c>
      <c r="S21" s="328">
        <v>79</v>
      </c>
      <c r="T21" s="328">
        <f t="shared" si="4"/>
        <v>3692</v>
      </c>
      <c r="U21" s="375" t="s">
        <v>54</v>
      </c>
      <c r="V21" s="375"/>
    </row>
    <row r="22" spans="1:22" ht="21.95" customHeight="1">
      <c r="A22" s="405" t="s">
        <v>84</v>
      </c>
      <c r="B22" s="405"/>
      <c r="C22" s="328">
        <v>135</v>
      </c>
      <c r="D22" s="328">
        <v>112</v>
      </c>
      <c r="E22" s="328">
        <v>56</v>
      </c>
      <c r="F22" s="328">
        <f t="shared" si="0"/>
        <v>303</v>
      </c>
      <c r="G22" s="328">
        <v>166</v>
      </c>
      <c r="H22" s="328">
        <v>65</v>
      </c>
      <c r="I22" s="328">
        <v>72</v>
      </c>
      <c r="J22" s="328">
        <f t="shared" si="1"/>
        <v>303</v>
      </c>
      <c r="K22" s="328">
        <v>74674</v>
      </c>
      <c r="L22" s="328">
        <v>63382</v>
      </c>
      <c r="M22" s="328">
        <f t="shared" si="2"/>
        <v>138056</v>
      </c>
      <c r="N22" s="328">
        <v>3576</v>
      </c>
      <c r="O22" s="328">
        <v>4254</v>
      </c>
      <c r="P22" s="328">
        <f t="shared" si="3"/>
        <v>7830</v>
      </c>
      <c r="Q22" s="328">
        <v>1643</v>
      </c>
      <c r="R22" s="328">
        <v>1346</v>
      </c>
      <c r="S22" s="328">
        <v>227</v>
      </c>
      <c r="T22" s="328">
        <f t="shared" si="4"/>
        <v>3216</v>
      </c>
      <c r="U22" s="375" t="s">
        <v>56</v>
      </c>
      <c r="V22" s="375"/>
    </row>
    <row r="23" spans="1:22" ht="21.95" customHeight="1">
      <c r="A23" s="405" t="s">
        <v>57</v>
      </c>
      <c r="B23" s="405"/>
      <c r="C23" s="328">
        <v>74</v>
      </c>
      <c r="D23" s="328">
        <v>66</v>
      </c>
      <c r="E23" s="328">
        <v>34</v>
      </c>
      <c r="F23" s="328">
        <f t="shared" si="0"/>
        <v>174</v>
      </c>
      <c r="G23" s="328">
        <v>93</v>
      </c>
      <c r="H23" s="328">
        <v>29</v>
      </c>
      <c r="I23" s="328">
        <v>52</v>
      </c>
      <c r="J23" s="328">
        <f t="shared" si="1"/>
        <v>174</v>
      </c>
      <c r="K23" s="328">
        <v>41621</v>
      </c>
      <c r="L23" s="328">
        <v>34915</v>
      </c>
      <c r="M23" s="328">
        <f t="shared" si="2"/>
        <v>76536</v>
      </c>
      <c r="N23" s="328">
        <v>1557</v>
      </c>
      <c r="O23" s="328">
        <v>1770</v>
      </c>
      <c r="P23" s="328">
        <f t="shared" si="3"/>
        <v>3327</v>
      </c>
      <c r="Q23" s="328">
        <v>916</v>
      </c>
      <c r="R23" s="328">
        <v>745</v>
      </c>
      <c r="S23" s="328">
        <v>98</v>
      </c>
      <c r="T23" s="328">
        <f t="shared" si="4"/>
        <v>1759</v>
      </c>
      <c r="U23" s="375" t="s">
        <v>58</v>
      </c>
      <c r="V23" s="375"/>
    </row>
    <row r="24" spans="1:22" ht="21.95" customHeight="1">
      <c r="A24" s="405" t="s">
        <v>59</v>
      </c>
      <c r="B24" s="405"/>
      <c r="C24" s="328">
        <v>151</v>
      </c>
      <c r="D24" s="328">
        <v>118</v>
      </c>
      <c r="E24" s="328">
        <v>62</v>
      </c>
      <c r="F24" s="328">
        <f t="shared" si="0"/>
        <v>331</v>
      </c>
      <c r="G24" s="328">
        <v>175</v>
      </c>
      <c r="H24" s="328">
        <v>77</v>
      </c>
      <c r="I24" s="328">
        <v>79</v>
      </c>
      <c r="J24" s="328">
        <f t="shared" si="1"/>
        <v>331</v>
      </c>
      <c r="K24" s="328">
        <v>71980</v>
      </c>
      <c r="L24" s="328">
        <v>55153</v>
      </c>
      <c r="M24" s="328">
        <f t="shared" si="2"/>
        <v>127133</v>
      </c>
      <c r="N24" s="328">
        <v>2877</v>
      </c>
      <c r="O24" s="328">
        <v>3500</v>
      </c>
      <c r="P24" s="328">
        <f t="shared" si="3"/>
        <v>6377</v>
      </c>
      <c r="Q24" s="328">
        <v>1669</v>
      </c>
      <c r="R24" s="328">
        <v>1341</v>
      </c>
      <c r="S24" s="328">
        <v>313</v>
      </c>
      <c r="T24" s="328">
        <f t="shared" si="4"/>
        <v>3323</v>
      </c>
      <c r="U24" s="375" t="s">
        <v>60</v>
      </c>
      <c r="V24" s="375"/>
    </row>
    <row r="25" spans="1:22" ht="21.95" customHeight="1">
      <c r="A25" s="405" t="s">
        <v>61</v>
      </c>
      <c r="B25" s="405"/>
      <c r="C25" s="328">
        <v>229</v>
      </c>
      <c r="D25" s="328">
        <v>188</v>
      </c>
      <c r="E25" s="328">
        <v>210</v>
      </c>
      <c r="F25" s="328">
        <f t="shared" si="0"/>
        <v>627</v>
      </c>
      <c r="G25" s="328">
        <v>331</v>
      </c>
      <c r="H25" s="328">
        <v>109</v>
      </c>
      <c r="I25" s="328">
        <v>187</v>
      </c>
      <c r="J25" s="328">
        <f t="shared" si="1"/>
        <v>627</v>
      </c>
      <c r="K25" s="328">
        <v>116170</v>
      </c>
      <c r="L25" s="328">
        <v>90861</v>
      </c>
      <c r="M25" s="328">
        <f t="shared" si="2"/>
        <v>207031</v>
      </c>
      <c r="N25" s="328">
        <v>6282</v>
      </c>
      <c r="O25" s="328">
        <v>5581</v>
      </c>
      <c r="P25" s="328">
        <f t="shared" si="3"/>
        <v>11863</v>
      </c>
      <c r="Q25" s="328">
        <v>2503</v>
      </c>
      <c r="R25" s="328">
        <v>2053</v>
      </c>
      <c r="S25" s="328">
        <v>898</v>
      </c>
      <c r="T25" s="328">
        <f t="shared" si="4"/>
        <v>5454</v>
      </c>
      <c r="U25" s="375" t="s">
        <v>62</v>
      </c>
      <c r="V25" s="375"/>
    </row>
    <row r="26" spans="1:22" ht="21.95" customHeight="1">
      <c r="A26" s="405" t="s">
        <v>63</v>
      </c>
      <c r="B26" s="405"/>
      <c r="C26" s="328">
        <v>84</v>
      </c>
      <c r="D26" s="328">
        <v>59</v>
      </c>
      <c r="E26" s="328">
        <v>27</v>
      </c>
      <c r="F26" s="328">
        <f t="shared" si="0"/>
        <v>170</v>
      </c>
      <c r="G26" s="328">
        <v>79</v>
      </c>
      <c r="H26" s="328">
        <v>19</v>
      </c>
      <c r="I26" s="328">
        <v>72</v>
      </c>
      <c r="J26" s="328">
        <f t="shared" si="1"/>
        <v>170</v>
      </c>
      <c r="K26" s="328">
        <v>62741</v>
      </c>
      <c r="L26" s="328">
        <v>46326</v>
      </c>
      <c r="M26" s="328">
        <f t="shared" si="2"/>
        <v>109067</v>
      </c>
      <c r="N26" s="328">
        <v>1879</v>
      </c>
      <c r="O26" s="328">
        <v>1821</v>
      </c>
      <c r="P26" s="328">
        <f t="shared" si="3"/>
        <v>3700</v>
      </c>
      <c r="Q26" s="328">
        <v>1173</v>
      </c>
      <c r="R26" s="328">
        <v>860</v>
      </c>
      <c r="S26" s="328">
        <v>164</v>
      </c>
      <c r="T26" s="328">
        <f t="shared" si="4"/>
        <v>2197</v>
      </c>
      <c r="U26" s="375" t="s">
        <v>64</v>
      </c>
      <c r="V26" s="375"/>
    </row>
    <row r="27" spans="1:22" ht="21.95" customHeight="1" thickBot="1">
      <c r="A27" s="423" t="s">
        <v>65</v>
      </c>
      <c r="B27" s="423"/>
      <c r="C27" s="334">
        <v>280</v>
      </c>
      <c r="D27" s="334">
        <v>251</v>
      </c>
      <c r="E27" s="334">
        <v>50</v>
      </c>
      <c r="F27" s="328">
        <f t="shared" si="0"/>
        <v>581</v>
      </c>
      <c r="G27" s="334">
        <v>328</v>
      </c>
      <c r="H27" s="334">
        <v>115</v>
      </c>
      <c r="I27" s="334">
        <v>138</v>
      </c>
      <c r="J27" s="328">
        <f t="shared" si="1"/>
        <v>581</v>
      </c>
      <c r="K27" s="334">
        <v>144176</v>
      </c>
      <c r="L27" s="334">
        <v>138114</v>
      </c>
      <c r="M27" s="328">
        <f t="shared" si="2"/>
        <v>282290</v>
      </c>
      <c r="N27" s="334">
        <v>5675</v>
      </c>
      <c r="O27" s="334">
        <v>9384</v>
      </c>
      <c r="P27" s="328">
        <f t="shared" si="3"/>
        <v>15059</v>
      </c>
      <c r="Q27" s="7">
        <v>3273</v>
      </c>
      <c r="R27" s="7">
        <v>4143</v>
      </c>
      <c r="S27" s="7">
        <v>138</v>
      </c>
      <c r="T27" s="328">
        <f t="shared" si="4"/>
        <v>7554</v>
      </c>
      <c r="U27" s="376" t="s">
        <v>66</v>
      </c>
      <c r="V27" s="376"/>
    </row>
    <row r="28" spans="1:22" ht="21.95" customHeight="1" thickBot="1">
      <c r="A28" s="678" t="s">
        <v>19</v>
      </c>
      <c r="B28" s="678"/>
      <c r="C28" s="13">
        <f>SUM(C8:C27)</f>
        <v>3170</v>
      </c>
      <c r="D28" s="13">
        <f t="shared" ref="D28:T28" si="5">SUM(D8:D27)</f>
        <v>2662</v>
      </c>
      <c r="E28" s="13">
        <f t="shared" si="5"/>
        <v>1484</v>
      </c>
      <c r="F28" s="13">
        <f t="shared" si="5"/>
        <v>7316</v>
      </c>
      <c r="G28" s="13">
        <f t="shared" si="5"/>
        <v>3517</v>
      </c>
      <c r="H28" s="13">
        <f t="shared" si="5"/>
        <v>1304</v>
      </c>
      <c r="I28" s="13">
        <f t="shared" si="5"/>
        <v>2495</v>
      </c>
      <c r="J28" s="13">
        <f t="shared" si="5"/>
        <v>7316</v>
      </c>
      <c r="K28" s="13">
        <f t="shared" si="5"/>
        <v>1657417</v>
      </c>
      <c r="L28" s="13">
        <f t="shared" si="5"/>
        <v>1436604</v>
      </c>
      <c r="M28" s="13">
        <f t="shared" si="5"/>
        <v>3094021</v>
      </c>
      <c r="N28" s="13">
        <f t="shared" si="5"/>
        <v>69005</v>
      </c>
      <c r="O28" s="13">
        <f t="shared" si="5"/>
        <v>86446</v>
      </c>
      <c r="P28" s="13">
        <f t="shared" si="5"/>
        <v>155451</v>
      </c>
      <c r="Q28" s="13">
        <f t="shared" si="5"/>
        <v>37896</v>
      </c>
      <c r="R28" s="13">
        <f t="shared" si="5"/>
        <v>34549</v>
      </c>
      <c r="S28" s="13">
        <f t="shared" si="5"/>
        <v>6364</v>
      </c>
      <c r="T28" s="13">
        <f t="shared" si="5"/>
        <v>78809</v>
      </c>
      <c r="U28" s="373" t="s">
        <v>67</v>
      </c>
      <c r="V28" s="373"/>
    </row>
    <row r="29" spans="1:22" ht="21" thickTop="1"/>
    <row r="32" spans="1:22">
      <c r="C32" s="16"/>
      <c r="D32" s="16"/>
      <c r="E32" s="16"/>
      <c r="F32" s="16"/>
      <c r="G32" s="16"/>
      <c r="H32" s="16"/>
      <c r="I32" s="16"/>
      <c r="J32" s="16"/>
      <c r="K32" s="44"/>
      <c r="L32" s="44"/>
      <c r="M32" s="44"/>
      <c r="N32" s="16"/>
      <c r="O32" s="16"/>
      <c r="P32" s="16"/>
      <c r="Q32" s="16"/>
      <c r="R32" s="16"/>
      <c r="S32" s="16"/>
      <c r="T32" s="16"/>
    </row>
  </sheetData>
  <mergeCells count="47">
    <mergeCell ref="A26:B26"/>
    <mergeCell ref="U26:V26"/>
    <mergeCell ref="A27:B27"/>
    <mergeCell ref="U27:V27"/>
    <mergeCell ref="A28:B28"/>
    <mergeCell ref="U28:V28"/>
    <mergeCell ref="A23:B23"/>
    <mergeCell ref="U23:V23"/>
    <mergeCell ref="A24:B24"/>
    <mergeCell ref="U24:V24"/>
    <mergeCell ref="A25:B25"/>
    <mergeCell ref="U25:V25"/>
    <mergeCell ref="A20:B20"/>
    <mergeCell ref="U20:V20"/>
    <mergeCell ref="A21:B21"/>
    <mergeCell ref="U21:V21"/>
    <mergeCell ref="A22:B22"/>
    <mergeCell ref="U22:V22"/>
    <mergeCell ref="A11:B11"/>
    <mergeCell ref="U11:V11"/>
    <mergeCell ref="A12:A17"/>
    <mergeCell ref="V12:V17"/>
    <mergeCell ref="A18:B18"/>
    <mergeCell ref="A19:B19"/>
    <mergeCell ref="U19:V19"/>
    <mergeCell ref="A8:B8"/>
    <mergeCell ref="U8:V8"/>
    <mergeCell ref="A9:B9"/>
    <mergeCell ref="U9:V9"/>
    <mergeCell ref="A10:B10"/>
    <mergeCell ref="U10:V10"/>
    <mergeCell ref="U4:V7"/>
    <mergeCell ref="C5:F5"/>
    <mergeCell ref="G5:J5"/>
    <mergeCell ref="K5:M5"/>
    <mergeCell ref="N5:P5"/>
    <mergeCell ref="Q5:T5"/>
    <mergeCell ref="A1:V1"/>
    <mergeCell ref="A2:V2"/>
    <mergeCell ref="A3:T3"/>
    <mergeCell ref="U3:V3"/>
    <mergeCell ref="A4:B7"/>
    <mergeCell ref="C4:F4"/>
    <mergeCell ref="G4:J4"/>
    <mergeCell ref="K4:M4"/>
    <mergeCell ref="N4:P4"/>
    <mergeCell ref="Q4:T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4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30"/>
  <sheetViews>
    <sheetView rightToLeft="1" view="pageBreakPreview" zoomScale="80" zoomScaleNormal="75" zoomScaleSheetLayoutView="80" workbookViewId="0">
      <selection sqref="A1:S17"/>
    </sheetView>
  </sheetViews>
  <sheetFormatPr defaultRowHeight="20.25"/>
  <cols>
    <col min="1" max="1" width="2.83203125" customWidth="1"/>
    <col min="2" max="2" width="6.83203125" customWidth="1"/>
    <col min="3" max="6" width="5.1640625" customWidth="1"/>
    <col min="7" max="7" width="5.58203125" customWidth="1"/>
    <col min="8" max="8" width="4.6640625" customWidth="1"/>
    <col min="9" max="10" width="5.1640625" customWidth="1"/>
    <col min="11" max="11" width="7.5" customWidth="1"/>
    <col min="12" max="12" width="6.5" customWidth="1"/>
    <col min="13" max="13" width="8.75" customWidth="1"/>
    <col min="14" max="14" width="6.08203125" customWidth="1"/>
    <col min="15" max="15" width="6" customWidth="1"/>
    <col min="16" max="16" width="6.9140625" customWidth="1"/>
    <col min="17" max="17" width="7.4140625" customWidth="1"/>
    <col min="18" max="18" width="10.1640625" customWidth="1"/>
    <col min="19" max="19" width="3.1640625" customWidth="1"/>
  </cols>
  <sheetData>
    <row r="1" spans="1:19" ht="29.25" customHeight="1">
      <c r="A1" s="389" t="s">
        <v>764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</row>
    <row r="2" spans="1:19" ht="49.5" customHeight="1">
      <c r="A2" s="425" t="s">
        <v>765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</row>
    <row r="3" spans="1:19" ht="24" customHeight="1" thickBot="1">
      <c r="A3" s="390" t="s">
        <v>766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1" t="s">
        <v>767</v>
      </c>
      <c r="S3" s="391"/>
    </row>
    <row r="4" spans="1:19" ht="21.75" customHeight="1" thickTop="1">
      <c r="A4" s="471" t="s">
        <v>4</v>
      </c>
      <c r="B4" s="471"/>
      <c r="C4" s="469" t="s">
        <v>752</v>
      </c>
      <c r="D4" s="469"/>
      <c r="E4" s="469"/>
      <c r="F4" s="469"/>
      <c r="G4" s="469" t="s">
        <v>753</v>
      </c>
      <c r="H4" s="469"/>
      <c r="I4" s="469"/>
      <c r="J4" s="469"/>
      <c r="K4" s="469" t="s">
        <v>7</v>
      </c>
      <c r="L4" s="469"/>
      <c r="M4" s="469"/>
      <c r="N4" s="469" t="s">
        <v>8</v>
      </c>
      <c r="O4" s="469"/>
      <c r="P4" s="469"/>
      <c r="Q4" s="675" t="s">
        <v>9</v>
      </c>
      <c r="R4" s="471" t="s">
        <v>10</v>
      </c>
      <c r="S4" s="471"/>
    </row>
    <row r="5" spans="1:19" ht="21" customHeight="1">
      <c r="A5" s="472"/>
      <c r="B5" s="472"/>
      <c r="C5" s="468" t="s">
        <v>754</v>
      </c>
      <c r="D5" s="468"/>
      <c r="E5" s="468"/>
      <c r="F5" s="468"/>
      <c r="G5" s="468" t="s">
        <v>755</v>
      </c>
      <c r="H5" s="468"/>
      <c r="I5" s="468"/>
      <c r="J5" s="468"/>
      <c r="K5" s="468" t="s">
        <v>12</v>
      </c>
      <c r="L5" s="468"/>
      <c r="M5" s="468"/>
      <c r="N5" s="468" t="s">
        <v>756</v>
      </c>
      <c r="O5" s="468"/>
      <c r="P5" s="468"/>
      <c r="Q5" s="679"/>
      <c r="R5" s="472"/>
      <c r="S5" s="472"/>
    </row>
    <row r="6" spans="1:19" ht="20.25" customHeight="1">
      <c r="A6" s="472"/>
      <c r="B6" s="472"/>
      <c r="C6" s="680" t="s">
        <v>148</v>
      </c>
      <c r="D6" s="680" t="s">
        <v>17</v>
      </c>
      <c r="E6" s="680" t="s">
        <v>18</v>
      </c>
      <c r="F6" s="680" t="s">
        <v>19</v>
      </c>
      <c r="G6" s="680" t="s">
        <v>758</v>
      </c>
      <c r="H6" s="680" t="s">
        <v>759</v>
      </c>
      <c r="I6" s="680" t="s">
        <v>760</v>
      </c>
      <c r="J6" s="680" t="s">
        <v>19</v>
      </c>
      <c r="K6" s="680" t="s">
        <v>148</v>
      </c>
      <c r="L6" s="680" t="s">
        <v>17</v>
      </c>
      <c r="M6" s="680" t="s">
        <v>19</v>
      </c>
      <c r="N6" s="680" t="s">
        <v>148</v>
      </c>
      <c r="O6" s="680" t="s">
        <v>82</v>
      </c>
      <c r="P6" s="680" t="s">
        <v>19</v>
      </c>
      <c r="Q6" s="401" t="s">
        <v>757</v>
      </c>
      <c r="R6" s="472"/>
      <c r="S6" s="472"/>
    </row>
    <row r="7" spans="1:19" ht="81" customHeight="1" thickBot="1">
      <c r="A7" s="473"/>
      <c r="B7" s="473"/>
      <c r="C7" s="343" t="s">
        <v>20</v>
      </c>
      <c r="D7" s="343" t="s">
        <v>21</v>
      </c>
      <c r="E7" s="343" t="s">
        <v>22</v>
      </c>
      <c r="F7" s="343" t="s">
        <v>23</v>
      </c>
      <c r="G7" s="677" t="s">
        <v>761</v>
      </c>
      <c r="H7" s="677" t="s">
        <v>762</v>
      </c>
      <c r="I7" s="677" t="s">
        <v>763</v>
      </c>
      <c r="J7" s="343" t="s">
        <v>23</v>
      </c>
      <c r="K7" s="343" t="s">
        <v>20</v>
      </c>
      <c r="L7" s="343" t="s">
        <v>21</v>
      </c>
      <c r="M7" s="343" t="s">
        <v>23</v>
      </c>
      <c r="N7" s="343" t="s">
        <v>20</v>
      </c>
      <c r="O7" s="343" t="s">
        <v>21</v>
      </c>
      <c r="P7" s="343" t="s">
        <v>23</v>
      </c>
      <c r="Q7" s="401"/>
      <c r="R7" s="473"/>
      <c r="S7" s="473"/>
    </row>
    <row r="8" spans="1:19" ht="21.95" customHeight="1">
      <c r="A8" s="681" t="s">
        <v>768</v>
      </c>
      <c r="B8" s="681"/>
      <c r="C8" s="347">
        <v>224</v>
      </c>
      <c r="D8" s="347">
        <v>170</v>
      </c>
      <c r="E8" s="347">
        <v>151</v>
      </c>
      <c r="F8" s="347">
        <f>SUM(C8:E8)</f>
        <v>545</v>
      </c>
      <c r="G8" s="347">
        <v>237</v>
      </c>
      <c r="H8" s="347">
        <v>94</v>
      </c>
      <c r="I8" s="347">
        <v>214</v>
      </c>
      <c r="J8" s="347">
        <f>SUM(G8:I8)</f>
        <v>545</v>
      </c>
      <c r="K8" s="347">
        <v>104791</v>
      </c>
      <c r="L8" s="347">
        <v>87227</v>
      </c>
      <c r="M8" s="347">
        <f>SUM(K8:L8)</f>
        <v>192018</v>
      </c>
      <c r="N8" s="347">
        <v>5213</v>
      </c>
      <c r="O8" s="347">
        <v>3878</v>
      </c>
      <c r="P8" s="347">
        <f>SUM(N8:O8)</f>
        <v>9091</v>
      </c>
      <c r="Q8" s="682">
        <v>5380</v>
      </c>
      <c r="R8" s="385" t="s">
        <v>26</v>
      </c>
      <c r="S8" s="385"/>
    </row>
    <row r="9" spans="1:19" ht="21.95" customHeight="1">
      <c r="A9" s="420" t="s">
        <v>27</v>
      </c>
      <c r="B9" s="420"/>
      <c r="C9" s="347">
        <v>226</v>
      </c>
      <c r="D9" s="347">
        <v>181</v>
      </c>
      <c r="E9" s="347">
        <v>147</v>
      </c>
      <c r="F9" s="347">
        <f t="shared" ref="F9:F27" si="0">SUM(C9:E9)</f>
        <v>554</v>
      </c>
      <c r="G9" s="347">
        <v>221</v>
      </c>
      <c r="H9" s="347">
        <v>60</v>
      </c>
      <c r="I9" s="347">
        <v>273</v>
      </c>
      <c r="J9" s="347">
        <f t="shared" ref="J9:J27" si="1">SUM(G9:I9)</f>
        <v>554</v>
      </c>
      <c r="K9" s="347">
        <v>72713</v>
      </c>
      <c r="L9" s="347">
        <v>58610</v>
      </c>
      <c r="M9" s="347">
        <f t="shared" ref="M9:M27" si="2">SUM(K9:L9)</f>
        <v>131323</v>
      </c>
      <c r="N9" s="347">
        <v>2919</v>
      </c>
      <c r="O9" s="347">
        <v>2995</v>
      </c>
      <c r="P9" s="347">
        <f t="shared" ref="P9:P27" si="3">SUM(N9:O9)</f>
        <v>5914</v>
      </c>
      <c r="Q9" s="683">
        <v>4196</v>
      </c>
      <c r="R9" s="387" t="s">
        <v>28</v>
      </c>
      <c r="S9" s="387"/>
    </row>
    <row r="10" spans="1:19" ht="21.95" customHeight="1">
      <c r="A10" s="405" t="s">
        <v>83</v>
      </c>
      <c r="B10" s="405"/>
      <c r="C10" s="367">
        <v>160</v>
      </c>
      <c r="D10" s="367">
        <v>150</v>
      </c>
      <c r="E10" s="367">
        <v>124</v>
      </c>
      <c r="F10" s="347">
        <f t="shared" si="0"/>
        <v>434</v>
      </c>
      <c r="G10" s="367">
        <v>199</v>
      </c>
      <c r="H10" s="367">
        <v>74</v>
      </c>
      <c r="I10" s="367">
        <v>161</v>
      </c>
      <c r="J10" s="347">
        <f t="shared" si="1"/>
        <v>434</v>
      </c>
      <c r="K10" s="367">
        <v>63708</v>
      </c>
      <c r="L10" s="367">
        <v>60288</v>
      </c>
      <c r="M10" s="347">
        <f t="shared" si="2"/>
        <v>123996</v>
      </c>
      <c r="N10" s="367">
        <v>2183</v>
      </c>
      <c r="O10" s="367">
        <v>2793</v>
      </c>
      <c r="P10" s="347">
        <f t="shared" si="3"/>
        <v>4976</v>
      </c>
      <c r="Q10" s="683">
        <v>4199</v>
      </c>
      <c r="R10" s="375" t="s">
        <v>30</v>
      </c>
      <c r="S10" s="375"/>
    </row>
    <row r="11" spans="1:19" ht="21.95" customHeight="1">
      <c r="A11" s="405" t="s">
        <v>31</v>
      </c>
      <c r="B11" s="405"/>
      <c r="C11" s="367">
        <v>164</v>
      </c>
      <c r="D11" s="367">
        <v>151</v>
      </c>
      <c r="E11" s="367">
        <v>192</v>
      </c>
      <c r="F11" s="347">
        <f t="shared" si="0"/>
        <v>507</v>
      </c>
      <c r="G11" s="367">
        <v>216</v>
      </c>
      <c r="H11" s="367">
        <v>76</v>
      </c>
      <c r="I11" s="367">
        <v>215</v>
      </c>
      <c r="J11" s="347">
        <f t="shared" si="1"/>
        <v>507</v>
      </c>
      <c r="K11" s="367">
        <v>82008</v>
      </c>
      <c r="L11" s="367">
        <v>78929</v>
      </c>
      <c r="M11" s="347">
        <f t="shared" si="2"/>
        <v>160937</v>
      </c>
      <c r="N11" s="367">
        <v>5010</v>
      </c>
      <c r="O11" s="367">
        <v>5123</v>
      </c>
      <c r="P11" s="347">
        <f t="shared" si="3"/>
        <v>10133</v>
      </c>
      <c r="Q11" s="683">
        <v>4439</v>
      </c>
      <c r="R11" s="375" t="s">
        <v>32</v>
      </c>
      <c r="S11" s="375"/>
    </row>
    <row r="12" spans="1:19" ht="21.95" customHeight="1">
      <c r="A12" s="416" t="s">
        <v>33</v>
      </c>
      <c r="B12" s="320" t="s">
        <v>34</v>
      </c>
      <c r="C12" s="367">
        <v>93</v>
      </c>
      <c r="D12" s="367">
        <v>94</v>
      </c>
      <c r="E12" s="367">
        <v>4</v>
      </c>
      <c r="F12" s="347">
        <f t="shared" si="0"/>
        <v>191</v>
      </c>
      <c r="G12" s="367">
        <v>99</v>
      </c>
      <c r="H12" s="367">
        <v>49</v>
      </c>
      <c r="I12" s="367">
        <v>43</v>
      </c>
      <c r="J12" s="347">
        <f t="shared" si="1"/>
        <v>191</v>
      </c>
      <c r="K12" s="367">
        <v>59920</v>
      </c>
      <c r="L12" s="367">
        <v>66042</v>
      </c>
      <c r="M12" s="347">
        <f t="shared" si="2"/>
        <v>125962</v>
      </c>
      <c r="N12" s="367">
        <v>1868</v>
      </c>
      <c r="O12" s="367">
        <v>4992</v>
      </c>
      <c r="P12" s="347">
        <f t="shared" si="3"/>
        <v>6860</v>
      </c>
      <c r="Q12" s="683">
        <v>2897</v>
      </c>
      <c r="R12" s="321" t="s">
        <v>35</v>
      </c>
      <c r="S12" s="380" t="s">
        <v>36</v>
      </c>
    </row>
    <row r="13" spans="1:19" ht="21.95" customHeight="1">
      <c r="A13" s="417"/>
      <c r="B13" s="320" t="s">
        <v>37</v>
      </c>
      <c r="C13" s="367">
        <v>143</v>
      </c>
      <c r="D13" s="367">
        <v>117</v>
      </c>
      <c r="E13" s="367">
        <v>7</v>
      </c>
      <c r="F13" s="347">
        <f t="shared" si="0"/>
        <v>267</v>
      </c>
      <c r="G13" s="367">
        <v>146</v>
      </c>
      <c r="H13" s="367">
        <v>58</v>
      </c>
      <c r="I13" s="367">
        <v>63</v>
      </c>
      <c r="J13" s="347">
        <f t="shared" si="1"/>
        <v>267</v>
      </c>
      <c r="K13" s="367">
        <v>96872</v>
      </c>
      <c r="L13" s="367">
        <v>99936</v>
      </c>
      <c r="M13" s="347">
        <f t="shared" si="2"/>
        <v>196808</v>
      </c>
      <c r="N13" s="367">
        <v>2295</v>
      </c>
      <c r="O13" s="367">
        <v>5258</v>
      </c>
      <c r="P13" s="347">
        <f t="shared" si="3"/>
        <v>7553</v>
      </c>
      <c r="Q13" s="683">
        <v>4061</v>
      </c>
      <c r="R13" s="321" t="s">
        <v>38</v>
      </c>
      <c r="S13" s="381"/>
    </row>
    <row r="14" spans="1:19" ht="21.95" customHeight="1">
      <c r="A14" s="417"/>
      <c r="B14" s="320" t="s">
        <v>39</v>
      </c>
      <c r="C14" s="367">
        <v>68</v>
      </c>
      <c r="D14" s="367">
        <v>55</v>
      </c>
      <c r="E14" s="367">
        <v>0</v>
      </c>
      <c r="F14" s="347">
        <f t="shared" si="0"/>
        <v>123</v>
      </c>
      <c r="G14" s="367">
        <v>85</v>
      </c>
      <c r="H14" s="367">
        <v>30</v>
      </c>
      <c r="I14" s="367">
        <v>8</v>
      </c>
      <c r="J14" s="347">
        <f t="shared" si="1"/>
        <v>123</v>
      </c>
      <c r="K14" s="367">
        <v>46636</v>
      </c>
      <c r="L14" s="367">
        <v>43633</v>
      </c>
      <c r="M14" s="347">
        <f t="shared" si="2"/>
        <v>90269</v>
      </c>
      <c r="N14" s="367">
        <v>1668</v>
      </c>
      <c r="O14" s="367">
        <v>2495</v>
      </c>
      <c r="P14" s="347">
        <f t="shared" si="3"/>
        <v>4163</v>
      </c>
      <c r="Q14" s="683">
        <v>2040</v>
      </c>
      <c r="R14" s="321" t="s">
        <v>40</v>
      </c>
      <c r="S14" s="381"/>
    </row>
    <row r="15" spans="1:19" ht="21.95" customHeight="1">
      <c r="A15" s="417"/>
      <c r="B15" s="320" t="s">
        <v>41</v>
      </c>
      <c r="C15" s="367">
        <v>88</v>
      </c>
      <c r="D15" s="367">
        <v>78</v>
      </c>
      <c r="E15" s="367">
        <v>30</v>
      </c>
      <c r="F15" s="347">
        <f t="shared" si="0"/>
        <v>196</v>
      </c>
      <c r="G15" s="367">
        <v>90</v>
      </c>
      <c r="H15" s="367">
        <v>38</v>
      </c>
      <c r="I15" s="367">
        <v>68</v>
      </c>
      <c r="J15" s="347">
        <f t="shared" si="1"/>
        <v>196</v>
      </c>
      <c r="K15" s="367">
        <v>42186</v>
      </c>
      <c r="L15" s="367">
        <v>44416</v>
      </c>
      <c r="M15" s="347">
        <f t="shared" si="2"/>
        <v>86602</v>
      </c>
      <c r="N15" s="367">
        <v>1921</v>
      </c>
      <c r="O15" s="367">
        <v>4427</v>
      </c>
      <c r="P15" s="347">
        <f t="shared" si="3"/>
        <v>6348</v>
      </c>
      <c r="Q15" s="683">
        <v>2377</v>
      </c>
      <c r="R15" s="321" t="s">
        <v>42</v>
      </c>
      <c r="S15" s="381"/>
    </row>
    <row r="16" spans="1:19" ht="21.95" customHeight="1">
      <c r="A16" s="417"/>
      <c r="B16" s="320" t="s">
        <v>43</v>
      </c>
      <c r="C16" s="367">
        <v>133</v>
      </c>
      <c r="D16" s="367">
        <v>130</v>
      </c>
      <c r="E16" s="367">
        <v>53</v>
      </c>
      <c r="F16" s="347">
        <f t="shared" si="0"/>
        <v>316</v>
      </c>
      <c r="G16" s="367">
        <v>160</v>
      </c>
      <c r="H16" s="367">
        <v>65</v>
      </c>
      <c r="I16" s="367">
        <v>91</v>
      </c>
      <c r="J16" s="347">
        <f t="shared" si="1"/>
        <v>316</v>
      </c>
      <c r="K16" s="367">
        <v>66485</v>
      </c>
      <c r="L16" s="367">
        <v>72107</v>
      </c>
      <c r="M16" s="347">
        <f t="shared" si="2"/>
        <v>138592</v>
      </c>
      <c r="N16" s="367">
        <v>2199</v>
      </c>
      <c r="O16" s="367">
        <v>5333</v>
      </c>
      <c r="P16" s="347">
        <f t="shared" si="3"/>
        <v>7532</v>
      </c>
      <c r="Q16" s="683">
        <v>3750</v>
      </c>
      <c r="R16" s="321" t="s">
        <v>44</v>
      </c>
      <c r="S16" s="381"/>
    </row>
    <row r="17" spans="1:24" ht="21.95" customHeight="1">
      <c r="A17" s="418"/>
      <c r="B17" s="320" t="s">
        <v>45</v>
      </c>
      <c r="C17" s="367">
        <v>78</v>
      </c>
      <c r="D17" s="367">
        <v>78</v>
      </c>
      <c r="E17" s="367">
        <v>23</v>
      </c>
      <c r="F17" s="347">
        <f t="shared" si="0"/>
        <v>179</v>
      </c>
      <c r="G17" s="367">
        <v>72</v>
      </c>
      <c r="H17" s="367">
        <v>31</v>
      </c>
      <c r="I17" s="367">
        <v>76</v>
      </c>
      <c r="J17" s="347">
        <f t="shared" si="1"/>
        <v>179</v>
      </c>
      <c r="K17" s="367">
        <v>45251</v>
      </c>
      <c r="L17" s="367">
        <v>48643</v>
      </c>
      <c r="M17" s="347">
        <f t="shared" si="2"/>
        <v>93894</v>
      </c>
      <c r="N17" s="367">
        <v>1685</v>
      </c>
      <c r="O17" s="367">
        <v>3174</v>
      </c>
      <c r="P17" s="347">
        <f t="shared" si="3"/>
        <v>4859</v>
      </c>
      <c r="Q17" s="683">
        <v>2367</v>
      </c>
      <c r="R17" s="321" t="s">
        <v>46</v>
      </c>
      <c r="S17" s="382"/>
    </row>
    <row r="18" spans="1:24" ht="21.95" customHeight="1">
      <c r="A18" s="405" t="s">
        <v>47</v>
      </c>
      <c r="B18" s="405"/>
      <c r="C18" s="367">
        <v>250</v>
      </c>
      <c r="D18" s="367">
        <v>235</v>
      </c>
      <c r="E18" s="367">
        <v>92</v>
      </c>
      <c r="F18" s="347">
        <f t="shared" si="0"/>
        <v>577</v>
      </c>
      <c r="G18" s="367">
        <v>277</v>
      </c>
      <c r="H18" s="367">
        <v>81</v>
      </c>
      <c r="I18" s="367">
        <v>219</v>
      </c>
      <c r="J18" s="347">
        <f t="shared" si="1"/>
        <v>577</v>
      </c>
      <c r="K18" s="367">
        <v>75264</v>
      </c>
      <c r="L18" s="367">
        <v>72586</v>
      </c>
      <c r="M18" s="347">
        <f t="shared" si="2"/>
        <v>147850</v>
      </c>
      <c r="N18" s="367">
        <v>6034</v>
      </c>
      <c r="O18" s="367">
        <v>3855</v>
      </c>
      <c r="P18" s="347">
        <f t="shared" si="3"/>
        <v>9889</v>
      </c>
      <c r="Q18" s="683">
        <v>4600</v>
      </c>
      <c r="R18" s="321"/>
      <c r="S18" s="367" t="s">
        <v>48</v>
      </c>
    </row>
    <row r="19" spans="1:24" ht="21.95" customHeight="1">
      <c r="A19" s="405" t="s">
        <v>49</v>
      </c>
      <c r="B19" s="405"/>
      <c r="C19" s="367">
        <v>142</v>
      </c>
      <c r="D19" s="367">
        <v>129</v>
      </c>
      <c r="E19" s="367">
        <v>130</v>
      </c>
      <c r="F19" s="347">
        <f t="shared" si="0"/>
        <v>401</v>
      </c>
      <c r="G19" s="367">
        <v>184</v>
      </c>
      <c r="H19" s="367">
        <v>73</v>
      </c>
      <c r="I19" s="367">
        <v>144</v>
      </c>
      <c r="J19" s="347">
        <f t="shared" si="1"/>
        <v>401</v>
      </c>
      <c r="K19" s="367">
        <v>110572</v>
      </c>
      <c r="L19" s="367">
        <v>99539</v>
      </c>
      <c r="M19" s="347">
        <f t="shared" si="2"/>
        <v>210111</v>
      </c>
      <c r="N19" s="367">
        <v>5353</v>
      </c>
      <c r="O19" s="367">
        <v>5994</v>
      </c>
      <c r="P19" s="347">
        <f t="shared" si="3"/>
        <v>11347</v>
      </c>
      <c r="Q19" s="683">
        <v>4799</v>
      </c>
      <c r="R19" s="375" t="s">
        <v>50</v>
      </c>
      <c r="S19" s="375"/>
    </row>
    <row r="20" spans="1:24" ht="21.95" customHeight="1">
      <c r="A20" s="405" t="s">
        <v>51</v>
      </c>
      <c r="B20" s="405"/>
      <c r="C20" s="367">
        <v>110</v>
      </c>
      <c r="D20" s="367">
        <v>105</v>
      </c>
      <c r="E20" s="367">
        <v>14</v>
      </c>
      <c r="F20" s="347">
        <f t="shared" si="0"/>
        <v>229</v>
      </c>
      <c r="G20" s="367">
        <v>116</v>
      </c>
      <c r="H20" s="367">
        <v>59</v>
      </c>
      <c r="I20" s="367">
        <v>54</v>
      </c>
      <c r="J20" s="347">
        <f t="shared" si="1"/>
        <v>229</v>
      </c>
      <c r="K20" s="367">
        <v>58020</v>
      </c>
      <c r="L20" s="367">
        <v>61989</v>
      </c>
      <c r="M20" s="347">
        <f t="shared" si="2"/>
        <v>120009</v>
      </c>
      <c r="N20" s="367">
        <v>2896</v>
      </c>
      <c r="O20" s="367">
        <v>3602</v>
      </c>
      <c r="P20" s="347">
        <f t="shared" si="3"/>
        <v>6498</v>
      </c>
      <c r="Q20" s="683">
        <v>2928</v>
      </c>
      <c r="R20" s="375" t="s">
        <v>52</v>
      </c>
      <c r="S20" s="375"/>
    </row>
    <row r="21" spans="1:24" ht="21.95" customHeight="1">
      <c r="A21" s="405" t="s">
        <v>53</v>
      </c>
      <c r="B21" s="405"/>
      <c r="C21" s="367">
        <v>135</v>
      </c>
      <c r="D21" s="367">
        <v>134</v>
      </c>
      <c r="E21" s="367">
        <v>34</v>
      </c>
      <c r="F21" s="347">
        <f t="shared" si="0"/>
        <v>303</v>
      </c>
      <c r="G21" s="367">
        <v>154</v>
      </c>
      <c r="H21" s="367">
        <v>69</v>
      </c>
      <c r="I21" s="367">
        <v>80</v>
      </c>
      <c r="J21" s="347">
        <f t="shared" si="1"/>
        <v>303</v>
      </c>
      <c r="K21" s="367">
        <v>63371</v>
      </c>
      <c r="L21" s="367">
        <v>67753</v>
      </c>
      <c r="M21" s="347">
        <f t="shared" si="2"/>
        <v>131124</v>
      </c>
      <c r="N21" s="367">
        <v>2952</v>
      </c>
      <c r="O21" s="367">
        <v>4824</v>
      </c>
      <c r="P21" s="347">
        <f t="shared" si="3"/>
        <v>7776</v>
      </c>
      <c r="Q21" s="683">
        <v>3440</v>
      </c>
      <c r="R21" s="375" t="s">
        <v>54</v>
      </c>
      <c r="S21" s="375"/>
      <c r="W21" s="684"/>
      <c r="X21" s="684"/>
    </row>
    <row r="22" spans="1:24" ht="21.95" customHeight="1">
      <c r="A22" s="405" t="s">
        <v>84</v>
      </c>
      <c r="B22" s="405"/>
      <c r="C22" s="367">
        <v>114</v>
      </c>
      <c r="D22" s="367">
        <v>110</v>
      </c>
      <c r="E22" s="367">
        <v>56</v>
      </c>
      <c r="F22" s="347">
        <f t="shared" si="0"/>
        <v>280</v>
      </c>
      <c r="G22" s="367">
        <v>159</v>
      </c>
      <c r="H22" s="367">
        <v>63</v>
      </c>
      <c r="I22" s="367">
        <v>58</v>
      </c>
      <c r="J22" s="347">
        <f t="shared" si="1"/>
        <v>280</v>
      </c>
      <c r="K22" s="367">
        <v>62869</v>
      </c>
      <c r="L22" s="367">
        <v>62302</v>
      </c>
      <c r="M22" s="347">
        <f t="shared" si="2"/>
        <v>125171</v>
      </c>
      <c r="N22" s="367">
        <v>3244</v>
      </c>
      <c r="O22" s="367">
        <v>4187</v>
      </c>
      <c r="P22" s="347">
        <f t="shared" si="3"/>
        <v>7431</v>
      </c>
      <c r="Q22" s="683">
        <v>2967</v>
      </c>
      <c r="R22" s="375" t="s">
        <v>56</v>
      </c>
      <c r="S22" s="375"/>
    </row>
    <row r="23" spans="1:24" ht="21.95" customHeight="1">
      <c r="A23" s="405" t="s">
        <v>57</v>
      </c>
      <c r="B23" s="405"/>
      <c r="C23" s="367">
        <v>67</v>
      </c>
      <c r="D23" s="367">
        <v>65</v>
      </c>
      <c r="E23" s="367">
        <v>34</v>
      </c>
      <c r="F23" s="347">
        <f t="shared" si="0"/>
        <v>166</v>
      </c>
      <c r="G23" s="367">
        <v>91</v>
      </c>
      <c r="H23" s="367">
        <v>28</v>
      </c>
      <c r="I23" s="367">
        <v>47</v>
      </c>
      <c r="J23" s="347">
        <f t="shared" si="1"/>
        <v>166</v>
      </c>
      <c r="K23" s="367">
        <v>35473</v>
      </c>
      <c r="L23" s="367">
        <v>33788</v>
      </c>
      <c r="M23" s="347">
        <f t="shared" si="2"/>
        <v>69261</v>
      </c>
      <c r="N23" s="367">
        <v>1509</v>
      </c>
      <c r="O23" s="367">
        <v>1757</v>
      </c>
      <c r="P23" s="347">
        <f t="shared" si="3"/>
        <v>3266</v>
      </c>
      <c r="Q23" s="683">
        <v>1653</v>
      </c>
      <c r="R23" s="375" t="s">
        <v>58</v>
      </c>
      <c r="S23" s="375"/>
    </row>
    <row r="24" spans="1:24" ht="21.95" customHeight="1">
      <c r="A24" s="405" t="s">
        <v>59</v>
      </c>
      <c r="B24" s="405"/>
      <c r="C24" s="367">
        <v>132</v>
      </c>
      <c r="D24" s="367">
        <v>115</v>
      </c>
      <c r="E24" s="367">
        <v>62</v>
      </c>
      <c r="F24" s="347">
        <f t="shared" si="0"/>
        <v>309</v>
      </c>
      <c r="G24" s="367">
        <v>166</v>
      </c>
      <c r="H24" s="367">
        <v>72</v>
      </c>
      <c r="I24" s="367">
        <v>71</v>
      </c>
      <c r="J24" s="347">
        <f t="shared" si="1"/>
        <v>309</v>
      </c>
      <c r="K24" s="367">
        <v>63851</v>
      </c>
      <c r="L24" s="367">
        <v>53453</v>
      </c>
      <c r="M24" s="347">
        <f t="shared" si="2"/>
        <v>117304</v>
      </c>
      <c r="N24" s="367">
        <v>2625</v>
      </c>
      <c r="O24" s="367">
        <v>3442</v>
      </c>
      <c r="P24" s="347">
        <f t="shared" si="3"/>
        <v>6067</v>
      </c>
      <c r="Q24" s="683">
        <v>3100</v>
      </c>
      <c r="R24" s="375" t="s">
        <v>60</v>
      </c>
      <c r="S24" s="375"/>
    </row>
    <row r="25" spans="1:24" ht="21.95" customHeight="1">
      <c r="A25" s="405" t="s">
        <v>61</v>
      </c>
      <c r="B25" s="405"/>
      <c r="C25" s="367">
        <v>199</v>
      </c>
      <c r="D25" s="367">
        <v>185</v>
      </c>
      <c r="E25" s="367">
        <v>208</v>
      </c>
      <c r="F25" s="347">
        <f t="shared" si="0"/>
        <v>592</v>
      </c>
      <c r="G25" s="367">
        <v>312</v>
      </c>
      <c r="H25" s="367">
        <v>102</v>
      </c>
      <c r="I25" s="367">
        <v>178</v>
      </c>
      <c r="J25" s="347">
        <f t="shared" si="1"/>
        <v>592</v>
      </c>
      <c r="K25" s="367">
        <v>101502</v>
      </c>
      <c r="L25" s="367">
        <v>88567</v>
      </c>
      <c r="M25" s="347">
        <f t="shared" si="2"/>
        <v>190069</v>
      </c>
      <c r="N25" s="367">
        <v>5892</v>
      </c>
      <c r="O25" s="367">
        <v>5536</v>
      </c>
      <c r="P25" s="347">
        <f t="shared" si="3"/>
        <v>11428</v>
      </c>
      <c r="Q25" s="683">
        <v>5148</v>
      </c>
      <c r="R25" s="375" t="s">
        <v>62</v>
      </c>
      <c r="S25" s="375"/>
    </row>
    <row r="26" spans="1:24" ht="21.95" customHeight="1">
      <c r="A26" s="405" t="s">
        <v>63</v>
      </c>
      <c r="B26" s="405"/>
      <c r="C26" s="367">
        <v>74</v>
      </c>
      <c r="D26" s="367">
        <v>58</v>
      </c>
      <c r="E26" s="367">
        <v>25</v>
      </c>
      <c r="F26" s="347">
        <f t="shared" si="0"/>
        <v>157</v>
      </c>
      <c r="G26" s="367">
        <v>71</v>
      </c>
      <c r="H26" s="367">
        <v>19</v>
      </c>
      <c r="I26" s="367">
        <v>67</v>
      </c>
      <c r="J26" s="347">
        <f t="shared" si="1"/>
        <v>157</v>
      </c>
      <c r="K26" s="367">
        <v>50877</v>
      </c>
      <c r="L26" s="367">
        <v>45776</v>
      </c>
      <c r="M26" s="347">
        <f t="shared" si="2"/>
        <v>96653</v>
      </c>
      <c r="N26" s="367">
        <v>1776</v>
      </c>
      <c r="O26" s="367">
        <v>1806</v>
      </c>
      <c r="P26" s="347">
        <f t="shared" si="3"/>
        <v>3582</v>
      </c>
      <c r="Q26" s="683">
        <v>2031</v>
      </c>
      <c r="R26" s="375" t="s">
        <v>64</v>
      </c>
      <c r="S26" s="375"/>
    </row>
    <row r="27" spans="1:24" ht="21.95" customHeight="1" thickBot="1">
      <c r="A27" s="423" t="s">
        <v>65</v>
      </c>
      <c r="B27" s="423"/>
      <c r="C27" s="181">
        <v>246</v>
      </c>
      <c r="D27" s="181">
        <v>248</v>
      </c>
      <c r="E27" s="181">
        <v>48</v>
      </c>
      <c r="F27" s="347">
        <f t="shared" si="0"/>
        <v>542</v>
      </c>
      <c r="G27" s="181">
        <v>310</v>
      </c>
      <c r="H27" s="181">
        <v>109</v>
      </c>
      <c r="I27" s="181">
        <v>123</v>
      </c>
      <c r="J27" s="347">
        <f t="shared" si="1"/>
        <v>542</v>
      </c>
      <c r="K27" s="181">
        <v>120675</v>
      </c>
      <c r="L27" s="181">
        <v>133428</v>
      </c>
      <c r="M27" s="347">
        <f t="shared" si="2"/>
        <v>254103</v>
      </c>
      <c r="N27" s="181">
        <v>5022</v>
      </c>
      <c r="O27" s="181">
        <v>9308</v>
      </c>
      <c r="P27" s="347">
        <f t="shared" si="3"/>
        <v>14330</v>
      </c>
      <c r="Q27" s="685">
        <v>7076</v>
      </c>
      <c r="R27" s="376" t="s">
        <v>66</v>
      </c>
      <c r="S27" s="376"/>
    </row>
    <row r="28" spans="1:24" ht="21.95" customHeight="1" thickBot="1">
      <c r="A28" s="422" t="s">
        <v>19</v>
      </c>
      <c r="B28" s="422"/>
      <c r="C28" s="357">
        <f>SUM(C8:C27)</f>
        <v>2846</v>
      </c>
      <c r="D28" s="357">
        <f t="shared" ref="D28:Q28" si="4">SUM(D8:D27)</f>
        <v>2588</v>
      </c>
      <c r="E28" s="357">
        <f t="shared" si="4"/>
        <v>1434</v>
      </c>
      <c r="F28" s="357">
        <f t="shared" si="4"/>
        <v>6868</v>
      </c>
      <c r="G28" s="357">
        <f t="shared" si="4"/>
        <v>3365</v>
      </c>
      <c r="H28" s="357">
        <f t="shared" si="4"/>
        <v>1250</v>
      </c>
      <c r="I28" s="357">
        <f t="shared" si="4"/>
        <v>2253</v>
      </c>
      <c r="J28" s="357">
        <f t="shared" si="4"/>
        <v>6868</v>
      </c>
      <c r="K28" s="357">
        <f t="shared" si="4"/>
        <v>1423044</v>
      </c>
      <c r="L28" s="357">
        <f t="shared" si="4"/>
        <v>1379012</v>
      </c>
      <c r="M28" s="357">
        <f t="shared" si="4"/>
        <v>2802056</v>
      </c>
      <c r="N28" s="357">
        <f t="shared" si="4"/>
        <v>64264</v>
      </c>
      <c r="O28" s="357">
        <f t="shared" si="4"/>
        <v>84779</v>
      </c>
      <c r="P28" s="357">
        <f t="shared" si="4"/>
        <v>149043</v>
      </c>
      <c r="Q28" s="357">
        <f t="shared" si="4"/>
        <v>73448</v>
      </c>
      <c r="R28" s="373" t="s">
        <v>67</v>
      </c>
      <c r="S28" s="373"/>
    </row>
    <row r="29" spans="1:24" ht="21" thickTop="1"/>
    <row r="30" spans="1:24">
      <c r="K30" s="16"/>
      <c r="L30" s="16"/>
      <c r="M30" s="16"/>
      <c r="Q30" s="16"/>
    </row>
  </sheetData>
  <mergeCells count="48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W21:X21"/>
    <mergeCell ref="A22:B22"/>
    <mergeCell ref="R22:S22"/>
    <mergeCell ref="A11:B11"/>
    <mergeCell ref="R11:S11"/>
    <mergeCell ref="A12:A17"/>
    <mergeCell ref="S12:S17"/>
    <mergeCell ref="A18:B18"/>
    <mergeCell ref="A19:B19"/>
    <mergeCell ref="R19:S19"/>
    <mergeCell ref="A8:B8"/>
    <mergeCell ref="R8:S8"/>
    <mergeCell ref="A9:B9"/>
    <mergeCell ref="R9:S9"/>
    <mergeCell ref="A10:B10"/>
    <mergeCell ref="R10:S10"/>
    <mergeCell ref="R4:S7"/>
    <mergeCell ref="C5:F5"/>
    <mergeCell ref="G5:J5"/>
    <mergeCell ref="K5:M5"/>
    <mergeCell ref="N5:P5"/>
    <mergeCell ref="Q6:Q7"/>
    <mergeCell ref="A1:S1"/>
    <mergeCell ref="A2:S2"/>
    <mergeCell ref="A3:Q3"/>
    <mergeCell ref="R3:S3"/>
    <mergeCell ref="A4:B7"/>
    <mergeCell ref="C4:F4"/>
    <mergeCell ref="G4:J4"/>
    <mergeCell ref="K4:M4"/>
    <mergeCell ref="N4:P4"/>
    <mergeCell ref="Q4:Q5"/>
  </mergeCells>
  <printOptions horizontalCentered="1"/>
  <pageMargins left="0.59055118110236227" right="0.59055118110236227" top="0.59055118110236227" bottom="0.39370078740157483" header="0.59055118110236227" footer="0.39370078740157483"/>
  <pageSetup paperSize="9" scale="74" firstPageNumber="4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31"/>
  <sheetViews>
    <sheetView rightToLeft="1" view="pageBreakPreview" zoomScale="80" zoomScaleNormal="100" zoomScaleSheetLayoutView="80" workbookViewId="0">
      <selection sqref="A1:P17"/>
    </sheetView>
  </sheetViews>
  <sheetFormatPr defaultRowHeight="20.25"/>
  <cols>
    <col min="1" max="1" width="2.58203125" customWidth="1"/>
    <col min="2" max="2" width="6.5" customWidth="1"/>
    <col min="3" max="3" width="4.5" customWidth="1"/>
    <col min="4" max="4" width="6.25" customWidth="1"/>
    <col min="5" max="5" width="5.25" customWidth="1"/>
    <col min="6" max="6" width="5" customWidth="1"/>
    <col min="7" max="7" width="5.75" customWidth="1"/>
    <col min="8" max="8" width="5.33203125" customWidth="1"/>
    <col min="9" max="10" width="5.9140625" customWidth="1"/>
    <col min="11" max="11" width="7.83203125" customWidth="1"/>
    <col min="12" max="12" width="7.25" customWidth="1"/>
    <col min="13" max="13" width="8" customWidth="1"/>
    <col min="14" max="15" width="5.4140625" customWidth="1"/>
    <col min="16" max="16" width="6.4140625" customWidth="1"/>
    <col min="17" max="17" width="7.25" customWidth="1"/>
    <col min="18" max="18" width="9.9140625" customWidth="1"/>
    <col min="19" max="19" width="3.6640625" customWidth="1"/>
  </cols>
  <sheetData>
    <row r="1" spans="1:19" ht="29.25" customHeight="1">
      <c r="A1" s="389" t="s">
        <v>769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</row>
    <row r="2" spans="1:19" ht="41.25" customHeight="1">
      <c r="A2" s="389" t="s">
        <v>770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</row>
    <row r="3" spans="1:19" ht="22.5" customHeight="1" thickBot="1">
      <c r="A3" s="390" t="s">
        <v>771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686"/>
      <c r="Q3" s="686"/>
      <c r="R3" s="391" t="s">
        <v>772</v>
      </c>
      <c r="S3" s="391"/>
    </row>
    <row r="4" spans="1:19" ht="25.5" customHeight="1" thickTop="1">
      <c r="A4" s="471" t="s">
        <v>4</v>
      </c>
      <c r="B4" s="471"/>
      <c r="C4" s="469" t="s">
        <v>752</v>
      </c>
      <c r="D4" s="469"/>
      <c r="E4" s="469"/>
      <c r="F4" s="469"/>
      <c r="G4" s="469" t="s">
        <v>753</v>
      </c>
      <c r="H4" s="469"/>
      <c r="I4" s="469"/>
      <c r="J4" s="469"/>
      <c r="K4" s="469" t="s">
        <v>7</v>
      </c>
      <c r="L4" s="469"/>
      <c r="M4" s="469"/>
      <c r="N4" s="469" t="s">
        <v>8</v>
      </c>
      <c r="O4" s="469"/>
      <c r="P4" s="469"/>
      <c r="Q4" s="675" t="s">
        <v>9</v>
      </c>
      <c r="R4" s="469" t="s">
        <v>10</v>
      </c>
      <c r="S4" s="469"/>
    </row>
    <row r="5" spans="1:19" ht="27" customHeight="1">
      <c r="A5" s="472"/>
      <c r="B5" s="472"/>
      <c r="C5" s="468" t="s">
        <v>754</v>
      </c>
      <c r="D5" s="468"/>
      <c r="E5" s="468"/>
      <c r="F5" s="468"/>
      <c r="G5" s="468" t="s">
        <v>755</v>
      </c>
      <c r="H5" s="468"/>
      <c r="I5" s="468"/>
      <c r="J5" s="468"/>
      <c r="K5" s="468" t="s">
        <v>12</v>
      </c>
      <c r="L5" s="468"/>
      <c r="M5" s="468"/>
      <c r="N5" s="468" t="s">
        <v>756</v>
      </c>
      <c r="O5" s="468"/>
      <c r="P5" s="468"/>
      <c r="Q5" s="679"/>
      <c r="R5" s="468"/>
      <c r="S5" s="468"/>
    </row>
    <row r="6" spans="1:19" ht="22.5" customHeight="1">
      <c r="A6" s="472"/>
      <c r="B6" s="472"/>
      <c r="C6" s="680" t="s">
        <v>148</v>
      </c>
      <c r="D6" s="680" t="s">
        <v>17</v>
      </c>
      <c r="E6" s="680" t="s">
        <v>18</v>
      </c>
      <c r="F6" s="680" t="s">
        <v>19</v>
      </c>
      <c r="G6" s="680" t="s">
        <v>758</v>
      </c>
      <c r="H6" s="680" t="s">
        <v>759</v>
      </c>
      <c r="I6" s="680" t="s">
        <v>760</v>
      </c>
      <c r="J6" s="680" t="s">
        <v>19</v>
      </c>
      <c r="K6" s="680" t="s">
        <v>148</v>
      </c>
      <c r="L6" s="680" t="s">
        <v>17</v>
      </c>
      <c r="M6" s="680" t="s">
        <v>19</v>
      </c>
      <c r="N6" s="680" t="s">
        <v>148</v>
      </c>
      <c r="O6" s="680" t="s">
        <v>82</v>
      </c>
      <c r="P6" s="680" t="s">
        <v>19</v>
      </c>
      <c r="Q6" s="401" t="s">
        <v>757</v>
      </c>
      <c r="R6" s="468"/>
      <c r="S6" s="468"/>
    </row>
    <row r="7" spans="1:19" ht="81" customHeight="1" thickBot="1">
      <c r="A7" s="473"/>
      <c r="B7" s="473"/>
      <c r="C7" s="343" t="s">
        <v>20</v>
      </c>
      <c r="D7" s="343" t="s">
        <v>21</v>
      </c>
      <c r="E7" s="343" t="s">
        <v>22</v>
      </c>
      <c r="F7" s="343" t="s">
        <v>23</v>
      </c>
      <c r="G7" s="677" t="s">
        <v>761</v>
      </c>
      <c r="H7" s="677" t="s">
        <v>762</v>
      </c>
      <c r="I7" s="677" t="s">
        <v>763</v>
      </c>
      <c r="J7" s="343" t="s">
        <v>23</v>
      </c>
      <c r="K7" s="343" t="s">
        <v>20</v>
      </c>
      <c r="L7" s="343" t="s">
        <v>21</v>
      </c>
      <c r="M7" s="343" t="s">
        <v>23</v>
      </c>
      <c r="N7" s="343" t="s">
        <v>20</v>
      </c>
      <c r="O7" s="343" t="s">
        <v>21</v>
      </c>
      <c r="P7" s="343" t="s">
        <v>23</v>
      </c>
      <c r="Q7" s="401"/>
      <c r="R7" s="470"/>
      <c r="S7" s="470"/>
    </row>
    <row r="8" spans="1:19" ht="20.100000000000001" customHeight="1">
      <c r="A8" s="681" t="s">
        <v>120</v>
      </c>
      <c r="B8" s="681"/>
      <c r="C8" s="116">
        <v>10</v>
      </c>
      <c r="D8" s="116">
        <v>3</v>
      </c>
      <c r="E8" s="116">
        <v>15</v>
      </c>
      <c r="F8" s="116">
        <f>SUM(C8:E8)</f>
        <v>28</v>
      </c>
      <c r="G8" s="116">
        <v>12</v>
      </c>
      <c r="H8" s="116">
        <v>3</v>
      </c>
      <c r="I8" s="116">
        <v>13</v>
      </c>
      <c r="J8" s="116">
        <f>SUM(G8:I8)</f>
        <v>28</v>
      </c>
      <c r="K8" s="116">
        <v>19630</v>
      </c>
      <c r="L8" s="116">
        <v>8538</v>
      </c>
      <c r="M8" s="116">
        <f>SUM(K8:L8)</f>
        <v>28168</v>
      </c>
      <c r="N8" s="116">
        <v>221</v>
      </c>
      <c r="O8" s="116">
        <v>38</v>
      </c>
      <c r="P8" s="116">
        <f>SUM(N8:O8)</f>
        <v>259</v>
      </c>
      <c r="Q8" s="114">
        <v>341</v>
      </c>
      <c r="R8" s="385" t="s">
        <v>26</v>
      </c>
      <c r="S8" s="385"/>
    </row>
    <row r="9" spans="1:19" ht="20.100000000000001" customHeight="1">
      <c r="A9" s="405" t="s">
        <v>27</v>
      </c>
      <c r="B9" s="405"/>
      <c r="C9" s="116">
        <v>8</v>
      </c>
      <c r="D9" s="116">
        <v>4</v>
      </c>
      <c r="E9" s="116">
        <v>19</v>
      </c>
      <c r="F9" s="116">
        <f t="shared" ref="F9:F27" si="0">SUM(C9:E9)</f>
        <v>31</v>
      </c>
      <c r="G9" s="116">
        <v>1</v>
      </c>
      <c r="H9" s="116">
        <v>1</v>
      </c>
      <c r="I9" s="116">
        <v>29</v>
      </c>
      <c r="J9" s="116">
        <f t="shared" ref="J9:J27" si="1">SUM(G9:I9)</f>
        <v>31</v>
      </c>
      <c r="K9" s="116">
        <v>12629</v>
      </c>
      <c r="L9" s="116">
        <v>4786</v>
      </c>
      <c r="M9" s="116">
        <f t="shared" ref="M9:M27" si="2">SUM(K9:L9)</f>
        <v>17415</v>
      </c>
      <c r="N9" s="116">
        <v>94</v>
      </c>
      <c r="O9" s="116">
        <v>45</v>
      </c>
      <c r="P9" s="116">
        <f t="shared" ref="P9:P27" si="3">SUM(N9:O9)</f>
        <v>139</v>
      </c>
      <c r="Q9" s="116">
        <v>542</v>
      </c>
      <c r="R9" s="387" t="s">
        <v>28</v>
      </c>
      <c r="S9" s="387"/>
    </row>
    <row r="10" spans="1:19" ht="20.100000000000001" customHeight="1">
      <c r="A10" s="405" t="s">
        <v>83</v>
      </c>
      <c r="B10" s="405"/>
      <c r="C10" s="116">
        <v>13</v>
      </c>
      <c r="D10" s="116">
        <v>7</v>
      </c>
      <c r="E10" s="116">
        <v>10</v>
      </c>
      <c r="F10" s="116">
        <f t="shared" si="0"/>
        <v>30</v>
      </c>
      <c r="G10" s="116">
        <v>10</v>
      </c>
      <c r="H10" s="116">
        <v>3</v>
      </c>
      <c r="I10" s="116">
        <v>17</v>
      </c>
      <c r="J10" s="116">
        <f t="shared" si="1"/>
        <v>30</v>
      </c>
      <c r="K10" s="116">
        <v>10277</v>
      </c>
      <c r="L10" s="116">
        <v>3098</v>
      </c>
      <c r="M10" s="116">
        <f t="shared" si="2"/>
        <v>13375</v>
      </c>
      <c r="N10" s="116">
        <v>126</v>
      </c>
      <c r="O10" s="116">
        <v>50</v>
      </c>
      <c r="P10" s="116">
        <f t="shared" si="3"/>
        <v>176</v>
      </c>
      <c r="Q10" s="116">
        <v>277</v>
      </c>
      <c r="R10" s="375" t="s">
        <v>30</v>
      </c>
      <c r="S10" s="375"/>
    </row>
    <row r="11" spans="1:19" ht="20.100000000000001" customHeight="1">
      <c r="A11" s="405" t="s">
        <v>31</v>
      </c>
      <c r="B11" s="405"/>
      <c r="C11" s="116">
        <v>21</v>
      </c>
      <c r="D11" s="116">
        <v>5</v>
      </c>
      <c r="E11" s="116">
        <v>0</v>
      </c>
      <c r="F11" s="116">
        <f t="shared" si="0"/>
        <v>26</v>
      </c>
      <c r="G11" s="116">
        <v>8</v>
      </c>
      <c r="H11" s="116">
        <v>4</v>
      </c>
      <c r="I11" s="116">
        <v>14</v>
      </c>
      <c r="J11" s="116">
        <f t="shared" si="1"/>
        <v>26</v>
      </c>
      <c r="K11" s="116">
        <v>11077</v>
      </c>
      <c r="L11" s="116">
        <v>2311</v>
      </c>
      <c r="M11" s="116">
        <f t="shared" si="2"/>
        <v>13388</v>
      </c>
      <c r="N11" s="116">
        <v>273</v>
      </c>
      <c r="O11" s="116">
        <v>433</v>
      </c>
      <c r="P11" s="116">
        <f t="shared" si="3"/>
        <v>706</v>
      </c>
      <c r="Q11" s="116">
        <v>249</v>
      </c>
      <c r="R11" s="375" t="s">
        <v>32</v>
      </c>
      <c r="S11" s="375"/>
    </row>
    <row r="12" spans="1:19" ht="20.100000000000001" customHeight="1">
      <c r="A12" s="416" t="s">
        <v>33</v>
      </c>
      <c r="B12" s="320" t="s">
        <v>34</v>
      </c>
      <c r="C12" s="116">
        <v>12</v>
      </c>
      <c r="D12" s="116">
        <v>5</v>
      </c>
      <c r="E12" s="116">
        <v>0</v>
      </c>
      <c r="F12" s="116">
        <f t="shared" si="0"/>
        <v>17</v>
      </c>
      <c r="G12" s="116">
        <v>1</v>
      </c>
      <c r="H12" s="116">
        <v>0</v>
      </c>
      <c r="I12" s="116">
        <v>16</v>
      </c>
      <c r="J12" s="116">
        <f t="shared" si="1"/>
        <v>17</v>
      </c>
      <c r="K12" s="116">
        <v>6741</v>
      </c>
      <c r="L12" s="116">
        <v>2252</v>
      </c>
      <c r="M12" s="116">
        <f t="shared" si="2"/>
        <v>8993</v>
      </c>
      <c r="N12" s="116">
        <v>193</v>
      </c>
      <c r="O12" s="116">
        <v>144</v>
      </c>
      <c r="P12" s="116">
        <f t="shared" si="3"/>
        <v>337</v>
      </c>
      <c r="Q12" s="116">
        <v>219</v>
      </c>
      <c r="R12" s="321" t="s">
        <v>35</v>
      </c>
      <c r="S12" s="380" t="s">
        <v>36</v>
      </c>
    </row>
    <row r="13" spans="1:19" ht="20.100000000000001" customHeight="1">
      <c r="A13" s="417"/>
      <c r="B13" s="320" t="s">
        <v>37</v>
      </c>
      <c r="C13" s="116">
        <v>22</v>
      </c>
      <c r="D13" s="116">
        <v>6</v>
      </c>
      <c r="E13" s="116">
        <v>0</v>
      </c>
      <c r="F13" s="116">
        <f t="shared" si="0"/>
        <v>28</v>
      </c>
      <c r="G13" s="116">
        <v>10</v>
      </c>
      <c r="H13" s="116">
        <v>3</v>
      </c>
      <c r="I13" s="116">
        <v>15</v>
      </c>
      <c r="J13" s="116">
        <f t="shared" si="1"/>
        <v>28</v>
      </c>
      <c r="K13" s="116">
        <v>16819</v>
      </c>
      <c r="L13" s="116">
        <v>3734</v>
      </c>
      <c r="M13" s="116">
        <f t="shared" si="2"/>
        <v>20553</v>
      </c>
      <c r="N13" s="116">
        <v>290</v>
      </c>
      <c r="O13" s="116">
        <v>102</v>
      </c>
      <c r="P13" s="116">
        <f t="shared" si="3"/>
        <v>392</v>
      </c>
      <c r="Q13" s="116">
        <v>377</v>
      </c>
      <c r="R13" s="321" t="s">
        <v>38</v>
      </c>
      <c r="S13" s="381"/>
    </row>
    <row r="14" spans="1:19" ht="20.100000000000001" customHeight="1">
      <c r="A14" s="417"/>
      <c r="B14" s="320" t="s">
        <v>39</v>
      </c>
      <c r="C14" s="116">
        <v>4</v>
      </c>
      <c r="D14" s="116">
        <v>1</v>
      </c>
      <c r="E14" s="116">
        <v>0</v>
      </c>
      <c r="F14" s="116">
        <f t="shared" si="0"/>
        <v>5</v>
      </c>
      <c r="G14" s="116">
        <v>0</v>
      </c>
      <c r="H14" s="116">
        <v>0</v>
      </c>
      <c r="I14" s="116">
        <v>5</v>
      </c>
      <c r="J14" s="116">
        <f t="shared" si="1"/>
        <v>5</v>
      </c>
      <c r="K14" s="116">
        <v>6723</v>
      </c>
      <c r="L14" s="116">
        <v>1817</v>
      </c>
      <c r="M14" s="116">
        <f t="shared" si="2"/>
        <v>8540</v>
      </c>
      <c r="N14" s="116">
        <v>110</v>
      </c>
      <c r="O14" s="116">
        <v>22</v>
      </c>
      <c r="P14" s="116">
        <f t="shared" si="3"/>
        <v>132</v>
      </c>
      <c r="Q14" s="116">
        <v>89</v>
      </c>
      <c r="R14" s="321" t="s">
        <v>40</v>
      </c>
      <c r="S14" s="381"/>
    </row>
    <row r="15" spans="1:19" ht="20.100000000000001" customHeight="1">
      <c r="A15" s="417"/>
      <c r="B15" s="320" t="s">
        <v>41</v>
      </c>
      <c r="C15" s="116">
        <v>12</v>
      </c>
      <c r="D15" s="116">
        <v>5</v>
      </c>
      <c r="E15" s="116">
        <v>0</v>
      </c>
      <c r="F15" s="116">
        <f t="shared" si="0"/>
        <v>17</v>
      </c>
      <c r="G15" s="116">
        <v>5</v>
      </c>
      <c r="H15" s="116">
        <v>2</v>
      </c>
      <c r="I15" s="116">
        <v>10</v>
      </c>
      <c r="J15" s="116">
        <f t="shared" si="1"/>
        <v>17</v>
      </c>
      <c r="K15" s="116">
        <v>6501</v>
      </c>
      <c r="L15" s="116">
        <v>2444</v>
      </c>
      <c r="M15" s="116">
        <f t="shared" si="2"/>
        <v>8945</v>
      </c>
      <c r="N15" s="116">
        <v>160</v>
      </c>
      <c r="O15" s="116">
        <v>140</v>
      </c>
      <c r="P15" s="116">
        <f t="shared" si="3"/>
        <v>300</v>
      </c>
      <c r="Q15" s="116">
        <v>186</v>
      </c>
      <c r="R15" s="321" t="s">
        <v>42</v>
      </c>
      <c r="S15" s="381"/>
    </row>
    <row r="16" spans="1:19" ht="20.100000000000001" customHeight="1">
      <c r="A16" s="417"/>
      <c r="B16" s="320" t="s">
        <v>43</v>
      </c>
      <c r="C16" s="116">
        <v>14</v>
      </c>
      <c r="D16" s="116">
        <v>5</v>
      </c>
      <c r="E16" s="116">
        <v>0</v>
      </c>
      <c r="F16" s="116">
        <f t="shared" si="0"/>
        <v>19</v>
      </c>
      <c r="G16" s="116">
        <v>3</v>
      </c>
      <c r="H16" s="116">
        <v>2</v>
      </c>
      <c r="I16" s="116">
        <v>14</v>
      </c>
      <c r="J16" s="116">
        <f t="shared" si="1"/>
        <v>19</v>
      </c>
      <c r="K16" s="116">
        <v>10801</v>
      </c>
      <c r="L16" s="116">
        <v>3347</v>
      </c>
      <c r="M16" s="116">
        <f t="shared" si="2"/>
        <v>14148</v>
      </c>
      <c r="N16" s="116">
        <v>192</v>
      </c>
      <c r="O16" s="116">
        <v>153</v>
      </c>
      <c r="P16" s="116">
        <f t="shared" si="3"/>
        <v>345</v>
      </c>
      <c r="Q16" s="116">
        <v>291</v>
      </c>
      <c r="R16" s="321" t="s">
        <v>44</v>
      </c>
      <c r="S16" s="381"/>
    </row>
    <row r="17" spans="1:19" ht="20.100000000000001" customHeight="1">
      <c r="A17" s="418"/>
      <c r="B17" s="320" t="s">
        <v>45</v>
      </c>
      <c r="C17" s="116">
        <v>16</v>
      </c>
      <c r="D17" s="116">
        <v>3</v>
      </c>
      <c r="E17" s="116">
        <v>0</v>
      </c>
      <c r="F17" s="116">
        <f t="shared" si="0"/>
        <v>19</v>
      </c>
      <c r="G17" s="116">
        <v>5</v>
      </c>
      <c r="H17" s="116">
        <v>2</v>
      </c>
      <c r="I17" s="116">
        <v>12</v>
      </c>
      <c r="J17" s="116">
        <f t="shared" si="1"/>
        <v>19</v>
      </c>
      <c r="K17" s="116">
        <v>8950</v>
      </c>
      <c r="L17" s="116">
        <v>1505</v>
      </c>
      <c r="M17" s="116">
        <f t="shared" si="2"/>
        <v>10455</v>
      </c>
      <c r="N17" s="116">
        <v>245</v>
      </c>
      <c r="O17" s="116">
        <v>54</v>
      </c>
      <c r="P17" s="116">
        <f t="shared" si="3"/>
        <v>299</v>
      </c>
      <c r="Q17" s="116">
        <v>213</v>
      </c>
      <c r="R17" s="321" t="s">
        <v>46</v>
      </c>
      <c r="S17" s="382"/>
    </row>
    <row r="18" spans="1:19" ht="20.100000000000001" customHeight="1">
      <c r="A18" s="405" t="s">
        <v>47</v>
      </c>
      <c r="B18" s="405"/>
      <c r="C18" s="116">
        <v>27</v>
      </c>
      <c r="D18" s="116">
        <v>9</v>
      </c>
      <c r="E18" s="116">
        <v>0</v>
      </c>
      <c r="F18" s="116">
        <f t="shared" si="0"/>
        <v>36</v>
      </c>
      <c r="G18" s="116">
        <v>12</v>
      </c>
      <c r="H18" s="116">
        <v>3</v>
      </c>
      <c r="I18" s="116">
        <v>21</v>
      </c>
      <c r="J18" s="116">
        <f t="shared" si="1"/>
        <v>36</v>
      </c>
      <c r="K18" s="116">
        <v>13176</v>
      </c>
      <c r="L18" s="116">
        <v>3995</v>
      </c>
      <c r="M18" s="116">
        <f t="shared" si="2"/>
        <v>17171</v>
      </c>
      <c r="N18" s="116">
        <v>239</v>
      </c>
      <c r="O18" s="116">
        <v>40</v>
      </c>
      <c r="P18" s="116">
        <f t="shared" si="3"/>
        <v>279</v>
      </c>
      <c r="Q18" s="116">
        <v>397</v>
      </c>
      <c r="R18" s="321"/>
      <c r="S18" s="367" t="s">
        <v>48</v>
      </c>
    </row>
    <row r="19" spans="1:19" ht="20.100000000000001" customHeight="1">
      <c r="A19" s="405" t="s">
        <v>49</v>
      </c>
      <c r="B19" s="405"/>
      <c r="C19" s="116">
        <v>15</v>
      </c>
      <c r="D19" s="116">
        <v>2</v>
      </c>
      <c r="E19" s="116">
        <v>0</v>
      </c>
      <c r="F19" s="116">
        <f t="shared" si="0"/>
        <v>17</v>
      </c>
      <c r="G19" s="116">
        <v>7</v>
      </c>
      <c r="H19" s="116">
        <v>3</v>
      </c>
      <c r="I19" s="116">
        <v>7</v>
      </c>
      <c r="J19" s="116">
        <f t="shared" si="1"/>
        <v>17</v>
      </c>
      <c r="K19" s="116">
        <v>14100</v>
      </c>
      <c r="L19" s="116">
        <v>2644</v>
      </c>
      <c r="M19" s="116">
        <f t="shared" si="2"/>
        <v>16744</v>
      </c>
      <c r="N19" s="116">
        <v>272</v>
      </c>
      <c r="O19" s="116">
        <v>47</v>
      </c>
      <c r="P19" s="116">
        <f t="shared" si="3"/>
        <v>319</v>
      </c>
      <c r="Q19" s="116">
        <v>200</v>
      </c>
      <c r="R19" s="375" t="s">
        <v>50</v>
      </c>
      <c r="S19" s="375"/>
    </row>
    <row r="20" spans="1:19" ht="20.100000000000001" customHeight="1">
      <c r="A20" s="405" t="s">
        <v>51</v>
      </c>
      <c r="B20" s="405"/>
      <c r="C20" s="116">
        <v>12</v>
      </c>
      <c r="D20" s="116">
        <v>3</v>
      </c>
      <c r="E20" s="116">
        <v>0</v>
      </c>
      <c r="F20" s="116">
        <f t="shared" si="0"/>
        <v>15</v>
      </c>
      <c r="G20" s="116">
        <v>8</v>
      </c>
      <c r="H20" s="116">
        <v>5</v>
      </c>
      <c r="I20" s="116">
        <v>2</v>
      </c>
      <c r="J20" s="116">
        <f t="shared" si="1"/>
        <v>15</v>
      </c>
      <c r="K20" s="116">
        <v>9999</v>
      </c>
      <c r="L20" s="116">
        <v>2174</v>
      </c>
      <c r="M20" s="116">
        <f t="shared" si="2"/>
        <v>12173</v>
      </c>
      <c r="N20" s="116">
        <v>256</v>
      </c>
      <c r="O20" s="116">
        <v>59</v>
      </c>
      <c r="P20" s="116">
        <f t="shared" si="3"/>
        <v>315</v>
      </c>
      <c r="Q20" s="116">
        <v>200</v>
      </c>
      <c r="R20" s="375" t="s">
        <v>52</v>
      </c>
      <c r="S20" s="375"/>
    </row>
    <row r="21" spans="1:19" ht="20.100000000000001" customHeight="1">
      <c r="A21" s="405" t="s">
        <v>53</v>
      </c>
      <c r="B21" s="405"/>
      <c r="C21" s="116">
        <v>17</v>
      </c>
      <c r="D21" s="116">
        <v>3</v>
      </c>
      <c r="E21" s="116">
        <v>0</v>
      </c>
      <c r="F21" s="116">
        <f t="shared" si="0"/>
        <v>20</v>
      </c>
      <c r="G21" s="116">
        <v>7</v>
      </c>
      <c r="H21" s="116">
        <v>2</v>
      </c>
      <c r="I21" s="116">
        <v>11</v>
      </c>
      <c r="J21" s="116">
        <f t="shared" si="1"/>
        <v>20</v>
      </c>
      <c r="K21" s="116">
        <v>10835</v>
      </c>
      <c r="L21" s="116">
        <v>3510</v>
      </c>
      <c r="M21" s="116">
        <f t="shared" si="2"/>
        <v>14345</v>
      </c>
      <c r="N21" s="116">
        <v>292</v>
      </c>
      <c r="O21" s="116">
        <v>66</v>
      </c>
      <c r="P21" s="116">
        <f t="shared" si="3"/>
        <v>358</v>
      </c>
      <c r="Q21" s="116">
        <v>252</v>
      </c>
      <c r="R21" s="375" t="s">
        <v>54</v>
      </c>
      <c r="S21" s="375"/>
    </row>
    <row r="22" spans="1:19" ht="20.100000000000001" customHeight="1">
      <c r="A22" s="405" t="s">
        <v>55</v>
      </c>
      <c r="B22" s="405"/>
      <c r="C22" s="116">
        <v>21</v>
      </c>
      <c r="D22" s="116">
        <v>2</v>
      </c>
      <c r="E22" s="116">
        <v>0</v>
      </c>
      <c r="F22" s="116">
        <f t="shared" si="0"/>
        <v>23</v>
      </c>
      <c r="G22" s="116">
        <v>7</v>
      </c>
      <c r="H22" s="116">
        <v>2</v>
      </c>
      <c r="I22" s="116">
        <v>14</v>
      </c>
      <c r="J22" s="116">
        <f t="shared" si="1"/>
        <v>23</v>
      </c>
      <c r="K22" s="116">
        <v>11805</v>
      </c>
      <c r="L22" s="116">
        <v>1080</v>
      </c>
      <c r="M22" s="116">
        <f t="shared" si="2"/>
        <v>12885</v>
      </c>
      <c r="N22" s="116">
        <v>332</v>
      </c>
      <c r="O22" s="116">
        <v>67</v>
      </c>
      <c r="P22" s="116">
        <f t="shared" si="3"/>
        <v>399</v>
      </c>
      <c r="Q22" s="116">
        <v>249</v>
      </c>
      <c r="R22" s="375" t="s">
        <v>56</v>
      </c>
      <c r="S22" s="375"/>
    </row>
    <row r="23" spans="1:19" ht="20.100000000000001" customHeight="1">
      <c r="A23" s="405" t="s">
        <v>57</v>
      </c>
      <c r="B23" s="405"/>
      <c r="C23" s="116">
        <v>7</v>
      </c>
      <c r="D23" s="116">
        <v>1</v>
      </c>
      <c r="E23" s="116">
        <v>0</v>
      </c>
      <c r="F23" s="116">
        <f t="shared" si="0"/>
        <v>8</v>
      </c>
      <c r="G23" s="116">
        <v>2</v>
      </c>
      <c r="H23" s="116">
        <v>1</v>
      </c>
      <c r="I23" s="116">
        <v>5</v>
      </c>
      <c r="J23" s="116">
        <f t="shared" si="1"/>
        <v>8</v>
      </c>
      <c r="K23" s="116">
        <v>6148</v>
      </c>
      <c r="L23" s="116">
        <v>1127</v>
      </c>
      <c r="M23" s="116">
        <f t="shared" si="2"/>
        <v>7275</v>
      </c>
      <c r="N23" s="116">
        <v>48</v>
      </c>
      <c r="O23" s="116">
        <v>13</v>
      </c>
      <c r="P23" s="116">
        <f t="shared" si="3"/>
        <v>61</v>
      </c>
      <c r="Q23" s="116">
        <v>106</v>
      </c>
      <c r="R23" s="375" t="s">
        <v>58</v>
      </c>
      <c r="S23" s="375"/>
    </row>
    <row r="24" spans="1:19" ht="20.100000000000001" customHeight="1">
      <c r="A24" s="405" t="s">
        <v>59</v>
      </c>
      <c r="B24" s="405"/>
      <c r="C24" s="116">
        <v>19</v>
      </c>
      <c r="D24" s="116">
        <v>3</v>
      </c>
      <c r="E24" s="116">
        <v>0</v>
      </c>
      <c r="F24" s="116">
        <f t="shared" si="0"/>
        <v>22</v>
      </c>
      <c r="G24" s="116">
        <v>9</v>
      </c>
      <c r="H24" s="116">
        <v>5</v>
      </c>
      <c r="I24" s="116">
        <v>8</v>
      </c>
      <c r="J24" s="116">
        <f t="shared" si="1"/>
        <v>22</v>
      </c>
      <c r="K24" s="116">
        <v>8129</v>
      </c>
      <c r="L24" s="116">
        <v>1700</v>
      </c>
      <c r="M24" s="116">
        <f t="shared" si="2"/>
        <v>9829</v>
      </c>
      <c r="N24" s="116">
        <v>252</v>
      </c>
      <c r="O24" s="116">
        <v>58</v>
      </c>
      <c r="P24" s="116">
        <f t="shared" si="3"/>
        <v>310</v>
      </c>
      <c r="Q24" s="116">
        <v>223</v>
      </c>
      <c r="R24" s="375" t="s">
        <v>60</v>
      </c>
      <c r="S24" s="375"/>
    </row>
    <row r="25" spans="1:19" ht="20.100000000000001" customHeight="1">
      <c r="A25" s="405" t="s">
        <v>61</v>
      </c>
      <c r="B25" s="405"/>
      <c r="C25" s="116">
        <v>30</v>
      </c>
      <c r="D25" s="116">
        <v>3</v>
      </c>
      <c r="E25" s="116">
        <v>2</v>
      </c>
      <c r="F25" s="116">
        <f t="shared" si="0"/>
        <v>35</v>
      </c>
      <c r="G25" s="116">
        <v>19</v>
      </c>
      <c r="H25" s="116">
        <v>7</v>
      </c>
      <c r="I25" s="116">
        <v>9</v>
      </c>
      <c r="J25" s="116">
        <f t="shared" si="1"/>
        <v>35</v>
      </c>
      <c r="K25" s="116">
        <v>14668</v>
      </c>
      <c r="L25" s="116">
        <v>2294</v>
      </c>
      <c r="M25" s="116">
        <f t="shared" si="2"/>
        <v>16962</v>
      </c>
      <c r="N25" s="116">
        <v>390</v>
      </c>
      <c r="O25" s="116">
        <v>45</v>
      </c>
      <c r="P25" s="116">
        <f t="shared" si="3"/>
        <v>435</v>
      </c>
      <c r="Q25" s="116">
        <v>306</v>
      </c>
      <c r="R25" s="375" t="s">
        <v>62</v>
      </c>
      <c r="S25" s="375"/>
    </row>
    <row r="26" spans="1:19" ht="20.100000000000001" customHeight="1">
      <c r="A26" s="405" t="s">
        <v>63</v>
      </c>
      <c r="B26" s="405"/>
      <c r="C26" s="116">
        <v>10</v>
      </c>
      <c r="D26" s="116">
        <v>1</v>
      </c>
      <c r="E26" s="116">
        <v>2</v>
      </c>
      <c r="F26" s="116">
        <f t="shared" si="0"/>
        <v>13</v>
      </c>
      <c r="G26" s="116">
        <v>8</v>
      </c>
      <c r="H26" s="116">
        <v>0</v>
      </c>
      <c r="I26" s="116">
        <v>5</v>
      </c>
      <c r="J26" s="116">
        <f t="shared" si="1"/>
        <v>13</v>
      </c>
      <c r="K26" s="116">
        <v>11864</v>
      </c>
      <c r="L26" s="116">
        <v>550</v>
      </c>
      <c r="M26" s="116">
        <f t="shared" si="2"/>
        <v>12414</v>
      </c>
      <c r="N26" s="116">
        <v>103</v>
      </c>
      <c r="O26" s="116">
        <v>15</v>
      </c>
      <c r="P26" s="116">
        <f t="shared" si="3"/>
        <v>118</v>
      </c>
      <c r="Q26" s="116">
        <v>166</v>
      </c>
      <c r="R26" s="375" t="s">
        <v>64</v>
      </c>
      <c r="S26" s="375"/>
    </row>
    <row r="27" spans="1:19" ht="20.100000000000001" customHeight="1" thickBot="1">
      <c r="A27" s="423" t="s">
        <v>65</v>
      </c>
      <c r="B27" s="423"/>
      <c r="C27" s="687">
        <v>34</v>
      </c>
      <c r="D27" s="687">
        <v>3</v>
      </c>
      <c r="E27" s="687">
        <v>2</v>
      </c>
      <c r="F27" s="116">
        <f t="shared" si="0"/>
        <v>39</v>
      </c>
      <c r="G27" s="687">
        <v>18</v>
      </c>
      <c r="H27" s="687">
        <v>6</v>
      </c>
      <c r="I27" s="687">
        <v>15</v>
      </c>
      <c r="J27" s="116">
        <f t="shared" si="1"/>
        <v>39</v>
      </c>
      <c r="K27" s="687">
        <v>23501</v>
      </c>
      <c r="L27" s="687">
        <v>4686</v>
      </c>
      <c r="M27" s="116">
        <f t="shared" si="2"/>
        <v>28187</v>
      </c>
      <c r="N27" s="687">
        <v>653</v>
      </c>
      <c r="O27" s="687">
        <v>76</v>
      </c>
      <c r="P27" s="116">
        <f t="shared" si="3"/>
        <v>729</v>
      </c>
      <c r="Q27" s="116">
        <v>478</v>
      </c>
      <c r="R27" s="376" t="s">
        <v>66</v>
      </c>
      <c r="S27" s="376"/>
    </row>
    <row r="28" spans="1:19" ht="20.100000000000001" customHeight="1" thickBot="1">
      <c r="A28" s="422" t="s">
        <v>19</v>
      </c>
      <c r="B28" s="422"/>
      <c r="C28" s="688">
        <f>SUM(C8:C27)</f>
        <v>324</v>
      </c>
      <c r="D28" s="688">
        <f t="shared" ref="D28:Q28" si="4">SUM(D8:D27)</f>
        <v>74</v>
      </c>
      <c r="E28" s="688">
        <f t="shared" si="4"/>
        <v>50</v>
      </c>
      <c r="F28" s="688">
        <f t="shared" si="4"/>
        <v>448</v>
      </c>
      <c r="G28" s="688">
        <f t="shared" si="4"/>
        <v>152</v>
      </c>
      <c r="H28" s="688">
        <f t="shared" si="4"/>
        <v>54</v>
      </c>
      <c r="I28" s="688">
        <f t="shared" si="4"/>
        <v>242</v>
      </c>
      <c r="J28" s="688">
        <f t="shared" si="4"/>
        <v>448</v>
      </c>
      <c r="K28" s="688">
        <f t="shared" si="4"/>
        <v>234373</v>
      </c>
      <c r="L28" s="688">
        <f t="shared" si="4"/>
        <v>57592</v>
      </c>
      <c r="M28" s="688">
        <f t="shared" si="4"/>
        <v>291965</v>
      </c>
      <c r="N28" s="688">
        <f t="shared" si="4"/>
        <v>4741</v>
      </c>
      <c r="O28" s="688">
        <f t="shared" si="4"/>
        <v>1667</v>
      </c>
      <c r="P28" s="688">
        <f t="shared" si="4"/>
        <v>6408</v>
      </c>
      <c r="Q28" s="688">
        <f t="shared" si="4"/>
        <v>5361</v>
      </c>
      <c r="R28" s="373" t="s">
        <v>67</v>
      </c>
      <c r="S28" s="373"/>
    </row>
    <row r="29" spans="1:19" ht="21" thickTop="1"/>
    <row r="31" spans="1:19">
      <c r="K31" s="77"/>
      <c r="L31" s="77"/>
      <c r="M31" s="77"/>
      <c r="Q31" s="77"/>
    </row>
  </sheetData>
  <mergeCells count="47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A11:B11"/>
    <mergeCell ref="R11:S11"/>
    <mergeCell ref="A12:A17"/>
    <mergeCell ref="S12:S17"/>
    <mergeCell ref="A18:B18"/>
    <mergeCell ref="A19:B19"/>
    <mergeCell ref="R19:S19"/>
    <mergeCell ref="A8:B8"/>
    <mergeCell ref="R8:S8"/>
    <mergeCell ref="A9:B9"/>
    <mergeCell ref="R9:S9"/>
    <mergeCell ref="A10:B10"/>
    <mergeCell ref="R10:S10"/>
    <mergeCell ref="R4:S7"/>
    <mergeCell ref="C5:F5"/>
    <mergeCell ref="G5:J5"/>
    <mergeCell ref="K5:M5"/>
    <mergeCell ref="N5:P5"/>
    <mergeCell ref="Q6:Q7"/>
    <mergeCell ref="A1:S1"/>
    <mergeCell ref="A2:S2"/>
    <mergeCell ref="A3:O3"/>
    <mergeCell ref="R3:S3"/>
    <mergeCell ref="A4:B7"/>
    <mergeCell ref="C4:F4"/>
    <mergeCell ref="G4:J4"/>
    <mergeCell ref="K4:M4"/>
    <mergeCell ref="N4:P4"/>
    <mergeCell ref="Q4:Q5"/>
  </mergeCells>
  <printOptions horizontalCentered="1"/>
  <pageMargins left="0.19685039370078741" right="0.19685039370078741" top="0.98425196850393704" bottom="0.39370078740157483" header="0.98425196850393704" footer="0.39370078740157483"/>
  <pageSetup paperSize="9" scale="75" firstPageNumber="46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32"/>
  <sheetViews>
    <sheetView rightToLeft="1" view="pageBreakPreview" topLeftCell="A115" zoomScale="80" zoomScaleNormal="75" zoomScaleSheetLayoutView="80" workbookViewId="0">
      <selection sqref="A1:Z19"/>
    </sheetView>
  </sheetViews>
  <sheetFormatPr defaultRowHeight="20.25"/>
  <cols>
    <col min="1" max="1" width="2.33203125" customWidth="1"/>
    <col min="2" max="2" width="6.75" customWidth="1"/>
    <col min="3" max="3" width="3.75" customWidth="1"/>
    <col min="4" max="4" width="4.25" customWidth="1"/>
    <col min="5" max="5" width="3.83203125" customWidth="1"/>
    <col min="6" max="6" width="4.33203125" customWidth="1"/>
    <col min="7" max="7" width="6.4140625" customWidth="1"/>
    <col min="8" max="8" width="6.58203125" customWidth="1"/>
    <col min="9" max="9" width="6.6640625" customWidth="1"/>
    <col min="10" max="10" width="5.83203125" customWidth="1"/>
    <col min="11" max="11" width="4.9140625" customWidth="1"/>
    <col min="12" max="12" width="5.58203125" customWidth="1"/>
    <col min="13" max="13" width="4.6640625" customWidth="1"/>
    <col min="14" max="14" width="4.1640625" customWidth="1"/>
    <col min="15" max="15" width="4.33203125" customWidth="1"/>
    <col min="16" max="16" width="3.75" customWidth="1"/>
    <col min="17" max="18" width="3.9140625" customWidth="1"/>
    <col min="19" max="19" width="4.08203125" customWidth="1"/>
    <col min="20" max="20" width="4.83203125" customWidth="1"/>
    <col min="21" max="21" width="5" customWidth="1"/>
    <col min="22" max="22" width="4.4140625" customWidth="1"/>
    <col min="23" max="23" width="4.1640625" customWidth="1"/>
    <col min="24" max="24" width="4.83203125" customWidth="1"/>
    <col min="25" max="25" width="9.5" customWidth="1"/>
    <col min="26" max="26" width="2.4140625" customWidth="1"/>
    <col min="27" max="27" width="4" customWidth="1"/>
  </cols>
  <sheetData>
    <row r="1" spans="1:26" ht="27" customHeight="1">
      <c r="A1" s="389" t="s">
        <v>773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</row>
    <row r="2" spans="1:26" ht="42.75" customHeight="1">
      <c r="A2" s="425" t="s">
        <v>774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</row>
    <row r="3" spans="1:26" ht="19.5" customHeight="1" thickBot="1">
      <c r="A3" s="415" t="s">
        <v>775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391" t="s">
        <v>776</v>
      </c>
      <c r="Z3" s="391"/>
    </row>
    <row r="4" spans="1:26" ht="23.25" customHeight="1" thickTop="1">
      <c r="A4" s="392" t="s">
        <v>4</v>
      </c>
      <c r="B4" s="392"/>
      <c r="C4" s="413" t="s">
        <v>19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 t="s">
        <v>10</v>
      </c>
      <c r="Z4" s="413"/>
    </row>
    <row r="5" spans="1:26" ht="18" customHeight="1">
      <c r="A5" s="393"/>
      <c r="B5" s="393"/>
      <c r="C5" s="408" t="s">
        <v>67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</row>
    <row r="6" spans="1:26" ht="21" customHeight="1">
      <c r="A6" s="393"/>
      <c r="B6" s="393"/>
      <c r="C6" s="408" t="s">
        <v>71</v>
      </c>
      <c r="D6" s="408"/>
      <c r="E6" s="408"/>
      <c r="F6" s="408"/>
      <c r="G6" s="408" t="s">
        <v>97</v>
      </c>
      <c r="H6" s="408"/>
      <c r="I6" s="408"/>
      <c r="J6" s="408" t="s">
        <v>98</v>
      </c>
      <c r="K6" s="408"/>
      <c r="L6" s="408"/>
      <c r="M6" s="408" t="s">
        <v>99</v>
      </c>
      <c r="N6" s="408"/>
      <c r="O6" s="408"/>
      <c r="P6" s="408" t="s">
        <v>100</v>
      </c>
      <c r="Q6" s="408"/>
      <c r="R6" s="408"/>
      <c r="S6" s="408"/>
      <c r="T6" s="408"/>
      <c r="U6" s="408" t="s">
        <v>101</v>
      </c>
      <c r="V6" s="408"/>
      <c r="W6" s="408"/>
      <c r="X6" s="408"/>
      <c r="Y6" s="408"/>
      <c r="Z6" s="408"/>
    </row>
    <row r="7" spans="1:26" ht="39" customHeight="1">
      <c r="A7" s="393"/>
      <c r="B7" s="393"/>
      <c r="C7" s="408" t="s">
        <v>73</v>
      </c>
      <c r="D7" s="408"/>
      <c r="E7" s="408"/>
      <c r="F7" s="408"/>
      <c r="G7" s="408" t="s">
        <v>102</v>
      </c>
      <c r="H7" s="408"/>
      <c r="I7" s="408"/>
      <c r="J7" s="408" t="s">
        <v>103</v>
      </c>
      <c r="K7" s="408"/>
      <c r="L7" s="408"/>
      <c r="M7" s="408" t="s">
        <v>104</v>
      </c>
      <c r="N7" s="408"/>
      <c r="O7" s="408"/>
      <c r="P7" s="408" t="s">
        <v>105</v>
      </c>
      <c r="Q7" s="408"/>
      <c r="R7" s="408"/>
      <c r="S7" s="408"/>
      <c r="T7" s="408"/>
      <c r="U7" s="408" t="s">
        <v>106</v>
      </c>
      <c r="V7" s="408"/>
      <c r="W7" s="408"/>
      <c r="X7" s="408"/>
      <c r="Y7" s="408"/>
      <c r="Z7" s="408"/>
    </row>
    <row r="8" spans="1:26" ht="36" customHeight="1">
      <c r="A8" s="393"/>
      <c r="B8" s="393"/>
      <c r="C8" s="322" t="s">
        <v>16</v>
      </c>
      <c r="D8" s="322" t="s">
        <v>17</v>
      </c>
      <c r="E8" s="322" t="s">
        <v>18</v>
      </c>
      <c r="F8" s="322" t="s">
        <v>107</v>
      </c>
      <c r="G8" s="322" t="s">
        <v>16</v>
      </c>
      <c r="H8" s="322" t="s">
        <v>17</v>
      </c>
      <c r="I8" s="322" t="s">
        <v>107</v>
      </c>
      <c r="J8" s="322" t="s">
        <v>16</v>
      </c>
      <c r="K8" s="322" t="s">
        <v>82</v>
      </c>
      <c r="L8" s="322" t="s">
        <v>107</v>
      </c>
      <c r="M8" s="322" t="s">
        <v>108</v>
      </c>
      <c r="N8" s="322" t="s">
        <v>109</v>
      </c>
      <c r="O8" s="322" t="s">
        <v>107</v>
      </c>
      <c r="P8" s="322" t="s">
        <v>110</v>
      </c>
      <c r="Q8" s="322" t="s">
        <v>111</v>
      </c>
      <c r="R8" s="322" t="s">
        <v>112</v>
      </c>
      <c r="S8" s="322" t="s">
        <v>113</v>
      </c>
      <c r="T8" s="322" t="s">
        <v>19</v>
      </c>
      <c r="U8" s="322" t="s">
        <v>16</v>
      </c>
      <c r="V8" s="322" t="s">
        <v>17</v>
      </c>
      <c r="W8" s="322" t="s">
        <v>18</v>
      </c>
      <c r="X8" s="322" t="s">
        <v>107</v>
      </c>
      <c r="Y8" s="408"/>
      <c r="Z8" s="408"/>
    </row>
    <row r="9" spans="1:26" ht="72" customHeight="1" thickBot="1">
      <c r="A9" s="394"/>
      <c r="B9" s="394"/>
      <c r="C9" s="48" t="s">
        <v>20</v>
      </c>
      <c r="D9" s="48" t="s">
        <v>21</v>
      </c>
      <c r="E9" s="48" t="s">
        <v>22</v>
      </c>
      <c r="F9" s="48" t="s">
        <v>23</v>
      </c>
      <c r="G9" s="48" t="s">
        <v>20</v>
      </c>
      <c r="H9" s="48" t="s">
        <v>21</v>
      </c>
      <c r="I9" s="48" t="s">
        <v>23</v>
      </c>
      <c r="J9" s="48" t="s">
        <v>20</v>
      </c>
      <c r="K9" s="48" t="s">
        <v>21</v>
      </c>
      <c r="L9" s="48" t="s">
        <v>23</v>
      </c>
      <c r="M9" s="48" t="s">
        <v>114</v>
      </c>
      <c r="N9" s="48" t="s">
        <v>115</v>
      </c>
      <c r="O9" s="48" t="s">
        <v>23</v>
      </c>
      <c r="P9" s="48" t="s">
        <v>116</v>
      </c>
      <c r="Q9" s="48" t="s">
        <v>117</v>
      </c>
      <c r="R9" s="48" t="s">
        <v>118</v>
      </c>
      <c r="S9" s="48" t="s">
        <v>119</v>
      </c>
      <c r="T9" s="48" t="s">
        <v>23</v>
      </c>
      <c r="U9" s="48" t="s">
        <v>20</v>
      </c>
      <c r="V9" s="48" t="s">
        <v>21</v>
      </c>
      <c r="W9" s="48" t="s">
        <v>22</v>
      </c>
      <c r="X9" s="48" t="s">
        <v>23</v>
      </c>
      <c r="Y9" s="424"/>
      <c r="Z9" s="424"/>
    </row>
    <row r="10" spans="1:26" ht="22.5" customHeight="1">
      <c r="A10" s="384" t="s">
        <v>241</v>
      </c>
      <c r="B10" s="384"/>
      <c r="C10" s="49">
        <f t="shared" ref="C10:X21" si="0">SUM(C44,C76,C108)</f>
        <v>234</v>
      </c>
      <c r="D10" s="49">
        <f t="shared" si="0"/>
        <v>173</v>
      </c>
      <c r="E10" s="49">
        <f t="shared" si="0"/>
        <v>166</v>
      </c>
      <c r="F10" s="49">
        <f t="shared" si="0"/>
        <v>573</v>
      </c>
      <c r="G10" s="49">
        <f t="shared" si="0"/>
        <v>124421</v>
      </c>
      <c r="H10" s="49">
        <f t="shared" si="0"/>
        <v>95765</v>
      </c>
      <c r="I10" s="49">
        <f t="shared" si="0"/>
        <v>220186</v>
      </c>
      <c r="J10" s="49">
        <f t="shared" si="0"/>
        <v>5434</v>
      </c>
      <c r="K10" s="49">
        <f t="shared" si="0"/>
        <v>3916</v>
      </c>
      <c r="L10" s="49">
        <f t="shared" si="0"/>
        <v>9350</v>
      </c>
      <c r="M10" s="49">
        <f t="shared" si="0"/>
        <v>361</v>
      </c>
      <c r="N10" s="49">
        <f t="shared" si="0"/>
        <v>212</v>
      </c>
      <c r="O10" s="49">
        <f t="shared" si="0"/>
        <v>573</v>
      </c>
      <c r="P10" s="49">
        <f t="shared" si="0"/>
        <v>350</v>
      </c>
      <c r="Q10" s="49">
        <f t="shared" si="0"/>
        <v>187</v>
      </c>
      <c r="R10" s="49">
        <f t="shared" si="0"/>
        <v>8</v>
      </c>
      <c r="S10" s="49">
        <f t="shared" si="0"/>
        <v>28</v>
      </c>
      <c r="T10" s="49">
        <f t="shared" si="0"/>
        <v>573</v>
      </c>
      <c r="U10" s="49">
        <f t="shared" si="0"/>
        <v>2899</v>
      </c>
      <c r="V10" s="49">
        <f t="shared" si="0"/>
        <v>2187</v>
      </c>
      <c r="W10" s="49">
        <f t="shared" si="0"/>
        <v>635</v>
      </c>
      <c r="X10" s="49">
        <f t="shared" si="0"/>
        <v>5721</v>
      </c>
      <c r="Y10" s="385" t="s">
        <v>26</v>
      </c>
      <c r="Z10" s="385"/>
    </row>
    <row r="11" spans="1:26" ht="21" customHeight="1">
      <c r="A11" s="405" t="s">
        <v>27</v>
      </c>
      <c r="B11" s="405"/>
      <c r="C11" s="49">
        <f t="shared" si="0"/>
        <v>234</v>
      </c>
      <c r="D11" s="49">
        <f t="shared" si="0"/>
        <v>185</v>
      </c>
      <c r="E11" s="49">
        <f t="shared" si="0"/>
        <v>166</v>
      </c>
      <c r="F11" s="49">
        <f t="shared" si="0"/>
        <v>585</v>
      </c>
      <c r="G11" s="49">
        <f t="shared" si="0"/>
        <v>85342</v>
      </c>
      <c r="H11" s="49">
        <f t="shared" si="0"/>
        <v>63396</v>
      </c>
      <c r="I11" s="49">
        <f t="shared" si="0"/>
        <v>148738</v>
      </c>
      <c r="J11" s="49">
        <f t="shared" si="0"/>
        <v>3013</v>
      </c>
      <c r="K11" s="49">
        <f t="shared" si="0"/>
        <v>3040</v>
      </c>
      <c r="L11" s="49">
        <f t="shared" si="0"/>
        <v>6053</v>
      </c>
      <c r="M11" s="49">
        <f t="shared" si="0"/>
        <v>280</v>
      </c>
      <c r="N11" s="49">
        <f t="shared" si="0"/>
        <v>305</v>
      </c>
      <c r="O11" s="49">
        <f t="shared" si="0"/>
        <v>585</v>
      </c>
      <c r="P11" s="49">
        <f t="shared" si="0"/>
        <v>209</v>
      </c>
      <c r="Q11" s="49">
        <f t="shared" si="0"/>
        <v>86</v>
      </c>
      <c r="R11" s="49">
        <f t="shared" si="0"/>
        <v>259</v>
      </c>
      <c r="S11" s="49">
        <f t="shared" si="0"/>
        <v>31</v>
      </c>
      <c r="T11" s="49">
        <f t="shared" si="0"/>
        <v>585</v>
      </c>
      <c r="U11" s="49">
        <f t="shared" si="0"/>
        <v>2088</v>
      </c>
      <c r="V11" s="49">
        <f t="shared" si="0"/>
        <v>1744</v>
      </c>
      <c r="W11" s="49">
        <f t="shared" si="0"/>
        <v>906</v>
      </c>
      <c r="X11" s="49">
        <f t="shared" si="0"/>
        <v>4738</v>
      </c>
      <c r="Y11" s="387" t="s">
        <v>28</v>
      </c>
      <c r="Z11" s="387"/>
    </row>
    <row r="12" spans="1:26" ht="21" customHeight="1">
      <c r="A12" s="405" t="s">
        <v>83</v>
      </c>
      <c r="B12" s="405"/>
      <c r="C12" s="49">
        <f t="shared" si="0"/>
        <v>173</v>
      </c>
      <c r="D12" s="49">
        <f t="shared" si="0"/>
        <v>157</v>
      </c>
      <c r="E12" s="49">
        <f t="shared" si="0"/>
        <v>134</v>
      </c>
      <c r="F12" s="49">
        <f t="shared" si="0"/>
        <v>464</v>
      </c>
      <c r="G12" s="49">
        <f t="shared" si="0"/>
        <v>73985</v>
      </c>
      <c r="H12" s="49">
        <f t="shared" si="0"/>
        <v>63386</v>
      </c>
      <c r="I12" s="49">
        <f t="shared" si="0"/>
        <v>137371</v>
      </c>
      <c r="J12" s="49">
        <f t="shared" si="0"/>
        <v>2309</v>
      </c>
      <c r="K12" s="49">
        <f t="shared" si="0"/>
        <v>2843</v>
      </c>
      <c r="L12" s="49">
        <f t="shared" si="0"/>
        <v>5152</v>
      </c>
      <c r="M12" s="49">
        <f t="shared" si="0"/>
        <v>272</v>
      </c>
      <c r="N12" s="49">
        <f t="shared" si="0"/>
        <v>192</v>
      </c>
      <c r="O12" s="49">
        <f t="shared" si="0"/>
        <v>464</v>
      </c>
      <c r="P12" s="49">
        <f t="shared" si="0"/>
        <v>187</v>
      </c>
      <c r="Q12" s="49">
        <f t="shared" si="0"/>
        <v>16</v>
      </c>
      <c r="R12" s="49">
        <f t="shared" si="0"/>
        <v>231</v>
      </c>
      <c r="S12" s="49">
        <f t="shared" si="0"/>
        <v>30</v>
      </c>
      <c r="T12" s="49">
        <f t="shared" si="0"/>
        <v>464</v>
      </c>
      <c r="U12" s="49">
        <f t="shared" si="0"/>
        <v>1983</v>
      </c>
      <c r="V12" s="49">
        <f t="shared" si="0"/>
        <v>1931</v>
      </c>
      <c r="W12" s="49">
        <f t="shared" si="0"/>
        <v>562</v>
      </c>
      <c r="X12" s="49">
        <f t="shared" si="0"/>
        <v>4476</v>
      </c>
      <c r="Y12" s="375" t="s">
        <v>30</v>
      </c>
      <c r="Z12" s="375"/>
    </row>
    <row r="13" spans="1:26" ht="21" customHeight="1">
      <c r="A13" s="405" t="s">
        <v>31</v>
      </c>
      <c r="B13" s="405"/>
      <c r="C13" s="49">
        <f t="shared" si="0"/>
        <v>185</v>
      </c>
      <c r="D13" s="49">
        <f t="shared" si="0"/>
        <v>156</v>
      </c>
      <c r="E13" s="49">
        <f t="shared" si="0"/>
        <v>192</v>
      </c>
      <c r="F13" s="49">
        <f t="shared" si="0"/>
        <v>533</v>
      </c>
      <c r="G13" s="49">
        <f t="shared" si="0"/>
        <v>93085</v>
      </c>
      <c r="H13" s="49">
        <f t="shared" si="0"/>
        <v>81240</v>
      </c>
      <c r="I13" s="49">
        <f t="shared" si="0"/>
        <v>174325</v>
      </c>
      <c r="J13" s="49">
        <f t="shared" si="0"/>
        <v>5283</v>
      </c>
      <c r="K13" s="49">
        <f t="shared" si="0"/>
        <v>5556</v>
      </c>
      <c r="L13" s="49">
        <f t="shared" si="0"/>
        <v>10839</v>
      </c>
      <c r="M13" s="49">
        <f t="shared" si="0"/>
        <v>222</v>
      </c>
      <c r="N13" s="49">
        <f t="shared" si="0"/>
        <v>311</v>
      </c>
      <c r="O13" s="49">
        <f t="shared" si="0"/>
        <v>533</v>
      </c>
      <c r="P13" s="49">
        <f t="shared" si="0"/>
        <v>111</v>
      </c>
      <c r="Q13" s="49">
        <f t="shared" si="0"/>
        <v>10</v>
      </c>
      <c r="R13" s="49">
        <f t="shared" si="0"/>
        <v>386</v>
      </c>
      <c r="S13" s="49">
        <f t="shared" si="0"/>
        <v>26</v>
      </c>
      <c r="T13" s="49">
        <f t="shared" si="0"/>
        <v>533</v>
      </c>
      <c r="U13" s="49">
        <f t="shared" si="0"/>
        <v>2052</v>
      </c>
      <c r="V13" s="49">
        <f t="shared" si="0"/>
        <v>1806</v>
      </c>
      <c r="W13" s="49">
        <f t="shared" si="0"/>
        <v>830</v>
      </c>
      <c r="X13" s="49">
        <f t="shared" si="0"/>
        <v>4688</v>
      </c>
      <c r="Y13" s="375" t="s">
        <v>32</v>
      </c>
      <c r="Z13" s="375"/>
    </row>
    <row r="14" spans="1:26" ht="21" customHeight="1">
      <c r="A14" s="416" t="s">
        <v>33</v>
      </c>
      <c r="B14" s="329" t="s">
        <v>34</v>
      </c>
      <c r="C14" s="49">
        <f t="shared" si="0"/>
        <v>105</v>
      </c>
      <c r="D14" s="49">
        <f t="shared" si="0"/>
        <v>99</v>
      </c>
      <c r="E14" s="49">
        <f t="shared" si="0"/>
        <v>4</v>
      </c>
      <c r="F14" s="49">
        <f t="shared" si="0"/>
        <v>208</v>
      </c>
      <c r="G14" s="49">
        <f t="shared" si="0"/>
        <v>66661</v>
      </c>
      <c r="H14" s="49">
        <f t="shared" si="0"/>
        <v>68294</v>
      </c>
      <c r="I14" s="49">
        <f t="shared" si="0"/>
        <v>134955</v>
      </c>
      <c r="J14" s="49">
        <f t="shared" si="0"/>
        <v>2061</v>
      </c>
      <c r="K14" s="49">
        <f t="shared" si="0"/>
        <v>5136</v>
      </c>
      <c r="L14" s="49">
        <f t="shared" si="0"/>
        <v>7197</v>
      </c>
      <c r="M14" s="49">
        <f t="shared" si="0"/>
        <v>123</v>
      </c>
      <c r="N14" s="49">
        <f t="shared" si="0"/>
        <v>85</v>
      </c>
      <c r="O14" s="49">
        <f t="shared" si="0"/>
        <v>208</v>
      </c>
      <c r="P14" s="49">
        <f t="shared" si="0"/>
        <v>91</v>
      </c>
      <c r="Q14" s="49">
        <f t="shared" si="0"/>
        <v>4</v>
      </c>
      <c r="R14" s="49">
        <f t="shared" si="0"/>
        <v>96</v>
      </c>
      <c r="S14" s="49">
        <f t="shared" si="0"/>
        <v>17</v>
      </c>
      <c r="T14" s="49">
        <f t="shared" si="0"/>
        <v>208</v>
      </c>
      <c r="U14" s="49">
        <f t="shared" si="0"/>
        <v>1518</v>
      </c>
      <c r="V14" s="49">
        <f t="shared" si="0"/>
        <v>1571</v>
      </c>
      <c r="W14" s="49">
        <f t="shared" si="0"/>
        <v>27</v>
      </c>
      <c r="X14" s="49">
        <f t="shared" si="0"/>
        <v>3116</v>
      </c>
      <c r="Y14" s="321" t="s">
        <v>35</v>
      </c>
      <c r="Z14" s="380" t="s">
        <v>36</v>
      </c>
    </row>
    <row r="15" spans="1:26" ht="21" customHeight="1">
      <c r="A15" s="417"/>
      <c r="B15" s="329" t="s">
        <v>37</v>
      </c>
      <c r="C15" s="49">
        <f t="shared" si="0"/>
        <v>165</v>
      </c>
      <c r="D15" s="49">
        <f t="shared" si="0"/>
        <v>123</v>
      </c>
      <c r="E15" s="49">
        <f t="shared" si="0"/>
        <v>7</v>
      </c>
      <c r="F15" s="49">
        <f t="shared" si="0"/>
        <v>295</v>
      </c>
      <c r="G15" s="49">
        <f t="shared" si="0"/>
        <v>113691</v>
      </c>
      <c r="H15" s="49">
        <f t="shared" si="0"/>
        <v>103670</v>
      </c>
      <c r="I15" s="49">
        <f t="shared" si="0"/>
        <v>217361</v>
      </c>
      <c r="J15" s="49">
        <f t="shared" si="0"/>
        <v>2585</v>
      </c>
      <c r="K15" s="49">
        <f t="shared" si="0"/>
        <v>5360</v>
      </c>
      <c r="L15" s="49">
        <f t="shared" si="0"/>
        <v>7945</v>
      </c>
      <c r="M15" s="49">
        <f t="shared" si="0"/>
        <v>162</v>
      </c>
      <c r="N15" s="49">
        <f t="shared" si="0"/>
        <v>133</v>
      </c>
      <c r="O15" s="49">
        <f t="shared" si="0"/>
        <v>295</v>
      </c>
      <c r="P15" s="49">
        <f t="shared" si="0"/>
        <v>99</v>
      </c>
      <c r="Q15" s="49">
        <f t="shared" si="0"/>
        <v>9</v>
      </c>
      <c r="R15" s="49">
        <f t="shared" si="0"/>
        <v>159</v>
      </c>
      <c r="S15" s="49">
        <f t="shared" si="0"/>
        <v>28</v>
      </c>
      <c r="T15" s="49">
        <f t="shared" si="0"/>
        <v>295</v>
      </c>
      <c r="U15" s="49">
        <f t="shared" si="0"/>
        <v>2329</v>
      </c>
      <c r="V15" s="49">
        <f t="shared" si="0"/>
        <v>2086</v>
      </c>
      <c r="W15" s="49">
        <f t="shared" si="0"/>
        <v>23</v>
      </c>
      <c r="X15" s="49">
        <f t="shared" si="0"/>
        <v>4438</v>
      </c>
      <c r="Y15" s="321" t="s">
        <v>38</v>
      </c>
      <c r="Z15" s="381"/>
    </row>
    <row r="16" spans="1:26" ht="21" customHeight="1">
      <c r="A16" s="417"/>
      <c r="B16" s="329" t="s">
        <v>39</v>
      </c>
      <c r="C16" s="49">
        <f t="shared" si="0"/>
        <v>72</v>
      </c>
      <c r="D16" s="49">
        <f t="shared" si="0"/>
        <v>56</v>
      </c>
      <c r="E16" s="49">
        <f t="shared" si="0"/>
        <v>0</v>
      </c>
      <c r="F16" s="49">
        <f t="shared" si="0"/>
        <v>128</v>
      </c>
      <c r="G16" s="49">
        <f t="shared" si="0"/>
        <v>53359</v>
      </c>
      <c r="H16" s="49">
        <f t="shared" si="0"/>
        <v>45450</v>
      </c>
      <c r="I16" s="49">
        <f t="shared" si="0"/>
        <v>98809</v>
      </c>
      <c r="J16" s="49">
        <f t="shared" si="0"/>
        <v>1778</v>
      </c>
      <c r="K16" s="49">
        <f t="shared" si="0"/>
        <v>2517</v>
      </c>
      <c r="L16" s="49">
        <f t="shared" si="0"/>
        <v>4295</v>
      </c>
      <c r="M16" s="49">
        <f t="shared" si="0"/>
        <v>99</v>
      </c>
      <c r="N16" s="49">
        <f t="shared" si="0"/>
        <v>29</v>
      </c>
      <c r="O16" s="49">
        <f t="shared" si="0"/>
        <v>128</v>
      </c>
      <c r="P16" s="49">
        <f t="shared" si="0"/>
        <v>70</v>
      </c>
      <c r="Q16" s="49">
        <f t="shared" si="0"/>
        <v>13</v>
      </c>
      <c r="R16" s="49">
        <f t="shared" si="0"/>
        <v>40</v>
      </c>
      <c r="S16" s="49">
        <f t="shared" si="0"/>
        <v>5</v>
      </c>
      <c r="T16" s="49">
        <f t="shared" si="0"/>
        <v>128</v>
      </c>
      <c r="U16" s="49">
        <f t="shared" si="0"/>
        <v>1147</v>
      </c>
      <c r="V16" s="49">
        <f t="shared" si="0"/>
        <v>982</v>
      </c>
      <c r="W16" s="49">
        <f t="shared" si="0"/>
        <v>0</v>
      </c>
      <c r="X16" s="49">
        <f t="shared" si="0"/>
        <v>2129</v>
      </c>
      <c r="Y16" s="321" t="s">
        <v>40</v>
      </c>
      <c r="Z16" s="381"/>
    </row>
    <row r="17" spans="1:26" ht="21" customHeight="1">
      <c r="A17" s="417"/>
      <c r="B17" s="329" t="s">
        <v>41</v>
      </c>
      <c r="C17" s="49">
        <f t="shared" si="0"/>
        <v>100</v>
      </c>
      <c r="D17" s="49">
        <f t="shared" si="0"/>
        <v>83</v>
      </c>
      <c r="E17" s="49">
        <f t="shared" si="0"/>
        <v>30</v>
      </c>
      <c r="F17" s="49">
        <f t="shared" si="0"/>
        <v>213</v>
      </c>
      <c r="G17" s="49">
        <f t="shared" si="0"/>
        <v>48687</v>
      </c>
      <c r="H17" s="49">
        <f t="shared" si="0"/>
        <v>46860</v>
      </c>
      <c r="I17" s="49">
        <f t="shared" si="0"/>
        <v>95547</v>
      </c>
      <c r="J17" s="49">
        <f t="shared" si="0"/>
        <v>2081</v>
      </c>
      <c r="K17" s="49">
        <f t="shared" si="0"/>
        <v>4567</v>
      </c>
      <c r="L17" s="49">
        <f t="shared" si="0"/>
        <v>6648</v>
      </c>
      <c r="M17" s="49">
        <f t="shared" si="0"/>
        <v>145</v>
      </c>
      <c r="N17" s="49">
        <f t="shared" si="0"/>
        <v>68</v>
      </c>
      <c r="O17" s="49">
        <f t="shared" si="0"/>
        <v>213</v>
      </c>
      <c r="P17" s="49">
        <f t="shared" si="0"/>
        <v>140</v>
      </c>
      <c r="Q17" s="49">
        <f t="shared" si="0"/>
        <v>3</v>
      </c>
      <c r="R17" s="49">
        <f t="shared" si="0"/>
        <v>53</v>
      </c>
      <c r="S17" s="49">
        <f t="shared" si="0"/>
        <v>17</v>
      </c>
      <c r="T17" s="49">
        <f t="shared" si="0"/>
        <v>213</v>
      </c>
      <c r="U17" s="49">
        <f t="shared" si="0"/>
        <v>1276</v>
      </c>
      <c r="V17" s="49">
        <f t="shared" si="0"/>
        <v>1171</v>
      </c>
      <c r="W17" s="49">
        <f t="shared" si="0"/>
        <v>116</v>
      </c>
      <c r="X17" s="49">
        <f t="shared" si="0"/>
        <v>2563</v>
      </c>
      <c r="Y17" s="321" t="s">
        <v>42</v>
      </c>
      <c r="Z17" s="381"/>
    </row>
    <row r="18" spans="1:26" ht="21" customHeight="1">
      <c r="A18" s="417"/>
      <c r="B18" s="329" t="s">
        <v>43</v>
      </c>
      <c r="C18" s="49">
        <f t="shared" si="0"/>
        <v>147</v>
      </c>
      <c r="D18" s="49">
        <f t="shared" si="0"/>
        <v>135</v>
      </c>
      <c r="E18" s="49">
        <f t="shared" si="0"/>
        <v>53</v>
      </c>
      <c r="F18" s="49">
        <f t="shared" si="0"/>
        <v>335</v>
      </c>
      <c r="G18" s="49">
        <f t="shared" si="0"/>
        <v>77286</v>
      </c>
      <c r="H18" s="49">
        <f t="shared" si="0"/>
        <v>75454</v>
      </c>
      <c r="I18" s="49">
        <f t="shared" si="0"/>
        <v>152740</v>
      </c>
      <c r="J18" s="49">
        <f t="shared" si="0"/>
        <v>2391</v>
      </c>
      <c r="K18" s="49">
        <f t="shared" si="0"/>
        <v>5486</v>
      </c>
      <c r="L18" s="49">
        <f t="shared" si="0"/>
        <v>7877</v>
      </c>
      <c r="M18" s="49">
        <f t="shared" si="0"/>
        <v>182</v>
      </c>
      <c r="N18" s="49">
        <f t="shared" si="0"/>
        <v>153</v>
      </c>
      <c r="O18" s="49">
        <f t="shared" si="0"/>
        <v>335</v>
      </c>
      <c r="P18" s="49">
        <f t="shared" si="0"/>
        <v>116</v>
      </c>
      <c r="Q18" s="49">
        <f t="shared" si="0"/>
        <v>19</v>
      </c>
      <c r="R18" s="49">
        <f t="shared" si="0"/>
        <v>181</v>
      </c>
      <c r="S18" s="49">
        <f t="shared" si="0"/>
        <v>19</v>
      </c>
      <c r="T18" s="49">
        <f t="shared" si="0"/>
        <v>335</v>
      </c>
      <c r="U18" s="49">
        <f t="shared" si="0"/>
        <v>1946</v>
      </c>
      <c r="V18" s="49">
        <f t="shared" si="0"/>
        <v>1953</v>
      </c>
      <c r="W18" s="49">
        <f t="shared" si="0"/>
        <v>142</v>
      </c>
      <c r="X18" s="49">
        <f t="shared" si="0"/>
        <v>4041</v>
      </c>
      <c r="Y18" s="321" t="s">
        <v>44</v>
      </c>
      <c r="Z18" s="381"/>
    </row>
    <row r="19" spans="1:26" ht="21" customHeight="1">
      <c r="A19" s="418"/>
      <c r="B19" s="329" t="s">
        <v>45</v>
      </c>
      <c r="C19" s="49">
        <f t="shared" si="0"/>
        <v>94</v>
      </c>
      <c r="D19" s="49">
        <f t="shared" si="0"/>
        <v>81</v>
      </c>
      <c r="E19" s="49">
        <f t="shared" si="0"/>
        <v>23</v>
      </c>
      <c r="F19" s="49">
        <f t="shared" si="0"/>
        <v>198</v>
      </c>
      <c r="G19" s="49">
        <f t="shared" si="0"/>
        <v>54201</v>
      </c>
      <c r="H19" s="49">
        <f t="shared" si="0"/>
        <v>50148</v>
      </c>
      <c r="I19" s="49">
        <f t="shared" si="0"/>
        <v>104349</v>
      </c>
      <c r="J19" s="49">
        <f t="shared" si="0"/>
        <v>1930</v>
      </c>
      <c r="K19" s="49">
        <f t="shared" si="0"/>
        <v>3228</v>
      </c>
      <c r="L19" s="49">
        <f t="shared" si="0"/>
        <v>5158</v>
      </c>
      <c r="M19" s="49">
        <f t="shared" si="0"/>
        <v>115</v>
      </c>
      <c r="N19" s="49">
        <f t="shared" si="0"/>
        <v>83</v>
      </c>
      <c r="O19" s="49">
        <f t="shared" si="0"/>
        <v>198</v>
      </c>
      <c r="P19" s="49">
        <f t="shared" si="0"/>
        <v>69</v>
      </c>
      <c r="Q19" s="49">
        <f t="shared" si="0"/>
        <v>8</v>
      </c>
      <c r="R19" s="49">
        <f t="shared" si="0"/>
        <v>102</v>
      </c>
      <c r="S19" s="49">
        <f t="shared" si="0"/>
        <v>19</v>
      </c>
      <c r="T19" s="49">
        <f t="shared" si="0"/>
        <v>198</v>
      </c>
      <c r="U19" s="49">
        <f t="shared" si="0"/>
        <v>1252</v>
      </c>
      <c r="V19" s="49">
        <f t="shared" si="0"/>
        <v>1267</v>
      </c>
      <c r="W19" s="49">
        <f t="shared" si="0"/>
        <v>61</v>
      </c>
      <c r="X19" s="49">
        <f t="shared" si="0"/>
        <v>2580</v>
      </c>
      <c r="Y19" s="321" t="s">
        <v>46</v>
      </c>
      <c r="Z19" s="382"/>
    </row>
    <row r="20" spans="1:26" ht="21" customHeight="1">
      <c r="A20" s="405" t="s">
        <v>47</v>
      </c>
      <c r="B20" s="405"/>
      <c r="C20" s="49">
        <f t="shared" si="0"/>
        <v>277</v>
      </c>
      <c r="D20" s="49">
        <f t="shared" si="0"/>
        <v>244</v>
      </c>
      <c r="E20" s="49">
        <f t="shared" si="0"/>
        <v>92</v>
      </c>
      <c r="F20" s="49">
        <f t="shared" si="0"/>
        <v>613</v>
      </c>
      <c r="G20" s="49">
        <f t="shared" si="0"/>
        <v>88440</v>
      </c>
      <c r="H20" s="49">
        <f t="shared" si="0"/>
        <v>76581</v>
      </c>
      <c r="I20" s="49">
        <f t="shared" si="0"/>
        <v>165021</v>
      </c>
      <c r="J20" s="49">
        <f t="shared" si="0"/>
        <v>6273</v>
      </c>
      <c r="K20" s="49">
        <f t="shared" si="0"/>
        <v>3895</v>
      </c>
      <c r="L20" s="49">
        <f t="shared" si="0"/>
        <v>10168</v>
      </c>
      <c r="M20" s="49">
        <f t="shared" si="0"/>
        <v>326</v>
      </c>
      <c r="N20" s="49">
        <f t="shared" si="0"/>
        <v>287</v>
      </c>
      <c r="O20" s="49">
        <f t="shared" si="0"/>
        <v>613</v>
      </c>
      <c r="P20" s="49">
        <f t="shared" si="0"/>
        <v>282</v>
      </c>
      <c r="Q20" s="49">
        <f t="shared" si="0"/>
        <v>64</v>
      </c>
      <c r="R20" s="49">
        <f t="shared" si="0"/>
        <v>231</v>
      </c>
      <c r="S20" s="49">
        <f t="shared" si="0"/>
        <v>36</v>
      </c>
      <c r="T20" s="49">
        <f t="shared" si="0"/>
        <v>613</v>
      </c>
      <c r="U20" s="49">
        <f t="shared" si="0"/>
        <v>2521</v>
      </c>
      <c r="V20" s="49">
        <f t="shared" si="0"/>
        <v>2207</v>
      </c>
      <c r="W20" s="49">
        <f t="shared" si="0"/>
        <v>269</v>
      </c>
      <c r="X20" s="49">
        <f t="shared" si="0"/>
        <v>4997</v>
      </c>
      <c r="Y20" s="375" t="s">
        <v>48</v>
      </c>
      <c r="Z20" s="375"/>
    </row>
    <row r="21" spans="1:26" ht="21" customHeight="1">
      <c r="A21" s="405" t="s">
        <v>49</v>
      </c>
      <c r="B21" s="405"/>
      <c r="C21" s="49">
        <f t="shared" si="0"/>
        <v>157</v>
      </c>
      <c r="D21" s="49">
        <f t="shared" si="0"/>
        <v>131</v>
      </c>
      <c r="E21" s="49">
        <f t="shared" si="0"/>
        <v>130</v>
      </c>
      <c r="F21" s="49">
        <f t="shared" si="0"/>
        <v>418</v>
      </c>
      <c r="G21" s="49">
        <f t="shared" si="0"/>
        <v>124672</v>
      </c>
      <c r="H21" s="49">
        <f t="shared" si="0"/>
        <v>102183</v>
      </c>
      <c r="I21" s="49">
        <f t="shared" si="0"/>
        <v>226855</v>
      </c>
      <c r="J21" s="49">
        <f t="shared" si="0"/>
        <v>5625</v>
      </c>
      <c r="K21" s="49">
        <f t="shared" si="0"/>
        <v>6041</v>
      </c>
      <c r="L21" s="49">
        <f t="shared" si="0"/>
        <v>11666</v>
      </c>
      <c r="M21" s="49">
        <f t="shared" si="0"/>
        <v>175</v>
      </c>
      <c r="N21" s="49">
        <f t="shared" si="0"/>
        <v>243</v>
      </c>
      <c r="O21" s="49">
        <f t="shared" si="0"/>
        <v>418</v>
      </c>
      <c r="P21" s="49">
        <f t="shared" ref="P21:AK21" si="1">SUM(P55,P87,P119)</f>
        <v>45</v>
      </c>
      <c r="Q21" s="49">
        <f t="shared" si="1"/>
        <v>0</v>
      </c>
      <c r="R21" s="49">
        <f t="shared" si="1"/>
        <v>356</v>
      </c>
      <c r="S21" s="49">
        <f t="shared" si="1"/>
        <v>17</v>
      </c>
      <c r="T21" s="49">
        <f t="shared" si="1"/>
        <v>418</v>
      </c>
      <c r="U21" s="49">
        <f t="shared" si="1"/>
        <v>2230</v>
      </c>
      <c r="V21" s="49">
        <f t="shared" si="1"/>
        <v>1931</v>
      </c>
      <c r="W21" s="49">
        <f t="shared" si="1"/>
        <v>838</v>
      </c>
      <c r="X21" s="49">
        <f t="shared" si="1"/>
        <v>4999</v>
      </c>
      <c r="Y21" s="375" t="s">
        <v>50</v>
      </c>
      <c r="Z21" s="375"/>
    </row>
    <row r="22" spans="1:26" ht="21" customHeight="1">
      <c r="A22" s="405" t="s">
        <v>51</v>
      </c>
      <c r="B22" s="405"/>
      <c r="C22" s="49">
        <f t="shared" ref="C22:X29" si="2">SUM(C56,C88,C120)</f>
        <v>122</v>
      </c>
      <c r="D22" s="49">
        <f t="shared" si="2"/>
        <v>108</v>
      </c>
      <c r="E22" s="49">
        <f t="shared" si="2"/>
        <v>14</v>
      </c>
      <c r="F22" s="49">
        <f t="shared" si="2"/>
        <v>244</v>
      </c>
      <c r="G22" s="49">
        <f t="shared" si="2"/>
        <v>68019</v>
      </c>
      <c r="H22" s="49">
        <f t="shared" si="2"/>
        <v>64163</v>
      </c>
      <c r="I22" s="49">
        <f t="shared" si="2"/>
        <v>132182</v>
      </c>
      <c r="J22" s="49">
        <f t="shared" si="2"/>
        <v>3152</v>
      </c>
      <c r="K22" s="49">
        <f t="shared" si="2"/>
        <v>3661</v>
      </c>
      <c r="L22" s="49">
        <f t="shared" si="2"/>
        <v>6813</v>
      </c>
      <c r="M22" s="49">
        <f t="shared" si="2"/>
        <v>130</v>
      </c>
      <c r="N22" s="49">
        <f t="shared" si="2"/>
        <v>114</v>
      </c>
      <c r="O22" s="49">
        <f t="shared" si="2"/>
        <v>244</v>
      </c>
      <c r="P22" s="49">
        <f t="shared" si="2"/>
        <v>51</v>
      </c>
      <c r="Q22" s="49">
        <f t="shared" si="2"/>
        <v>4</v>
      </c>
      <c r="R22" s="49">
        <f t="shared" si="2"/>
        <v>174</v>
      </c>
      <c r="S22" s="49">
        <f t="shared" si="2"/>
        <v>15</v>
      </c>
      <c r="T22" s="49">
        <f t="shared" si="2"/>
        <v>244</v>
      </c>
      <c r="U22" s="49">
        <f t="shared" si="2"/>
        <v>1624</v>
      </c>
      <c r="V22" s="49">
        <f t="shared" si="2"/>
        <v>1466</v>
      </c>
      <c r="W22" s="49">
        <f t="shared" si="2"/>
        <v>38</v>
      </c>
      <c r="X22" s="49">
        <f t="shared" si="2"/>
        <v>3128</v>
      </c>
      <c r="Y22" s="375" t="s">
        <v>52</v>
      </c>
      <c r="Z22" s="375"/>
    </row>
    <row r="23" spans="1:26" ht="21" customHeight="1">
      <c r="A23" s="405" t="s">
        <v>53</v>
      </c>
      <c r="B23" s="405"/>
      <c r="C23" s="49">
        <f t="shared" si="2"/>
        <v>152</v>
      </c>
      <c r="D23" s="49">
        <f t="shared" si="2"/>
        <v>137</v>
      </c>
      <c r="E23" s="49">
        <f t="shared" si="2"/>
        <v>34</v>
      </c>
      <c r="F23" s="49">
        <f t="shared" si="2"/>
        <v>323</v>
      </c>
      <c r="G23" s="49">
        <f t="shared" si="2"/>
        <v>74206</v>
      </c>
      <c r="H23" s="49">
        <f t="shared" si="2"/>
        <v>71263</v>
      </c>
      <c r="I23" s="49">
        <f t="shared" si="2"/>
        <v>145469</v>
      </c>
      <c r="J23" s="49">
        <f t="shared" si="2"/>
        <v>3244</v>
      </c>
      <c r="K23" s="49">
        <f t="shared" si="2"/>
        <v>4890</v>
      </c>
      <c r="L23" s="49">
        <f t="shared" si="2"/>
        <v>8134</v>
      </c>
      <c r="M23" s="49">
        <f t="shared" si="2"/>
        <v>192</v>
      </c>
      <c r="N23" s="49">
        <f t="shared" si="2"/>
        <v>131</v>
      </c>
      <c r="O23" s="49">
        <f t="shared" si="2"/>
        <v>323</v>
      </c>
      <c r="P23" s="49">
        <f t="shared" si="2"/>
        <v>191</v>
      </c>
      <c r="Q23" s="49">
        <f t="shared" si="2"/>
        <v>111</v>
      </c>
      <c r="R23" s="49">
        <f t="shared" si="2"/>
        <v>1</v>
      </c>
      <c r="S23" s="49">
        <f t="shared" si="2"/>
        <v>20</v>
      </c>
      <c r="T23" s="49">
        <f t="shared" si="2"/>
        <v>323</v>
      </c>
      <c r="U23" s="49">
        <f t="shared" si="2"/>
        <v>1854</v>
      </c>
      <c r="V23" s="49">
        <f t="shared" si="2"/>
        <v>1759</v>
      </c>
      <c r="W23" s="49">
        <f t="shared" si="2"/>
        <v>79</v>
      </c>
      <c r="X23" s="49">
        <f t="shared" si="2"/>
        <v>3692</v>
      </c>
      <c r="Y23" s="375" t="s">
        <v>54</v>
      </c>
      <c r="Z23" s="375"/>
    </row>
    <row r="24" spans="1:26" ht="21" customHeight="1">
      <c r="A24" s="405" t="s">
        <v>84</v>
      </c>
      <c r="B24" s="405"/>
      <c r="C24" s="49">
        <f t="shared" si="2"/>
        <v>135</v>
      </c>
      <c r="D24" s="49">
        <f t="shared" si="2"/>
        <v>112</v>
      </c>
      <c r="E24" s="49">
        <f t="shared" si="2"/>
        <v>56</v>
      </c>
      <c r="F24" s="49">
        <f t="shared" si="2"/>
        <v>303</v>
      </c>
      <c r="G24" s="49">
        <f t="shared" si="2"/>
        <v>74674</v>
      </c>
      <c r="H24" s="49">
        <f t="shared" si="2"/>
        <v>63382</v>
      </c>
      <c r="I24" s="49">
        <f t="shared" si="2"/>
        <v>138056</v>
      </c>
      <c r="J24" s="49">
        <f t="shared" si="2"/>
        <v>3576</v>
      </c>
      <c r="K24" s="49">
        <f t="shared" si="2"/>
        <v>4254</v>
      </c>
      <c r="L24" s="49">
        <f t="shared" si="2"/>
        <v>7830</v>
      </c>
      <c r="M24" s="49">
        <f t="shared" si="2"/>
        <v>144</v>
      </c>
      <c r="N24" s="49">
        <f t="shared" si="2"/>
        <v>159</v>
      </c>
      <c r="O24" s="49">
        <f t="shared" si="2"/>
        <v>303</v>
      </c>
      <c r="P24" s="49">
        <f t="shared" si="2"/>
        <v>71</v>
      </c>
      <c r="Q24" s="49">
        <f t="shared" si="2"/>
        <v>17</v>
      </c>
      <c r="R24" s="49">
        <f t="shared" si="2"/>
        <v>192</v>
      </c>
      <c r="S24" s="49">
        <f t="shared" si="2"/>
        <v>23</v>
      </c>
      <c r="T24" s="49">
        <f t="shared" si="2"/>
        <v>303</v>
      </c>
      <c r="U24" s="49">
        <f t="shared" si="2"/>
        <v>1643</v>
      </c>
      <c r="V24" s="49">
        <f t="shared" si="2"/>
        <v>1346</v>
      </c>
      <c r="W24" s="49">
        <f t="shared" si="2"/>
        <v>227</v>
      </c>
      <c r="X24" s="49">
        <f t="shared" si="2"/>
        <v>3216</v>
      </c>
      <c r="Y24" s="375" t="s">
        <v>56</v>
      </c>
      <c r="Z24" s="375"/>
    </row>
    <row r="25" spans="1:26" ht="21" customHeight="1">
      <c r="A25" s="405" t="s">
        <v>57</v>
      </c>
      <c r="B25" s="405"/>
      <c r="C25" s="49">
        <f t="shared" si="2"/>
        <v>74</v>
      </c>
      <c r="D25" s="49">
        <f t="shared" si="2"/>
        <v>66</v>
      </c>
      <c r="E25" s="49">
        <f t="shared" si="2"/>
        <v>34</v>
      </c>
      <c r="F25" s="49">
        <f t="shared" si="2"/>
        <v>174</v>
      </c>
      <c r="G25" s="49">
        <f t="shared" si="2"/>
        <v>41621</v>
      </c>
      <c r="H25" s="49">
        <f t="shared" si="2"/>
        <v>34915</v>
      </c>
      <c r="I25" s="49">
        <f t="shared" si="2"/>
        <v>76536</v>
      </c>
      <c r="J25" s="49">
        <f t="shared" si="2"/>
        <v>1557</v>
      </c>
      <c r="K25" s="49">
        <f t="shared" si="2"/>
        <v>1770</v>
      </c>
      <c r="L25" s="49">
        <f t="shared" si="2"/>
        <v>3327</v>
      </c>
      <c r="M25" s="49">
        <f t="shared" si="2"/>
        <v>113</v>
      </c>
      <c r="N25" s="49">
        <f t="shared" si="2"/>
        <v>61</v>
      </c>
      <c r="O25" s="49">
        <f t="shared" si="2"/>
        <v>174</v>
      </c>
      <c r="P25" s="49">
        <f t="shared" si="2"/>
        <v>89</v>
      </c>
      <c r="Q25" s="49">
        <f t="shared" si="2"/>
        <v>7</v>
      </c>
      <c r="R25" s="49">
        <f t="shared" si="2"/>
        <v>70</v>
      </c>
      <c r="S25" s="49">
        <f t="shared" si="2"/>
        <v>8</v>
      </c>
      <c r="T25" s="49">
        <f t="shared" si="2"/>
        <v>174</v>
      </c>
      <c r="U25" s="49">
        <f t="shared" si="2"/>
        <v>916</v>
      </c>
      <c r="V25" s="49">
        <f t="shared" si="2"/>
        <v>745</v>
      </c>
      <c r="W25" s="49">
        <f t="shared" si="2"/>
        <v>98</v>
      </c>
      <c r="X25" s="49">
        <f t="shared" si="2"/>
        <v>1759</v>
      </c>
      <c r="Y25" s="375" t="s">
        <v>58</v>
      </c>
      <c r="Z25" s="375"/>
    </row>
    <row r="26" spans="1:26" ht="21" customHeight="1">
      <c r="A26" s="405" t="s">
        <v>59</v>
      </c>
      <c r="B26" s="405"/>
      <c r="C26" s="49">
        <f t="shared" si="2"/>
        <v>151</v>
      </c>
      <c r="D26" s="49">
        <f t="shared" si="2"/>
        <v>118</v>
      </c>
      <c r="E26" s="49">
        <f t="shared" si="2"/>
        <v>62</v>
      </c>
      <c r="F26" s="49">
        <f t="shared" si="2"/>
        <v>331</v>
      </c>
      <c r="G26" s="49">
        <f t="shared" si="2"/>
        <v>71980</v>
      </c>
      <c r="H26" s="49">
        <f t="shared" si="2"/>
        <v>55153</v>
      </c>
      <c r="I26" s="49">
        <f t="shared" si="2"/>
        <v>127133</v>
      </c>
      <c r="J26" s="49">
        <f t="shared" si="2"/>
        <v>2877</v>
      </c>
      <c r="K26" s="49">
        <f t="shared" si="2"/>
        <v>3500</v>
      </c>
      <c r="L26" s="49">
        <f t="shared" si="2"/>
        <v>6377</v>
      </c>
      <c r="M26" s="49">
        <f t="shared" si="2"/>
        <v>193</v>
      </c>
      <c r="N26" s="49">
        <f t="shared" si="2"/>
        <v>138</v>
      </c>
      <c r="O26" s="49">
        <f t="shared" si="2"/>
        <v>331</v>
      </c>
      <c r="P26" s="49">
        <f t="shared" si="2"/>
        <v>152</v>
      </c>
      <c r="Q26" s="49">
        <f t="shared" si="2"/>
        <v>10</v>
      </c>
      <c r="R26" s="49">
        <f t="shared" si="2"/>
        <v>147</v>
      </c>
      <c r="S26" s="49">
        <f t="shared" si="2"/>
        <v>22</v>
      </c>
      <c r="T26" s="49">
        <f t="shared" si="2"/>
        <v>331</v>
      </c>
      <c r="U26" s="49">
        <f t="shared" si="2"/>
        <v>1669</v>
      </c>
      <c r="V26" s="49">
        <f t="shared" si="2"/>
        <v>1341</v>
      </c>
      <c r="W26" s="49">
        <f t="shared" si="2"/>
        <v>313</v>
      </c>
      <c r="X26" s="49">
        <f t="shared" si="2"/>
        <v>3323</v>
      </c>
      <c r="Y26" s="375" t="s">
        <v>60</v>
      </c>
      <c r="Z26" s="375"/>
    </row>
    <row r="27" spans="1:26" ht="21" customHeight="1">
      <c r="A27" s="405" t="s">
        <v>61</v>
      </c>
      <c r="B27" s="405"/>
      <c r="C27" s="49">
        <f t="shared" si="2"/>
        <v>229</v>
      </c>
      <c r="D27" s="49">
        <f t="shared" si="2"/>
        <v>188</v>
      </c>
      <c r="E27" s="49">
        <f t="shared" si="2"/>
        <v>210</v>
      </c>
      <c r="F27" s="49">
        <f t="shared" si="2"/>
        <v>627</v>
      </c>
      <c r="G27" s="49">
        <f t="shared" si="2"/>
        <v>116170</v>
      </c>
      <c r="H27" s="49">
        <f t="shared" si="2"/>
        <v>90861</v>
      </c>
      <c r="I27" s="49">
        <f t="shared" si="2"/>
        <v>207031</v>
      </c>
      <c r="J27" s="49">
        <f t="shared" si="2"/>
        <v>6282</v>
      </c>
      <c r="K27" s="49">
        <f t="shared" si="2"/>
        <v>5581</v>
      </c>
      <c r="L27" s="49">
        <f t="shared" si="2"/>
        <v>11863</v>
      </c>
      <c r="M27" s="49">
        <f t="shared" si="2"/>
        <v>180</v>
      </c>
      <c r="N27" s="49">
        <f t="shared" si="2"/>
        <v>447</v>
      </c>
      <c r="O27" s="49">
        <f t="shared" si="2"/>
        <v>627</v>
      </c>
      <c r="P27" s="49">
        <f t="shared" si="2"/>
        <v>56</v>
      </c>
      <c r="Q27" s="49">
        <f t="shared" si="2"/>
        <v>29</v>
      </c>
      <c r="R27" s="49">
        <f t="shared" si="2"/>
        <v>507</v>
      </c>
      <c r="S27" s="49">
        <f t="shared" si="2"/>
        <v>35</v>
      </c>
      <c r="T27" s="49">
        <f t="shared" si="2"/>
        <v>627</v>
      </c>
      <c r="U27" s="49">
        <f t="shared" si="2"/>
        <v>2503</v>
      </c>
      <c r="V27" s="49">
        <f t="shared" si="2"/>
        <v>2053</v>
      </c>
      <c r="W27" s="49">
        <f t="shared" si="2"/>
        <v>898</v>
      </c>
      <c r="X27" s="49">
        <f t="shared" si="2"/>
        <v>5454</v>
      </c>
      <c r="Y27" s="375" t="s">
        <v>62</v>
      </c>
      <c r="Z27" s="375"/>
    </row>
    <row r="28" spans="1:26" ht="21" customHeight="1">
      <c r="A28" s="405" t="s">
        <v>63</v>
      </c>
      <c r="B28" s="405"/>
      <c r="C28" s="49">
        <f t="shared" si="2"/>
        <v>84</v>
      </c>
      <c r="D28" s="49">
        <f t="shared" si="2"/>
        <v>59</v>
      </c>
      <c r="E28" s="49">
        <f t="shared" si="2"/>
        <v>27</v>
      </c>
      <c r="F28" s="49">
        <f t="shared" si="2"/>
        <v>170</v>
      </c>
      <c r="G28" s="49">
        <f t="shared" si="2"/>
        <v>62741</v>
      </c>
      <c r="H28" s="49">
        <f t="shared" si="2"/>
        <v>46326</v>
      </c>
      <c r="I28" s="49">
        <f t="shared" si="2"/>
        <v>109067</v>
      </c>
      <c r="J28" s="49">
        <f t="shared" si="2"/>
        <v>1879</v>
      </c>
      <c r="K28" s="49">
        <f t="shared" si="2"/>
        <v>1821</v>
      </c>
      <c r="L28" s="49">
        <f t="shared" si="2"/>
        <v>3700</v>
      </c>
      <c r="M28" s="49">
        <f t="shared" si="2"/>
        <v>103</v>
      </c>
      <c r="N28" s="49">
        <f t="shared" si="2"/>
        <v>67</v>
      </c>
      <c r="O28" s="49">
        <f t="shared" si="2"/>
        <v>170</v>
      </c>
      <c r="P28" s="49">
        <f t="shared" si="2"/>
        <v>57</v>
      </c>
      <c r="Q28" s="49">
        <f t="shared" si="2"/>
        <v>25</v>
      </c>
      <c r="R28" s="49">
        <f t="shared" si="2"/>
        <v>75</v>
      </c>
      <c r="S28" s="49">
        <f t="shared" si="2"/>
        <v>13</v>
      </c>
      <c r="T28" s="49">
        <f t="shared" si="2"/>
        <v>170</v>
      </c>
      <c r="U28" s="49">
        <f t="shared" si="2"/>
        <v>1173</v>
      </c>
      <c r="V28" s="49">
        <f t="shared" si="2"/>
        <v>860</v>
      </c>
      <c r="W28" s="49">
        <f t="shared" si="2"/>
        <v>164</v>
      </c>
      <c r="X28" s="49">
        <f t="shared" si="2"/>
        <v>2197</v>
      </c>
      <c r="Y28" s="375" t="s">
        <v>64</v>
      </c>
      <c r="Z28" s="375"/>
    </row>
    <row r="29" spans="1:26" ht="21" customHeight="1" thickBot="1">
      <c r="A29" s="423" t="s">
        <v>65</v>
      </c>
      <c r="B29" s="423"/>
      <c r="C29" s="49">
        <f t="shared" si="2"/>
        <v>280</v>
      </c>
      <c r="D29" s="49">
        <f t="shared" si="2"/>
        <v>251</v>
      </c>
      <c r="E29" s="49">
        <f t="shared" si="2"/>
        <v>50</v>
      </c>
      <c r="F29" s="49">
        <f t="shared" si="2"/>
        <v>581</v>
      </c>
      <c r="G29" s="49">
        <f t="shared" si="2"/>
        <v>144176</v>
      </c>
      <c r="H29" s="49">
        <f t="shared" si="2"/>
        <v>138114</v>
      </c>
      <c r="I29" s="49">
        <f t="shared" si="2"/>
        <v>282290</v>
      </c>
      <c r="J29" s="49">
        <f t="shared" si="2"/>
        <v>5675</v>
      </c>
      <c r="K29" s="49">
        <f t="shared" si="2"/>
        <v>9384</v>
      </c>
      <c r="L29" s="49">
        <f t="shared" si="2"/>
        <v>15059</v>
      </c>
      <c r="M29" s="49">
        <f t="shared" si="2"/>
        <v>275</v>
      </c>
      <c r="N29" s="49">
        <f t="shared" si="2"/>
        <v>306</v>
      </c>
      <c r="O29" s="49">
        <f t="shared" si="2"/>
        <v>581</v>
      </c>
      <c r="P29" s="49">
        <f t="shared" si="2"/>
        <v>153</v>
      </c>
      <c r="Q29" s="49">
        <f t="shared" si="2"/>
        <v>38</v>
      </c>
      <c r="R29" s="49">
        <f t="shared" si="2"/>
        <v>351</v>
      </c>
      <c r="S29" s="49">
        <f t="shared" si="2"/>
        <v>39</v>
      </c>
      <c r="T29" s="49">
        <f t="shared" si="2"/>
        <v>581</v>
      </c>
      <c r="U29" s="49">
        <f t="shared" si="2"/>
        <v>3273</v>
      </c>
      <c r="V29" s="49">
        <f t="shared" si="2"/>
        <v>4143</v>
      </c>
      <c r="W29" s="49">
        <f t="shared" si="2"/>
        <v>138</v>
      </c>
      <c r="X29" s="49">
        <f t="shared" si="2"/>
        <v>7554</v>
      </c>
      <c r="Y29" s="376" t="s">
        <v>66</v>
      </c>
      <c r="Z29" s="376"/>
    </row>
    <row r="30" spans="1:26" ht="21" customHeight="1" thickBot="1">
      <c r="A30" s="422" t="s">
        <v>19</v>
      </c>
      <c r="B30" s="422"/>
      <c r="C30" s="13">
        <f>SUM(C10:C29)</f>
        <v>3170</v>
      </c>
      <c r="D30" s="13">
        <f t="shared" ref="D30:X30" si="3">SUM(D10:D29)</f>
        <v>2662</v>
      </c>
      <c r="E30" s="13">
        <f t="shared" si="3"/>
        <v>1484</v>
      </c>
      <c r="F30" s="13">
        <f t="shared" si="3"/>
        <v>7316</v>
      </c>
      <c r="G30" s="13">
        <f t="shared" si="3"/>
        <v>1657417</v>
      </c>
      <c r="H30" s="13">
        <f t="shared" si="3"/>
        <v>1436604</v>
      </c>
      <c r="I30" s="13">
        <f t="shared" si="3"/>
        <v>3094021</v>
      </c>
      <c r="J30" s="13">
        <f t="shared" si="3"/>
        <v>69005</v>
      </c>
      <c r="K30" s="13">
        <f t="shared" si="3"/>
        <v>86446</v>
      </c>
      <c r="L30" s="13">
        <f t="shared" si="3"/>
        <v>155451</v>
      </c>
      <c r="M30" s="13">
        <f t="shared" si="3"/>
        <v>3792</v>
      </c>
      <c r="N30" s="13">
        <f t="shared" si="3"/>
        <v>3524</v>
      </c>
      <c r="O30" s="13">
        <f t="shared" si="3"/>
        <v>7316</v>
      </c>
      <c r="P30" s="13">
        <f t="shared" si="3"/>
        <v>2589</v>
      </c>
      <c r="Q30" s="13">
        <f t="shared" si="3"/>
        <v>660</v>
      </c>
      <c r="R30" s="13">
        <f t="shared" si="3"/>
        <v>3619</v>
      </c>
      <c r="S30" s="13">
        <f t="shared" si="3"/>
        <v>448</v>
      </c>
      <c r="T30" s="13">
        <f t="shared" si="3"/>
        <v>7316</v>
      </c>
      <c r="U30" s="13">
        <f t="shared" si="3"/>
        <v>37896</v>
      </c>
      <c r="V30" s="13">
        <f t="shared" si="3"/>
        <v>34549</v>
      </c>
      <c r="W30" s="13">
        <f t="shared" si="3"/>
        <v>6364</v>
      </c>
      <c r="X30" s="13">
        <f t="shared" si="3"/>
        <v>78809</v>
      </c>
      <c r="Y30" s="373" t="s">
        <v>67</v>
      </c>
      <c r="Z30" s="373"/>
    </row>
    <row r="31" spans="1:26" ht="21" customHeight="1" thickTop="1">
      <c r="A31" s="336"/>
      <c r="B31" s="336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46"/>
      <c r="Z31" s="46"/>
    </row>
    <row r="32" spans="1:26" ht="21" customHeight="1">
      <c r="A32" s="336"/>
      <c r="B32" s="336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46"/>
      <c r="Z32" s="46"/>
    </row>
    <row r="33" spans="1:26" ht="21" customHeight="1">
      <c r="A33" s="336"/>
      <c r="B33" s="336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46"/>
      <c r="Z33" s="46"/>
    </row>
    <row r="34" spans="1:26" ht="21" customHeight="1">
      <c r="A34" s="336"/>
      <c r="B34" s="336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46"/>
      <c r="Z34" s="46"/>
    </row>
    <row r="35" spans="1:26" ht="30" customHeight="1">
      <c r="A35" s="389" t="s">
        <v>777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</row>
    <row r="36" spans="1:26" ht="45" customHeight="1">
      <c r="A36" s="425" t="s">
        <v>778</v>
      </c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</row>
    <row r="37" spans="1:26" ht="24.75" customHeight="1" thickBot="1">
      <c r="A37" s="415" t="s">
        <v>779</v>
      </c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391" t="s">
        <v>780</v>
      </c>
      <c r="Z37" s="391"/>
    </row>
    <row r="38" spans="1:26" s="16" customFormat="1" ht="21" customHeight="1" thickTop="1">
      <c r="A38" s="392" t="s">
        <v>4</v>
      </c>
      <c r="B38" s="392"/>
      <c r="C38" s="413" t="s">
        <v>124</v>
      </c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  <c r="V38" s="413"/>
      <c r="W38" s="413"/>
      <c r="X38" s="413"/>
      <c r="Y38" s="413" t="s">
        <v>10</v>
      </c>
      <c r="Z38" s="413"/>
    </row>
    <row r="39" spans="1:26" s="16" customFormat="1" ht="21" customHeight="1">
      <c r="A39" s="393"/>
      <c r="B39" s="393"/>
      <c r="C39" s="408" t="s">
        <v>125</v>
      </c>
      <c r="D39" s="408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</row>
    <row r="40" spans="1:26" s="16" customFormat="1" ht="24" customHeight="1">
      <c r="A40" s="393"/>
      <c r="B40" s="393"/>
      <c r="C40" s="408" t="s">
        <v>71</v>
      </c>
      <c r="D40" s="408"/>
      <c r="E40" s="408"/>
      <c r="F40" s="408"/>
      <c r="G40" s="408" t="s">
        <v>97</v>
      </c>
      <c r="H40" s="408"/>
      <c r="I40" s="408"/>
      <c r="J40" s="408" t="s">
        <v>98</v>
      </c>
      <c r="K40" s="408"/>
      <c r="L40" s="408"/>
      <c r="M40" s="408" t="s">
        <v>99</v>
      </c>
      <c r="N40" s="408"/>
      <c r="O40" s="408"/>
      <c r="P40" s="408" t="s">
        <v>100</v>
      </c>
      <c r="Q40" s="408"/>
      <c r="R40" s="408"/>
      <c r="S40" s="408"/>
      <c r="T40" s="408"/>
      <c r="U40" s="408" t="s">
        <v>101</v>
      </c>
      <c r="V40" s="408"/>
      <c r="W40" s="408"/>
      <c r="X40" s="408"/>
      <c r="Y40" s="408"/>
      <c r="Z40" s="408"/>
    </row>
    <row r="41" spans="1:26" s="16" customFormat="1" ht="30" customHeight="1">
      <c r="A41" s="393"/>
      <c r="B41" s="393"/>
      <c r="C41" s="408" t="s">
        <v>73</v>
      </c>
      <c r="D41" s="408"/>
      <c r="E41" s="408"/>
      <c r="F41" s="408"/>
      <c r="G41" s="408" t="s">
        <v>102</v>
      </c>
      <c r="H41" s="408"/>
      <c r="I41" s="408"/>
      <c r="J41" s="408" t="s">
        <v>103</v>
      </c>
      <c r="K41" s="408"/>
      <c r="L41" s="408"/>
      <c r="M41" s="408" t="s">
        <v>104</v>
      </c>
      <c r="N41" s="408"/>
      <c r="O41" s="408"/>
      <c r="P41" s="408" t="s">
        <v>105</v>
      </c>
      <c r="Q41" s="408"/>
      <c r="R41" s="408"/>
      <c r="S41" s="408"/>
      <c r="T41" s="408"/>
      <c r="U41" s="408"/>
      <c r="V41" s="408" t="s">
        <v>106</v>
      </c>
      <c r="W41" s="408"/>
      <c r="X41" s="408"/>
      <c r="Y41" s="408"/>
      <c r="Z41" s="408"/>
    </row>
    <row r="42" spans="1:26" s="16" customFormat="1" ht="33" customHeight="1">
      <c r="A42" s="393"/>
      <c r="B42" s="393"/>
      <c r="C42" s="322" t="s">
        <v>16</v>
      </c>
      <c r="D42" s="322" t="s">
        <v>17</v>
      </c>
      <c r="E42" s="322" t="s">
        <v>18</v>
      </c>
      <c r="F42" s="322" t="s">
        <v>107</v>
      </c>
      <c r="G42" s="322" t="s">
        <v>16</v>
      </c>
      <c r="H42" s="322" t="s">
        <v>17</v>
      </c>
      <c r="I42" s="322" t="s">
        <v>107</v>
      </c>
      <c r="J42" s="322" t="s">
        <v>16</v>
      </c>
      <c r="K42" s="322" t="s">
        <v>82</v>
      </c>
      <c r="L42" s="322" t="s">
        <v>107</v>
      </c>
      <c r="M42" s="322" t="s">
        <v>108</v>
      </c>
      <c r="N42" s="322" t="s">
        <v>109</v>
      </c>
      <c r="O42" s="322" t="s">
        <v>107</v>
      </c>
      <c r="P42" s="322" t="s">
        <v>110</v>
      </c>
      <c r="Q42" s="322" t="s">
        <v>111</v>
      </c>
      <c r="R42" s="322" t="s">
        <v>112</v>
      </c>
      <c r="S42" s="322" t="s">
        <v>113</v>
      </c>
      <c r="T42" s="322" t="s">
        <v>19</v>
      </c>
      <c r="U42" s="322" t="s">
        <v>16</v>
      </c>
      <c r="V42" s="322" t="s">
        <v>17</v>
      </c>
      <c r="W42" s="322" t="s">
        <v>18</v>
      </c>
      <c r="X42" s="322" t="s">
        <v>107</v>
      </c>
      <c r="Y42" s="408"/>
      <c r="Z42" s="408"/>
    </row>
    <row r="43" spans="1:26" s="16" customFormat="1" ht="77.25" customHeight="1" thickBot="1">
      <c r="A43" s="394"/>
      <c r="B43" s="394"/>
      <c r="C43" s="48" t="s">
        <v>20</v>
      </c>
      <c r="D43" s="48" t="s">
        <v>21</v>
      </c>
      <c r="E43" s="48" t="s">
        <v>22</v>
      </c>
      <c r="F43" s="48" t="s">
        <v>23</v>
      </c>
      <c r="G43" s="48" t="s">
        <v>20</v>
      </c>
      <c r="H43" s="48" t="s">
        <v>21</v>
      </c>
      <c r="I43" s="48" t="s">
        <v>23</v>
      </c>
      <c r="J43" s="48" t="s">
        <v>20</v>
      </c>
      <c r="K43" s="48" t="s">
        <v>21</v>
      </c>
      <c r="L43" s="48" t="s">
        <v>23</v>
      </c>
      <c r="M43" s="48" t="s">
        <v>114</v>
      </c>
      <c r="N43" s="48" t="s">
        <v>115</v>
      </c>
      <c r="O43" s="48" t="s">
        <v>23</v>
      </c>
      <c r="P43" s="48" t="s">
        <v>116</v>
      </c>
      <c r="Q43" s="48" t="s">
        <v>126</v>
      </c>
      <c r="R43" s="48" t="s">
        <v>118</v>
      </c>
      <c r="S43" s="48" t="s">
        <v>119</v>
      </c>
      <c r="T43" s="48" t="s">
        <v>23</v>
      </c>
      <c r="U43" s="48" t="s">
        <v>20</v>
      </c>
      <c r="V43" s="48" t="s">
        <v>21</v>
      </c>
      <c r="W43" s="48" t="s">
        <v>22</v>
      </c>
      <c r="X43" s="48" t="s">
        <v>23</v>
      </c>
      <c r="Y43" s="424"/>
      <c r="Z43" s="424"/>
    </row>
    <row r="44" spans="1:26" s="16" customFormat="1" ht="22.5" customHeight="1">
      <c r="A44" s="384" t="s">
        <v>210</v>
      </c>
      <c r="B44" s="384"/>
      <c r="C44" s="328">
        <v>127</v>
      </c>
      <c r="D44" s="328">
        <v>74</v>
      </c>
      <c r="E44" s="328">
        <v>48</v>
      </c>
      <c r="F44" s="328">
        <f>SUM(C44:E44)</f>
        <v>249</v>
      </c>
      <c r="G44" s="328">
        <v>60660</v>
      </c>
      <c r="H44" s="328">
        <v>41579</v>
      </c>
      <c r="I44" s="328">
        <f>SUM(G44:H44)</f>
        <v>102239</v>
      </c>
      <c r="J44" s="328">
        <v>2091</v>
      </c>
      <c r="K44" s="328">
        <v>1840</v>
      </c>
      <c r="L44" s="328">
        <f>SUM(J44:K44)</f>
        <v>3931</v>
      </c>
      <c r="M44" s="328">
        <v>137</v>
      </c>
      <c r="N44" s="328">
        <v>112</v>
      </c>
      <c r="O44" s="328">
        <f>SUM(M44:N44)</f>
        <v>249</v>
      </c>
      <c r="P44" s="328">
        <v>131</v>
      </c>
      <c r="Q44" s="328">
        <v>102</v>
      </c>
      <c r="R44" s="327">
        <v>4</v>
      </c>
      <c r="S44" s="328">
        <v>12</v>
      </c>
      <c r="T44" s="328">
        <f>SUM(P44:S44)</f>
        <v>249</v>
      </c>
      <c r="U44" s="328">
        <v>1370</v>
      </c>
      <c r="V44" s="328">
        <v>841</v>
      </c>
      <c r="W44" s="328">
        <v>147</v>
      </c>
      <c r="X44" s="328">
        <f>SUM(U44:W44)</f>
        <v>2358</v>
      </c>
      <c r="Y44" s="385" t="s">
        <v>26</v>
      </c>
      <c r="Z44" s="385"/>
    </row>
    <row r="45" spans="1:26" s="16" customFormat="1" ht="21" customHeight="1">
      <c r="A45" s="405" t="s">
        <v>27</v>
      </c>
      <c r="B45" s="405"/>
      <c r="C45" s="328">
        <v>101</v>
      </c>
      <c r="D45" s="328">
        <v>57</v>
      </c>
      <c r="E45" s="328">
        <v>64</v>
      </c>
      <c r="F45" s="328">
        <f t="shared" ref="F45:F63" si="4">SUM(C45:E45)</f>
        <v>222</v>
      </c>
      <c r="G45" s="328">
        <v>29418</v>
      </c>
      <c r="H45" s="328">
        <v>16014</v>
      </c>
      <c r="I45" s="328">
        <f t="shared" ref="I45:I63" si="5">SUM(G45:H45)</f>
        <v>45432</v>
      </c>
      <c r="J45" s="328">
        <v>852</v>
      </c>
      <c r="K45" s="328">
        <v>878</v>
      </c>
      <c r="L45" s="328">
        <f t="shared" ref="L45:L63" si="6">SUM(J45:K45)</f>
        <v>1730</v>
      </c>
      <c r="M45" s="328">
        <v>71</v>
      </c>
      <c r="N45" s="328">
        <v>151</v>
      </c>
      <c r="O45" s="328">
        <f t="shared" ref="O45:O63" si="7">SUM(M45:N45)</f>
        <v>222</v>
      </c>
      <c r="P45" s="328">
        <v>65</v>
      </c>
      <c r="Q45" s="328">
        <v>47</v>
      </c>
      <c r="R45" s="328">
        <v>109</v>
      </c>
      <c r="S45" s="328">
        <v>1</v>
      </c>
      <c r="T45" s="328">
        <f t="shared" ref="T45:T63" si="8">SUM(P45:S45)</f>
        <v>222</v>
      </c>
      <c r="U45" s="328">
        <v>706</v>
      </c>
      <c r="V45" s="328">
        <v>424</v>
      </c>
      <c r="W45" s="328">
        <v>174</v>
      </c>
      <c r="X45" s="328">
        <f t="shared" ref="X45:X63" si="9">SUM(U45:W45)</f>
        <v>1304</v>
      </c>
      <c r="Y45" s="387" t="s">
        <v>28</v>
      </c>
      <c r="Z45" s="387"/>
    </row>
    <row r="46" spans="1:26" s="16" customFormat="1" ht="21" customHeight="1">
      <c r="A46" s="405" t="s">
        <v>83</v>
      </c>
      <c r="B46" s="405"/>
      <c r="C46" s="328">
        <v>92</v>
      </c>
      <c r="D46" s="328">
        <v>47</v>
      </c>
      <c r="E46" s="328">
        <v>70</v>
      </c>
      <c r="F46" s="328">
        <f t="shared" si="4"/>
        <v>209</v>
      </c>
      <c r="G46" s="328">
        <v>35029</v>
      </c>
      <c r="H46" s="328">
        <v>17678</v>
      </c>
      <c r="I46" s="328">
        <f t="shared" si="5"/>
        <v>52707</v>
      </c>
      <c r="J46" s="328">
        <v>878</v>
      </c>
      <c r="K46" s="328">
        <v>925</v>
      </c>
      <c r="L46" s="328">
        <f t="shared" si="6"/>
        <v>1803</v>
      </c>
      <c r="M46" s="328">
        <v>105</v>
      </c>
      <c r="N46" s="328">
        <v>104</v>
      </c>
      <c r="O46" s="328">
        <f t="shared" si="7"/>
        <v>209</v>
      </c>
      <c r="P46" s="328">
        <v>72</v>
      </c>
      <c r="Q46" s="328">
        <v>9</v>
      </c>
      <c r="R46" s="328">
        <v>118</v>
      </c>
      <c r="S46" s="328">
        <v>10</v>
      </c>
      <c r="T46" s="328">
        <f t="shared" si="8"/>
        <v>209</v>
      </c>
      <c r="U46" s="328">
        <v>900</v>
      </c>
      <c r="V46" s="328">
        <v>536</v>
      </c>
      <c r="W46" s="328">
        <v>192</v>
      </c>
      <c r="X46" s="328">
        <f t="shared" si="9"/>
        <v>1628</v>
      </c>
      <c r="Y46" s="375" t="s">
        <v>30</v>
      </c>
      <c r="Z46" s="375"/>
    </row>
    <row r="47" spans="1:26" s="16" customFormat="1" ht="21" customHeight="1">
      <c r="A47" s="405" t="s">
        <v>31</v>
      </c>
      <c r="B47" s="405"/>
      <c r="C47" s="328">
        <v>84</v>
      </c>
      <c r="D47" s="328">
        <v>55</v>
      </c>
      <c r="E47" s="328">
        <v>85</v>
      </c>
      <c r="F47" s="328">
        <f t="shared" si="4"/>
        <v>224</v>
      </c>
      <c r="G47" s="328">
        <v>37830</v>
      </c>
      <c r="H47" s="328">
        <v>23594</v>
      </c>
      <c r="I47" s="328">
        <f t="shared" si="5"/>
        <v>61424</v>
      </c>
      <c r="J47" s="328">
        <v>1723</v>
      </c>
      <c r="K47" s="328">
        <v>2093</v>
      </c>
      <c r="L47" s="328">
        <f t="shared" si="6"/>
        <v>3816</v>
      </c>
      <c r="M47" s="328">
        <v>70</v>
      </c>
      <c r="N47" s="328">
        <v>154</v>
      </c>
      <c r="O47" s="328">
        <f t="shared" si="7"/>
        <v>224</v>
      </c>
      <c r="P47" s="328">
        <v>38</v>
      </c>
      <c r="Q47" s="328">
        <v>6</v>
      </c>
      <c r="R47" s="328">
        <v>172</v>
      </c>
      <c r="S47" s="328">
        <v>8</v>
      </c>
      <c r="T47" s="328">
        <f t="shared" si="8"/>
        <v>224</v>
      </c>
      <c r="U47" s="328">
        <v>793</v>
      </c>
      <c r="V47" s="328">
        <v>500</v>
      </c>
      <c r="W47" s="328">
        <v>236</v>
      </c>
      <c r="X47" s="328">
        <f t="shared" si="9"/>
        <v>1529</v>
      </c>
      <c r="Y47" s="375" t="s">
        <v>32</v>
      </c>
      <c r="Z47" s="375"/>
    </row>
    <row r="48" spans="1:26" s="16" customFormat="1" ht="21" customHeight="1">
      <c r="A48" s="416" t="s">
        <v>33</v>
      </c>
      <c r="B48" s="329" t="s">
        <v>34</v>
      </c>
      <c r="C48" s="328">
        <v>55</v>
      </c>
      <c r="D48" s="328">
        <v>45</v>
      </c>
      <c r="E48" s="328">
        <v>0</v>
      </c>
      <c r="F48" s="328">
        <f t="shared" si="4"/>
        <v>100</v>
      </c>
      <c r="G48" s="328">
        <v>37706</v>
      </c>
      <c r="H48" s="328">
        <v>31129</v>
      </c>
      <c r="I48" s="328">
        <f t="shared" si="5"/>
        <v>68835</v>
      </c>
      <c r="J48" s="328">
        <v>795</v>
      </c>
      <c r="K48" s="328">
        <v>2548</v>
      </c>
      <c r="L48" s="328">
        <f t="shared" si="6"/>
        <v>3343</v>
      </c>
      <c r="M48" s="328">
        <v>51</v>
      </c>
      <c r="N48" s="328">
        <v>49</v>
      </c>
      <c r="O48" s="328">
        <f t="shared" si="7"/>
        <v>100</v>
      </c>
      <c r="P48" s="328">
        <v>39</v>
      </c>
      <c r="Q48" s="328">
        <v>3</v>
      </c>
      <c r="R48" s="328">
        <v>57</v>
      </c>
      <c r="S48" s="328">
        <v>1</v>
      </c>
      <c r="T48" s="328">
        <f t="shared" si="8"/>
        <v>100</v>
      </c>
      <c r="U48" s="328">
        <v>798</v>
      </c>
      <c r="V48" s="328">
        <v>666</v>
      </c>
      <c r="W48" s="328">
        <v>2</v>
      </c>
      <c r="X48" s="328">
        <f t="shared" si="9"/>
        <v>1466</v>
      </c>
      <c r="Y48" s="321" t="s">
        <v>35</v>
      </c>
      <c r="Z48" s="380" t="s">
        <v>36</v>
      </c>
    </row>
    <row r="49" spans="1:26" s="16" customFormat="1" ht="21" customHeight="1">
      <c r="A49" s="417"/>
      <c r="B49" s="329" t="s">
        <v>37</v>
      </c>
      <c r="C49" s="328">
        <v>103</v>
      </c>
      <c r="D49" s="328">
        <v>48</v>
      </c>
      <c r="E49" s="328">
        <v>5</v>
      </c>
      <c r="F49" s="328">
        <f t="shared" si="4"/>
        <v>156</v>
      </c>
      <c r="G49" s="328">
        <v>71742</v>
      </c>
      <c r="H49" s="328">
        <v>39996</v>
      </c>
      <c r="I49" s="328">
        <f t="shared" si="5"/>
        <v>111738</v>
      </c>
      <c r="J49" s="328">
        <v>1290</v>
      </c>
      <c r="K49" s="328">
        <v>2551</v>
      </c>
      <c r="L49" s="328">
        <f t="shared" si="6"/>
        <v>3841</v>
      </c>
      <c r="M49" s="328">
        <v>72</v>
      </c>
      <c r="N49" s="328">
        <v>84</v>
      </c>
      <c r="O49" s="328">
        <f t="shared" si="7"/>
        <v>156</v>
      </c>
      <c r="P49" s="328">
        <v>48</v>
      </c>
      <c r="Q49" s="328">
        <v>8</v>
      </c>
      <c r="R49" s="328">
        <v>90</v>
      </c>
      <c r="S49" s="328">
        <v>10</v>
      </c>
      <c r="T49" s="328">
        <f t="shared" si="8"/>
        <v>156</v>
      </c>
      <c r="U49" s="328">
        <v>1431</v>
      </c>
      <c r="V49" s="328">
        <v>750</v>
      </c>
      <c r="W49" s="328">
        <v>12</v>
      </c>
      <c r="X49" s="328">
        <f t="shared" si="9"/>
        <v>2193</v>
      </c>
      <c r="Y49" s="321" t="s">
        <v>38</v>
      </c>
      <c r="Z49" s="381"/>
    </row>
    <row r="50" spans="1:26" s="16" customFormat="1" ht="21" customHeight="1">
      <c r="A50" s="417"/>
      <c r="B50" s="329" t="s">
        <v>39</v>
      </c>
      <c r="C50" s="328">
        <v>50</v>
      </c>
      <c r="D50" s="328">
        <v>35</v>
      </c>
      <c r="E50" s="328">
        <v>0</v>
      </c>
      <c r="F50" s="328">
        <f t="shared" si="4"/>
        <v>85</v>
      </c>
      <c r="G50" s="328">
        <v>33840</v>
      </c>
      <c r="H50" s="328">
        <v>28256</v>
      </c>
      <c r="I50" s="328">
        <f t="shared" si="5"/>
        <v>62096</v>
      </c>
      <c r="J50" s="328">
        <v>958</v>
      </c>
      <c r="K50" s="328">
        <v>1691</v>
      </c>
      <c r="L50" s="328">
        <f t="shared" si="6"/>
        <v>2649</v>
      </c>
      <c r="M50" s="328">
        <v>63</v>
      </c>
      <c r="N50" s="328">
        <v>22</v>
      </c>
      <c r="O50" s="328">
        <f t="shared" si="7"/>
        <v>85</v>
      </c>
      <c r="P50" s="328">
        <v>34</v>
      </c>
      <c r="Q50" s="328">
        <v>13</v>
      </c>
      <c r="R50" s="328">
        <v>38</v>
      </c>
      <c r="S50" s="328">
        <v>0</v>
      </c>
      <c r="T50" s="328">
        <f t="shared" si="8"/>
        <v>85</v>
      </c>
      <c r="U50" s="328">
        <v>747</v>
      </c>
      <c r="V50" s="328">
        <v>617</v>
      </c>
      <c r="W50" s="328">
        <v>0</v>
      </c>
      <c r="X50" s="328">
        <f t="shared" si="9"/>
        <v>1364</v>
      </c>
      <c r="Y50" s="321" t="s">
        <v>40</v>
      </c>
      <c r="Z50" s="381"/>
    </row>
    <row r="51" spans="1:26" s="16" customFormat="1" ht="21" customHeight="1">
      <c r="A51" s="417"/>
      <c r="B51" s="329" t="s">
        <v>41</v>
      </c>
      <c r="C51" s="328">
        <v>54</v>
      </c>
      <c r="D51" s="328">
        <v>26</v>
      </c>
      <c r="E51" s="328">
        <v>15</v>
      </c>
      <c r="F51" s="328">
        <f t="shared" si="4"/>
        <v>95</v>
      </c>
      <c r="G51" s="328">
        <v>27059</v>
      </c>
      <c r="H51" s="328">
        <v>13172</v>
      </c>
      <c r="I51" s="328">
        <f t="shared" si="5"/>
        <v>40231</v>
      </c>
      <c r="J51" s="328">
        <v>847</v>
      </c>
      <c r="K51" s="328">
        <v>1699</v>
      </c>
      <c r="L51" s="328">
        <f t="shared" si="6"/>
        <v>2546</v>
      </c>
      <c r="M51" s="328">
        <v>54</v>
      </c>
      <c r="N51" s="328">
        <v>41</v>
      </c>
      <c r="O51" s="328">
        <f t="shared" si="7"/>
        <v>95</v>
      </c>
      <c r="P51" s="328">
        <v>56</v>
      </c>
      <c r="Q51" s="328">
        <v>2</v>
      </c>
      <c r="R51" s="328">
        <v>32</v>
      </c>
      <c r="S51" s="328">
        <v>5</v>
      </c>
      <c r="T51" s="328">
        <f t="shared" si="8"/>
        <v>95</v>
      </c>
      <c r="U51" s="328">
        <v>627</v>
      </c>
      <c r="V51" s="328">
        <v>319</v>
      </c>
      <c r="W51" s="328">
        <v>38</v>
      </c>
      <c r="X51" s="328">
        <f t="shared" si="9"/>
        <v>984</v>
      </c>
      <c r="Y51" s="321" t="s">
        <v>42</v>
      </c>
      <c r="Z51" s="381"/>
    </row>
    <row r="52" spans="1:26" s="16" customFormat="1" ht="21" customHeight="1">
      <c r="A52" s="417"/>
      <c r="B52" s="329" t="s">
        <v>43</v>
      </c>
      <c r="C52" s="328">
        <v>76</v>
      </c>
      <c r="D52" s="328">
        <v>51</v>
      </c>
      <c r="E52" s="328">
        <v>36</v>
      </c>
      <c r="F52" s="328">
        <f t="shared" si="4"/>
        <v>163</v>
      </c>
      <c r="G52" s="328">
        <v>41315</v>
      </c>
      <c r="H52" s="328">
        <v>28076</v>
      </c>
      <c r="I52" s="328">
        <f t="shared" si="5"/>
        <v>69391</v>
      </c>
      <c r="J52" s="328">
        <v>981</v>
      </c>
      <c r="K52" s="328">
        <v>2391</v>
      </c>
      <c r="L52" s="328">
        <f t="shared" si="6"/>
        <v>3372</v>
      </c>
      <c r="M52" s="328">
        <v>81</v>
      </c>
      <c r="N52" s="328">
        <v>82</v>
      </c>
      <c r="O52" s="328">
        <f t="shared" si="7"/>
        <v>163</v>
      </c>
      <c r="P52" s="328">
        <v>58</v>
      </c>
      <c r="Q52" s="328">
        <v>13</v>
      </c>
      <c r="R52" s="328">
        <v>89</v>
      </c>
      <c r="S52" s="328">
        <v>3</v>
      </c>
      <c r="T52" s="328">
        <f t="shared" si="8"/>
        <v>163</v>
      </c>
      <c r="U52" s="328">
        <v>971</v>
      </c>
      <c r="V52" s="328">
        <v>683</v>
      </c>
      <c r="W52" s="328">
        <v>83</v>
      </c>
      <c r="X52" s="328">
        <f t="shared" si="9"/>
        <v>1737</v>
      </c>
      <c r="Y52" s="321" t="s">
        <v>44</v>
      </c>
      <c r="Z52" s="381"/>
    </row>
    <row r="53" spans="1:26" s="16" customFormat="1" ht="21" customHeight="1">
      <c r="A53" s="418"/>
      <c r="B53" s="329" t="s">
        <v>45</v>
      </c>
      <c r="C53" s="328">
        <v>42</v>
      </c>
      <c r="D53" s="328">
        <v>25</v>
      </c>
      <c r="E53" s="328">
        <v>10</v>
      </c>
      <c r="F53" s="328">
        <f t="shared" si="4"/>
        <v>77</v>
      </c>
      <c r="G53" s="328">
        <v>26054</v>
      </c>
      <c r="H53" s="328">
        <v>16906</v>
      </c>
      <c r="I53" s="328">
        <f t="shared" si="5"/>
        <v>42960</v>
      </c>
      <c r="J53" s="328">
        <v>628</v>
      </c>
      <c r="K53" s="328">
        <v>1421</v>
      </c>
      <c r="L53" s="328">
        <f t="shared" si="6"/>
        <v>2049</v>
      </c>
      <c r="M53" s="328">
        <v>42</v>
      </c>
      <c r="N53" s="328">
        <v>35</v>
      </c>
      <c r="O53" s="328">
        <f t="shared" si="7"/>
        <v>77</v>
      </c>
      <c r="P53" s="328">
        <v>20</v>
      </c>
      <c r="Q53" s="328">
        <v>5</v>
      </c>
      <c r="R53" s="328">
        <v>47</v>
      </c>
      <c r="S53" s="328">
        <v>5</v>
      </c>
      <c r="T53" s="328">
        <f t="shared" si="8"/>
        <v>77</v>
      </c>
      <c r="U53" s="328">
        <v>572</v>
      </c>
      <c r="V53" s="328">
        <v>423</v>
      </c>
      <c r="W53" s="328">
        <v>19</v>
      </c>
      <c r="X53" s="328">
        <f t="shared" si="9"/>
        <v>1014</v>
      </c>
      <c r="Y53" s="321" t="s">
        <v>46</v>
      </c>
      <c r="Z53" s="382"/>
    </row>
    <row r="54" spans="1:26" s="16" customFormat="1" ht="21" customHeight="1">
      <c r="A54" s="405" t="s">
        <v>47</v>
      </c>
      <c r="B54" s="405"/>
      <c r="C54" s="328">
        <v>146</v>
      </c>
      <c r="D54" s="328">
        <v>87</v>
      </c>
      <c r="E54" s="328">
        <v>56</v>
      </c>
      <c r="F54" s="328">
        <f t="shared" si="4"/>
        <v>289</v>
      </c>
      <c r="G54" s="328">
        <v>41753</v>
      </c>
      <c r="H54" s="328">
        <v>22896</v>
      </c>
      <c r="I54" s="328">
        <f t="shared" si="5"/>
        <v>64649</v>
      </c>
      <c r="J54" s="328">
        <v>2867</v>
      </c>
      <c r="K54" s="328">
        <v>1269</v>
      </c>
      <c r="L54" s="328">
        <f t="shared" si="6"/>
        <v>4136</v>
      </c>
      <c r="M54" s="328">
        <v>140</v>
      </c>
      <c r="N54" s="328">
        <v>149</v>
      </c>
      <c r="O54" s="328">
        <f t="shared" si="7"/>
        <v>289</v>
      </c>
      <c r="P54" s="328">
        <v>124</v>
      </c>
      <c r="Q54" s="328">
        <v>42</v>
      </c>
      <c r="R54" s="328">
        <v>111</v>
      </c>
      <c r="S54" s="328">
        <v>12</v>
      </c>
      <c r="T54" s="328">
        <f t="shared" si="8"/>
        <v>289</v>
      </c>
      <c r="U54" s="328">
        <v>1140</v>
      </c>
      <c r="V54" s="328">
        <v>596</v>
      </c>
      <c r="W54" s="328">
        <v>115</v>
      </c>
      <c r="X54" s="328">
        <f t="shared" si="9"/>
        <v>1851</v>
      </c>
      <c r="Y54" s="375" t="s">
        <v>48</v>
      </c>
      <c r="Z54" s="375"/>
    </row>
    <row r="55" spans="1:26" s="16" customFormat="1" ht="21" customHeight="1">
      <c r="A55" s="405" t="s">
        <v>49</v>
      </c>
      <c r="B55" s="405"/>
      <c r="C55" s="328">
        <v>78</v>
      </c>
      <c r="D55" s="328">
        <v>49</v>
      </c>
      <c r="E55" s="328">
        <v>64</v>
      </c>
      <c r="F55" s="328">
        <f t="shared" si="4"/>
        <v>191</v>
      </c>
      <c r="G55" s="328">
        <v>56667</v>
      </c>
      <c r="H55" s="328">
        <v>37706</v>
      </c>
      <c r="I55" s="328">
        <f t="shared" si="5"/>
        <v>94373</v>
      </c>
      <c r="J55" s="328">
        <v>2179</v>
      </c>
      <c r="K55" s="328">
        <v>2464</v>
      </c>
      <c r="L55" s="328">
        <f t="shared" si="6"/>
        <v>4643</v>
      </c>
      <c r="M55" s="328">
        <v>42</v>
      </c>
      <c r="N55" s="328">
        <v>149</v>
      </c>
      <c r="O55" s="328">
        <f t="shared" si="7"/>
        <v>191</v>
      </c>
      <c r="P55" s="328">
        <v>19</v>
      </c>
      <c r="Q55" s="328">
        <v>0</v>
      </c>
      <c r="R55" s="328">
        <v>165</v>
      </c>
      <c r="S55" s="328">
        <v>7</v>
      </c>
      <c r="T55" s="328">
        <f t="shared" si="8"/>
        <v>191</v>
      </c>
      <c r="U55" s="328">
        <v>1023</v>
      </c>
      <c r="V55" s="328">
        <v>672</v>
      </c>
      <c r="W55" s="328">
        <v>244</v>
      </c>
      <c r="X55" s="328">
        <f t="shared" si="9"/>
        <v>1939</v>
      </c>
      <c r="Y55" s="375" t="s">
        <v>50</v>
      </c>
      <c r="Z55" s="375"/>
    </row>
    <row r="56" spans="1:26" s="16" customFormat="1" ht="21" customHeight="1">
      <c r="A56" s="405" t="s">
        <v>51</v>
      </c>
      <c r="B56" s="405"/>
      <c r="C56" s="328">
        <v>70</v>
      </c>
      <c r="D56" s="328">
        <v>44</v>
      </c>
      <c r="E56" s="328">
        <v>10</v>
      </c>
      <c r="F56" s="328">
        <f t="shared" si="4"/>
        <v>124</v>
      </c>
      <c r="G56" s="328">
        <v>40621</v>
      </c>
      <c r="H56" s="328">
        <v>25885</v>
      </c>
      <c r="I56" s="328">
        <f t="shared" si="5"/>
        <v>66506</v>
      </c>
      <c r="J56" s="328">
        <v>1633</v>
      </c>
      <c r="K56" s="328">
        <v>1556</v>
      </c>
      <c r="L56" s="328">
        <f t="shared" si="6"/>
        <v>3189</v>
      </c>
      <c r="M56" s="328">
        <v>59</v>
      </c>
      <c r="N56" s="328">
        <v>65</v>
      </c>
      <c r="O56" s="328">
        <f t="shared" si="7"/>
        <v>124</v>
      </c>
      <c r="P56" s="328">
        <v>21</v>
      </c>
      <c r="Q56" s="328">
        <v>3</v>
      </c>
      <c r="R56" s="328">
        <v>92</v>
      </c>
      <c r="S56" s="328">
        <v>8</v>
      </c>
      <c r="T56" s="328">
        <f t="shared" si="8"/>
        <v>124</v>
      </c>
      <c r="U56" s="328">
        <v>901</v>
      </c>
      <c r="V56" s="328">
        <v>559</v>
      </c>
      <c r="W56" s="328">
        <v>19</v>
      </c>
      <c r="X56" s="328">
        <f t="shared" si="9"/>
        <v>1479</v>
      </c>
      <c r="Y56" s="375" t="s">
        <v>52</v>
      </c>
      <c r="Z56" s="375"/>
    </row>
    <row r="57" spans="1:26" s="16" customFormat="1" ht="21" customHeight="1">
      <c r="A57" s="405" t="s">
        <v>53</v>
      </c>
      <c r="B57" s="405"/>
      <c r="C57" s="328">
        <v>82</v>
      </c>
      <c r="D57" s="328">
        <v>60</v>
      </c>
      <c r="E57" s="328">
        <v>19</v>
      </c>
      <c r="F57" s="328">
        <f t="shared" si="4"/>
        <v>161</v>
      </c>
      <c r="G57" s="328">
        <v>38157</v>
      </c>
      <c r="H57" s="328">
        <v>32504</v>
      </c>
      <c r="I57" s="328">
        <f t="shared" si="5"/>
        <v>70661</v>
      </c>
      <c r="J57" s="328">
        <v>1337</v>
      </c>
      <c r="K57" s="328">
        <v>2461</v>
      </c>
      <c r="L57" s="328">
        <f t="shared" si="6"/>
        <v>3798</v>
      </c>
      <c r="M57" s="328">
        <v>89</v>
      </c>
      <c r="N57" s="328">
        <v>72</v>
      </c>
      <c r="O57" s="328">
        <f t="shared" si="7"/>
        <v>161</v>
      </c>
      <c r="P57" s="328">
        <v>89</v>
      </c>
      <c r="Q57" s="328">
        <v>65</v>
      </c>
      <c r="R57" s="328">
        <v>0</v>
      </c>
      <c r="S57" s="328">
        <v>7</v>
      </c>
      <c r="T57" s="328">
        <f t="shared" si="8"/>
        <v>161</v>
      </c>
      <c r="U57" s="328">
        <v>931</v>
      </c>
      <c r="V57" s="328">
        <v>778</v>
      </c>
      <c r="W57" s="328">
        <v>22</v>
      </c>
      <c r="X57" s="328">
        <f t="shared" si="9"/>
        <v>1731</v>
      </c>
      <c r="Y57" s="375" t="s">
        <v>54</v>
      </c>
      <c r="Z57" s="375"/>
    </row>
    <row r="58" spans="1:26" s="16" customFormat="1" ht="21" customHeight="1">
      <c r="A58" s="405" t="s">
        <v>84</v>
      </c>
      <c r="B58" s="405"/>
      <c r="C58" s="328">
        <v>73</v>
      </c>
      <c r="D58" s="328">
        <v>58</v>
      </c>
      <c r="E58" s="328">
        <v>35</v>
      </c>
      <c r="F58" s="328">
        <f t="shared" si="4"/>
        <v>166</v>
      </c>
      <c r="G58" s="328">
        <v>38883</v>
      </c>
      <c r="H58" s="328">
        <v>30233</v>
      </c>
      <c r="I58" s="328">
        <f t="shared" si="5"/>
        <v>69116</v>
      </c>
      <c r="J58" s="328">
        <v>1647</v>
      </c>
      <c r="K58" s="328">
        <v>2276</v>
      </c>
      <c r="L58" s="328">
        <f t="shared" si="6"/>
        <v>3923</v>
      </c>
      <c r="M58" s="328">
        <v>60</v>
      </c>
      <c r="N58" s="328">
        <v>106</v>
      </c>
      <c r="O58" s="328">
        <f t="shared" si="7"/>
        <v>166</v>
      </c>
      <c r="P58" s="328">
        <v>27</v>
      </c>
      <c r="Q58" s="328">
        <v>17</v>
      </c>
      <c r="R58" s="328">
        <v>115</v>
      </c>
      <c r="S58" s="328">
        <v>7</v>
      </c>
      <c r="T58" s="328">
        <f t="shared" si="8"/>
        <v>166</v>
      </c>
      <c r="U58" s="328">
        <v>816</v>
      </c>
      <c r="V58" s="328">
        <v>644</v>
      </c>
      <c r="W58" s="328">
        <v>102</v>
      </c>
      <c r="X58" s="328">
        <f t="shared" si="9"/>
        <v>1562</v>
      </c>
      <c r="Y58" s="375" t="s">
        <v>56</v>
      </c>
      <c r="Z58" s="375"/>
    </row>
    <row r="59" spans="1:26" s="16" customFormat="1" ht="21" customHeight="1">
      <c r="A59" s="405" t="s">
        <v>57</v>
      </c>
      <c r="B59" s="405"/>
      <c r="C59" s="328">
        <v>42</v>
      </c>
      <c r="D59" s="328">
        <v>28</v>
      </c>
      <c r="E59" s="328">
        <v>23</v>
      </c>
      <c r="F59" s="328">
        <f t="shared" si="4"/>
        <v>93</v>
      </c>
      <c r="G59" s="328">
        <v>24373</v>
      </c>
      <c r="H59" s="328">
        <v>12913</v>
      </c>
      <c r="I59" s="328">
        <f t="shared" si="5"/>
        <v>37286</v>
      </c>
      <c r="J59" s="328">
        <v>779</v>
      </c>
      <c r="K59" s="328">
        <v>745</v>
      </c>
      <c r="L59" s="328">
        <f t="shared" si="6"/>
        <v>1524</v>
      </c>
      <c r="M59" s="328">
        <v>50</v>
      </c>
      <c r="N59" s="328">
        <v>43</v>
      </c>
      <c r="O59" s="328">
        <f t="shared" si="7"/>
        <v>93</v>
      </c>
      <c r="P59" s="328">
        <v>43</v>
      </c>
      <c r="Q59" s="328">
        <v>7</v>
      </c>
      <c r="R59" s="328">
        <v>41</v>
      </c>
      <c r="S59" s="328">
        <v>2</v>
      </c>
      <c r="T59" s="328">
        <f t="shared" si="8"/>
        <v>93</v>
      </c>
      <c r="U59" s="328">
        <v>520</v>
      </c>
      <c r="V59" s="328">
        <v>274</v>
      </c>
      <c r="W59" s="328">
        <v>57</v>
      </c>
      <c r="X59" s="328">
        <f t="shared" si="9"/>
        <v>851</v>
      </c>
      <c r="Y59" s="375" t="s">
        <v>58</v>
      </c>
      <c r="Z59" s="375"/>
    </row>
    <row r="60" spans="1:26" s="16" customFormat="1" ht="21" customHeight="1">
      <c r="A60" s="405" t="s">
        <v>59</v>
      </c>
      <c r="B60" s="405"/>
      <c r="C60" s="328">
        <v>87</v>
      </c>
      <c r="D60" s="328">
        <v>49</v>
      </c>
      <c r="E60" s="328">
        <v>39</v>
      </c>
      <c r="F60" s="328">
        <f t="shared" si="4"/>
        <v>175</v>
      </c>
      <c r="G60" s="328">
        <v>42512</v>
      </c>
      <c r="H60" s="328">
        <v>24011</v>
      </c>
      <c r="I60" s="328">
        <f t="shared" si="5"/>
        <v>66523</v>
      </c>
      <c r="J60" s="328">
        <v>1291</v>
      </c>
      <c r="K60" s="328">
        <v>1804</v>
      </c>
      <c r="L60" s="328">
        <f t="shared" si="6"/>
        <v>3095</v>
      </c>
      <c r="M60" s="328">
        <v>93</v>
      </c>
      <c r="N60" s="328">
        <v>82</v>
      </c>
      <c r="O60" s="328">
        <f t="shared" si="7"/>
        <v>175</v>
      </c>
      <c r="P60" s="328">
        <v>69</v>
      </c>
      <c r="Q60" s="328">
        <v>8</v>
      </c>
      <c r="R60" s="328">
        <v>89</v>
      </c>
      <c r="S60" s="328">
        <v>9</v>
      </c>
      <c r="T60" s="328">
        <f t="shared" si="8"/>
        <v>175</v>
      </c>
      <c r="U60" s="328">
        <v>942</v>
      </c>
      <c r="V60" s="328">
        <v>526</v>
      </c>
      <c r="W60" s="328">
        <v>161</v>
      </c>
      <c r="X60" s="328">
        <f t="shared" si="9"/>
        <v>1629</v>
      </c>
      <c r="Y60" s="375" t="s">
        <v>60</v>
      </c>
      <c r="Z60" s="375"/>
    </row>
    <row r="61" spans="1:26" s="16" customFormat="1" ht="21" customHeight="1">
      <c r="A61" s="405" t="s">
        <v>61</v>
      </c>
      <c r="B61" s="405"/>
      <c r="C61" s="328">
        <v>131</v>
      </c>
      <c r="D61" s="328">
        <v>84</v>
      </c>
      <c r="E61" s="328">
        <v>116</v>
      </c>
      <c r="F61" s="328">
        <f t="shared" si="4"/>
        <v>331</v>
      </c>
      <c r="G61" s="328">
        <v>60512</v>
      </c>
      <c r="H61" s="328">
        <v>34238</v>
      </c>
      <c r="I61" s="328">
        <f t="shared" si="5"/>
        <v>94750</v>
      </c>
      <c r="J61" s="328">
        <v>2756</v>
      </c>
      <c r="K61" s="328">
        <v>2424</v>
      </c>
      <c r="L61" s="328">
        <f t="shared" si="6"/>
        <v>5180</v>
      </c>
      <c r="M61" s="328">
        <v>51</v>
      </c>
      <c r="N61" s="328">
        <v>280</v>
      </c>
      <c r="O61" s="328">
        <f t="shared" si="7"/>
        <v>331</v>
      </c>
      <c r="P61" s="328">
        <v>23</v>
      </c>
      <c r="Q61" s="328">
        <v>17</v>
      </c>
      <c r="R61" s="328">
        <v>272</v>
      </c>
      <c r="S61" s="328">
        <v>19</v>
      </c>
      <c r="T61" s="328">
        <f t="shared" si="8"/>
        <v>331</v>
      </c>
      <c r="U61" s="328">
        <v>1334</v>
      </c>
      <c r="V61" s="328">
        <v>1602</v>
      </c>
      <c r="W61" s="328">
        <v>316</v>
      </c>
      <c r="X61" s="328">
        <f t="shared" si="9"/>
        <v>3252</v>
      </c>
      <c r="Y61" s="375" t="s">
        <v>62</v>
      </c>
      <c r="Z61" s="375"/>
    </row>
    <row r="62" spans="1:26" s="16" customFormat="1" ht="21" customHeight="1">
      <c r="A62" s="405" t="s">
        <v>63</v>
      </c>
      <c r="B62" s="405"/>
      <c r="C62" s="328">
        <v>47</v>
      </c>
      <c r="D62" s="328">
        <v>17</v>
      </c>
      <c r="E62" s="328">
        <v>15</v>
      </c>
      <c r="F62" s="328">
        <f t="shared" si="4"/>
        <v>79</v>
      </c>
      <c r="G62" s="328">
        <v>28221</v>
      </c>
      <c r="H62" s="328">
        <v>14608</v>
      </c>
      <c r="I62" s="328">
        <f t="shared" si="5"/>
        <v>42829</v>
      </c>
      <c r="J62" s="328">
        <v>1152</v>
      </c>
      <c r="K62" s="328">
        <v>699</v>
      </c>
      <c r="L62" s="328">
        <f t="shared" si="6"/>
        <v>1851</v>
      </c>
      <c r="M62" s="328">
        <v>36</v>
      </c>
      <c r="N62" s="328">
        <v>43</v>
      </c>
      <c r="O62" s="328">
        <f t="shared" si="7"/>
        <v>79</v>
      </c>
      <c r="P62" s="328">
        <v>24</v>
      </c>
      <c r="Q62" s="328">
        <v>7</v>
      </c>
      <c r="R62" s="328">
        <v>40</v>
      </c>
      <c r="S62" s="328">
        <v>8</v>
      </c>
      <c r="T62" s="328">
        <f t="shared" si="8"/>
        <v>79</v>
      </c>
      <c r="U62" s="328">
        <v>527</v>
      </c>
      <c r="V62" s="328">
        <v>264</v>
      </c>
      <c r="W62" s="328">
        <v>71</v>
      </c>
      <c r="X62" s="328">
        <f t="shared" si="9"/>
        <v>862</v>
      </c>
      <c r="Y62" s="375" t="s">
        <v>64</v>
      </c>
      <c r="Z62" s="375"/>
    </row>
    <row r="63" spans="1:26" s="16" customFormat="1" ht="21" customHeight="1" thickBot="1">
      <c r="A63" s="423" t="s">
        <v>65</v>
      </c>
      <c r="B63" s="423"/>
      <c r="C63" s="328">
        <v>174</v>
      </c>
      <c r="D63" s="328">
        <v>124</v>
      </c>
      <c r="E63" s="328">
        <v>30</v>
      </c>
      <c r="F63" s="328">
        <f t="shared" si="4"/>
        <v>328</v>
      </c>
      <c r="G63" s="328">
        <v>85449</v>
      </c>
      <c r="H63" s="328">
        <v>66106</v>
      </c>
      <c r="I63" s="328">
        <f t="shared" si="5"/>
        <v>151555</v>
      </c>
      <c r="J63" s="328">
        <v>2799</v>
      </c>
      <c r="K63" s="328">
        <v>5103</v>
      </c>
      <c r="L63" s="328">
        <f t="shared" si="6"/>
        <v>7902</v>
      </c>
      <c r="M63" s="328">
        <v>119</v>
      </c>
      <c r="N63" s="328">
        <v>209</v>
      </c>
      <c r="O63" s="328">
        <f t="shared" si="7"/>
        <v>328</v>
      </c>
      <c r="P63" s="328">
        <v>74</v>
      </c>
      <c r="Q63" s="328">
        <v>27</v>
      </c>
      <c r="R63" s="334">
        <v>209</v>
      </c>
      <c r="S63" s="328">
        <v>18</v>
      </c>
      <c r="T63" s="328">
        <f t="shared" si="8"/>
        <v>328</v>
      </c>
      <c r="U63" s="328">
        <v>1873</v>
      </c>
      <c r="V63" s="328">
        <v>1809</v>
      </c>
      <c r="W63" s="328">
        <v>79</v>
      </c>
      <c r="X63" s="328">
        <f t="shared" si="9"/>
        <v>3761</v>
      </c>
      <c r="Y63" s="376" t="s">
        <v>66</v>
      </c>
      <c r="Z63" s="376"/>
    </row>
    <row r="64" spans="1:26" s="16" customFormat="1" ht="21" customHeight="1" thickBot="1">
      <c r="A64" s="422" t="s">
        <v>19</v>
      </c>
      <c r="B64" s="422"/>
      <c r="C64" s="13">
        <f>SUM(C44:C63)</f>
        <v>1714</v>
      </c>
      <c r="D64" s="13">
        <f t="shared" ref="D64:X64" si="10">SUM(D44:D63)</f>
        <v>1063</v>
      </c>
      <c r="E64" s="13">
        <f t="shared" si="10"/>
        <v>740</v>
      </c>
      <c r="F64" s="13">
        <f t="shared" si="10"/>
        <v>3517</v>
      </c>
      <c r="G64" s="13">
        <f t="shared" si="10"/>
        <v>857801</v>
      </c>
      <c r="H64" s="13">
        <f t="shared" si="10"/>
        <v>557500</v>
      </c>
      <c r="I64" s="13">
        <f t="shared" si="10"/>
        <v>1415301</v>
      </c>
      <c r="J64" s="13">
        <f t="shared" si="10"/>
        <v>29483</v>
      </c>
      <c r="K64" s="13">
        <f t="shared" si="10"/>
        <v>38838</v>
      </c>
      <c r="L64" s="13">
        <f t="shared" si="10"/>
        <v>68321</v>
      </c>
      <c r="M64" s="13">
        <f t="shared" si="10"/>
        <v>1485</v>
      </c>
      <c r="N64" s="13">
        <f t="shared" si="10"/>
        <v>2032</v>
      </c>
      <c r="O64" s="13">
        <f t="shared" si="10"/>
        <v>3517</v>
      </c>
      <c r="P64" s="13">
        <f t="shared" si="10"/>
        <v>1074</v>
      </c>
      <c r="Q64" s="13">
        <f t="shared" si="10"/>
        <v>401</v>
      </c>
      <c r="R64" s="13">
        <f t="shared" si="10"/>
        <v>1890</v>
      </c>
      <c r="S64" s="13">
        <f t="shared" si="10"/>
        <v>152</v>
      </c>
      <c r="T64" s="13">
        <f t="shared" si="10"/>
        <v>3517</v>
      </c>
      <c r="U64" s="13">
        <f t="shared" si="10"/>
        <v>18922</v>
      </c>
      <c r="V64" s="13">
        <f t="shared" si="10"/>
        <v>13483</v>
      </c>
      <c r="W64" s="13">
        <f t="shared" si="10"/>
        <v>2089</v>
      </c>
      <c r="X64" s="13">
        <f t="shared" si="10"/>
        <v>34494</v>
      </c>
      <c r="Y64" s="373" t="s">
        <v>67</v>
      </c>
      <c r="Z64" s="373"/>
    </row>
    <row r="65" spans="1:26" s="16" customFormat="1" ht="21" customHeight="1" thickTop="1">
      <c r="A65" s="336"/>
      <c r="B65" s="336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46"/>
      <c r="Z65" s="46"/>
    </row>
    <row r="66" spans="1:26" s="16" customFormat="1" ht="24" customHeight="1">
      <c r="A66" s="336"/>
      <c r="B66" s="336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46"/>
      <c r="Z66" s="46"/>
    </row>
    <row r="67" spans="1:26" ht="30.75" customHeight="1">
      <c r="A67" s="389" t="s">
        <v>781</v>
      </c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</row>
    <row r="68" spans="1:26" ht="43.5" customHeight="1">
      <c r="A68" s="425" t="s">
        <v>774</v>
      </c>
      <c r="B68" s="425"/>
      <c r="C68" s="425"/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425"/>
      <c r="Q68" s="425"/>
      <c r="R68" s="425"/>
      <c r="S68" s="425"/>
      <c r="T68" s="425"/>
      <c r="U68" s="425"/>
      <c r="V68" s="425"/>
      <c r="W68" s="425"/>
      <c r="X68" s="425"/>
      <c r="Y68" s="425"/>
      <c r="Z68" s="425"/>
    </row>
    <row r="69" spans="1:26" ht="23.25" customHeight="1" thickBot="1">
      <c r="A69" s="426" t="s">
        <v>782</v>
      </c>
      <c r="B69" s="426"/>
      <c r="C69" s="426"/>
      <c r="D69" s="426"/>
      <c r="E69" s="426"/>
      <c r="F69" s="426"/>
      <c r="G69" s="426"/>
      <c r="H69" s="426"/>
      <c r="I69" s="426"/>
      <c r="J69" s="426"/>
      <c r="K69" s="426"/>
      <c r="L69" s="426"/>
      <c r="M69" s="426"/>
      <c r="N69" s="426"/>
      <c r="O69" s="426"/>
      <c r="P69" s="426"/>
      <c r="Q69" s="426"/>
      <c r="R69" s="426"/>
      <c r="S69" s="426"/>
      <c r="T69" s="426"/>
      <c r="U69" s="426"/>
      <c r="V69" s="426"/>
      <c r="W69" s="426"/>
      <c r="X69" s="426"/>
      <c r="Y69" s="391" t="s">
        <v>783</v>
      </c>
      <c r="Z69" s="391"/>
    </row>
    <row r="70" spans="1:26" s="16" customFormat="1" ht="23.25" customHeight="1" thickTop="1">
      <c r="A70" s="392" t="s">
        <v>4</v>
      </c>
      <c r="B70" s="392"/>
      <c r="C70" s="413" t="s">
        <v>129</v>
      </c>
      <c r="D70" s="413"/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 t="s">
        <v>10</v>
      </c>
      <c r="Z70" s="413"/>
    </row>
    <row r="71" spans="1:26" s="16" customFormat="1" ht="21" customHeight="1">
      <c r="A71" s="393"/>
      <c r="B71" s="393"/>
      <c r="C71" s="408" t="s">
        <v>130</v>
      </c>
      <c r="D71" s="408"/>
      <c r="E71" s="408"/>
      <c r="F71" s="408"/>
      <c r="G71" s="408"/>
      <c r="H71" s="408"/>
      <c r="I71" s="408"/>
      <c r="J71" s="408"/>
      <c r="K71" s="408"/>
      <c r="L71" s="408"/>
      <c r="M71" s="408"/>
      <c r="N71" s="408"/>
      <c r="O71" s="408"/>
      <c r="P71" s="408"/>
      <c r="Q71" s="408"/>
      <c r="R71" s="408"/>
      <c r="S71" s="408"/>
      <c r="T71" s="408"/>
      <c r="U71" s="408"/>
      <c r="V71" s="408"/>
      <c r="W71" s="408"/>
      <c r="X71" s="408"/>
      <c r="Y71" s="408"/>
      <c r="Z71" s="408"/>
    </row>
    <row r="72" spans="1:26" s="16" customFormat="1" ht="21" customHeight="1">
      <c r="A72" s="393"/>
      <c r="B72" s="393"/>
      <c r="C72" s="408" t="s">
        <v>71</v>
      </c>
      <c r="D72" s="408"/>
      <c r="E72" s="408"/>
      <c r="F72" s="408"/>
      <c r="G72" s="408" t="s">
        <v>97</v>
      </c>
      <c r="H72" s="408"/>
      <c r="I72" s="408"/>
      <c r="J72" s="408" t="s">
        <v>98</v>
      </c>
      <c r="K72" s="408"/>
      <c r="L72" s="408"/>
      <c r="M72" s="408" t="s">
        <v>99</v>
      </c>
      <c r="N72" s="408"/>
      <c r="O72" s="408"/>
      <c r="P72" s="408" t="s">
        <v>100</v>
      </c>
      <c r="Q72" s="408"/>
      <c r="R72" s="408"/>
      <c r="S72" s="408"/>
      <c r="T72" s="408"/>
      <c r="U72" s="408" t="s">
        <v>101</v>
      </c>
      <c r="V72" s="408"/>
      <c r="W72" s="408"/>
      <c r="X72" s="408"/>
      <c r="Y72" s="408"/>
      <c r="Z72" s="408"/>
    </row>
    <row r="73" spans="1:26" s="16" customFormat="1" ht="45.75" customHeight="1">
      <c r="A73" s="393"/>
      <c r="B73" s="393"/>
      <c r="C73" s="408" t="s">
        <v>73</v>
      </c>
      <c r="D73" s="408"/>
      <c r="E73" s="408"/>
      <c r="F73" s="408"/>
      <c r="G73" s="408" t="s">
        <v>102</v>
      </c>
      <c r="H73" s="408"/>
      <c r="I73" s="408"/>
      <c r="J73" s="408" t="s">
        <v>103</v>
      </c>
      <c r="K73" s="408"/>
      <c r="L73" s="408"/>
      <c r="M73" s="408" t="s">
        <v>104</v>
      </c>
      <c r="N73" s="408"/>
      <c r="O73" s="408"/>
      <c r="P73" s="408" t="s">
        <v>105</v>
      </c>
      <c r="Q73" s="408"/>
      <c r="R73" s="408"/>
      <c r="S73" s="408"/>
      <c r="T73" s="408"/>
      <c r="U73" s="408"/>
      <c r="V73" s="408" t="s">
        <v>106</v>
      </c>
      <c r="W73" s="408"/>
      <c r="X73" s="408"/>
      <c r="Y73" s="408"/>
      <c r="Z73" s="408"/>
    </row>
    <row r="74" spans="1:26" s="16" customFormat="1" ht="37.5" customHeight="1">
      <c r="A74" s="393"/>
      <c r="B74" s="393"/>
      <c r="C74" s="322" t="s">
        <v>16</v>
      </c>
      <c r="D74" s="322" t="s">
        <v>17</v>
      </c>
      <c r="E74" s="322" t="s">
        <v>18</v>
      </c>
      <c r="F74" s="322" t="s">
        <v>107</v>
      </c>
      <c r="G74" s="322" t="s">
        <v>16</v>
      </c>
      <c r="H74" s="322" t="s">
        <v>17</v>
      </c>
      <c r="I74" s="322" t="s">
        <v>107</v>
      </c>
      <c r="J74" s="322" t="s">
        <v>16</v>
      </c>
      <c r="K74" s="322" t="s">
        <v>82</v>
      </c>
      <c r="L74" s="322" t="s">
        <v>107</v>
      </c>
      <c r="M74" s="322" t="s">
        <v>108</v>
      </c>
      <c r="N74" s="322" t="s">
        <v>109</v>
      </c>
      <c r="O74" s="322" t="s">
        <v>107</v>
      </c>
      <c r="P74" s="322" t="s">
        <v>110</v>
      </c>
      <c r="Q74" s="322" t="s">
        <v>111</v>
      </c>
      <c r="R74" s="322" t="s">
        <v>112</v>
      </c>
      <c r="S74" s="322" t="s">
        <v>113</v>
      </c>
      <c r="T74" s="322" t="s">
        <v>19</v>
      </c>
      <c r="U74" s="322" t="s">
        <v>16</v>
      </c>
      <c r="V74" s="322" t="s">
        <v>17</v>
      </c>
      <c r="W74" s="322" t="s">
        <v>18</v>
      </c>
      <c r="X74" s="322" t="s">
        <v>107</v>
      </c>
      <c r="Y74" s="408"/>
      <c r="Z74" s="408"/>
    </row>
    <row r="75" spans="1:26" s="16" customFormat="1" ht="66" customHeight="1" thickBot="1">
      <c r="A75" s="394"/>
      <c r="B75" s="394"/>
      <c r="C75" s="48" t="s">
        <v>20</v>
      </c>
      <c r="D75" s="48" t="s">
        <v>21</v>
      </c>
      <c r="E75" s="48" t="s">
        <v>22</v>
      </c>
      <c r="F75" s="48" t="s">
        <v>23</v>
      </c>
      <c r="G75" s="48" t="s">
        <v>20</v>
      </c>
      <c r="H75" s="48" t="s">
        <v>21</v>
      </c>
      <c r="I75" s="48" t="s">
        <v>23</v>
      </c>
      <c r="J75" s="48" t="s">
        <v>20</v>
      </c>
      <c r="K75" s="48" t="s">
        <v>21</v>
      </c>
      <c r="L75" s="48" t="s">
        <v>23</v>
      </c>
      <c r="M75" s="48" t="s">
        <v>114</v>
      </c>
      <c r="N75" s="48" t="s">
        <v>115</v>
      </c>
      <c r="O75" s="48" t="s">
        <v>23</v>
      </c>
      <c r="P75" s="48" t="s">
        <v>116</v>
      </c>
      <c r="Q75" s="48" t="s">
        <v>126</v>
      </c>
      <c r="R75" s="48" t="s">
        <v>118</v>
      </c>
      <c r="S75" s="48" t="s">
        <v>119</v>
      </c>
      <c r="T75" s="48" t="s">
        <v>23</v>
      </c>
      <c r="U75" s="48" t="s">
        <v>20</v>
      </c>
      <c r="V75" s="48" t="s">
        <v>21</v>
      </c>
      <c r="W75" s="48" t="s">
        <v>22</v>
      </c>
      <c r="X75" s="48" t="s">
        <v>23</v>
      </c>
      <c r="Y75" s="424"/>
      <c r="Z75" s="424"/>
    </row>
    <row r="76" spans="1:26" s="16" customFormat="1" ht="22.5" customHeight="1">
      <c r="A76" s="384" t="s">
        <v>210</v>
      </c>
      <c r="B76" s="384"/>
      <c r="C76" s="327">
        <v>52</v>
      </c>
      <c r="D76" s="327">
        <v>40</v>
      </c>
      <c r="E76" s="327">
        <v>5</v>
      </c>
      <c r="F76" s="327">
        <f>SUM(C76:E76)</f>
        <v>97</v>
      </c>
      <c r="G76" s="327">
        <v>26839</v>
      </c>
      <c r="H76" s="327">
        <v>20169</v>
      </c>
      <c r="I76" s="327">
        <f>SUM(G76:H76)</f>
        <v>47008</v>
      </c>
      <c r="J76" s="327">
        <v>1359</v>
      </c>
      <c r="K76" s="327">
        <v>976</v>
      </c>
      <c r="L76" s="327">
        <f>SUM(J76:K76)</f>
        <v>2335</v>
      </c>
      <c r="M76" s="327">
        <v>79</v>
      </c>
      <c r="N76" s="327">
        <v>18</v>
      </c>
      <c r="O76" s="327">
        <f>SUM(M76:N76)</f>
        <v>97</v>
      </c>
      <c r="P76" s="327">
        <v>75</v>
      </c>
      <c r="Q76" s="327">
        <v>15</v>
      </c>
      <c r="R76" s="327">
        <v>4</v>
      </c>
      <c r="S76" s="327">
        <v>3</v>
      </c>
      <c r="T76" s="327">
        <f>SUM(P76:S76)</f>
        <v>97</v>
      </c>
      <c r="U76" s="327">
        <v>666</v>
      </c>
      <c r="V76" s="327">
        <v>508</v>
      </c>
      <c r="W76" s="327">
        <v>24</v>
      </c>
      <c r="X76" s="327">
        <f>SUM(U76:W76)</f>
        <v>1198</v>
      </c>
      <c r="Y76" s="385" t="s">
        <v>26</v>
      </c>
      <c r="Z76" s="385"/>
    </row>
    <row r="77" spans="1:26" s="16" customFormat="1" ht="21" customHeight="1">
      <c r="A77" s="420" t="s">
        <v>27</v>
      </c>
      <c r="B77" s="420"/>
      <c r="C77" s="327">
        <v>37</v>
      </c>
      <c r="D77" s="327">
        <v>19</v>
      </c>
      <c r="E77" s="327">
        <v>5</v>
      </c>
      <c r="F77" s="327">
        <f t="shared" ref="F77:F95" si="11">SUM(C77:E77)</f>
        <v>61</v>
      </c>
      <c r="G77" s="327">
        <v>9941</v>
      </c>
      <c r="H77" s="327">
        <v>5516</v>
      </c>
      <c r="I77" s="327">
        <f t="shared" ref="I77:I95" si="12">SUM(G77:H77)</f>
        <v>15457</v>
      </c>
      <c r="J77" s="327">
        <v>494</v>
      </c>
      <c r="K77" s="327">
        <v>403</v>
      </c>
      <c r="L77" s="327">
        <f t="shared" ref="L77:L95" si="13">SUM(J77:K77)</f>
        <v>897</v>
      </c>
      <c r="M77" s="327">
        <v>50</v>
      </c>
      <c r="N77" s="327">
        <v>11</v>
      </c>
      <c r="O77" s="327">
        <f t="shared" ref="O77:O95" si="14">SUM(M77:N77)</f>
        <v>61</v>
      </c>
      <c r="P77" s="327">
        <v>26</v>
      </c>
      <c r="Q77" s="327">
        <v>2</v>
      </c>
      <c r="R77" s="327">
        <v>32</v>
      </c>
      <c r="S77" s="327">
        <v>1</v>
      </c>
      <c r="T77" s="327">
        <f t="shared" ref="T77:T95" si="15">SUM(P77:S77)</f>
        <v>61</v>
      </c>
      <c r="U77" s="327">
        <v>312</v>
      </c>
      <c r="V77" s="327">
        <v>176</v>
      </c>
      <c r="W77" s="327">
        <v>37</v>
      </c>
      <c r="X77" s="327">
        <f t="shared" ref="X77:X95" si="16">SUM(U77:W77)</f>
        <v>525</v>
      </c>
      <c r="Y77" s="387" t="s">
        <v>28</v>
      </c>
      <c r="Z77" s="387"/>
    </row>
    <row r="78" spans="1:26" s="16" customFormat="1" ht="21" customHeight="1">
      <c r="A78" s="405" t="s">
        <v>83</v>
      </c>
      <c r="B78" s="405"/>
      <c r="C78" s="328">
        <v>42</v>
      </c>
      <c r="D78" s="328">
        <v>29</v>
      </c>
      <c r="E78" s="328">
        <v>6</v>
      </c>
      <c r="F78" s="327">
        <f t="shared" si="11"/>
        <v>77</v>
      </c>
      <c r="G78" s="328">
        <v>15812</v>
      </c>
      <c r="H78" s="328">
        <v>10097</v>
      </c>
      <c r="I78" s="327">
        <f t="shared" si="12"/>
        <v>25909</v>
      </c>
      <c r="J78" s="328">
        <v>605</v>
      </c>
      <c r="K78" s="328">
        <v>472</v>
      </c>
      <c r="L78" s="327">
        <f t="shared" si="13"/>
        <v>1077</v>
      </c>
      <c r="M78" s="328">
        <v>60</v>
      </c>
      <c r="N78" s="328">
        <v>17</v>
      </c>
      <c r="O78" s="327">
        <f t="shared" si="14"/>
        <v>77</v>
      </c>
      <c r="P78" s="328">
        <v>28</v>
      </c>
      <c r="Q78" s="328">
        <v>0</v>
      </c>
      <c r="R78" s="328">
        <v>46</v>
      </c>
      <c r="S78" s="328">
        <v>3</v>
      </c>
      <c r="T78" s="327">
        <f t="shared" si="15"/>
        <v>77</v>
      </c>
      <c r="U78" s="328">
        <v>420</v>
      </c>
      <c r="V78" s="328">
        <v>325</v>
      </c>
      <c r="W78" s="328">
        <v>30</v>
      </c>
      <c r="X78" s="327">
        <f t="shared" si="16"/>
        <v>775</v>
      </c>
      <c r="Y78" s="375" t="s">
        <v>30</v>
      </c>
      <c r="Z78" s="375"/>
    </row>
    <row r="79" spans="1:26" s="16" customFormat="1" ht="21" customHeight="1">
      <c r="A79" s="405" t="s">
        <v>31</v>
      </c>
      <c r="B79" s="405"/>
      <c r="C79" s="328">
        <v>47</v>
      </c>
      <c r="D79" s="328">
        <v>29</v>
      </c>
      <c r="E79" s="328">
        <v>4</v>
      </c>
      <c r="F79" s="327">
        <f t="shared" si="11"/>
        <v>80</v>
      </c>
      <c r="G79" s="328">
        <v>19012</v>
      </c>
      <c r="H79" s="328">
        <v>3864</v>
      </c>
      <c r="I79" s="327">
        <f t="shared" si="12"/>
        <v>22876</v>
      </c>
      <c r="J79" s="328">
        <v>1134</v>
      </c>
      <c r="K79" s="328">
        <v>906</v>
      </c>
      <c r="L79" s="327">
        <f t="shared" si="13"/>
        <v>2040</v>
      </c>
      <c r="M79" s="328">
        <v>46</v>
      </c>
      <c r="N79" s="328">
        <v>34</v>
      </c>
      <c r="O79" s="327">
        <f t="shared" si="14"/>
        <v>80</v>
      </c>
      <c r="P79" s="328">
        <v>21</v>
      </c>
      <c r="Q79" s="328">
        <v>0</v>
      </c>
      <c r="R79" s="328">
        <v>55</v>
      </c>
      <c r="S79" s="328">
        <v>4</v>
      </c>
      <c r="T79" s="327">
        <f t="shared" si="15"/>
        <v>80</v>
      </c>
      <c r="U79" s="328">
        <v>499</v>
      </c>
      <c r="V79" s="328">
        <v>322</v>
      </c>
      <c r="W79" s="328">
        <v>20</v>
      </c>
      <c r="X79" s="327">
        <f t="shared" si="16"/>
        <v>841</v>
      </c>
      <c r="Y79" s="375" t="s">
        <v>32</v>
      </c>
      <c r="Z79" s="375"/>
    </row>
    <row r="80" spans="1:26" s="16" customFormat="1" ht="21" customHeight="1">
      <c r="A80" s="416" t="s">
        <v>33</v>
      </c>
      <c r="B80" s="329" t="s">
        <v>34</v>
      </c>
      <c r="C80" s="328">
        <v>27</v>
      </c>
      <c r="D80" s="328">
        <v>22</v>
      </c>
      <c r="E80" s="328">
        <v>0</v>
      </c>
      <c r="F80" s="327">
        <f t="shared" si="11"/>
        <v>49</v>
      </c>
      <c r="G80" s="328">
        <v>15017</v>
      </c>
      <c r="H80" s="328">
        <v>14566</v>
      </c>
      <c r="I80" s="327">
        <f t="shared" si="12"/>
        <v>29583</v>
      </c>
      <c r="J80" s="328">
        <v>760</v>
      </c>
      <c r="K80" s="328">
        <v>991</v>
      </c>
      <c r="L80" s="327">
        <f t="shared" si="13"/>
        <v>1751</v>
      </c>
      <c r="M80" s="328">
        <v>43</v>
      </c>
      <c r="N80" s="328">
        <v>6</v>
      </c>
      <c r="O80" s="327">
        <f t="shared" si="14"/>
        <v>49</v>
      </c>
      <c r="P80" s="328">
        <v>22</v>
      </c>
      <c r="Q80" s="328">
        <v>0</v>
      </c>
      <c r="R80" s="328">
        <v>27</v>
      </c>
      <c r="S80" s="328">
        <v>0</v>
      </c>
      <c r="T80" s="327">
        <f t="shared" si="15"/>
        <v>49</v>
      </c>
      <c r="U80" s="328">
        <v>373</v>
      </c>
      <c r="V80" s="328">
        <v>357</v>
      </c>
      <c r="W80" s="328">
        <v>0</v>
      </c>
      <c r="X80" s="327">
        <f t="shared" si="16"/>
        <v>730</v>
      </c>
      <c r="Y80" s="321" t="s">
        <v>35</v>
      </c>
      <c r="Z80" s="380" t="s">
        <v>36</v>
      </c>
    </row>
    <row r="81" spans="1:26" s="16" customFormat="1" ht="21" customHeight="1">
      <c r="A81" s="417"/>
      <c r="B81" s="329" t="s">
        <v>37</v>
      </c>
      <c r="C81" s="328">
        <v>38</v>
      </c>
      <c r="D81" s="328">
        <v>23</v>
      </c>
      <c r="E81" s="328">
        <v>0</v>
      </c>
      <c r="F81" s="327">
        <f t="shared" si="11"/>
        <v>61</v>
      </c>
      <c r="G81" s="328">
        <v>24018</v>
      </c>
      <c r="H81" s="328">
        <v>16253</v>
      </c>
      <c r="I81" s="327">
        <f t="shared" si="12"/>
        <v>40271</v>
      </c>
      <c r="J81" s="328">
        <v>833</v>
      </c>
      <c r="K81" s="328">
        <v>833</v>
      </c>
      <c r="L81" s="327">
        <f t="shared" si="13"/>
        <v>1666</v>
      </c>
      <c r="M81" s="328">
        <v>44</v>
      </c>
      <c r="N81" s="328">
        <v>17</v>
      </c>
      <c r="O81" s="327">
        <f t="shared" si="14"/>
        <v>61</v>
      </c>
      <c r="P81" s="328">
        <v>21</v>
      </c>
      <c r="Q81" s="328">
        <v>1</v>
      </c>
      <c r="R81" s="328">
        <v>36</v>
      </c>
      <c r="S81" s="328">
        <v>3</v>
      </c>
      <c r="T81" s="327">
        <f t="shared" si="15"/>
        <v>61</v>
      </c>
      <c r="U81" s="328">
        <v>524</v>
      </c>
      <c r="V81" s="328">
        <v>368</v>
      </c>
      <c r="W81" s="328">
        <v>0</v>
      </c>
      <c r="X81" s="327">
        <f t="shared" si="16"/>
        <v>892</v>
      </c>
      <c r="Y81" s="321" t="s">
        <v>38</v>
      </c>
      <c r="Z81" s="381"/>
    </row>
    <row r="82" spans="1:26" s="16" customFormat="1" ht="21" customHeight="1">
      <c r="A82" s="417"/>
      <c r="B82" s="329" t="s">
        <v>39</v>
      </c>
      <c r="C82" s="328">
        <v>16</v>
      </c>
      <c r="D82" s="328">
        <v>14</v>
      </c>
      <c r="E82" s="328">
        <v>0</v>
      </c>
      <c r="F82" s="327">
        <f t="shared" si="11"/>
        <v>30</v>
      </c>
      <c r="G82" s="328">
        <v>12099</v>
      </c>
      <c r="H82" s="328">
        <v>10894</v>
      </c>
      <c r="I82" s="327">
        <f t="shared" si="12"/>
        <v>22993</v>
      </c>
      <c r="J82" s="328">
        <v>632</v>
      </c>
      <c r="K82" s="328">
        <v>604</v>
      </c>
      <c r="L82" s="327">
        <f t="shared" si="13"/>
        <v>1236</v>
      </c>
      <c r="M82" s="328">
        <v>28</v>
      </c>
      <c r="N82" s="328">
        <v>2</v>
      </c>
      <c r="O82" s="327">
        <f t="shared" si="14"/>
        <v>30</v>
      </c>
      <c r="P82" s="328">
        <v>28</v>
      </c>
      <c r="Q82" s="328">
        <v>0</v>
      </c>
      <c r="R82" s="328">
        <v>2</v>
      </c>
      <c r="S82" s="328">
        <v>0</v>
      </c>
      <c r="T82" s="327">
        <f t="shared" si="15"/>
        <v>30</v>
      </c>
      <c r="U82" s="328">
        <v>294</v>
      </c>
      <c r="V82" s="328">
        <v>256</v>
      </c>
      <c r="W82" s="328">
        <v>0</v>
      </c>
      <c r="X82" s="327">
        <f t="shared" si="16"/>
        <v>550</v>
      </c>
      <c r="Y82" s="321" t="s">
        <v>40</v>
      </c>
      <c r="Z82" s="381"/>
    </row>
    <row r="83" spans="1:26" s="16" customFormat="1" ht="21" customHeight="1">
      <c r="A83" s="417"/>
      <c r="B83" s="329" t="s">
        <v>41</v>
      </c>
      <c r="C83" s="328">
        <v>27</v>
      </c>
      <c r="D83" s="328">
        <v>12</v>
      </c>
      <c r="E83" s="328">
        <v>1</v>
      </c>
      <c r="F83" s="327">
        <f t="shared" si="11"/>
        <v>40</v>
      </c>
      <c r="G83" s="328">
        <v>8744</v>
      </c>
      <c r="H83" s="328">
        <v>13807</v>
      </c>
      <c r="I83" s="327">
        <f t="shared" si="12"/>
        <v>22551</v>
      </c>
      <c r="J83" s="328">
        <v>663</v>
      </c>
      <c r="K83" s="328">
        <v>696</v>
      </c>
      <c r="L83" s="327">
        <f t="shared" si="13"/>
        <v>1359</v>
      </c>
      <c r="M83" s="328">
        <v>34</v>
      </c>
      <c r="N83" s="328">
        <v>6</v>
      </c>
      <c r="O83" s="327">
        <f t="shared" si="14"/>
        <v>40</v>
      </c>
      <c r="P83" s="328">
        <v>23</v>
      </c>
      <c r="Q83" s="328">
        <v>0</v>
      </c>
      <c r="R83" s="328">
        <v>15</v>
      </c>
      <c r="S83" s="328">
        <v>2</v>
      </c>
      <c r="T83" s="327">
        <f t="shared" si="15"/>
        <v>40</v>
      </c>
      <c r="U83" s="328">
        <v>329</v>
      </c>
      <c r="V83" s="328">
        <v>152</v>
      </c>
      <c r="W83" s="328">
        <v>6</v>
      </c>
      <c r="X83" s="327">
        <f t="shared" si="16"/>
        <v>487</v>
      </c>
      <c r="Y83" s="321" t="s">
        <v>42</v>
      </c>
      <c r="Z83" s="381"/>
    </row>
    <row r="84" spans="1:26" s="16" customFormat="1" ht="21" customHeight="1">
      <c r="A84" s="417"/>
      <c r="B84" s="329" t="s">
        <v>43</v>
      </c>
      <c r="C84" s="328">
        <v>38</v>
      </c>
      <c r="D84" s="328">
        <v>29</v>
      </c>
      <c r="E84" s="328">
        <v>0</v>
      </c>
      <c r="F84" s="327">
        <f t="shared" si="11"/>
        <v>67</v>
      </c>
      <c r="G84" s="328">
        <v>16108</v>
      </c>
      <c r="H84" s="328">
        <v>14439</v>
      </c>
      <c r="I84" s="327">
        <f t="shared" si="12"/>
        <v>30547</v>
      </c>
      <c r="J84" s="328">
        <v>661</v>
      </c>
      <c r="K84" s="328">
        <v>1112</v>
      </c>
      <c r="L84" s="327">
        <f t="shared" si="13"/>
        <v>1773</v>
      </c>
      <c r="M84" s="328">
        <v>47</v>
      </c>
      <c r="N84" s="328">
        <v>20</v>
      </c>
      <c r="O84" s="327">
        <f t="shared" si="14"/>
        <v>67</v>
      </c>
      <c r="P84" s="328">
        <v>14</v>
      </c>
      <c r="Q84" s="328">
        <v>1</v>
      </c>
      <c r="R84" s="328">
        <v>50</v>
      </c>
      <c r="S84" s="328">
        <v>2</v>
      </c>
      <c r="T84" s="327">
        <f t="shared" si="15"/>
        <v>67</v>
      </c>
      <c r="U84" s="328">
        <v>441</v>
      </c>
      <c r="V84" s="328">
        <v>396</v>
      </c>
      <c r="W84" s="328">
        <v>0</v>
      </c>
      <c r="X84" s="327">
        <f t="shared" si="16"/>
        <v>837</v>
      </c>
      <c r="Y84" s="321" t="s">
        <v>44</v>
      </c>
      <c r="Z84" s="381"/>
    </row>
    <row r="85" spans="1:26" s="16" customFormat="1" ht="21" customHeight="1">
      <c r="A85" s="418"/>
      <c r="B85" s="329" t="s">
        <v>45</v>
      </c>
      <c r="C85" s="328">
        <v>18</v>
      </c>
      <c r="D85" s="328">
        <v>15</v>
      </c>
      <c r="E85" s="328">
        <v>0</v>
      </c>
      <c r="F85" s="327">
        <f t="shared" si="11"/>
        <v>33</v>
      </c>
      <c r="G85" s="328">
        <v>8990</v>
      </c>
      <c r="H85" s="328">
        <v>8207</v>
      </c>
      <c r="I85" s="327">
        <f t="shared" si="12"/>
        <v>17197</v>
      </c>
      <c r="J85" s="328">
        <v>465</v>
      </c>
      <c r="K85" s="328">
        <v>500</v>
      </c>
      <c r="L85" s="327">
        <f t="shared" si="13"/>
        <v>965</v>
      </c>
      <c r="M85" s="328">
        <v>25</v>
      </c>
      <c r="N85" s="328">
        <v>8</v>
      </c>
      <c r="O85" s="327">
        <f t="shared" si="14"/>
        <v>33</v>
      </c>
      <c r="P85" s="328">
        <v>7</v>
      </c>
      <c r="Q85" s="328">
        <v>0</v>
      </c>
      <c r="R85" s="328">
        <v>24</v>
      </c>
      <c r="S85" s="328">
        <v>2</v>
      </c>
      <c r="T85" s="327">
        <f t="shared" si="15"/>
        <v>33</v>
      </c>
      <c r="U85" s="328">
        <v>221</v>
      </c>
      <c r="V85" s="328">
        <v>224</v>
      </c>
      <c r="W85" s="328">
        <v>0</v>
      </c>
      <c r="X85" s="327">
        <f t="shared" si="16"/>
        <v>445</v>
      </c>
      <c r="Y85" s="321" t="s">
        <v>46</v>
      </c>
      <c r="Z85" s="382"/>
    </row>
    <row r="86" spans="1:26" s="16" customFormat="1" ht="21" customHeight="1">
      <c r="A86" s="405" t="s">
        <v>47</v>
      </c>
      <c r="B86" s="405"/>
      <c r="C86" s="328">
        <v>56</v>
      </c>
      <c r="D86" s="328">
        <v>28</v>
      </c>
      <c r="E86" s="328">
        <v>0</v>
      </c>
      <c r="F86" s="327">
        <f t="shared" si="11"/>
        <v>84</v>
      </c>
      <c r="G86" s="328">
        <v>18632</v>
      </c>
      <c r="H86" s="328">
        <v>11869</v>
      </c>
      <c r="I86" s="327">
        <f t="shared" si="12"/>
        <v>30501</v>
      </c>
      <c r="J86" s="328">
        <v>1302</v>
      </c>
      <c r="K86" s="328">
        <v>665</v>
      </c>
      <c r="L86" s="327">
        <f t="shared" si="13"/>
        <v>1967</v>
      </c>
      <c r="M86" s="328">
        <v>54</v>
      </c>
      <c r="N86" s="328">
        <v>30</v>
      </c>
      <c r="O86" s="327">
        <f t="shared" si="14"/>
        <v>84</v>
      </c>
      <c r="P86" s="328">
        <v>38</v>
      </c>
      <c r="Q86" s="328">
        <v>7</v>
      </c>
      <c r="R86" s="328">
        <v>36</v>
      </c>
      <c r="S86" s="328">
        <v>3</v>
      </c>
      <c r="T86" s="327">
        <f t="shared" si="15"/>
        <v>84</v>
      </c>
      <c r="U86" s="328">
        <v>557</v>
      </c>
      <c r="V86" s="328">
        <v>322</v>
      </c>
      <c r="W86" s="328">
        <v>0</v>
      </c>
      <c r="X86" s="327">
        <f t="shared" si="16"/>
        <v>879</v>
      </c>
      <c r="Y86" s="375" t="s">
        <v>48</v>
      </c>
      <c r="Z86" s="375"/>
    </row>
    <row r="87" spans="1:26" s="16" customFormat="1" ht="21" customHeight="1">
      <c r="A87" s="405" t="s">
        <v>49</v>
      </c>
      <c r="B87" s="405"/>
      <c r="C87" s="328">
        <v>37</v>
      </c>
      <c r="D87" s="328">
        <v>33</v>
      </c>
      <c r="E87" s="328">
        <v>6</v>
      </c>
      <c r="F87" s="327">
        <f t="shared" si="11"/>
        <v>76</v>
      </c>
      <c r="G87" s="328">
        <v>23519</v>
      </c>
      <c r="H87" s="328">
        <v>21807</v>
      </c>
      <c r="I87" s="327">
        <f t="shared" si="12"/>
        <v>45326</v>
      </c>
      <c r="J87" s="328">
        <v>1226</v>
      </c>
      <c r="K87" s="328">
        <v>1273</v>
      </c>
      <c r="L87" s="327">
        <f t="shared" si="13"/>
        <v>2499</v>
      </c>
      <c r="M87" s="328">
        <v>68</v>
      </c>
      <c r="N87" s="328">
        <v>8</v>
      </c>
      <c r="O87" s="327">
        <f t="shared" si="14"/>
        <v>76</v>
      </c>
      <c r="P87" s="328">
        <v>5</v>
      </c>
      <c r="Q87" s="328">
        <v>0</v>
      </c>
      <c r="R87" s="328">
        <v>68</v>
      </c>
      <c r="S87" s="328">
        <v>3</v>
      </c>
      <c r="T87" s="327">
        <f t="shared" si="15"/>
        <v>76</v>
      </c>
      <c r="U87" s="328">
        <v>527</v>
      </c>
      <c r="V87" s="328">
        <v>456</v>
      </c>
      <c r="W87" s="328">
        <v>36</v>
      </c>
      <c r="X87" s="327">
        <f t="shared" si="16"/>
        <v>1019</v>
      </c>
      <c r="Y87" s="375" t="s">
        <v>50</v>
      </c>
      <c r="Z87" s="375"/>
    </row>
    <row r="88" spans="1:26" s="16" customFormat="1" ht="21" customHeight="1">
      <c r="A88" s="405" t="s">
        <v>51</v>
      </c>
      <c r="B88" s="405"/>
      <c r="C88" s="328">
        <v>36</v>
      </c>
      <c r="D88" s="328">
        <v>28</v>
      </c>
      <c r="E88" s="328">
        <v>0</v>
      </c>
      <c r="F88" s="327">
        <f t="shared" si="11"/>
        <v>64</v>
      </c>
      <c r="G88" s="328">
        <v>18594</v>
      </c>
      <c r="H88" s="328">
        <v>16091</v>
      </c>
      <c r="I88" s="327">
        <f t="shared" si="12"/>
        <v>34685</v>
      </c>
      <c r="J88" s="328">
        <v>999</v>
      </c>
      <c r="K88" s="328">
        <v>902</v>
      </c>
      <c r="L88" s="327">
        <f t="shared" si="13"/>
        <v>1901</v>
      </c>
      <c r="M88" s="328">
        <v>43</v>
      </c>
      <c r="N88" s="328">
        <v>21</v>
      </c>
      <c r="O88" s="327">
        <f t="shared" si="14"/>
        <v>64</v>
      </c>
      <c r="P88" s="328">
        <v>17</v>
      </c>
      <c r="Q88" s="328">
        <v>0</v>
      </c>
      <c r="R88" s="328">
        <v>42</v>
      </c>
      <c r="S88" s="328">
        <v>5</v>
      </c>
      <c r="T88" s="327">
        <f t="shared" si="15"/>
        <v>64</v>
      </c>
      <c r="U88" s="328">
        <v>466</v>
      </c>
      <c r="V88" s="328">
        <v>381</v>
      </c>
      <c r="W88" s="328">
        <v>0</v>
      </c>
      <c r="X88" s="327">
        <f t="shared" si="16"/>
        <v>847</v>
      </c>
      <c r="Y88" s="375" t="s">
        <v>52</v>
      </c>
      <c r="Z88" s="375"/>
    </row>
    <row r="89" spans="1:26" s="16" customFormat="1" ht="21" customHeight="1">
      <c r="A89" s="405" t="s">
        <v>53</v>
      </c>
      <c r="B89" s="405"/>
      <c r="C89" s="328">
        <v>37</v>
      </c>
      <c r="D89" s="328">
        <v>32</v>
      </c>
      <c r="E89" s="328">
        <v>2</v>
      </c>
      <c r="F89" s="327">
        <f t="shared" si="11"/>
        <v>71</v>
      </c>
      <c r="G89" s="328">
        <v>16268</v>
      </c>
      <c r="H89" s="328">
        <v>16124</v>
      </c>
      <c r="I89" s="327">
        <f t="shared" si="12"/>
        <v>32392</v>
      </c>
      <c r="J89" s="328">
        <v>981</v>
      </c>
      <c r="K89" s="328">
        <v>1008</v>
      </c>
      <c r="L89" s="327">
        <f t="shared" si="13"/>
        <v>1989</v>
      </c>
      <c r="M89" s="328">
        <v>54</v>
      </c>
      <c r="N89" s="328">
        <v>17</v>
      </c>
      <c r="O89" s="327">
        <f t="shared" si="14"/>
        <v>71</v>
      </c>
      <c r="P89" s="328">
        <v>53</v>
      </c>
      <c r="Q89" s="328">
        <v>15</v>
      </c>
      <c r="R89" s="328">
        <v>1</v>
      </c>
      <c r="S89" s="328">
        <v>2</v>
      </c>
      <c r="T89" s="327">
        <f t="shared" si="15"/>
        <v>71</v>
      </c>
      <c r="U89" s="328">
        <v>435</v>
      </c>
      <c r="V89" s="328">
        <v>406</v>
      </c>
      <c r="W89" s="328">
        <v>3</v>
      </c>
      <c r="X89" s="327">
        <f t="shared" si="16"/>
        <v>844</v>
      </c>
      <c r="Y89" s="375" t="s">
        <v>54</v>
      </c>
      <c r="Z89" s="375"/>
    </row>
    <row r="90" spans="1:26" s="16" customFormat="1" ht="21" customHeight="1">
      <c r="A90" s="405" t="s">
        <v>84</v>
      </c>
      <c r="B90" s="405"/>
      <c r="C90" s="328">
        <v>36</v>
      </c>
      <c r="D90" s="328">
        <v>28</v>
      </c>
      <c r="E90" s="328">
        <v>1</v>
      </c>
      <c r="F90" s="327">
        <f t="shared" si="11"/>
        <v>65</v>
      </c>
      <c r="G90" s="328">
        <v>17852</v>
      </c>
      <c r="H90" s="328">
        <v>16871</v>
      </c>
      <c r="I90" s="327">
        <f t="shared" si="12"/>
        <v>34723</v>
      </c>
      <c r="J90" s="328">
        <v>1090</v>
      </c>
      <c r="K90" s="328">
        <v>1108</v>
      </c>
      <c r="L90" s="327">
        <f t="shared" si="13"/>
        <v>2198</v>
      </c>
      <c r="M90" s="328">
        <v>55</v>
      </c>
      <c r="N90" s="328">
        <v>10</v>
      </c>
      <c r="O90" s="327">
        <f t="shared" si="14"/>
        <v>65</v>
      </c>
      <c r="P90" s="328">
        <v>27</v>
      </c>
      <c r="Q90" s="328">
        <v>0</v>
      </c>
      <c r="R90" s="328">
        <v>36</v>
      </c>
      <c r="S90" s="328">
        <v>2</v>
      </c>
      <c r="T90" s="327">
        <f t="shared" si="15"/>
        <v>65</v>
      </c>
      <c r="U90" s="328">
        <v>446</v>
      </c>
      <c r="V90" s="328">
        <v>363</v>
      </c>
      <c r="W90" s="328">
        <v>19</v>
      </c>
      <c r="X90" s="327">
        <f t="shared" si="16"/>
        <v>828</v>
      </c>
      <c r="Y90" s="375" t="s">
        <v>56</v>
      </c>
      <c r="Z90" s="375"/>
    </row>
    <row r="91" spans="1:26" s="16" customFormat="1" ht="21" customHeight="1">
      <c r="A91" s="405" t="s">
        <v>57</v>
      </c>
      <c r="B91" s="405"/>
      <c r="C91" s="328">
        <v>19</v>
      </c>
      <c r="D91" s="328">
        <v>9</v>
      </c>
      <c r="E91" s="328">
        <v>1</v>
      </c>
      <c r="F91" s="327">
        <f t="shared" si="11"/>
        <v>29</v>
      </c>
      <c r="G91" s="328">
        <v>9092</v>
      </c>
      <c r="H91" s="328">
        <v>5528</v>
      </c>
      <c r="I91" s="327">
        <f t="shared" si="12"/>
        <v>14620</v>
      </c>
      <c r="J91" s="328">
        <v>399</v>
      </c>
      <c r="K91" s="328">
        <v>226</v>
      </c>
      <c r="L91" s="327">
        <f t="shared" si="13"/>
        <v>625</v>
      </c>
      <c r="M91" s="328">
        <v>26</v>
      </c>
      <c r="N91" s="328">
        <v>3</v>
      </c>
      <c r="O91" s="327">
        <f t="shared" si="14"/>
        <v>29</v>
      </c>
      <c r="P91" s="328">
        <v>17</v>
      </c>
      <c r="Q91" s="328">
        <v>0</v>
      </c>
      <c r="R91" s="328">
        <v>11</v>
      </c>
      <c r="S91" s="328">
        <v>1</v>
      </c>
      <c r="T91" s="327">
        <f t="shared" si="15"/>
        <v>29</v>
      </c>
      <c r="U91" s="328">
        <v>213</v>
      </c>
      <c r="V91" s="328">
        <v>116</v>
      </c>
      <c r="W91" s="328">
        <v>0</v>
      </c>
      <c r="X91" s="327">
        <f t="shared" si="16"/>
        <v>329</v>
      </c>
      <c r="Y91" s="375" t="s">
        <v>58</v>
      </c>
      <c r="Z91" s="375"/>
    </row>
    <row r="92" spans="1:26" s="16" customFormat="1" ht="21" customHeight="1">
      <c r="A92" s="405" t="s">
        <v>59</v>
      </c>
      <c r="B92" s="405"/>
      <c r="C92" s="328">
        <v>44</v>
      </c>
      <c r="D92" s="328">
        <v>32</v>
      </c>
      <c r="E92" s="328">
        <v>1</v>
      </c>
      <c r="F92" s="327">
        <f t="shared" si="11"/>
        <v>77</v>
      </c>
      <c r="G92" s="328">
        <v>17477</v>
      </c>
      <c r="H92" s="328">
        <v>12570</v>
      </c>
      <c r="I92" s="327">
        <f t="shared" si="12"/>
        <v>30047</v>
      </c>
      <c r="J92" s="328">
        <v>983</v>
      </c>
      <c r="K92" s="328">
        <v>756</v>
      </c>
      <c r="L92" s="327">
        <f t="shared" si="13"/>
        <v>1739</v>
      </c>
      <c r="M92" s="328">
        <v>52</v>
      </c>
      <c r="N92" s="328">
        <v>25</v>
      </c>
      <c r="O92" s="327">
        <f t="shared" si="14"/>
        <v>77</v>
      </c>
      <c r="P92" s="328">
        <v>41</v>
      </c>
      <c r="Q92" s="328">
        <v>0</v>
      </c>
      <c r="R92" s="328">
        <v>31</v>
      </c>
      <c r="S92" s="328">
        <v>5</v>
      </c>
      <c r="T92" s="327">
        <f t="shared" si="15"/>
        <v>77</v>
      </c>
      <c r="U92" s="328">
        <v>488</v>
      </c>
      <c r="V92" s="328">
        <v>354</v>
      </c>
      <c r="W92" s="328">
        <v>7</v>
      </c>
      <c r="X92" s="327">
        <f t="shared" si="16"/>
        <v>849</v>
      </c>
      <c r="Y92" s="375" t="s">
        <v>60</v>
      </c>
      <c r="Z92" s="375"/>
    </row>
    <row r="93" spans="1:26" s="16" customFormat="1" ht="21" customHeight="1">
      <c r="A93" s="405" t="s">
        <v>61</v>
      </c>
      <c r="B93" s="405"/>
      <c r="C93" s="328">
        <v>66</v>
      </c>
      <c r="D93" s="328">
        <v>36</v>
      </c>
      <c r="E93" s="328">
        <v>7</v>
      </c>
      <c r="F93" s="327">
        <f t="shared" si="11"/>
        <v>109</v>
      </c>
      <c r="G93" s="328">
        <v>28949</v>
      </c>
      <c r="H93" s="328">
        <v>18305</v>
      </c>
      <c r="I93" s="327">
        <f t="shared" si="12"/>
        <v>47254</v>
      </c>
      <c r="J93" s="328">
        <v>1491</v>
      </c>
      <c r="K93" s="328">
        <v>975</v>
      </c>
      <c r="L93" s="327">
        <f t="shared" si="13"/>
        <v>2466</v>
      </c>
      <c r="M93" s="328">
        <v>74</v>
      </c>
      <c r="N93" s="328">
        <v>35</v>
      </c>
      <c r="O93" s="327">
        <f t="shared" si="14"/>
        <v>109</v>
      </c>
      <c r="P93" s="328">
        <v>5</v>
      </c>
      <c r="Q93" s="328">
        <v>5</v>
      </c>
      <c r="R93" s="328">
        <v>92</v>
      </c>
      <c r="S93" s="328">
        <v>7</v>
      </c>
      <c r="T93" s="327">
        <f t="shared" si="15"/>
        <v>109</v>
      </c>
      <c r="U93" s="328">
        <v>628</v>
      </c>
      <c r="V93" s="328">
        <v>433</v>
      </c>
      <c r="W93" s="328">
        <v>28</v>
      </c>
      <c r="X93" s="327">
        <f t="shared" si="16"/>
        <v>1089</v>
      </c>
      <c r="Y93" s="375" t="s">
        <v>62</v>
      </c>
      <c r="Z93" s="375"/>
    </row>
    <row r="94" spans="1:26" s="16" customFormat="1" ht="21" customHeight="1">
      <c r="A94" s="405" t="s">
        <v>63</v>
      </c>
      <c r="B94" s="405"/>
      <c r="C94" s="328">
        <v>13</v>
      </c>
      <c r="D94" s="328">
        <v>6</v>
      </c>
      <c r="E94" s="328">
        <v>0</v>
      </c>
      <c r="F94" s="327">
        <f t="shared" si="11"/>
        <v>19</v>
      </c>
      <c r="G94" s="328">
        <v>10115</v>
      </c>
      <c r="H94" s="328">
        <v>4864</v>
      </c>
      <c r="I94" s="327">
        <f t="shared" si="12"/>
        <v>14979</v>
      </c>
      <c r="J94" s="328">
        <v>207</v>
      </c>
      <c r="K94" s="328">
        <v>121</v>
      </c>
      <c r="L94" s="327">
        <f t="shared" si="13"/>
        <v>328</v>
      </c>
      <c r="M94" s="328">
        <v>16</v>
      </c>
      <c r="N94" s="328">
        <v>3</v>
      </c>
      <c r="O94" s="327">
        <f t="shared" si="14"/>
        <v>19</v>
      </c>
      <c r="P94" s="328">
        <v>2</v>
      </c>
      <c r="Q94" s="328">
        <v>16</v>
      </c>
      <c r="R94" s="328">
        <v>1</v>
      </c>
      <c r="S94" s="328">
        <v>0</v>
      </c>
      <c r="T94" s="327">
        <f t="shared" si="15"/>
        <v>19</v>
      </c>
      <c r="U94" s="328">
        <v>192</v>
      </c>
      <c r="V94" s="328">
        <v>101</v>
      </c>
      <c r="W94" s="328">
        <v>0</v>
      </c>
      <c r="X94" s="327">
        <f t="shared" si="16"/>
        <v>293</v>
      </c>
      <c r="Y94" s="375" t="s">
        <v>64</v>
      </c>
      <c r="Z94" s="375"/>
    </row>
    <row r="95" spans="1:26" s="16" customFormat="1" ht="21" customHeight="1" thickBot="1">
      <c r="A95" s="423" t="s">
        <v>65</v>
      </c>
      <c r="B95" s="423"/>
      <c r="C95" s="328">
        <v>60</v>
      </c>
      <c r="D95" s="328">
        <v>52</v>
      </c>
      <c r="E95" s="328">
        <v>3</v>
      </c>
      <c r="F95" s="327">
        <f t="shared" si="11"/>
        <v>115</v>
      </c>
      <c r="G95" s="328">
        <v>28431</v>
      </c>
      <c r="H95" s="328">
        <v>24669</v>
      </c>
      <c r="I95" s="327">
        <f t="shared" si="12"/>
        <v>53100</v>
      </c>
      <c r="J95" s="328">
        <v>1642</v>
      </c>
      <c r="K95" s="328">
        <v>1909</v>
      </c>
      <c r="L95" s="327">
        <f t="shared" si="13"/>
        <v>3551</v>
      </c>
      <c r="M95" s="328">
        <v>78</v>
      </c>
      <c r="N95" s="328">
        <v>37</v>
      </c>
      <c r="O95" s="327">
        <f t="shared" si="14"/>
        <v>115</v>
      </c>
      <c r="P95" s="328">
        <v>32</v>
      </c>
      <c r="Q95" s="328">
        <v>1</v>
      </c>
      <c r="R95" s="334">
        <v>76</v>
      </c>
      <c r="S95" s="328">
        <v>6</v>
      </c>
      <c r="T95" s="327">
        <f t="shared" si="15"/>
        <v>115</v>
      </c>
      <c r="U95" s="328">
        <v>704</v>
      </c>
      <c r="V95" s="328">
        <v>1271</v>
      </c>
      <c r="W95" s="328">
        <v>5</v>
      </c>
      <c r="X95" s="327">
        <f t="shared" si="16"/>
        <v>1980</v>
      </c>
      <c r="Y95" s="376" t="s">
        <v>66</v>
      </c>
      <c r="Z95" s="376"/>
    </row>
    <row r="96" spans="1:26" s="16" customFormat="1" ht="21" customHeight="1" thickBot="1">
      <c r="A96" s="422" t="s">
        <v>19</v>
      </c>
      <c r="B96" s="422"/>
      <c r="C96" s="13">
        <f>SUM(C76:C95)</f>
        <v>746</v>
      </c>
      <c r="D96" s="13">
        <f t="shared" ref="D96:X96" si="17">SUM(D76:D95)</f>
        <v>516</v>
      </c>
      <c r="E96" s="13">
        <f t="shared" si="17"/>
        <v>42</v>
      </c>
      <c r="F96" s="13">
        <f t="shared" si="17"/>
        <v>1304</v>
      </c>
      <c r="G96" s="13">
        <f t="shared" si="17"/>
        <v>345509</v>
      </c>
      <c r="H96" s="13">
        <f t="shared" si="17"/>
        <v>266510</v>
      </c>
      <c r="I96" s="13">
        <f t="shared" si="17"/>
        <v>612019</v>
      </c>
      <c r="J96" s="13">
        <f t="shared" si="17"/>
        <v>17926</v>
      </c>
      <c r="K96" s="13">
        <f t="shared" si="17"/>
        <v>16436</v>
      </c>
      <c r="L96" s="13">
        <f t="shared" si="17"/>
        <v>34362</v>
      </c>
      <c r="M96" s="13">
        <f t="shared" si="17"/>
        <v>976</v>
      </c>
      <c r="N96" s="13">
        <f t="shared" si="17"/>
        <v>328</v>
      </c>
      <c r="O96" s="13">
        <f t="shared" si="17"/>
        <v>1304</v>
      </c>
      <c r="P96" s="13">
        <f t="shared" si="17"/>
        <v>502</v>
      </c>
      <c r="Q96" s="13">
        <f t="shared" si="17"/>
        <v>63</v>
      </c>
      <c r="R96" s="13">
        <f t="shared" si="17"/>
        <v>685</v>
      </c>
      <c r="S96" s="13">
        <f t="shared" si="17"/>
        <v>54</v>
      </c>
      <c r="T96" s="13">
        <f t="shared" si="17"/>
        <v>1304</v>
      </c>
      <c r="U96" s="13">
        <f t="shared" si="17"/>
        <v>8735</v>
      </c>
      <c r="V96" s="13">
        <f t="shared" si="17"/>
        <v>7287</v>
      </c>
      <c r="W96" s="13">
        <f t="shared" si="17"/>
        <v>215</v>
      </c>
      <c r="X96" s="13">
        <f t="shared" si="17"/>
        <v>16237</v>
      </c>
      <c r="Y96" s="373" t="s">
        <v>67</v>
      </c>
      <c r="Z96" s="373"/>
    </row>
    <row r="97" spans="1:26" s="17" customFormat="1" ht="21.75" customHeight="1" thickTop="1">
      <c r="A97" s="322"/>
      <c r="B97" s="322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689"/>
      <c r="V97" s="689"/>
      <c r="W97" s="689"/>
      <c r="X97" s="689"/>
    </row>
    <row r="98" spans="1:26" s="17" customFormat="1" ht="20.25" customHeight="1">
      <c r="A98" s="322"/>
      <c r="B98" s="322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</row>
    <row r="99" spans="1:26" s="15" customFormat="1" ht="30.75" customHeight="1">
      <c r="A99" s="389" t="s">
        <v>784</v>
      </c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</row>
    <row r="100" spans="1:26" ht="43.5" customHeight="1">
      <c r="A100" s="425" t="s">
        <v>774</v>
      </c>
      <c r="B100" s="425"/>
      <c r="C100" s="425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  <c r="Q100" s="425"/>
      <c r="R100" s="425"/>
      <c r="S100" s="425"/>
      <c r="T100" s="425"/>
      <c r="U100" s="425"/>
      <c r="V100" s="425"/>
      <c r="W100" s="425"/>
      <c r="X100" s="425"/>
      <c r="Y100" s="425"/>
      <c r="Z100" s="425"/>
    </row>
    <row r="101" spans="1:26" ht="19.5" customHeight="1" thickBot="1">
      <c r="A101" s="415" t="s">
        <v>785</v>
      </c>
      <c r="B101" s="415"/>
      <c r="C101" s="415"/>
      <c r="D101" s="415"/>
      <c r="E101" s="415"/>
      <c r="F101" s="415"/>
      <c r="G101" s="415"/>
      <c r="H101" s="415"/>
      <c r="I101" s="415"/>
      <c r="J101" s="415"/>
      <c r="K101" s="415"/>
      <c r="L101" s="415"/>
      <c r="M101" s="415"/>
      <c r="N101" s="415"/>
      <c r="O101" s="415"/>
      <c r="P101" s="415"/>
      <c r="Q101" s="415"/>
      <c r="R101" s="415"/>
      <c r="S101" s="415"/>
      <c r="T101" s="415"/>
      <c r="U101" s="415"/>
      <c r="V101" s="415"/>
      <c r="W101" s="415"/>
      <c r="X101" s="415"/>
      <c r="Y101" s="391" t="s">
        <v>786</v>
      </c>
      <c r="Z101" s="391"/>
    </row>
    <row r="102" spans="1:26" s="16" customFormat="1" ht="23.25" customHeight="1" thickTop="1">
      <c r="A102" s="392" t="s">
        <v>4</v>
      </c>
      <c r="B102" s="392"/>
      <c r="C102" s="413" t="s">
        <v>133</v>
      </c>
      <c r="D102" s="413"/>
      <c r="E102" s="413"/>
      <c r="F102" s="413"/>
      <c r="G102" s="413"/>
      <c r="H102" s="413"/>
      <c r="I102" s="413"/>
      <c r="J102" s="413"/>
      <c r="K102" s="413"/>
      <c r="L102" s="413"/>
      <c r="M102" s="413"/>
      <c r="N102" s="413"/>
      <c r="O102" s="413"/>
      <c r="P102" s="413"/>
      <c r="Q102" s="413"/>
      <c r="R102" s="413"/>
      <c r="S102" s="413"/>
      <c r="T102" s="413"/>
      <c r="U102" s="413"/>
      <c r="V102" s="413"/>
      <c r="W102" s="413"/>
      <c r="X102" s="413"/>
      <c r="Y102" s="413" t="s">
        <v>10</v>
      </c>
      <c r="Z102" s="413"/>
    </row>
    <row r="103" spans="1:26" s="16" customFormat="1" ht="23.25" customHeight="1">
      <c r="A103" s="393"/>
      <c r="B103" s="393"/>
      <c r="C103" s="408" t="s">
        <v>130</v>
      </c>
      <c r="D103" s="408"/>
      <c r="E103" s="408"/>
      <c r="F103" s="408"/>
      <c r="G103" s="408"/>
      <c r="H103" s="408"/>
      <c r="I103" s="408"/>
      <c r="J103" s="408"/>
      <c r="K103" s="408"/>
      <c r="L103" s="408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</row>
    <row r="104" spans="1:26" s="16" customFormat="1" ht="21.75" customHeight="1">
      <c r="A104" s="393"/>
      <c r="B104" s="393"/>
      <c r="C104" s="408" t="s">
        <v>71</v>
      </c>
      <c r="D104" s="408"/>
      <c r="E104" s="408"/>
      <c r="F104" s="408"/>
      <c r="G104" s="408" t="s">
        <v>97</v>
      </c>
      <c r="H104" s="408"/>
      <c r="I104" s="408"/>
      <c r="J104" s="408" t="s">
        <v>98</v>
      </c>
      <c r="K104" s="408"/>
      <c r="L104" s="408"/>
      <c r="M104" s="408" t="s">
        <v>99</v>
      </c>
      <c r="N104" s="408"/>
      <c r="O104" s="408"/>
      <c r="P104" s="408" t="s">
        <v>100</v>
      </c>
      <c r="Q104" s="408"/>
      <c r="R104" s="408"/>
      <c r="S104" s="408"/>
      <c r="T104" s="408"/>
      <c r="U104" s="408" t="s">
        <v>101</v>
      </c>
      <c r="V104" s="408"/>
      <c r="W104" s="408"/>
      <c r="X104" s="408"/>
      <c r="Y104" s="408"/>
      <c r="Z104" s="408"/>
    </row>
    <row r="105" spans="1:26" s="16" customFormat="1" ht="39" customHeight="1">
      <c r="A105" s="393"/>
      <c r="B105" s="393"/>
      <c r="C105" s="408" t="s">
        <v>73</v>
      </c>
      <c r="D105" s="408"/>
      <c r="E105" s="408"/>
      <c r="F105" s="408"/>
      <c r="G105" s="408" t="s">
        <v>102</v>
      </c>
      <c r="H105" s="408"/>
      <c r="I105" s="408"/>
      <c r="J105" s="408" t="s">
        <v>103</v>
      </c>
      <c r="K105" s="408"/>
      <c r="L105" s="408"/>
      <c r="M105" s="408" t="s">
        <v>104</v>
      </c>
      <c r="N105" s="408"/>
      <c r="O105" s="408"/>
      <c r="P105" s="408" t="s">
        <v>105</v>
      </c>
      <c r="Q105" s="408"/>
      <c r="R105" s="408"/>
      <c r="S105" s="408"/>
      <c r="T105" s="408"/>
      <c r="U105" s="408"/>
      <c r="V105" s="408" t="s">
        <v>106</v>
      </c>
      <c r="W105" s="408"/>
      <c r="X105" s="408"/>
      <c r="Y105" s="408"/>
      <c r="Z105" s="408"/>
    </row>
    <row r="106" spans="1:26" s="16" customFormat="1" ht="39.75" customHeight="1">
      <c r="A106" s="393"/>
      <c r="B106" s="393"/>
      <c r="C106" s="322" t="s">
        <v>16</v>
      </c>
      <c r="D106" s="322" t="s">
        <v>17</v>
      </c>
      <c r="E106" s="322" t="s">
        <v>18</v>
      </c>
      <c r="F106" s="322" t="s">
        <v>107</v>
      </c>
      <c r="G106" s="322" t="s">
        <v>16</v>
      </c>
      <c r="H106" s="322" t="s">
        <v>17</v>
      </c>
      <c r="I106" s="322" t="s">
        <v>107</v>
      </c>
      <c r="J106" s="322" t="s">
        <v>16</v>
      </c>
      <c r="K106" s="322" t="s">
        <v>82</v>
      </c>
      <c r="L106" s="322" t="s">
        <v>107</v>
      </c>
      <c r="M106" s="322" t="s">
        <v>108</v>
      </c>
      <c r="N106" s="322" t="s">
        <v>109</v>
      </c>
      <c r="O106" s="322" t="s">
        <v>107</v>
      </c>
      <c r="P106" s="322" t="s">
        <v>110</v>
      </c>
      <c r="Q106" s="322" t="s">
        <v>111</v>
      </c>
      <c r="R106" s="322" t="s">
        <v>112</v>
      </c>
      <c r="S106" s="322" t="s">
        <v>113</v>
      </c>
      <c r="T106" s="322" t="s">
        <v>19</v>
      </c>
      <c r="U106" s="322" t="s">
        <v>16</v>
      </c>
      <c r="V106" s="322" t="s">
        <v>17</v>
      </c>
      <c r="W106" s="322" t="s">
        <v>18</v>
      </c>
      <c r="X106" s="322" t="s">
        <v>107</v>
      </c>
      <c r="Y106" s="408"/>
      <c r="Z106" s="408"/>
    </row>
    <row r="107" spans="1:26" s="16" customFormat="1" ht="69" customHeight="1" thickBot="1">
      <c r="A107" s="394"/>
      <c r="B107" s="394"/>
      <c r="C107" s="48" t="s">
        <v>20</v>
      </c>
      <c r="D107" s="48" t="s">
        <v>21</v>
      </c>
      <c r="E107" s="48" t="s">
        <v>22</v>
      </c>
      <c r="F107" s="48" t="s">
        <v>23</v>
      </c>
      <c r="G107" s="48" t="s">
        <v>20</v>
      </c>
      <c r="H107" s="48" t="s">
        <v>21</v>
      </c>
      <c r="I107" s="48" t="s">
        <v>23</v>
      </c>
      <c r="J107" s="48" t="s">
        <v>20</v>
      </c>
      <c r="K107" s="48" t="s">
        <v>21</v>
      </c>
      <c r="L107" s="48" t="s">
        <v>23</v>
      </c>
      <c r="M107" s="48" t="s">
        <v>114</v>
      </c>
      <c r="N107" s="48" t="s">
        <v>115</v>
      </c>
      <c r="O107" s="48" t="s">
        <v>23</v>
      </c>
      <c r="P107" s="48" t="s">
        <v>116</v>
      </c>
      <c r="Q107" s="48" t="s">
        <v>126</v>
      </c>
      <c r="R107" s="48" t="s">
        <v>118</v>
      </c>
      <c r="S107" s="48" t="s">
        <v>119</v>
      </c>
      <c r="T107" s="48" t="s">
        <v>23</v>
      </c>
      <c r="U107" s="48" t="s">
        <v>20</v>
      </c>
      <c r="V107" s="48" t="s">
        <v>21</v>
      </c>
      <c r="W107" s="48" t="s">
        <v>22</v>
      </c>
      <c r="X107" s="48" t="s">
        <v>23</v>
      </c>
      <c r="Y107" s="424"/>
      <c r="Z107" s="424"/>
    </row>
    <row r="108" spans="1:26" s="16" customFormat="1" ht="22.5" customHeight="1">
      <c r="A108" s="384" t="s">
        <v>787</v>
      </c>
      <c r="B108" s="384"/>
      <c r="C108" s="327">
        <v>55</v>
      </c>
      <c r="D108" s="327">
        <v>59</v>
      </c>
      <c r="E108" s="327">
        <v>113</v>
      </c>
      <c r="F108" s="327">
        <f>SUM(C108:E108)</f>
        <v>227</v>
      </c>
      <c r="G108" s="327">
        <v>36922</v>
      </c>
      <c r="H108" s="327">
        <v>34017</v>
      </c>
      <c r="I108" s="327">
        <f>SUM(G108:H108)</f>
        <v>70939</v>
      </c>
      <c r="J108" s="327">
        <v>1984</v>
      </c>
      <c r="K108" s="327">
        <v>1100</v>
      </c>
      <c r="L108" s="327">
        <f>SUM(J108:K108)</f>
        <v>3084</v>
      </c>
      <c r="M108" s="327">
        <v>145</v>
      </c>
      <c r="N108" s="327">
        <v>82</v>
      </c>
      <c r="O108" s="327">
        <f>SUM(M108:N108)</f>
        <v>227</v>
      </c>
      <c r="P108" s="327">
        <v>144</v>
      </c>
      <c r="Q108" s="327">
        <v>70</v>
      </c>
      <c r="R108" s="327">
        <v>0</v>
      </c>
      <c r="S108" s="327">
        <v>13</v>
      </c>
      <c r="T108" s="327">
        <f>SUM(P108:S108)</f>
        <v>227</v>
      </c>
      <c r="U108" s="327">
        <v>863</v>
      </c>
      <c r="V108" s="327">
        <v>838</v>
      </c>
      <c r="W108" s="327">
        <v>464</v>
      </c>
      <c r="X108" s="327">
        <f>SUM(U108:W108)</f>
        <v>2165</v>
      </c>
      <c r="Y108" s="385" t="s">
        <v>26</v>
      </c>
      <c r="Z108" s="385"/>
    </row>
    <row r="109" spans="1:26" s="16" customFormat="1" ht="21" customHeight="1">
      <c r="A109" s="420" t="s">
        <v>27</v>
      </c>
      <c r="B109" s="420"/>
      <c r="C109" s="327">
        <v>96</v>
      </c>
      <c r="D109" s="327">
        <v>109</v>
      </c>
      <c r="E109" s="327">
        <v>97</v>
      </c>
      <c r="F109" s="327">
        <f t="shared" ref="F109:F127" si="18">SUM(C109:E109)</f>
        <v>302</v>
      </c>
      <c r="G109" s="327">
        <v>45983</v>
      </c>
      <c r="H109" s="327">
        <v>41866</v>
      </c>
      <c r="I109" s="327">
        <f t="shared" ref="I109:I127" si="19">SUM(G109:H109)</f>
        <v>87849</v>
      </c>
      <c r="J109" s="327">
        <v>1667</v>
      </c>
      <c r="K109" s="327">
        <v>1759</v>
      </c>
      <c r="L109" s="327">
        <f t="shared" ref="L109:L127" si="20">SUM(J109:K109)</f>
        <v>3426</v>
      </c>
      <c r="M109" s="327">
        <v>159</v>
      </c>
      <c r="N109" s="327">
        <v>143</v>
      </c>
      <c r="O109" s="327">
        <f t="shared" ref="O109:O127" si="21">SUM(M109:N109)</f>
        <v>302</v>
      </c>
      <c r="P109" s="327">
        <v>118</v>
      </c>
      <c r="Q109" s="327">
        <v>37</v>
      </c>
      <c r="R109" s="327">
        <v>118</v>
      </c>
      <c r="S109" s="327">
        <v>29</v>
      </c>
      <c r="T109" s="327">
        <f t="shared" ref="T109:T127" si="22">SUM(P109:S109)</f>
        <v>302</v>
      </c>
      <c r="U109" s="327">
        <v>1070</v>
      </c>
      <c r="V109" s="327">
        <v>1144</v>
      </c>
      <c r="W109" s="327">
        <v>695</v>
      </c>
      <c r="X109" s="327">
        <f t="shared" ref="X109:X127" si="23">SUM(U109:W109)</f>
        <v>2909</v>
      </c>
      <c r="Y109" s="387" t="s">
        <v>28</v>
      </c>
      <c r="Z109" s="387"/>
    </row>
    <row r="110" spans="1:26" s="16" customFormat="1" ht="21" customHeight="1">
      <c r="A110" s="405" t="s">
        <v>83</v>
      </c>
      <c r="B110" s="405"/>
      <c r="C110" s="327">
        <v>39</v>
      </c>
      <c r="D110" s="327">
        <v>81</v>
      </c>
      <c r="E110" s="327">
        <v>58</v>
      </c>
      <c r="F110" s="327">
        <f t="shared" si="18"/>
        <v>178</v>
      </c>
      <c r="G110" s="327">
        <v>23144</v>
      </c>
      <c r="H110" s="327">
        <v>35611</v>
      </c>
      <c r="I110" s="327">
        <f t="shared" si="19"/>
        <v>58755</v>
      </c>
      <c r="J110" s="327">
        <v>826</v>
      </c>
      <c r="K110" s="327">
        <v>1446</v>
      </c>
      <c r="L110" s="327">
        <f t="shared" si="20"/>
        <v>2272</v>
      </c>
      <c r="M110" s="327">
        <v>107</v>
      </c>
      <c r="N110" s="327">
        <v>71</v>
      </c>
      <c r="O110" s="327">
        <f t="shared" si="21"/>
        <v>178</v>
      </c>
      <c r="P110" s="327">
        <v>87</v>
      </c>
      <c r="Q110" s="327">
        <v>7</v>
      </c>
      <c r="R110" s="327">
        <v>67</v>
      </c>
      <c r="S110" s="327">
        <v>17</v>
      </c>
      <c r="T110" s="327">
        <f t="shared" si="22"/>
        <v>178</v>
      </c>
      <c r="U110" s="327">
        <v>663</v>
      </c>
      <c r="V110" s="327">
        <v>1070</v>
      </c>
      <c r="W110" s="327">
        <v>340</v>
      </c>
      <c r="X110" s="327">
        <f t="shared" si="23"/>
        <v>2073</v>
      </c>
      <c r="Y110" s="375" t="s">
        <v>30</v>
      </c>
      <c r="Z110" s="375"/>
    </row>
    <row r="111" spans="1:26" s="16" customFormat="1" ht="21" customHeight="1">
      <c r="A111" s="405" t="s">
        <v>31</v>
      </c>
      <c r="B111" s="405"/>
      <c r="C111" s="327">
        <v>54</v>
      </c>
      <c r="D111" s="327">
        <v>72</v>
      </c>
      <c r="E111" s="327">
        <v>103</v>
      </c>
      <c r="F111" s="327">
        <f t="shared" si="18"/>
        <v>229</v>
      </c>
      <c r="G111" s="327">
        <v>36243</v>
      </c>
      <c r="H111" s="327">
        <v>53782</v>
      </c>
      <c r="I111" s="327">
        <f t="shared" si="19"/>
        <v>90025</v>
      </c>
      <c r="J111" s="327">
        <v>2426</v>
      </c>
      <c r="K111" s="327">
        <v>2557</v>
      </c>
      <c r="L111" s="327">
        <f t="shared" si="20"/>
        <v>4983</v>
      </c>
      <c r="M111" s="327">
        <v>106</v>
      </c>
      <c r="N111" s="327">
        <v>123</v>
      </c>
      <c r="O111" s="327">
        <f t="shared" si="21"/>
        <v>229</v>
      </c>
      <c r="P111" s="327">
        <v>52</v>
      </c>
      <c r="Q111" s="327">
        <v>4</v>
      </c>
      <c r="R111" s="327">
        <v>159</v>
      </c>
      <c r="S111" s="327">
        <v>14</v>
      </c>
      <c r="T111" s="327">
        <f t="shared" si="22"/>
        <v>229</v>
      </c>
      <c r="U111" s="327">
        <v>760</v>
      </c>
      <c r="V111" s="327">
        <v>984</v>
      </c>
      <c r="W111" s="327">
        <v>574</v>
      </c>
      <c r="X111" s="327">
        <f t="shared" si="23"/>
        <v>2318</v>
      </c>
      <c r="Y111" s="375" t="s">
        <v>32</v>
      </c>
      <c r="Z111" s="375"/>
    </row>
    <row r="112" spans="1:26" s="16" customFormat="1" ht="21" customHeight="1">
      <c r="A112" s="416" t="s">
        <v>33</v>
      </c>
      <c r="B112" s="329" t="s">
        <v>34</v>
      </c>
      <c r="C112" s="327">
        <v>23</v>
      </c>
      <c r="D112" s="327">
        <v>32</v>
      </c>
      <c r="E112" s="327">
        <v>4</v>
      </c>
      <c r="F112" s="327">
        <f t="shared" si="18"/>
        <v>59</v>
      </c>
      <c r="G112" s="327">
        <v>13938</v>
      </c>
      <c r="H112" s="327">
        <v>22599</v>
      </c>
      <c r="I112" s="327">
        <f t="shared" si="19"/>
        <v>36537</v>
      </c>
      <c r="J112" s="327">
        <v>506</v>
      </c>
      <c r="K112" s="327">
        <v>1597</v>
      </c>
      <c r="L112" s="327">
        <f t="shared" si="20"/>
        <v>2103</v>
      </c>
      <c r="M112" s="327">
        <v>29</v>
      </c>
      <c r="N112" s="327">
        <v>30</v>
      </c>
      <c r="O112" s="327">
        <f t="shared" si="21"/>
        <v>59</v>
      </c>
      <c r="P112" s="327">
        <v>30</v>
      </c>
      <c r="Q112" s="327">
        <v>1</v>
      </c>
      <c r="R112" s="327">
        <v>12</v>
      </c>
      <c r="S112" s="327">
        <v>16</v>
      </c>
      <c r="T112" s="327">
        <f t="shared" si="22"/>
        <v>59</v>
      </c>
      <c r="U112" s="327">
        <v>347</v>
      </c>
      <c r="V112" s="327">
        <v>548</v>
      </c>
      <c r="W112" s="327">
        <v>25</v>
      </c>
      <c r="X112" s="327">
        <f t="shared" si="23"/>
        <v>920</v>
      </c>
      <c r="Y112" s="321" t="s">
        <v>35</v>
      </c>
      <c r="Z112" s="380" t="s">
        <v>36</v>
      </c>
    </row>
    <row r="113" spans="1:26" s="16" customFormat="1" ht="21" customHeight="1">
      <c r="A113" s="417"/>
      <c r="B113" s="329" t="s">
        <v>37</v>
      </c>
      <c r="C113" s="327">
        <v>24</v>
      </c>
      <c r="D113" s="327">
        <v>52</v>
      </c>
      <c r="E113" s="327">
        <v>2</v>
      </c>
      <c r="F113" s="327">
        <f t="shared" si="18"/>
        <v>78</v>
      </c>
      <c r="G113" s="327">
        <v>17931</v>
      </c>
      <c r="H113" s="327">
        <v>47421</v>
      </c>
      <c r="I113" s="327">
        <f t="shared" si="19"/>
        <v>65352</v>
      </c>
      <c r="J113" s="327">
        <v>462</v>
      </c>
      <c r="K113" s="327">
        <v>1976</v>
      </c>
      <c r="L113" s="327">
        <f t="shared" si="20"/>
        <v>2438</v>
      </c>
      <c r="M113" s="327">
        <v>46</v>
      </c>
      <c r="N113" s="327">
        <v>32</v>
      </c>
      <c r="O113" s="327">
        <f t="shared" si="21"/>
        <v>78</v>
      </c>
      <c r="P113" s="327">
        <v>30</v>
      </c>
      <c r="Q113" s="327">
        <v>0</v>
      </c>
      <c r="R113" s="327">
        <v>33</v>
      </c>
      <c r="S113" s="327">
        <v>15</v>
      </c>
      <c r="T113" s="327">
        <f t="shared" si="22"/>
        <v>78</v>
      </c>
      <c r="U113" s="327">
        <v>374</v>
      </c>
      <c r="V113" s="327">
        <v>968</v>
      </c>
      <c r="W113" s="327">
        <v>11</v>
      </c>
      <c r="X113" s="327">
        <f t="shared" si="23"/>
        <v>1353</v>
      </c>
      <c r="Y113" s="321" t="s">
        <v>38</v>
      </c>
      <c r="Z113" s="381"/>
    </row>
    <row r="114" spans="1:26" s="16" customFormat="1" ht="21" customHeight="1">
      <c r="A114" s="417"/>
      <c r="B114" s="329" t="s">
        <v>39</v>
      </c>
      <c r="C114" s="327">
        <v>6</v>
      </c>
      <c r="D114" s="327">
        <v>7</v>
      </c>
      <c r="E114" s="327">
        <v>0</v>
      </c>
      <c r="F114" s="327">
        <f t="shared" si="18"/>
        <v>13</v>
      </c>
      <c r="G114" s="327">
        <v>7420</v>
      </c>
      <c r="H114" s="327">
        <v>6300</v>
      </c>
      <c r="I114" s="327">
        <f t="shared" si="19"/>
        <v>13720</v>
      </c>
      <c r="J114" s="327">
        <v>188</v>
      </c>
      <c r="K114" s="327">
        <v>222</v>
      </c>
      <c r="L114" s="327">
        <f t="shared" si="20"/>
        <v>410</v>
      </c>
      <c r="M114" s="327">
        <v>8</v>
      </c>
      <c r="N114" s="327">
        <v>5</v>
      </c>
      <c r="O114" s="327">
        <f t="shared" si="21"/>
        <v>13</v>
      </c>
      <c r="P114" s="327">
        <v>8</v>
      </c>
      <c r="Q114" s="327">
        <v>0</v>
      </c>
      <c r="R114" s="327">
        <v>0</v>
      </c>
      <c r="S114" s="327">
        <v>5</v>
      </c>
      <c r="T114" s="327">
        <f t="shared" si="22"/>
        <v>13</v>
      </c>
      <c r="U114" s="327">
        <v>106</v>
      </c>
      <c r="V114" s="327">
        <v>109</v>
      </c>
      <c r="W114" s="327"/>
      <c r="X114" s="327">
        <f t="shared" si="23"/>
        <v>215</v>
      </c>
      <c r="Y114" s="321" t="s">
        <v>40</v>
      </c>
      <c r="Z114" s="381"/>
    </row>
    <row r="115" spans="1:26" s="16" customFormat="1" ht="21" customHeight="1">
      <c r="A115" s="417"/>
      <c r="B115" s="329" t="s">
        <v>41</v>
      </c>
      <c r="C115" s="327">
        <v>19</v>
      </c>
      <c r="D115" s="327">
        <v>45</v>
      </c>
      <c r="E115" s="327">
        <v>14</v>
      </c>
      <c r="F115" s="327">
        <f t="shared" si="18"/>
        <v>78</v>
      </c>
      <c r="G115" s="327">
        <v>12884</v>
      </c>
      <c r="H115" s="327">
        <v>19881</v>
      </c>
      <c r="I115" s="327">
        <f t="shared" si="19"/>
        <v>32765</v>
      </c>
      <c r="J115" s="327">
        <v>571</v>
      </c>
      <c r="K115" s="327">
        <v>2172</v>
      </c>
      <c r="L115" s="327">
        <f t="shared" si="20"/>
        <v>2743</v>
      </c>
      <c r="M115" s="327">
        <v>57</v>
      </c>
      <c r="N115" s="327">
        <v>21</v>
      </c>
      <c r="O115" s="327">
        <f t="shared" si="21"/>
        <v>78</v>
      </c>
      <c r="P115" s="327">
        <v>61</v>
      </c>
      <c r="Q115" s="327">
        <v>1</v>
      </c>
      <c r="R115" s="327">
        <v>6</v>
      </c>
      <c r="S115" s="327">
        <v>10</v>
      </c>
      <c r="T115" s="327">
        <f t="shared" si="22"/>
        <v>78</v>
      </c>
      <c r="U115" s="327">
        <v>320</v>
      </c>
      <c r="V115" s="327">
        <v>700</v>
      </c>
      <c r="W115" s="327">
        <v>72</v>
      </c>
      <c r="X115" s="327">
        <f t="shared" si="23"/>
        <v>1092</v>
      </c>
      <c r="Y115" s="321" t="s">
        <v>42</v>
      </c>
      <c r="Z115" s="381"/>
    </row>
    <row r="116" spans="1:26" s="16" customFormat="1" ht="21" customHeight="1">
      <c r="A116" s="417"/>
      <c r="B116" s="329" t="s">
        <v>43</v>
      </c>
      <c r="C116" s="327">
        <v>33</v>
      </c>
      <c r="D116" s="327">
        <v>55</v>
      </c>
      <c r="E116" s="327">
        <v>17</v>
      </c>
      <c r="F116" s="327">
        <f t="shared" si="18"/>
        <v>105</v>
      </c>
      <c r="G116" s="327">
        <v>19863</v>
      </c>
      <c r="H116" s="327">
        <v>32939</v>
      </c>
      <c r="I116" s="327">
        <f t="shared" si="19"/>
        <v>52802</v>
      </c>
      <c r="J116" s="327">
        <v>749</v>
      </c>
      <c r="K116" s="327">
        <v>1983</v>
      </c>
      <c r="L116" s="327">
        <f t="shared" si="20"/>
        <v>2732</v>
      </c>
      <c r="M116" s="327">
        <v>54</v>
      </c>
      <c r="N116" s="327">
        <v>51</v>
      </c>
      <c r="O116" s="327">
        <f t="shared" si="21"/>
        <v>105</v>
      </c>
      <c r="P116" s="327">
        <v>44</v>
      </c>
      <c r="Q116" s="327">
        <v>5</v>
      </c>
      <c r="R116" s="327">
        <v>42</v>
      </c>
      <c r="S116" s="327">
        <v>14</v>
      </c>
      <c r="T116" s="327">
        <f t="shared" si="22"/>
        <v>105</v>
      </c>
      <c r="U116" s="327">
        <v>534</v>
      </c>
      <c r="V116" s="327">
        <v>874</v>
      </c>
      <c r="W116" s="327">
        <v>59</v>
      </c>
      <c r="X116" s="327">
        <f t="shared" si="23"/>
        <v>1467</v>
      </c>
      <c r="Y116" s="321" t="s">
        <v>44</v>
      </c>
      <c r="Z116" s="381"/>
    </row>
    <row r="117" spans="1:26" s="16" customFormat="1" ht="21" customHeight="1">
      <c r="A117" s="418"/>
      <c r="B117" s="329" t="s">
        <v>45</v>
      </c>
      <c r="C117" s="327">
        <v>34</v>
      </c>
      <c r="D117" s="327">
        <v>41</v>
      </c>
      <c r="E117" s="327">
        <v>13</v>
      </c>
      <c r="F117" s="327">
        <f t="shared" si="18"/>
        <v>88</v>
      </c>
      <c r="G117" s="327">
        <v>19157</v>
      </c>
      <c r="H117" s="327">
        <v>25035</v>
      </c>
      <c r="I117" s="327">
        <f t="shared" si="19"/>
        <v>44192</v>
      </c>
      <c r="J117" s="327">
        <v>837</v>
      </c>
      <c r="K117" s="327">
        <v>1307</v>
      </c>
      <c r="L117" s="327">
        <f t="shared" si="20"/>
        <v>2144</v>
      </c>
      <c r="M117" s="327">
        <v>48</v>
      </c>
      <c r="N117" s="327">
        <v>40</v>
      </c>
      <c r="O117" s="327">
        <f t="shared" si="21"/>
        <v>88</v>
      </c>
      <c r="P117" s="327">
        <v>42</v>
      </c>
      <c r="Q117" s="327">
        <v>3</v>
      </c>
      <c r="R117" s="327">
        <v>31</v>
      </c>
      <c r="S117" s="327">
        <v>12</v>
      </c>
      <c r="T117" s="327">
        <f t="shared" si="22"/>
        <v>88</v>
      </c>
      <c r="U117" s="327">
        <v>459</v>
      </c>
      <c r="V117" s="327">
        <v>620</v>
      </c>
      <c r="W117" s="327">
        <v>42</v>
      </c>
      <c r="X117" s="327">
        <f t="shared" si="23"/>
        <v>1121</v>
      </c>
      <c r="Y117" s="321" t="s">
        <v>46</v>
      </c>
      <c r="Z117" s="382"/>
    </row>
    <row r="118" spans="1:26" s="16" customFormat="1" ht="21" customHeight="1">
      <c r="A118" s="405" t="s">
        <v>47</v>
      </c>
      <c r="B118" s="405"/>
      <c r="C118" s="327">
        <v>75</v>
      </c>
      <c r="D118" s="327">
        <v>129</v>
      </c>
      <c r="E118" s="327">
        <v>36</v>
      </c>
      <c r="F118" s="327">
        <f t="shared" si="18"/>
        <v>240</v>
      </c>
      <c r="G118" s="327">
        <v>28055</v>
      </c>
      <c r="H118" s="327">
        <v>41816</v>
      </c>
      <c r="I118" s="327">
        <f t="shared" si="19"/>
        <v>69871</v>
      </c>
      <c r="J118" s="327">
        <v>2104</v>
      </c>
      <c r="K118" s="327">
        <v>1961</v>
      </c>
      <c r="L118" s="327">
        <f t="shared" si="20"/>
        <v>4065</v>
      </c>
      <c r="M118" s="327">
        <v>132</v>
      </c>
      <c r="N118" s="327">
        <v>108</v>
      </c>
      <c r="O118" s="327">
        <f t="shared" si="21"/>
        <v>240</v>
      </c>
      <c r="P118" s="327">
        <v>120</v>
      </c>
      <c r="Q118" s="327">
        <v>15</v>
      </c>
      <c r="R118" s="327">
        <v>84</v>
      </c>
      <c r="S118" s="327">
        <v>21</v>
      </c>
      <c r="T118" s="327">
        <f t="shared" si="22"/>
        <v>240</v>
      </c>
      <c r="U118" s="327">
        <v>824</v>
      </c>
      <c r="V118" s="327">
        <v>1289</v>
      </c>
      <c r="W118" s="327">
        <v>154</v>
      </c>
      <c r="X118" s="327">
        <f t="shared" si="23"/>
        <v>2267</v>
      </c>
      <c r="Y118" s="375" t="s">
        <v>48</v>
      </c>
      <c r="Z118" s="375"/>
    </row>
    <row r="119" spans="1:26" s="16" customFormat="1" ht="21" customHeight="1">
      <c r="A119" s="405" t="s">
        <v>49</v>
      </c>
      <c r="B119" s="405"/>
      <c r="C119" s="327">
        <v>42</v>
      </c>
      <c r="D119" s="327">
        <v>49</v>
      </c>
      <c r="E119" s="327">
        <v>60</v>
      </c>
      <c r="F119" s="327">
        <f t="shared" si="18"/>
        <v>151</v>
      </c>
      <c r="G119" s="327">
        <v>44486</v>
      </c>
      <c r="H119" s="327">
        <v>42670</v>
      </c>
      <c r="I119" s="327">
        <f t="shared" si="19"/>
        <v>87156</v>
      </c>
      <c r="J119" s="327">
        <v>2220</v>
      </c>
      <c r="K119" s="327">
        <v>2304</v>
      </c>
      <c r="L119" s="327">
        <f t="shared" si="20"/>
        <v>4524</v>
      </c>
      <c r="M119" s="327">
        <v>65</v>
      </c>
      <c r="N119" s="327">
        <v>86</v>
      </c>
      <c r="O119" s="327">
        <f t="shared" si="21"/>
        <v>151</v>
      </c>
      <c r="P119" s="327">
        <v>21</v>
      </c>
      <c r="Q119" s="327">
        <v>0</v>
      </c>
      <c r="R119" s="327">
        <v>123</v>
      </c>
      <c r="S119" s="327">
        <v>7</v>
      </c>
      <c r="T119" s="327">
        <f t="shared" si="22"/>
        <v>151</v>
      </c>
      <c r="U119" s="327">
        <v>680</v>
      </c>
      <c r="V119" s="327">
        <v>803</v>
      </c>
      <c r="W119" s="327">
        <v>558</v>
      </c>
      <c r="X119" s="327">
        <f t="shared" si="23"/>
        <v>2041</v>
      </c>
      <c r="Y119" s="375" t="s">
        <v>50</v>
      </c>
      <c r="Z119" s="375"/>
    </row>
    <row r="120" spans="1:26" s="16" customFormat="1" ht="21" customHeight="1">
      <c r="A120" s="405" t="s">
        <v>51</v>
      </c>
      <c r="B120" s="405"/>
      <c r="C120" s="327">
        <v>16</v>
      </c>
      <c r="D120" s="327">
        <v>36</v>
      </c>
      <c r="E120" s="327">
        <v>4</v>
      </c>
      <c r="F120" s="327">
        <f t="shared" si="18"/>
        <v>56</v>
      </c>
      <c r="G120" s="327">
        <v>8804</v>
      </c>
      <c r="H120" s="327">
        <v>22187</v>
      </c>
      <c r="I120" s="327">
        <f t="shared" si="19"/>
        <v>30991</v>
      </c>
      <c r="J120" s="327">
        <v>520</v>
      </c>
      <c r="K120" s="327">
        <v>1203</v>
      </c>
      <c r="L120" s="327">
        <f t="shared" si="20"/>
        <v>1723</v>
      </c>
      <c r="M120" s="327">
        <v>28</v>
      </c>
      <c r="N120" s="327">
        <v>28</v>
      </c>
      <c r="O120" s="327">
        <f t="shared" si="21"/>
        <v>56</v>
      </c>
      <c r="P120" s="327">
        <v>13</v>
      </c>
      <c r="Q120" s="327">
        <v>1</v>
      </c>
      <c r="R120" s="327">
        <v>40</v>
      </c>
      <c r="S120" s="327">
        <v>2</v>
      </c>
      <c r="T120" s="327">
        <f t="shared" si="22"/>
        <v>56</v>
      </c>
      <c r="U120" s="327">
        <v>257</v>
      </c>
      <c r="V120" s="327">
        <v>526</v>
      </c>
      <c r="W120" s="327">
        <v>19</v>
      </c>
      <c r="X120" s="327">
        <f t="shared" si="23"/>
        <v>802</v>
      </c>
      <c r="Y120" s="375" t="s">
        <v>52</v>
      </c>
      <c r="Z120" s="375"/>
    </row>
    <row r="121" spans="1:26" s="16" customFormat="1" ht="21" customHeight="1">
      <c r="A121" s="405" t="s">
        <v>53</v>
      </c>
      <c r="B121" s="405"/>
      <c r="C121" s="327">
        <v>33</v>
      </c>
      <c r="D121" s="327">
        <v>45</v>
      </c>
      <c r="E121" s="327">
        <v>13</v>
      </c>
      <c r="F121" s="327">
        <f t="shared" si="18"/>
        <v>91</v>
      </c>
      <c r="G121" s="327">
        <v>19781</v>
      </c>
      <c r="H121" s="327">
        <v>22635</v>
      </c>
      <c r="I121" s="327">
        <f t="shared" si="19"/>
        <v>42416</v>
      </c>
      <c r="J121" s="327">
        <v>926</v>
      </c>
      <c r="K121" s="327">
        <v>1421</v>
      </c>
      <c r="L121" s="327">
        <f t="shared" si="20"/>
        <v>2347</v>
      </c>
      <c r="M121" s="327">
        <v>49</v>
      </c>
      <c r="N121" s="327">
        <v>42</v>
      </c>
      <c r="O121" s="327">
        <f t="shared" si="21"/>
        <v>91</v>
      </c>
      <c r="P121" s="327">
        <v>49</v>
      </c>
      <c r="Q121" s="327">
        <v>31</v>
      </c>
      <c r="R121" s="327">
        <v>0</v>
      </c>
      <c r="S121" s="327">
        <v>11</v>
      </c>
      <c r="T121" s="327">
        <f t="shared" si="22"/>
        <v>91</v>
      </c>
      <c r="U121" s="327">
        <v>488</v>
      </c>
      <c r="V121" s="327">
        <v>575</v>
      </c>
      <c r="W121" s="327">
        <v>54</v>
      </c>
      <c r="X121" s="327">
        <f t="shared" si="23"/>
        <v>1117</v>
      </c>
      <c r="Y121" s="375" t="s">
        <v>54</v>
      </c>
      <c r="Z121" s="375"/>
    </row>
    <row r="122" spans="1:26" s="16" customFormat="1" ht="21" customHeight="1">
      <c r="A122" s="405" t="s">
        <v>84</v>
      </c>
      <c r="B122" s="405"/>
      <c r="C122" s="327">
        <v>26</v>
      </c>
      <c r="D122" s="327">
        <v>26</v>
      </c>
      <c r="E122" s="327">
        <v>20</v>
      </c>
      <c r="F122" s="327">
        <f t="shared" si="18"/>
        <v>72</v>
      </c>
      <c r="G122" s="327">
        <v>17939</v>
      </c>
      <c r="H122" s="327">
        <v>16278</v>
      </c>
      <c r="I122" s="327">
        <f t="shared" si="19"/>
        <v>34217</v>
      </c>
      <c r="J122" s="327">
        <v>839</v>
      </c>
      <c r="K122" s="327">
        <v>870</v>
      </c>
      <c r="L122" s="327">
        <f t="shared" si="20"/>
        <v>1709</v>
      </c>
      <c r="M122" s="327">
        <v>29</v>
      </c>
      <c r="N122" s="327">
        <v>43</v>
      </c>
      <c r="O122" s="327">
        <f t="shared" si="21"/>
        <v>72</v>
      </c>
      <c r="P122" s="327">
        <v>17</v>
      </c>
      <c r="Q122" s="327">
        <v>0</v>
      </c>
      <c r="R122" s="327">
        <v>41</v>
      </c>
      <c r="S122" s="327">
        <v>14</v>
      </c>
      <c r="T122" s="327">
        <f t="shared" si="22"/>
        <v>72</v>
      </c>
      <c r="U122" s="327">
        <v>381</v>
      </c>
      <c r="V122" s="327">
        <v>339</v>
      </c>
      <c r="W122" s="327">
        <v>106</v>
      </c>
      <c r="X122" s="327">
        <f t="shared" si="23"/>
        <v>826</v>
      </c>
      <c r="Y122" s="375" t="s">
        <v>56</v>
      </c>
      <c r="Z122" s="375"/>
    </row>
    <row r="123" spans="1:26" s="16" customFormat="1" ht="21" customHeight="1">
      <c r="A123" s="405" t="s">
        <v>57</v>
      </c>
      <c r="B123" s="405"/>
      <c r="C123" s="327">
        <v>13</v>
      </c>
      <c r="D123" s="327">
        <v>29</v>
      </c>
      <c r="E123" s="327">
        <v>10</v>
      </c>
      <c r="F123" s="327">
        <f t="shared" si="18"/>
        <v>52</v>
      </c>
      <c r="G123" s="327">
        <v>8156</v>
      </c>
      <c r="H123" s="327">
        <v>16474</v>
      </c>
      <c r="I123" s="327">
        <f t="shared" si="19"/>
        <v>24630</v>
      </c>
      <c r="J123" s="327">
        <v>379</v>
      </c>
      <c r="K123" s="327">
        <v>799</v>
      </c>
      <c r="L123" s="327">
        <f t="shared" si="20"/>
        <v>1178</v>
      </c>
      <c r="M123" s="327">
        <v>37</v>
      </c>
      <c r="N123" s="327">
        <v>15</v>
      </c>
      <c r="O123" s="327">
        <f t="shared" si="21"/>
        <v>52</v>
      </c>
      <c r="P123" s="327">
        <v>29</v>
      </c>
      <c r="Q123" s="327">
        <v>0</v>
      </c>
      <c r="R123" s="327">
        <v>18</v>
      </c>
      <c r="S123" s="327">
        <v>5</v>
      </c>
      <c r="T123" s="327">
        <f t="shared" si="22"/>
        <v>52</v>
      </c>
      <c r="U123" s="327">
        <v>183</v>
      </c>
      <c r="V123" s="327">
        <v>355</v>
      </c>
      <c r="W123" s="327">
        <v>41</v>
      </c>
      <c r="X123" s="327">
        <f t="shared" si="23"/>
        <v>579</v>
      </c>
      <c r="Y123" s="375" t="s">
        <v>58</v>
      </c>
      <c r="Z123" s="375"/>
    </row>
    <row r="124" spans="1:26" s="16" customFormat="1" ht="21" customHeight="1">
      <c r="A124" s="405" t="s">
        <v>59</v>
      </c>
      <c r="B124" s="405"/>
      <c r="C124" s="327">
        <v>20</v>
      </c>
      <c r="D124" s="327">
        <v>37</v>
      </c>
      <c r="E124" s="327">
        <v>22</v>
      </c>
      <c r="F124" s="327">
        <f t="shared" si="18"/>
        <v>79</v>
      </c>
      <c r="G124" s="327">
        <v>11991</v>
      </c>
      <c r="H124" s="327">
        <v>18572</v>
      </c>
      <c r="I124" s="327">
        <f t="shared" si="19"/>
        <v>30563</v>
      </c>
      <c r="J124" s="327">
        <v>603</v>
      </c>
      <c r="K124" s="327">
        <v>940</v>
      </c>
      <c r="L124" s="327">
        <f t="shared" si="20"/>
        <v>1543</v>
      </c>
      <c r="M124" s="327">
        <v>48</v>
      </c>
      <c r="N124" s="327">
        <v>31</v>
      </c>
      <c r="O124" s="327">
        <f t="shared" si="21"/>
        <v>79</v>
      </c>
      <c r="P124" s="327">
        <v>42</v>
      </c>
      <c r="Q124" s="327">
        <v>2</v>
      </c>
      <c r="R124" s="327">
        <v>27</v>
      </c>
      <c r="S124" s="327">
        <v>8</v>
      </c>
      <c r="T124" s="327">
        <f t="shared" si="22"/>
        <v>79</v>
      </c>
      <c r="U124" s="327">
        <v>239</v>
      </c>
      <c r="V124" s="327">
        <v>461</v>
      </c>
      <c r="W124" s="327">
        <v>145</v>
      </c>
      <c r="X124" s="327">
        <f t="shared" si="23"/>
        <v>845</v>
      </c>
      <c r="Y124" s="375" t="s">
        <v>60</v>
      </c>
      <c r="Z124" s="375"/>
    </row>
    <row r="125" spans="1:26" s="16" customFormat="1" ht="21" customHeight="1">
      <c r="A125" s="405" t="s">
        <v>61</v>
      </c>
      <c r="B125" s="405"/>
      <c r="C125" s="327">
        <v>32</v>
      </c>
      <c r="D125" s="327">
        <v>68</v>
      </c>
      <c r="E125" s="327">
        <v>87</v>
      </c>
      <c r="F125" s="327">
        <f t="shared" si="18"/>
        <v>187</v>
      </c>
      <c r="G125" s="327">
        <v>26709</v>
      </c>
      <c r="H125" s="327">
        <v>38318</v>
      </c>
      <c r="I125" s="327">
        <f t="shared" si="19"/>
        <v>65027</v>
      </c>
      <c r="J125" s="327">
        <v>2035</v>
      </c>
      <c r="K125" s="327">
        <v>2182</v>
      </c>
      <c r="L125" s="327">
        <f t="shared" si="20"/>
        <v>4217</v>
      </c>
      <c r="M125" s="327">
        <v>55</v>
      </c>
      <c r="N125" s="327">
        <v>132</v>
      </c>
      <c r="O125" s="327">
        <f t="shared" si="21"/>
        <v>187</v>
      </c>
      <c r="P125" s="327">
        <v>28</v>
      </c>
      <c r="Q125" s="327">
        <v>7</v>
      </c>
      <c r="R125" s="327">
        <v>143</v>
      </c>
      <c r="S125" s="327">
        <v>9</v>
      </c>
      <c r="T125" s="327">
        <f t="shared" si="22"/>
        <v>187</v>
      </c>
      <c r="U125" s="327">
        <v>541</v>
      </c>
      <c r="V125" s="327">
        <v>18</v>
      </c>
      <c r="W125" s="327">
        <v>554</v>
      </c>
      <c r="X125" s="327">
        <f t="shared" si="23"/>
        <v>1113</v>
      </c>
      <c r="Y125" s="375" t="s">
        <v>62</v>
      </c>
      <c r="Z125" s="375"/>
    </row>
    <row r="126" spans="1:26" s="16" customFormat="1" ht="21" customHeight="1">
      <c r="A126" s="405" t="s">
        <v>63</v>
      </c>
      <c r="B126" s="405"/>
      <c r="C126" s="327">
        <v>24</v>
      </c>
      <c r="D126" s="327">
        <v>36</v>
      </c>
      <c r="E126" s="327">
        <v>12</v>
      </c>
      <c r="F126" s="327">
        <f t="shared" si="18"/>
        <v>72</v>
      </c>
      <c r="G126" s="327">
        <v>24405</v>
      </c>
      <c r="H126" s="327">
        <v>26854</v>
      </c>
      <c r="I126" s="327">
        <f t="shared" si="19"/>
        <v>51259</v>
      </c>
      <c r="J126" s="327">
        <v>520</v>
      </c>
      <c r="K126" s="327">
        <v>1001</v>
      </c>
      <c r="L126" s="327">
        <f t="shared" si="20"/>
        <v>1521</v>
      </c>
      <c r="M126" s="327">
        <v>51</v>
      </c>
      <c r="N126" s="327">
        <v>21</v>
      </c>
      <c r="O126" s="327">
        <f t="shared" si="21"/>
        <v>72</v>
      </c>
      <c r="P126" s="327">
        <v>31</v>
      </c>
      <c r="Q126" s="327">
        <v>2</v>
      </c>
      <c r="R126" s="327">
        <v>34</v>
      </c>
      <c r="S126" s="327">
        <v>5</v>
      </c>
      <c r="T126" s="327">
        <f t="shared" si="22"/>
        <v>72</v>
      </c>
      <c r="U126" s="327">
        <v>454</v>
      </c>
      <c r="V126" s="327">
        <v>495</v>
      </c>
      <c r="W126" s="327">
        <v>93</v>
      </c>
      <c r="X126" s="327">
        <f t="shared" si="23"/>
        <v>1042</v>
      </c>
      <c r="Y126" s="375" t="s">
        <v>64</v>
      </c>
      <c r="Z126" s="375"/>
    </row>
    <row r="127" spans="1:26" s="16" customFormat="1" ht="21" customHeight="1" thickBot="1">
      <c r="A127" s="423" t="s">
        <v>65</v>
      </c>
      <c r="B127" s="423"/>
      <c r="C127" s="327">
        <v>46</v>
      </c>
      <c r="D127" s="327">
        <v>75</v>
      </c>
      <c r="E127" s="327">
        <v>17</v>
      </c>
      <c r="F127" s="327">
        <f t="shared" si="18"/>
        <v>138</v>
      </c>
      <c r="G127" s="327">
        <v>30296</v>
      </c>
      <c r="H127" s="327">
        <v>47339</v>
      </c>
      <c r="I127" s="327">
        <f t="shared" si="19"/>
        <v>77635</v>
      </c>
      <c r="J127" s="327">
        <v>1234</v>
      </c>
      <c r="K127" s="327">
        <v>2372</v>
      </c>
      <c r="L127" s="327">
        <f t="shared" si="20"/>
        <v>3606</v>
      </c>
      <c r="M127" s="327">
        <v>78</v>
      </c>
      <c r="N127" s="327">
        <v>60</v>
      </c>
      <c r="O127" s="327">
        <f t="shared" si="21"/>
        <v>138</v>
      </c>
      <c r="P127" s="327">
        <v>47</v>
      </c>
      <c r="Q127" s="327">
        <v>10</v>
      </c>
      <c r="R127" s="327">
        <v>66</v>
      </c>
      <c r="S127" s="327">
        <v>15</v>
      </c>
      <c r="T127" s="327">
        <f t="shared" si="22"/>
        <v>138</v>
      </c>
      <c r="U127" s="327">
        <v>696</v>
      </c>
      <c r="V127" s="327">
        <v>1063</v>
      </c>
      <c r="W127" s="327">
        <v>54</v>
      </c>
      <c r="X127" s="327">
        <f t="shared" si="23"/>
        <v>1813</v>
      </c>
      <c r="Y127" s="376" t="s">
        <v>66</v>
      </c>
      <c r="Z127" s="376"/>
    </row>
    <row r="128" spans="1:26" s="16" customFormat="1" ht="21" customHeight="1" thickBot="1">
      <c r="A128" s="422" t="s">
        <v>19</v>
      </c>
      <c r="B128" s="422"/>
      <c r="C128" s="13">
        <f>SUM(C108:C127)</f>
        <v>710</v>
      </c>
      <c r="D128" s="13">
        <f t="shared" ref="D128:X128" si="24">SUM(D108:D127)</f>
        <v>1083</v>
      </c>
      <c r="E128" s="13">
        <f t="shared" si="24"/>
        <v>702</v>
      </c>
      <c r="F128" s="13">
        <f t="shared" si="24"/>
        <v>2495</v>
      </c>
      <c r="G128" s="13">
        <f t="shared" si="24"/>
        <v>454107</v>
      </c>
      <c r="H128" s="13">
        <f t="shared" si="24"/>
        <v>612594</v>
      </c>
      <c r="I128" s="13">
        <f t="shared" si="24"/>
        <v>1066701</v>
      </c>
      <c r="J128" s="13">
        <f t="shared" si="24"/>
        <v>21596</v>
      </c>
      <c r="K128" s="13">
        <f t="shared" si="24"/>
        <v>31172</v>
      </c>
      <c r="L128" s="13">
        <f t="shared" si="24"/>
        <v>52768</v>
      </c>
      <c r="M128" s="13">
        <f t="shared" si="24"/>
        <v>1331</v>
      </c>
      <c r="N128" s="13">
        <f t="shared" si="24"/>
        <v>1164</v>
      </c>
      <c r="O128" s="13">
        <f t="shared" si="24"/>
        <v>2495</v>
      </c>
      <c r="P128" s="13">
        <f t="shared" si="24"/>
        <v>1013</v>
      </c>
      <c r="Q128" s="13">
        <f t="shared" si="24"/>
        <v>196</v>
      </c>
      <c r="R128" s="13">
        <f t="shared" si="24"/>
        <v>1044</v>
      </c>
      <c r="S128" s="13">
        <f t="shared" si="24"/>
        <v>242</v>
      </c>
      <c r="T128" s="13">
        <f t="shared" si="24"/>
        <v>2495</v>
      </c>
      <c r="U128" s="13">
        <f t="shared" si="24"/>
        <v>10239</v>
      </c>
      <c r="V128" s="13">
        <f t="shared" si="24"/>
        <v>13779</v>
      </c>
      <c r="W128" s="13">
        <f t="shared" si="24"/>
        <v>4060</v>
      </c>
      <c r="X128" s="13">
        <f t="shared" si="24"/>
        <v>28078</v>
      </c>
      <c r="Y128" s="373" t="s">
        <v>67</v>
      </c>
      <c r="Z128" s="373"/>
    </row>
    <row r="129" spans="1:24" ht="21" thickTop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</row>
    <row r="132" spans="1:24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</row>
  </sheetData>
  <mergeCells count="208">
    <mergeCell ref="A128:B128"/>
    <mergeCell ref="Y128:Z128"/>
    <mergeCell ref="A125:B125"/>
    <mergeCell ref="Y125:Z125"/>
    <mergeCell ref="A126:B126"/>
    <mergeCell ref="Y126:Z126"/>
    <mergeCell ref="A127:B127"/>
    <mergeCell ref="Y127:Z127"/>
    <mergeCell ref="A122:B122"/>
    <mergeCell ref="Y122:Z122"/>
    <mergeCell ref="A123:B123"/>
    <mergeCell ref="Y123:Z123"/>
    <mergeCell ref="A124:B124"/>
    <mergeCell ref="Y124:Z124"/>
    <mergeCell ref="A119:B119"/>
    <mergeCell ref="Y119:Z119"/>
    <mergeCell ref="A120:B120"/>
    <mergeCell ref="Y120:Z120"/>
    <mergeCell ref="A121:B121"/>
    <mergeCell ref="Y121:Z121"/>
    <mergeCell ref="A111:B111"/>
    <mergeCell ref="Y111:Z111"/>
    <mergeCell ref="A112:A117"/>
    <mergeCell ref="Z112:Z117"/>
    <mergeCell ref="A118:B118"/>
    <mergeCell ref="Y118:Z118"/>
    <mergeCell ref="A108:B108"/>
    <mergeCell ref="Y108:Z108"/>
    <mergeCell ref="A109:B109"/>
    <mergeCell ref="Y109:Z109"/>
    <mergeCell ref="A110:B110"/>
    <mergeCell ref="Y110:Z110"/>
    <mergeCell ref="C105:F105"/>
    <mergeCell ref="G105:I105"/>
    <mergeCell ref="J105:L105"/>
    <mergeCell ref="M105:O105"/>
    <mergeCell ref="P105:T105"/>
    <mergeCell ref="U105:X105"/>
    <mergeCell ref="A102:B107"/>
    <mergeCell ref="C102:X102"/>
    <mergeCell ref="Y102:Z107"/>
    <mergeCell ref="C103:X103"/>
    <mergeCell ref="C104:F104"/>
    <mergeCell ref="G104:I104"/>
    <mergeCell ref="J104:L104"/>
    <mergeCell ref="M104:O104"/>
    <mergeCell ref="P104:T104"/>
    <mergeCell ref="U104:X104"/>
    <mergeCell ref="A96:B96"/>
    <mergeCell ref="Y96:Z96"/>
    <mergeCell ref="A99:Z99"/>
    <mergeCell ref="A100:Z100"/>
    <mergeCell ref="A101:X101"/>
    <mergeCell ref="Y101:Z101"/>
    <mergeCell ref="A93:B93"/>
    <mergeCell ref="Y93:Z93"/>
    <mergeCell ref="A94:B94"/>
    <mergeCell ref="Y94:Z94"/>
    <mergeCell ref="A95:B95"/>
    <mergeCell ref="Y95:Z95"/>
    <mergeCell ref="A90:B90"/>
    <mergeCell ref="Y90:Z90"/>
    <mergeCell ref="A91:B91"/>
    <mergeCell ref="Y91:Z91"/>
    <mergeCell ref="A92:B92"/>
    <mergeCell ref="Y92:Z92"/>
    <mergeCell ref="A87:B87"/>
    <mergeCell ref="Y87:Z87"/>
    <mergeCell ref="A88:B88"/>
    <mergeCell ref="Y88:Z88"/>
    <mergeCell ref="A89:B89"/>
    <mergeCell ref="Y89:Z89"/>
    <mergeCell ref="A79:B79"/>
    <mergeCell ref="Y79:Z79"/>
    <mergeCell ref="A80:A85"/>
    <mergeCell ref="Z80:Z85"/>
    <mergeCell ref="A86:B86"/>
    <mergeCell ref="Y86:Z86"/>
    <mergeCell ref="A76:B76"/>
    <mergeCell ref="Y76:Z76"/>
    <mergeCell ref="A77:B77"/>
    <mergeCell ref="Y77:Z77"/>
    <mergeCell ref="A78:B78"/>
    <mergeCell ref="Y78:Z78"/>
    <mergeCell ref="C73:F73"/>
    <mergeCell ref="G73:I73"/>
    <mergeCell ref="J73:L73"/>
    <mergeCell ref="M73:O73"/>
    <mergeCell ref="P73:T73"/>
    <mergeCell ref="U73:X73"/>
    <mergeCell ref="A70:B75"/>
    <mergeCell ref="C70:X70"/>
    <mergeCell ref="Y70:Z75"/>
    <mergeCell ref="C71:X71"/>
    <mergeCell ref="C72:F72"/>
    <mergeCell ref="G72:I72"/>
    <mergeCell ref="J72:L72"/>
    <mergeCell ref="M72:O72"/>
    <mergeCell ref="P72:T72"/>
    <mergeCell ref="U72:X72"/>
    <mergeCell ref="A64:B64"/>
    <mergeCell ref="Y64:Z64"/>
    <mergeCell ref="A67:Z67"/>
    <mergeCell ref="A68:Z68"/>
    <mergeCell ref="A69:X69"/>
    <mergeCell ref="Y69:Z69"/>
    <mergeCell ref="A61:B61"/>
    <mergeCell ref="Y61:Z61"/>
    <mergeCell ref="A62:B62"/>
    <mergeCell ref="Y62:Z62"/>
    <mergeCell ref="A63:B63"/>
    <mergeCell ref="Y63:Z63"/>
    <mergeCell ref="A58:B58"/>
    <mergeCell ref="Y58:Z58"/>
    <mergeCell ref="A59:B59"/>
    <mergeCell ref="Y59:Z59"/>
    <mergeCell ref="A60:B60"/>
    <mergeCell ref="Y60:Z60"/>
    <mergeCell ref="A55:B55"/>
    <mergeCell ref="Y55:Z55"/>
    <mergeCell ref="A56:B56"/>
    <mergeCell ref="Y56:Z56"/>
    <mergeCell ref="A57:B57"/>
    <mergeCell ref="Y57:Z57"/>
    <mergeCell ref="A47:B47"/>
    <mergeCell ref="Y47:Z47"/>
    <mergeCell ref="A48:A53"/>
    <mergeCell ref="Z48:Z53"/>
    <mergeCell ref="A54:B54"/>
    <mergeCell ref="Y54:Z54"/>
    <mergeCell ref="A44:B44"/>
    <mergeCell ref="Y44:Z44"/>
    <mergeCell ref="A45:B45"/>
    <mergeCell ref="Y45:Z45"/>
    <mergeCell ref="A46:B46"/>
    <mergeCell ref="Y46:Z46"/>
    <mergeCell ref="C41:F41"/>
    <mergeCell ref="G41:I41"/>
    <mergeCell ref="J41:L41"/>
    <mergeCell ref="M41:O41"/>
    <mergeCell ref="P41:T41"/>
    <mergeCell ref="U41:X41"/>
    <mergeCell ref="A38:B43"/>
    <mergeCell ref="C38:X38"/>
    <mergeCell ref="Y38:Z43"/>
    <mergeCell ref="C39:X39"/>
    <mergeCell ref="C40:F40"/>
    <mergeCell ref="G40:I40"/>
    <mergeCell ref="J40:L40"/>
    <mergeCell ref="M40:O40"/>
    <mergeCell ref="P40:T40"/>
    <mergeCell ref="U40:X40"/>
    <mergeCell ref="A30:B30"/>
    <mergeCell ref="Y30:Z30"/>
    <mergeCell ref="A35:Z35"/>
    <mergeCell ref="A36:Z36"/>
    <mergeCell ref="A37:X37"/>
    <mergeCell ref="Y37:Z37"/>
    <mergeCell ref="A27:B27"/>
    <mergeCell ref="Y27:Z27"/>
    <mergeCell ref="A28:B28"/>
    <mergeCell ref="Y28:Z28"/>
    <mergeCell ref="A29:B29"/>
    <mergeCell ref="Y29:Z29"/>
    <mergeCell ref="A24:B24"/>
    <mergeCell ref="Y24:Z24"/>
    <mergeCell ref="A25:B25"/>
    <mergeCell ref="Y25:Z25"/>
    <mergeCell ref="A26:B26"/>
    <mergeCell ref="Y26:Z26"/>
    <mergeCell ref="A21:B21"/>
    <mergeCell ref="Y21:Z21"/>
    <mergeCell ref="A22:B22"/>
    <mergeCell ref="Y22:Z22"/>
    <mergeCell ref="A23:B23"/>
    <mergeCell ref="Y23:Z23"/>
    <mergeCell ref="A13:B13"/>
    <mergeCell ref="Y13:Z13"/>
    <mergeCell ref="A14:A19"/>
    <mergeCell ref="Z14:Z19"/>
    <mergeCell ref="A20:B20"/>
    <mergeCell ref="Y20:Z20"/>
    <mergeCell ref="A10:B10"/>
    <mergeCell ref="Y10:Z10"/>
    <mergeCell ref="A11:B11"/>
    <mergeCell ref="Y11:Z11"/>
    <mergeCell ref="A12:B12"/>
    <mergeCell ref="Y12:Z12"/>
    <mergeCell ref="J6:L6"/>
    <mergeCell ref="M6:O6"/>
    <mergeCell ref="P6:T6"/>
    <mergeCell ref="U6:X6"/>
    <mergeCell ref="C7:F7"/>
    <mergeCell ref="G7:I7"/>
    <mergeCell ref="J7:L7"/>
    <mergeCell ref="M7:O7"/>
    <mergeCell ref="P7:T7"/>
    <mergeCell ref="U7:X7"/>
    <mergeCell ref="A1:Z1"/>
    <mergeCell ref="A2:Z2"/>
    <mergeCell ref="A3:X3"/>
    <mergeCell ref="Y3:Z3"/>
    <mergeCell ref="A4:B9"/>
    <mergeCell ref="C4:X4"/>
    <mergeCell ref="Y4:Z9"/>
    <mergeCell ref="C5:X5"/>
    <mergeCell ref="C6:F6"/>
    <mergeCell ref="G6:I6"/>
  </mergeCells>
  <printOptions horizontalCentered="1"/>
  <pageMargins left="0.19685039370078741" right="0.19685039370078741" top="0.59055118110236227" bottom="0.39370078740157483" header="0.59055118110236227" footer="0.39370078740157483"/>
  <pageSetup paperSize="9" scale="68" firstPageNumber="47" orientation="landscape" r:id="rId1"/>
  <rowBreaks count="1" manualBreakCount="1">
    <brk id="33" max="2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41"/>
  <sheetViews>
    <sheetView rightToLeft="1" view="pageBreakPreview" zoomScale="80" zoomScaleNormal="75" zoomScaleSheetLayoutView="80" workbookViewId="0">
      <selection sqref="A1:P17"/>
    </sheetView>
  </sheetViews>
  <sheetFormatPr defaultRowHeight="20.25"/>
  <cols>
    <col min="1" max="1" width="2.25" style="54" customWidth="1"/>
    <col min="2" max="2" width="6.08203125" style="54" customWidth="1"/>
    <col min="3" max="3" width="7.1640625" style="61" customWidth="1"/>
    <col min="4" max="4" width="7.58203125" style="61" customWidth="1"/>
    <col min="5" max="5" width="6.5" style="61" customWidth="1"/>
    <col min="6" max="6" width="6.9140625" style="61" customWidth="1"/>
    <col min="7" max="7" width="7.25" style="61" customWidth="1"/>
    <col min="8" max="8" width="6.4140625" style="61" customWidth="1"/>
    <col min="9" max="9" width="7.33203125" style="61" customWidth="1"/>
    <col min="10" max="10" width="6.4140625" style="61" customWidth="1"/>
    <col min="11" max="11" width="6.83203125" style="61" customWidth="1"/>
    <col min="12" max="12" width="6.33203125" style="61" customWidth="1"/>
    <col min="13" max="13" width="7.33203125" style="61" customWidth="1"/>
    <col min="14" max="14" width="8.33203125" style="61" customWidth="1"/>
    <col min="15" max="15" width="6.58203125" style="61" customWidth="1"/>
    <col min="16" max="16" width="10.58203125" style="61" customWidth="1"/>
    <col min="17" max="17" width="3.1640625" style="61" customWidth="1"/>
    <col min="18" max="20" width="8.6640625" style="60"/>
    <col min="21" max="21" width="11.4140625" style="60" bestFit="1" customWidth="1"/>
    <col min="22" max="24" width="8.6640625" style="60"/>
    <col min="25" max="16384" width="8.6640625" style="61"/>
  </cols>
  <sheetData>
    <row r="1" spans="1:24" s="54" customFormat="1" ht="27.75" customHeight="1">
      <c r="A1" s="389" t="s">
        <v>788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53"/>
      <c r="S1" s="53"/>
      <c r="T1" s="53"/>
      <c r="U1" s="53"/>
      <c r="V1" s="53"/>
      <c r="W1" s="53"/>
      <c r="X1" s="53"/>
    </row>
    <row r="2" spans="1:24" s="54" customFormat="1" ht="41.25" customHeight="1">
      <c r="A2" s="389" t="s">
        <v>789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53"/>
      <c r="S2" s="53"/>
      <c r="T2" s="53"/>
      <c r="U2" s="53"/>
      <c r="V2" s="53"/>
      <c r="W2" s="53"/>
      <c r="X2" s="53"/>
    </row>
    <row r="3" spans="1:24" s="54" customFormat="1" ht="21" thickBot="1">
      <c r="A3" s="415" t="s">
        <v>790</v>
      </c>
      <c r="B3" s="415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449" t="s">
        <v>791</v>
      </c>
      <c r="Q3" s="449"/>
      <c r="R3" s="53"/>
      <c r="S3" s="53"/>
      <c r="T3" s="53"/>
      <c r="U3" s="53"/>
      <c r="V3" s="53"/>
      <c r="W3" s="53"/>
      <c r="X3" s="53"/>
    </row>
    <row r="4" spans="1:24" s="54" customFormat="1" ht="26.25" customHeight="1" thickTop="1">
      <c r="A4" s="392" t="s">
        <v>137</v>
      </c>
      <c r="B4" s="392"/>
      <c r="C4" s="431" t="s">
        <v>138</v>
      </c>
      <c r="D4" s="431"/>
      <c r="E4" s="431" t="s">
        <v>139</v>
      </c>
      <c r="F4" s="431"/>
      <c r="G4" s="431" t="s">
        <v>140</v>
      </c>
      <c r="H4" s="431"/>
      <c r="I4" s="431" t="s">
        <v>141</v>
      </c>
      <c r="J4" s="431"/>
      <c r="K4" s="431" t="s">
        <v>142</v>
      </c>
      <c r="L4" s="431"/>
      <c r="M4" s="431" t="s">
        <v>19</v>
      </c>
      <c r="N4" s="431"/>
      <c r="O4" s="431"/>
      <c r="P4" s="398" t="s">
        <v>10</v>
      </c>
      <c r="Q4" s="398"/>
      <c r="R4" s="53"/>
      <c r="S4" s="53"/>
      <c r="T4" s="53"/>
      <c r="U4" s="53"/>
      <c r="V4" s="53"/>
      <c r="W4" s="53"/>
      <c r="X4" s="53"/>
    </row>
    <row r="5" spans="1:24" s="54" customFormat="1" ht="22.5" customHeight="1">
      <c r="A5" s="393"/>
      <c r="B5" s="393"/>
      <c r="C5" s="428" t="s">
        <v>143</v>
      </c>
      <c r="D5" s="428"/>
      <c r="E5" s="428" t="s">
        <v>144</v>
      </c>
      <c r="F5" s="428"/>
      <c r="G5" s="428" t="s">
        <v>145</v>
      </c>
      <c r="H5" s="428"/>
      <c r="I5" s="428" t="s">
        <v>146</v>
      </c>
      <c r="J5" s="428"/>
      <c r="K5" s="428" t="s">
        <v>147</v>
      </c>
      <c r="L5" s="428"/>
      <c r="M5" s="428" t="s">
        <v>23</v>
      </c>
      <c r="N5" s="428"/>
      <c r="O5" s="428"/>
      <c r="P5" s="399"/>
      <c r="Q5" s="399"/>
      <c r="R5" s="53"/>
      <c r="S5" s="53"/>
      <c r="T5" s="53"/>
      <c r="U5" s="53"/>
      <c r="V5" s="53"/>
      <c r="W5" s="53"/>
      <c r="X5" s="53"/>
    </row>
    <row r="6" spans="1:24" s="54" customFormat="1" ht="21" customHeight="1">
      <c r="A6" s="393"/>
      <c r="B6" s="393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399"/>
      <c r="Q6" s="399"/>
      <c r="R6" s="53"/>
      <c r="S6" s="53"/>
      <c r="T6" s="53"/>
      <c r="U6" s="53"/>
      <c r="V6" s="53"/>
      <c r="W6" s="53"/>
      <c r="X6" s="53"/>
    </row>
    <row r="7" spans="1:24" s="54" customFormat="1" ht="23.25" customHeight="1" thickBot="1">
      <c r="A7" s="394"/>
      <c r="B7" s="394"/>
      <c r="C7" s="690" t="s">
        <v>20</v>
      </c>
      <c r="D7" s="690" t="s">
        <v>21</v>
      </c>
      <c r="E7" s="690" t="s">
        <v>20</v>
      </c>
      <c r="F7" s="690" t="s">
        <v>21</v>
      </c>
      <c r="G7" s="690" t="s">
        <v>20</v>
      </c>
      <c r="H7" s="690" t="s">
        <v>21</v>
      </c>
      <c r="I7" s="690" t="s">
        <v>20</v>
      </c>
      <c r="J7" s="690" t="s">
        <v>21</v>
      </c>
      <c r="K7" s="690" t="s">
        <v>20</v>
      </c>
      <c r="L7" s="690" t="s">
        <v>21</v>
      </c>
      <c r="M7" s="690" t="s">
        <v>20</v>
      </c>
      <c r="N7" s="690" t="s">
        <v>21</v>
      </c>
      <c r="O7" s="690" t="s">
        <v>23</v>
      </c>
      <c r="P7" s="400"/>
      <c r="Q7" s="400"/>
      <c r="R7" s="53"/>
      <c r="S7" s="53"/>
      <c r="T7" s="53"/>
      <c r="U7" s="53"/>
      <c r="V7" s="53"/>
      <c r="W7" s="53"/>
      <c r="X7" s="53"/>
    </row>
    <row r="8" spans="1:24" s="54" customFormat="1" ht="21.95" customHeight="1">
      <c r="A8" s="384" t="s">
        <v>215</v>
      </c>
      <c r="B8" s="384"/>
      <c r="C8" s="347">
        <v>9091</v>
      </c>
      <c r="D8" s="347">
        <v>9394</v>
      </c>
      <c r="E8" s="347">
        <v>7941</v>
      </c>
      <c r="F8" s="347">
        <v>7063</v>
      </c>
      <c r="G8" s="347">
        <v>5469</v>
      </c>
      <c r="H8" s="347">
        <v>3296</v>
      </c>
      <c r="I8" s="347">
        <v>3651</v>
      </c>
      <c r="J8" s="347">
        <v>1514</v>
      </c>
      <c r="K8" s="347">
        <v>2300</v>
      </c>
      <c r="L8" s="347">
        <v>747</v>
      </c>
      <c r="M8" s="347">
        <f>SUM(C8,E8,G8,I8,K8)</f>
        <v>28452</v>
      </c>
      <c r="N8" s="347">
        <f>SUM(D8,F8,H8,J8,L8)</f>
        <v>22014</v>
      </c>
      <c r="O8" s="347">
        <f>SUM(M8:N8)</f>
        <v>50466</v>
      </c>
      <c r="P8" s="385" t="s">
        <v>26</v>
      </c>
      <c r="Q8" s="385"/>
      <c r="R8" s="53"/>
      <c r="S8" s="53"/>
      <c r="T8" s="53"/>
      <c r="U8" s="53"/>
      <c r="V8" s="53"/>
      <c r="W8" s="53"/>
      <c r="X8" s="53"/>
    </row>
    <row r="9" spans="1:24" ht="21.95" customHeight="1">
      <c r="A9" s="386" t="s">
        <v>27</v>
      </c>
      <c r="B9" s="386"/>
      <c r="C9" s="347">
        <v>8166</v>
      </c>
      <c r="D9" s="347">
        <v>7193</v>
      </c>
      <c r="E9" s="347">
        <v>5428</v>
      </c>
      <c r="F9" s="347">
        <v>3827</v>
      </c>
      <c r="G9" s="347">
        <v>3146</v>
      </c>
      <c r="H9" s="347">
        <v>1853</v>
      </c>
      <c r="I9" s="347">
        <v>1491</v>
      </c>
      <c r="J9" s="347">
        <v>696</v>
      </c>
      <c r="K9" s="347">
        <v>597</v>
      </c>
      <c r="L9" s="347">
        <v>235</v>
      </c>
      <c r="M9" s="347">
        <f t="shared" ref="M9:N27" si="0">SUM(C9,E9,G9,I9,K9)</f>
        <v>18828</v>
      </c>
      <c r="N9" s="347">
        <f t="shared" si="0"/>
        <v>13804</v>
      </c>
      <c r="O9" s="347">
        <f t="shared" ref="O9:O27" si="1">SUM(M9:N9)</f>
        <v>32632</v>
      </c>
      <c r="P9" s="387" t="s">
        <v>28</v>
      </c>
      <c r="Q9" s="387"/>
    </row>
    <row r="10" spans="1:24" ht="21.95" customHeight="1">
      <c r="A10" s="374" t="s">
        <v>83</v>
      </c>
      <c r="B10" s="374"/>
      <c r="C10" s="367">
        <v>6301</v>
      </c>
      <c r="D10" s="367">
        <v>7962</v>
      </c>
      <c r="E10" s="367">
        <v>4692</v>
      </c>
      <c r="F10" s="367">
        <v>3199</v>
      </c>
      <c r="G10" s="367">
        <v>2369</v>
      </c>
      <c r="H10" s="367">
        <v>1327</v>
      </c>
      <c r="I10" s="367">
        <v>1242</v>
      </c>
      <c r="J10" s="367">
        <v>464</v>
      </c>
      <c r="K10" s="367">
        <v>1295</v>
      </c>
      <c r="L10" s="367">
        <v>292</v>
      </c>
      <c r="M10" s="347">
        <f t="shared" si="0"/>
        <v>15899</v>
      </c>
      <c r="N10" s="347">
        <f t="shared" si="0"/>
        <v>13244</v>
      </c>
      <c r="O10" s="347">
        <f t="shared" si="1"/>
        <v>29143</v>
      </c>
      <c r="P10" s="375" t="s">
        <v>30</v>
      </c>
      <c r="Q10" s="375"/>
    </row>
    <row r="11" spans="1:24" ht="21.95" customHeight="1">
      <c r="A11" s="374" t="s">
        <v>31</v>
      </c>
      <c r="B11" s="374"/>
      <c r="C11" s="367">
        <v>9094</v>
      </c>
      <c r="D11" s="367">
        <v>10092</v>
      </c>
      <c r="E11" s="367">
        <v>4306</v>
      </c>
      <c r="F11" s="367">
        <v>3110</v>
      </c>
      <c r="G11" s="367">
        <v>2583</v>
      </c>
      <c r="H11" s="367">
        <v>1503</v>
      </c>
      <c r="I11" s="367">
        <v>1429</v>
      </c>
      <c r="J11" s="367">
        <v>568</v>
      </c>
      <c r="K11" s="367">
        <v>983</v>
      </c>
      <c r="L11" s="367">
        <v>220</v>
      </c>
      <c r="M11" s="347">
        <f t="shared" si="0"/>
        <v>18395</v>
      </c>
      <c r="N11" s="347">
        <f t="shared" si="0"/>
        <v>15493</v>
      </c>
      <c r="O11" s="347">
        <f t="shared" si="1"/>
        <v>33888</v>
      </c>
      <c r="P11" s="375" t="s">
        <v>32</v>
      </c>
      <c r="Q11" s="375"/>
    </row>
    <row r="12" spans="1:24" ht="21.95" customHeight="1">
      <c r="A12" s="416" t="s">
        <v>33</v>
      </c>
      <c r="B12" s="63" t="s">
        <v>34</v>
      </c>
      <c r="C12" s="367">
        <v>8069</v>
      </c>
      <c r="D12" s="367">
        <v>10093</v>
      </c>
      <c r="E12" s="367">
        <v>3399</v>
      </c>
      <c r="F12" s="367">
        <v>2680</v>
      </c>
      <c r="G12" s="367">
        <v>1463</v>
      </c>
      <c r="H12" s="367">
        <v>1064</v>
      </c>
      <c r="I12" s="367">
        <v>887</v>
      </c>
      <c r="J12" s="367">
        <v>523</v>
      </c>
      <c r="K12" s="367">
        <v>545</v>
      </c>
      <c r="L12" s="367">
        <v>162</v>
      </c>
      <c r="M12" s="347">
        <f t="shared" si="0"/>
        <v>14363</v>
      </c>
      <c r="N12" s="347">
        <f t="shared" si="0"/>
        <v>14522</v>
      </c>
      <c r="O12" s="347">
        <f t="shared" si="1"/>
        <v>28885</v>
      </c>
      <c r="P12" s="321" t="s">
        <v>35</v>
      </c>
      <c r="Q12" s="380" t="s">
        <v>36</v>
      </c>
    </row>
    <row r="13" spans="1:24" ht="21.95" customHeight="1">
      <c r="A13" s="417"/>
      <c r="B13" s="63" t="s">
        <v>37</v>
      </c>
      <c r="C13" s="367">
        <v>14425</v>
      </c>
      <c r="D13" s="367">
        <v>15987</v>
      </c>
      <c r="E13" s="367">
        <v>5078</v>
      </c>
      <c r="F13" s="367">
        <v>4275</v>
      </c>
      <c r="G13" s="367">
        <v>3079</v>
      </c>
      <c r="H13" s="367">
        <v>1717</v>
      </c>
      <c r="I13" s="367">
        <v>1892</v>
      </c>
      <c r="J13" s="367">
        <v>811</v>
      </c>
      <c r="K13" s="367">
        <v>1141</v>
      </c>
      <c r="L13" s="367">
        <v>344</v>
      </c>
      <c r="M13" s="347">
        <f t="shared" si="0"/>
        <v>25615</v>
      </c>
      <c r="N13" s="347">
        <f t="shared" si="0"/>
        <v>23134</v>
      </c>
      <c r="O13" s="347">
        <f t="shared" si="1"/>
        <v>48749</v>
      </c>
      <c r="P13" s="321" t="s">
        <v>38</v>
      </c>
      <c r="Q13" s="381"/>
    </row>
    <row r="14" spans="1:24" ht="21.95" customHeight="1">
      <c r="A14" s="417"/>
      <c r="B14" s="63" t="s">
        <v>39</v>
      </c>
      <c r="C14" s="367">
        <v>5182</v>
      </c>
      <c r="D14" s="367">
        <v>6242</v>
      </c>
      <c r="E14" s="367">
        <v>3696</v>
      </c>
      <c r="F14" s="367">
        <v>2753</v>
      </c>
      <c r="G14" s="367">
        <v>1636</v>
      </c>
      <c r="H14" s="367">
        <v>888</v>
      </c>
      <c r="I14" s="367">
        <v>1343</v>
      </c>
      <c r="J14" s="367">
        <v>351</v>
      </c>
      <c r="K14" s="367">
        <v>571</v>
      </c>
      <c r="L14" s="367">
        <v>288</v>
      </c>
      <c r="M14" s="347">
        <f t="shared" si="0"/>
        <v>12428</v>
      </c>
      <c r="N14" s="347">
        <f t="shared" si="0"/>
        <v>10522</v>
      </c>
      <c r="O14" s="347">
        <f t="shared" si="1"/>
        <v>22950</v>
      </c>
      <c r="P14" s="321" t="s">
        <v>40</v>
      </c>
      <c r="Q14" s="381"/>
    </row>
    <row r="15" spans="1:24" ht="21.95" customHeight="1">
      <c r="A15" s="417"/>
      <c r="B15" s="63" t="s">
        <v>41</v>
      </c>
      <c r="C15" s="367">
        <v>6167</v>
      </c>
      <c r="D15" s="367">
        <v>5634</v>
      </c>
      <c r="E15" s="367">
        <v>1870</v>
      </c>
      <c r="F15" s="367">
        <v>1902</v>
      </c>
      <c r="G15" s="367">
        <v>901</v>
      </c>
      <c r="H15" s="367">
        <v>395</v>
      </c>
      <c r="I15" s="367">
        <v>495</v>
      </c>
      <c r="J15" s="367">
        <v>248</v>
      </c>
      <c r="K15" s="367">
        <v>626</v>
      </c>
      <c r="L15" s="367">
        <v>95</v>
      </c>
      <c r="M15" s="347">
        <f t="shared" si="0"/>
        <v>10059</v>
      </c>
      <c r="N15" s="347">
        <f t="shared" si="0"/>
        <v>8274</v>
      </c>
      <c r="O15" s="347">
        <f t="shared" si="1"/>
        <v>18333</v>
      </c>
      <c r="P15" s="321" t="s">
        <v>42</v>
      </c>
      <c r="Q15" s="381"/>
    </row>
    <row r="16" spans="1:24" ht="21.95" customHeight="1">
      <c r="A16" s="417"/>
      <c r="B16" s="63" t="s">
        <v>43</v>
      </c>
      <c r="C16" s="367">
        <v>8703</v>
      </c>
      <c r="D16" s="367">
        <v>10039</v>
      </c>
      <c r="E16" s="367">
        <v>2346</v>
      </c>
      <c r="F16" s="367">
        <v>1837</v>
      </c>
      <c r="G16" s="367">
        <v>1248</v>
      </c>
      <c r="H16" s="367">
        <v>921</v>
      </c>
      <c r="I16" s="367">
        <v>708</v>
      </c>
      <c r="J16" s="367">
        <v>402</v>
      </c>
      <c r="K16" s="367">
        <v>463</v>
      </c>
      <c r="L16" s="367">
        <v>132</v>
      </c>
      <c r="M16" s="347">
        <f t="shared" si="0"/>
        <v>13468</v>
      </c>
      <c r="N16" s="347">
        <f t="shared" si="0"/>
        <v>13331</v>
      </c>
      <c r="O16" s="347">
        <f t="shared" si="1"/>
        <v>26799</v>
      </c>
      <c r="P16" s="321" t="s">
        <v>44</v>
      </c>
      <c r="Q16" s="381"/>
    </row>
    <row r="17" spans="1:25" ht="21.95" customHeight="1">
      <c r="A17" s="418"/>
      <c r="B17" s="63" t="s">
        <v>45</v>
      </c>
      <c r="C17" s="367">
        <v>5279</v>
      </c>
      <c r="D17" s="367">
        <v>6421</v>
      </c>
      <c r="E17" s="367">
        <v>2759</v>
      </c>
      <c r="F17" s="367">
        <v>2558</v>
      </c>
      <c r="G17" s="367">
        <v>1557</v>
      </c>
      <c r="H17" s="367">
        <v>862</v>
      </c>
      <c r="I17" s="367">
        <v>914</v>
      </c>
      <c r="J17" s="367">
        <v>299</v>
      </c>
      <c r="K17" s="367">
        <v>675</v>
      </c>
      <c r="L17" s="367">
        <v>154</v>
      </c>
      <c r="M17" s="347">
        <f t="shared" si="0"/>
        <v>11184</v>
      </c>
      <c r="N17" s="347">
        <f t="shared" si="0"/>
        <v>10294</v>
      </c>
      <c r="O17" s="347">
        <f t="shared" si="1"/>
        <v>21478</v>
      </c>
      <c r="P17" s="321" t="s">
        <v>46</v>
      </c>
      <c r="Q17" s="382"/>
    </row>
    <row r="18" spans="1:25" ht="21.95" customHeight="1">
      <c r="A18" s="374" t="s">
        <v>47</v>
      </c>
      <c r="B18" s="374"/>
      <c r="C18" s="367">
        <v>5804</v>
      </c>
      <c r="D18" s="367">
        <v>6748</v>
      </c>
      <c r="E18" s="367">
        <v>4869</v>
      </c>
      <c r="F18" s="367">
        <v>4267</v>
      </c>
      <c r="G18" s="367">
        <v>3564</v>
      </c>
      <c r="H18" s="367">
        <v>2541</v>
      </c>
      <c r="I18" s="367">
        <v>2123</v>
      </c>
      <c r="J18" s="367">
        <v>1139</v>
      </c>
      <c r="K18" s="367">
        <v>1307</v>
      </c>
      <c r="L18" s="367">
        <v>949</v>
      </c>
      <c r="M18" s="347">
        <f t="shared" si="0"/>
        <v>17667</v>
      </c>
      <c r="N18" s="347">
        <f t="shared" si="0"/>
        <v>15644</v>
      </c>
      <c r="O18" s="347">
        <f t="shared" si="1"/>
        <v>33311</v>
      </c>
      <c r="P18" s="375" t="s">
        <v>48</v>
      </c>
      <c r="Q18" s="375"/>
      <c r="R18" s="64"/>
      <c r="S18" s="64"/>
      <c r="T18" s="64"/>
      <c r="U18" s="64"/>
      <c r="V18" s="64"/>
      <c r="W18" s="64"/>
      <c r="X18" s="64"/>
      <c r="Y18" s="60"/>
    </row>
    <row r="19" spans="1:25" ht="21.95" customHeight="1">
      <c r="A19" s="374" t="s">
        <v>49</v>
      </c>
      <c r="B19" s="374"/>
      <c r="C19" s="367">
        <v>11333</v>
      </c>
      <c r="D19" s="367">
        <v>10525</v>
      </c>
      <c r="E19" s="367">
        <v>7622</v>
      </c>
      <c r="F19" s="367">
        <v>6748</v>
      </c>
      <c r="G19" s="367">
        <v>4056</v>
      </c>
      <c r="H19" s="367">
        <v>2606</v>
      </c>
      <c r="I19" s="367">
        <v>2156</v>
      </c>
      <c r="J19" s="367">
        <v>1122</v>
      </c>
      <c r="K19" s="367">
        <v>1403</v>
      </c>
      <c r="L19" s="367">
        <v>553</v>
      </c>
      <c r="M19" s="347">
        <f t="shared" si="0"/>
        <v>26570</v>
      </c>
      <c r="N19" s="347">
        <f t="shared" si="0"/>
        <v>21554</v>
      </c>
      <c r="O19" s="347">
        <f t="shared" si="1"/>
        <v>48124</v>
      </c>
      <c r="P19" s="375" t="s">
        <v>50</v>
      </c>
      <c r="Q19" s="375"/>
    </row>
    <row r="20" spans="1:25" ht="21.95" customHeight="1">
      <c r="A20" s="374" t="s">
        <v>51</v>
      </c>
      <c r="B20" s="374"/>
      <c r="C20" s="367">
        <v>6144</v>
      </c>
      <c r="D20" s="367">
        <v>7138</v>
      </c>
      <c r="E20" s="367">
        <v>2674</v>
      </c>
      <c r="F20" s="367">
        <v>2873</v>
      </c>
      <c r="G20" s="367">
        <v>1830</v>
      </c>
      <c r="H20" s="367">
        <v>1344</v>
      </c>
      <c r="I20" s="367">
        <v>1316</v>
      </c>
      <c r="J20" s="367">
        <v>611</v>
      </c>
      <c r="K20" s="367">
        <v>838</v>
      </c>
      <c r="L20" s="367">
        <v>435</v>
      </c>
      <c r="M20" s="347">
        <f t="shared" si="0"/>
        <v>12802</v>
      </c>
      <c r="N20" s="347">
        <f t="shared" si="0"/>
        <v>12401</v>
      </c>
      <c r="O20" s="347">
        <f t="shared" si="1"/>
        <v>25203</v>
      </c>
      <c r="P20" s="375" t="s">
        <v>52</v>
      </c>
      <c r="Q20" s="375"/>
    </row>
    <row r="21" spans="1:25" ht="21.95" customHeight="1">
      <c r="A21" s="374" t="s">
        <v>53</v>
      </c>
      <c r="B21" s="374"/>
      <c r="C21" s="367">
        <v>4996</v>
      </c>
      <c r="D21" s="367">
        <v>6475</v>
      </c>
      <c r="E21" s="367">
        <v>4834</v>
      </c>
      <c r="F21" s="367">
        <v>5320</v>
      </c>
      <c r="G21" s="367">
        <v>2630</v>
      </c>
      <c r="H21" s="367">
        <v>2009</v>
      </c>
      <c r="I21" s="367">
        <v>1520</v>
      </c>
      <c r="J21" s="367">
        <v>912</v>
      </c>
      <c r="K21" s="367">
        <v>1241</v>
      </c>
      <c r="L21" s="367">
        <v>698</v>
      </c>
      <c r="M21" s="347">
        <f t="shared" si="0"/>
        <v>15221</v>
      </c>
      <c r="N21" s="347">
        <f t="shared" si="0"/>
        <v>15414</v>
      </c>
      <c r="O21" s="347">
        <f t="shared" si="1"/>
        <v>30635</v>
      </c>
      <c r="P21" s="375" t="s">
        <v>54</v>
      </c>
      <c r="Q21" s="375"/>
    </row>
    <row r="22" spans="1:25" ht="21.95" customHeight="1">
      <c r="A22" s="374" t="s">
        <v>84</v>
      </c>
      <c r="B22" s="374"/>
      <c r="C22" s="367">
        <v>6585</v>
      </c>
      <c r="D22" s="367">
        <v>6516</v>
      </c>
      <c r="E22" s="367">
        <v>3893</v>
      </c>
      <c r="F22" s="367">
        <v>4321</v>
      </c>
      <c r="G22" s="367">
        <v>2747</v>
      </c>
      <c r="H22" s="367">
        <v>1792</v>
      </c>
      <c r="I22" s="367">
        <v>1920</v>
      </c>
      <c r="J22" s="367">
        <v>694</v>
      </c>
      <c r="K22" s="367">
        <v>1728</v>
      </c>
      <c r="L22" s="367">
        <v>352</v>
      </c>
      <c r="M22" s="347">
        <f t="shared" si="0"/>
        <v>16873</v>
      </c>
      <c r="N22" s="347">
        <f t="shared" si="0"/>
        <v>13675</v>
      </c>
      <c r="O22" s="347">
        <f t="shared" si="1"/>
        <v>30548</v>
      </c>
      <c r="P22" s="375" t="s">
        <v>56</v>
      </c>
      <c r="Q22" s="375"/>
    </row>
    <row r="23" spans="1:25" ht="21.95" customHeight="1">
      <c r="A23" s="374" t="s">
        <v>57</v>
      </c>
      <c r="B23" s="374"/>
      <c r="C23" s="367">
        <v>2964</v>
      </c>
      <c r="D23" s="367">
        <v>4468</v>
      </c>
      <c r="E23" s="367">
        <v>2705</v>
      </c>
      <c r="F23" s="367">
        <v>2087</v>
      </c>
      <c r="G23" s="367">
        <v>1426</v>
      </c>
      <c r="H23" s="367">
        <v>1036</v>
      </c>
      <c r="I23" s="367">
        <v>1061</v>
      </c>
      <c r="J23" s="367">
        <v>462</v>
      </c>
      <c r="K23" s="367">
        <v>840</v>
      </c>
      <c r="L23" s="367">
        <v>261</v>
      </c>
      <c r="M23" s="347">
        <f t="shared" si="0"/>
        <v>8996</v>
      </c>
      <c r="N23" s="347">
        <f t="shared" si="0"/>
        <v>8314</v>
      </c>
      <c r="O23" s="347">
        <f t="shared" si="1"/>
        <v>17310</v>
      </c>
      <c r="P23" s="375" t="s">
        <v>58</v>
      </c>
      <c r="Q23" s="375"/>
    </row>
    <row r="24" spans="1:25" ht="21.95" customHeight="1">
      <c r="A24" s="374" t="s">
        <v>59</v>
      </c>
      <c r="B24" s="374"/>
      <c r="C24" s="367">
        <v>5932</v>
      </c>
      <c r="D24" s="367">
        <v>6856</v>
      </c>
      <c r="E24" s="367">
        <v>4211</v>
      </c>
      <c r="F24" s="367">
        <v>3592</v>
      </c>
      <c r="G24" s="367">
        <v>2463</v>
      </c>
      <c r="H24" s="367">
        <v>1396</v>
      </c>
      <c r="I24" s="367">
        <v>2279</v>
      </c>
      <c r="J24" s="367">
        <v>542</v>
      </c>
      <c r="K24" s="367">
        <v>1819</v>
      </c>
      <c r="L24" s="367">
        <v>373</v>
      </c>
      <c r="M24" s="347">
        <f t="shared" si="0"/>
        <v>16704</v>
      </c>
      <c r="N24" s="347">
        <f t="shared" si="0"/>
        <v>12759</v>
      </c>
      <c r="O24" s="347">
        <f t="shared" si="1"/>
        <v>29463</v>
      </c>
      <c r="P24" s="375" t="s">
        <v>60</v>
      </c>
      <c r="Q24" s="375"/>
    </row>
    <row r="25" spans="1:25" ht="21.95" customHeight="1">
      <c r="A25" s="374" t="s">
        <v>61</v>
      </c>
      <c r="B25" s="374"/>
      <c r="C25" s="367">
        <v>8534</v>
      </c>
      <c r="D25" s="367">
        <v>8913</v>
      </c>
      <c r="E25" s="367">
        <v>7072</v>
      </c>
      <c r="F25" s="367">
        <v>6479</v>
      </c>
      <c r="G25" s="367">
        <v>3998</v>
      </c>
      <c r="H25" s="367">
        <v>2844</v>
      </c>
      <c r="I25" s="367">
        <v>2858</v>
      </c>
      <c r="J25" s="367">
        <v>1308</v>
      </c>
      <c r="K25" s="367">
        <v>2969</v>
      </c>
      <c r="L25" s="367">
        <v>733</v>
      </c>
      <c r="M25" s="347">
        <f t="shared" si="0"/>
        <v>25431</v>
      </c>
      <c r="N25" s="347">
        <f t="shared" si="0"/>
        <v>20277</v>
      </c>
      <c r="O25" s="347">
        <f t="shared" si="1"/>
        <v>45708</v>
      </c>
      <c r="P25" s="375" t="s">
        <v>62</v>
      </c>
      <c r="Q25" s="375"/>
    </row>
    <row r="26" spans="1:25" ht="21.95" customHeight="1">
      <c r="A26" s="374" t="s">
        <v>63</v>
      </c>
      <c r="B26" s="374"/>
      <c r="C26" s="367">
        <v>6165</v>
      </c>
      <c r="D26" s="367">
        <v>4999</v>
      </c>
      <c r="E26" s="367">
        <v>5202</v>
      </c>
      <c r="F26" s="367">
        <v>3081</v>
      </c>
      <c r="G26" s="367">
        <v>3025</v>
      </c>
      <c r="H26" s="367">
        <v>2515</v>
      </c>
      <c r="I26" s="367">
        <v>2340</v>
      </c>
      <c r="J26" s="367">
        <v>820</v>
      </c>
      <c r="K26" s="367">
        <v>1580</v>
      </c>
      <c r="L26" s="367">
        <v>250</v>
      </c>
      <c r="M26" s="347">
        <f t="shared" si="0"/>
        <v>18312</v>
      </c>
      <c r="N26" s="347">
        <f t="shared" si="0"/>
        <v>11665</v>
      </c>
      <c r="O26" s="347">
        <f t="shared" si="1"/>
        <v>29977</v>
      </c>
      <c r="P26" s="375" t="s">
        <v>64</v>
      </c>
      <c r="Q26" s="375"/>
    </row>
    <row r="27" spans="1:25" ht="21.95" customHeight="1" thickBot="1">
      <c r="A27" s="427" t="s">
        <v>65</v>
      </c>
      <c r="B27" s="427"/>
      <c r="C27" s="181">
        <v>12580</v>
      </c>
      <c r="D27" s="181">
        <v>16840</v>
      </c>
      <c r="E27" s="181">
        <v>9216</v>
      </c>
      <c r="F27" s="181">
        <v>10416</v>
      </c>
      <c r="G27" s="181">
        <v>5234</v>
      </c>
      <c r="H27" s="181">
        <v>3758</v>
      </c>
      <c r="I27" s="181">
        <v>3310</v>
      </c>
      <c r="J27" s="181">
        <v>1543</v>
      </c>
      <c r="K27" s="181">
        <v>2885</v>
      </c>
      <c r="L27" s="181">
        <v>993</v>
      </c>
      <c r="M27" s="347">
        <f t="shared" si="0"/>
        <v>33225</v>
      </c>
      <c r="N27" s="347">
        <f t="shared" si="0"/>
        <v>33550</v>
      </c>
      <c r="O27" s="347">
        <f t="shared" si="1"/>
        <v>66775</v>
      </c>
      <c r="P27" s="376" t="s">
        <v>66</v>
      </c>
      <c r="Q27" s="376"/>
    </row>
    <row r="28" spans="1:25" s="54" customFormat="1" ht="21.95" customHeight="1" thickBot="1">
      <c r="A28" s="372" t="s">
        <v>19</v>
      </c>
      <c r="B28" s="372"/>
      <c r="C28" s="357">
        <f>SUM(C8:C27)</f>
        <v>151514</v>
      </c>
      <c r="D28" s="357">
        <f t="shared" ref="D28:O28" si="2">SUM(D8:D27)</f>
        <v>168535</v>
      </c>
      <c r="E28" s="357">
        <f t="shared" si="2"/>
        <v>93813</v>
      </c>
      <c r="F28" s="357">
        <f t="shared" si="2"/>
        <v>82388</v>
      </c>
      <c r="G28" s="357">
        <f t="shared" si="2"/>
        <v>54424</v>
      </c>
      <c r="H28" s="357">
        <f t="shared" si="2"/>
        <v>35667</v>
      </c>
      <c r="I28" s="357">
        <f t="shared" si="2"/>
        <v>34935</v>
      </c>
      <c r="J28" s="357">
        <f t="shared" si="2"/>
        <v>15029</v>
      </c>
      <c r="K28" s="357">
        <f t="shared" si="2"/>
        <v>25806</v>
      </c>
      <c r="L28" s="357">
        <f t="shared" si="2"/>
        <v>8266</v>
      </c>
      <c r="M28" s="357">
        <f t="shared" si="2"/>
        <v>360492</v>
      </c>
      <c r="N28" s="357">
        <f t="shared" si="2"/>
        <v>309885</v>
      </c>
      <c r="O28" s="357">
        <f t="shared" si="2"/>
        <v>670377</v>
      </c>
      <c r="P28" s="373" t="s">
        <v>67</v>
      </c>
      <c r="Q28" s="373"/>
      <c r="R28" s="53"/>
      <c r="S28" s="53"/>
      <c r="T28" s="53"/>
      <c r="U28" s="53"/>
      <c r="V28" s="53"/>
      <c r="W28" s="53"/>
      <c r="X28" s="53"/>
    </row>
    <row r="29" spans="1:25" ht="20.100000000000001" customHeight="1" thickTop="1">
      <c r="A29" s="67"/>
      <c r="B29" s="67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</row>
    <row r="30" spans="1:25">
      <c r="A30" s="67"/>
      <c r="B30" s="67"/>
      <c r="C30" s="691"/>
      <c r="D30" s="691"/>
      <c r="E30" s="691"/>
      <c r="F30" s="691"/>
      <c r="G30" s="691"/>
      <c r="H30" s="691"/>
      <c r="I30" s="691"/>
      <c r="J30" s="70"/>
      <c r="K30" s="691"/>
      <c r="L30" s="691"/>
      <c r="M30" s="691"/>
      <c r="N30" s="691"/>
      <c r="O30" s="691"/>
      <c r="P30" s="67"/>
      <c r="Q30" s="67"/>
    </row>
    <row r="31" spans="1:25">
      <c r="A31" s="67"/>
      <c r="B31" s="67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</row>
    <row r="32" spans="1:25">
      <c r="A32" s="67"/>
      <c r="B32" s="67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</row>
    <row r="33" spans="1:24">
      <c r="A33" s="67"/>
      <c r="B33" s="67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</row>
    <row r="34" spans="1:24">
      <c r="A34" s="67"/>
      <c r="B34" s="67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</row>
    <row r="35" spans="1:24">
      <c r="A35" s="67"/>
      <c r="B35" s="67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</row>
    <row r="36" spans="1:24">
      <c r="A36" s="67"/>
      <c r="B36" s="67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1"/>
      <c r="S36" s="61"/>
      <c r="T36" s="61"/>
      <c r="U36" s="61"/>
      <c r="V36" s="61"/>
      <c r="W36" s="61"/>
      <c r="X36" s="61"/>
    </row>
    <row r="37" spans="1:24">
      <c r="A37" s="67"/>
      <c r="B37" s="67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1"/>
      <c r="S37" s="61"/>
      <c r="T37" s="61"/>
      <c r="U37" s="61"/>
      <c r="V37" s="61"/>
      <c r="W37" s="61"/>
      <c r="X37" s="61"/>
    </row>
    <row r="38" spans="1:24">
      <c r="A38" s="67"/>
      <c r="B38" s="67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1"/>
      <c r="S38" s="61"/>
      <c r="T38" s="61"/>
      <c r="U38" s="61"/>
      <c r="V38" s="61"/>
      <c r="W38" s="61"/>
      <c r="X38" s="61"/>
    </row>
    <row r="39" spans="1:24">
      <c r="A39" s="67"/>
      <c r="B39" s="67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1"/>
      <c r="S39" s="61"/>
      <c r="T39" s="61"/>
      <c r="U39" s="61"/>
      <c r="V39" s="61"/>
      <c r="W39" s="61"/>
      <c r="X39" s="61"/>
    </row>
    <row r="40" spans="1:24">
      <c r="A40" s="67"/>
      <c r="B40" s="67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1"/>
      <c r="S40" s="61"/>
      <c r="T40" s="61"/>
      <c r="U40" s="61"/>
      <c r="V40" s="61"/>
      <c r="W40" s="61"/>
      <c r="X40" s="61"/>
    </row>
    <row r="41" spans="1:24">
      <c r="A41" s="67"/>
      <c r="B41" s="67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1"/>
      <c r="S41" s="61"/>
      <c r="T41" s="61"/>
      <c r="U41" s="61"/>
      <c r="V41" s="61"/>
      <c r="W41" s="61"/>
      <c r="X41" s="61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51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E121"/>
  <sheetViews>
    <sheetView rightToLeft="1" view="pageBreakPreview" topLeftCell="A103" zoomScale="80" zoomScaleNormal="75" zoomScaleSheetLayoutView="80" workbookViewId="0">
      <selection sqref="A1:Q17"/>
    </sheetView>
  </sheetViews>
  <sheetFormatPr defaultRowHeight="20.25"/>
  <cols>
    <col min="1" max="1" width="2.5" style="54" customWidth="1"/>
    <col min="2" max="2" width="6.4140625" style="54" customWidth="1"/>
    <col min="3" max="3" width="6.33203125" style="61" customWidth="1"/>
    <col min="4" max="4" width="5.83203125" style="61" customWidth="1"/>
    <col min="5" max="5" width="5.9140625" style="61" customWidth="1"/>
    <col min="6" max="6" width="6.5" style="61" customWidth="1"/>
    <col min="7" max="7" width="6.25" style="61" customWidth="1"/>
    <col min="8" max="8" width="6.5" style="61" customWidth="1"/>
    <col min="9" max="9" width="6.1640625" style="61" customWidth="1"/>
    <col min="10" max="10" width="6.6640625" style="61" customWidth="1"/>
    <col min="11" max="11" width="6.1640625" style="61" customWidth="1"/>
    <col min="12" max="12" width="7.25" style="61" customWidth="1"/>
    <col min="13" max="13" width="6.58203125" style="61" customWidth="1"/>
    <col min="14" max="15" width="7.25" style="61" customWidth="1"/>
    <col min="16" max="16" width="10.83203125" style="61" customWidth="1"/>
    <col min="17" max="17" width="3.33203125" style="61" customWidth="1"/>
    <col min="18" max="16384" width="8.6640625" style="61"/>
  </cols>
  <sheetData>
    <row r="1" spans="1:31" ht="30.75" customHeight="1">
      <c r="A1" s="389" t="s">
        <v>792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ht="47.25" customHeight="1">
      <c r="A2" s="433" t="s">
        <v>793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s="74" customFormat="1" ht="24" customHeight="1" thickBot="1">
      <c r="A3" s="415" t="s">
        <v>794</v>
      </c>
      <c r="B3" s="415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434" t="s">
        <v>795</v>
      </c>
      <c r="Q3" s="434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</row>
    <row r="4" spans="1:31" customFormat="1" ht="24" customHeight="1" thickTop="1">
      <c r="A4" s="392" t="s">
        <v>137</v>
      </c>
      <c r="B4" s="392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398" t="s">
        <v>10</v>
      </c>
      <c r="Q4" s="398"/>
    </row>
    <row r="5" spans="1:31" customFormat="1" ht="20.25" customHeight="1">
      <c r="A5" s="393"/>
      <c r="B5" s="393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399"/>
      <c r="Q5" s="399"/>
    </row>
    <row r="6" spans="1:31" customFormat="1" ht="18" customHeight="1">
      <c r="A6" s="393"/>
      <c r="B6" s="393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399"/>
      <c r="Q6" s="399"/>
    </row>
    <row r="7" spans="1:31" customFormat="1" ht="20.25" customHeight="1" thickBot="1">
      <c r="A7" s="394"/>
      <c r="B7" s="394"/>
      <c r="C7" s="690" t="s">
        <v>20</v>
      </c>
      <c r="D7" s="690" t="s">
        <v>21</v>
      </c>
      <c r="E7" s="690" t="s">
        <v>20</v>
      </c>
      <c r="F7" s="690" t="s">
        <v>21</v>
      </c>
      <c r="G7" s="690" t="s">
        <v>20</v>
      </c>
      <c r="H7" s="690" t="s">
        <v>21</v>
      </c>
      <c r="I7" s="690" t="s">
        <v>20</v>
      </c>
      <c r="J7" s="690" t="s">
        <v>21</v>
      </c>
      <c r="K7" s="690" t="s">
        <v>20</v>
      </c>
      <c r="L7" s="690" t="s">
        <v>21</v>
      </c>
      <c r="M7" s="690" t="s">
        <v>20</v>
      </c>
      <c r="N7" s="690" t="s">
        <v>21</v>
      </c>
      <c r="O7" s="690" t="s">
        <v>23</v>
      </c>
      <c r="P7" s="400"/>
      <c r="Q7" s="400"/>
    </row>
    <row r="8" spans="1:31" customFormat="1" ht="19.5" customHeight="1">
      <c r="A8" s="384" t="s">
        <v>120</v>
      </c>
      <c r="B8" s="384"/>
      <c r="C8" s="328">
        <f t="shared" ref="C8:L23" si="0">SUM(C38,C68,C99)</f>
        <v>3533</v>
      </c>
      <c r="D8" s="328">
        <f t="shared" si="0"/>
        <v>3481</v>
      </c>
      <c r="E8" s="328">
        <f t="shared" si="0"/>
        <v>2880</v>
      </c>
      <c r="F8" s="328">
        <f t="shared" si="0"/>
        <v>2702</v>
      </c>
      <c r="G8" s="328">
        <f t="shared" si="0"/>
        <v>2079</v>
      </c>
      <c r="H8" s="328">
        <f t="shared" si="0"/>
        <v>1539</v>
      </c>
      <c r="I8" s="328">
        <f t="shared" si="0"/>
        <v>1110</v>
      </c>
      <c r="J8" s="328">
        <f t="shared" si="0"/>
        <v>899</v>
      </c>
      <c r="K8" s="328">
        <f t="shared" si="0"/>
        <v>737</v>
      </c>
      <c r="L8" s="328">
        <f t="shared" si="0"/>
        <v>592</v>
      </c>
      <c r="M8" s="328">
        <f>SUM(C8,E8,G8,I8,K8)</f>
        <v>10339</v>
      </c>
      <c r="N8" s="328">
        <f>SUM(D8,F8,H8,J8,L8)</f>
        <v>9213</v>
      </c>
      <c r="O8" s="328">
        <f>SUM(M8:N8)</f>
        <v>19552</v>
      </c>
      <c r="P8" s="385" t="s">
        <v>26</v>
      </c>
      <c r="Q8" s="385"/>
    </row>
    <row r="9" spans="1:31" customFormat="1" ht="21" customHeight="1">
      <c r="A9" s="403" t="s">
        <v>27</v>
      </c>
      <c r="B9" s="403"/>
      <c r="C9" s="328">
        <f t="shared" si="0"/>
        <v>2892</v>
      </c>
      <c r="D9" s="328">
        <f t="shared" si="0"/>
        <v>2980</v>
      </c>
      <c r="E9" s="328">
        <f t="shared" si="0"/>
        <v>1909</v>
      </c>
      <c r="F9" s="328">
        <f t="shared" si="0"/>
        <v>1503</v>
      </c>
      <c r="G9" s="328">
        <f t="shared" si="0"/>
        <v>976</v>
      </c>
      <c r="H9" s="328">
        <f t="shared" si="0"/>
        <v>701</v>
      </c>
      <c r="I9" s="328">
        <f t="shared" si="0"/>
        <v>549</v>
      </c>
      <c r="J9" s="328">
        <f t="shared" si="0"/>
        <v>291</v>
      </c>
      <c r="K9" s="328">
        <f t="shared" si="0"/>
        <v>185</v>
      </c>
      <c r="L9" s="328">
        <f t="shared" si="0"/>
        <v>153</v>
      </c>
      <c r="M9" s="328">
        <f t="shared" ref="M9:N27" si="1">SUM(C9,E9,G9,I9,K9)</f>
        <v>6511</v>
      </c>
      <c r="N9" s="328">
        <f t="shared" si="1"/>
        <v>5628</v>
      </c>
      <c r="O9" s="328">
        <f t="shared" ref="O9:O28" si="2">SUM(M9:N9)</f>
        <v>12139</v>
      </c>
      <c r="P9" s="387" t="s">
        <v>28</v>
      </c>
      <c r="Q9" s="387"/>
    </row>
    <row r="10" spans="1:31" customFormat="1" ht="21" customHeight="1">
      <c r="A10" s="403" t="s">
        <v>83</v>
      </c>
      <c r="B10" s="403"/>
      <c r="C10" s="328">
        <f t="shared" si="0"/>
        <v>2900</v>
      </c>
      <c r="D10" s="328">
        <f t="shared" si="0"/>
        <v>3403</v>
      </c>
      <c r="E10" s="328">
        <f t="shared" si="0"/>
        <v>1576</v>
      </c>
      <c r="F10" s="328">
        <f t="shared" si="0"/>
        <v>1694</v>
      </c>
      <c r="G10" s="328">
        <f t="shared" si="0"/>
        <v>696</v>
      </c>
      <c r="H10" s="328">
        <f t="shared" si="0"/>
        <v>677</v>
      </c>
      <c r="I10" s="328">
        <f t="shared" si="0"/>
        <v>341</v>
      </c>
      <c r="J10" s="328">
        <f t="shared" si="0"/>
        <v>258</v>
      </c>
      <c r="K10" s="328">
        <f t="shared" si="0"/>
        <v>269</v>
      </c>
      <c r="L10" s="328">
        <f t="shared" si="0"/>
        <v>187</v>
      </c>
      <c r="M10" s="328">
        <f t="shared" si="1"/>
        <v>5782</v>
      </c>
      <c r="N10" s="328">
        <f t="shared" si="1"/>
        <v>6219</v>
      </c>
      <c r="O10" s="328">
        <f t="shared" si="2"/>
        <v>12001</v>
      </c>
      <c r="P10" s="375" t="s">
        <v>30</v>
      </c>
      <c r="Q10" s="375"/>
    </row>
    <row r="11" spans="1:31" customFormat="1" ht="21" customHeight="1">
      <c r="A11" s="403" t="s">
        <v>31</v>
      </c>
      <c r="B11" s="403"/>
      <c r="C11" s="328">
        <f t="shared" si="0"/>
        <v>3857</v>
      </c>
      <c r="D11" s="328">
        <f t="shared" si="0"/>
        <v>5257</v>
      </c>
      <c r="E11" s="328">
        <f t="shared" si="0"/>
        <v>1823</v>
      </c>
      <c r="F11" s="328">
        <f t="shared" si="0"/>
        <v>1912</v>
      </c>
      <c r="G11" s="328">
        <f t="shared" si="0"/>
        <v>967</v>
      </c>
      <c r="H11" s="328">
        <f t="shared" si="0"/>
        <v>889</v>
      </c>
      <c r="I11" s="328">
        <f t="shared" si="0"/>
        <v>422</v>
      </c>
      <c r="J11" s="328">
        <f t="shared" si="0"/>
        <v>347</v>
      </c>
      <c r="K11" s="328">
        <f t="shared" si="0"/>
        <v>135</v>
      </c>
      <c r="L11" s="328">
        <f t="shared" si="0"/>
        <v>117</v>
      </c>
      <c r="M11" s="328">
        <f t="shared" si="1"/>
        <v>7204</v>
      </c>
      <c r="N11" s="328">
        <f t="shared" si="1"/>
        <v>8522</v>
      </c>
      <c r="O11" s="328">
        <f t="shared" si="2"/>
        <v>15726</v>
      </c>
      <c r="P11" s="375" t="s">
        <v>32</v>
      </c>
      <c r="Q11" s="375"/>
    </row>
    <row r="12" spans="1:31" customFormat="1" ht="21" customHeight="1">
      <c r="A12" s="416" t="s">
        <v>33</v>
      </c>
      <c r="B12" s="320" t="s">
        <v>34</v>
      </c>
      <c r="C12" s="328">
        <f t="shared" si="0"/>
        <v>3388</v>
      </c>
      <c r="D12" s="328">
        <f t="shared" si="0"/>
        <v>5103</v>
      </c>
      <c r="E12" s="328">
        <f t="shared" si="0"/>
        <v>1099</v>
      </c>
      <c r="F12" s="328">
        <f t="shared" si="0"/>
        <v>1221</v>
      </c>
      <c r="G12" s="328">
        <f t="shared" si="0"/>
        <v>416</v>
      </c>
      <c r="H12" s="328">
        <f t="shared" si="0"/>
        <v>622</v>
      </c>
      <c r="I12" s="328">
        <f t="shared" si="0"/>
        <v>153</v>
      </c>
      <c r="J12" s="328">
        <f t="shared" si="0"/>
        <v>192</v>
      </c>
      <c r="K12" s="328">
        <f t="shared" si="0"/>
        <v>139</v>
      </c>
      <c r="L12" s="328">
        <f t="shared" si="0"/>
        <v>94</v>
      </c>
      <c r="M12" s="328">
        <f t="shared" si="1"/>
        <v>5195</v>
      </c>
      <c r="N12" s="328">
        <f t="shared" si="1"/>
        <v>7232</v>
      </c>
      <c r="O12" s="328">
        <f t="shared" si="2"/>
        <v>12427</v>
      </c>
      <c r="P12" s="321" t="s">
        <v>35</v>
      </c>
      <c r="Q12" s="380" t="s">
        <v>36</v>
      </c>
    </row>
    <row r="13" spans="1:31" customFormat="1" ht="21" customHeight="1">
      <c r="A13" s="417"/>
      <c r="B13" s="320" t="s">
        <v>37</v>
      </c>
      <c r="C13" s="328">
        <f t="shared" si="0"/>
        <v>4513</v>
      </c>
      <c r="D13" s="328">
        <f t="shared" si="0"/>
        <v>6322</v>
      </c>
      <c r="E13" s="328">
        <f t="shared" si="0"/>
        <v>1754</v>
      </c>
      <c r="F13" s="328">
        <f t="shared" si="0"/>
        <v>1510</v>
      </c>
      <c r="G13" s="328">
        <f t="shared" si="0"/>
        <v>943</v>
      </c>
      <c r="H13" s="328">
        <f t="shared" si="0"/>
        <v>684</v>
      </c>
      <c r="I13" s="328">
        <f t="shared" si="0"/>
        <v>479</v>
      </c>
      <c r="J13" s="328">
        <f t="shared" si="0"/>
        <v>315</v>
      </c>
      <c r="K13" s="328">
        <f t="shared" si="0"/>
        <v>252</v>
      </c>
      <c r="L13" s="328">
        <f t="shared" si="0"/>
        <v>170</v>
      </c>
      <c r="M13" s="328">
        <f t="shared" si="1"/>
        <v>7941</v>
      </c>
      <c r="N13" s="328">
        <f t="shared" si="1"/>
        <v>9001</v>
      </c>
      <c r="O13" s="328">
        <f t="shared" si="2"/>
        <v>16942</v>
      </c>
      <c r="P13" s="321" t="s">
        <v>38</v>
      </c>
      <c r="Q13" s="381"/>
    </row>
    <row r="14" spans="1:31" s="15" customFormat="1" ht="21" customHeight="1">
      <c r="A14" s="417"/>
      <c r="B14" s="320" t="s">
        <v>39</v>
      </c>
      <c r="C14" s="328">
        <f t="shared" si="0"/>
        <v>1107</v>
      </c>
      <c r="D14" s="328">
        <f t="shared" si="0"/>
        <v>1859</v>
      </c>
      <c r="E14" s="328">
        <f t="shared" si="0"/>
        <v>847</v>
      </c>
      <c r="F14" s="328">
        <f t="shared" si="0"/>
        <v>1062</v>
      </c>
      <c r="G14" s="328">
        <f t="shared" si="0"/>
        <v>591</v>
      </c>
      <c r="H14" s="328">
        <f t="shared" si="0"/>
        <v>450</v>
      </c>
      <c r="I14" s="328">
        <f t="shared" si="0"/>
        <v>407</v>
      </c>
      <c r="J14" s="328">
        <f t="shared" si="0"/>
        <v>209</v>
      </c>
      <c r="K14" s="328">
        <f t="shared" si="0"/>
        <v>104</v>
      </c>
      <c r="L14" s="328">
        <f t="shared" si="0"/>
        <v>116</v>
      </c>
      <c r="M14" s="328">
        <f t="shared" si="1"/>
        <v>3056</v>
      </c>
      <c r="N14" s="328">
        <f t="shared" si="1"/>
        <v>3696</v>
      </c>
      <c r="O14" s="328">
        <f t="shared" si="2"/>
        <v>6752</v>
      </c>
      <c r="P14" s="321" t="s">
        <v>40</v>
      </c>
      <c r="Q14" s="381"/>
    </row>
    <row r="15" spans="1:31" customFormat="1" ht="21" customHeight="1">
      <c r="A15" s="417"/>
      <c r="B15" s="320" t="s">
        <v>41</v>
      </c>
      <c r="C15" s="328">
        <f t="shared" si="0"/>
        <v>2829</v>
      </c>
      <c r="D15" s="328">
        <f t="shared" si="0"/>
        <v>3509</v>
      </c>
      <c r="E15" s="328">
        <f t="shared" si="0"/>
        <v>1107</v>
      </c>
      <c r="F15" s="328">
        <f t="shared" si="0"/>
        <v>932</v>
      </c>
      <c r="G15" s="328">
        <f t="shared" si="0"/>
        <v>374</v>
      </c>
      <c r="H15" s="328">
        <f t="shared" si="0"/>
        <v>339</v>
      </c>
      <c r="I15" s="328">
        <f t="shared" si="0"/>
        <v>169</v>
      </c>
      <c r="J15" s="328">
        <f t="shared" si="0"/>
        <v>162</v>
      </c>
      <c r="K15" s="328">
        <f t="shared" si="0"/>
        <v>40</v>
      </c>
      <c r="L15" s="328">
        <f t="shared" si="0"/>
        <v>74</v>
      </c>
      <c r="M15" s="328">
        <f t="shared" si="1"/>
        <v>4519</v>
      </c>
      <c r="N15" s="328">
        <f t="shared" si="1"/>
        <v>5016</v>
      </c>
      <c r="O15" s="328">
        <f t="shared" si="2"/>
        <v>9535</v>
      </c>
      <c r="P15" s="321" t="s">
        <v>42</v>
      </c>
      <c r="Q15" s="381"/>
    </row>
    <row r="16" spans="1:31" customFormat="1" ht="21" customHeight="1">
      <c r="A16" s="417"/>
      <c r="B16" s="320" t="s">
        <v>43</v>
      </c>
      <c r="C16" s="328">
        <f t="shared" si="0"/>
        <v>3772</v>
      </c>
      <c r="D16" s="328">
        <f t="shared" si="0"/>
        <v>5032</v>
      </c>
      <c r="E16" s="328">
        <f t="shared" si="0"/>
        <v>1107</v>
      </c>
      <c r="F16" s="328">
        <f t="shared" si="0"/>
        <v>1525</v>
      </c>
      <c r="G16" s="328">
        <f t="shared" si="0"/>
        <v>517</v>
      </c>
      <c r="H16" s="328">
        <f t="shared" si="0"/>
        <v>701</v>
      </c>
      <c r="I16" s="328">
        <f t="shared" si="0"/>
        <v>278</v>
      </c>
      <c r="J16" s="328">
        <f t="shared" si="0"/>
        <v>260</v>
      </c>
      <c r="K16" s="328">
        <f t="shared" si="0"/>
        <v>91</v>
      </c>
      <c r="L16" s="328">
        <f t="shared" si="0"/>
        <v>183</v>
      </c>
      <c r="M16" s="328">
        <f t="shared" si="1"/>
        <v>5765</v>
      </c>
      <c r="N16" s="328">
        <f t="shared" si="1"/>
        <v>7701</v>
      </c>
      <c r="O16" s="328">
        <f t="shared" si="2"/>
        <v>13466</v>
      </c>
      <c r="P16" s="321" t="s">
        <v>44</v>
      </c>
      <c r="Q16" s="381"/>
    </row>
    <row r="17" spans="1:17" customFormat="1" ht="21" customHeight="1">
      <c r="A17" s="418"/>
      <c r="B17" s="320" t="s">
        <v>45</v>
      </c>
      <c r="C17" s="328">
        <f t="shared" si="0"/>
        <v>1811</v>
      </c>
      <c r="D17" s="328">
        <f t="shared" si="0"/>
        <v>2569</v>
      </c>
      <c r="E17" s="328">
        <f t="shared" si="0"/>
        <v>963</v>
      </c>
      <c r="F17" s="328">
        <f t="shared" si="0"/>
        <v>1413</v>
      </c>
      <c r="G17" s="328">
        <f t="shared" si="0"/>
        <v>534</v>
      </c>
      <c r="H17" s="328">
        <f t="shared" si="0"/>
        <v>552</v>
      </c>
      <c r="I17" s="328">
        <f t="shared" si="0"/>
        <v>276</v>
      </c>
      <c r="J17" s="328">
        <f t="shared" si="0"/>
        <v>199</v>
      </c>
      <c r="K17" s="328">
        <f t="shared" si="0"/>
        <v>98</v>
      </c>
      <c r="L17" s="328">
        <f t="shared" si="0"/>
        <v>84</v>
      </c>
      <c r="M17" s="328">
        <f t="shared" si="1"/>
        <v>3682</v>
      </c>
      <c r="N17" s="328">
        <f t="shared" si="1"/>
        <v>4817</v>
      </c>
      <c r="O17" s="328">
        <f t="shared" si="2"/>
        <v>8499</v>
      </c>
      <c r="P17" s="321" t="s">
        <v>46</v>
      </c>
      <c r="Q17" s="382"/>
    </row>
    <row r="18" spans="1:17" customFormat="1" ht="21" customHeight="1">
      <c r="A18" s="403" t="s">
        <v>47</v>
      </c>
      <c r="B18" s="403"/>
      <c r="C18" s="328">
        <f t="shared" si="0"/>
        <v>2645</v>
      </c>
      <c r="D18" s="328">
        <f t="shared" si="0"/>
        <v>2853</v>
      </c>
      <c r="E18" s="328">
        <f t="shared" si="0"/>
        <v>2067</v>
      </c>
      <c r="F18" s="328">
        <f t="shared" si="0"/>
        <v>2230</v>
      </c>
      <c r="G18" s="328">
        <f t="shared" si="0"/>
        <v>1257</v>
      </c>
      <c r="H18" s="328">
        <f t="shared" si="0"/>
        <v>1249</v>
      </c>
      <c r="I18" s="328">
        <f t="shared" si="0"/>
        <v>716</v>
      </c>
      <c r="J18" s="328">
        <f t="shared" si="0"/>
        <v>670</v>
      </c>
      <c r="K18" s="328">
        <f t="shared" si="0"/>
        <v>458</v>
      </c>
      <c r="L18" s="328">
        <f t="shared" si="0"/>
        <v>480</v>
      </c>
      <c r="M18" s="328">
        <f t="shared" si="1"/>
        <v>7143</v>
      </c>
      <c r="N18" s="328">
        <f t="shared" si="1"/>
        <v>7482</v>
      </c>
      <c r="O18" s="328">
        <f t="shared" si="2"/>
        <v>14625</v>
      </c>
      <c r="P18" s="375" t="s">
        <v>48</v>
      </c>
      <c r="Q18" s="375"/>
    </row>
    <row r="19" spans="1:17" customFormat="1" ht="21" customHeight="1">
      <c r="A19" s="403" t="s">
        <v>49</v>
      </c>
      <c r="B19" s="403"/>
      <c r="C19" s="328">
        <f t="shared" si="0"/>
        <v>4247</v>
      </c>
      <c r="D19" s="328">
        <f t="shared" si="0"/>
        <v>5610</v>
      </c>
      <c r="E19" s="328">
        <f t="shared" si="0"/>
        <v>3123</v>
      </c>
      <c r="F19" s="328">
        <f t="shared" si="0"/>
        <v>3425</v>
      </c>
      <c r="G19" s="328">
        <f t="shared" si="0"/>
        <v>1266</v>
      </c>
      <c r="H19" s="328">
        <f t="shared" si="0"/>
        <v>1096</v>
      </c>
      <c r="I19" s="328">
        <f t="shared" si="0"/>
        <v>661</v>
      </c>
      <c r="J19" s="328">
        <f t="shared" si="0"/>
        <v>566</v>
      </c>
      <c r="K19" s="328">
        <f t="shared" si="0"/>
        <v>298</v>
      </c>
      <c r="L19" s="328">
        <f t="shared" si="0"/>
        <v>256</v>
      </c>
      <c r="M19" s="328">
        <f t="shared" si="1"/>
        <v>9595</v>
      </c>
      <c r="N19" s="328">
        <f t="shared" si="1"/>
        <v>10953</v>
      </c>
      <c r="O19" s="328">
        <f t="shared" si="2"/>
        <v>20548</v>
      </c>
      <c r="P19" s="375" t="s">
        <v>50</v>
      </c>
      <c r="Q19" s="375"/>
    </row>
    <row r="20" spans="1:17" customFormat="1" ht="21" customHeight="1">
      <c r="A20" s="403" t="s">
        <v>51</v>
      </c>
      <c r="B20" s="403"/>
      <c r="C20" s="328">
        <f t="shared" si="0"/>
        <v>2626</v>
      </c>
      <c r="D20" s="328">
        <f t="shared" si="0"/>
        <v>3498</v>
      </c>
      <c r="E20" s="328">
        <f t="shared" si="0"/>
        <v>1378</v>
      </c>
      <c r="F20" s="328">
        <f t="shared" si="0"/>
        <v>1769</v>
      </c>
      <c r="G20" s="328">
        <f t="shared" si="0"/>
        <v>652</v>
      </c>
      <c r="H20" s="328">
        <f t="shared" si="0"/>
        <v>747</v>
      </c>
      <c r="I20" s="328">
        <f t="shared" si="0"/>
        <v>378</v>
      </c>
      <c r="J20" s="328">
        <f t="shared" si="0"/>
        <v>348</v>
      </c>
      <c r="K20" s="328">
        <f t="shared" si="0"/>
        <v>169</v>
      </c>
      <c r="L20" s="328">
        <f t="shared" si="0"/>
        <v>175</v>
      </c>
      <c r="M20" s="328">
        <f t="shared" si="1"/>
        <v>5203</v>
      </c>
      <c r="N20" s="328">
        <f t="shared" si="1"/>
        <v>6537</v>
      </c>
      <c r="O20" s="328">
        <f t="shared" si="2"/>
        <v>11740</v>
      </c>
      <c r="P20" s="375" t="s">
        <v>52</v>
      </c>
      <c r="Q20" s="375"/>
    </row>
    <row r="21" spans="1:17" customFormat="1" ht="21" customHeight="1">
      <c r="A21" s="403" t="s">
        <v>53</v>
      </c>
      <c r="B21" s="403"/>
      <c r="C21" s="328">
        <f t="shared" si="0"/>
        <v>1836</v>
      </c>
      <c r="D21" s="328">
        <f t="shared" si="0"/>
        <v>2710</v>
      </c>
      <c r="E21" s="328">
        <f t="shared" si="0"/>
        <v>1668</v>
      </c>
      <c r="F21" s="328">
        <f t="shared" si="0"/>
        <v>2629</v>
      </c>
      <c r="G21" s="328">
        <f t="shared" si="0"/>
        <v>1133</v>
      </c>
      <c r="H21" s="328">
        <f t="shared" si="0"/>
        <v>1156</v>
      </c>
      <c r="I21" s="328">
        <f t="shared" si="0"/>
        <v>669</v>
      </c>
      <c r="J21" s="328">
        <f t="shared" si="0"/>
        <v>542</v>
      </c>
      <c r="K21" s="328">
        <f t="shared" si="0"/>
        <v>392</v>
      </c>
      <c r="L21" s="328">
        <f t="shared" si="0"/>
        <v>438</v>
      </c>
      <c r="M21" s="328">
        <f t="shared" si="1"/>
        <v>5698</v>
      </c>
      <c r="N21" s="328">
        <f t="shared" si="1"/>
        <v>7475</v>
      </c>
      <c r="O21" s="328">
        <f t="shared" si="2"/>
        <v>13173</v>
      </c>
      <c r="P21" s="375" t="s">
        <v>54</v>
      </c>
      <c r="Q21" s="375"/>
    </row>
    <row r="22" spans="1:17" customFormat="1" ht="21" customHeight="1">
      <c r="A22" s="403" t="s">
        <v>84</v>
      </c>
      <c r="B22" s="403"/>
      <c r="C22" s="328">
        <f t="shared" si="0"/>
        <v>2380</v>
      </c>
      <c r="D22" s="328">
        <f t="shared" si="0"/>
        <v>3311</v>
      </c>
      <c r="E22" s="328">
        <f t="shared" si="0"/>
        <v>1666</v>
      </c>
      <c r="F22" s="328">
        <f t="shared" si="0"/>
        <v>1818</v>
      </c>
      <c r="G22" s="328">
        <f t="shared" si="0"/>
        <v>955</v>
      </c>
      <c r="H22" s="328">
        <f t="shared" si="0"/>
        <v>936</v>
      </c>
      <c r="I22" s="328">
        <f t="shared" si="0"/>
        <v>538</v>
      </c>
      <c r="J22" s="328">
        <f t="shared" si="0"/>
        <v>436</v>
      </c>
      <c r="K22" s="328">
        <f t="shared" si="0"/>
        <v>273</v>
      </c>
      <c r="L22" s="328">
        <f t="shared" si="0"/>
        <v>172</v>
      </c>
      <c r="M22" s="328">
        <f t="shared" si="1"/>
        <v>5812</v>
      </c>
      <c r="N22" s="328">
        <f t="shared" si="1"/>
        <v>6673</v>
      </c>
      <c r="O22" s="328">
        <f t="shared" si="2"/>
        <v>12485</v>
      </c>
      <c r="P22" s="375" t="s">
        <v>56</v>
      </c>
      <c r="Q22" s="375"/>
    </row>
    <row r="23" spans="1:17" customFormat="1" ht="21" customHeight="1">
      <c r="A23" s="403" t="s">
        <v>57</v>
      </c>
      <c r="B23" s="403"/>
      <c r="C23" s="328">
        <f t="shared" si="0"/>
        <v>1007</v>
      </c>
      <c r="D23" s="328">
        <f t="shared" si="0"/>
        <v>1374</v>
      </c>
      <c r="E23" s="328">
        <f t="shared" si="0"/>
        <v>717</v>
      </c>
      <c r="F23" s="328">
        <f t="shared" si="0"/>
        <v>1055</v>
      </c>
      <c r="G23" s="328">
        <f t="shared" si="0"/>
        <v>527</v>
      </c>
      <c r="H23" s="328">
        <f t="shared" si="0"/>
        <v>434</v>
      </c>
      <c r="I23" s="328">
        <f t="shared" si="0"/>
        <v>311</v>
      </c>
      <c r="J23" s="328">
        <f t="shared" si="0"/>
        <v>203</v>
      </c>
      <c r="K23" s="328">
        <f t="shared" si="0"/>
        <v>187</v>
      </c>
      <c r="L23" s="328">
        <f t="shared" si="0"/>
        <v>105</v>
      </c>
      <c r="M23" s="328">
        <f t="shared" si="1"/>
        <v>2749</v>
      </c>
      <c r="N23" s="328">
        <f t="shared" si="1"/>
        <v>3171</v>
      </c>
      <c r="O23" s="328">
        <f t="shared" si="2"/>
        <v>5920</v>
      </c>
      <c r="P23" s="375" t="s">
        <v>58</v>
      </c>
      <c r="Q23" s="375"/>
    </row>
    <row r="24" spans="1:17" customFormat="1" ht="21" customHeight="1">
      <c r="A24" s="403" t="s">
        <v>59</v>
      </c>
      <c r="B24" s="403"/>
      <c r="C24" s="328">
        <f t="shared" ref="C24:L28" si="3">SUM(C54,C84,C115)</f>
        <v>2789</v>
      </c>
      <c r="D24" s="328">
        <f t="shared" si="3"/>
        <v>2987</v>
      </c>
      <c r="E24" s="328">
        <f t="shared" si="3"/>
        <v>1368</v>
      </c>
      <c r="F24" s="328">
        <f t="shared" si="3"/>
        <v>1755</v>
      </c>
      <c r="G24" s="328">
        <f t="shared" si="3"/>
        <v>914</v>
      </c>
      <c r="H24" s="328">
        <f t="shared" si="3"/>
        <v>615</v>
      </c>
      <c r="I24" s="328">
        <f t="shared" si="3"/>
        <v>477</v>
      </c>
      <c r="J24" s="328">
        <f t="shared" si="3"/>
        <v>328</v>
      </c>
      <c r="K24" s="328">
        <f t="shared" si="3"/>
        <v>240</v>
      </c>
      <c r="L24" s="328">
        <f t="shared" si="3"/>
        <v>241</v>
      </c>
      <c r="M24" s="328">
        <f t="shared" si="1"/>
        <v>5788</v>
      </c>
      <c r="N24" s="328">
        <f t="shared" si="1"/>
        <v>5926</v>
      </c>
      <c r="O24" s="328">
        <f t="shared" si="2"/>
        <v>11714</v>
      </c>
      <c r="P24" s="375" t="s">
        <v>60</v>
      </c>
      <c r="Q24" s="375"/>
    </row>
    <row r="25" spans="1:17" customFormat="1" ht="21" customHeight="1">
      <c r="A25" s="403" t="s">
        <v>61</v>
      </c>
      <c r="B25" s="403"/>
      <c r="C25" s="328">
        <f t="shared" si="3"/>
        <v>3504</v>
      </c>
      <c r="D25" s="328">
        <f t="shared" si="3"/>
        <v>3604</v>
      </c>
      <c r="E25" s="328">
        <f t="shared" si="3"/>
        <v>3242</v>
      </c>
      <c r="F25" s="328">
        <f t="shared" si="3"/>
        <v>3487</v>
      </c>
      <c r="G25" s="328">
        <f t="shared" si="3"/>
        <v>1689</v>
      </c>
      <c r="H25" s="328">
        <f t="shared" si="3"/>
        <v>1634</v>
      </c>
      <c r="I25" s="328">
        <f t="shared" si="3"/>
        <v>948</v>
      </c>
      <c r="J25" s="328">
        <f t="shared" si="3"/>
        <v>693</v>
      </c>
      <c r="K25" s="328">
        <f t="shared" si="3"/>
        <v>478</v>
      </c>
      <c r="L25" s="328">
        <f t="shared" si="3"/>
        <v>426</v>
      </c>
      <c r="M25" s="328">
        <f t="shared" si="1"/>
        <v>9861</v>
      </c>
      <c r="N25" s="328">
        <f t="shared" si="1"/>
        <v>9844</v>
      </c>
      <c r="O25" s="328">
        <f t="shared" si="2"/>
        <v>19705</v>
      </c>
      <c r="P25" s="375" t="s">
        <v>62</v>
      </c>
      <c r="Q25" s="375"/>
    </row>
    <row r="26" spans="1:17" customFormat="1" ht="21" customHeight="1">
      <c r="A26" s="403" t="s">
        <v>63</v>
      </c>
      <c r="B26" s="403"/>
      <c r="C26" s="328">
        <f t="shared" si="3"/>
        <v>2214</v>
      </c>
      <c r="D26" s="328">
        <f t="shared" si="3"/>
        <v>2423</v>
      </c>
      <c r="E26" s="328">
        <f t="shared" si="3"/>
        <v>2051</v>
      </c>
      <c r="F26" s="328">
        <f t="shared" si="3"/>
        <v>1440</v>
      </c>
      <c r="G26" s="328">
        <f t="shared" si="3"/>
        <v>974</v>
      </c>
      <c r="H26" s="328">
        <f t="shared" si="3"/>
        <v>735</v>
      </c>
      <c r="I26" s="328">
        <f t="shared" si="3"/>
        <v>549</v>
      </c>
      <c r="J26" s="328">
        <f t="shared" si="3"/>
        <v>335</v>
      </c>
      <c r="K26" s="328">
        <f t="shared" si="3"/>
        <v>251</v>
      </c>
      <c r="L26" s="328">
        <f t="shared" si="3"/>
        <v>165</v>
      </c>
      <c r="M26" s="328">
        <f t="shared" si="1"/>
        <v>6039</v>
      </c>
      <c r="N26" s="328">
        <f t="shared" si="1"/>
        <v>5098</v>
      </c>
      <c r="O26" s="328">
        <f t="shared" si="2"/>
        <v>11137</v>
      </c>
      <c r="P26" s="375" t="s">
        <v>64</v>
      </c>
      <c r="Q26" s="375"/>
    </row>
    <row r="27" spans="1:17" customFormat="1" ht="21" customHeight="1" thickBot="1">
      <c r="A27" s="432" t="s">
        <v>65</v>
      </c>
      <c r="B27" s="432"/>
      <c r="C27" s="334">
        <f t="shared" si="3"/>
        <v>4419</v>
      </c>
      <c r="D27" s="334">
        <f t="shared" si="3"/>
        <v>6677</v>
      </c>
      <c r="E27" s="334">
        <f t="shared" si="3"/>
        <v>2690</v>
      </c>
      <c r="F27" s="334">
        <f t="shared" si="3"/>
        <v>3830</v>
      </c>
      <c r="G27" s="334">
        <f t="shared" si="3"/>
        <v>1362</v>
      </c>
      <c r="H27" s="334">
        <f t="shared" si="3"/>
        <v>1560</v>
      </c>
      <c r="I27" s="334">
        <f t="shared" si="3"/>
        <v>749</v>
      </c>
      <c r="J27" s="334">
        <f t="shared" si="3"/>
        <v>762</v>
      </c>
      <c r="K27" s="334">
        <f t="shared" si="3"/>
        <v>325</v>
      </c>
      <c r="L27" s="334">
        <f t="shared" si="3"/>
        <v>376</v>
      </c>
      <c r="M27" s="334">
        <f t="shared" si="1"/>
        <v>9545</v>
      </c>
      <c r="N27" s="334">
        <f t="shared" si="1"/>
        <v>13205</v>
      </c>
      <c r="O27" s="334">
        <f t="shared" si="2"/>
        <v>22750</v>
      </c>
      <c r="P27" s="376" t="s">
        <v>66</v>
      </c>
      <c r="Q27" s="376"/>
    </row>
    <row r="28" spans="1:17" customFormat="1" ht="22.5" customHeight="1" thickBot="1">
      <c r="A28" s="422" t="s">
        <v>19</v>
      </c>
      <c r="B28" s="422"/>
      <c r="C28" s="13">
        <f t="shared" si="3"/>
        <v>58269</v>
      </c>
      <c r="D28" s="13">
        <f t="shared" si="3"/>
        <v>74562</v>
      </c>
      <c r="E28" s="13">
        <f t="shared" si="3"/>
        <v>35035</v>
      </c>
      <c r="F28" s="13">
        <f t="shared" si="3"/>
        <v>38912</v>
      </c>
      <c r="G28" s="13">
        <f t="shared" si="3"/>
        <v>18822</v>
      </c>
      <c r="H28" s="13">
        <f t="shared" si="3"/>
        <v>17316</v>
      </c>
      <c r="I28" s="13">
        <f t="shared" si="3"/>
        <v>10180</v>
      </c>
      <c r="J28" s="13">
        <f t="shared" si="3"/>
        <v>8015</v>
      </c>
      <c r="K28" s="13">
        <f t="shared" si="3"/>
        <v>5121</v>
      </c>
      <c r="L28" s="13">
        <f t="shared" si="3"/>
        <v>4604</v>
      </c>
      <c r="M28" s="13">
        <f>SUM(C28,E28,G28,I28,K28)</f>
        <v>127427</v>
      </c>
      <c r="N28" s="13">
        <f>SUM(D28,F28,H28,J28,L28)</f>
        <v>143409</v>
      </c>
      <c r="O28" s="13">
        <f t="shared" si="2"/>
        <v>270836</v>
      </c>
      <c r="P28" s="373" t="s">
        <v>67</v>
      </c>
      <c r="Q28" s="373"/>
    </row>
    <row r="29" spans="1:17" s="60" customFormat="1" ht="21" thickTop="1">
      <c r="A29" s="150"/>
      <c r="B29" s="692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4"/>
      <c r="Q29" s="694"/>
    </row>
    <row r="30" spans="1:17" s="60" customFormat="1">
      <c r="A30" s="150"/>
      <c r="B30" s="150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95"/>
      <c r="Q30" s="695"/>
    </row>
    <row r="31" spans="1:17" ht="36" customHeight="1">
      <c r="A31" s="389" t="s">
        <v>796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</row>
    <row r="32" spans="1:17" ht="42.75" customHeight="1">
      <c r="A32" s="433" t="s">
        <v>797</v>
      </c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</row>
    <row r="33" spans="1:17" ht="21" customHeight="1" thickBot="1">
      <c r="A33" s="415" t="s">
        <v>798</v>
      </c>
      <c r="B33" s="415"/>
      <c r="C33" s="415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434" t="s">
        <v>799</v>
      </c>
      <c r="P33" s="434"/>
      <c r="Q33" s="434"/>
    </row>
    <row r="34" spans="1:17" ht="21" customHeight="1" thickTop="1">
      <c r="A34" s="392" t="s">
        <v>137</v>
      </c>
      <c r="B34" s="392"/>
      <c r="C34" s="431" t="s">
        <v>141</v>
      </c>
      <c r="D34" s="431"/>
      <c r="E34" s="431" t="s">
        <v>142</v>
      </c>
      <c r="F34" s="431"/>
      <c r="G34" s="431" t="s">
        <v>152</v>
      </c>
      <c r="H34" s="431"/>
      <c r="I34" s="431" t="s">
        <v>153</v>
      </c>
      <c r="J34" s="431"/>
      <c r="K34" s="431" t="s">
        <v>154</v>
      </c>
      <c r="L34" s="431"/>
      <c r="M34" s="431" t="s">
        <v>19</v>
      </c>
      <c r="N34" s="431"/>
      <c r="O34" s="431"/>
      <c r="P34" s="398" t="s">
        <v>10</v>
      </c>
      <c r="Q34" s="398"/>
    </row>
    <row r="35" spans="1:17" ht="21" customHeight="1">
      <c r="A35" s="393"/>
      <c r="B35" s="393"/>
      <c r="C35" s="428" t="s">
        <v>146</v>
      </c>
      <c r="D35" s="428"/>
      <c r="E35" s="428" t="s">
        <v>147</v>
      </c>
      <c r="F35" s="428"/>
      <c r="G35" s="428" t="s">
        <v>155</v>
      </c>
      <c r="H35" s="428"/>
      <c r="I35" s="428" t="s">
        <v>156</v>
      </c>
      <c r="J35" s="428"/>
      <c r="K35" s="428" t="s">
        <v>157</v>
      </c>
      <c r="L35" s="428"/>
      <c r="M35" s="428" t="s">
        <v>23</v>
      </c>
      <c r="N35" s="428"/>
      <c r="O35" s="428"/>
      <c r="P35" s="399"/>
      <c r="Q35" s="399"/>
    </row>
    <row r="36" spans="1:17" ht="26.25" customHeight="1">
      <c r="A36" s="393"/>
      <c r="B36" s="393"/>
      <c r="C36" s="335" t="s">
        <v>148</v>
      </c>
      <c r="D36" s="335" t="s">
        <v>17</v>
      </c>
      <c r="E36" s="335" t="s">
        <v>148</v>
      </c>
      <c r="F36" s="335" t="s">
        <v>17</v>
      </c>
      <c r="G36" s="335" t="s">
        <v>148</v>
      </c>
      <c r="H36" s="335" t="s">
        <v>17</v>
      </c>
      <c r="I36" s="335" t="s">
        <v>148</v>
      </c>
      <c r="J36" s="335" t="s">
        <v>17</v>
      </c>
      <c r="K36" s="335" t="s">
        <v>148</v>
      </c>
      <c r="L36" s="335" t="s">
        <v>17</v>
      </c>
      <c r="M36" s="335" t="s">
        <v>148</v>
      </c>
      <c r="N36" s="335" t="s">
        <v>17</v>
      </c>
      <c r="O36" s="335" t="s">
        <v>107</v>
      </c>
      <c r="P36" s="399"/>
      <c r="Q36" s="399"/>
    </row>
    <row r="37" spans="1:17" ht="23.25" customHeight="1" thickBot="1">
      <c r="A37" s="394"/>
      <c r="B37" s="394"/>
      <c r="C37" s="690" t="s">
        <v>20</v>
      </c>
      <c r="D37" s="690" t="s">
        <v>21</v>
      </c>
      <c r="E37" s="690" t="s">
        <v>20</v>
      </c>
      <c r="F37" s="690" t="s">
        <v>21</v>
      </c>
      <c r="G37" s="690" t="s">
        <v>20</v>
      </c>
      <c r="H37" s="690" t="s">
        <v>21</v>
      </c>
      <c r="I37" s="690" t="s">
        <v>20</v>
      </c>
      <c r="J37" s="690" t="s">
        <v>21</v>
      </c>
      <c r="K37" s="690" t="s">
        <v>20</v>
      </c>
      <c r="L37" s="690" t="s">
        <v>21</v>
      </c>
      <c r="M37" s="690" t="s">
        <v>20</v>
      </c>
      <c r="N37" s="690" t="s">
        <v>21</v>
      </c>
      <c r="O37" s="690" t="s">
        <v>23</v>
      </c>
      <c r="P37" s="400"/>
      <c r="Q37" s="400"/>
    </row>
    <row r="38" spans="1:17" ht="20.25" customHeight="1">
      <c r="A38" s="384" t="s">
        <v>120</v>
      </c>
      <c r="B38" s="384"/>
      <c r="C38" s="328">
        <v>2854</v>
      </c>
      <c r="D38" s="328">
        <v>2944</v>
      </c>
      <c r="E38" s="328">
        <v>2123</v>
      </c>
      <c r="F38" s="328">
        <v>2099</v>
      </c>
      <c r="G38" s="328">
        <v>1349</v>
      </c>
      <c r="H38" s="328">
        <v>1057</v>
      </c>
      <c r="I38" s="328">
        <v>631</v>
      </c>
      <c r="J38" s="328">
        <v>628</v>
      </c>
      <c r="K38" s="328">
        <v>399</v>
      </c>
      <c r="L38" s="328">
        <v>367</v>
      </c>
      <c r="M38" s="328">
        <f>SUM(C38,E38,G38,I38,K38)</f>
        <v>7356</v>
      </c>
      <c r="N38" s="328">
        <f>SUM(D38,F38,H38,J38,L38)</f>
        <v>7095</v>
      </c>
      <c r="O38" s="328">
        <f>SUM(M38:N38)</f>
        <v>14451</v>
      </c>
      <c r="P38" s="385" t="s">
        <v>26</v>
      </c>
      <c r="Q38" s="385"/>
    </row>
    <row r="39" spans="1:17" ht="20.25" customHeight="1">
      <c r="A39" s="403" t="s">
        <v>27</v>
      </c>
      <c r="B39" s="403"/>
      <c r="C39" s="328">
        <v>1985</v>
      </c>
      <c r="D39" s="328">
        <v>2238</v>
      </c>
      <c r="E39" s="328">
        <v>1232</v>
      </c>
      <c r="F39" s="328">
        <v>1052</v>
      </c>
      <c r="G39" s="328">
        <v>614</v>
      </c>
      <c r="H39" s="328">
        <v>467</v>
      </c>
      <c r="I39" s="328">
        <v>346</v>
      </c>
      <c r="J39" s="328">
        <v>164</v>
      </c>
      <c r="K39" s="328">
        <v>117</v>
      </c>
      <c r="L39" s="328">
        <v>82</v>
      </c>
      <c r="M39" s="328">
        <f t="shared" ref="M39:N57" si="4">SUM(C39,E39,G39,I39,K39)</f>
        <v>4294</v>
      </c>
      <c r="N39" s="328">
        <f t="shared" si="4"/>
        <v>4003</v>
      </c>
      <c r="O39" s="328">
        <f t="shared" ref="O39:O57" si="5">SUM(M39:N39)</f>
        <v>8297</v>
      </c>
      <c r="P39" s="387" t="s">
        <v>28</v>
      </c>
      <c r="Q39" s="387"/>
    </row>
    <row r="40" spans="1:17" ht="20.25" customHeight="1">
      <c r="A40" s="403" t="s">
        <v>83</v>
      </c>
      <c r="B40" s="403"/>
      <c r="C40" s="328">
        <v>2259</v>
      </c>
      <c r="D40" s="328">
        <v>2692</v>
      </c>
      <c r="E40" s="328">
        <v>1102</v>
      </c>
      <c r="F40" s="328">
        <v>1227</v>
      </c>
      <c r="G40" s="328">
        <v>411</v>
      </c>
      <c r="H40" s="328">
        <v>447</v>
      </c>
      <c r="I40" s="328">
        <v>198</v>
      </c>
      <c r="J40" s="328">
        <v>155</v>
      </c>
      <c r="K40" s="328">
        <v>125</v>
      </c>
      <c r="L40" s="328">
        <v>113</v>
      </c>
      <c r="M40" s="328">
        <f t="shared" si="4"/>
        <v>4095</v>
      </c>
      <c r="N40" s="328">
        <f t="shared" si="4"/>
        <v>4634</v>
      </c>
      <c r="O40" s="328">
        <f t="shared" si="5"/>
        <v>8729</v>
      </c>
      <c r="P40" s="375" t="s">
        <v>30</v>
      </c>
      <c r="Q40" s="375"/>
    </row>
    <row r="41" spans="1:17">
      <c r="A41" s="403" t="s">
        <v>31</v>
      </c>
      <c r="B41" s="403"/>
      <c r="C41" s="328">
        <v>2866</v>
      </c>
      <c r="D41" s="328">
        <v>4057</v>
      </c>
      <c r="E41" s="328">
        <v>1207</v>
      </c>
      <c r="F41" s="328">
        <v>1270</v>
      </c>
      <c r="G41" s="328">
        <v>594</v>
      </c>
      <c r="H41" s="328">
        <v>589</v>
      </c>
      <c r="I41" s="328">
        <v>232</v>
      </c>
      <c r="J41" s="328">
        <v>213</v>
      </c>
      <c r="K41" s="328">
        <v>50</v>
      </c>
      <c r="L41" s="328">
        <v>60</v>
      </c>
      <c r="M41" s="328">
        <f t="shared" si="4"/>
        <v>4949</v>
      </c>
      <c r="N41" s="328">
        <f t="shared" si="4"/>
        <v>6189</v>
      </c>
      <c r="O41" s="328">
        <f t="shared" si="5"/>
        <v>11138</v>
      </c>
      <c r="P41" s="375" t="s">
        <v>32</v>
      </c>
      <c r="Q41" s="375"/>
    </row>
    <row r="42" spans="1:17" ht="20.25" customHeight="1">
      <c r="A42" s="416" t="s">
        <v>33</v>
      </c>
      <c r="B42" s="320" t="s">
        <v>34</v>
      </c>
      <c r="C42" s="328">
        <v>2424</v>
      </c>
      <c r="D42" s="328">
        <v>3709</v>
      </c>
      <c r="E42" s="328">
        <v>618</v>
      </c>
      <c r="F42" s="328">
        <v>683</v>
      </c>
      <c r="G42" s="328">
        <v>228</v>
      </c>
      <c r="H42" s="328">
        <v>305</v>
      </c>
      <c r="I42" s="328">
        <v>45</v>
      </c>
      <c r="J42" s="328">
        <v>76</v>
      </c>
      <c r="K42" s="328">
        <v>38</v>
      </c>
      <c r="L42" s="328">
        <v>43</v>
      </c>
      <c r="M42" s="328">
        <f t="shared" si="4"/>
        <v>3353</v>
      </c>
      <c r="N42" s="328">
        <f t="shared" si="4"/>
        <v>4816</v>
      </c>
      <c r="O42" s="328">
        <f t="shared" si="5"/>
        <v>8169</v>
      </c>
      <c r="P42" s="321" t="s">
        <v>35</v>
      </c>
      <c r="Q42" s="380" t="s">
        <v>36</v>
      </c>
    </row>
    <row r="43" spans="1:17">
      <c r="A43" s="417"/>
      <c r="B43" s="320" t="s">
        <v>37</v>
      </c>
      <c r="C43" s="328">
        <v>3228</v>
      </c>
      <c r="D43" s="328">
        <v>4507</v>
      </c>
      <c r="E43" s="328">
        <v>1070</v>
      </c>
      <c r="F43" s="328">
        <v>819</v>
      </c>
      <c r="G43" s="328">
        <v>511</v>
      </c>
      <c r="H43" s="328">
        <v>369</v>
      </c>
      <c r="I43" s="328">
        <v>192</v>
      </c>
      <c r="J43" s="328">
        <v>129</v>
      </c>
      <c r="K43" s="328">
        <v>71</v>
      </c>
      <c r="L43" s="328">
        <v>36</v>
      </c>
      <c r="M43" s="328">
        <f t="shared" si="4"/>
        <v>5072</v>
      </c>
      <c r="N43" s="328">
        <f t="shared" si="4"/>
        <v>5860</v>
      </c>
      <c r="O43" s="328">
        <f t="shared" si="5"/>
        <v>10932</v>
      </c>
      <c r="P43" s="321" t="s">
        <v>38</v>
      </c>
      <c r="Q43" s="381"/>
    </row>
    <row r="44" spans="1:17" s="69" customFormat="1">
      <c r="A44" s="417"/>
      <c r="B44" s="320" t="s">
        <v>39</v>
      </c>
      <c r="C44" s="328">
        <v>758</v>
      </c>
      <c r="D44" s="328">
        <v>1333</v>
      </c>
      <c r="E44" s="328">
        <v>504</v>
      </c>
      <c r="F44" s="328">
        <v>729</v>
      </c>
      <c r="G44" s="328">
        <v>316</v>
      </c>
      <c r="H44" s="328">
        <v>262</v>
      </c>
      <c r="I44" s="328">
        <v>212</v>
      </c>
      <c r="J44" s="328">
        <v>129</v>
      </c>
      <c r="K44" s="328">
        <v>41</v>
      </c>
      <c r="L44" s="328">
        <v>62</v>
      </c>
      <c r="M44" s="328">
        <f t="shared" si="4"/>
        <v>1831</v>
      </c>
      <c r="N44" s="328">
        <f t="shared" si="4"/>
        <v>2515</v>
      </c>
      <c r="O44" s="328">
        <f t="shared" si="5"/>
        <v>4346</v>
      </c>
      <c r="P44" s="321" t="s">
        <v>40</v>
      </c>
      <c r="Q44" s="381"/>
    </row>
    <row r="45" spans="1:17">
      <c r="A45" s="417"/>
      <c r="B45" s="320" t="s">
        <v>41</v>
      </c>
      <c r="C45" s="328">
        <v>2062</v>
      </c>
      <c r="D45" s="328">
        <v>2684</v>
      </c>
      <c r="E45" s="328">
        <v>773</v>
      </c>
      <c r="F45" s="328">
        <v>600</v>
      </c>
      <c r="G45" s="328">
        <v>190</v>
      </c>
      <c r="H45" s="328">
        <v>163</v>
      </c>
      <c r="I45" s="328">
        <v>91</v>
      </c>
      <c r="J45" s="328">
        <v>74</v>
      </c>
      <c r="K45" s="328">
        <v>32</v>
      </c>
      <c r="L45" s="328">
        <v>45</v>
      </c>
      <c r="M45" s="328">
        <f t="shared" si="4"/>
        <v>3148</v>
      </c>
      <c r="N45" s="328">
        <f t="shared" si="4"/>
        <v>3566</v>
      </c>
      <c r="O45" s="328">
        <f t="shared" si="5"/>
        <v>6714</v>
      </c>
      <c r="P45" s="321" t="s">
        <v>42</v>
      </c>
      <c r="Q45" s="381"/>
    </row>
    <row r="46" spans="1:17">
      <c r="A46" s="417"/>
      <c r="B46" s="320" t="s">
        <v>43</v>
      </c>
      <c r="C46" s="328">
        <v>2721</v>
      </c>
      <c r="D46" s="328">
        <v>3523</v>
      </c>
      <c r="E46" s="328">
        <v>576</v>
      </c>
      <c r="F46" s="328">
        <v>838</v>
      </c>
      <c r="G46" s="328">
        <v>253</v>
      </c>
      <c r="H46" s="328">
        <v>409</v>
      </c>
      <c r="I46" s="328">
        <v>94</v>
      </c>
      <c r="J46" s="328">
        <v>127</v>
      </c>
      <c r="K46" s="328">
        <v>27</v>
      </c>
      <c r="L46" s="328">
        <v>100</v>
      </c>
      <c r="M46" s="328">
        <f t="shared" si="4"/>
        <v>3671</v>
      </c>
      <c r="N46" s="328">
        <f t="shared" si="4"/>
        <v>4997</v>
      </c>
      <c r="O46" s="328">
        <f t="shared" si="5"/>
        <v>8668</v>
      </c>
      <c r="P46" s="321" t="s">
        <v>44</v>
      </c>
      <c r="Q46" s="381"/>
    </row>
    <row r="47" spans="1:17">
      <c r="A47" s="418"/>
      <c r="B47" s="320" t="s">
        <v>45</v>
      </c>
      <c r="C47" s="328">
        <v>1260</v>
      </c>
      <c r="D47" s="328">
        <v>1781</v>
      </c>
      <c r="E47" s="328">
        <v>561</v>
      </c>
      <c r="F47" s="328">
        <v>942</v>
      </c>
      <c r="G47" s="328">
        <v>272</v>
      </c>
      <c r="H47" s="328">
        <v>346</v>
      </c>
      <c r="I47" s="328">
        <v>100</v>
      </c>
      <c r="J47" s="328">
        <v>103</v>
      </c>
      <c r="K47" s="328">
        <v>14</v>
      </c>
      <c r="L47" s="328">
        <v>53</v>
      </c>
      <c r="M47" s="328">
        <f t="shared" si="4"/>
        <v>2207</v>
      </c>
      <c r="N47" s="328">
        <f t="shared" si="4"/>
        <v>3225</v>
      </c>
      <c r="O47" s="328">
        <f t="shared" si="5"/>
        <v>5432</v>
      </c>
      <c r="P47" s="321" t="s">
        <v>46</v>
      </c>
      <c r="Q47" s="382"/>
    </row>
    <row r="48" spans="1:17" ht="20.25" customHeight="1">
      <c r="A48" s="403" t="s">
        <v>47</v>
      </c>
      <c r="B48" s="403"/>
      <c r="C48" s="328">
        <v>1855</v>
      </c>
      <c r="D48" s="328">
        <v>2118</v>
      </c>
      <c r="E48" s="328">
        <v>1373</v>
      </c>
      <c r="F48" s="328">
        <v>1715</v>
      </c>
      <c r="G48" s="328">
        <v>796</v>
      </c>
      <c r="H48" s="328">
        <v>874</v>
      </c>
      <c r="I48" s="328">
        <v>392</v>
      </c>
      <c r="J48" s="328">
        <v>445</v>
      </c>
      <c r="K48" s="328">
        <v>270</v>
      </c>
      <c r="L48" s="328">
        <v>307</v>
      </c>
      <c r="M48" s="328">
        <f t="shared" si="4"/>
        <v>4686</v>
      </c>
      <c r="N48" s="328">
        <f t="shared" si="4"/>
        <v>5459</v>
      </c>
      <c r="O48" s="328">
        <f t="shared" si="5"/>
        <v>10145</v>
      </c>
      <c r="P48" s="375" t="s">
        <v>48</v>
      </c>
      <c r="Q48" s="375"/>
    </row>
    <row r="49" spans="1:17">
      <c r="A49" s="403" t="s">
        <v>49</v>
      </c>
      <c r="B49" s="403"/>
      <c r="C49" s="328">
        <v>3335</v>
      </c>
      <c r="D49" s="328">
        <v>4480</v>
      </c>
      <c r="E49" s="328">
        <v>2394</v>
      </c>
      <c r="F49" s="328">
        <v>2641</v>
      </c>
      <c r="G49" s="328">
        <v>878</v>
      </c>
      <c r="H49" s="328">
        <v>787</v>
      </c>
      <c r="I49" s="328">
        <v>450</v>
      </c>
      <c r="J49" s="328">
        <v>382</v>
      </c>
      <c r="K49" s="328">
        <v>156</v>
      </c>
      <c r="L49" s="328">
        <v>160</v>
      </c>
      <c r="M49" s="328">
        <f t="shared" si="4"/>
        <v>7213</v>
      </c>
      <c r="N49" s="328">
        <f t="shared" si="4"/>
        <v>8450</v>
      </c>
      <c r="O49" s="328">
        <f t="shared" si="5"/>
        <v>15663</v>
      </c>
      <c r="P49" s="375" t="s">
        <v>50</v>
      </c>
      <c r="Q49" s="375"/>
    </row>
    <row r="50" spans="1:17" ht="20.25" customHeight="1">
      <c r="A50" s="403" t="s">
        <v>51</v>
      </c>
      <c r="B50" s="403"/>
      <c r="C50" s="328">
        <v>2116</v>
      </c>
      <c r="D50" s="328">
        <v>2938</v>
      </c>
      <c r="E50" s="328">
        <v>1096</v>
      </c>
      <c r="F50" s="328">
        <v>1386</v>
      </c>
      <c r="G50" s="328">
        <v>421</v>
      </c>
      <c r="H50" s="328">
        <v>557</v>
      </c>
      <c r="I50" s="328">
        <v>239</v>
      </c>
      <c r="J50" s="328">
        <v>248</v>
      </c>
      <c r="K50" s="328">
        <v>70</v>
      </c>
      <c r="L50" s="328">
        <v>108</v>
      </c>
      <c r="M50" s="328">
        <f t="shared" si="4"/>
        <v>3942</v>
      </c>
      <c r="N50" s="328">
        <f t="shared" si="4"/>
        <v>5237</v>
      </c>
      <c r="O50" s="328">
        <f t="shared" si="5"/>
        <v>9179</v>
      </c>
      <c r="P50" s="375" t="s">
        <v>52</v>
      </c>
      <c r="Q50" s="375"/>
    </row>
    <row r="51" spans="1:17" ht="20.25" customHeight="1">
      <c r="A51" s="403" t="s">
        <v>53</v>
      </c>
      <c r="B51" s="403"/>
      <c r="C51" s="328">
        <v>1526</v>
      </c>
      <c r="D51" s="328">
        <v>2316</v>
      </c>
      <c r="E51" s="328">
        <v>1370</v>
      </c>
      <c r="F51" s="328">
        <v>2256</v>
      </c>
      <c r="G51" s="328">
        <v>836</v>
      </c>
      <c r="H51" s="328">
        <v>903</v>
      </c>
      <c r="I51" s="328">
        <v>465</v>
      </c>
      <c r="J51" s="328">
        <v>394</v>
      </c>
      <c r="K51" s="328">
        <v>182</v>
      </c>
      <c r="L51" s="328">
        <v>282</v>
      </c>
      <c r="M51" s="328">
        <f t="shared" si="4"/>
        <v>4379</v>
      </c>
      <c r="N51" s="328">
        <f t="shared" si="4"/>
        <v>6151</v>
      </c>
      <c r="O51" s="328">
        <f t="shared" si="5"/>
        <v>10530</v>
      </c>
      <c r="P51" s="375" t="s">
        <v>54</v>
      </c>
      <c r="Q51" s="375"/>
    </row>
    <row r="52" spans="1:17" ht="20.25" customHeight="1">
      <c r="A52" s="403" t="s">
        <v>84</v>
      </c>
      <c r="B52" s="403"/>
      <c r="C52" s="328">
        <v>2019</v>
      </c>
      <c r="D52" s="328">
        <v>2881</v>
      </c>
      <c r="E52" s="328">
        <v>1266</v>
      </c>
      <c r="F52" s="328">
        <v>1478</v>
      </c>
      <c r="G52" s="328">
        <v>719</v>
      </c>
      <c r="H52" s="328">
        <v>768</v>
      </c>
      <c r="I52" s="328">
        <v>334</v>
      </c>
      <c r="J52" s="328">
        <v>328</v>
      </c>
      <c r="K52" s="328">
        <v>145</v>
      </c>
      <c r="L52" s="328">
        <v>112</v>
      </c>
      <c r="M52" s="328">
        <f t="shared" si="4"/>
        <v>4483</v>
      </c>
      <c r="N52" s="328">
        <f t="shared" si="4"/>
        <v>5567</v>
      </c>
      <c r="O52" s="328">
        <f t="shared" si="5"/>
        <v>10050</v>
      </c>
      <c r="P52" s="375" t="s">
        <v>56</v>
      </c>
      <c r="Q52" s="375"/>
    </row>
    <row r="53" spans="1:17" ht="20.25" customHeight="1">
      <c r="A53" s="403" t="s">
        <v>57</v>
      </c>
      <c r="B53" s="403"/>
      <c r="C53" s="328">
        <v>726</v>
      </c>
      <c r="D53" s="328">
        <v>947</v>
      </c>
      <c r="E53" s="328">
        <v>503</v>
      </c>
      <c r="F53" s="328">
        <v>761</v>
      </c>
      <c r="G53" s="328">
        <v>305</v>
      </c>
      <c r="H53" s="328">
        <v>244</v>
      </c>
      <c r="I53" s="328">
        <v>154</v>
      </c>
      <c r="J53" s="328">
        <v>106</v>
      </c>
      <c r="K53" s="328">
        <v>72</v>
      </c>
      <c r="L53" s="328">
        <v>43</v>
      </c>
      <c r="M53" s="328">
        <f t="shared" si="4"/>
        <v>1760</v>
      </c>
      <c r="N53" s="328">
        <f t="shared" si="4"/>
        <v>2101</v>
      </c>
      <c r="O53" s="328">
        <f t="shared" si="5"/>
        <v>3861</v>
      </c>
      <c r="P53" s="375" t="s">
        <v>58</v>
      </c>
      <c r="Q53" s="375"/>
    </row>
    <row r="54" spans="1:17">
      <c r="A54" s="403" t="s">
        <v>59</v>
      </c>
      <c r="B54" s="403"/>
      <c r="C54" s="328">
        <v>2197</v>
      </c>
      <c r="D54" s="328">
        <v>2368</v>
      </c>
      <c r="E54" s="328">
        <v>785</v>
      </c>
      <c r="F54" s="328">
        <v>1253</v>
      </c>
      <c r="G54" s="328">
        <v>543</v>
      </c>
      <c r="H54" s="328">
        <v>431</v>
      </c>
      <c r="I54" s="328">
        <v>275</v>
      </c>
      <c r="J54" s="328">
        <v>213</v>
      </c>
      <c r="K54" s="328">
        <v>83</v>
      </c>
      <c r="L54" s="328">
        <v>154</v>
      </c>
      <c r="M54" s="328">
        <f t="shared" si="4"/>
        <v>3883</v>
      </c>
      <c r="N54" s="328">
        <f t="shared" si="4"/>
        <v>4419</v>
      </c>
      <c r="O54" s="328">
        <f t="shared" si="5"/>
        <v>8302</v>
      </c>
      <c r="P54" s="375" t="s">
        <v>60</v>
      </c>
      <c r="Q54" s="375"/>
    </row>
    <row r="55" spans="1:17" ht="20.25" customHeight="1">
      <c r="A55" s="403" t="s">
        <v>61</v>
      </c>
      <c r="B55" s="403"/>
      <c r="C55" s="328">
        <v>3057</v>
      </c>
      <c r="D55" s="328">
        <v>3229</v>
      </c>
      <c r="E55" s="328">
        <v>2875</v>
      </c>
      <c r="F55" s="328">
        <v>3089</v>
      </c>
      <c r="G55" s="328">
        <v>1414</v>
      </c>
      <c r="H55" s="328">
        <v>1338</v>
      </c>
      <c r="I55" s="328">
        <v>718</v>
      </c>
      <c r="J55" s="328">
        <v>533</v>
      </c>
      <c r="K55" s="328">
        <v>338</v>
      </c>
      <c r="L55" s="328">
        <v>296</v>
      </c>
      <c r="M55" s="328">
        <f t="shared" si="4"/>
        <v>8402</v>
      </c>
      <c r="N55" s="328">
        <f t="shared" si="4"/>
        <v>8485</v>
      </c>
      <c r="O55" s="328">
        <f t="shared" si="5"/>
        <v>16887</v>
      </c>
      <c r="P55" s="375" t="s">
        <v>62</v>
      </c>
      <c r="Q55" s="375"/>
    </row>
    <row r="56" spans="1:17" ht="20.25" customHeight="1">
      <c r="A56" s="403" t="s">
        <v>63</v>
      </c>
      <c r="B56" s="403"/>
      <c r="C56" s="328">
        <v>1112</v>
      </c>
      <c r="D56" s="328">
        <v>1566</v>
      </c>
      <c r="E56" s="328">
        <v>1449</v>
      </c>
      <c r="F56" s="328">
        <v>1020</v>
      </c>
      <c r="G56" s="328">
        <v>780</v>
      </c>
      <c r="H56" s="328">
        <v>585</v>
      </c>
      <c r="I56" s="328">
        <v>402</v>
      </c>
      <c r="J56" s="328">
        <v>210</v>
      </c>
      <c r="K56" s="328">
        <v>115</v>
      </c>
      <c r="L56" s="328">
        <v>90</v>
      </c>
      <c r="M56" s="328">
        <f t="shared" si="4"/>
        <v>3858</v>
      </c>
      <c r="N56" s="328">
        <f t="shared" si="4"/>
        <v>3471</v>
      </c>
      <c r="O56" s="328">
        <f t="shared" si="5"/>
        <v>7329</v>
      </c>
      <c r="P56" s="375" t="s">
        <v>64</v>
      </c>
      <c r="Q56" s="375"/>
    </row>
    <row r="57" spans="1:17" ht="21" customHeight="1" thickBot="1">
      <c r="A57" s="432" t="s">
        <v>65</v>
      </c>
      <c r="B57" s="432"/>
      <c r="C57" s="7">
        <v>3465</v>
      </c>
      <c r="D57" s="7">
        <v>5070</v>
      </c>
      <c r="E57" s="7">
        <v>2141</v>
      </c>
      <c r="F57" s="7">
        <v>2502</v>
      </c>
      <c r="G57" s="7">
        <v>1001</v>
      </c>
      <c r="H57" s="7">
        <v>954</v>
      </c>
      <c r="I57" s="7">
        <v>486</v>
      </c>
      <c r="J57" s="7">
        <v>407</v>
      </c>
      <c r="K57" s="7">
        <v>161</v>
      </c>
      <c r="L57" s="7">
        <v>191</v>
      </c>
      <c r="M57" s="328">
        <f t="shared" si="4"/>
        <v>7254</v>
      </c>
      <c r="N57" s="328">
        <f t="shared" si="4"/>
        <v>9124</v>
      </c>
      <c r="O57" s="328">
        <f t="shared" si="5"/>
        <v>16378</v>
      </c>
      <c r="P57" s="376" t="s">
        <v>66</v>
      </c>
      <c r="Q57" s="376"/>
    </row>
    <row r="58" spans="1:17" ht="21" customHeight="1" thickBot="1">
      <c r="A58" s="422" t="s">
        <v>19</v>
      </c>
      <c r="B58" s="422"/>
      <c r="C58" s="13">
        <f>SUM(C38:C57)</f>
        <v>43825</v>
      </c>
      <c r="D58" s="13">
        <f t="shared" ref="D58:O58" si="6">SUM(D38:D57)</f>
        <v>57381</v>
      </c>
      <c r="E58" s="13">
        <f t="shared" si="6"/>
        <v>25018</v>
      </c>
      <c r="F58" s="13">
        <f t="shared" si="6"/>
        <v>28360</v>
      </c>
      <c r="G58" s="13">
        <f t="shared" si="6"/>
        <v>12431</v>
      </c>
      <c r="H58" s="13">
        <f t="shared" si="6"/>
        <v>11855</v>
      </c>
      <c r="I58" s="13">
        <f t="shared" si="6"/>
        <v>6056</v>
      </c>
      <c r="J58" s="13">
        <f t="shared" si="6"/>
        <v>5064</v>
      </c>
      <c r="K58" s="13">
        <f t="shared" si="6"/>
        <v>2506</v>
      </c>
      <c r="L58" s="13">
        <f t="shared" si="6"/>
        <v>2704</v>
      </c>
      <c r="M58" s="13">
        <f t="shared" si="6"/>
        <v>89836</v>
      </c>
      <c r="N58" s="13">
        <f t="shared" si="6"/>
        <v>105364</v>
      </c>
      <c r="O58" s="13">
        <f t="shared" si="6"/>
        <v>195200</v>
      </c>
      <c r="P58" s="373" t="s">
        <v>67</v>
      </c>
      <c r="Q58" s="373"/>
    </row>
    <row r="59" spans="1:17" ht="21" customHeight="1" thickTop="1">
      <c r="A59" s="336"/>
      <c r="B59" s="336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46"/>
      <c r="Q59" s="46"/>
    </row>
    <row r="60" spans="1:17" ht="21" customHeight="1">
      <c r="A60" s="336"/>
      <c r="B60" s="336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46"/>
      <c r="Q60" s="46"/>
    </row>
    <row r="61" spans="1:17" ht="35.25" customHeight="1">
      <c r="A61" s="389" t="s">
        <v>800</v>
      </c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</row>
    <row r="62" spans="1:17" ht="40.5" customHeight="1">
      <c r="A62" s="433" t="s">
        <v>801</v>
      </c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</row>
    <row r="63" spans="1:17" ht="24.75" customHeight="1" thickBot="1">
      <c r="A63" s="415" t="s">
        <v>802</v>
      </c>
      <c r="B63" s="415"/>
      <c r="C63" s="415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434" t="s">
        <v>803</v>
      </c>
      <c r="Q63" s="434"/>
    </row>
    <row r="64" spans="1:17" ht="21" thickTop="1">
      <c r="A64" s="392" t="s">
        <v>137</v>
      </c>
      <c r="B64" s="392"/>
      <c r="C64" s="431" t="s">
        <v>141</v>
      </c>
      <c r="D64" s="431"/>
      <c r="E64" s="431" t="s">
        <v>142</v>
      </c>
      <c r="F64" s="431"/>
      <c r="G64" s="431" t="s">
        <v>152</v>
      </c>
      <c r="H64" s="431"/>
      <c r="I64" s="431" t="s">
        <v>153</v>
      </c>
      <c r="J64" s="431"/>
      <c r="K64" s="431" t="s">
        <v>154</v>
      </c>
      <c r="L64" s="431"/>
      <c r="M64" s="431" t="s">
        <v>19</v>
      </c>
      <c r="N64" s="431"/>
      <c r="O64" s="431"/>
      <c r="P64" s="398" t="s">
        <v>10</v>
      </c>
      <c r="Q64" s="398"/>
    </row>
    <row r="65" spans="1:17">
      <c r="A65" s="393"/>
      <c r="B65" s="393"/>
      <c r="C65" s="428" t="s">
        <v>146</v>
      </c>
      <c r="D65" s="428"/>
      <c r="E65" s="428" t="s">
        <v>147</v>
      </c>
      <c r="F65" s="428"/>
      <c r="G65" s="428" t="s">
        <v>155</v>
      </c>
      <c r="H65" s="428"/>
      <c r="I65" s="428" t="s">
        <v>156</v>
      </c>
      <c r="J65" s="428"/>
      <c r="K65" s="428" t="s">
        <v>157</v>
      </c>
      <c r="L65" s="428"/>
      <c r="M65" s="428" t="s">
        <v>23</v>
      </c>
      <c r="N65" s="428"/>
      <c r="O65" s="428"/>
      <c r="P65" s="399"/>
      <c r="Q65" s="399"/>
    </row>
    <row r="66" spans="1:17">
      <c r="A66" s="393"/>
      <c r="B66" s="393"/>
      <c r="C66" s="335" t="s">
        <v>148</v>
      </c>
      <c r="D66" s="335" t="s">
        <v>17</v>
      </c>
      <c r="E66" s="335" t="s">
        <v>148</v>
      </c>
      <c r="F66" s="335" t="s">
        <v>17</v>
      </c>
      <c r="G66" s="335" t="s">
        <v>148</v>
      </c>
      <c r="H66" s="335" t="s">
        <v>17</v>
      </c>
      <c r="I66" s="335" t="s">
        <v>148</v>
      </c>
      <c r="J66" s="335" t="s">
        <v>17</v>
      </c>
      <c r="K66" s="335" t="s">
        <v>148</v>
      </c>
      <c r="L66" s="335" t="s">
        <v>17</v>
      </c>
      <c r="M66" s="335" t="s">
        <v>148</v>
      </c>
      <c r="N66" s="335" t="s">
        <v>17</v>
      </c>
      <c r="O66" s="335" t="s">
        <v>107</v>
      </c>
      <c r="P66" s="399"/>
      <c r="Q66" s="399"/>
    </row>
    <row r="67" spans="1:17" ht="32.25" customHeight="1" thickBot="1">
      <c r="A67" s="394"/>
      <c r="B67" s="394"/>
      <c r="C67" s="690" t="s">
        <v>20</v>
      </c>
      <c r="D67" s="690" t="s">
        <v>21</v>
      </c>
      <c r="E67" s="690" t="s">
        <v>20</v>
      </c>
      <c r="F67" s="690" t="s">
        <v>21</v>
      </c>
      <c r="G67" s="690" t="s">
        <v>20</v>
      </c>
      <c r="H67" s="690" t="s">
        <v>21</v>
      </c>
      <c r="I67" s="690" t="s">
        <v>20</v>
      </c>
      <c r="J67" s="690" t="s">
        <v>21</v>
      </c>
      <c r="K67" s="690" t="s">
        <v>20</v>
      </c>
      <c r="L67" s="690" t="s">
        <v>21</v>
      </c>
      <c r="M67" s="690" t="s">
        <v>20</v>
      </c>
      <c r="N67" s="690" t="s">
        <v>21</v>
      </c>
      <c r="O67" s="690" t="s">
        <v>23</v>
      </c>
      <c r="P67" s="400"/>
      <c r="Q67" s="400"/>
    </row>
    <row r="68" spans="1:17">
      <c r="A68" s="384" t="s">
        <v>120</v>
      </c>
      <c r="B68" s="384"/>
      <c r="C68" s="328">
        <v>661</v>
      </c>
      <c r="D68" s="328">
        <v>525</v>
      </c>
      <c r="E68" s="328">
        <v>740</v>
      </c>
      <c r="F68" s="328">
        <v>583</v>
      </c>
      <c r="G68" s="328">
        <v>719</v>
      </c>
      <c r="H68" s="328">
        <v>463</v>
      </c>
      <c r="I68" s="328">
        <v>475</v>
      </c>
      <c r="J68" s="328">
        <v>259</v>
      </c>
      <c r="K68" s="328">
        <v>338</v>
      </c>
      <c r="L68" s="328">
        <v>214</v>
      </c>
      <c r="M68" s="328">
        <f>SUM(C68,E68,G68,I68,K68)</f>
        <v>2933</v>
      </c>
      <c r="N68" s="328">
        <f>SUM(D68,F68,H68,J68,L68)</f>
        <v>2044</v>
      </c>
      <c r="O68" s="328">
        <f>SUM(M68:N68)</f>
        <v>4977</v>
      </c>
      <c r="P68" s="385" t="s">
        <v>26</v>
      </c>
      <c r="Q68" s="385"/>
    </row>
    <row r="69" spans="1:17">
      <c r="A69" s="403" t="s">
        <v>27</v>
      </c>
      <c r="B69" s="403"/>
      <c r="C69" s="328">
        <v>907</v>
      </c>
      <c r="D69" s="328">
        <v>742</v>
      </c>
      <c r="E69" s="328">
        <v>677</v>
      </c>
      <c r="F69" s="328">
        <v>451</v>
      </c>
      <c r="G69" s="328">
        <v>362</v>
      </c>
      <c r="H69" s="328">
        <v>234</v>
      </c>
      <c r="I69" s="328">
        <v>203</v>
      </c>
      <c r="J69" s="328">
        <v>127</v>
      </c>
      <c r="K69" s="328">
        <v>68</v>
      </c>
      <c r="L69" s="328">
        <v>71</v>
      </c>
      <c r="M69" s="328">
        <f t="shared" ref="M69:N87" si="7">SUM(C69,E69,G69,I69,K69)</f>
        <v>2217</v>
      </c>
      <c r="N69" s="328">
        <f t="shared" si="7"/>
        <v>1625</v>
      </c>
      <c r="O69" s="328">
        <f t="shared" ref="O69:O87" si="8">SUM(M69:N69)</f>
        <v>3842</v>
      </c>
      <c r="P69" s="387" t="s">
        <v>28</v>
      </c>
      <c r="Q69" s="387"/>
    </row>
    <row r="70" spans="1:17">
      <c r="A70" s="403" t="s">
        <v>83</v>
      </c>
      <c r="B70" s="403"/>
      <c r="C70" s="328">
        <v>641</v>
      </c>
      <c r="D70" s="328">
        <v>711</v>
      </c>
      <c r="E70" s="328">
        <v>474</v>
      </c>
      <c r="F70" s="328">
        <v>467</v>
      </c>
      <c r="G70" s="328">
        <v>285</v>
      </c>
      <c r="H70" s="328">
        <v>230</v>
      </c>
      <c r="I70" s="328">
        <v>143</v>
      </c>
      <c r="J70" s="328">
        <v>103</v>
      </c>
      <c r="K70" s="328">
        <v>144</v>
      </c>
      <c r="L70" s="328">
        <v>74</v>
      </c>
      <c r="M70" s="328">
        <f t="shared" si="7"/>
        <v>1687</v>
      </c>
      <c r="N70" s="328">
        <f t="shared" si="7"/>
        <v>1585</v>
      </c>
      <c r="O70" s="328">
        <f t="shared" si="8"/>
        <v>3272</v>
      </c>
      <c r="P70" s="375" t="s">
        <v>30</v>
      </c>
      <c r="Q70" s="375"/>
    </row>
    <row r="71" spans="1:17">
      <c r="A71" s="403" t="s">
        <v>31</v>
      </c>
      <c r="B71" s="403"/>
      <c r="C71" s="328">
        <v>991</v>
      </c>
      <c r="D71" s="328">
        <v>1200</v>
      </c>
      <c r="E71" s="328">
        <v>616</v>
      </c>
      <c r="F71" s="328">
        <v>642</v>
      </c>
      <c r="G71" s="328">
        <v>373</v>
      </c>
      <c r="H71" s="328">
        <v>300</v>
      </c>
      <c r="I71" s="328">
        <v>190</v>
      </c>
      <c r="J71" s="328">
        <v>134</v>
      </c>
      <c r="K71" s="328">
        <v>85</v>
      </c>
      <c r="L71" s="328">
        <v>57</v>
      </c>
      <c r="M71" s="328">
        <f t="shared" si="7"/>
        <v>2255</v>
      </c>
      <c r="N71" s="328">
        <f t="shared" si="7"/>
        <v>2333</v>
      </c>
      <c r="O71" s="328">
        <f t="shared" si="8"/>
        <v>4588</v>
      </c>
      <c r="P71" s="375" t="s">
        <v>32</v>
      </c>
      <c r="Q71" s="375"/>
    </row>
    <row r="72" spans="1:17">
      <c r="A72" s="416" t="s">
        <v>33</v>
      </c>
      <c r="B72" s="320" t="s">
        <v>34</v>
      </c>
      <c r="C72" s="328">
        <v>964</v>
      </c>
      <c r="D72" s="328">
        <v>1394</v>
      </c>
      <c r="E72" s="328">
        <v>481</v>
      </c>
      <c r="F72" s="328">
        <v>538</v>
      </c>
      <c r="G72" s="328">
        <v>188</v>
      </c>
      <c r="H72" s="328">
        <v>317</v>
      </c>
      <c r="I72" s="328">
        <v>108</v>
      </c>
      <c r="J72" s="328">
        <v>116</v>
      </c>
      <c r="K72" s="328">
        <v>101</v>
      </c>
      <c r="L72" s="328">
        <v>51</v>
      </c>
      <c r="M72" s="328">
        <f t="shared" si="7"/>
        <v>1842</v>
      </c>
      <c r="N72" s="328">
        <f t="shared" si="7"/>
        <v>2416</v>
      </c>
      <c r="O72" s="328">
        <f t="shared" si="8"/>
        <v>4258</v>
      </c>
      <c r="P72" s="321" t="s">
        <v>35</v>
      </c>
      <c r="Q72" s="380" t="s">
        <v>36</v>
      </c>
    </row>
    <row r="73" spans="1:17">
      <c r="A73" s="417"/>
      <c r="B73" s="320" t="s">
        <v>37</v>
      </c>
      <c r="C73" s="328">
        <v>1285</v>
      </c>
      <c r="D73" s="328">
        <v>1812</v>
      </c>
      <c r="E73" s="328">
        <v>684</v>
      </c>
      <c r="F73" s="328">
        <v>691</v>
      </c>
      <c r="G73" s="328">
        <v>432</v>
      </c>
      <c r="H73" s="328">
        <v>315</v>
      </c>
      <c r="I73" s="328">
        <v>287</v>
      </c>
      <c r="J73" s="328">
        <v>186</v>
      </c>
      <c r="K73" s="328">
        <v>181</v>
      </c>
      <c r="L73" s="328">
        <v>134</v>
      </c>
      <c r="M73" s="328">
        <f t="shared" si="7"/>
        <v>2869</v>
      </c>
      <c r="N73" s="328">
        <f t="shared" si="7"/>
        <v>3138</v>
      </c>
      <c r="O73" s="328">
        <f t="shared" si="8"/>
        <v>6007</v>
      </c>
      <c r="P73" s="321" t="s">
        <v>38</v>
      </c>
      <c r="Q73" s="381"/>
    </row>
    <row r="74" spans="1:17" s="69" customFormat="1">
      <c r="A74" s="417"/>
      <c r="B74" s="320" t="s">
        <v>39</v>
      </c>
      <c r="C74" s="328">
        <v>349</v>
      </c>
      <c r="D74" s="328">
        <v>526</v>
      </c>
      <c r="E74" s="328">
        <v>343</v>
      </c>
      <c r="F74" s="328">
        <v>333</v>
      </c>
      <c r="G74" s="328">
        <v>275</v>
      </c>
      <c r="H74" s="328">
        <v>188</v>
      </c>
      <c r="I74" s="328">
        <v>195</v>
      </c>
      <c r="J74" s="328">
        <v>80</v>
      </c>
      <c r="K74" s="328">
        <v>63</v>
      </c>
      <c r="L74" s="328">
        <v>54</v>
      </c>
      <c r="M74" s="328">
        <f t="shared" si="7"/>
        <v>1225</v>
      </c>
      <c r="N74" s="328">
        <f t="shared" si="7"/>
        <v>1181</v>
      </c>
      <c r="O74" s="328">
        <f t="shared" si="8"/>
        <v>2406</v>
      </c>
      <c r="P74" s="321" t="s">
        <v>40</v>
      </c>
      <c r="Q74" s="381"/>
    </row>
    <row r="75" spans="1:17">
      <c r="A75" s="417"/>
      <c r="B75" s="320" t="s">
        <v>41</v>
      </c>
      <c r="C75" s="328">
        <v>734</v>
      </c>
      <c r="D75" s="328">
        <v>811</v>
      </c>
      <c r="E75" s="328">
        <v>334</v>
      </c>
      <c r="F75" s="328">
        <v>326</v>
      </c>
      <c r="G75" s="328">
        <v>184</v>
      </c>
      <c r="H75" s="328">
        <v>172</v>
      </c>
      <c r="I75" s="328">
        <v>78</v>
      </c>
      <c r="J75" s="328">
        <v>86</v>
      </c>
      <c r="K75" s="328">
        <v>8</v>
      </c>
      <c r="L75" s="328">
        <v>29</v>
      </c>
      <c r="M75" s="328">
        <f t="shared" si="7"/>
        <v>1338</v>
      </c>
      <c r="N75" s="328">
        <f t="shared" si="7"/>
        <v>1424</v>
      </c>
      <c r="O75" s="328">
        <f t="shared" si="8"/>
        <v>2762</v>
      </c>
      <c r="P75" s="321" t="s">
        <v>42</v>
      </c>
      <c r="Q75" s="381"/>
    </row>
    <row r="76" spans="1:17">
      <c r="A76" s="417"/>
      <c r="B76" s="320" t="s">
        <v>43</v>
      </c>
      <c r="C76" s="328">
        <v>1051</v>
      </c>
      <c r="D76" s="328">
        <v>1509</v>
      </c>
      <c r="E76" s="328">
        <v>531</v>
      </c>
      <c r="F76" s="328">
        <v>687</v>
      </c>
      <c r="G76" s="328">
        <v>264</v>
      </c>
      <c r="H76" s="328">
        <v>292</v>
      </c>
      <c r="I76" s="328">
        <v>184</v>
      </c>
      <c r="J76" s="328">
        <v>133</v>
      </c>
      <c r="K76" s="328">
        <v>64</v>
      </c>
      <c r="L76" s="328">
        <v>83</v>
      </c>
      <c r="M76" s="328">
        <f t="shared" si="7"/>
        <v>2094</v>
      </c>
      <c r="N76" s="328">
        <f t="shared" si="7"/>
        <v>2704</v>
      </c>
      <c r="O76" s="328">
        <f t="shared" si="8"/>
        <v>4798</v>
      </c>
      <c r="P76" s="321" t="s">
        <v>44</v>
      </c>
      <c r="Q76" s="381"/>
    </row>
    <row r="77" spans="1:17">
      <c r="A77" s="418"/>
      <c r="B77" s="320" t="s">
        <v>45</v>
      </c>
      <c r="C77" s="328">
        <v>551</v>
      </c>
      <c r="D77" s="328">
        <v>788</v>
      </c>
      <c r="E77" s="328">
        <v>402</v>
      </c>
      <c r="F77" s="328">
        <v>471</v>
      </c>
      <c r="G77" s="328">
        <v>262</v>
      </c>
      <c r="H77" s="328">
        <v>206</v>
      </c>
      <c r="I77" s="328">
        <v>176</v>
      </c>
      <c r="J77" s="328">
        <v>96</v>
      </c>
      <c r="K77" s="328">
        <v>84</v>
      </c>
      <c r="L77" s="328">
        <v>31</v>
      </c>
      <c r="M77" s="328">
        <f t="shared" si="7"/>
        <v>1475</v>
      </c>
      <c r="N77" s="328">
        <f t="shared" si="7"/>
        <v>1592</v>
      </c>
      <c r="O77" s="328">
        <f t="shared" si="8"/>
        <v>3067</v>
      </c>
      <c r="P77" s="321" t="s">
        <v>46</v>
      </c>
      <c r="Q77" s="382"/>
    </row>
    <row r="78" spans="1:17">
      <c r="A78" s="403" t="s">
        <v>47</v>
      </c>
      <c r="B78" s="403"/>
      <c r="C78" s="328">
        <v>790</v>
      </c>
      <c r="D78" s="328">
        <v>735</v>
      </c>
      <c r="E78" s="328">
        <v>694</v>
      </c>
      <c r="F78" s="328">
        <v>515</v>
      </c>
      <c r="G78" s="328">
        <v>461</v>
      </c>
      <c r="H78" s="328">
        <v>375</v>
      </c>
      <c r="I78" s="328">
        <v>324</v>
      </c>
      <c r="J78" s="328">
        <v>225</v>
      </c>
      <c r="K78" s="328">
        <v>188</v>
      </c>
      <c r="L78" s="328">
        <v>173</v>
      </c>
      <c r="M78" s="328">
        <f t="shared" si="7"/>
        <v>2457</v>
      </c>
      <c r="N78" s="328">
        <f t="shared" si="7"/>
        <v>2023</v>
      </c>
      <c r="O78" s="328">
        <f t="shared" si="8"/>
        <v>4480</v>
      </c>
      <c r="P78" s="375" t="s">
        <v>48</v>
      </c>
      <c r="Q78" s="375"/>
    </row>
    <row r="79" spans="1:17">
      <c r="A79" s="403" t="s">
        <v>49</v>
      </c>
      <c r="B79" s="403"/>
      <c r="C79" s="328">
        <v>902</v>
      </c>
      <c r="D79" s="328">
        <v>1130</v>
      </c>
      <c r="E79" s="328">
        <v>721</v>
      </c>
      <c r="F79" s="328">
        <v>766</v>
      </c>
      <c r="G79" s="328">
        <v>386</v>
      </c>
      <c r="H79" s="328">
        <v>306</v>
      </c>
      <c r="I79" s="328">
        <v>211</v>
      </c>
      <c r="J79" s="328">
        <v>182</v>
      </c>
      <c r="K79" s="328">
        <v>142</v>
      </c>
      <c r="L79" s="328">
        <v>96</v>
      </c>
      <c r="M79" s="328">
        <f t="shared" si="7"/>
        <v>2362</v>
      </c>
      <c r="N79" s="328">
        <f t="shared" si="7"/>
        <v>2480</v>
      </c>
      <c r="O79" s="328">
        <f t="shared" si="8"/>
        <v>4842</v>
      </c>
      <c r="P79" s="375" t="s">
        <v>50</v>
      </c>
      <c r="Q79" s="375"/>
    </row>
    <row r="80" spans="1:17">
      <c r="A80" s="403" t="s">
        <v>51</v>
      </c>
      <c r="B80" s="403"/>
      <c r="C80" s="328">
        <v>510</v>
      </c>
      <c r="D80" s="328">
        <v>560</v>
      </c>
      <c r="E80" s="328">
        <v>282</v>
      </c>
      <c r="F80" s="328">
        <v>383</v>
      </c>
      <c r="G80" s="328">
        <v>231</v>
      </c>
      <c r="H80" s="328">
        <v>190</v>
      </c>
      <c r="I80" s="328">
        <v>139</v>
      </c>
      <c r="J80" s="328">
        <v>100</v>
      </c>
      <c r="K80" s="328">
        <v>99</v>
      </c>
      <c r="L80" s="328">
        <v>67</v>
      </c>
      <c r="M80" s="328">
        <f t="shared" si="7"/>
        <v>1261</v>
      </c>
      <c r="N80" s="328">
        <f t="shared" si="7"/>
        <v>1300</v>
      </c>
      <c r="O80" s="328">
        <f t="shared" si="8"/>
        <v>2561</v>
      </c>
      <c r="P80" s="375" t="s">
        <v>52</v>
      </c>
      <c r="Q80" s="375"/>
    </row>
    <row r="81" spans="1:17">
      <c r="A81" s="403" t="s">
        <v>53</v>
      </c>
      <c r="B81" s="403"/>
      <c r="C81" s="328">
        <v>310</v>
      </c>
      <c r="D81" s="328">
        <v>394</v>
      </c>
      <c r="E81" s="328">
        <v>298</v>
      </c>
      <c r="F81" s="328">
        <v>373</v>
      </c>
      <c r="G81" s="328">
        <v>297</v>
      </c>
      <c r="H81" s="328">
        <v>253</v>
      </c>
      <c r="I81" s="328">
        <v>204</v>
      </c>
      <c r="J81" s="328">
        <v>148</v>
      </c>
      <c r="K81" s="328">
        <v>210</v>
      </c>
      <c r="L81" s="328">
        <v>156</v>
      </c>
      <c r="M81" s="328">
        <f t="shared" si="7"/>
        <v>1319</v>
      </c>
      <c r="N81" s="328">
        <f t="shared" si="7"/>
        <v>1324</v>
      </c>
      <c r="O81" s="328">
        <f t="shared" si="8"/>
        <v>2643</v>
      </c>
      <c r="P81" s="375" t="s">
        <v>54</v>
      </c>
      <c r="Q81" s="375"/>
    </row>
    <row r="82" spans="1:17">
      <c r="A82" s="403" t="s">
        <v>84</v>
      </c>
      <c r="B82" s="403"/>
      <c r="C82" s="328">
        <v>361</v>
      </c>
      <c r="D82" s="328">
        <v>430</v>
      </c>
      <c r="E82" s="328">
        <v>400</v>
      </c>
      <c r="F82" s="328">
        <v>340</v>
      </c>
      <c r="G82" s="328">
        <v>236</v>
      </c>
      <c r="H82" s="328">
        <v>168</v>
      </c>
      <c r="I82" s="328">
        <v>204</v>
      </c>
      <c r="J82" s="328">
        <v>108</v>
      </c>
      <c r="K82" s="328">
        <v>128</v>
      </c>
      <c r="L82" s="328">
        <v>60</v>
      </c>
      <c r="M82" s="328">
        <f t="shared" si="7"/>
        <v>1329</v>
      </c>
      <c r="N82" s="328">
        <f t="shared" si="7"/>
        <v>1106</v>
      </c>
      <c r="O82" s="328">
        <f t="shared" si="8"/>
        <v>2435</v>
      </c>
      <c r="P82" s="375" t="s">
        <v>56</v>
      </c>
      <c r="Q82" s="375"/>
    </row>
    <row r="83" spans="1:17">
      <c r="A83" s="403" t="s">
        <v>57</v>
      </c>
      <c r="B83" s="403"/>
      <c r="C83" s="328">
        <v>281</v>
      </c>
      <c r="D83" s="328">
        <v>427</v>
      </c>
      <c r="E83" s="328">
        <v>214</v>
      </c>
      <c r="F83" s="328">
        <v>294</v>
      </c>
      <c r="G83" s="328">
        <v>222</v>
      </c>
      <c r="H83" s="328">
        <v>190</v>
      </c>
      <c r="I83" s="328">
        <v>157</v>
      </c>
      <c r="J83" s="328">
        <v>97</v>
      </c>
      <c r="K83" s="328">
        <v>115</v>
      </c>
      <c r="L83" s="328">
        <v>62</v>
      </c>
      <c r="M83" s="328">
        <f t="shared" si="7"/>
        <v>989</v>
      </c>
      <c r="N83" s="328">
        <f t="shared" si="7"/>
        <v>1070</v>
      </c>
      <c r="O83" s="328">
        <f t="shared" si="8"/>
        <v>2059</v>
      </c>
      <c r="P83" s="375" t="s">
        <v>58</v>
      </c>
      <c r="Q83" s="375"/>
    </row>
    <row r="84" spans="1:17">
      <c r="A84" s="403" t="s">
        <v>59</v>
      </c>
      <c r="B84" s="403"/>
      <c r="C84" s="328">
        <v>592</v>
      </c>
      <c r="D84" s="328">
        <v>619</v>
      </c>
      <c r="E84" s="328">
        <v>583</v>
      </c>
      <c r="F84" s="328">
        <v>502</v>
      </c>
      <c r="G84" s="328">
        <v>371</v>
      </c>
      <c r="H84" s="328">
        <v>184</v>
      </c>
      <c r="I84" s="328">
        <v>202</v>
      </c>
      <c r="J84" s="328">
        <v>115</v>
      </c>
      <c r="K84" s="328">
        <v>157</v>
      </c>
      <c r="L84" s="328">
        <v>87</v>
      </c>
      <c r="M84" s="328">
        <f t="shared" si="7"/>
        <v>1905</v>
      </c>
      <c r="N84" s="328">
        <f t="shared" si="7"/>
        <v>1507</v>
      </c>
      <c r="O84" s="328">
        <f t="shared" si="8"/>
        <v>3412</v>
      </c>
      <c r="P84" s="375" t="s">
        <v>60</v>
      </c>
      <c r="Q84" s="375"/>
    </row>
    <row r="85" spans="1:17">
      <c r="A85" s="403" t="s">
        <v>61</v>
      </c>
      <c r="B85" s="403"/>
      <c r="C85" s="328">
        <v>447</v>
      </c>
      <c r="D85" s="328">
        <v>375</v>
      </c>
      <c r="E85" s="328">
        <v>367</v>
      </c>
      <c r="F85" s="328">
        <v>398</v>
      </c>
      <c r="G85" s="328">
        <v>275</v>
      </c>
      <c r="H85" s="328">
        <v>296</v>
      </c>
      <c r="I85" s="328">
        <v>230</v>
      </c>
      <c r="J85" s="328">
        <v>160</v>
      </c>
      <c r="K85" s="328">
        <v>140</v>
      </c>
      <c r="L85" s="328">
        <v>130</v>
      </c>
      <c r="M85" s="328">
        <f t="shared" si="7"/>
        <v>1459</v>
      </c>
      <c r="N85" s="328">
        <f t="shared" si="7"/>
        <v>1359</v>
      </c>
      <c r="O85" s="328">
        <f t="shared" si="8"/>
        <v>2818</v>
      </c>
      <c r="P85" s="375" t="s">
        <v>62</v>
      </c>
      <c r="Q85" s="375"/>
    </row>
    <row r="86" spans="1:17">
      <c r="A86" s="403" t="s">
        <v>63</v>
      </c>
      <c r="B86" s="403"/>
      <c r="C86" s="328">
        <v>1102</v>
      </c>
      <c r="D86" s="328">
        <v>857</v>
      </c>
      <c r="E86" s="328">
        <v>602</v>
      </c>
      <c r="F86" s="328">
        <v>420</v>
      </c>
      <c r="G86" s="328">
        <v>194</v>
      </c>
      <c r="H86" s="328">
        <v>150</v>
      </c>
      <c r="I86" s="328">
        <v>147</v>
      </c>
      <c r="J86" s="328">
        <v>125</v>
      </c>
      <c r="K86" s="328">
        <v>136</v>
      </c>
      <c r="L86" s="328">
        <v>75</v>
      </c>
      <c r="M86" s="328">
        <f t="shared" si="7"/>
        <v>2181</v>
      </c>
      <c r="N86" s="328">
        <f t="shared" si="7"/>
        <v>1627</v>
      </c>
      <c r="O86" s="328">
        <f t="shared" si="8"/>
        <v>3808</v>
      </c>
      <c r="P86" s="375" t="s">
        <v>64</v>
      </c>
      <c r="Q86" s="375"/>
    </row>
    <row r="87" spans="1:17" ht="21" thickBot="1">
      <c r="A87" s="432" t="s">
        <v>65</v>
      </c>
      <c r="B87" s="432"/>
      <c r="C87" s="7">
        <v>954</v>
      </c>
      <c r="D87" s="7">
        <v>1607</v>
      </c>
      <c r="E87" s="7">
        <v>549</v>
      </c>
      <c r="F87" s="7">
        <v>1328</v>
      </c>
      <c r="G87" s="7">
        <v>361</v>
      </c>
      <c r="H87" s="7">
        <v>606</v>
      </c>
      <c r="I87" s="7">
        <v>263</v>
      </c>
      <c r="J87" s="7">
        <v>355</v>
      </c>
      <c r="K87" s="7">
        <v>164</v>
      </c>
      <c r="L87" s="7">
        <v>185</v>
      </c>
      <c r="M87" s="328">
        <f t="shared" si="7"/>
        <v>2291</v>
      </c>
      <c r="N87" s="328">
        <f t="shared" si="7"/>
        <v>4081</v>
      </c>
      <c r="O87" s="328">
        <f t="shared" si="8"/>
        <v>6372</v>
      </c>
      <c r="P87" s="376" t="s">
        <v>66</v>
      </c>
      <c r="Q87" s="376"/>
    </row>
    <row r="88" spans="1:17" ht="21" thickBot="1">
      <c r="A88" s="422" t="s">
        <v>19</v>
      </c>
      <c r="B88" s="422"/>
      <c r="C88" s="13">
        <f>SUM(C68:C87)</f>
        <v>14383</v>
      </c>
      <c r="D88" s="13">
        <f t="shared" ref="D88:O88" si="9">SUM(D68:D87)</f>
        <v>17152</v>
      </c>
      <c r="E88" s="13">
        <f t="shared" si="9"/>
        <v>9992</v>
      </c>
      <c r="F88" s="13">
        <f t="shared" si="9"/>
        <v>10508</v>
      </c>
      <c r="G88" s="13">
        <f t="shared" si="9"/>
        <v>6378</v>
      </c>
      <c r="H88" s="13">
        <f t="shared" si="9"/>
        <v>5435</v>
      </c>
      <c r="I88" s="13">
        <f t="shared" si="9"/>
        <v>4120</v>
      </c>
      <c r="J88" s="13">
        <f t="shared" si="9"/>
        <v>2935</v>
      </c>
      <c r="K88" s="13">
        <f t="shared" si="9"/>
        <v>2615</v>
      </c>
      <c r="L88" s="13">
        <f t="shared" si="9"/>
        <v>1889</v>
      </c>
      <c r="M88" s="13">
        <f t="shared" si="9"/>
        <v>37488</v>
      </c>
      <c r="N88" s="13">
        <f t="shared" si="9"/>
        <v>37919</v>
      </c>
      <c r="O88" s="13">
        <f t="shared" si="9"/>
        <v>75407</v>
      </c>
      <c r="P88" s="373" t="s">
        <v>67</v>
      </c>
      <c r="Q88" s="373"/>
    </row>
    <row r="89" spans="1:17" ht="21" thickTop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</row>
    <row r="90" spans="1:17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</row>
    <row r="91" spans="1:17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</row>
    <row r="92" spans="1:17" ht="35.25" customHeight="1">
      <c r="A92" s="389" t="s">
        <v>804</v>
      </c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89"/>
    </row>
    <row r="93" spans="1:17" ht="40.5" customHeight="1">
      <c r="A93" s="433" t="s">
        <v>805</v>
      </c>
      <c r="B93" s="433"/>
      <c r="C93" s="433"/>
      <c r="D93" s="433"/>
      <c r="E93" s="433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</row>
    <row r="94" spans="1:17" ht="24.75" customHeight="1" thickBot="1">
      <c r="A94" s="415" t="s">
        <v>806</v>
      </c>
      <c r="B94" s="415"/>
      <c r="C94" s="415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434" t="s">
        <v>803</v>
      </c>
      <c r="Q94" s="434"/>
    </row>
    <row r="95" spans="1:17" ht="21" thickTop="1">
      <c r="A95" s="392" t="s">
        <v>137</v>
      </c>
      <c r="B95" s="392"/>
      <c r="C95" s="431" t="s">
        <v>141</v>
      </c>
      <c r="D95" s="431"/>
      <c r="E95" s="431" t="s">
        <v>142</v>
      </c>
      <c r="F95" s="431"/>
      <c r="G95" s="431" t="s">
        <v>152</v>
      </c>
      <c r="H95" s="431"/>
      <c r="I95" s="431" t="s">
        <v>153</v>
      </c>
      <c r="J95" s="431"/>
      <c r="K95" s="431" t="s">
        <v>154</v>
      </c>
      <c r="L95" s="431"/>
      <c r="M95" s="431" t="s">
        <v>19</v>
      </c>
      <c r="N95" s="431"/>
      <c r="O95" s="431"/>
      <c r="P95" s="398" t="s">
        <v>10</v>
      </c>
      <c r="Q95" s="398"/>
    </row>
    <row r="96" spans="1:17">
      <c r="A96" s="393"/>
      <c r="B96" s="393"/>
      <c r="C96" s="428" t="s">
        <v>146</v>
      </c>
      <c r="D96" s="428"/>
      <c r="E96" s="428" t="s">
        <v>147</v>
      </c>
      <c r="F96" s="428"/>
      <c r="G96" s="428" t="s">
        <v>155</v>
      </c>
      <c r="H96" s="428"/>
      <c r="I96" s="428" t="s">
        <v>156</v>
      </c>
      <c r="J96" s="428"/>
      <c r="K96" s="428" t="s">
        <v>157</v>
      </c>
      <c r="L96" s="428"/>
      <c r="M96" s="428" t="s">
        <v>23</v>
      </c>
      <c r="N96" s="428"/>
      <c r="O96" s="428"/>
      <c r="P96" s="399"/>
      <c r="Q96" s="399"/>
    </row>
    <row r="97" spans="1:17">
      <c r="A97" s="393"/>
      <c r="B97" s="393"/>
      <c r="C97" s="335" t="s">
        <v>148</v>
      </c>
      <c r="D97" s="335" t="s">
        <v>17</v>
      </c>
      <c r="E97" s="335" t="s">
        <v>148</v>
      </c>
      <c r="F97" s="335" t="s">
        <v>17</v>
      </c>
      <c r="G97" s="335" t="s">
        <v>148</v>
      </c>
      <c r="H97" s="335" t="s">
        <v>17</v>
      </c>
      <c r="I97" s="335" t="s">
        <v>148</v>
      </c>
      <c r="J97" s="335" t="s">
        <v>17</v>
      </c>
      <c r="K97" s="335" t="s">
        <v>148</v>
      </c>
      <c r="L97" s="335" t="s">
        <v>17</v>
      </c>
      <c r="M97" s="335" t="s">
        <v>148</v>
      </c>
      <c r="N97" s="335" t="s">
        <v>17</v>
      </c>
      <c r="O97" s="335" t="s">
        <v>107</v>
      </c>
      <c r="P97" s="399"/>
      <c r="Q97" s="399"/>
    </row>
    <row r="98" spans="1:17" ht="32.25" customHeight="1" thickBot="1">
      <c r="A98" s="394"/>
      <c r="B98" s="394"/>
      <c r="C98" s="690" t="s">
        <v>20</v>
      </c>
      <c r="D98" s="690" t="s">
        <v>21</v>
      </c>
      <c r="E98" s="690" t="s">
        <v>20</v>
      </c>
      <c r="F98" s="690" t="s">
        <v>21</v>
      </c>
      <c r="G98" s="690" t="s">
        <v>20</v>
      </c>
      <c r="H98" s="690" t="s">
        <v>21</v>
      </c>
      <c r="I98" s="690" t="s">
        <v>20</v>
      </c>
      <c r="J98" s="690" t="s">
        <v>21</v>
      </c>
      <c r="K98" s="690" t="s">
        <v>20</v>
      </c>
      <c r="L98" s="690" t="s">
        <v>21</v>
      </c>
      <c r="M98" s="690" t="s">
        <v>20</v>
      </c>
      <c r="N98" s="690" t="s">
        <v>21</v>
      </c>
      <c r="O98" s="690" t="s">
        <v>23</v>
      </c>
      <c r="P98" s="400"/>
      <c r="Q98" s="400"/>
    </row>
    <row r="99" spans="1:17">
      <c r="A99" s="384" t="s">
        <v>120</v>
      </c>
      <c r="B99" s="384"/>
      <c r="C99" s="328">
        <v>18</v>
      </c>
      <c r="D99" s="328">
        <v>12</v>
      </c>
      <c r="E99" s="328">
        <v>17</v>
      </c>
      <c r="F99" s="328">
        <v>20</v>
      </c>
      <c r="G99" s="328">
        <v>11</v>
      </c>
      <c r="H99" s="328">
        <v>19</v>
      </c>
      <c r="I99" s="328">
        <v>4</v>
      </c>
      <c r="J99" s="328">
        <v>12</v>
      </c>
      <c r="K99" s="328">
        <v>0</v>
      </c>
      <c r="L99" s="328">
        <v>11</v>
      </c>
      <c r="M99" s="328">
        <f>SUM(C99,E99,G99,I99,K99)</f>
        <v>50</v>
      </c>
      <c r="N99" s="328">
        <f>SUM(D99,F99,H99,J99,L99)</f>
        <v>74</v>
      </c>
      <c r="O99" s="328">
        <f>SUM(M99:N99)</f>
        <v>124</v>
      </c>
      <c r="P99" s="385" t="s">
        <v>26</v>
      </c>
      <c r="Q99" s="385"/>
    </row>
    <row r="100" spans="1:17">
      <c r="A100" s="403" t="s">
        <v>27</v>
      </c>
      <c r="B100" s="403"/>
      <c r="C100" s="328">
        <v>0</v>
      </c>
      <c r="D100" s="328">
        <v>0</v>
      </c>
      <c r="E100" s="328">
        <v>0</v>
      </c>
      <c r="F100" s="328">
        <v>0</v>
      </c>
      <c r="G100" s="328">
        <v>0</v>
      </c>
      <c r="H100" s="328">
        <v>0</v>
      </c>
      <c r="I100" s="328">
        <v>0</v>
      </c>
      <c r="J100" s="328">
        <v>0</v>
      </c>
      <c r="K100" s="328">
        <v>0</v>
      </c>
      <c r="L100" s="328">
        <v>0</v>
      </c>
      <c r="M100" s="328">
        <f t="shared" ref="M100:N118" si="10">SUM(C100,E100,G100,I100,K100)</f>
        <v>0</v>
      </c>
      <c r="N100" s="328">
        <f t="shared" si="10"/>
        <v>0</v>
      </c>
      <c r="O100" s="328">
        <f t="shared" ref="O100:O118" si="11">SUM(M100:N100)</f>
        <v>0</v>
      </c>
      <c r="P100" s="387" t="s">
        <v>28</v>
      </c>
      <c r="Q100" s="387"/>
    </row>
    <row r="101" spans="1:17">
      <c r="A101" s="403" t="s">
        <v>83</v>
      </c>
      <c r="B101" s="403"/>
      <c r="C101" s="328">
        <v>0</v>
      </c>
      <c r="D101" s="328">
        <v>0</v>
      </c>
      <c r="E101" s="328">
        <v>0</v>
      </c>
      <c r="F101" s="328">
        <v>0</v>
      </c>
      <c r="G101" s="328">
        <v>0</v>
      </c>
      <c r="H101" s="328">
        <v>0</v>
      </c>
      <c r="I101" s="328">
        <v>0</v>
      </c>
      <c r="J101" s="328">
        <v>0</v>
      </c>
      <c r="K101" s="328">
        <v>0</v>
      </c>
      <c r="L101" s="328">
        <v>0</v>
      </c>
      <c r="M101" s="328">
        <f t="shared" si="10"/>
        <v>0</v>
      </c>
      <c r="N101" s="328">
        <f t="shared" si="10"/>
        <v>0</v>
      </c>
      <c r="O101" s="328">
        <f t="shared" si="11"/>
        <v>0</v>
      </c>
      <c r="P101" s="375" t="s">
        <v>30</v>
      </c>
      <c r="Q101" s="375"/>
    </row>
    <row r="102" spans="1:17">
      <c r="A102" s="403" t="s">
        <v>31</v>
      </c>
      <c r="B102" s="403"/>
      <c r="C102" s="328">
        <v>0</v>
      </c>
      <c r="D102" s="328">
        <v>0</v>
      </c>
      <c r="E102" s="328">
        <v>0</v>
      </c>
      <c r="F102" s="328">
        <v>0</v>
      </c>
      <c r="G102" s="328">
        <v>0</v>
      </c>
      <c r="H102" s="328">
        <v>0</v>
      </c>
      <c r="I102" s="328">
        <v>0</v>
      </c>
      <c r="J102" s="328">
        <v>0</v>
      </c>
      <c r="K102" s="328">
        <v>0</v>
      </c>
      <c r="L102" s="328">
        <v>0</v>
      </c>
      <c r="M102" s="328">
        <f t="shared" si="10"/>
        <v>0</v>
      </c>
      <c r="N102" s="328">
        <f t="shared" si="10"/>
        <v>0</v>
      </c>
      <c r="O102" s="328">
        <f t="shared" si="11"/>
        <v>0</v>
      </c>
      <c r="P102" s="375" t="s">
        <v>32</v>
      </c>
      <c r="Q102" s="375"/>
    </row>
    <row r="103" spans="1:17">
      <c r="A103" s="416" t="s">
        <v>33</v>
      </c>
      <c r="B103" s="320" t="s">
        <v>34</v>
      </c>
      <c r="C103" s="328">
        <v>0</v>
      </c>
      <c r="D103" s="328">
        <v>0</v>
      </c>
      <c r="E103" s="328">
        <v>0</v>
      </c>
      <c r="F103" s="328">
        <v>0</v>
      </c>
      <c r="G103" s="328">
        <v>0</v>
      </c>
      <c r="H103" s="328">
        <v>0</v>
      </c>
      <c r="I103" s="328">
        <v>0</v>
      </c>
      <c r="J103" s="328">
        <v>0</v>
      </c>
      <c r="K103" s="328">
        <v>0</v>
      </c>
      <c r="L103" s="328">
        <v>0</v>
      </c>
      <c r="M103" s="328">
        <f t="shared" si="10"/>
        <v>0</v>
      </c>
      <c r="N103" s="328">
        <f t="shared" si="10"/>
        <v>0</v>
      </c>
      <c r="O103" s="328">
        <f t="shared" si="11"/>
        <v>0</v>
      </c>
      <c r="P103" s="321" t="s">
        <v>35</v>
      </c>
      <c r="Q103" s="380" t="s">
        <v>36</v>
      </c>
    </row>
    <row r="104" spans="1:17">
      <c r="A104" s="417"/>
      <c r="B104" s="320" t="s">
        <v>37</v>
      </c>
      <c r="C104" s="328">
        <v>0</v>
      </c>
      <c r="D104" s="328">
        <v>3</v>
      </c>
      <c r="E104" s="328">
        <v>0</v>
      </c>
      <c r="F104" s="328">
        <v>0</v>
      </c>
      <c r="G104" s="328">
        <v>0</v>
      </c>
      <c r="H104" s="328">
        <v>0</v>
      </c>
      <c r="I104" s="328">
        <v>0</v>
      </c>
      <c r="J104" s="328">
        <v>0</v>
      </c>
      <c r="K104" s="328">
        <v>0</v>
      </c>
      <c r="L104" s="328">
        <v>0</v>
      </c>
      <c r="M104" s="328">
        <f t="shared" si="10"/>
        <v>0</v>
      </c>
      <c r="N104" s="328">
        <f t="shared" si="10"/>
        <v>3</v>
      </c>
      <c r="O104" s="328">
        <f t="shared" si="11"/>
        <v>3</v>
      </c>
      <c r="P104" s="321" t="s">
        <v>38</v>
      </c>
      <c r="Q104" s="381"/>
    </row>
    <row r="105" spans="1:17" s="69" customFormat="1">
      <c r="A105" s="417"/>
      <c r="B105" s="320" t="s">
        <v>39</v>
      </c>
      <c r="C105" s="328">
        <v>0</v>
      </c>
      <c r="D105" s="328">
        <v>0</v>
      </c>
      <c r="E105" s="328">
        <v>0</v>
      </c>
      <c r="F105" s="328">
        <v>0</v>
      </c>
      <c r="G105" s="328">
        <v>0</v>
      </c>
      <c r="H105" s="328">
        <v>0</v>
      </c>
      <c r="I105" s="328">
        <v>0</v>
      </c>
      <c r="J105" s="328">
        <v>0</v>
      </c>
      <c r="K105" s="328">
        <v>0</v>
      </c>
      <c r="L105" s="328">
        <v>0</v>
      </c>
      <c r="M105" s="328">
        <f t="shared" si="10"/>
        <v>0</v>
      </c>
      <c r="N105" s="328">
        <f t="shared" si="10"/>
        <v>0</v>
      </c>
      <c r="O105" s="328">
        <f t="shared" si="11"/>
        <v>0</v>
      </c>
      <c r="P105" s="321" t="s">
        <v>40</v>
      </c>
      <c r="Q105" s="381"/>
    </row>
    <row r="106" spans="1:17">
      <c r="A106" s="417"/>
      <c r="B106" s="320" t="s">
        <v>41</v>
      </c>
      <c r="C106" s="328">
        <v>33</v>
      </c>
      <c r="D106" s="328">
        <v>14</v>
      </c>
      <c r="E106" s="328">
        <v>0</v>
      </c>
      <c r="F106" s="328">
        <v>6</v>
      </c>
      <c r="G106" s="328">
        <v>0</v>
      </c>
      <c r="H106" s="328">
        <v>4</v>
      </c>
      <c r="I106" s="328">
        <v>0</v>
      </c>
      <c r="J106" s="328">
        <v>2</v>
      </c>
      <c r="K106" s="328">
        <v>0</v>
      </c>
      <c r="L106" s="328">
        <v>0</v>
      </c>
      <c r="M106" s="328">
        <f t="shared" si="10"/>
        <v>33</v>
      </c>
      <c r="N106" s="328">
        <f t="shared" si="10"/>
        <v>26</v>
      </c>
      <c r="O106" s="328">
        <f t="shared" si="11"/>
        <v>59</v>
      </c>
      <c r="P106" s="321" t="s">
        <v>42</v>
      </c>
      <c r="Q106" s="381"/>
    </row>
    <row r="107" spans="1:17">
      <c r="A107" s="417"/>
      <c r="B107" s="320" t="s">
        <v>43</v>
      </c>
      <c r="C107" s="328">
        <v>0</v>
      </c>
      <c r="D107" s="328">
        <v>0</v>
      </c>
      <c r="E107" s="328">
        <v>0</v>
      </c>
      <c r="F107" s="328">
        <v>0</v>
      </c>
      <c r="G107" s="328">
        <v>0</v>
      </c>
      <c r="H107" s="328">
        <v>0</v>
      </c>
      <c r="I107" s="328">
        <v>0</v>
      </c>
      <c r="J107" s="328">
        <v>0</v>
      </c>
      <c r="K107" s="328">
        <v>0</v>
      </c>
      <c r="L107" s="328">
        <v>0</v>
      </c>
      <c r="M107" s="328">
        <f t="shared" si="10"/>
        <v>0</v>
      </c>
      <c r="N107" s="328">
        <f t="shared" si="10"/>
        <v>0</v>
      </c>
      <c r="O107" s="328">
        <f t="shared" si="11"/>
        <v>0</v>
      </c>
      <c r="P107" s="321" t="s">
        <v>44</v>
      </c>
      <c r="Q107" s="381"/>
    </row>
    <row r="108" spans="1:17">
      <c r="A108" s="418"/>
      <c r="B108" s="320" t="s">
        <v>45</v>
      </c>
      <c r="C108" s="328">
        <v>0</v>
      </c>
      <c r="D108" s="328">
        <v>0</v>
      </c>
      <c r="E108" s="328">
        <v>0</v>
      </c>
      <c r="F108" s="328">
        <v>0</v>
      </c>
      <c r="G108" s="328">
        <v>0</v>
      </c>
      <c r="H108" s="328">
        <v>0</v>
      </c>
      <c r="I108" s="328">
        <v>0</v>
      </c>
      <c r="J108" s="328">
        <v>0</v>
      </c>
      <c r="K108" s="328">
        <v>0</v>
      </c>
      <c r="L108" s="328">
        <v>0</v>
      </c>
      <c r="M108" s="328">
        <f t="shared" si="10"/>
        <v>0</v>
      </c>
      <c r="N108" s="328">
        <f t="shared" si="10"/>
        <v>0</v>
      </c>
      <c r="O108" s="328">
        <f t="shared" si="11"/>
        <v>0</v>
      </c>
      <c r="P108" s="321" t="s">
        <v>46</v>
      </c>
      <c r="Q108" s="382"/>
    </row>
    <row r="109" spans="1:17">
      <c r="A109" s="403" t="s">
        <v>47</v>
      </c>
      <c r="B109" s="403"/>
      <c r="C109" s="328">
        <v>0</v>
      </c>
      <c r="D109" s="328">
        <v>0</v>
      </c>
      <c r="E109" s="328">
        <v>0</v>
      </c>
      <c r="F109" s="328">
        <v>0</v>
      </c>
      <c r="G109" s="328">
        <v>0</v>
      </c>
      <c r="H109" s="328">
        <v>0</v>
      </c>
      <c r="I109" s="328">
        <v>0</v>
      </c>
      <c r="J109" s="328">
        <v>0</v>
      </c>
      <c r="K109" s="328">
        <v>0</v>
      </c>
      <c r="L109" s="328">
        <v>0</v>
      </c>
      <c r="M109" s="328">
        <f t="shared" si="10"/>
        <v>0</v>
      </c>
      <c r="N109" s="328">
        <f t="shared" si="10"/>
        <v>0</v>
      </c>
      <c r="O109" s="328">
        <f t="shared" si="11"/>
        <v>0</v>
      </c>
      <c r="P109" s="375" t="s">
        <v>48</v>
      </c>
      <c r="Q109" s="375"/>
    </row>
    <row r="110" spans="1:17">
      <c r="A110" s="403" t="s">
        <v>49</v>
      </c>
      <c r="B110" s="403"/>
      <c r="C110" s="328">
        <v>10</v>
      </c>
      <c r="D110" s="328">
        <v>0</v>
      </c>
      <c r="E110" s="328">
        <v>8</v>
      </c>
      <c r="F110" s="328">
        <v>18</v>
      </c>
      <c r="G110" s="328">
        <v>2</v>
      </c>
      <c r="H110" s="328">
        <v>3</v>
      </c>
      <c r="I110" s="328">
        <v>0</v>
      </c>
      <c r="J110" s="328">
        <v>2</v>
      </c>
      <c r="K110" s="328">
        <v>0</v>
      </c>
      <c r="L110" s="328">
        <v>0</v>
      </c>
      <c r="M110" s="328">
        <f t="shared" si="10"/>
        <v>20</v>
      </c>
      <c r="N110" s="328">
        <f t="shared" si="10"/>
        <v>23</v>
      </c>
      <c r="O110" s="328">
        <f t="shared" si="11"/>
        <v>43</v>
      </c>
      <c r="P110" s="375" t="s">
        <v>50</v>
      </c>
      <c r="Q110" s="375"/>
    </row>
    <row r="111" spans="1:17">
      <c r="A111" s="403" t="s">
        <v>51</v>
      </c>
      <c r="B111" s="403"/>
      <c r="C111" s="328">
        <v>0</v>
      </c>
      <c r="D111" s="328">
        <v>0</v>
      </c>
      <c r="E111" s="328">
        <v>0</v>
      </c>
      <c r="F111" s="328">
        <v>0</v>
      </c>
      <c r="G111" s="328">
        <v>0</v>
      </c>
      <c r="H111" s="328">
        <v>0</v>
      </c>
      <c r="I111" s="328">
        <v>0</v>
      </c>
      <c r="J111" s="328">
        <v>0</v>
      </c>
      <c r="K111" s="328">
        <v>0</v>
      </c>
      <c r="L111" s="328">
        <v>0</v>
      </c>
      <c r="M111" s="328">
        <f t="shared" si="10"/>
        <v>0</v>
      </c>
      <c r="N111" s="328">
        <f t="shared" si="10"/>
        <v>0</v>
      </c>
      <c r="O111" s="328">
        <f t="shared" si="11"/>
        <v>0</v>
      </c>
      <c r="P111" s="375" t="s">
        <v>52</v>
      </c>
      <c r="Q111" s="375"/>
    </row>
    <row r="112" spans="1:17">
      <c r="A112" s="403" t="s">
        <v>53</v>
      </c>
      <c r="B112" s="403"/>
      <c r="C112" s="328">
        <v>0</v>
      </c>
      <c r="D112" s="328">
        <v>0</v>
      </c>
      <c r="E112" s="328">
        <v>0</v>
      </c>
      <c r="F112" s="328">
        <v>0</v>
      </c>
      <c r="G112" s="328">
        <v>0</v>
      </c>
      <c r="H112" s="328">
        <v>0</v>
      </c>
      <c r="I112" s="328">
        <v>0</v>
      </c>
      <c r="J112" s="328">
        <v>0</v>
      </c>
      <c r="K112" s="328">
        <v>0</v>
      </c>
      <c r="L112" s="328">
        <v>0</v>
      </c>
      <c r="M112" s="328">
        <f t="shared" si="10"/>
        <v>0</v>
      </c>
      <c r="N112" s="328">
        <f t="shared" si="10"/>
        <v>0</v>
      </c>
      <c r="O112" s="328">
        <f t="shared" si="11"/>
        <v>0</v>
      </c>
      <c r="P112" s="375" t="s">
        <v>54</v>
      </c>
      <c r="Q112" s="375"/>
    </row>
    <row r="113" spans="1:17">
      <c r="A113" s="403" t="s">
        <v>84</v>
      </c>
      <c r="B113" s="403"/>
      <c r="C113" s="328">
        <v>0</v>
      </c>
      <c r="D113" s="328">
        <v>0</v>
      </c>
      <c r="E113" s="328">
        <v>0</v>
      </c>
      <c r="F113" s="328">
        <v>0</v>
      </c>
      <c r="G113" s="328">
        <v>0</v>
      </c>
      <c r="H113" s="328">
        <v>0</v>
      </c>
      <c r="I113" s="328">
        <v>0</v>
      </c>
      <c r="J113" s="328">
        <v>0</v>
      </c>
      <c r="K113" s="328">
        <v>0</v>
      </c>
      <c r="L113" s="328">
        <v>0</v>
      </c>
      <c r="M113" s="328">
        <f t="shared" si="10"/>
        <v>0</v>
      </c>
      <c r="N113" s="328">
        <f t="shared" si="10"/>
        <v>0</v>
      </c>
      <c r="O113" s="328">
        <f t="shared" si="11"/>
        <v>0</v>
      </c>
      <c r="P113" s="375" t="s">
        <v>56</v>
      </c>
      <c r="Q113" s="375"/>
    </row>
    <row r="114" spans="1:17">
      <c r="A114" s="403" t="s">
        <v>57</v>
      </c>
      <c r="B114" s="403"/>
      <c r="C114" s="328">
        <v>0</v>
      </c>
      <c r="D114" s="328">
        <v>0</v>
      </c>
      <c r="E114" s="328">
        <v>0</v>
      </c>
      <c r="F114" s="328">
        <v>0</v>
      </c>
      <c r="G114" s="328">
        <v>0</v>
      </c>
      <c r="H114" s="328">
        <v>0</v>
      </c>
      <c r="I114" s="328">
        <v>0</v>
      </c>
      <c r="J114" s="328">
        <v>0</v>
      </c>
      <c r="K114" s="328">
        <v>0</v>
      </c>
      <c r="L114" s="328">
        <v>0</v>
      </c>
      <c r="M114" s="328">
        <f t="shared" si="10"/>
        <v>0</v>
      </c>
      <c r="N114" s="328">
        <f t="shared" si="10"/>
        <v>0</v>
      </c>
      <c r="O114" s="328">
        <f t="shared" si="11"/>
        <v>0</v>
      </c>
      <c r="P114" s="375" t="s">
        <v>58</v>
      </c>
      <c r="Q114" s="375"/>
    </row>
    <row r="115" spans="1:17">
      <c r="A115" s="403" t="s">
        <v>59</v>
      </c>
      <c r="B115" s="403"/>
      <c r="C115" s="328">
        <v>0</v>
      </c>
      <c r="D115" s="328">
        <v>0</v>
      </c>
      <c r="E115" s="328">
        <v>0</v>
      </c>
      <c r="F115" s="328">
        <v>0</v>
      </c>
      <c r="G115" s="328">
        <v>0</v>
      </c>
      <c r="H115" s="328">
        <v>0</v>
      </c>
      <c r="I115" s="328">
        <v>0</v>
      </c>
      <c r="J115" s="328">
        <v>0</v>
      </c>
      <c r="K115" s="328">
        <v>0</v>
      </c>
      <c r="L115" s="328">
        <v>0</v>
      </c>
      <c r="M115" s="328">
        <f t="shared" si="10"/>
        <v>0</v>
      </c>
      <c r="N115" s="328">
        <f t="shared" si="10"/>
        <v>0</v>
      </c>
      <c r="O115" s="328">
        <f t="shared" si="11"/>
        <v>0</v>
      </c>
      <c r="P115" s="375" t="s">
        <v>60</v>
      </c>
      <c r="Q115" s="375"/>
    </row>
    <row r="116" spans="1:17">
      <c r="A116" s="403" t="s">
        <v>61</v>
      </c>
      <c r="B116" s="403"/>
      <c r="C116" s="328">
        <v>0</v>
      </c>
      <c r="D116" s="328">
        <v>0</v>
      </c>
      <c r="E116" s="328">
        <v>0</v>
      </c>
      <c r="F116" s="328">
        <v>0</v>
      </c>
      <c r="G116" s="328">
        <v>0</v>
      </c>
      <c r="H116" s="328">
        <v>0</v>
      </c>
      <c r="I116" s="328">
        <v>0</v>
      </c>
      <c r="J116" s="328">
        <v>0</v>
      </c>
      <c r="K116" s="328">
        <v>0</v>
      </c>
      <c r="L116" s="328">
        <v>0</v>
      </c>
      <c r="M116" s="328">
        <f t="shared" si="10"/>
        <v>0</v>
      </c>
      <c r="N116" s="328">
        <f t="shared" si="10"/>
        <v>0</v>
      </c>
      <c r="O116" s="328">
        <f t="shared" si="11"/>
        <v>0</v>
      </c>
      <c r="P116" s="375" t="s">
        <v>62</v>
      </c>
      <c r="Q116" s="375"/>
    </row>
    <row r="117" spans="1:17">
      <c r="A117" s="403" t="s">
        <v>63</v>
      </c>
      <c r="B117" s="403"/>
      <c r="C117" s="328">
        <v>0</v>
      </c>
      <c r="D117" s="328">
        <v>0</v>
      </c>
      <c r="E117" s="328">
        <v>0</v>
      </c>
      <c r="F117" s="328">
        <v>0</v>
      </c>
      <c r="G117" s="328">
        <v>0</v>
      </c>
      <c r="H117" s="328">
        <v>0</v>
      </c>
      <c r="I117" s="328">
        <v>0</v>
      </c>
      <c r="J117" s="328">
        <v>0</v>
      </c>
      <c r="K117" s="328">
        <v>0</v>
      </c>
      <c r="L117" s="328">
        <v>0</v>
      </c>
      <c r="M117" s="328">
        <f t="shared" si="10"/>
        <v>0</v>
      </c>
      <c r="N117" s="328">
        <f t="shared" si="10"/>
        <v>0</v>
      </c>
      <c r="O117" s="328">
        <f t="shared" si="11"/>
        <v>0</v>
      </c>
      <c r="P117" s="375" t="s">
        <v>64</v>
      </c>
      <c r="Q117" s="375"/>
    </row>
    <row r="118" spans="1:17" ht="21" thickBot="1">
      <c r="A118" s="432" t="s">
        <v>65</v>
      </c>
      <c r="B118" s="432"/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328">
        <f t="shared" si="10"/>
        <v>0</v>
      </c>
      <c r="N118" s="328">
        <f t="shared" si="10"/>
        <v>0</v>
      </c>
      <c r="O118" s="328">
        <f t="shared" si="11"/>
        <v>0</v>
      </c>
      <c r="P118" s="376" t="s">
        <v>66</v>
      </c>
      <c r="Q118" s="376"/>
    </row>
    <row r="119" spans="1:17" ht="21" thickBot="1">
      <c r="A119" s="422" t="s">
        <v>19</v>
      </c>
      <c r="B119" s="422"/>
      <c r="C119" s="13">
        <f>SUM(C99:C118)</f>
        <v>61</v>
      </c>
      <c r="D119" s="13">
        <f t="shared" ref="D119:O119" si="12">SUM(D99:D118)</f>
        <v>29</v>
      </c>
      <c r="E119" s="13">
        <f t="shared" si="12"/>
        <v>25</v>
      </c>
      <c r="F119" s="13">
        <f t="shared" si="12"/>
        <v>44</v>
      </c>
      <c r="G119" s="13">
        <f t="shared" si="12"/>
        <v>13</v>
      </c>
      <c r="H119" s="13">
        <f t="shared" si="12"/>
        <v>26</v>
      </c>
      <c r="I119" s="13">
        <f t="shared" si="12"/>
        <v>4</v>
      </c>
      <c r="J119" s="13">
        <f t="shared" si="12"/>
        <v>16</v>
      </c>
      <c r="K119" s="13">
        <f t="shared" si="12"/>
        <v>0</v>
      </c>
      <c r="L119" s="13">
        <f t="shared" si="12"/>
        <v>11</v>
      </c>
      <c r="M119" s="13">
        <f t="shared" si="12"/>
        <v>103</v>
      </c>
      <c r="N119" s="13">
        <f t="shared" si="12"/>
        <v>126</v>
      </c>
      <c r="O119" s="13">
        <f t="shared" si="12"/>
        <v>229</v>
      </c>
      <c r="P119" s="373" t="s">
        <v>67</v>
      </c>
      <c r="Q119" s="373"/>
    </row>
    <row r="120" spans="1:17" ht="21" thickTop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</row>
    <row r="121" spans="1:17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</row>
  </sheetData>
  <mergeCells count="200">
    <mergeCell ref="A119:B119"/>
    <mergeCell ref="P119:Q119"/>
    <mergeCell ref="A116:B116"/>
    <mergeCell ref="P116:Q116"/>
    <mergeCell ref="A117:B117"/>
    <mergeCell ref="P117:Q117"/>
    <mergeCell ref="A118:B118"/>
    <mergeCell ref="P118:Q118"/>
    <mergeCell ref="A113:B113"/>
    <mergeCell ref="P113:Q113"/>
    <mergeCell ref="A114:B114"/>
    <mergeCell ref="P114:Q114"/>
    <mergeCell ref="A115:B115"/>
    <mergeCell ref="P115:Q115"/>
    <mergeCell ref="A110:B110"/>
    <mergeCell ref="P110:Q110"/>
    <mergeCell ref="A111:B111"/>
    <mergeCell ref="P111:Q111"/>
    <mergeCell ref="A112:B112"/>
    <mergeCell ref="P112:Q112"/>
    <mergeCell ref="A102:B102"/>
    <mergeCell ref="P102:Q102"/>
    <mergeCell ref="A103:A108"/>
    <mergeCell ref="Q103:Q108"/>
    <mergeCell ref="A109:B109"/>
    <mergeCell ref="P109:Q109"/>
    <mergeCell ref="A99:B99"/>
    <mergeCell ref="P99:Q99"/>
    <mergeCell ref="A100:B100"/>
    <mergeCell ref="P100:Q100"/>
    <mergeCell ref="A101:B101"/>
    <mergeCell ref="P101:Q101"/>
    <mergeCell ref="M95:O95"/>
    <mergeCell ref="P95:Q98"/>
    <mergeCell ref="C96:D96"/>
    <mergeCell ref="E96:F96"/>
    <mergeCell ref="G96:H96"/>
    <mergeCell ref="I96:J96"/>
    <mergeCell ref="K96:L96"/>
    <mergeCell ref="M96:O96"/>
    <mergeCell ref="A95:B98"/>
    <mergeCell ref="C95:D95"/>
    <mergeCell ref="E95:F95"/>
    <mergeCell ref="G95:H95"/>
    <mergeCell ref="I95:J95"/>
    <mergeCell ref="K95:L95"/>
    <mergeCell ref="A88:B88"/>
    <mergeCell ref="P88:Q88"/>
    <mergeCell ref="A92:Q92"/>
    <mergeCell ref="A93:Q93"/>
    <mergeCell ref="A94:C94"/>
    <mergeCell ref="P94:Q94"/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  <mergeCell ref="A79:B79"/>
    <mergeCell ref="P79:Q79"/>
    <mergeCell ref="A80:B80"/>
    <mergeCell ref="P80:Q80"/>
    <mergeCell ref="A81:B81"/>
    <mergeCell ref="P81:Q81"/>
    <mergeCell ref="A71:B71"/>
    <mergeCell ref="P71:Q71"/>
    <mergeCell ref="A72:A77"/>
    <mergeCell ref="Q72:Q77"/>
    <mergeCell ref="A78:B78"/>
    <mergeCell ref="P78:Q78"/>
    <mergeCell ref="A68:B68"/>
    <mergeCell ref="P68:Q68"/>
    <mergeCell ref="A69:B69"/>
    <mergeCell ref="P69:Q69"/>
    <mergeCell ref="A70:B70"/>
    <mergeCell ref="P70:Q70"/>
    <mergeCell ref="M64:O64"/>
    <mergeCell ref="P64:Q67"/>
    <mergeCell ref="C65:D65"/>
    <mergeCell ref="E65:F65"/>
    <mergeCell ref="G65:H65"/>
    <mergeCell ref="I65:J65"/>
    <mergeCell ref="K65:L65"/>
    <mergeCell ref="M65:O65"/>
    <mergeCell ref="A64:B67"/>
    <mergeCell ref="C64:D64"/>
    <mergeCell ref="E64:F64"/>
    <mergeCell ref="G64:H64"/>
    <mergeCell ref="I64:J64"/>
    <mergeCell ref="K64:L64"/>
    <mergeCell ref="A58:B58"/>
    <mergeCell ref="P58:Q58"/>
    <mergeCell ref="A61:Q61"/>
    <mergeCell ref="A62:Q62"/>
    <mergeCell ref="A63:C63"/>
    <mergeCell ref="P63:Q63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41:B41"/>
    <mergeCell ref="P41:Q41"/>
    <mergeCell ref="A42:A47"/>
    <mergeCell ref="Q42:Q47"/>
    <mergeCell ref="A48:B48"/>
    <mergeCell ref="P48:Q48"/>
    <mergeCell ref="A38:B38"/>
    <mergeCell ref="P38:Q38"/>
    <mergeCell ref="A39:B39"/>
    <mergeCell ref="P39:Q39"/>
    <mergeCell ref="A40:B40"/>
    <mergeCell ref="P40:Q40"/>
    <mergeCell ref="M34:O34"/>
    <mergeCell ref="P34:Q37"/>
    <mergeCell ref="C35:D35"/>
    <mergeCell ref="E35:F35"/>
    <mergeCell ref="G35:H35"/>
    <mergeCell ref="I35:J35"/>
    <mergeCell ref="K35:L35"/>
    <mergeCell ref="M35:O35"/>
    <mergeCell ref="A34:B37"/>
    <mergeCell ref="C34:D34"/>
    <mergeCell ref="E34:F34"/>
    <mergeCell ref="G34:H34"/>
    <mergeCell ref="I34:J34"/>
    <mergeCell ref="K34:L34"/>
    <mergeCell ref="A28:B28"/>
    <mergeCell ref="P28:Q28"/>
    <mergeCell ref="A31:Q31"/>
    <mergeCell ref="A32:Q32"/>
    <mergeCell ref="A33:C33"/>
    <mergeCell ref="O33:Q33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6" firstPageNumber="52" orientation="landscape" r:id="rId1"/>
  <rowBreaks count="3" manualBreakCount="3">
    <brk id="29" max="232" man="1"/>
    <brk id="60" max="232" man="1"/>
    <brk id="91" max="232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J56"/>
  <sheetViews>
    <sheetView rightToLeft="1" view="pageBreakPreview" zoomScale="80" zoomScaleNormal="75" zoomScaleSheetLayoutView="80" workbookViewId="0">
      <selection sqref="A1:P17"/>
    </sheetView>
  </sheetViews>
  <sheetFormatPr defaultRowHeight="20.25"/>
  <cols>
    <col min="1" max="1" width="2.9140625" style="154" customWidth="1"/>
    <col min="2" max="2" width="6.4140625" style="154" customWidth="1"/>
    <col min="3" max="3" width="6.1640625" style="154" customWidth="1"/>
    <col min="4" max="4" width="6.83203125" style="154" customWidth="1"/>
    <col min="5" max="5" width="7.58203125" style="154" customWidth="1"/>
    <col min="6" max="6" width="6.6640625" style="154" customWidth="1"/>
    <col min="7" max="7" width="6.58203125" style="154" customWidth="1"/>
    <col min="8" max="8" width="7.58203125" style="154" customWidth="1"/>
    <col min="9" max="9" width="6.58203125" style="154" customWidth="1"/>
    <col min="10" max="11" width="6.6640625" style="154" customWidth="1"/>
    <col min="12" max="12" width="6.1640625" style="154" customWidth="1"/>
    <col min="13" max="15" width="6.5" style="154" customWidth="1"/>
    <col min="16" max="16" width="6.25" style="154" customWidth="1"/>
    <col min="17" max="17" width="5.75" style="154" customWidth="1"/>
    <col min="18" max="18" width="9.5" style="154" customWidth="1"/>
    <col min="19" max="19" width="2.9140625" style="154" customWidth="1"/>
    <col min="20" max="20" width="2" style="154" customWidth="1"/>
    <col min="21" max="21" width="7.5" style="154" customWidth="1"/>
    <col min="22" max="22" width="4.9140625" style="154" customWidth="1"/>
    <col min="23" max="23" width="5.1640625" style="154" customWidth="1"/>
    <col min="24" max="24" width="5.25" style="154" customWidth="1"/>
    <col min="25" max="25" width="5.1640625" style="154" customWidth="1"/>
    <col min="26" max="26" width="5.25" style="154" customWidth="1"/>
    <col min="27" max="27" width="5.4140625" style="154" customWidth="1"/>
    <col min="28" max="28" width="4.5" style="154" customWidth="1"/>
    <col min="29" max="29" width="5.33203125" style="154" customWidth="1"/>
    <col min="30" max="30" width="4.9140625" style="154" customWidth="1"/>
    <col min="31" max="31" width="5.1640625" style="154" customWidth="1"/>
    <col min="32" max="32" width="4.4140625" style="154" customWidth="1"/>
    <col min="33" max="33" width="5" style="154" customWidth="1"/>
    <col min="34" max="34" width="5.75" style="154" customWidth="1"/>
    <col min="35" max="36" width="5.33203125" style="154" customWidth="1"/>
    <col min="37" max="37" width="6.1640625" style="154" customWidth="1"/>
    <col min="38" max="38" width="6.33203125" style="154" customWidth="1"/>
    <col min="39" max="39" width="6.25" style="154" customWidth="1"/>
    <col min="40" max="40" width="9.9140625" style="154" customWidth="1"/>
    <col min="41" max="41" width="2.25" style="154" customWidth="1"/>
    <col min="42" max="42" width="8.75" style="154" customWidth="1"/>
    <col min="43" max="48" width="10.83203125" style="154" customWidth="1"/>
    <col min="49" max="16384" width="8.6640625" style="154"/>
  </cols>
  <sheetData>
    <row r="1" spans="1:62" s="143" customFormat="1" ht="27" customHeight="1">
      <c r="A1" s="389" t="s">
        <v>807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63"/>
      <c r="AO1" s="363"/>
      <c r="AP1" s="363"/>
      <c r="AQ1" s="363"/>
      <c r="AR1" s="363"/>
      <c r="AS1" s="363"/>
      <c r="AT1" s="363"/>
      <c r="AU1" s="363"/>
      <c r="AV1" s="363"/>
      <c r="AW1" s="148"/>
    </row>
    <row r="2" spans="1:62" s="143" customFormat="1" ht="27" customHeight="1">
      <c r="A2" s="433" t="s">
        <v>808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149"/>
      <c r="U2" s="149"/>
      <c r="V2" s="149"/>
      <c r="W2" s="149"/>
      <c r="X2" s="149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63"/>
      <c r="AO2" s="363"/>
      <c r="AP2" s="363"/>
      <c r="AQ2" s="363"/>
      <c r="AR2" s="363"/>
      <c r="AS2" s="363"/>
      <c r="AT2" s="363"/>
      <c r="AU2" s="363"/>
      <c r="AV2" s="363"/>
      <c r="AW2" s="148"/>
    </row>
    <row r="3" spans="1:62" s="143" customFormat="1" ht="27.75" customHeight="1" thickBot="1">
      <c r="A3" s="448" t="s">
        <v>809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34" t="s">
        <v>810</v>
      </c>
      <c r="S3" s="434"/>
      <c r="T3" s="415" t="s">
        <v>811</v>
      </c>
      <c r="U3" s="415"/>
      <c r="V3" s="415"/>
      <c r="W3" s="415"/>
      <c r="X3" s="415"/>
      <c r="Y3" s="415"/>
      <c r="Z3" s="415"/>
      <c r="AA3" s="415"/>
      <c r="AB3" s="415"/>
      <c r="AC3" s="415"/>
      <c r="AD3" s="415"/>
      <c r="AE3" s="415"/>
      <c r="AF3" s="415"/>
      <c r="AG3" s="415"/>
      <c r="AH3" s="415"/>
      <c r="AI3" s="415"/>
      <c r="AJ3" s="415"/>
      <c r="AK3" s="415"/>
      <c r="AL3" s="415"/>
      <c r="AM3" s="415"/>
      <c r="AN3" s="434" t="s">
        <v>812</v>
      </c>
      <c r="AO3" s="434"/>
      <c r="AP3" s="150"/>
      <c r="AQ3" s="150"/>
      <c r="AR3" s="150"/>
      <c r="AS3" s="150"/>
      <c r="AT3" s="150"/>
      <c r="AU3" s="150"/>
      <c r="AV3" s="150"/>
      <c r="AW3" s="148"/>
    </row>
    <row r="4" spans="1:62" s="166" customFormat="1" ht="34.5" customHeight="1" thickTop="1">
      <c r="A4" s="392" t="s">
        <v>4</v>
      </c>
      <c r="B4" s="392"/>
      <c r="C4" s="413" t="s">
        <v>217</v>
      </c>
      <c r="D4" s="413"/>
      <c r="E4" s="413" t="s">
        <v>218</v>
      </c>
      <c r="F4" s="413"/>
      <c r="G4" s="413" t="s">
        <v>219</v>
      </c>
      <c r="H4" s="413"/>
      <c r="I4" s="413" t="s">
        <v>220</v>
      </c>
      <c r="J4" s="413"/>
      <c r="K4" s="413"/>
      <c r="L4" s="413" t="s">
        <v>75</v>
      </c>
      <c r="M4" s="413"/>
      <c r="N4" s="413" t="s">
        <v>76</v>
      </c>
      <c r="O4" s="413"/>
      <c r="P4" s="413" t="s">
        <v>265</v>
      </c>
      <c r="Q4" s="413"/>
      <c r="R4" s="392" t="s">
        <v>10</v>
      </c>
      <c r="S4" s="392"/>
      <c r="T4" s="413" t="s">
        <v>4</v>
      </c>
      <c r="U4" s="413"/>
      <c r="V4" s="413" t="s">
        <v>222</v>
      </c>
      <c r="W4" s="413"/>
      <c r="X4" s="413" t="s">
        <v>223</v>
      </c>
      <c r="Y4" s="413"/>
      <c r="Z4" s="413" t="s">
        <v>224</v>
      </c>
      <c r="AA4" s="413"/>
      <c r="AB4" s="413" t="s">
        <v>225</v>
      </c>
      <c r="AC4" s="413"/>
      <c r="AD4" s="413" t="s">
        <v>226</v>
      </c>
      <c r="AE4" s="413"/>
      <c r="AF4" s="413" t="s">
        <v>227</v>
      </c>
      <c r="AG4" s="413"/>
      <c r="AH4" s="413" t="s">
        <v>228</v>
      </c>
      <c r="AI4" s="413"/>
      <c r="AJ4" s="413"/>
      <c r="AK4" s="413" t="s">
        <v>229</v>
      </c>
      <c r="AL4" s="413"/>
      <c r="AM4" s="413"/>
      <c r="AN4" s="413" t="s">
        <v>10</v>
      </c>
      <c r="AO4" s="413"/>
      <c r="AP4" s="322"/>
      <c r="AQ4" s="322"/>
      <c r="AR4" s="322"/>
      <c r="AS4" s="322"/>
      <c r="AT4" s="322"/>
      <c r="AU4" s="322"/>
      <c r="AV4" s="322"/>
      <c r="AW4" s="696"/>
    </row>
    <row r="5" spans="1:62" s="166" customFormat="1" ht="45" customHeight="1">
      <c r="A5" s="393"/>
      <c r="B5" s="393"/>
      <c r="C5" s="408" t="s">
        <v>78</v>
      </c>
      <c r="D5" s="408"/>
      <c r="E5" s="408" t="s">
        <v>230</v>
      </c>
      <c r="F5" s="408"/>
      <c r="G5" s="408" t="s">
        <v>231</v>
      </c>
      <c r="H5" s="408"/>
      <c r="I5" s="408" t="s">
        <v>232</v>
      </c>
      <c r="J5" s="408"/>
      <c r="K5" s="408"/>
      <c r="L5" s="408" t="s">
        <v>88</v>
      </c>
      <c r="M5" s="408"/>
      <c r="N5" s="408" t="s">
        <v>89</v>
      </c>
      <c r="O5" s="408"/>
      <c r="P5" s="408" t="s">
        <v>608</v>
      </c>
      <c r="Q5" s="408"/>
      <c r="R5" s="393"/>
      <c r="S5" s="393"/>
      <c r="T5" s="408"/>
      <c r="U5" s="408"/>
      <c r="V5" s="408" t="s">
        <v>233</v>
      </c>
      <c r="W5" s="408"/>
      <c r="X5" s="408" t="s">
        <v>234</v>
      </c>
      <c r="Y5" s="408"/>
      <c r="Z5" s="408" t="s">
        <v>235</v>
      </c>
      <c r="AA5" s="408"/>
      <c r="AB5" s="408" t="s">
        <v>236</v>
      </c>
      <c r="AC5" s="408"/>
      <c r="AD5" s="408" t="s">
        <v>237</v>
      </c>
      <c r="AE5" s="408"/>
      <c r="AF5" s="408" t="s">
        <v>238</v>
      </c>
      <c r="AG5" s="408"/>
      <c r="AH5" s="408" t="s">
        <v>239</v>
      </c>
      <c r="AI5" s="408"/>
      <c r="AJ5" s="408"/>
      <c r="AK5" s="408" t="s">
        <v>240</v>
      </c>
      <c r="AL5" s="408"/>
      <c r="AM5" s="408"/>
      <c r="AN5" s="408"/>
      <c r="AO5" s="408"/>
      <c r="AP5" s="322"/>
      <c r="AQ5" s="322"/>
      <c r="AR5" s="322"/>
      <c r="AS5" s="322"/>
      <c r="AT5" s="322"/>
      <c r="AU5" s="322"/>
      <c r="AV5" s="322"/>
      <c r="AW5" s="696"/>
    </row>
    <row r="6" spans="1:62" s="698" customFormat="1" ht="18" customHeight="1">
      <c r="A6" s="393"/>
      <c r="B6" s="393"/>
      <c r="C6" s="322" t="s">
        <v>16</v>
      </c>
      <c r="D6" s="322" t="s">
        <v>82</v>
      </c>
      <c r="E6" s="322" t="s">
        <v>16</v>
      </c>
      <c r="F6" s="322" t="s">
        <v>82</v>
      </c>
      <c r="G6" s="322" t="s">
        <v>16</v>
      </c>
      <c r="H6" s="322" t="s">
        <v>82</v>
      </c>
      <c r="I6" s="322" t="s">
        <v>16</v>
      </c>
      <c r="J6" s="322" t="s">
        <v>17</v>
      </c>
      <c r="K6" s="322" t="s">
        <v>19</v>
      </c>
      <c r="L6" s="322" t="s">
        <v>16</v>
      </c>
      <c r="M6" s="322" t="s">
        <v>82</v>
      </c>
      <c r="N6" s="322" t="s">
        <v>16</v>
      </c>
      <c r="O6" s="322" t="s">
        <v>82</v>
      </c>
      <c r="P6" s="322" t="s">
        <v>16</v>
      </c>
      <c r="Q6" s="322" t="s">
        <v>82</v>
      </c>
      <c r="R6" s="393"/>
      <c r="S6" s="393"/>
      <c r="T6" s="408"/>
      <c r="U6" s="408"/>
      <c r="V6" s="322" t="s">
        <v>16</v>
      </c>
      <c r="W6" s="322" t="s">
        <v>82</v>
      </c>
      <c r="X6" s="322" t="s">
        <v>16</v>
      </c>
      <c r="Y6" s="322" t="s">
        <v>82</v>
      </c>
      <c r="Z6" s="322" t="s">
        <v>16</v>
      </c>
      <c r="AA6" s="322" t="s">
        <v>82</v>
      </c>
      <c r="AB6" s="322" t="s">
        <v>16</v>
      </c>
      <c r="AC6" s="322" t="s">
        <v>82</v>
      </c>
      <c r="AD6" s="322" t="s">
        <v>16</v>
      </c>
      <c r="AE6" s="322" t="s">
        <v>17</v>
      </c>
      <c r="AF6" s="322" t="s">
        <v>16</v>
      </c>
      <c r="AG6" s="322" t="s">
        <v>17</v>
      </c>
      <c r="AH6" s="322" t="s">
        <v>16</v>
      </c>
      <c r="AI6" s="322" t="s">
        <v>17</v>
      </c>
      <c r="AJ6" s="322" t="s">
        <v>19</v>
      </c>
      <c r="AK6" s="322" t="s">
        <v>16</v>
      </c>
      <c r="AL6" s="322" t="s">
        <v>17</v>
      </c>
      <c r="AM6" s="322" t="s">
        <v>19</v>
      </c>
      <c r="AN6" s="408"/>
      <c r="AO6" s="408"/>
      <c r="AP6" s="336"/>
      <c r="AQ6" s="336"/>
      <c r="AR6" s="336"/>
      <c r="AS6" s="336"/>
      <c r="AT6" s="336"/>
      <c r="AU6" s="336"/>
      <c r="AV6" s="336"/>
      <c r="AW6" s="697"/>
    </row>
    <row r="7" spans="1:62" s="698" customFormat="1" ht="16.5" thickBot="1">
      <c r="A7" s="394"/>
      <c r="B7" s="394"/>
      <c r="C7" s="333" t="s">
        <v>20</v>
      </c>
      <c r="D7" s="333" t="s">
        <v>21</v>
      </c>
      <c r="E7" s="333" t="s">
        <v>20</v>
      </c>
      <c r="F7" s="333" t="s">
        <v>21</v>
      </c>
      <c r="G7" s="333" t="s">
        <v>20</v>
      </c>
      <c r="H7" s="333" t="s">
        <v>21</v>
      </c>
      <c r="I7" s="672" t="s">
        <v>20</v>
      </c>
      <c r="J7" s="672" t="s">
        <v>21</v>
      </c>
      <c r="K7" s="672" t="s">
        <v>23</v>
      </c>
      <c r="L7" s="333" t="s">
        <v>20</v>
      </c>
      <c r="M7" s="333" t="s">
        <v>21</v>
      </c>
      <c r="N7" s="333" t="s">
        <v>20</v>
      </c>
      <c r="O7" s="333" t="s">
        <v>21</v>
      </c>
      <c r="P7" s="333" t="s">
        <v>20</v>
      </c>
      <c r="Q7" s="333" t="s">
        <v>21</v>
      </c>
      <c r="R7" s="394"/>
      <c r="S7" s="394"/>
      <c r="T7" s="424"/>
      <c r="U7" s="424"/>
      <c r="V7" s="333" t="s">
        <v>20</v>
      </c>
      <c r="W7" s="333" t="s">
        <v>21</v>
      </c>
      <c r="X7" s="333" t="s">
        <v>20</v>
      </c>
      <c r="Y7" s="333" t="s">
        <v>21</v>
      </c>
      <c r="Z7" s="333" t="s">
        <v>20</v>
      </c>
      <c r="AA7" s="333" t="s">
        <v>21</v>
      </c>
      <c r="AB7" s="333" t="s">
        <v>20</v>
      </c>
      <c r="AC7" s="333" t="s">
        <v>21</v>
      </c>
      <c r="AD7" s="672" t="s">
        <v>20</v>
      </c>
      <c r="AE7" s="672" t="s">
        <v>21</v>
      </c>
      <c r="AF7" s="672" t="s">
        <v>20</v>
      </c>
      <c r="AG7" s="672" t="s">
        <v>21</v>
      </c>
      <c r="AH7" s="672" t="s">
        <v>20</v>
      </c>
      <c r="AI7" s="672" t="s">
        <v>21</v>
      </c>
      <c r="AJ7" s="672" t="s">
        <v>23</v>
      </c>
      <c r="AK7" s="672" t="s">
        <v>20</v>
      </c>
      <c r="AL7" s="672" t="s">
        <v>21</v>
      </c>
      <c r="AM7" s="672" t="s">
        <v>23</v>
      </c>
      <c r="AN7" s="424"/>
      <c r="AO7" s="424"/>
      <c r="AP7" s="336"/>
      <c r="AQ7" s="336"/>
      <c r="AR7" s="336"/>
      <c r="AS7" s="336"/>
      <c r="AT7" s="336"/>
      <c r="AU7" s="336"/>
      <c r="AV7" s="336"/>
      <c r="AW7" s="697"/>
    </row>
    <row r="8" spans="1:62" s="166" customFormat="1" ht="21.95" customHeight="1">
      <c r="A8" s="467" t="s">
        <v>241</v>
      </c>
      <c r="B8" s="467"/>
      <c r="C8" s="358">
        <v>33146</v>
      </c>
      <c r="D8" s="358">
        <v>24798</v>
      </c>
      <c r="E8" s="358">
        <v>23318</v>
      </c>
      <c r="F8" s="358">
        <v>18843</v>
      </c>
      <c r="G8" s="358">
        <v>30443</v>
      </c>
      <c r="H8" s="358">
        <v>21521</v>
      </c>
      <c r="I8" s="358">
        <f>SUM(C8,E8,G8)</f>
        <v>86907</v>
      </c>
      <c r="J8" s="358">
        <f>SUM(D8,F8,H8)</f>
        <v>65162</v>
      </c>
      <c r="K8" s="358">
        <f>SUM(I8:J8)</f>
        <v>152069</v>
      </c>
      <c r="L8" s="358">
        <v>7938</v>
      </c>
      <c r="M8" s="358">
        <v>7395</v>
      </c>
      <c r="N8" s="358">
        <v>3216</v>
      </c>
      <c r="O8" s="358">
        <v>2129</v>
      </c>
      <c r="P8" s="358">
        <v>50</v>
      </c>
      <c r="Q8" s="358">
        <v>74</v>
      </c>
      <c r="R8" s="385" t="s">
        <v>26</v>
      </c>
      <c r="S8" s="385"/>
      <c r="T8" s="467" t="s">
        <v>241</v>
      </c>
      <c r="U8" s="467"/>
      <c r="V8" s="62">
        <v>5634</v>
      </c>
      <c r="W8" s="62">
        <v>6553</v>
      </c>
      <c r="X8" s="62">
        <v>1955</v>
      </c>
      <c r="Y8" s="62">
        <v>685</v>
      </c>
      <c r="Z8" s="62">
        <v>3325</v>
      </c>
      <c r="AA8" s="62">
        <v>2389</v>
      </c>
      <c r="AB8" s="62">
        <v>8102</v>
      </c>
      <c r="AC8" s="62">
        <v>8139</v>
      </c>
      <c r="AD8" s="62">
        <v>4043</v>
      </c>
      <c r="AE8" s="62">
        <v>1332</v>
      </c>
      <c r="AF8" s="62">
        <v>3251</v>
      </c>
      <c r="AG8" s="62">
        <v>1907</v>
      </c>
      <c r="AH8" s="62">
        <f>SUM(L8,N8,P8,V8,X8,Z8,AB8,AD8,AF8)</f>
        <v>37514</v>
      </c>
      <c r="AI8" s="62">
        <f t="shared" ref="AI8:AI27" si="0">SUM(M8,O8,Q8,W8,Y8,AA8,AC8,AE8,AG8)</f>
        <v>30603</v>
      </c>
      <c r="AJ8" s="62">
        <f>SUM(AH8:AI8)</f>
        <v>68117</v>
      </c>
      <c r="AK8" s="62">
        <f>SUM(AH8,I8)</f>
        <v>124421</v>
      </c>
      <c r="AL8" s="62">
        <f>SUM(J8,AI8)</f>
        <v>95765</v>
      </c>
      <c r="AM8" s="62">
        <f>SUM(AK8:AL8)</f>
        <v>220186</v>
      </c>
      <c r="AN8" s="385" t="s">
        <v>26</v>
      </c>
      <c r="AO8" s="385"/>
      <c r="AP8" s="322"/>
      <c r="AQ8" s="322"/>
      <c r="AR8" s="322"/>
      <c r="AS8" s="322"/>
      <c r="AT8" s="322"/>
      <c r="AU8" s="322"/>
      <c r="AV8" s="322"/>
      <c r="AW8" s="696"/>
    </row>
    <row r="9" spans="1:62" s="166" customFormat="1" ht="21.95" customHeight="1">
      <c r="A9" s="403" t="s">
        <v>27</v>
      </c>
      <c r="B9" s="403"/>
      <c r="C9" s="158">
        <v>20074</v>
      </c>
      <c r="D9" s="158">
        <v>14610</v>
      </c>
      <c r="E9" s="158">
        <v>17091</v>
      </c>
      <c r="F9" s="158">
        <v>12614</v>
      </c>
      <c r="G9" s="158">
        <v>21469</v>
      </c>
      <c r="H9" s="158">
        <v>14961</v>
      </c>
      <c r="I9" s="356">
        <f t="shared" ref="I9:J27" si="1">SUM(C9,E9,G9)</f>
        <v>58634</v>
      </c>
      <c r="J9" s="356">
        <f t="shared" si="1"/>
        <v>42185</v>
      </c>
      <c r="K9" s="356">
        <f t="shared" ref="K9:K27" si="2">SUM(I9:J9)</f>
        <v>100819</v>
      </c>
      <c r="L9" s="62">
        <v>4455</v>
      </c>
      <c r="M9" s="62">
        <v>4227</v>
      </c>
      <c r="N9" s="62">
        <v>2274</v>
      </c>
      <c r="O9" s="62">
        <v>1709</v>
      </c>
      <c r="P9" s="62">
        <v>0</v>
      </c>
      <c r="Q9" s="62">
        <v>0</v>
      </c>
      <c r="R9" s="375" t="s">
        <v>28</v>
      </c>
      <c r="S9" s="375"/>
      <c r="T9" s="403" t="s">
        <v>27</v>
      </c>
      <c r="U9" s="403"/>
      <c r="V9" s="62">
        <v>2673</v>
      </c>
      <c r="W9" s="62">
        <v>2850</v>
      </c>
      <c r="X9" s="62">
        <v>2088</v>
      </c>
      <c r="Y9" s="62">
        <v>1947</v>
      </c>
      <c r="Z9" s="62">
        <v>2672</v>
      </c>
      <c r="AA9" s="62">
        <v>1722</v>
      </c>
      <c r="AB9" s="62">
        <v>4519</v>
      </c>
      <c r="AC9" s="62">
        <v>3540</v>
      </c>
      <c r="AD9" s="62">
        <v>3434</v>
      </c>
      <c r="AE9" s="62">
        <v>2575</v>
      </c>
      <c r="AF9" s="62">
        <v>4593</v>
      </c>
      <c r="AG9" s="62">
        <v>2641</v>
      </c>
      <c r="AH9" s="62">
        <f t="shared" ref="AH9:AH27" si="3">SUM(L9,N9,P9,V9,X9,Z9,AB9,AD9,AF9)</f>
        <v>26708</v>
      </c>
      <c r="AI9" s="62">
        <f t="shared" si="0"/>
        <v>21211</v>
      </c>
      <c r="AJ9" s="62">
        <f t="shared" ref="AJ9:AJ27" si="4">SUM(AH9:AI9)</f>
        <v>47919</v>
      </c>
      <c r="AK9" s="62">
        <f t="shared" ref="AK9:AK27" si="5">SUM(AH9,I9)</f>
        <v>85342</v>
      </c>
      <c r="AL9" s="62">
        <f t="shared" ref="AL9:AL27" si="6">SUM(J9,AI9)</f>
        <v>63396</v>
      </c>
      <c r="AM9" s="62">
        <f t="shared" ref="AM9:AM27" si="7">SUM(AK9:AL9)</f>
        <v>148738</v>
      </c>
      <c r="AN9" s="375" t="s">
        <v>28</v>
      </c>
      <c r="AO9" s="375"/>
      <c r="AP9" s="699"/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699"/>
      <c r="BD9" s="699"/>
      <c r="BE9" s="699"/>
      <c r="BF9" s="699"/>
      <c r="BG9" s="699"/>
      <c r="BH9" s="699"/>
      <c r="BI9" s="699"/>
      <c r="BJ9" s="699"/>
    </row>
    <row r="10" spans="1:62" s="166" customFormat="1" ht="21.95" customHeight="1">
      <c r="A10" s="403" t="s">
        <v>83</v>
      </c>
      <c r="B10" s="403"/>
      <c r="C10" s="158">
        <v>17978</v>
      </c>
      <c r="D10" s="158">
        <v>14591</v>
      </c>
      <c r="E10" s="158">
        <v>15508</v>
      </c>
      <c r="F10" s="158">
        <v>12766</v>
      </c>
      <c r="G10" s="158">
        <v>16724</v>
      </c>
      <c r="H10" s="158">
        <v>13058</v>
      </c>
      <c r="I10" s="356">
        <f t="shared" si="1"/>
        <v>50210</v>
      </c>
      <c r="J10" s="356">
        <f t="shared" si="1"/>
        <v>40415</v>
      </c>
      <c r="K10" s="356">
        <f t="shared" si="2"/>
        <v>90625</v>
      </c>
      <c r="L10" s="62">
        <v>4573</v>
      </c>
      <c r="M10" s="62">
        <v>4950</v>
      </c>
      <c r="N10" s="62">
        <v>1670</v>
      </c>
      <c r="O10" s="62">
        <v>1750</v>
      </c>
      <c r="P10" s="62">
        <v>0</v>
      </c>
      <c r="Q10" s="62">
        <v>0</v>
      </c>
      <c r="R10" s="375" t="s">
        <v>30</v>
      </c>
      <c r="S10" s="375"/>
      <c r="T10" s="403" t="s">
        <v>83</v>
      </c>
      <c r="U10" s="403"/>
      <c r="V10" s="62">
        <v>3443</v>
      </c>
      <c r="W10" s="62">
        <v>4455</v>
      </c>
      <c r="X10" s="62">
        <v>1331</v>
      </c>
      <c r="Y10" s="62">
        <v>602</v>
      </c>
      <c r="Z10" s="62">
        <v>1859</v>
      </c>
      <c r="AA10" s="62">
        <v>1997</v>
      </c>
      <c r="AB10" s="62">
        <v>5067</v>
      </c>
      <c r="AC10" s="62">
        <v>5658</v>
      </c>
      <c r="AD10" s="62">
        <v>2899</v>
      </c>
      <c r="AE10" s="62">
        <v>1284</v>
      </c>
      <c r="AF10" s="62">
        <v>2933</v>
      </c>
      <c r="AG10" s="62">
        <v>2275</v>
      </c>
      <c r="AH10" s="62">
        <f t="shared" si="3"/>
        <v>23775</v>
      </c>
      <c r="AI10" s="62">
        <f t="shared" si="0"/>
        <v>22971</v>
      </c>
      <c r="AJ10" s="62">
        <f t="shared" si="4"/>
        <v>46746</v>
      </c>
      <c r="AK10" s="62">
        <f t="shared" si="5"/>
        <v>73985</v>
      </c>
      <c r="AL10" s="62">
        <f t="shared" si="6"/>
        <v>63386</v>
      </c>
      <c r="AM10" s="62">
        <f t="shared" si="7"/>
        <v>137371</v>
      </c>
      <c r="AN10" s="375" t="s">
        <v>30</v>
      </c>
      <c r="AO10" s="375"/>
      <c r="AP10" s="699"/>
      <c r="AQ10" s="699"/>
      <c r="AR10" s="699"/>
      <c r="AS10" s="699"/>
      <c r="AT10" s="699"/>
      <c r="AU10" s="699"/>
      <c r="AV10" s="699"/>
      <c r="AW10" s="699"/>
      <c r="AX10" s="699"/>
      <c r="AY10" s="699"/>
      <c r="AZ10" s="699"/>
      <c r="BA10" s="699"/>
      <c r="BB10" s="699"/>
      <c r="BC10" s="699"/>
      <c r="BD10" s="699"/>
      <c r="BE10" s="699"/>
      <c r="BF10" s="699"/>
      <c r="BG10" s="699"/>
      <c r="BH10" s="699"/>
      <c r="BI10" s="699"/>
      <c r="BJ10" s="699"/>
    </row>
    <row r="11" spans="1:62" s="166" customFormat="1" ht="21.95" customHeight="1">
      <c r="A11" s="403" t="s">
        <v>31</v>
      </c>
      <c r="B11" s="403"/>
      <c r="C11" s="158">
        <v>21090</v>
      </c>
      <c r="D11" s="158">
        <v>16692</v>
      </c>
      <c r="E11" s="158">
        <v>17959</v>
      </c>
      <c r="F11" s="158">
        <v>15519</v>
      </c>
      <c r="G11" s="158">
        <v>23919</v>
      </c>
      <c r="H11" s="158">
        <v>18768</v>
      </c>
      <c r="I11" s="356">
        <f t="shared" si="1"/>
        <v>62968</v>
      </c>
      <c r="J11" s="356">
        <f t="shared" si="1"/>
        <v>50979</v>
      </c>
      <c r="K11" s="356">
        <f t="shared" si="2"/>
        <v>113947</v>
      </c>
      <c r="L11" s="62">
        <v>5244</v>
      </c>
      <c r="M11" s="62">
        <v>6285</v>
      </c>
      <c r="N11" s="62">
        <v>2476</v>
      </c>
      <c r="O11" s="62">
        <v>2371</v>
      </c>
      <c r="P11" s="62">
        <v>0</v>
      </c>
      <c r="Q11" s="62">
        <v>0</v>
      </c>
      <c r="R11" s="375" t="s">
        <v>32</v>
      </c>
      <c r="S11" s="375"/>
      <c r="T11" s="403" t="s">
        <v>31</v>
      </c>
      <c r="U11" s="403"/>
      <c r="V11" s="62">
        <v>4200</v>
      </c>
      <c r="W11" s="62">
        <v>5607</v>
      </c>
      <c r="X11" s="62">
        <v>782</v>
      </c>
      <c r="Y11" s="62">
        <v>313</v>
      </c>
      <c r="Z11" s="62">
        <v>3104</v>
      </c>
      <c r="AA11" s="62">
        <v>2859</v>
      </c>
      <c r="AB11" s="62">
        <v>7012</v>
      </c>
      <c r="AC11" s="62">
        <v>8194</v>
      </c>
      <c r="AD11" s="62">
        <v>2099</v>
      </c>
      <c r="AE11" s="62">
        <v>779</v>
      </c>
      <c r="AF11" s="62">
        <v>5200</v>
      </c>
      <c r="AG11" s="62">
        <v>3853</v>
      </c>
      <c r="AH11" s="62">
        <f t="shared" si="3"/>
        <v>30117</v>
      </c>
      <c r="AI11" s="62">
        <f t="shared" si="0"/>
        <v>30261</v>
      </c>
      <c r="AJ11" s="62">
        <f t="shared" si="4"/>
        <v>60378</v>
      </c>
      <c r="AK11" s="62">
        <f t="shared" si="5"/>
        <v>93085</v>
      </c>
      <c r="AL11" s="62">
        <f t="shared" si="6"/>
        <v>81240</v>
      </c>
      <c r="AM11" s="62">
        <f t="shared" si="7"/>
        <v>174325</v>
      </c>
      <c r="AN11" s="375" t="s">
        <v>32</v>
      </c>
      <c r="AO11" s="375"/>
      <c r="AP11" s="699"/>
      <c r="AQ11" s="699"/>
      <c r="AR11" s="699"/>
      <c r="AS11" s="699"/>
      <c r="AT11" s="699"/>
      <c r="AU11" s="699"/>
      <c r="AV11" s="699"/>
      <c r="AW11" s="699"/>
      <c r="AX11" s="699"/>
      <c r="AY11" s="699"/>
      <c r="AZ11" s="699"/>
      <c r="BA11" s="699"/>
      <c r="BB11" s="699"/>
      <c r="BC11" s="699"/>
      <c r="BD11" s="699"/>
      <c r="BE11" s="699"/>
      <c r="BF11" s="699"/>
      <c r="BG11" s="699"/>
      <c r="BH11" s="699"/>
      <c r="BI11" s="699"/>
      <c r="BJ11" s="699"/>
    </row>
    <row r="12" spans="1:62" s="166" customFormat="1" ht="21.95" customHeight="1">
      <c r="A12" s="416" t="s">
        <v>33</v>
      </c>
      <c r="B12" s="329" t="s">
        <v>34</v>
      </c>
      <c r="C12" s="158">
        <v>17013</v>
      </c>
      <c r="D12" s="158">
        <v>16302</v>
      </c>
      <c r="E12" s="158">
        <v>13703</v>
      </c>
      <c r="F12" s="158">
        <v>13349</v>
      </c>
      <c r="G12" s="158">
        <v>16380</v>
      </c>
      <c r="H12" s="158">
        <v>15126</v>
      </c>
      <c r="I12" s="356">
        <f t="shared" si="1"/>
        <v>47096</v>
      </c>
      <c r="J12" s="356">
        <f t="shared" si="1"/>
        <v>44777</v>
      </c>
      <c r="K12" s="356">
        <f t="shared" si="2"/>
        <v>91873</v>
      </c>
      <c r="L12" s="62">
        <v>3579</v>
      </c>
      <c r="M12" s="62">
        <v>4980</v>
      </c>
      <c r="N12" s="62">
        <v>2064</v>
      </c>
      <c r="O12" s="62">
        <v>2564</v>
      </c>
      <c r="P12" s="62">
        <v>0</v>
      </c>
      <c r="Q12" s="62">
        <v>0</v>
      </c>
      <c r="R12" s="321" t="s">
        <v>35</v>
      </c>
      <c r="S12" s="380" t="s">
        <v>36</v>
      </c>
      <c r="T12" s="416" t="s">
        <v>33</v>
      </c>
      <c r="U12" s="329" t="s">
        <v>34</v>
      </c>
      <c r="V12" s="62">
        <v>1781</v>
      </c>
      <c r="W12" s="62">
        <v>3422</v>
      </c>
      <c r="X12" s="62">
        <v>1455</v>
      </c>
      <c r="Y12" s="62">
        <v>822</v>
      </c>
      <c r="Z12" s="62">
        <v>2229</v>
      </c>
      <c r="AA12" s="62">
        <v>2562</v>
      </c>
      <c r="AB12" s="62">
        <v>2768</v>
      </c>
      <c r="AC12" s="62">
        <v>4665</v>
      </c>
      <c r="AD12" s="62">
        <v>2320</v>
      </c>
      <c r="AE12" s="62">
        <v>1238</v>
      </c>
      <c r="AF12" s="62">
        <v>3369</v>
      </c>
      <c r="AG12" s="62">
        <v>3264</v>
      </c>
      <c r="AH12" s="62">
        <f t="shared" si="3"/>
        <v>19565</v>
      </c>
      <c r="AI12" s="62">
        <f t="shared" si="0"/>
        <v>23517</v>
      </c>
      <c r="AJ12" s="62">
        <f t="shared" si="4"/>
        <v>43082</v>
      </c>
      <c r="AK12" s="62">
        <f t="shared" si="5"/>
        <v>66661</v>
      </c>
      <c r="AL12" s="62">
        <f t="shared" si="6"/>
        <v>68294</v>
      </c>
      <c r="AM12" s="62">
        <f t="shared" si="7"/>
        <v>134955</v>
      </c>
      <c r="AN12" s="321" t="s">
        <v>35</v>
      </c>
      <c r="AO12" s="380" t="s">
        <v>36</v>
      </c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699"/>
      <c r="BJ12" s="699"/>
    </row>
    <row r="13" spans="1:62" s="166" customFormat="1" ht="21.95" customHeight="1">
      <c r="A13" s="417"/>
      <c r="B13" s="329" t="s">
        <v>37</v>
      </c>
      <c r="C13" s="158">
        <v>31672</v>
      </c>
      <c r="D13" s="158">
        <v>26836</v>
      </c>
      <c r="E13" s="158">
        <v>23543</v>
      </c>
      <c r="F13" s="158">
        <v>21795</v>
      </c>
      <c r="G13" s="158">
        <v>28570</v>
      </c>
      <c r="H13" s="158">
        <v>23290</v>
      </c>
      <c r="I13" s="356">
        <f t="shared" si="1"/>
        <v>83785</v>
      </c>
      <c r="J13" s="356">
        <f t="shared" si="1"/>
        <v>71921</v>
      </c>
      <c r="K13" s="356">
        <f t="shared" si="2"/>
        <v>155706</v>
      </c>
      <c r="L13" s="62">
        <v>5450</v>
      </c>
      <c r="M13" s="62">
        <v>6254</v>
      </c>
      <c r="N13" s="62">
        <v>3346</v>
      </c>
      <c r="O13" s="62">
        <v>3437</v>
      </c>
      <c r="P13" s="62">
        <v>0</v>
      </c>
      <c r="Q13" s="62">
        <v>3</v>
      </c>
      <c r="R13" s="321" t="s">
        <v>38</v>
      </c>
      <c r="S13" s="381"/>
      <c r="T13" s="417"/>
      <c r="U13" s="329" t="s">
        <v>37</v>
      </c>
      <c r="V13" s="62">
        <v>2673</v>
      </c>
      <c r="W13" s="62">
        <v>4573</v>
      </c>
      <c r="X13" s="62">
        <v>2087</v>
      </c>
      <c r="Y13" s="62">
        <v>1083</v>
      </c>
      <c r="Z13" s="62">
        <v>3397</v>
      </c>
      <c r="AA13" s="62">
        <v>3687</v>
      </c>
      <c r="AB13" s="62">
        <v>4011</v>
      </c>
      <c r="AC13" s="62">
        <v>6346</v>
      </c>
      <c r="AD13" s="62">
        <v>3435</v>
      </c>
      <c r="AE13" s="62">
        <v>1468</v>
      </c>
      <c r="AF13" s="62">
        <v>5507</v>
      </c>
      <c r="AG13" s="62">
        <v>4898</v>
      </c>
      <c r="AH13" s="62">
        <f t="shared" si="3"/>
        <v>29906</v>
      </c>
      <c r="AI13" s="62">
        <f t="shared" si="0"/>
        <v>31749</v>
      </c>
      <c r="AJ13" s="62">
        <f t="shared" si="4"/>
        <v>61655</v>
      </c>
      <c r="AK13" s="62">
        <f t="shared" si="5"/>
        <v>113691</v>
      </c>
      <c r="AL13" s="62">
        <f t="shared" si="6"/>
        <v>103670</v>
      </c>
      <c r="AM13" s="62">
        <f t="shared" si="7"/>
        <v>217361</v>
      </c>
      <c r="AN13" s="321" t="s">
        <v>38</v>
      </c>
      <c r="AO13" s="381"/>
      <c r="AP13" s="699"/>
      <c r="AQ13" s="699"/>
      <c r="AR13" s="699"/>
      <c r="AS13" s="699"/>
      <c r="AT13" s="699"/>
      <c r="AU13" s="699"/>
      <c r="AV13" s="699"/>
      <c r="AW13" s="699"/>
      <c r="AX13" s="699"/>
      <c r="AY13" s="699"/>
      <c r="AZ13" s="699"/>
      <c r="BA13" s="699"/>
      <c r="BB13" s="699"/>
      <c r="BC13" s="699"/>
      <c r="BD13" s="699"/>
      <c r="BE13" s="699"/>
      <c r="BF13" s="699"/>
      <c r="BG13" s="699"/>
      <c r="BH13" s="699"/>
      <c r="BI13" s="699"/>
      <c r="BJ13" s="699"/>
    </row>
    <row r="14" spans="1:62" s="166" customFormat="1" ht="21.95" customHeight="1">
      <c r="A14" s="417"/>
      <c r="B14" s="329" t="s">
        <v>39</v>
      </c>
      <c r="C14" s="158">
        <v>15080</v>
      </c>
      <c r="D14" s="158">
        <v>13079</v>
      </c>
      <c r="E14" s="158">
        <v>10377</v>
      </c>
      <c r="F14" s="158">
        <v>9717</v>
      </c>
      <c r="G14" s="158">
        <v>13732</v>
      </c>
      <c r="H14" s="158">
        <v>9423</v>
      </c>
      <c r="I14" s="356">
        <f t="shared" si="1"/>
        <v>39189</v>
      </c>
      <c r="J14" s="356">
        <f t="shared" si="1"/>
        <v>32219</v>
      </c>
      <c r="K14" s="356">
        <f t="shared" si="2"/>
        <v>71408</v>
      </c>
      <c r="L14" s="62">
        <v>2195</v>
      </c>
      <c r="M14" s="62">
        <v>2745</v>
      </c>
      <c r="N14" s="62">
        <v>1531</v>
      </c>
      <c r="O14" s="62">
        <v>1303</v>
      </c>
      <c r="P14" s="62">
        <v>0</v>
      </c>
      <c r="Q14" s="62">
        <v>0</v>
      </c>
      <c r="R14" s="321" t="s">
        <v>40</v>
      </c>
      <c r="S14" s="381"/>
      <c r="T14" s="417"/>
      <c r="U14" s="329" t="s">
        <v>39</v>
      </c>
      <c r="V14" s="62">
        <v>1173</v>
      </c>
      <c r="W14" s="62">
        <v>2229</v>
      </c>
      <c r="X14" s="62">
        <v>1024</v>
      </c>
      <c r="Y14" s="62">
        <v>224</v>
      </c>
      <c r="Z14" s="62">
        <v>1528</v>
      </c>
      <c r="AA14" s="62">
        <v>1573</v>
      </c>
      <c r="AB14" s="62">
        <v>2408</v>
      </c>
      <c r="AC14" s="62">
        <v>2907</v>
      </c>
      <c r="AD14" s="62">
        <v>1631</v>
      </c>
      <c r="AE14" s="62">
        <v>443</v>
      </c>
      <c r="AF14" s="62">
        <v>2680</v>
      </c>
      <c r="AG14" s="62">
        <v>1807</v>
      </c>
      <c r="AH14" s="62">
        <f t="shared" si="3"/>
        <v>14170</v>
      </c>
      <c r="AI14" s="62">
        <f t="shared" si="0"/>
        <v>13231</v>
      </c>
      <c r="AJ14" s="62">
        <f t="shared" si="4"/>
        <v>27401</v>
      </c>
      <c r="AK14" s="62">
        <f t="shared" si="5"/>
        <v>53359</v>
      </c>
      <c r="AL14" s="62">
        <f t="shared" si="6"/>
        <v>45450</v>
      </c>
      <c r="AM14" s="62">
        <f t="shared" si="7"/>
        <v>98809</v>
      </c>
      <c r="AN14" s="321" t="s">
        <v>40</v>
      </c>
      <c r="AO14" s="381"/>
      <c r="AP14" s="699"/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699"/>
      <c r="BD14" s="699"/>
      <c r="BE14" s="699"/>
      <c r="BF14" s="699"/>
      <c r="BG14" s="699"/>
      <c r="BH14" s="699"/>
      <c r="BI14" s="699"/>
      <c r="BJ14" s="699"/>
    </row>
    <row r="15" spans="1:62" s="166" customFormat="1" ht="21.95" customHeight="1">
      <c r="A15" s="417"/>
      <c r="B15" s="329" t="s">
        <v>41</v>
      </c>
      <c r="C15" s="158">
        <v>11529</v>
      </c>
      <c r="D15" s="158">
        <v>9372</v>
      </c>
      <c r="E15" s="158">
        <v>10363</v>
      </c>
      <c r="F15" s="158">
        <v>8508</v>
      </c>
      <c r="G15" s="158">
        <v>13297</v>
      </c>
      <c r="H15" s="158">
        <v>9720</v>
      </c>
      <c r="I15" s="356">
        <f t="shared" si="1"/>
        <v>35189</v>
      </c>
      <c r="J15" s="356">
        <f t="shared" si="1"/>
        <v>27600</v>
      </c>
      <c r="K15" s="356">
        <f t="shared" si="2"/>
        <v>62789</v>
      </c>
      <c r="L15" s="62">
        <v>3291</v>
      </c>
      <c r="M15" s="62">
        <v>3792</v>
      </c>
      <c r="N15" s="62">
        <v>1455</v>
      </c>
      <c r="O15" s="62">
        <v>1446</v>
      </c>
      <c r="P15" s="62">
        <v>33</v>
      </c>
      <c r="Q15" s="62">
        <v>26</v>
      </c>
      <c r="R15" s="321" t="s">
        <v>42</v>
      </c>
      <c r="S15" s="381"/>
      <c r="T15" s="417"/>
      <c r="U15" s="329" t="s">
        <v>41</v>
      </c>
      <c r="V15" s="62">
        <v>1644</v>
      </c>
      <c r="W15" s="62">
        <v>2410</v>
      </c>
      <c r="X15" s="62">
        <v>718</v>
      </c>
      <c r="Y15" s="62">
        <v>1091</v>
      </c>
      <c r="Z15" s="62">
        <v>1091</v>
      </c>
      <c r="AA15" s="62">
        <v>1376</v>
      </c>
      <c r="AB15" s="62">
        <v>2435</v>
      </c>
      <c r="AC15" s="62">
        <v>4218</v>
      </c>
      <c r="AD15" s="62">
        <v>1104</v>
      </c>
      <c r="AE15" s="62">
        <v>2273</v>
      </c>
      <c r="AF15" s="62">
        <v>1727</v>
      </c>
      <c r="AG15" s="62">
        <v>2628</v>
      </c>
      <c r="AH15" s="62">
        <f t="shared" si="3"/>
        <v>13498</v>
      </c>
      <c r="AI15" s="62">
        <f t="shared" si="0"/>
        <v>19260</v>
      </c>
      <c r="AJ15" s="62">
        <f t="shared" si="4"/>
        <v>32758</v>
      </c>
      <c r="AK15" s="62">
        <f t="shared" si="5"/>
        <v>48687</v>
      </c>
      <c r="AL15" s="62">
        <f t="shared" si="6"/>
        <v>46860</v>
      </c>
      <c r="AM15" s="62">
        <f t="shared" si="7"/>
        <v>95547</v>
      </c>
      <c r="AN15" s="321" t="s">
        <v>42</v>
      </c>
      <c r="AO15" s="381"/>
      <c r="AP15" s="699"/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699"/>
      <c r="BD15" s="699"/>
      <c r="BE15" s="699"/>
      <c r="BF15" s="699"/>
      <c r="BG15" s="699"/>
      <c r="BH15" s="699"/>
      <c r="BI15" s="699"/>
      <c r="BJ15" s="699"/>
    </row>
    <row r="16" spans="1:62" s="166" customFormat="1" ht="21.95" customHeight="1">
      <c r="A16" s="417"/>
      <c r="B16" s="329" t="s">
        <v>43</v>
      </c>
      <c r="C16" s="158">
        <v>16591</v>
      </c>
      <c r="D16" s="158">
        <v>15317</v>
      </c>
      <c r="E16" s="158">
        <v>16077</v>
      </c>
      <c r="F16" s="158">
        <v>15207</v>
      </c>
      <c r="G16" s="158">
        <v>22025</v>
      </c>
      <c r="H16" s="158">
        <v>18127</v>
      </c>
      <c r="I16" s="356">
        <f t="shared" si="1"/>
        <v>54693</v>
      </c>
      <c r="J16" s="356">
        <f t="shared" si="1"/>
        <v>48651</v>
      </c>
      <c r="K16" s="356">
        <f t="shared" si="2"/>
        <v>103344</v>
      </c>
      <c r="L16" s="62">
        <v>3942</v>
      </c>
      <c r="M16" s="62">
        <v>5188</v>
      </c>
      <c r="N16" s="62">
        <v>2347</v>
      </c>
      <c r="O16" s="62">
        <v>2817</v>
      </c>
      <c r="P16" s="62">
        <v>0</v>
      </c>
      <c r="Q16" s="62">
        <v>0</v>
      </c>
      <c r="R16" s="321" t="s">
        <v>44</v>
      </c>
      <c r="S16" s="381"/>
      <c r="T16" s="417"/>
      <c r="U16" s="329" t="s">
        <v>43</v>
      </c>
      <c r="V16" s="62">
        <v>1810</v>
      </c>
      <c r="W16" s="62">
        <v>3675</v>
      </c>
      <c r="X16" s="62">
        <v>1761</v>
      </c>
      <c r="Y16" s="62">
        <v>1027</v>
      </c>
      <c r="Z16" s="62">
        <v>2324</v>
      </c>
      <c r="AA16" s="62">
        <v>2976</v>
      </c>
      <c r="AB16" s="62">
        <v>3216</v>
      </c>
      <c r="AC16" s="62">
        <v>5428</v>
      </c>
      <c r="AD16" s="62">
        <v>3190</v>
      </c>
      <c r="AE16" s="62">
        <v>1577</v>
      </c>
      <c r="AF16" s="62">
        <v>4003</v>
      </c>
      <c r="AG16" s="62">
        <v>4115</v>
      </c>
      <c r="AH16" s="62">
        <f t="shared" si="3"/>
        <v>22593</v>
      </c>
      <c r="AI16" s="62">
        <f t="shared" si="0"/>
        <v>26803</v>
      </c>
      <c r="AJ16" s="62">
        <f t="shared" si="4"/>
        <v>49396</v>
      </c>
      <c r="AK16" s="62">
        <f t="shared" si="5"/>
        <v>77286</v>
      </c>
      <c r="AL16" s="62">
        <f t="shared" si="6"/>
        <v>75454</v>
      </c>
      <c r="AM16" s="62">
        <f t="shared" si="7"/>
        <v>152740</v>
      </c>
      <c r="AN16" s="321" t="s">
        <v>44</v>
      </c>
      <c r="AO16" s="381"/>
      <c r="AP16" s="699"/>
      <c r="AQ16" s="696"/>
      <c r="AR16" s="699"/>
      <c r="AS16" s="699"/>
      <c r="AT16" s="699"/>
      <c r="AU16" s="699"/>
      <c r="AV16" s="699"/>
      <c r="AW16" s="699"/>
      <c r="AX16" s="699"/>
      <c r="AY16" s="699"/>
      <c r="AZ16" s="699"/>
      <c r="BA16" s="699"/>
      <c r="BB16" s="699"/>
      <c r="BC16" s="696"/>
      <c r="BD16" s="699"/>
      <c r="BE16" s="699"/>
      <c r="BF16" s="699"/>
      <c r="BG16" s="699"/>
      <c r="BH16" s="699"/>
      <c r="BI16" s="699"/>
      <c r="BJ16" s="699"/>
    </row>
    <row r="17" spans="1:62" s="166" customFormat="1" ht="21.95" customHeight="1">
      <c r="A17" s="418"/>
      <c r="B17" s="329" t="s">
        <v>45</v>
      </c>
      <c r="C17" s="158">
        <v>14162</v>
      </c>
      <c r="D17" s="158">
        <v>11636</v>
      </c>
      <c r="E17" s="158">
        <v>11284</v>
      </c>
      <c r="F17" s="158">
        <v>10413</v>
      </c>
      <c r="G17" s="158">
        <v>14210</v>
      </c>
      <c r="H17" s="158">
        <v>11820</v>
      </c>
      <c r="I17" s="356">
        <f t="shared" si="1"/>
        <v>39656</v>
      </c>
      <c r="J17" s="356">
        <f t="shared" si="1"/>
        <v>33869</v>
      </c>
      <c r="K17" s="356">
        <f t="shared" si="2"/>
        <v>73525</v>
      </c>
      <c r="L17" s="62">
        <v>2434</v>
      </c>
      <c r="M17" s="62">
        <v>3353</v>
      </c>
      <c r="N17" s="62">
        <v>1652</v>
      </c>
      <c r="O17" s="62">
        <v>1696</v>
      </c>
      <c r="P17" s="62">
        <v>0</v>
      </c>
      <c r="Q17" s="62">
        <v>0</v>
      </c>
      <c r="R17" s="321" t="s">
        <v>46</v>
      </c>
      <c r="S17" s="382"/>
      <c r="T17" s="418"/>
      <c r="U17" s="329" t="s">
        <v>45</v>
      </c>
      <c r="V17" s="62">
        <v>1207</v>
      </c>
      <c r="W17" s="62">
        <v>2477</v>
      </c>
      <c r="X17" s="62">
        <v>1060</v>
      </c>
      <c r="Y17" s="62">
        <v>573</v>
      </c>
      <c r="Z17" s="62">
        <v>1631</v>
      </c>
      <c r="AA17" s="62">
        <v>1842</v>
      </c>
      <c r="AB17" s="62">
        <v>2279</v>
      </c>
      <c r="AC17" s="62">
        <v>3379</v>
      </c>
      <c r="AD17" s="62">
        <v>1704</v>
      </c>
      <c r="AE17" s="62">
        <v>833</v>
      </c>
      <c r="AF17" s="62">
        <v>2578</v>
      </c>
      <c r="AG17" s="62">
        <v>2126</v>
      </c>
      <c r="AH17" s="62">
        <f t="shared" si="3"/>
        <v>14545</v>
      </c>
      <c r="AI17" s="62">
        <f t="shared" si="0"/>
        <v>16279</v>
      </c>
      <c r="AJ17" s="62">
        <f t="shared" si="4"/>
        <v>30824</v>
      </c>
      <c r="AK17" s="62">
        <f t="shared" si="5"/>
        <v>54201</v>
      </c>
      <c r="AL17" s="62">
        <f t="shared" si="6"/>
        <v>50148</v>
      </c>
      <c r="AM17" s="62">
        <f t="shared" si="7"/>
        <v>104349</v>
      </c>
      <c r="AN17" s="321" t="s">
        <v>46</v>
      </c>
      <c r="AO17" s="382"/>
      <c r="AP17" s="699"/>
      <c r="AQ17" s="696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699"/>
      <c r="BC17" s="696"/>
      <c r="BD17" s="699"/>
      <c r="BE17" s="699"/>
      <c r="BF17" s="699"/>
      <c r="BG17" s="699"/>
      <c r="BH17" s="699"/>
      <c r="BI17" s="699"/>
      <c r="BJ17" s="699"/>
    </row>
    <row r="18" spans="1:62" s="166" customFormat="1" ht="21.95" customHeight="1">
      <c r="A18" s="403" t="s">
        <v>47</v>
      </c>
      <c r="B18" s="403"/>
      <c r="C18" s="158">
        <v>19704</v>
      </c>
      <c r="D18" s="158">
        <v>16473</v>
      </c>
      <c r="E18" s="158">
        <v>18271</v>
      </c>
      <c r="F18" s="158">
        <v>15593</v>
      </c>
      <c r="G18" s="158">
        <v>22319</v>
      </c>
      <c r="H18" s="158">
        <v>16477</v>
      </c>
      <c r="I18" s="356">
        <f t="shared" si="1"/>
        <v>60294</v>
      </c>
      <c r="J18" s="356">
        <f t="shared" si="1"/>
        <v>48543</v>
      </c>
      <c r="K18" s="356">
        <f t="shared" si="2"/>
        <v>108837</v>
      </c>
      <c r="L18" s="62">
        <v>4844</v>
      </c>
      <c r="M18" s="62">
        <v>5649</v>
      </c>
      <c r="N18" s="62">
        <v>2568</v>
      </c>
      <c r="O18" s="62">
        <v>2134</v>
      </c>
      <c r="P18" s="62">
        <v>0</v>
      </c>
      <c r="Q18" s="62">
        <v>0</v>
      </c>
      <c r="R18" s="375" t="s">
        <v>48</v>
      </c>
      <c r="S18" s="375"/>
      <c r="T18" s="403" t="s">
        <v>47</v>
      </c>
      <c r="U18" s="403"/>
      <c r="V18" s="62">
        <v>3362</v>
      </c>
      <c r="W18" s="62">
        <v>5572</v>
      </c>
      <c r="X18" s="62">
        <v>2261</v>
      </c>
      <c r="Y18" s="62">
        <v>1004</v>
      </c>
      <c r="Z18" s="62">
        <v>2908</v>
      </c>
      <c r="AA18" s="62">
        <v>2785</v>
      </c>
      <c r="AB18" s="62">
        <v>5197</v>
      </c>
      <c r="AC18" s="62">
        <v>6754</v>
      </c>
      <c r="AD18" s="62">
        <v>2758</v>
      </c>
      <c r="AE18" s="62">
        <v>1154</v>
      </c>
      <c r="AF18" s="62">
        <v>4248</v>
      </c>
      <c r="AG18" s="62">
        <v>2986</v>
      </c>
      <c r="AH18" s="62">
        <f t="shared" si="3"/>
        <v>28146</v>
      </c>
      <c r="AI18" s="62">
        <f t="shared" si="0"/>
        <v>28038</v>
      </c>
      <c r="AJ18" s="62">
        <f t="shared" si="4"/>
        <v>56184</v>
      </c>
      <c r="AK18" s="62">
        <f t="shared" si="5"/>
        <v>88440</v>
      </c>
      <c r="AL18" s="62">
        <f t="shared" si="6"/>
        <v>76581</v>
      </c>
      <c r="AM18" s="62">
        <f t="shared" si="7"/>
        <v>165021</v>
      </c>
      <c r="AN18" s="375" t="s">
        <v>48</v>
      </c>
      <c r="AO18" s="375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00"/>
      <c r="BG18" s="700"/>
      <c r="BH18" s="699"/>
      <c r="BI18" s="699"/>
      <c r="BJ18" s="699"/>
    </row>
    <row r="19" spans="1:62" s="166" customFormat="1" ht="21.95" customHeight="1">
      <c r="A19" s="403" t="s">
        <v>49</v>
      </c>
      <c r="B19" s="403"/>
      <c r="C19" s="158">
        <v>30916</v>
      </c>
      <c r="D19" s="158">
        <v>23542</v>
      </c>
      <c r="E19" s="158">
        <v>23616</v>
      </c>
      <c r="F19" s="158">
        <v>19791</v>
      </c>
      <c r="G19" s="158">
        <v>31031</v>
      </c>
      <c r="H19" s="158">
        <v>21775</v>
      </c>
      <c r="I19" s="356">
        <f t="shared" si="1"/>
        <v>85563</v>
      </c>
      <c r="J19" s="356">
        <f t="shared" si="1"/>
        <v>65108</v>
      </c>
      <c r="K19" s="356">
        <f t="shared" si="2"/>
        <v>150671</v>
      </c>
      <c r="L19" s="62">
        <v>7615</v>
      </c>
      <c r="M19" s="62">
        <v>8827</v>
      </c>
      <c r="N19" s="62">
        <v>2575</v>
      </c>
      <c r="O19" s="62">
        <v>2665</v>
      </c>
      <c r="P19" s="62">
        <v>20</v>
      </c>
      <c r="Q19" s="62">
        <v>23</v>
      </c>
      <c r="R19" s="375" t="s">
        <v>50</v>
      </c>
      <c r="S19" s="375"/>
      <c r="T19" s="403" t="s">
        <v>49</v>
      </c>
      <c r="U19" s="403"/>
      <c r="V19" s="62">
        <v>6072</v>
      </c>
      <c r="W19" s="62">
        <v>7223</v>
      </c>
      <c r="X19" s="62">
        <v>1339</v>
      </c>
      <c r="Y19" s="62">
        <v>691</v>
      </c>
      <c r="Z19" s="62">
        <v>3074</v>
      </c>
      <c r="AA19" s="62">
        <v>2663</v>
      </c>
      <c r="AB19" s="62">
        <v>9856</v>
      </c>
      <c r="AC19" s="62">
        <v>10246</v>
      </c>
      <c r="AD19" s="62">
        <v>3823</v>
      </c>
      <c r="AE19" s="62">
        <v>1470</v>
      </c>
      <c r="AF19" s="62">
        <v>4735</v>
      </c>
      <c r="AG19" s="62">
        <v>3267</v>
      </c>
      <c r="AH19" s="62">
        <f t="shared" si="3"/>
        <v>39109</v>
      </c>
      <c r="AI19" s="62">
        <f t="shared" si="0"/>
        <v>37075</v>
      </c>
      <c r="AJ19" s="62">
        <f t="shared" si="4"/>
        <v>76184</v>
      </c>
      <c r="AK19" s="62">
        <f t="shared" si="5"/>
        <v>124672</v>
      </c>
      <c r="AL19" s="62">
        <f t="shared" si="6"/>
        <v>102183</v>
      </c>
      <c r="AM19" s="62">
        <f t="shared" si="7"/>
        <v>226855</v>
      </c>
      <c r="AN19" s="375" t="s">
        <v>50</v>
      </c>
      <c r="AO19" s="375"/>
      <c r="AP19" s="699"/>
      <c r="AQ19" s="696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699"/>
      <c r="BC19" s="696"/>
      <c r="BD19" s="699"/>
      <c r="BE19" s="699"/>
      <c r="BF19" s="699"/>
      <c r="BG19" s="699"/>
      <c r="BH19" s="699"/>
      <c r="BI19" s="699"/>
      <c r="BJ19" s="699"/>
    </row>
    <row r="20" spans="1:62" s="166" customFormat="1" ht="21.95" customHeight="1">
      <c r="A20" s="403" t="s">
        <v>51</v>
      </c>
      <c r="B20" s="403"/>
      <c r="C20" s="158">
        <v>16720</v>
      </c>
      <c r="D20" s="158">
        <v>14069</v>
      </c>
      <c r="E20" s="158">
        <v>13683</v>
      </c>
      <c r="F20" s="158">
        <v>12612</v>
      </c>
      <c r="G20" s="158">
        <v>16182</v>
      </c>
      <c r="H20" s="158">
        <v>14304</v>
      </c>
      <c r="I20" s="356">
        <f t="shared" si="1"/>
        <v>46585</v>
      </c>
      <c r="J20" s="356">
        <f t="shared" si="1"/>
        <v>40985</v>
      </c>
      <c r="K20" s="356">
        <f t="shared" si="2"/>
        <v>87570</v>
      </c>
      <c r="L20" s="62">
        <v>4381</v>
      </c>
      <c r="M20" s="62">
        <v>5585</v>
      </c>
      <c r="N20" s="62">
        <v>1539</v>
      </c>
      <c r="O20" s="62">
        <v>1369</v>
      </c>
      <c r="P20" s="62">
        <v>0</v>
      </c>
      <c r="Q20" s="62">
        <v>0</v>
      </c>
      <c r="R20" s="375" t="s">
        <v>52</v>
      </c>
      <c r="S20" s="375"/>
      <c r="T20" s="403" t="s">
        <v>51</v>
      </c>
      <c r="U20" s="403"/>
      <c r="V20" s="62">
        <v>2517</v>
      </c>
      <c r="W20" s="62">
        <v>4359</v>
      </c>
      <c r="X20" s="62">
        <v>1523</v>
      </c>
      <c r="Y20" s="62">
        <v>588</v>
      </c>
      <c r="Z20" s="62">
        <v>1406</v>
      </c>
      <c r="AA20" s="62">
        <v>1497</v>
      </c>
      <c r="AB20" s="62">
        <v>4414</v>
      </c>
      <c r="AC20" s="62">
        <v>6231</v>
      </c>
      <c r="AD20" s="62">
        <v>3187</v>
      </c>
      <c r="AE20" s="62">
        <v>1355</v>
      </c>
      <c r="AF20" s="62">
        <v>2467</v>
      </c>
      <c r="AG20" s="62">
        <v>2194</v>
      </c>
      <c r="AH20" s="62">
        <f t="shared" si="3"/>
        <v>21434</v>
      </c>
      <c r="AI20" s="62">
        <f t="shared" si="0"/>
        <v>23178</v>
      </c>
      <c r="AJ20" s="62">
        <f t="shared" si="4"/>
        <v>44612</v>
      </c>
      <c r="AK20" s="62">
        <f t="shared" si="5"/>
        <v>68019</v>
      </c>
      <c r="AL20" s="62">
        <f t="shared" si="6"/>
        <v>64163</v>
      </c>
      <c r="AM20" s="62">
        <f t="shared" si="7"/>
        <v>132182</v>
      </c>
      <c r="AN20" s="375" t="s">
        <v>52</v>
      </c>
      <c r="AO20" s="375"/>
      <c r="AP20" s="699"/>
      <c r="AQ20" s="696"/>
      <c r="AR20" s="699"/>
      <c r="AS20" s="699"/>
      <c r="AT20" s="699"/>
      <c r="AU20" s="699"/>
      <c r="AV20" s="699"/>
      <c r="AW20" s="699"/>
      <c r="AX20" s="699"/>
      <c r="AY20" s="699"/>
      <c r="AZ20" s="699"/>
      <c r="BA20" s="699"/>
      <c r="BB20" s="699"/>
      <c r="BC20" s="696"/>
      <c r="BD20" s="699"/>
      <c r="BE20" s="699"/>
      <c r="BF20" s="699"/>
      <c r="BG20" s="699"/>
      <c r="BH20" s="699"/>
      <c r="BI20" s="699"/>
      <c r="BJ20" s="699"/>
    </row>
    <row r="21" spans="1:62" s="166" customFormat="1" ht="21.95" customHeight="1">
      <c r="A21" s="403" t="s">
        <v>53</v>
      </c>
      <c r="B21" s="403"/>
      <c r="C21" s="158">
        <v>18389</v>
      </c>
      <c r="D21" s="158">
        <v>17300</v>
      </c>
      <c r="E21" s="158">
        <v>15174</v>
      </c>
      <c r="F21" s="158">
        <v>14540</v>
      </c>
      <c r="G21" s="158">
        <v>18825</v>
      </c>
      <c r="H21" s="158">
        <v>16391</v>
      </c>
      <c r="I21" s="356">
        <f t="shared" si="1"/>
        <v>52388</v>
      </c>
      <c r="J21" s="356">
        <f t="shared" si="1"/>
        <v>48231</v>
      </c>
      <c r="K21" s="356">
        <f t="shared" si="2"/>
        <v>100619</v>
      </c>
      <c r="L21" s="62">
        <v>4758</v>
      </c>
      <c r="M21" s="62">
        <v>6353</v>
      </c>
      <c r="N21" s="62">
        <v>1406</v>
      </c>
      <c r="O21" s="62">
        <v>1380</v>
      </c>
      <c r="P21" s="62">
        <v>0</v>
      </c>
      <c r="Q21" s="62">
        <v>0</v>
      </c>
      <c r="R21" s="375" t="s">
        <v>54</v>
      </c>
      <c r="S21" s="375"/>
      <c r="T21" s="403" t="s">
        <v>53</v>
      </c>
      <c r="U21" s="403"/>
      <c r="V21" s="62">
        <v>3672</v>
      </c>
      <c r="W21" s="62">
        <v>5407</v>
      </c>
      <c r="X21" s="62">
        <v>781</v>
      </c>
      <c r="Y21" s="62">
        <v>203</v>
      </c>
      <c r="Z21" s="62">
        <v>1805</v>
      </c>
      <c r="AA21" s="62">
        <v>1691</v>
      </c>
      <c r="AB21" s="62">
        <v>4491</v>
      </c>
      <c r="AC21" s="62">
        <v>4969</v>
      </c>
      <c r="AD21" s="62">
        <v>2272</v>
      </c>
      <c r="AE21" s="62">
        <v>783</v>
      </c>
      <c r="AF21" s="62">
        <v>2633</v>
      </c>
      <c r="AG21" s="62">
        <v>2246</v>
      </c>
      <c r="AH21" s="62">
        <f t="shared" si="3"/>
        <v>21818</v>
      </c>
      <c r="AI21" s="62">
        <f t="shared" si="0"/>
        <v>23032</v>
      </c>
      <c r="AJ21" s="62">
        <f t="shared" si="4"/>
        <v>44850</v>
      </c>
      <c r="AK21" s="62">
        <f t="shared" si="5"/>
        <v>74206</v>
      </c>
      <c r="AL21" s="62">
        <f t="shared" si="6"/>
        <v>71263</v>
      </c>
      <c r="AM21" s="62">
        <f t="shared" si="7"/>
        <v>145469</v>
      </c>
      <c r="AN21" s="375" t="s">
        <v>54</v>
      </c>
      <c r="AO21" s="375"/>
      <c r="AP21" s="699"/>
      <c r="AQ21" s="696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6"/>
      <c r="BD21" s="699"/>
      <c r="BE21" s="699"/>
      <c r="BF21" s="699"/>
      <c r="BG21" s="699"/>
      <c r="BH21" s="699"/>
      <c r="BI21" s="699"/>
      <c r="BJ21" s="699"/>
    </row>
    <row r="22" spans="1:62" s="166" customFormat="1" ht="21.95" customHeight="1">
      <c r="A22" s="403" t="s">
        <v>84</v>
      </c>
      <c r="B22" s="403"/>
      <c r="C22" s="158">
        <v>20334</v>
      </c>
      <c r="D22" s="158">
        <v>15711</v>
      </c>
      <c r="E22" s="158">
        <v>14873</v>
      </c>
      <c r="F22" s="158">
        <v>12529</v>
      </c>
      <c r="G22" s="158">
        <v>16415</v>
      </c>
      <c r="H22" s="158">
        <v>12852</v>
      </c>
      <c r="I22" s="356">
        <f t="shared" si="1"/>
        <v>51622</v>
      </c>
      <c r="J22" s="356">
        <f t="shared" si="1"/>
        <v>41092</v>
      </c>
      <c r="K22" s="356">
        <f t="shared" si="2"/>
        <v>92714</v>
      </c>
      <c r="L22" s="62">
        <v>4753</v>
      </c>
      <c r="M22" s="62">
        <v>5739</v>
      </c>
      <c r="N22" s="62">
        <v>1374</v>
      </c>
      <c r="O22" s="62">
        <v>1161</v>
      </c>
      <c r="P22" s="62">
        <v>0</v>
      </c>
      <c r="Q22" s="62">
        <v>0</v>
      </c>
      <c r="R22" s="375" t="s">
        <v>56</v>
      </c>
      <c r="S22" s="375"/>
      <c r="T22" s="403" t="s">
        <v>84</v>
      </c>
      <c r="U22" s="403"/>
      <c r="V22" s="62">
        <v>3476</v>
      </c>
      <c r="W22" s="62">
        <v>4677</v>
      </c>
      <c r="X22" s="62">
        <v>1024</v>
      </c>
      <c r="Y22" s="62">
        <v>465</v>
      </c>
      <c r="Z22" s="62">
        <v>1196</v>
      </c>
      <c r="AA22" s="62">
        <v>1393</v>
      </c>
      <c r="AB22" s="62">
        <v>5532</v>
      </c>
      <c r="AC22" s="62">
        <v>6004</v>
      </c>
      <c r="AD22" s="62">
        <v>2962</v>
      </c>
      <c r="AE22" s="62">
        <v>1255</v>
      </c>
      <c r="AF22" s="62">
        <v>2735</v>
      </c>
      <c r="AG22" s="62">
        <v>1596</v>
      </c>
      <c r="AH22" s="62">
        <f t="shared" si="3"/>
        <v>23052</v>
      </c>
      <c r="AI22" s="62">
        <f t="shared" si="0"/>
        <v>22290</v>
      </c>
      <c r="AJ22" s="62">
        <f t="shared" si="4"/>
        <v>45342</v>
      </c>
      <c r="AK22" s="62">
        <f t="shared" si="5"/>
        <v>74674</v>
      </c>
      <c r="AL22" s="62">
        <f t="shared" si="6"/>
        <v>63382</v>
      </c>
      <c r="AM22" s="62">
        <f t="shared" si="7"/>
        <v>138056</v>
      </c>
      <c r="AN22" s="375" t="s">
        <v>56</v>
      </c>
      <c r="AO22" s="375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</row>
    <row r="23" spans="1:62" s="166" customFormat="1" ht="21.95" customHeight="1">
      <c r="A23" s="403" t="s">
        <v>57</v>
      </c>
      <c r="B23" s="403"/>
      <c r="C23" s="158">
        <v>11257</v>
      </c>
      <c r="D23" s="158">
        <v>9285</v>
      </c>
      <c r="E23" s="158">
        <v>8694</v>
      </c>
      <c r="F23" s="158">
        <v>7215</v>
      </c>
      <c r="G23" s="158">
        <v>10256</v>
      </c>
      <c r="H23" s="158">
        <v>7624</v>
      </c>
      <c r="I23" s="356">
        <f t="shared" si="1"/>
        <v>30207</v>
      </c>
      <c r="J23" s="356">
        <f t="shared" si="1"/>
        <v>24124</v>
      </c>
      <c r="K23" s="356">
        <f t="shared" si="2"/>
        <v>54331</v>
      </c>
      <c r="L23" s="62">
        <v>1836</v>
      </c>
      <c r="M23" s="62">
        <v>2164</v>
      </c>
      <c r="N23" s="62">
        <v>1053</v>
      </c>
      <c r="O23" s="62">
        <v>1116</v>
      </c>
      <c r="P23" s="62">
        <v>0</v>
      </c>
      <c r="Q23" s="62">
        <v>0</v>
      </c>
      <c r="R23" s="375" t="s">
        <v>58</v>
      </c>
      <c r="S23" s="375"/>
      <c r="T23" s="403" t="s">
        <v>57</v>
      </c>
      <c r="U23" s="403"/>
      <c r="V23" s="62">
        <v>1141</v>
      </c>
      <c r="W23" s="62">
        <v>1770</v>
      </c>
      <c r="X23" s="62">
        <v>635</v>
      </c>
      <c r="Y23" s="62">
        <v>271</v>
      </c>
      <c r="Z23" s="62">
        <v>1352</v>
      </c>
      <c r="AA23" s="62">
        <v>1258</v>
      </c>
      <c r="AB23" s="62">
        <v>2041</v>
      </c>
      <c r="AC23" s="62">
        <v>2272</v>
      </c>
      <c r="AD23" s="62">
        <v>1158</v>
      </c>
      <c r="AE23" s="62">
        <v>464</v>
      </c>
      <c r="AF23" s="62">
        <v>2198</v>
      </c>
      <c r="AG23" s="62">
        <v>1476</v>
      </c>
      <c r="AH23" s="62">
        <f t="shared" si="3"/>
        <v>11414</v>
      </c>
      <c r="AI23" s="62">
        <f t="shared" si="0"/>
        <v>10791</v>
      </c>
      <c r="AJ23" s="62">
        <f t="shared" si="4"/>
        <v>22205</v>
      </c>
      <c r="AK23" s="62">
        <f t="shared" si="5"/>
        <v>41621</v>
      </c>
      <c r="AL23" s="62">
        <f t="shared" si="6"/>
        <v>34915</v>
      </c>
      <c r="AM23" s="62">
        <f t="shared" si="7"/>
        <v>76536</v>
      </c>
      <c r="AN23" s="375" t="s">
        <v>58</v>
      </c>
      <c r="AO23" s="375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</row>
    <row r="24" spans="1:62" s="166" customFormat="1" ht="21.95" customHeight="1">
      <c r="A24" s="403" t="s">
        <v>59</v>
      </c>
      <c r="B24" s="403"/>
      <c r="C24" s="158">
        <v>18625</v>
      </c>
      <c r="D24" s="158">
        <v>13024</v>
      </c>
      <c r="E24" s="158">
        <v>15006</v>
      </c>
      <c r="F24" s="158">
        <v>11433</v>
      </c>
      <c r="G24" s="158">
        <v>16502</v>
      </c>
      <c r="H24" s="158">
        <v>11807</v>
      </c>
      <c r="I24" s="356">
        <f t="shared" si="1"/>
        <v>50133</v>
      </c>
      <c r="J24" s="356">
        <f t="shared" si="1"/>
        <v>36264</v>
      </c>
      <c r="K24" s="356">
        <f t="shared" si="2"/>
        <v>86397</v>
      </c>
      <c r="L24" s="62">
        <v>4227</v>
      </c>
      <c r="M24" s="62">
        <v>4668</v>
      </c>
      <c r="N24" s="62">
        <v>1911</v>
      </c>
      <c r="O24" s="62">
        <v>1587</v>
      </c>
      <c r="P24" s="62">
        <v>0</v>
      </c>
      <c r="Q24" s="62">
        <v>0</v>
      </c>
      <c r="R24" s="375" t="s">
        <v>60</v>
      </c>
      <c r="S24" s="375"/>
      <c r="T24" s="403" t="s">
        <v>59</v>
      </c>
      <c r="U24" s="403"/>
      <c r="V24" s="62">
        <v>2796</v>
      </c>
      <c r="W24" s="62">
        <v>3820</v>
      </c>
      <c r="X24" s="62">
        <v>1193</v>
      </c>
      <c r="Y24" s="62">
        <v>311</v>
      </c>
      <c r="Z24" s="62">
        <v>2112</v>
      </c>
      <c r="AA24" s="62">
        <v>1634</v>
      </c>
      <c r="AB24" s="62">
        <v>4198</v>
      </c>
      <c r="AC24" s="62">
        <v>4129</v>
      </c>
      <c r="AD24" s="62">
        <v>2092</v>
      </c>
      <c r="AE24" s="62">
        <v>730</v>
      </c>
      <c r="AF24" s="62">
        <v>3318</v>
      </c>
      <c r="AG24" s="62">
        <v>2010</v>
      </c>
      <c r="AH24" s="62">
        <f t="shared" si="3"/>
        <v>21847</v>
      </c>
      <c r="AI24" s="62">
        <f t="shared" si="0"/>
        <v>18889</v>
      </c>
      <c r="AJ24" s="62">
        <f t="shared" si="4"/>
        <v>40736</v>
      </c>
      <c r="AK24" s="62">
        <f t="shared" si="5"/>
        <v>71980</v>
      </c>
      <c r="AL24" s="62">
        <f t="shared" si="6"/>
        <v>55153</v>
      </c>
      <c r="AM24" s="62">
        <f t="shared" si="7"/>
        <v>127133</v>
      </c>
      <c r="AN24" s="375" t="s">
        <v>60</v>
      </c>
      <c r="AO24" s="375"/>
      <c r="AP24" s="699"/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699"/>
      <c r="BH24" s="699"/>
      <c r="BI24" s="699"/>
      <c r="BJ24" s="699"/>
    </row>
    <row r="25" spans="1:62" s="166" customFormat="1" ht="21.95" customHeight="1">
      <c r="A25" s="403" t="s">
        <v>61</v>
      </c>
      <c r="B25" s="403"/>
      <c r="C25" s="158">
        <v>29493</v>
      </c>
      <c r="D25" s="158">
        <v>22219</v>
      </c>
      <c r="E25" s="158">
        <v>23604</v>
      </c>
      <c r="F25" s="158">
        <v>19190</v>
      </c>
      <c r="G25" s="158">
        <v>26875</v>
      </c>
      <c r="H25" s="158">
        <v>19909</v>
      </c>
      <c r="I25" s="356">
        <f t="shared" si="1"/>
        <v>79972</v>
      </c>
      <c r="J25" s="356">
        <f t="shared" si="1"/>
        <v>61318</v>
      </c>
      <c r="K25" s="356">
        <f t="shared" si="2"/>
        <v>141290</v>
      </c>
      <c r="L25" s="62">
        <v>9109</v>
      </c>
      <c r="M25" s="62">
        <v>9024</v>
      </c>
      <c r="N25" s="62">
        <v>1632</v>
      </c>
      <c r="O25" s="62">
        <v>1497</v>
      </c>
      <c r="P25" s="62">
        <v>0</v>
      </c>
      <c r="Q25" s="62">
        <v>0</v>
      </c>
      <c r="R25" s="375" t="s">
        <v>62</v>
      </c>
      <c r="S25" s="375"/>
      <c r="T25" s="403" t="s">
        <v>61</v>
      </c>
      <c r="U25" s="403"/>
      <c r="V25" s="62">
        <v>6481</v>
      </c>
      <c r="W25" s="62">
        <v>5791</v>
      </c>
      <c r="X25" s="62">
        <v>1715</v>
      </c>
      <c r="Y25" s="62">
        <v>1229</v>
      </c>
      <c r="Z25" s="62">
        <v>1467</v>
      </c>
      <c r="AA25" s="62">
        <v>1337</v>
      </c>
      <c r="AB25" s="62">
        <v>8421</v>
      </c>
      <c r="AC25" s="62">
        <v>6557</v>
      </c>
      <c r="AD25" s="62">
        <v>4427</v>
      </c>
      <c r="AE25" s="62">
        <v>1935</v>
      </c>
      <c r="AF25" s="62">
        <v>2946</v>
      </c>
      <c r="AG25" s="62">
        <v>2173</v>
      </c>
      <c r="AH25" s="62">
        <f t="shared" si="3"/>
        <v>36198</v>
      </c>
      <c r="AI25" s="62">
        <f t="shared" si="0"/>
        <v>29543</v>
      </c>
      <c r="AJ25" s="62">
        <f t="shared" si="4"/>
        <v>65741</v>
      </c>
      <c r="AK25" s="62">
        <f t="shared" si="5"/>
        <v>116170</v>
      </c>
      <c r="AL25" s="62">
        <f t="shared" si="6"/>
        <v>90861</v>
      </c>
      <c r="AM25" s="62">
        <f t="shared" si="7"/>
        <v>207031</v>
      </c>
      <c r="AN25" s="375" t="s">
        <v>62</v>
      </c>
      <c r="AO25" s="375"/>
      <c r="AP25" s="699"/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699"/>
      <c r="BH25" s="699"/>
      <c r="BI25" s="699"/>
      <c r="BJ25" s="699"/>
    </row>
    <row r="26" spans="1:62" s="166" customFormat="1" ht="21.95" customHeight="1">
      <c r="A26" s="403" t="s">
        <v>63</v>
      </c>
      <c r="B26" s="403"/>
      <c r="C26" s="158">
        <v>20467</v>
      </c>
      <c r="D26" s="158">
        <v>12831</v>
      </c>
      <c r="E26" s="158">
        <v>10047</v>
      </c>
      <c r="F26" s="158">
        <v>8546</v>
      </c>
      <c r="G26" s="158">
        <v>11318</v>
      </c>
      <c r="H26" s="158">
        <v>8629</v>
      </c>
      <c r="I26" s="356">
        <f t="shared" si="1"/>
        <v>41832</v>
      </c>
      <c r="J26" s="356">
        <f t="shared" si="1"/>
        <v>30006</v>
      </c>
      <c r="K26" s="356">
        <f t="shared" si="2"/>
        <v>71838</v>
      </c>
      <c r="L26" s="62">
        <v>4218</v>
      </c>
      <c r="M26" s="62">
        <v>3907</v>
      </c>
      <c r="N26" s="62">
        <v>2923</v>
      </c>
      <c r="O26" s="62">
        <v>1845</v>
      </c>
      <c r="P26" s="62">
        <v>0</v>
      </c>
      <c r="Q26" s="62">
        <v>0</v>
      </c>
      <c r="R26" s="375" t="s">
        <v>64</v>
      </c>
      <c r="S26" s="375"/>
      <c r="T26" s="403" t="s">
        <v>63</v>
      </c>
      <c r="U26" s="403"/>
      <c r="V26" s="62">
        <v>1849</v>
      </c>
      <c r="W26" s="62">
        <v>1505</v>
      </c>
      <c r="X26" s="62">
        <v>1530</v>
      </c>
      <c r="Y26" s="62">
        <v>1593</v>
      </c>
      <c r="Z26" s="62">
        <v>2125</v>
      </c>
      <c r="AA26" s="62">
        <v>1712</v>
      </c>
      <c r="AB26" s="62">
        <v>2914</v>
      </c>
      <c r="AC26" s="62">
        <v>1880</v>
      </c>
      <c r="AD26" s="62">
        <v>2792</v>
      </c>
      <c r="AE26" s="62">
        <v>1783</v>
      </c>
      <c r="AF26" s="62">
        <v>2558</v>
      </c>
      <c r="AG26" s="62">
        <v>2095</v>
      </c>
      <c r="AH26" s="62">
        <f t="shared" si="3"/>
        <v>20909</v>
      </c>
      <c r="AI26" s="62">
        <f t="shared" si="0"/>
        <v>16320</v>
      </c>
      <c r="AJ26" s="62">
        <f t="shared" si="4"/>
        <v>37229</v>
      </c>
      <c r="AK26" s="62">
        <f t="shared" si="5"/>
        <v>62741</v>
      </c>
      <c r="AL26" s="62">
        <f t="shared" si="6"/>
        <v>46326</v>
      </c>
      <c r="AM26" s="62">
        <f t="shared" si="7"/>
        <v>109067</v>
      </c>
      <c r="AN26" s="375" t="s">
        <v>64</v>
      </c>
      <c r="AO26" s="375"/>
      <c r="AP26" s="699"/>
      <c r="AQ26" s="701"/>
      <c r="AR26" s="701"/>
      <c r="AS26" s="699"/>
      <c r="AT26" s="699"/>
      <c r="AU26" s="699"/>
      <c r="AV26" s="699"/>
      <c r="AW26" s="699"/>
      <c r="AX26" s="699"/>
      <c r="AY26" s="699"/>
      <c r="AZ26" s="699"/>
      <c r="BA26" s="699"/>
      <c r="BB26" s="699"/>
      <c r="BC26" s="701"/>
      <c r="BD26" s="701"/>
      <c r="BE26" s="699"/>
      <c r="BF26" s="699"/>
      <c r="BG26" s="699"/>
      <c r="BH26" s="699"/>
      <c r="BI26" s="699"/>
      <c r="BJ26" s="699"/>
    </row>
    <row r="27" spans="1:62" s="166" customFormat="1" ht="21.95" customHeight="1" thickBot="1">
      <c r="A27" s="460" t="s">
        <v>65</v>
      </c>
      <c r="B27" s="460"/>
      <c r="C27" s="164">
        <v>41748</v>
      </c>
      <c r="D27" s="164">
        <v>38977</v>
      </c>
      <c r="E27" s="164">
        <v>29955</v>
      </c>
      <c r="F27" s="164">
        <v>29632</v>
      </c>
      <c r="G27" s="164">
        <v>36336</v>
      </c>
      <c r="H27" s="164">
        <v>30209</v>
      </c>
      <c r="I27" s="358">
        <f t="shared" si="1"/>
        <v>108039</v>
      </c>
      <c r="J27" s="358">
        <f t="shared" si="1"/>
        <v>98818</v>
      </c>
      <c r="K27" s="358">
        <f t="shared" si="2"/>
        <v>206857</v>
      </c>
      <c r="L27" s="165">
        <v>7758</v>
      </c>
      <c r="M27" s="165">
        <v>9341</v>
      </c>
      <c r="N27" s="165">
        <v>2466</v>
      </c>
      <c r="O27" s="165">
        <v>4218</v>
      </c>
      <c r="P27" s="165">
        <v>0</v>
      </c>
      <c r="Q27" s="165">
        <v>0</v>
      </c>
      <c r="R27" s="376" t="s">
        <v>66</v>
      </c>
      <c r="S27" s="376"/>
      <c r="T27" s="460" t="s">
        <v>65</v>
      </c>
      <c r="U27" s="460"/>
      <c r="V27" s="165">
        <v>1587</v>
      </c>
      <c r="W27" s="165">
        <v>4969</v>
      </c>
      <c r="X27" s="165">
        <v>5800</v>
      </c>
      <c r="Y27" s="165">
        <v>3125</v>
      </c>
      <c r="Z27" s="165">
        <v>2518</v>
      </c>
      <c r="AA27" s="165">
        <v>4249</v>
      </c>
      <c r="AB27" s="165">
        <v>2620</v>
      </c>
      <c r="AC27" s="165">
        <v>4973</v>
      </c>
      <c r="AD27" s="165">
        <v>8786</v>
      </c>
      <c r="AE27" s="165">
        <v>3574</v>
      </c>
      <c r="AF27" s="165">
        <v>4602</v>
      </c>
      <c r="AG27" s="165">
        <v>4847</v>
      </c>
      <c r="AH27" s="165">
        <f t="shared" si="3"/>
        <v>36137</v>
      </c>
      <c r="AI27" s="165">
        <f t="shared" si="0"/>
        <v>39296</v>
      </c>
      <c r="AJ27" s="165">
        <f t="shared" si="4"/>
        <v>75433</v>
      </c>
      <c r="AK27" s="62">
        <f t="shared" si="5"/>
        <v>144176</v>
      </c>
      <c r="AL27" s="62">
        <f t="shared" si="6"/>
        <v>138114</v>
      </c>
      <c r="AM27" s="62">
        <f t="shared" si="7"/>
        <v>282290</v>
      </c>
      <c r="AN27" s="376" t="s">
        <v>66</v>
      </c>
      <c r="AO27" s="376"/>
      <c r="AP27" s="699"/>
      <c r="AQ27" s="701"/>
      <c r="AR27" s="701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701"/>
      <c r="BD27" s="701"/>
      <c r="BE27" s="699"/>
      <c r="BF27" s="699"/>
      <c r="BG27" s="699"/>
      <c r="BH27" s="699"/>
      <c r="BI27" s="699"/>
      <c r="BJ27" s="699"/>
    </row>
    <row r="28" spans="1:62" s="166" customFormat="1" ht="21.95" customHeight="1" thickBot="1">
      <c r="A28" s="422" t="s">
        <v>19</v>
      </c>
      <c r="B28" s="422"/>
      <c r="C28" s="330">
        <f>SUM(C8:C27)</f>
        <v>425988</v>
      </c>
      <c r="D28" s="330">
        <f t="shared" ref="D28:L28" si="8">SUM(D8:D27)</f>
        <v>346664</v>
      </c>
      <c r="E28" s="330">
        <f t="shared" si="8"/>
        <v>332146</v>
      </c>
      <c r="F28" s="330">
        <f t="shared" si="8"/>
        <v>289812</v>
      </c>
      <c r="G28" s="330">
        <f t="shared" si="8"/>
        <v>406828</v>
      </c>
      <c r="H28" s="330">
        <f t="shared" si="8"/>
        <v>315791</v>
      </c>
      <c r="I28" s="330">
        <f t="shared" si="8"/>
        <v>1164962</v>
      </c>
      <c r="J28" s="330">
        <f t="shared" si="8"/>
        <v>952267</v>
      </c>
      <c r="K28" s="330">
        <f t="shared" si="8"/>
        <v>2117229</v>
      </c>
      <c r="L28" s="330">
        <f t="shared" si="8"/>
        <v>96600</v>
      </c>
      <c r="M28" s="330">
        <f>SUM(M8:M27)</f>
        <v>110426</v>
      </c>
      <c r="N28" s="330">
        <f t="shared" ref="N28:Q28" si="9">SUM(N8:N27)</f>
        <v>41478</v>
      </c>
      <c r="O28" s="330">
        <f t="shared" si="9"/>
        <v>40194</v>
      </c>
      <c r="P28" s="330">
        <f t="shared" si="9"/>
        <v>103</v>
      </c>
      <c r="Q28" s="330">
        <f t="shared" si="9"/>
        <v>126</v>
      </c>
      <c r="R28" s="373" t="s">
        <v>67</v>
      </c>
      <c r="S28" s="373"/>
      <c r="T28" s="422" t="s">
        <v>19</v>
      </c>
      <c r="U28" s="422"/>
      <c r="V28" s="330">
        <f>SUM(V8:V27)</f>
        <v>59191</v>
      </c>
      <c r="W28" s="330">
        <f t="shared" ref="W28:AM28" si="10">SUM(W8:W27)</f>
        <v>83344</v>
      </c>
      <c r="X28" s="330">
        <f t="shared" si="10"/>
        <v>32062</v>
      </c>
      <c r="Y28" s="330">
        <f t="shared" si="10"/>
        <v>17847</v>
      </c>
      <c r="Z28" s="330">
        <f t="shared" si="10"/>
        <v>43123</v>
      </c>
      <c r="AA28" s="330">
        <f t="shared" si="10"/>
        <v>43202</v>
      </c>
      <c r="AB28" s="330">
        <f t="shared" si="10"/>
        <v>91501</v>
      </c>
      <c r="AC28" s="330">
        <f t="shared" si="10"/>
        <v>106489</v>
      </c>
      <c r="AD28" s="330">
        <f t="shared" si="10"/>
        <v>60116</v>
      </c>
      <c r="AE28" s="330">
        <f t="shared" si="10"/>
        <v>28305</v>
      </c>
      <c r="AF28" s="330">
        <f t="shared" si="10"/>
        <v>68281</v>
      </c>
      <c r="AG28" s="330">
        <f t="shared" si="10"/>
        <v>54404</v>
      </c>
      <c r="AH28" s="330">
        <f>SUM(AH8:AH27)</f>
        <v>492455</v>
      </c>
      <c r="AI28" s="330">
        <f t="shared" ref="AI28:AJ28" si="11">SUM(AI8:AI27)</f>
        <v>484337</v>
      </c>
      <c r="AJ28" s="330">
        <f t="shared" si="11"/>
        <v>976792</v>
      </c>
      <c r="AK28" s="330">
        <f t="shared" si="10"/>
        <v>1657417</v>
      </c>
      <c r="AL28" s="330">
        <f t="shared" si="10"/>
        <v>1436604</v>
      </c>
      <c r="AM28" s="330">
        <f t="shared" si="10"/>
        <v>3094021</v>
      </c>
      <c r="AN28" s="373" t="s">
        <v>67</v>
      </c>
      <c r="AO28" s="373"/>
      <c r="AP28" s="699"/>
      <c r="AQ28" s="701"/>
      <c r="AR28" s="701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701"/>
      <c r="BD28" s="701"/>
      <c r="BE28" s="699"/>
      <c r="BF28" s="699"/>
      <c r="BG28" s="699"/>
      <c r="BH28" s="699"/>
      <c r="BI28" s="699"/>
      <c r="BJ28" s="699"/>
    </row>
    <row r="29" spans="1:62" s="166" customFormat="1" ht="27.75" customHeight="1" thickTop="1">
      <c r="A29" s="699"/>
      <c r="B29" s="699"/>
      <c r="C29" s="173"/>
      <c r="D29" s="173"/>
      <c r="E29" s="173"/>
      <c r="F29" s="173"/>
      <c r="G29" s="173"/>
      <c r="H29" s="173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699"/>
      <c r="U29" s="699"/>
      <c r="V29" s="699"/>
      <c r="W29" s="699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701"/>
      <c r="AJ29" s="701"/>
      <c r="AK29" s="699"/>
      <c r="AL29" s="699"/>
      <c r="AM29" s="699"/>
      <c r="AN29" s="699"/>
      <c r="AO29" s="699"/>
      <c r="AP29" s="699"/>
      <c r="AQ29" s="701"/>
      <c r="AR29" s="701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701"/>
      <c r="BD29" s="701"/>
      <c r="BE29" s="699"/>
      <c r="BF29" s="699"/>
      <c r="BG29" s="699"/>
      <c r="BH29" s="699"/>
      <c r="BI29" s="699"/>
      <c r="BJ29" s="699"/>
    </row>
    <row r="30" spans="1:62" s="166" customFormat="1" ht="15"/>
    <row r="31" spans="1:62" s="166" customFormat="1" ht="15"/>
    <row r="34" spans="34:39">
      <c r="AH34" s="166"/>
      <c r="AI34" s="166"/>
      <c r="AJ34" s="166"/>
      <c r="AK34" s="166"/>
      <c r="AL34" s="166"/>
      <c r="AM34" s="166"/>
    </row>
    <row r="35" spans="34:39">
      <c r="AH35" s="166"/>
      <c r="AI35" s="166"/>
      <c r="AJ35" s="166"/>
    </row>
    <row r="36" spans="34:39">
      <c r="AH36" s="166"/>
      <c r="AI36" s="166"/>
      <c r="AJ36" s="166"/>
    </row>
    <row r="37" spans="34:39">
      <c r="AH37" s="166"/>
      <c r="AI37" s="166"/>
      <c r="AJ37" s="166"/>
    </row>
    <row r="38" spans="34:39">
      <c r="AH38" s="166"/>
      <c r="AI38" s="166"/>
      <c r="AJ38" s="166"/>
    </row>
    <row r="39" spans="34:39">
      <c r="AH39" s="166"/>
      <c r="AI39" s="166"/>
      <c r="AJ39" s="166"/>
    </row>
    <row r="40" spans="34:39">
      <c r="AH40" s="166"/>
      <c r="AI40" s="166"/>
      <c r="AJ40" s="166"/>
    </row>
    <row r="41" spans="34:39">
      <c r="AH41" s="166"/>
      <c r="AI41" s="166"/>
      <c r="AJ41" s="166"/>
    </row>
    <row r="42" spans="34:39">
      <c r="AH42" s="166"/>
      <c r="AI42" s="166"/>
      <c r="AJ42" s="166"/>
    </row>
    <row r="43" spans="34:39">
      <c r="AH43" s="166"/>
      <c r="AI43" s="166"/>
      <c r="AJ43" s="166"/>
    </row>
    <row r="44" spans="34:39">
      <c r="AH44" s="166"/>
      <c r="AI44" s="166"/>
      <c r="AJ44" s="166"/>
    </row>
    <row r="45" spans="34:39">
      <c r="AH45" s="166"/>
      <c r="AI45" s="166"/>
      <c r="AJ45" s="166"/>
    </row>
    <row r="46" spans="34:39">
      <c r="AH46" s="166"/>
      <c r="AI46" s="166"/>
      <c r="AJ46" s="166"/>
    </row>
    <row r="47" spans="34:39">
      <c r="AH47" s="166"/>
      <c r="AI47" s="166"/>
      <c r="AJ47" s="166"/>
    </row>
    <row r="48" spans="34:39">
      <c r="AH48" s="166"/>
      <c r="AI48" s="166"/>
      <c r="AJ48" s="166"/>
    </row>
    <row r="49" spans="34:36">
      <c r="AH49" s="166"/>
      <c r="AI49" s="166"/>
      <c r="AJ49" s="166"/>
    </row>
    <row r="50" spans="34:36">
      <c r="AH50" s="166"/>
      <c r="AI50" s="166"/>
      <c r="AJ50" s="166"/>
    </row>
    <row r="51" spans="34:36">
      <c r="AH51" s="166"/>
      <c r="AI51" s="166"/>
      <c r="AJ51" s="166"/>
    </row>
    <row r="52" spans="34:36">
      <c r="AH52" s="166"/>
      <c r="AI52" s="166"/>
      <c r="AJ52" s="166"/>
    </row>
    <row r="53" spans="34:36">
      <c r="AH53" s="166"/>
      <c r="AI53" s="166"/>
      <c r="AJ53" s="166"/>
    </row>
    <row r="54" spans="34:36">
      <c r="AH54" s="166"/>
      <c r="AI54" s="166"/>
      <c r="AJ54" s="166"/>
    </row>
    <row r="55" spans="34:36">
      <c r="AH55" s="166"/>
      <c r="AI55" s="166"/>
      <c r="AJ55" s="166"/>
    </row>
    <row r="56" spans="34:36">
      <c r="AH56" s="166"/>
      <c r="AI56" s="166"/>
      <c r="AJ56" s="166"/>
    </row>
  </sheetData>
  <mergeCells count="114">
    <mergeCell ref="AI29:AJ29"/>
    <mergeCell ref="AQ29:AR29"/>
    <mergeCell ref="BC29:BD29"/>
    <mergeCell ref="A28:B28"/>
    <mergeCell ref="R28:S28"/>
    <mergeCell ref="T28:U28"/>
    <mergeCell ref="AN28:AO28"/>
    <mergeCell ref="AQ28:AR28"/>
    <mergeCell ref="BC28:BD28"/>
    <mergeCell ref="AQ26:AR26"/>
    <mergeCell ref="BC26:BD26"/>
    <mergeCell ref="A27:B27"/>
    <mergeCell ref="R27:S27"/>
    <mergeCell ref="T27:U27"/>
    <mergeCell ref="AN27:AO27"/>
    <mergeCell ref="AQ27:AR27"/>
    <mergeCell ref="BC27:BD27"/>
    <mergeCell ref="A25:B25"/>
    <mergeCell ref="R25:S25"/>
    <mergeCell ref="T25:U25"/>
    <mergeCell ref="AN25:AO25"/>
    <mergeCell ref="A26:B26"/>
    <mergeCell ref="R26:S26"/>
    <mergeCell ref="T26:U26"/>
    <mergeCell ref="AN26:AO26"/>
    <mergeCell ref="A23:B23"/>
    <mergeCell ref="R23:S23"/>
    <mergeCell ref="T23:U23"/>
    <mergeCell ref="AN23:AO23"/>
    <mergeCell ref="A24:B24"/>
    <mergeCell ref="R24:S24"/>
    <mergeCell ref="T24:U24"/>
    <mergeCell ref="AN24:AO24"/>
    <mergeCell ref="A21:B21"/>
    <mergeCell ref="R21:S21"/>
    <mergeCell ref="T21:U21"/>
    <mergeCell ref="AN21:AO21"/>
    <mergeCell ref="A22:B22"/>
    <mergeCell ref="R22:S22"/>
    <mergeCell ref="T22:U22"/>
    <mergeCell ref="AN22:AO22"/>
    <mergeCell ref="BF18:BG18"/>
    <mergeCell ref="A19:B19"/>
    <mergeCell ref="R19:S19"/>
    <mergeCell ref="T19:U19"/>
    <mergeCell ref="AN19:AO19"/>
    <mergeCell ref="A20:B20"/>
    <mergeCell ref="R20:S20"/>
    <mergeCell ref="T20:U20"/>
    <mergeCell ref="AN20:AO20"/>
    <mergeCell ref="A12:A17"/>
    <mergeCell ref="S12:S17"/>
    <mergeCell ref="T12:T17"/>
    <mergeCell ref="AO12:AO17"/>
    <mergeCell ref="A18:B18"/>
    <mergeCell ref="R18:S18"/>
    <mergeCell ref="T18:U18"/>
    <mergeCell ref="AN18:AO18"/>
    <mergeCell ref="A10:B10"/>
    <mergeCell ref="R10:S10"/>
    <mergeCell ref="T10:U10"/>
    <mergeCell ref="AN10:AO10"/>
    <mergeCell ref="A11:B11"/>
    <mergeCell ref="R11:S11"/>
    <mergeCell ref="T11:U11"/>
    <mergeCell ref="AN11:AO11"/>
    <mergeCell ref="A8:B8"/>
    <mergeCell ref="R8:S8"/>
    <mergeCell ref="T8:U8"/>
    <mergeCell ref="AN8:AO8"/>
    <mergeCell ref="A9:B9"/>
    <mergeCell ref="R9:S9"/>
    <mergeCell ref="T9:U9"/>
    <mergeCell ref="AN9:AO9"/>
    <mergeCell ref="Z5:AA5"/>
    <mergeCell ref="AB5:AC5"/>
    <mergeCell ref="AD5:AE5"/>
    <mergeCell ref="AF5:AG5"/>
    <mergeCell ref="AH5:AJ5"/>
    <mergeCell ref="AK5:AM5"/>
    <mergeCell ref="AN4:AO7"/>
    <mergeCell ref="C5:D5"/>
    <mergeCell ref="E5:F5"/>
    <mergeCell ref="G5:H5"/>
    <mergeCell ref="I5:K5"/>
    <mergeCell ref="L5:M5"/>
    <mergeCell ref="N5:O5"/>
    <mergeCell ref="P5:Q5"/>
    <mergeCell ref="V5:W5"/>
    <mergeCell ref="X5:Y5"/>
    <mergeCell ref="Z4:AA4"/>
    <mergeCell ref="AB4:AC4"/>
    <mergeCell ref="AD4:AE4"/>
    <mergeCell ref="AF4:AG4"/>
    <mergeCell ref="AH4:AJ4"/>
    <mergeCell ref="AK4:AM4"/>
    <mergeCell ref="N4:O4"/>
    <mergeCell ref="P4:Q4"/>
    <mergeCell ref="R4:S7"/>
    <mergeCell ref="T4:U7"/>
    <mergeCell ref="V4:W4"/>
    <mergeCell ref="X4:Y4"/>
    <mergeCell ref="A4:B7"/>
    <mergeCell ref="C4:D4"/>
    <mergeCell ref="E4:F4"/>
    <mergeCell ref="G4:H4"/>
    <mergeCell ref="I4:K4"/>
    <mergeCell ref="L4:M4"/>
    <mergeCell ref="A1:S1"/>
    <mergeCell ref="A2:S2"/>
    <mergeCell ref="A3:Q3"/>
    <mergeCell ref="R3:S3"/>
    <mergeCell ref="T3:AM3"/>
    <mergeCell ref="AN3:AO3"/>
  </mergeCells>
  <printOptions horizontalCentered="1"/>
  <pageMargins left="0.19685039370078741" right="0.19685039370078741" top="0.98425196850393704" bottom="0.39370078740157483" header="0.98425196850393704" footer="0.39370078740157483"/>
  <pageSetup paperSize="9" scale="70" firstPageNumber="53" orientation="landscape" r:id="rId1"/>
  <colBreaks count="1" manualBreakCount="1">
    <brk id="19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J44"/>
  <sheetViews>
    <sheetView rightToLeft="1" view="pageBreakPreview" zoomScale="80" zoomScaleNormal="75" zoomScaleSheetLayoutView="80" workbookViewId="0">
      <selection sqref="A1:S17"/>
    </sheetView>
  </sheetViews>
  <sheetFormatPr defaultRowHeight="20.25"/>
  <cols>
    <col min="1" max="1" width="3.33203125" style="154" customWidth="1"/>
    <col min="2" max="2" width="7.08203125" style="154" customWidth="1"/>
    <col min="3" max="10" width="6.75" style="154" customWidth="1"/>
    <col min="11" max="11" width="8.1640625" style="154" customWidth="1"/>
    <col min="12" max="12" width="6.5" style="154" bestFit="1" customWidth="1"/>
    <col min="13" max="13" width="6.75" style="154" bestFit="1" customWidth="1"/>
    <col min="14" max="15" width="6.75" style="154" customWidth="1"/>
    <col min="16" max="17" width="5.1640625" style="154" customWidth="1"/>
    <col min="18" max="18" width="10.83203125" style="154" customWidth="1"/>
    <col min="19" max="19" width="3.4140625" style="154" customWidth="1"/>
    <col min="20" max="20" width="2.33203125" style="154" customWidth="1"/>
    <col min="21" max="21" width="6.9140625" style="154" customWidth="1"/>
    <col min="22" max="22" width="4.6640625" style="154" customWidth="1"/>
    <col min="23" max="23" width="5.33203125" style="154" customWidth="1"/>
    <col min="24" max="24" width="4.75" style="154" customWidth="1"/>
    <col min="25" max="25" width="5.5" style="154" customWidth="1"/>
    <col min="26" max="26" width="5" style="154" customWidth="1"/>
    <col min="27" max="27" width="5.25" style="154" customWidth="1"/>
    <col min="28" max="28" width="4.58203125" style="154" customWidth="1"/>
    <col min="29" max="29" width="5.6640625" style="154" customWidth="1"/>
    <col min="30" max="30" width="5" style="154" customWidth="1"/>
    <col min="31" max="31" width="5.58203125" style="154" customWidth="1"/>
    <col min="32" max="32" width="5.08203125" style="154" customWidth="1"/>
    <col min="33" max="33" width="4.9140625" style="154" customWidth="1"/>
    <col min="34" max="34" width="5.25" style="154" customWidth="1"/>
    <col min="35" max="35" width="6.08203125" style="154" customWidth="1"/>
    <col min="36" max="36" width="6.5" style="154" customWidth="1"/>
    <col min="37" max="37" width="6.08203125" style="154" customWidth="1"/>
    <col min="38" max="38" width="6.83203125" style="154" customWidth="1"/>
    <col min="39" max="39" width="6.9140625" style="154" customWidth="1"/>
    <col min="40" max="40" width="9.83203125" style="154" customWidth="1"/>
    <col min="41" max="41" width="3.08203125" style="154" customWidth="1"/>
    <col min="42" max="42" width="8.75" style="154" customWidth="1"/>
    <col min="43" max="48" width="10.83203125" style="154" customWidth="1"/>
    <col min="49" max="16384" width="8.6640625" style="154"/>
  </cols>
  <sheetData>
    <row r="1" spans="1:62" s="143" customFormat="1" ht="30.75" customHeight="1">
      <c r="A1" s="476" t="s">
        <v>813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363"/>
      <c r="AO1" s="363"/>
      <c r="AP1" s="363"/>
      <c r="AQ1" s="363"/>
      <c r="AR1" s="363"/>
      <c r="AS1" s="363"/>
      <c r="AT1" s="363"/>
      <c r="AU1" s="363"/>
      <c r="AV1" s="363"/>
      <c r="AW1" s="148"/>
    </row>
    <row r="2" spans="1:62" s="143" customFormat="1" ht="27.75" customHeight="1">
      <c r="A2" s="476" t="s">
        <v>814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9"/>
      <c r="AM2" s="169"/>
      <c r="AN2" s="363"/>
      <c r="AO2" s="363"/>
      <c r="AP2" s="363"/>
      <c r="AQ2" s="363"/>
      <c r="AR2" s="363"/>
      <c r="AS2" s="363"/>
      <c r="AT2" s="363"/>
      <c r="AU2" s="363"/>
      <c r="AV2" s="363"/>
      <c r="AW2" s="148"/>
    </row>
    <row r="3" spans="1:62" s="143" customFormat="1" ht="24.75" customHeight="1" thickBot="1">
      <c r="A3" s="448" t="s">
        <v>815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34" t="s">
        <v>816</v>
      </c>
      <c r="S3" s="434"/>
      <c r="T3" s="415" t="s">
        <v>817</v>
      </c>
      <c r="U3" s="415"/>
      <c r="V3" s="415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434" t="s">
        <v>818</v>
      </c>
      <c r="AN3" s="434"/>
      <c r="AO3" s="434"/>
      <c r="AP3" s="150"/>
      <c r="AQ3" s="150"/>
      <c r="AR3" s="150"/>
      <c r="AS3" s="150"/>
      <c r="AT3" s="150"/>
      <c r="AU3" s="150"/>
      <c r="AV3" s="150"/>
      <c r="AW3" s="148"/>
    </row>
    <row r="4" spans="1:62" s="166" customFormat="1" ht="36.75" customHeight="1" thickTop="1">
      <c r="A4" s="392" t="s">
        <v>4</v>
      </c>
      <c r="B4" s="392"/>
      <c r="C4" s="413" t="s">
        <v>217</v>
      </c>
      <c r="D4" s="413"/>
      <c r="E4" s="413" t="s">
        <v>218</v>
      </c>
      <c r="F4" s="413"/>
      <c r="G4" s="413" t="s">
        <v>219</v>
      </c>
      <c r="H4" s="413"/>
      <c r="I4" s="413" t="s">
        <v>220</v>
      </c>
      <c r="J4" s="413"/>
      <c r="K4" s="413"/>
      <c r="L4" s="413" t="s">
        <v>75</v>
      </c>
      <c r="M4" s="413"/>
      <c r="N4" s="413" t="s">
        <v>76</v>
      </c>
      <c r="O4" s="413"/>
      <c r="P4" s="413" t="s">
        <v>265</v>
      </c>
      <c r="Q4" s="413"/>
      <c r="R4" s="392" t="s">
        <v>10</v>
      </c>
      <c r="S4" s="392"/>
      <c r="T4" s="413" t="s">
        <v>4</v>
      </c>
      <c r="U4" s="413"/>
      <c r="V4" s="413" t="s">
        <v>222</v>
      </c>
      <c r="W4" s="413"/>
      <c r="X4" s="413" t="s">
        <v>223</v>
      </c>
      <c r="Y4" s="413"/>
      <c r="Z4" s="413" t="s">
        <v>224</v>
      </c>
      <c r="AA4" s="413"/>
      <c r="AB4" s="413" t="s">
        <v>225</v>
      </c>
      <c r="AC4" s="413"/>
      <c r="AD4" s="413" t="s">
        <v>226</v>
      </c>
      <c r="AE4" s="413"/>
      <c r="AF4" s="413" t="s">
        <v>227</v>
      </c>
      <c r="AG4" s="413"/>
      <c r="AH4" s="413" t="s">
        <v>228</v>
      </c>
      <c r="AI4" s="413"/>
      <c r="AJ4" s="413"/>
      <c r="AK4" s="413" t="s">
        <v>229</v>
      </c>
      <c r="AL4" s="413"/>
      <c r="AM4" s="413"/>
      <c r="AN4" s="413" t="s">
        <v>10</v>
      </c>
      <c r="AO4" s="413"/>
      <c r="AP4" s="322"/>
      <c r="AQ4" s="322"/>
      <c r="AR4" s="322"/>
      <c r="AS4" s="322"/>
      <c r="AT4" s="322"/>
      <c r="AU4" s="322"/>
      <c r="AV4" s="322"/>
      <c r="AW4" s="696"/>
    </row>
    <row r="5" spans="1:62" s="166" customFormat="1" ht="57.75" customHeight="1">
      <c r="A5" s="393"/>
      <c r="B5" s="393"/>
      <c r="C5" s="408" t="s">
        <v>78</v>
      </c>
      <c r="D5" s="408"/>
      <c r="E5" s="408" t="s">
        <v>230</v>
      </c>
      <c r="F5" s="408"/>
      <c r="G5" s="408" t="s">
        <v>231</v>
      </c>
      <c r="H5" s="408"/>
      <c r="I5" s="408" t="s">
        <v>232</v>
      </c>
      <c r="J5" s="408"/>
      <c r="K5" s="408"/>
      <c r="L5" s="408" t="s">
        <v>246</v>
      </c>
      <c r="M5" s="408"/>
      <c r="N5" s="408" t="s">
        <v>247</v>
      </c>
      <c r="O5" s="408"/>
      <c r="P5" s="408" t="s">
        <v>610</v>
      </c>
      <c r="Q5" s="408"/>
      <c r="R5" s="393"/>
      <c r="S5" s="393"/>
      <c r="T5" s="408"/>
      <c r="U5" s="408"/>
      <c r="V5" s="408" t="s">
        <v>233</v>
      </c>
      <c r="W5" s="408"/>
      <c r="X5" s="408" t="s">
        <v>248</v>
      </c>
      <c r="Y5" s="408"/>
      <c r="Z5" s="408" t="s">
        <v>249</v>
      </c>
      <c r="AA5" s="408"/>
      <c r="AB5" s="408" t="s">
        <v>250</v>
      </c>
      <c r="AC5" s="408"/>
      <c r="AD5" s="408" t="s">
        <v>237</v>
      </c>
      <c r="AE5" s="408"/>
      <c r="AF5" s="408" t="s">
        <v>251</v>
      </c>
      <c r="AG5" s="408"/>
      <c r="AH5" s="408" t="s">
        <v>239</v>
      </c>
      <c r="AI5" s="408"/>
      <c r="AJ5" s="408"/>
      <c r="AK5" s="408" t="s">
        <v>240</v>
      </c>
      <c r="AL5" s="408"/>
      <c r="AM5" s="408"/>
      <c r="AN5" s="408"/>
      <c r="AO5" s="408"/>
      <c r="AP5" s="322"/>
      <c r="AQ5" s="322"/>
      <c r="AR5" s="322"/>
      <c r="AS5" s="322"/>
      <c r="AT5" s="322"/>
      <c r="AU5" s="322"/>
      <c r="AV5" s="322"/>
      <c r="AW5" s="696"/>
    </row>
    <row r="6" spans="1:62" s="698" customFormat="1" ht="20.25" customHeight="1">
      <c r="A6" s="393"/>
      <c r="B6" s="393"/>
      <c r="C6" s="322" t="s">
        <v>16</v>
      </c>
      <c r="D6" s="322" t="s">
        <v>82</v>
      </c>
      <c r="E6" s="322" t="s">
        <v>16</v>
      </c>
      <c r="F6" s="322" t="s">
        <v>82</v>
      </c>
      <c r="G6" s="322" t="s">
        <v>16</v>
      </c>
      <c r="H6" s="322" t="s">
        <v>82</v>
      </c>
      <c r="I6" s="322" t="s">
        <v>16</v>
      </c>
      <c r="J6" s="322" t="s">
        <v>17</v>
      </c>
      <c r="K6" s="322" t="s">
        <v>19</v>
      </c>
      <c r="L6" s="322" t="s">
        <v>16</v>
      </c>
      <c r="M6" s="322" t="s">
        <v>82</v>
      </c>
      <c r="N6" s="322" t="s">
        <v>16</v>
      </c>
      <c r="O6" s="322" t="s">
        <v>82</v>
      </c>
      <c r="P6" s="322" t="s">
        <v>16</v>
      </c>
      <c r="Q6" s="322" t="s">
        <v>82</v>
      </c>
      <c r="R6" s="393"/>
      <c r="S6" s="393"/>
      <c r="T6" s="408"/>
      <c r="U6" s="408"/>
      <c r="V6" s="322" t="s">
        <v>16</v>
      </c>
      <c r="W6" s="322" t="s">
        <v>17</v>
      </c>
      <c r="X6" s="322" t="s">
        <v>16</v>
      </c>
      <c r="Y6" s="322" t="s">
        <v>17</v>
      </c>
      <c r="Z6" s="322" t="s">
        <v>16</v>
      </c>
      <c r="AA6" s="322" t="s">
        <v>17</v>
      </c>
      <c r="AB6" s="322" t="s">
        <v>16</v>
      </c>
      <c r="AC6" s="322" t="s">
        <v>17</v>
      </c>
      <c r="AD6" s="322" t="s">
        <v>16</v>
      </c>
      <c r="AE6" s="322" t="s">
        <v>17</v>
      </c>
      <c r="AF6" s="322" t="s">
        <v>16</v>
      </c>
      <c r="AG6" s="322" t="s">
        <v>17</v>
      </c>
      <c r="AH6" s="322" t="s">
        <v>16</v>
      </c>
      <c r="AI6" s="322" t="s">
        <v>17</v>
      </c>
      <c r="AJ6" s="322" t="s">
        <v>19</v>
      </c>
      <c r="AK6" s="322" t="s">
        <v>16</v>
      </c>
      <c r="AL6" s="322" t="s">
        <v>17</v>
      </c>
      <c r="AM6" s="322" t="s">
        <v>19</v>
      </c>
      <c r="AN6" s="408"/>
      <c r="AO6" s="408"/>
      <c r="AP6" s="336"/>
      <c r="AQ6" s="336"/>
      <c r="AR6" s="336"/>
      <c r="AS6" s="336"/>
      <c r="AT6" s="336"/>
      <c r="AU6" s="336"/>
      <c r="AV6" s="336"/>
      <c r="AW6" s="697"/>
    </row>
    <row r="7" spans="1:62" s="698" customFormat="1" ht="22.5" customHeight="1" thickBot="1">
      <c r="A7" s="394"/>
      <c r="B7" s="394"/>
      <c r="C7" s="333" t="s">
        <v>20</v>
      </c>
      <c r="D7" s="333" t="s">
        <v>21</v>
      </c>
      <c r="E7" s="333" t="s">
        <v>20</v>
      </c>
      <c r="F7" s="333" t="s">
        <v>21</v>
      </c>
      <c r="G7" s="333" t="s">
        <v>20</v>
      </c>
      <c r="H7" s="333" t="s">
        <v>21</v>
      </c>
      <c r="I7" s="333" t="s">
        <v>20</v>
      </c>
      <c r="J7" s="333" t="s">
        <v>21</v>
      </c>
      <c r="K7" s="333" t="s">
        <v>23</v>
      </c>
      <c r="L7" s="333" t="s">
        <v>20</v>
      </c>
      <c r="M7" s="333" t="s">
        <v>21</v>
      </c>
      <c r="N7" s="333" t="s">
        <v>20</v>
      </c>
      <c r="O7" s="333" t="s">
        <v>21</v>
      </c>
      <c r="P7" s="333" t="s">
        <v>20</v>
      </c>
      <c r="Q7" s="333" t="s">
        <v>21</v>
      </c>
      <c r="R7" s="394"/>
      <c r="S7" s="394"/>
      <c r="T7" s="424"/>
      <c r="U7" s="424"/>
      <c r="V7" s="333" t="s">
        <v>20</v>
      </c>
      <c r="W7" s="333" t="s">
        <v>21</v>
      </c>
      <c r="X7" s="333" t="s">
        <v>20</v>
      </c>
      <c r="Y7" s="333" t="s">
        <v>21</v>
      </c>
      <c r="Z7" s="333" t="s">
        <v>20</v>
      </c>
      <c r="AA7" s="333" t="s">
        <v>21</v>
      </c>
      <c r="AB7" s="333" t="s">
        <v>20</v>
      </c>
      <c r="AC7" s="333" t="s">
        <v>21</v>
      </c>
      <c r="AD7" s="333" t="s">
        <v>20</v>
      </c>
      <c r="AE7" s="333" t="s">
        <v>21</v>
      </c>
      <c r="AF7" s="333" t="s">
        <v>20</v>
      </c>
      <c r="AG7" s="333" t="s">
        <v>21</v>
      </c>
      <c r="AH7" s="333" t="s">
        <v>20</v>
      </c>
      <c r="AI7" s="333" t="s">
        <v>21</v>
      </c>
      <c r="AJ7" s="333" t="s">
        <v>23</v>
      </c>
      <c r="AK7" s="333" t="s">
        <v>20</v>
      </c>
      <c r="AL7" s="333" t="s">
        <v>21</v>
      </c>
      <c r="AM7" s="333" t="s">
        <v>23</v>
      </c>
      <c r="AN7" s="424"/>
      <c r="AO7" s="424"/>
      <c r="AP7" s="336"/>
      <c r="AQ7" s="336"/>
      <c r="AR7" s="336"/>
      <c r="AS7" s="336"/>
      <c r="AT7" s="336"/>
      <c r="AU7" s="336"/>
      <c r="AV7" s="336"/>
      <c r="AW7" s="697"/>
    </row>
    <row r="8" spans="1:62" s="166" customFormat="1" ht="22.5" customHeight="1">
      <c r="A8" s="432" t="s">
        <v>252</v>
      </c>
      <c r="B8" s="432"/>
      <c r="C8" s="59">
        <v>30321</v>
      </c>
      <c r="D8" s="59">
        <v>24088</v>
      </c>
      <c r="E8" s="59">
        <v>20785</v>
      </c>
      <c r="F8" s="59">
        <v>17893</v>
      </c>
      <c r="G8" s="59">
        <v>20935</v>
      </c>
      <c r="H8" s="59">
        <v>16891</v>
      </c>
      <c r="I8" s="59">
        <f>SUM(C8,E8,G8)</f>
        <v>72041</v>
      </c>
      <c r="J8" s="59">
        <f>SUM(D8,F8,H8)</f>
        <v>58872</v>
      </c>
      <c r="K8" s="59">
        <f>SUM(I8:J8)</f>
        <v>130913</v>
      </c>
      <c r="L8" s="59">
        <v>7816</v>
      </c>
      <c r="M8" s="59">
        <v>7370</v>
      </c>
      <c r="N8" s="59">
        <v>3045</v>
      </c>
      <c r="O8" s="59">
        <v>2105</v>
      </c>
      <c r="P8" s="59">
        <v>50</v>
      </c>
      <c r="Q8" s="59">
        <v>74</v>
      </c>
      <c r="R8" s="474" t="s">
        <v>26</v>
      </c>
      <c r="S8" s="474"/>
      <c r="T8" s="404" t="s">
        <v>149</v>
      </c>
      <c r="U8" s="404"/>
      <c r="V8" s="59">
        <v>5545</v>
      </c>
      <c r="W8" s="59">
        <v>6517</v>
      </c>
      <c r="X8" s="59">
        <v>1868</v>
      </c>
      <c r="Y8" s="59">
        <v>679</v>
      </c>
      <c r="Z8" s="59">
        <v>3203</v>
      </c>
      <c r="AA8" s="59">
        <v>2369</v>
      </c>
      <c r="AB8" s="59">
        <v>6385</v>
      </c>
      <c r="AC8" s="59">
        <v>6774</v>
      </c>
      <c r="AD8" s="59">
        <v>2811</v>
      </c>
      <c r="AE8" s="59">
        <v>973</v>
      </c>
      <c r="AF8" s="59">
        <v>2027</v>
      </c>
      <c r="AG8" s="59">
        <v>1494</v>
      </c>
      <c r="AH8" s="59">
        <f>SUM(L8,N8,P8,V8,X8,Z8,AB8,AD8,AF8)</f>
        <v>32750</v>
      </c>
      <c r="AI8" s="59">
        <f>SUM(M8,O8,Q8,W8,Y8,AA8,AC8,AE8,AG8)</f>
        <v>28355</v>
      </c>
      <c r="AJ8" s="59">
        <f>SUM(AH8:AI8)</f>
        <v>61105</v>
      </c>
      <c r="AK8" s="59">
        <f>SUM(I8,AH8)</f>
        <v>104791</v>
      </c>
      <c r="AL8" s="59">
        <f>SUM(J8,AI8)</f>
        <v>87227</v>
      </c>
      <c r="AM8" s="59">
        <f>SUM(AK8:AL8)</f>
        <v>192018</v>
      </c>
      <c r="AN8" s="474" t="s">
        <v>26</v>
      </c>
      <c r="AO8" s="474"/>
      <c r="AP8" s="322"/>
      <c r="AQ8" s="322"/>
      <c r="AR8" s="322"/>
      <c r="AS8" s="322"/>
      <c r="AT8" s="322"/>
      <c r="AU8" s="322"/>
      <c r="AV8" s="322"/>
      <c r="AW8" s="696"/>
    </row>
    <row r="9" spans="1:62" s="166" customFormat="1" ht="22.5" customHeight="1">
      <c r="A9" s="403" t="s">
        <v>27</v>
      </c>
      <c r="B9" s="403"/>
      <c r="C9" s="62">
        <v>19116</v>
      </c>
      <c r="D9" s="62">
        <v>14138</v>
      </c>
      <c r="E9" s="62">
        <v>15974</v>
      </c>
      <c r="F9" s="62">
        <v>12113</v>
      </c>
      <c r="G9" s="62">
        <v>16318</v>
      </c>
      <c r="H9" s="62">
        <v>13435</v>
      </c>
      <c r="I9" s="59">
        <f t="shared" ref="I9:J27" si="0">SUM(C9,E9,G9)</f>
        <v>51408</v>
      </c>
      <c r="J9" s="59">
        <f t="shared" si="0"/>
        <v>39686</v>
      </c>
      <c r="K9" s="59">
        <f t="shared" ref="K9:K27" si="1">SUM(I9:J9)</f>
        <v>91094</v>
      </c>
      <c r="L9" s="62">
        <v>4197</v>
      </c>
      <c r="M9" s="62">
        <v>4029</v>
      </c>
      <c r="N9" s="62">
        <v>1948</v>
      </c>
      <c r="O9" s="62">
        <v>1430</v>
      </c>
      <c r="P9" s="62">
        <v>0</v>
      </c>
      <c r="Q9" s="62">
        <v>0</v>
      </c>
      <c r="R9" s="375" t="s">
        <v>28</v>
      </c>
      <c r="S9" s="375"/>
      <c r="T9" s="403" t="s">
        <v>27</v>
      </c>
      <c r="U9" s="403"/>
      <c r="V9" s="62">
        <v>2523</v>
      </c>
      <c r="W9" s="62">
        <v>2665</v>
      </c>
      <c r="X9" s="62">
        <v>1953</v>
      </c>
      <c r="Y9" s="62">
        <v>1864</v>
      </c>
      <c r="Z9" s="62">
        <v>2268</v>
      </c>
      <c r="AA9" s="62">
        <v>1522</v>
      </c>
      <c r="AB9" s="62">
        <v>3479</v>
      </c>
      <c r="AC9" s="62">
        <v>3025</v>
      </c>
      <c r="AD9" s="62">
        <v>2060</v>
      </c>
      <c r="AE9" s="62">
        <v>2326</v>
      </c>
      <c r="AF9" s="62">
        <v>2877</v>
      </c>
      <c r="AG9" s="62">
        <v>2063</v>
      </c>
      <c r="AH9" s="59">
        <f t="shared" ref="AH9:AI27" si="2">SUM(L9,N9,P9,V9,X9,Z9,AB9,AD9,AF9)</f>
        <v>21305</v>
      </c>
      <c r="AI9" s="59">
        <f t="shared" si="2"/>
        <v>18924</v>
      </c>
      <c r="AJ9" s="59">
        <f t="shared" ref="AJ9:AJ27" si="3">SUM(AH9:AI9)</f>
        <v>40229</v>
      </c>
      <c r="AK9" s="59">
        <f t="shared" ref="AK9:AL27" si="4">SUM(I9,AH9)</f>
        <v>72713</v>
      </c>
      <c r="AL9" s="59">
        <f t="shared" si="4"/>
        <v>58610</v>
      </c>
      <c r="AM9" s="59">
        <f t="shared" ref="AM9:AM27" si="5">SUM(AK9:AL9)</f>
        <v>131323</v>
      </c>
      <c r="AN9" s="375" t="s">
        <v>28</v>
      </c>
      <c r="AO9" s="375"/>
      <c r="AP9" s="699"/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699"/>
      <c r="BD9" s="699"/>
      <c r="BE9" s="699"/>
      <c r="BF9" s="699"/>
      <c r="BG9" s="699"/>
      <c r="BH9" s="699"/>
      <c r="BI9" s="699"/>
      <c r="BJ9" s="699"/>
    </row>
    <row r="10" spans="1:62" s="166" customFormat="1" ht="22.5" customHeight="1">
      <c r="A10" s="403" t="s">
        <v>83</v>
      </c>
      <c r="B10" s="403"/>
      <c r="C10" s="62">
        <v>16686</v>
      </c>
      <c r="D10" s="62">
        <v>14267</v>
      </c>
      <c r="E10" s="62">
        <v>14031</v>
      </c>
      <c r="F10" s="62">
        <v>12490</v>
      </c>
      <c r="G10" s="62">
        <v>12481</v>
      </c>
      <c r="H10" s="62">
        <v>11495</v>
      </c>
      <c r="I10" s="59">
        <f t="shared" si="0"/>
        <v>43198</v>
      </c>
      <c r="J10" s="59">
        <f t="shared" si="0"/>
        <v>38252</v>
      </c>
      <c r="K10" s="59">
        <f t="shared" si="1"/>
        <v>81450</v>
      </c>
      <c r="L10" s="62">
        <v>4517</v>
      </c>
      <c r="M10" s="62">
        <v>4931</v>
      </c>
      <c r="N10" s="62">
        <v>1586</v>
      </c>
      <c r="O10" s="62">
        <v>1689</v>
      </c>
      <c r="P10" s="62">
        <v>0</v>
      </c>
      <c r="Q10" s="62">
        <v>0</v>
      </c>
      <c r="R10" s="375" t="s">
        <v>30</v>
      </c>
      <c r="S10" s="375"/>
      <c r="T10" s="403" t="s">
        <v>83</v>
      </c>
      <c r="U10" s="403"/>
      <c r="V10" s="62">
        <v>3364</v>
      </c>
      <c r="W10" s="62">
        <v>4422</v>
      </c>
      <c r="X10" s="62">
        <v>1240</v>
      </c>
      <c r="Y10" s="62">
        <v>580</v>
      </c>
      <c r="Z10" s="62">
        <v>1717</v>
      </c>
      <c r="AA10" s="62">
        <v>1941</v>
      </c>
      <c r="AB10" s="62">
        <v>4059</v>
      </c>
      <c r="AC10" s="62">
        <v>5311</v>
      </c>
      <c r="AD10" s="62">
        <v>2059</v>
      </c>
      <c r="AE10" s="62">
        <v>1104</v>
      </c>
      <c r="AF10" s="62">
        <v>1968</v>
      </c>
      <c r="AG10" s="62">
        <v>2058</v>
      </c>
      <c r="AH10" s="59">
        <f t="shared" si="2"/>
        <v>20510</v>
      </c>
      <c r="AI10" s="59">
        <f t="shared" si="2"/>
        <v>22036</v>
      </c>
      <c r="AJ10" s="59">
        <f t="shared" si="3"/>
        <v>42546</v>
      </c>
      <c r="AK10" s="59">
        <f t="shared" si="4"/>
        <v>63708</v>
      </c>
      <c r="AL10" s="59">
        <f t="shared" si="4"/>
        <v>60288</v>
      </c>
      <c r="AM10" s="59">
        <f t="shared" si="5"/>
        <v>123996</v>
      </c>
      <c r="AN10" s="375" t="s">
        <v>30</v>
      </c>
      <c r="AO10" s="375"/>
      <c r="AP10" s="699"/>
      <c r="AQ10" s="699"/>
      <c r="AR10" s="699"/>
      <c r="AS10" s="699"/>
      <c r="AT10" s="699"/>
      <c r="AU10" s="699"/>
      <c r="AV10" s="699"/>
      <c r="AW10" s="699"/>
      <c r="AX10" s="699"/>
      <c r="AY10" s="699"/>
      <c r="AZ10" s="699"/>
      <c r="BA10" s="699"/>
      <c r="BB10" s="699"/>
      <c r="BC10" s="699"/>
      <c r="BD10" s="699"/>
      <c r="BE10" s="699"/>
      <c r="BF10" s="699"/>
      <c r="BG10" s="699"/>
      <c r="BH10" s="699"/>
      <c r="BI10" s="699"/>
      <c r="BJ10" s="699"/>
    </row>
    <row r="11" spans="1:62" s="166" customFormat="1" ht="22.5" customHeight="1">
      <c r="A11" s="403" t="s">
        <v>31</v>
      </c>
      <c r="B11" s="403"/>
      <c r="C11" s="62">
        <v>19468</v>
      </c>
      <c r="D11" s="62">
        <v>16526</v>
      </c>
      <c r="E11" s="62">
        <v>16502</v>
      </c>
      <c r="F11" s="62">
        <v>15333</v>
      </c>
      <c r="G11" s="62">
        <v>18502</v>
      </c>
      <c r="H11" s="62">
        <v>17675</v>
      </c>
      <c r="I11" s="59">
        <f t="shared" si="0"/>
        <v>54472</v>
      </c>
      <c r="J11" s="59">
        <f t="shared" si="0"/>
        <v>49534</v>
      </c>
      <c r="K11" s="59">
        <f t="shared" si="1"/>
        <v>104006</v>
      </c>
      <c r="L11" s="62">
        <v>5222</v>
      </c>
      <c r="M11" s="62">
        <v>6282</v>
      </c>
      <c r="N11" s="62">
        <v>2410</v>
      </c>
      <c r="O11" s="62">
        <v>2277</v>
      </c>
      <c r="P11" s="62">
        <v>0</v>
      </c>
      <c r="Q11" s="62">
        <v>0</v>
      </c>
      <c r="R11" s="375" t="s">
        <v>32</v>
      </c>
      <c r="S11" s="375"/>
      <c r="T11" s="403" t="s">
        <v>31</v>
      </c>
      <c r="U11" s="403"/>
      <c r="V11" s="62">
        <v>4149</v>
      </c>
      <c r="W11" s="62">
        <v>5605</v>
      </c>
      <c r="X11" s="62">
        <v>765</v>
      </c>
      <c r="Y11" s="62">
        <v>294</v>
      </c>
      <c r="Z11" s="62">
        <v>3012</v>
      </c>
      <c r="AA11" s="62">
        <v>2829</v>
      </c>
      <c r="AB11" s="62">
        <v>6125</v>
      </c>
      <c r="AC11" s="62">
        <v>7799</v>
      </c>
      <c r="AD11" s="62">
        <v>1578</v>
      </c>
      <c r="AE11" s="62">
        <v>670</v>
      </c>
      <c r="AF11" s="62">
        <v>4275</v>
      </c>
      <c r="AG11" s="62">
        <v>3639</v>
      </c>
      <c r="AH11" s="59">
        <f t="shared" si="2"/>
        <v>27536</v>
      </c>
      <c r="AI11" s="59">
        <f t="shared" si="2"/>
        <v>29395</v>
      </c>
      <c r="AJ11" s="59">
        <f t="shared" si="3"/>
        <v>56931</v>
      </c>
      <c r="AK11" s="59">
        <f t="shared" si="4"/>
        <v>82008</v>
      </c>
      <c r="AL11" s="59">
        <f t="shared" si="4"/>
        <v>78929</v>
      </c>
      <c r="AM11" s="59">
        <f t="shared" si="5"/>
        <v>160937</v>
      </c>
      <c r="AN11" s="375" t="s">
        <v>32</v>
      </c>
      <c r="AO11" s="375"/>
      <c r="AP11" s="699"/>
      <c r="AQ11" s="699"/>
      <c r="AR11" s="699"/>
      <c r="AS11" s="699"/>
      <c r="AT11" s="699"/>
      <c r="AU11" s="699"/>
      <c r="AV11" s="699"/>
      <c r="AW11" s="699"/>
      <c r="AX11" s="699"/>
      <c r="AY11" s="699"/>
      <c r="AZ11" s="699"/>
      <c r="BA11" s="699"/>
      <c r="BB11" s="699"/>
      <c r="BC11" s="699"/>
      <c r="BD11" s="699"/>
      <c r="BE11" s="699"/>
      <c r="BF11" s="699"/>
      <c r="BG11" s="699"/>
      <c r="BH11" s="699"/>
      <c r="BI11" s="699"/>
      <c r="BJ11" s="699"/>
    </row>
    <row r="12" spans="1:62" s="166" customFormat="1" ht="22.5" customHeight="1">
      <c r="A12" s="416" t="s">
        <v>33</v>
      </c>
      <c r="B12" s="329" t="s">
        <v>34</v>
      </c>
      <c r="C12" s="62">
        <v>16085</v>
      </c>
      <c r="D12" s="62">
        <v>16045</v>
      </c>
      <c r="E12" s="62">
        <v>12766</v>
      </c>
      <c r="F12" s="62">
        <v>13079</v>
      </c>
      <c r="G12" s="62">
        <v>13380</v>
      </c>
      <c r="H12" s="62">
        <v>14170</v>
      </c>
      <c r="I12" s="59">
        <f t="shared" si="0"/>
        <v>42231</v>
      </c>
      <c r="J12" s="59">
        <f t="shared" si="0"/>
        <v>43294</v>
      </c>
      <c r="K12" s="59">
        <f t="shared" si="1"/>
        <v>85525</v>
      </c>
      <c r="L12" s="62">
        <v>3529</v>
      </c>
      <c r="M12" s="62">
        <v>4973</v>
      </c>
      <c r="N12" s="62">
        <v>1854</v>
      </c>
      <c r="O12" s="62">
        <v>2480</v>
      </c>
      <c r="P12" s="62">
        <v>0</v>
      </c>
      <c r="Q12" s="62">
        <v>0</v>
      </c>
      <c r="R12" s="321" t="s">
        <v>35</v>
      </c>
      <c r="S12" s="380" t="s">
        <v>36</v>
      </c>
      <c r="T12" s="416" t="s">
        <v>33</v>
      </c>
      <c r="U12" s="329" t="s">
        <v>34</v>
      </c>
      <c r="V12" s="62">
        <v>1738</v>
      </c>
      <c r="W12" s="62">
        <v>3422</v>
      </c>
      <c r="X12" s="62">
        <v>1399</v>
      </c>
      <c r="Y12" s="62">
        <v>822</v>
      </c>
      <c r="Z12" s="62">
        <v>1966</v>
      </c>
      <c r="AA12" s="62">
        <v>2481</v>
      </c>
      <c r="AB12" s="62">
        <v>2437</v>
      </c>
      <c r="AC12" s="62">
        <v>4301</v>
      </c>
      <c r="AD12" s="62">
        <v>1978</v>
      </c>
      <c r="AE12" s="62">
        <v>1178</v>
      </c>
      <c r="AF12" s="62">
        <v>2788</v>
      </c>
      <c r="AG12" s="62">
        <v>3091</v>
      </c>
      <c r="AH12" s="59">
        <f t="shared" si="2"/>
        <v>17689</v>
      </c>
      <c r="AI12" s="59">
        <f t="shared" si="2"/>
        <v>22748</v>
      </c>
      <c r="AJ12" s="59">
        <f t="shared" si="3"/>
        <v>40437</v>
      </c>
      <c r="AK12" s="59">
        <f t="shared" si="4"/>
        <v>59920</v>
      </c>
      <c r="AL12" s="59">
        <f t="shared" si="4"/>
        <v>66042</v>
      </c>
      <c r="AM12" s="59">
        <f t="shared" si="5"/>
        <v>125962</v>
      </c>
      <c r="AN12" s="321" t="s">
        <v>35</v>
      </c>
      <c r="AO12" s="380" t="s">
        <v>36</v>
      </c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699"/>
      <c r="BJ12" s="699"/>
    </row>
    <row r="13" spans="1:62" s="166" customFormat="1" ht="22.5" customHeight="1">
      <c r="A13" s="417"/>
      <c r="B13" s="329" t="s">
        <v>37</v>
      </c>
      <c r="C13" s="62">
        <v>28429</v>
      </c>
      <c r="D13" s="62">
        <v>26365</v>
      </c>
      <c r="E13" s="62">
        <v>20600</v>
      </c>
      <c r="F13" s="62">
        <v>21198</v>
      </c>
      <c r="G13" s="62">
        <v>21726</v>
      </c>
      <c r="H13" s="62">
        <v>21810</v>
      </c>
      <c r="I13" s="59">
        <f t="shared" si="0"/>
        <v>70755</v>
      </c>
      <c r="J13" s="59">
        <f t="shared" si="0"/>
        <v>69373</v>
      </c>
      <c r="K13" s="59">
        <f t="shared" si="1"/>
        <v>140128</v>
      </c>
      <c r="L13" s="62">
        <v>5313</v>
      </c>
      <c r="M13" s="62">
        <v>6242</v>
      </c>
      <c r="N13" s="62">
        <v>2941</v>
      </c>
      <c r="O13" s="62">
        <v>3283</v>
      </c>
      <c r="P13" s="62">
        <v>0</v>
      </c>
      <c r="Q13" s="62">
        <v>3</v>
      </c>
      <c r="R13" s="321" t="s">
        <v>38</v>
      </c>
      <c r="S13" s="381"/>
      <c r="T13" s="417"/>
      <c r="U13" s="329" t="s">
        <v>37</v>
      </c>
      <c r="V13" s="62">
        <v>2484</v>
      </c>
      <c r="W13" s="62">
        <v>4568</v>
      </c>
      <c r="X13" s="62">
        <v>1968</v>
      </c>
      <c r="Y13" s="62">
        <v>1080</v>
      </c>
      <c r="Z13" s="62">
        <v>2951</v>
      </c>
      <c r="AA13" s="62">
        <v>3550</v>
      </c>
      <c r="AB13" s="62">
        <v>3467</v>
      </c>
      <c r="AC13" s="62">
        <v>5850</v>
      </c>
      <c r="AD13" s="62">
        <v>2708</v>
      </c>
      <c r="AE13" s="62">
        <v>1392</v>
      </c>
      <c r="AF13" s="62">
        <v>4285</v>
      </c>
      <c r="AG13" s="62">
        <v>4595</v>
      </c>
      <c r="AH13" s="59">
        <f t="shared" si="2"/>
        <v>26117</v>
      </c>
      <c r="AI13" s="59">
        <f t="shared" si="2"/>
        <v>30563</v>
      </c>
      <c r="AJ13" s="59">
        <f t="shared" si="3"/>
        <v>56680</v>
      </c>
      <c r="AK13" s="59">
        <f t="shared" si="4"/>
        <v>96872</v>
      </c>
      <c r="AL13" s="59">
        <f t="shared" si="4"/>
        <v>99936</v>
      </c>
      <c r="AM13" s="59">
        <f t="shared" si="5"/>
        <v>196808</v>
      </c>
      <c r="AN13" s="321" t="s">
        <v>38</v>
      </c>
      <c r="AO13" s="381"/>
      <c r="AP13" s="699"/>
      <c r="AQ13" s="699"/>
      <c r="AR13" s="699"/>
      <c r="AS13" s="699"/>
      <c r="AT13" s="699"/>
      <c r="AU13" s="699"/>
      <c r="AV13" s="699"/>
      <c r="AW13" s="699"/>
      <c r="AX13" s="699"/>
      <c r="AY13" s="699"/>
      <c r="AZ13" s="699"/>
      <c r="BA13" s="699"/>
      <c r="BB13" s="699"/>
      <c r="BC13" s="699"/>
      <c r="BD13" s="699"/>
      <c r="BE13" s="699"/>
      <c r="BF13" s="699"/>
      <c r="BG13" s="699"/>
      <c r="BH13" s="699"/>
      <c r="BI13" s="699"/>
      <c r="BJ13" s="699"/>
    </row>
    <row r="14" spans="1:62" s="166" customFormat="1" ht="22.5" customHeight="1">
      <c r="A14" s="417"/>
      <c r="B14" s="329" t="s">
        <v>39</v>
      </c>
      <c r="C14" s="62">
        <v>14188</v>
      </c>
      <c r="D14" s="62">
        <v>12847</v>
      </c>
      <c r="E14" s="62">
        <v>9488</v>
      </c>
      <c r="F14" s="62">
        <v>9411</v>
      </c>
      <c r="G14" s="62">
        <v>10508</v>
      </c>
      <c r="H14" s="62">
        <v>8863</v>
      </c>
      <c r="I14" s="59">
        <f t="shared" si="0"/>
        <v>34184</v>
      </c>
      <c r="J14" s="59">
        <f t="shared" si="0"/>
        <v>31121</v>
      </c>
      <c r="K14" s="59">
        <f t="shared" si="1"/>
        <v>65305</v>
      </c>
      <c r="L14" s="62">
        <v>2096</v>
      </c>
      <c r="M14" s="62">
        <v>2685</v>
      </c>
      <c r="N14" s="62">
        <v>1449</v>
      </c>
      <c r="O14" s="62">
        <v>1233</v>
      </c>
      <c r="P14" s="62">
        <v>0</v>
      </c>
      <c r="Q14" s="62">
        <v>0</v>
      </c>
      <c r="R14" s="321" t="s">
        <v>40</v>
      </c>
      <c r="S14" s="381"/>
      <c r="T14" s="417"/>
      <c r="U14" s="329" t="s">
        <v>39</v>
      </c>
      <c r="V14" s="62">
        <v>1140</v>
      </c>
      <c r="W14" s="62">
        <v>2192</v>
      </c>
      <c r="X14" s="62">
        <v>978</v>
      </c>
      <c r="Y14" s="62">
        <v>199</v>
      </c>
      <c r="Z14" s="62">
        <v>1383</v>
      </c>
      <c r="AA14" s="62">
        <v>1444</v>
      </c>
      <c r="AB14" s="62">
        <v>1953</v>
      </c>
      <c r="AC14" s="62">
        <v>2647</v>
      </c>
      <c r="AD14" s="62">
        <v>1302</v>
      </c>
      <c r="AE14" s="62">
        <v>443</v>
      </c>
      <c r="AF14" s="62">
        <v>2151</v>
      </c>
      <c r="AG14" s="62">
        <v>1669</v>
      </c>
      <c r="AH14" s="59">
        <f t="shared" si="2"/>
        <v>12452</v>
      </c>
      <c r="AI14" s="59">
        <f t="shared" si="2"/>
        <v>12512</v>
      </c>
      <c r="AJ14" s="59">
        <f t="shared" si="3"/>
        <v>24964</v>
      </c>
      <c r="AK14" s="59">
        <f t="shared" si="4"/>
        <v>46636</v>
      </c>
      <c r="AL14" s="59">
        <f t="shared" si="4"/>
        <v>43633</v>
      </c>
      <c r="AM14" s="59">
        <f t="shared" si="5"/>
        <v>90269</v>
      </c>
      <c r="AN14" s="321" t="s">
        <v>40</v>
      </c>
      <c r="AO14" s="381"/>
      <c r="AP14" s="699"/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699"/>
      <c r="BD14" s="699"/>
      <c r="BE14" s="699"/>
      <c r="BF14" s="699"/>
      <c r="BG14" s="699"/>
      <c r="BH14" s="699"/>
      <c r="BI14" s="699"/>
      <c r="BJ14" s="699"/>
    </row>
    <row r="15" spans="1:62" s="166" customFormat="1" ht="22.5" customHeight="1">
      <c r="A15" s="417"/>
      <c r="B15" s="329" t="s">
        <v>41</v>
      </c>
      <c r="C15" s="62">
        <v>10650</v>
      </c>
      <c r="D15" s="62">
        <v>9114</v>
      </c>
      <c r="E15" s="62">
        <v>9266</v>
      </c>
      <c r="F15" s="62">
        <v>8146</v>
      </c>
      <c r="G15" s="62">
        <v>10321</v>
      </c>
      <c r="H15" s="62">
        <v>8603</v>
      </c>
      <c r="I15" s="59">
        <f t="shared" si="0"/>
        <v>30237</v>
      </c>
      <c r="J15" s="59">
        <f t="shared" si="0"/>
        <v>25863</v>
      </c>
      <c r="K15" s="59">
        <f t="shared" si="1"/>
        <v>56100</v>
      </c>
      <c r="L15" s="62">
        <v>3274</v>
      </c>
      <c r="M15" s="62">
        <v>3764</v>
      </c>
      <c r="N15" s="62">
        <v>1156</v>
      </c>
      <c r="O15" s="62">
        <v>1394</v>
      </c>
      <c r="P15" s="62">
        <v>33</v>
      </c>
      <c r="Q15" s="62">
        <v>26</v>
      </c>
      <c r="R15" s="321" t="s">
        <v>42</v>
      </c>
      <c r="S15" s="381"/>
      <c r="T15" s="417"/>
      <c r="U15" s="329" t="s">
        <v>41</v>
      </c>
      <c r="V15" s="62">
        <v>1633</v>
      </c>
      <c r="W15" s="62">
        <v>2386</v>
      </c>
      <c r="X15" s="62">
        <v>673</v>
      </c>
      <c r="Y15" s="62">
        <v>1088</v>
      </c>
      <c r="Z15" s="62">
        <v>940</v>
      </c>
      <c r="AA15" s="62">
        <v>1332</v>
      </c>
      <c r="AB15" s="62">
        <v>2142</v>
      </c>
      <c r="AC15" s="62">
        <v>3906</v>
      </c>
      <c r="AD15" s="62">
        <v>819</v>
      </c>
      <c r="AE15" s="62">
        <v>2211</v>
      </c>
      <c r="AF15" s="62">
        <v>1279</v>
      </c>
      <c r="AG15" s="62">
        <v>2446</v>
      </c>
      <c r="AH15" s="59">
        <f t="shared" si="2"/>
        <v>11949</v>
      </c>
      <c r="AI15" s="59">
        <f t="shared" si="2"/>
        <v>18553</v>
      </c>
      <c r="AJ15" s="59">
        <f t="shared" si="3"/>
        <v>30502</v>
      </c>
      <c r="AK15" s="59">
        <f t="shared" si="4"/>
        <v>42186</v>
      </c>
      <c r="AL15" s="59">
        <f t="shared" si="4"/>
        <v>44416</v>
      </c>
      <c r="AM15" s="59">
        <f t="shared" si="5"/>
        <v>86602</v>
      </c>
      <c r="AN15" s="321" t="s">
        <v>42</v>
      </c>
      <c r="AO15" s="381"/>
      <c r="AP15" s="699"/>
      <c r="AQ15" s="699"/>
      <c r="AR15" s="699"/>
      <c r="AS15" s="699"/>
      <c r="AT15" s="699"/>
      <c r="AU15" s="699"/>
      <c r="AV15" s="699"/>
      <c r="AW15" s="699"/>
      <c r="AX15" s="699"/>
      <c r="AY15" s="699"/>
      <c r="AZ15" s="699"/>
      <c r="BA15" s="699"/>
      <c r="BB15" s="699"/>
      <c r="BC15" s="699"/>
      <c r="BD15" s="699"/>
      <c r="BE15" s="699"/>
      <c r="BF15" s="699"/>
      <c r="BG15" s="699"/>
      <c r="BH15" s="699"/>
      <c r="BI15" s="699"/>
      <c r="BJ15" s="699"/>
    </row>
    <row r="16" spans="1:62" s="166" customFormat="1" ht="22.5" customHeight="1">
      <c r="A16" s="417"/>
      <c r="B16" s="329" t="s">
        <v>43</v>
      </c>
      <c r="C16" s="62">
        <v>15593</v>
      </c>
      <c r="D16" s="62">
        <v>14993</v>
      </c>
      <c r="E16" s="62">
        <v>14553</v>
      </c>
      <c r="F16" s="62">
        <v>14813</v>
      </c>
      <c r="G16" s="62">
        <v>16735</v>
      </c>
      <c r="H16" s="62">
        <v>16764</v>
      </c>
      <c r="I16" s="59">
        <f t="shared" si="0"/>
        <v>46881</v>
      </c>
      <c r="J16" s="59">
        <f t="shared" si="0"/>
        <v>46570</v>
      </c>
      <c r="K16" s="59">
        <f t="shared" si="1"/>
        <v>93451</v>
      </c>
      <c r="L16" s="62">
        <v>3912</v>
      </c>
      <c r="M16" s="62">
        <v>5139</v>
      </c>
      <c r="N16" s="62">
        <v>2135</v>
      </c>
      <c r="O16" s="62">
        <v>2721</v>
      </c>
      <c r="P16" s="62">
        <v>0</v>
      </c>
      <c r="Q16" s="62">
        <v>0</v>
      </c>
      <c r="R16" s="321" t="s">
        <v>44</v>
      </c>
      <c r="S16" s="381"/>
      <c r="T16" s="417"/>
      <c r="U16" s="329" t="s">
        <v>43</v>
      </c>
      <c r="V16" s="62">
        <v>1810</v>
      </c>
      <c r="W16" s="62">
        <v>3625</v>
      </c>
      <c r="X16" s="62">
        <v>1642</v>
      </c>
      <c r="Y16" s="62">
        <v>1024</v>
      </c>
      <c r="Z16" s="62">
        <v>2127</v>
      </c>
      <c r="AA16" s="62">
        <v>2867</v>
      </c>
      <c r="AB16" s="62">
        <v>2654</v>
      </c>
      <c r="AC16" s="62">
        <v>4983</v>
      </c>
      <c r="AD16" s="62">
        <v>2429</v>
      </c>
      <c r="AE16" s="62">
        <v>1397</v>
      </c>
      <c r="AF16" s="62">
        <v>2895</v>
      </c>
      <c r="AG16" s="62">
        <v>3781</v>
      </c>
      <c r="AH16" s="59">
        <f t="shared" si="2"/>
        <v>19604</v>
      </c>
      <c r="AI16" s="59">
        <f t="shared" si="2"/>
        <v>25537</v>
      </c>
      <c r="AJ16" s="59">
        <f t="shared" si="3"/>
        <v>45141</v>
      </c>
      <c r="AK16" s="59">
        <f t="shared" si="4"/>
        <v>66485</v>
      </c>
      <c r="AL16" s="59">
        <f t="shared" si="4"/>
        <v>72107</v>
      </c>
      <c r="AM16" s="59">
        <f t="shared" si="5"/>
        <v>138592</v>
      </c>
      <c r="AN16" s="321" t="s">
        <v>44</v>
      </c>
      <c r="AO16" s="381"/>
      <c r="AP16" s="699"/>
      <c r="AQ16" s="696"/>
      <c r="AR16" s="699"/>
      <c r="AS16" s="699"/>
      <c r="AT16" s="699"/>
      <c r="AU16" s="699"/>
      <c r="AV16" s="699"/>
      <c r="AW16" s="699"/>
      <c r="AX16" s="699"/>
      <c r="AY16" s="699"/>
      <c r="AZ16" s="699"/>
      <c r="BA16" s="699"/>
      <c r="BB16" s="699"/>
      <c r="BC16" s="696"/>
      <c r="BD16" s="699"/>
      <c r="BE16" s="699"/>
      <c r="BF16" s="699"/>
      <c r="BG16" s="699"/>
      <c r="BH16" s="699"/>
      <c r="BI16" s="699"/>
      <c r="BJ16" s="699"/>
    </row>
    <row r="17" spans="1:62" s="166" customFormat="1" ht="22.5" customHeight="1">
      <c r="A17" s="418"/>
      <c r="B17" s="329" t="s">
        <v>45</v>
      </c>
      <c r="C17" s="62">
        <v>12813</v>
      </c>
      <c r="D17" s="62">
        <v>11406</v>
      </c>
      <c r="E17" s="62">
        <v>9789</v>
      </c>
      <c r="F17" s="62">
        <v>10134</v>
      </c>
      <c r="G17" s="62">
        <v>10389</v>
      </c>
      <c r="H17" s="62">
        <v>11039</v>
      </c>
      <c r="I17" s="59">
        <f t="shared" si="0"/>
        <v>32991</v>
      </c>
      <c r="J17" s="59">
        <f t="shared" si="0"/>
        <v>32579</v>
      </c>
      <c r="K17" s="59">
        <f t="shared" si="1"/>
        <v>65570</v>
      </c>
      <c r="L17" s="62">
        <v>2372</v>
      </c>
      <c r="M17" s="62">
        <v>3325</v>
      </c>
      <c r="N17" s="62">
        <v>1396</v>
      </c>
      <c r="O17" s="62">
        <v>1674</v>
      </c>
      <c r="P17" s="62">
        <v>0</v>
      </c>
      <c r="Q17" s="62">
        <v>0</v>
      </c>
      <c r="R17" s="321" t="s">
        <v>46</v>
      </c>
      <c r="S17" s="382"/>
      <c r="T17" s="418"/>
      <c r="U17" s="329" t="s">
        <v>45</v>
      </c>
      <c r="V17" s="62">
        <v>1114</v>
      </c>
      <c r="W17" s="62">
        <v>2453</v>
      </c>
      <c r="X17" s="62">
        <v>954</v>
      </c>
      <c r="Y17" s="62">
        <v>573</v>
      </c>
      <c r="Z17" s="62">
        <v>1364</v>
      </c>
      <c r="AA17" s="62">
        <v>1819</v>
      </c>
      <c r="AB17" s="62">
        <v>1856</v>
      </c>
      <c r="AC17" s="62">
        <v>3303</v>
      </c>
      <c r="AD17" s="62">
        <v>1322</v>
      </c>
      <c r="AE17" s="62">
        <v>833</v>
      </c>
      <c r="AF17" s="62">
        <v>1882</v>
      </c>
      <c r="AG17" s="62">
        <v>2084</v>
      </c>
      <c r="AH17" s="59">
        <f t="shared" si="2"/>
        <v>12260</v>
      </c>
      <c r="AI17" s="59">
        <f t="shared" si="2"/>
        <v>16064</v>
      </c>
      <c r="AJ17" s="59">
        <f t="shared" si="3"/>
        <v>28324</v>
      </c>
      <c r="AK17" s="59">
        <f t="shared" si="4"/>
        <v>45251</v>
      </c>
      <c r="AL17" s="59">
        <f t="shared" si="4"/>
        <v>48643</v>
      </c>
      <c r="AM17" s="59">
        <f t="shared" si="5"/>
        <v>93894</v>
      </c>
      <c r="AN17" s="321" t="s">
        <v>46</v>
      </c>
      <c r="AO17" s="382"/>
      <c r="AP17" s="699"/>
      <c r="AQ17" s="696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699"/>
      <c r="BC17" s="696"/>
      <c r="BD17" s="699"/>
      <c r="BE17" s="699"/>
      <c r="BF17" s="699"/>
      <c r="BG17" s="699"/>
      <c r="BH17" s="699"/>
      <c r="BI17" s="699"/>
      <c r="BJ17" s="699"/>
    </row>
    <row r="18" spans="1:62" s="166" customFormat="1" ht="22.5" customHeight="1">
      <c r="A18" s="403" t="s">
        <v>47</v>
      </c>
      <c r="B18" s="403"/>
      <c r="C18" s="62">
        <v>18115</v>
      </c>
      <c r="D18" s="62">
        <v>16132</v>
      </c>
      <c r="E18" s="62">
        <v>16250</v>
      </c>
      <c r="F18" s="62">
        <v>15212</v>
      </c>
      <c r="G18" s="62">
        <v>16389</v>
      </c>
      <c r="H18" s="62">
        <v>14589</v>
      </c>
      <c r="I18" s="59">
        <f t="shared" si="0"/>
        <v>50754</v>
      </c>
      <c r="J18" s="59">
        <f t="shared" si="0"/>
        <v>45933</v>
      </c>
      <c r="K18" s="59">
        <f t="shared" si="1"/>
        <v>96687</v>
      </c>
      <c r="L18" s="62">
        <v>4692</v>
      </c>
      <c r="M18" s="62">
        <v>5592</v>
      </c>
      <c r="N18" s="62">
        <v>2349</v>
      </c>
      <c r="O18" s="62">
        <v>2062</v>
      </c>
      <c r="P18" s="62">
        <v>0</v>
      </c>
      <c r="Q18" s="62">
        <v>0</v>
      </c>
      <c r="R18" s="321"/>
      <c r="S18" s="367" t="s">
        <v>48</v>
      </c>
      <c r="T18" s="403" t="s">
        <v>47</v>
      </c>
      <c r="U18" s="403"/>
      <c r="V18" s="62">
        <v>3214</v>
      </c>
      <c r="W18" s="62">
        <v>5501</v>
      </c>
      <c r="X18" s="62">
        <v>2160</v>
      </c>
      <c r="Y18" s="62">
        <v>981</v>
      </c>
      <c r="Z18" s="62">
        <v>2717</v>
      </c>
      <c r="AA18" s="62">
        <v>2734</v>
      </c>
      <c r="AB18" s="62">
        <v>4174</v>
      </c>
      <c r="AC18" s="62">
        <v>6073</v>
      </c>
      <c r="AD18" s="62">
        <v>2248</v>
      </c>
      <c r="AE18" s="62">
        <v>1063</v>
      </c>
      <c r="AF18" s="62">
        <v>2956</v>
      </c>
      <c r="AG18" s="62">
        <v>2647</v>
      </c>
      <c r="AH18" s="59">
        <f t="shared" si="2"/>
        <v>24510</v>
      </c>
      <c r="AI18" s="59">
        <f t="shared" si="2"/>
        <v>26653</v>
      </c>
      <c r="AJ18" s="59">
        <f t="shared" si="3"/>
        <v>51163</v>
      </c>
      <c r="AK18" s="59">
        <f t="shared" si="4"/>
        <v>75264</v>
      </c>
      <c r="AL18" s="59">
        <f t="shared" si="4"/>
        <v>72586</v>
      </c>
      <c r="AM18" s="59">
        <f t="shared" si="5"/>
        <v>147850</v>
      </c>
      <c r="AN18" s="321"/>
      <c r="AO18" s="367" t="s">
        <v>48</v>
      </c>
      <c r="AP18" s="699"/>
      <c r="AQ18" s="696"/>
      <c r="AR18" s="699"/>
      <c r="AS18" s="699"/>
      <c r="AT18" s="699"/>
      <c r="AU18" s="699"/>
      <c r="AV18" s="699"/>
      <c r="AW18" s="699"/>
      <c r="AX18" s="699"/>
      <c r="AY18" s="699"/>
      <c r="AZ18" s="699"/>
      <c r="BA18" s="699"/>
      <c r="BB18" s="699"/>
      <c r="BC18" s="696"/>
      <c r="BD18" s="699"/>
      <c r="BE18" s="699"/>
      <c r="BF18" s="699"/>
      <c r="BG18" s="699"/>
      <c r="BH18" s="699"/>
      <c r="BI18" s="699"/>
      <c r="BJ18" s="699"/>
    </row>
    <row r="19" spans="1:62" s="166" customFormat="1" ht="22.5" customHeight="1">
      <c r="A19" s="403" t="s">
        <v>49</v>
      </c>
      <c r="B19" s="403"/>
      <c r="C19" s="62">
        <v>29146</v>
      </c>
      <c r="D19" s="62">
        <v>23348</v>
      </c>
      <c r="E19" s="62">
        <v>21785</v>
      </c>
      <c r="F19" s="62">
        <v>19632</v>
      </c>
      <c r="G19" s="62">
        <v>25116</v>
      </c>
      <c r="H19" s="62">
        <v>20875</v>
      </c>
      <c r="I19" s="59">
        <f t="shared" si="0"/>
        <v>76047</v>
      </c>
      <c r="J19" s="59">
        <f t="shared" si="0"/>
        <v>63855</v>
      </c>
      <c r="K19" s="59">
        <f t="shared" si="1"/>
        <v>139902</v>
      </c>
      <c r="L19" s="62">
        <v>7532</v>
      </c>
      <c r="M19" s="62">
        <v>8786</v>
      </c>
      <c r="N19" s="62">
        <v>2390</v>
      </c>
      <c r="O19" s="62">
        <v>2647</v>
      </c>
      <c r="P19" s="62">
        <v>20</v>
      </c>
      <c r="Q19" s="62">
        <v>23</v>
      </c>
      <c r="R19" s="375" t="s">
        <v>50</v>
      </c>
      <c r="S19" s="375"/>
      <c r="T19" s="403" t="s">
        <v>49</v>
      </c>
      <c r="U19" s="403"/>
      <c r="V19" s="62">
        <v>5881</v>
      </c>
      <c r="W19" s="62">
        <v>7162</v>
      </c>
      <c r="X19" s="62">
        <v>1240</v>
      </c>
      <c r="Y19" s="62">
        <v>691</v>
      </c>
      <c r="Z19" s="62">
        <v>2820</v>
      </c>
      <c r="AA19" s="62">
        <v>2631</v>
      </c>
      <c r="AB19" s="62">
        <v>8291</v>
      </c>
      <c r="AC19" s="62">
        <v>9432</v>
      </c>
      <c r="AD19" s="62">
        <v>2657</v>
      </c>
      <c r="AE19" s="62">
        <v>1207</v>
      </c>
      <c r="AF19" s="62">
        <v>3694</v>
      </c>
      <c r="AG19" s="62">
        <v>3105</v>
      </c>
      <c r="AH19" s="59">
        <f t="shared" si="2"/>
        <v>34525</v>
      </c>
      <c r="AI19" s="59">
        <f t="shared" si="2"/>
        <v>35684</v>
      </c>
      <c r="AJ19" s="59">
        <f t="shared" si="3"/>
        <v>70209</v>
      </c>
      <c r="AK19" s="59">
        <f t="shared" si="4"/>
        <v>110572</v>
      </c>
      <c r="AL19" s="59">
        <f t="shared" si="4"/>
        <v>99539</v>
      </c>
      <c r="AM19" s="59">
        <f t="shared" si="5"/>
        <v>210111</v>
      </c>
      <c r="AN19" s="375" t="s">
        <v>50</v>
      </c>
      <c r="AO19" s="375"/>
      <c r="AP19" s="699"/>
      <c r="AQ19" s="696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699"/>
      <c r="BC19" s="696"/>
      <c r="BD19" s="699"/>
      <c r="BE19" s="699"/>
      <c r="BF19" s="699"/>
      <c r="BG19" s="699"/>
      <c r="BH19" s="699"/>
      <c r="BI19" s="699"/>
      <c r="BJ19" s="699"/>
    </row>
    <row r="20" spans="1:62" s="166" customFormat="1" ht="22.5" customHeight="1">
      <c r="A20" s="403" t="s">
        <v>51</v>
      </c>
      <c r="B20" s="403"/>
      <c r="C20" s="62">
        <v>14778</v>
      </c>
      <c r="D20" s="62">
        <v>13779</v>
      </c>
      <c r="E20" s="62">
        <v>11829</v>
      </c>
      <c r="F20" s="62">
        <v>12338</v>
      </c>
      <c r="G20" s="62">
        <v>12122</v>
      </c>
      <c r="H20" s="62">
        <v>13328</v>
      </c>
      <c r="I20" s="59">
        <f t="shared" si="0"/>
        <v>38729</v>
      </c>
      <c r="J20" s="59">
        <f t="shared" si="0"/>
        <v>39445</v>
      </c>
      <c r="K20" s="59">
        <f t="shared" si="1"/>
        <v>78174</v>
      </c>
      <c r="L20" s="62">
        <v>4376</v>
      </c>
      <c r="M20" s="62">
        <v>5585</v>
      </c>
      <c r="N20" s="62">
        <v>1539</v>
      </c>
      <c r="O20" s="62">
        <v>1355</v>
      </c>
      <c r="P20" s="62">
        <v>0</v>
      </c>
      <c r="Q20" s="62">
        <v>0</v>
      </c>
      <c r="R20" s="375" t="s">
        <v>52</v>
      </c>
      <c r="S20" s="375"/>
      <c r="T20" s="403" t="s">
        <v>51</v>
      </c>
      <c r="U20" s="403"/>
      <c r="V20" s="62">
        <v>2503</v>
      </c>
      <c r="W20" s="62">
        <v>4359</v>
      </c>
      <c r="X20" s="62">
        <v>1486</v>
      </c>
      <c r="Y20" s="62">
        <v>588</v>
      </c>
      <c r="Z20" s="62">
        <v>1353</v>
      </c>
      <c r="AA20" s="62">
        <v>1477</v>
      </c>
      <c r="AB20" s="62">
        <v>3798</v>
      </c>
      <c r="AC20" s="62">
        <v>5910</v>
      </c>
      <c r="AD20" s="62">
        <v>2284</v>
      </c>
      <c r="AE20" s="62">
        <v>1213</v>
      </c>
      <c r="AF20" s="62">
        <v>1952</v>
      </c>
      <c r="AG20" s="62">
        <v>2057</v>
      </c>
      <c r="AH20" s="59">
        <f t="shared" si="2"/>
        <v>19291</v>
      </c>
      <c r="AI20" s="59">
        <f t="shared" si="2"/>
        <v>22544</v>
      </c>
      <c r="AJ20" s="59">
        <f t="shared" si="3"/>
        <v>41835</v>
      </c>
      <c r="AK20" s="59">
        <f t="shared" si="4"/>
        <v>58020</v>
      </c>
      <c r="AL20" s="59">
        <f t="shared" si="4"/>
        <v>61989</v>
      </c>
      <c r="AM20" s="59">
        <f t="shared" si="5"/>
        <v>120009</v>
      </c>
      <c r="AN20" s="375" t="s">
        <v>52</v>
      </c>
      <c r="AO20" s="375"/>
      <c r="AP20" s="699"/>
      <c r="AQ20" s="696"/>
      <c r="AR20" s="699"/>
      <c r="AS20" s="699"/>
      <c r="AT20" s="699"/>
      <c r="AU20" s="699"/>
      <c r="AV20" s="699"/>
      <c r="AW20" s="699"/>
      <c r="AX20" s="699"/>
      <c r="AY20" s="699"/>
      <c r="AZ20" s="699"/>
      <c r="BA20" s="699"/>
      <c r="BB20" s="699"/>
      <c r="BC20" s="696"/>
      <c r="BD20" s="699"/>
      <c r="BE20" s="699"/>
      <c r="BF20" s="699"/>
      <c r="BG20" s="699"/>
      <c r="BH20" s="699"/>
      <c r="BI20" s="699"/>
      <c r="BJ20" s="699"/>
    </row>
    <row r="21" spans="1:62" s="166" customFormat="1" ht="22.5" customHeight="1">
      <c r="A21" s="403" t="s">
        <v>53</v>
      </c>
      <c r="B21" s="403"/>
      <c r="C21" s="62">
        <v>16922</v>
      </c>
      <c r="D21" s="62">
        <v>16932</v>
      </c>
      <c r="E21" s="62">
        <v>13567</v>
      </c>
      <c r="F21" s="62">
        <v>14130</v>
      </c>
      <c r="G21" s="62">
        <v>14181</v>
      </c>
      <c r="H21" s="62">
        <v>15077</v>
      </c>
      <c r="I21" s="59">
        <f t="shared" si="0"/>
        <v>44670</v>
      </c>
      <c r="J21" s="59">
        <f t="shared" si="0"/>
        <v>46139</v>
      </c>
      <c r="K21" s="59">
        <f t="shared" si="1"/>
        <v>90809</v>
      </c>
      <c r="L21" s="62">
        <v>4635</v>
      </c>
      <c r="M21" s="62">
        <v>6255</v>
      </c>
      <c r="N21" s="62">
        <v>1197</v>
      </c>
      <c r="O21" s="62">
        <v>1312</v>
      </c>
      <c r="P21" s="62">
        <v>0</v>
      </c>
      <c r="Q21" s="62">
        <v>0</v>
      </c>
      <c r="R21" s="375" t="s">
        <v>54</v>
      </c>
      <c r="S21" s="375"/>
      <c r="T21" s="403" t="s">
        <v>53</v>
      </c>
      <c r="U21" s="403"/>
      <c r="V21" s="62">
        <v>3557</v>
      </c>
      <c r="W21" s="62">
        <v>5329</v>
      </c>
      <c r="X21" s="62">
        <v>760</v>
      </c>
      <c r="Y21" s="62">
        <v>200</v>
      </c>
      <c r="Z21" s="62">
        <v>1473</v>
      </c>
      <c r="AA21" s="62">
        <v>1630</v>
      </c>
      <c r="AB21" s="62">
        <v>3474</v>
      </c>
      <c r="AC21" s="62">
        <v>4252</v>
      </c>
      <c r="AD21" s="62">
        <v>1558</v>
      </c>
      <c r="AE21" s="62">
        <v>565</v>
      </c>
      <c r="AF21" s="62">
        <v>2047</v>
      </c>
      <c r="AG21" s="62">
        <v>2071</v>
      </c>
      <c r="AH21" s="59">
        <f t="shared" si="2"/>
        <v>18701</v>
      </c>
      <c r="AI21" s="59">
        <f t="shared" si="2"/>
        <v>21614</v>
      </c>
      <c r="AJ21" s="59">
        <f t="shared" si="3"/>
        <v>40315</v>
      </c>
      <c r="AK21" s="59">
        <f t="shared" si="4"/>
        <v>63371</v>
      </c>
      <c r="AL21" s="59">
        <f t="shared" si="4"/>
        <v>67753</v>
      </c>
      <c r="AM21" s="59">
        <f t="shared" si="5"/>
        <v>131124</v>
      </c>
      <c r="AN21" s="375" t="s">
        <v>54</v>
      </c>
      <c r="AO21" s="375"/>
      <c r="AP21" s="699"/>
      <c r="AQ21" s="696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6"/>
      <c r="BD21" s="699"/>
      <c r="BE21" s="699"/>
      <c r="BF21" s="699"/>
      <c r="BG21" s="699"/>
      <c r="BH21" s="699"/>
      <c r="BI21" s="699"/>
      <c r="BJ21" s="699"/>
    </row>
    <row r="22" spans="1:62" s="166" customFormat="1" ht="22.5" customHeight="1">
      <c r="A22" s="403" t="s">
        <v>84</v>
      </c>
      <c r="B22" s="403"/>
      <c r="C22" s="62">
        <v>17593</v>
      </c>
      <c r="D22" s="62">
        <v>15427</v>
      </c>
      <c r="E22" s="62">
        <v>12581</v>
      </c>
      <c r="F22" s="62">
        <v>12386</v>
      </c>
      <c r="G22" s="62">
        <v>12345</v>
      </c>
      <c r="H22" s="62">
        <v>12502</v>
      </c>
      <c r="I22" s="59">
        <f t="shared" si="0"/>
        <v>42519</v>
      </c>
      <c r="J22" s="59">
        <f t="shared" si="0"/>
        <v>40315</v>
      </c>
      <c r="K22" s="59">
        <f t="shared" si="1"/>
        <v>82834</v>
      </c>
      <c r="L22" s="62">
        <v>4631</v>
      </c>
      <c r="M22" s="62">
        <v>5714</v>
      </c>
      <c r="N22" s="62">
        <v>1225</v>
      </c>
      <c r="O22" s="62">
        <v>1141</v>
      </c>
      <c r="P22" s="62">
        <v>0</v>
      </c>
      <c r="Q22" s="62">
        <v>0</v>
      </c>
      <c r="R22" s="375" t="s">
        <v>56</v>
      </c>
      <c r="S22" s="375"/>
      <c r="T22" s="403" t="s">
        <v>84</v>
      </c>
      <c r="U22" s="403"/>
      <c r="V22" s="62">
        <v>3423</v>
      </c>
      <c r="W22" s="62">
        <v>4637</v>
      </c>
      <c r="X22" s="62">
        <v>988</v>
      </c>
      <c r="Y22" s="62">
        <v>440</v>
      </c>
      <c r="Z22" s="62">
        <v>990</v>
      </c>
      <c r="AA22" s="62">
        <v>1355</v>
      </c>
      <c r="AB22" s="62">
        <v>4802</v>
      </c>
      <c r="AC22" s="62">
        <v>5939</v>
      </c>
      <c r="AD22" s="62">
        <v>2332</v>
      </c>
      <c r="AE22" s="62">
        <v>1205</v>
      </c>
      <c r="AF22" s="62">
        <v>1959</v>
      </c>
      <c r="AG22" s="62">
        <v>1556</v>
      </c>
      <c r="AH22" s="59">
        <f t="shared" si="2"/>
        <v>20350</v>
      </c>
      <c r="AI22" s="59">
        <f t="shared" si="2"/>
        <v>21987</v>
      </c>
      <c r="AJ22" s="59">
        <f t="shared" si="3"/>
        <v>42337</v>
      </c>
      <c r="AK22" s="59">
        <f t="shared" si="4"/>
        <v>62869</v>
      </c>
      <c r="AL22" s="59">
        <f t="shared" si="4"/>
        <v>62302</v>
      </c>
      <c r="AM22" s="59">
        <f t="shared" si="5"/>
        <v>125171</v>
      </c>
      <c r="AN22" s="375" t="s">
        <v>56</v>
      </c>
      <c r="AO22" s="375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</row>
    <row r="23" spans="1:62" s="166" customFormat="1" ht="22.5" customHeight="1">
      <c r="A23" s="403" t="s">
        <v>57</v>
      </c>
      <c r="B23" s="403"/>
      <c r="C23" s="62">
        <v>10149</v>
      </c>
      <c r="D23" s="62">
        <v>9135</v>
      </c>
      <c r="E23" s="62">
        <v>7655</v>
      </c>
      <c r="F23" s="62">
        <v>7140</v>
      </c>
      <c r="G23" s="62">
        <v>7765</v>
      </c>
      <c r="H23" s="62">
        <v>7174</v>
      </c>
      <c r="I23" s="59">
        <f t="shared" si="0"/>
        <v>25569</v>
      </c>
      <c r="J23" s="59">
        <f t="shared" si="0"/>
        <v>23449</v>
      </c>
      <c r="K23" s="59">
        <f t="shared" si="1"/>
        <v>49018</v>
      </c>
      <c r="L23" s="62">
        <v>1813</v>
      </c>
      <c r="M23" s="62">
        <v>2161</v>
      </c>
      <c r="N23" s="62">
        <v>962</v>
      </c>
      <c r="O23" s="62">
        <v>1112</v>
      </c>
      <c r="P23" s="62">
        <v>0</v>
      </c>
      <c r="Q23" s="62">
        <v>0</v>
      </c>
      <c r="R23" s="375" t="s">
        <v>58</v>
      </c>
      <c r="S23" s="375"/>
      <c r="T23" s="403" t="s">
        <v>57</v>
      </c>
      <c r="U23" s="403"/>
      <c r="V23" s="62">
        <v>1117</v>
      </c>
      <c r="W23" s="62">
        <v>1762</v>
      </c>
      <c r="X23" s="62">
        <v>608</v>
      </c>
      <c r="Y23" s="62">
        <v>268</v>
      </c>
      <c r="Z23" s="62">
        <v>1223</v>
      </c>
      <c r="AA23" s="62">
        <v>1254</v>
      </c>
      <c r="AB23" s="62">
        <v>1652</v>
      </c>
      <c r="AC23" s="62">
        <v>2042</v>
      </c>
      <c r="AD23" s="62">
        <v>918</v>
      </c>
      <c r="AE23" s="62">
        <v>404</v>
      </c>
      <c r="AF23" s="62">
        <v>1611</v>
      </c>
      <c r="AG23" s="62">
        <v>1336</v>
      </c>
      <c r="AH23" s="59">
        <f t="shared" si="2"/>
        <v>9904</v>
      </c>
      <c r="AI23" s="59">
        <f t="shared" si="2"/>
        <v>10339</v>
      </c>
      <c r="AJ23" s="59">
        <f t="shared" si="3"/>
        <v>20243</v>
      </c>
      <c r="AK23" s="59">
        <f t="shared" si="4"/>
        <v>35473</v>
      </c>
      <c r="AL23" s="59">
        <f t="shared" si="4"/>
        <v>33788</v>
      </c>
      <c r="AM23" s="59">
        <f t="shared" si="5"/>
        <v>69261</v>
      </c>
      <c r="AN23" s="375" t="s">
        <v>58</v>
      </c>
      <c r="AO23" s="375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</row>
    <row r="24" spans="1:62" s="166" customFormat="1" ht="22.5" customHeight="1">
      <c r="A24" s="403" t="s">
        <v>59</v>
      </c>
      <c r="B24" s="403"/>
      <c r="C24" s="62">
        <v>17217</v>
      </c>
      <c r="D24" s="62">
        <v>12911</v>
      </c>
      <c r="E24" s="62">
        <v>13522</v>
      </c>
      <c r="F24" s="62">
        <v>11288</v>
      </c>
      <c r="G24" s="62">
        <v>13140</v>
      </c>
      <c r="H24" s="62">
        <v>11074</v>
      </c>
      <c r="I24" s="59">
        <f t="shared" si="0"/>
        <v>43879</v>
      </c>
      <c r="J24" s="59">
        <f t="shared" si="0"/>
        <v>35273</v>
      </c>
      <c r="K24" s="59">
        <f t="shared" si="1"/>
        <v>79152</v>
      </c>
      <c r="L24" s="62">
        <v>4176</v>
      </c>
      <c r="M24" s="62">
        <v>4655</v>
      </c>
      <c r="N24" s="62">
        <v>1821</v>
      </c>
      <c r="O24" s="62">
        <v>1560</v>
      </c>
      <c r="P24" s="62">
        <v>0</v>
      </c>
      <c r="Q24" s="62">
        <v>0</v>
      </c>
      <c r="R24" s="375" t="s">
        <v>60</v>
      </c>
      <c r="S24" s="375"/>
      <c r="T24" s="403" t="s">
        <v>59</v>
      </c>
      <c r="U24" s="403"/>
      <c r="V24" s="62">
        <v>2738</v>
      </c>
      <c r="W24" s="62">
        <v>3807</v>
      </c>
      <c r="X24" s="62">
        <v>1193</v>
      </c>
      <c r="Y24" s="62">
        <v>311</v>
      </c>
      <c r="Z24" s="62">
        <v>1954</v>
      </c>
      <c r="AA24" s="62">
        <v>1612</v>
      </c>
      <c r="AB24" s="62">
        <v>3635</v>
      </c>
      <c r="AC24" s="62">
        <v>3683</v>
      </c>
      <c r="AD24" s="62">
        <v>1711</v>
      </c>
      <c r="AE24" s="62">
        <v>662</v>
      </c>
      <c r="AF24" s="62">
        <v>2744</v>
      </c>
      <c r="AG24" s="62">
        <v>1890</v>
      </c>
      <c r="AH24" s="59">
        <f t="shared" si="2"/>
        <v>19972</v>
      </c>
      <c r="AI24" s="59">
        <f t="shared" si="2"/>
        <v>18180</v>
      </c>
      <c r="AJ24" s="59">
        <f t="shared" si="3"/>
        <v>38152</v>
      </c>
      <c r="AK24" s="59">
        <f t="shared" si="4"/>
        <v>63851</v>
      </c>
      <c r="AL24" s="59">
        <f t="shared" si="4"/>
        <v>53453</v>
      </c>
      <c r="AM24" s="59">
        <f t="shared" si="5"/>
        <v>117304</v>
      </c>
      <c r="AN24" s="375" t="s">
        <v>60</v>
      </c>
      <c r="AO24" s="375"/>
      <c r="AP24" s="699"/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699"/>
      <c r="BH24" s="699"/>
      <c r="BI24" s="699"/>
      <c r="BJ24" s="699"/>
    </row>
    <row r="25" spans="1:62" s="166" customFormat="1" ht="22.5" customHeight="1">
      <c r="A25" s="403" t="s">
        <v>61</v>
      </c>
      <c r="B25" s="403"/>
      <c r="C25" s="62">
        <v>26268</v>
      </c>
      <c r="D25" s="62">
        <v>21713</v>
      </c>
      <c r="E25" s="62">
        <v>20729</v>
      </c>
      <c r="F25" s="62">
        <v>18947</v>
      </c>
      <c r="G25" s="62">
        <v>21408</v>
      </c>
      <c r="H25" s="62">
        <v>19301</v>
      </c>
      <c r="I25" s="59">
        <f t="shared" si="0"/>
        <v>68405</v>
      </c>
      <c r="J25" s="59">
        <f t="shared" si="0"/>
        <v>59961</v>
      </c>
      <c r="K25" s="59">
        <f t="shared" si="1"/>
        <v>128366</v>
      </c>
      <c r="L25" s="62">
        <v>8939</v>
      </c>
      <c r="M25" s="62">
        <v>9001</v>
      </c>
      <c r="N25" s="62">
        <v>1472</v>
      </c>
      <c r="O25" s="62">
        <v>1442</v>
      </c>
      <c r="P25" s="62">
        <v>0</v>
      </c>
      <c r="Q25" s="62">
        <v>0</v>
      </c>
      <c r="R25" s="375" t="s">
        <v>62</v>
      </c>
      <c r="S25" s="375"/>
      <c r="T25" s="403" t="s">
        <v>61</v>
      </c>
      <c r="U25" s="403"/>
      <c r="V25" s="62">
        <v>6341</v>
      </c>
      <c r="W25" s="62">
        <v>5773</v>
      </c>
      <c r="X25" s="62">
        <v>1545</v>
      </c>
      <c r="Y25" s="62">
        <v>1209</v>
      </c>
      <c r="Z25" s="62">
        <v>1322</v>
      </c>
      <c r="AA25" s="62">
        <v>1319</v>
      </c>
      <c r="AB25" s="62">
        <v>7556</v>
      </c>
      <c r="AC25" s="62">
        <v>6054</v>
      </c>
      <c r="AD25" s="62">
        <v>3371</v>
      </c>
      <c r="AE25" s="62">
        <v>1755</v>
      </c>
      <c r="AF25" s="62">
        <v>2551</v>
      </c>
      <c r="AG25" s="62">
        <v>2053</v>
      </c>
      <c r="AH25" s="59">
        <f t="shared" si="2"/>
        <v>33097</v>
      </c>
      <c r="AI25" s="59">
        <f t="shared" si="2"/>
        <v>28606</v>
      </c>
      <c r="AJ25" s="59">
        <f t="shared" si="3"/>
        <v>61703</v>
      </c>
      <c r="AK25" s="59">
        <f t="shared" si="4"/>
        <v>101502</v>
      </c>
      <c r="AL25" s="59">
        <f t="shared" si="4"/>
        <v>88567</v>
      </c>
      <c r="AM25" s="59">
        <f t="shared" si="5"/>
        <v>190069</v>
      </c>
      <c r="AN25" s="375" t="s">
        <v>62</v>
      </c>
      <c r="AO25" s="375"/>
      <c r="AP25" s="699"/>
      <c r="AQ25" s="699"/>
      <c r="AR25" s="699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699"/>
      <c r="BH25" s="699"/>
      <c r="BI25" s="699"/>
      <c r="BJ25" s="699"/>
    </row>
    <row r="26" spans="1:62" s="166" customFormat="1" ht="22.5" customHeight="1">
      <c r="A26" s="403" t="s">
        <v>63</v>
      </c>
      <c r="B26" s="403"/>
      <c r="C26" s="62">
        <v>16372</v>
      </c>
      <c r="D26" s="62">
        <v>12742</v>
      </c>
      <c r="E26" s="62">
        <v>7842</v>
      </c>
      <c r="F26" s="62">
        <v>8419</v>
      </c>
      <c r="G26" s="62">
        <v>8107</v>
      </c>
      <c r="H26" s="62">
        <v>8516</v>
      </c>
      <c r="I26" s="59">
        <f t="shared" si="0"/>
        <v>32321</v>
      </c>
      <c r="J26" s="59">
        <f t="shared" si="0"/>
        <v>29677</v>
      </c>
      <c r="K26" s="59">
        <f t="shared" si="1"/>
        <v>61998</v>
      </c>
      <c r="L26" s="62">
        <v>4164</v>
      </c>
      <c r="M26" s="62">
        <v>3900</v>
      </c>
      <c r="N26" s="62">
        <v>2718</v>
      </c>
      <c r="O26" s="62">
        <v>1828</v>
      </c>
      <c r="P26" s="62">
        <v>0</v>
      </c>
      <c r="Q26" s="62">
        <v>0</v>
      </c>
      <c r="R26" s="375" t="s">
        <v>64</v>
      </c>
      <c r="S26" s="375"/>
      <c r="T26" s="403" t="s">
        <v>63</v>
      </c>
      <c r="U26" s="403"/>
      <c r="V26" s="62">
        <v>1756</v>
      </c>
      <c r="W26" s="62">
        <v>1505</v>
      </c>
      <c r="X26" s="62">
        <v>1467</v>
      </c>
      <c r="Y26" s="62">
        <v>1586</v>
      </c>
      <c r="Z26" s="62">
        <v>1870</v>
      </c>
      <c r="AA26" s="62">
        <v>1665</v>
      </c>
      <c r="AB26" s="62">
        <v>2237</v>
      </c>
      <c r="AC26" s="62">
        <v>1809</v>
      </c>
      <c r="AD26" s="62">
        <v>2147</v>
      </c>
      <c r="AE26" s="62">
        <v>1750</v>
      </c>
      <c r="AF26" s="62">
        <v>2197</v>
      </c>
      <c r="AG26" s="62">
        <v>2056</v>
      </c>
      <c r="AH26" s="59">
        <f t="shared" si="2"/>
        <v>18556</v>
      </c>
      <c r="AI26" s="59">
        <f t="shared" si="2"/>
        <v>16099</v>
      </c>
      <c r="AJ26" s="59">
        <f t="shared" si="3"/>
        <v>34655</v>
      </c>
      <c r="AK26" s="59">
        <f t="shared" si="4"/>
        <v>50877</v>
      </c>
      <c r="AL26" s="59">
        <f t="shared" si="4"/>
        <v>45776</v>
      </c>
      <c r="AM26" s="59">
        <f t="shared" si="5"/>
        <v>96653</v>
      </c>
      <c r="AN26" s="375" t="s">
        <v>64</v>
      </c>
      <c r="AO26" s="375"/>
      <c r="AP26" s="699"/>
      <c r="AQ26" s="701"/>
      <c r="AR26" s="701"/>
      <c r="AS26" s="699"/>
      <c r="AT26" s="699"/>
      <c r="AU26" s="699"/>
      <c r="AV26" s="699"/>
      <c r="AW26" s="699"/>
      <c r="AX26" s="699"/>
      <c r="AY26" s="699"/>
      <c r="AZ26" s="699"/>
      <c r="BA26" s="699"/>
      <c r="BB26" s="699"/>
      <c r="BC26" s="701"/>
      <c r="BD26" s="701"/>
      <c r="BE26" s="699"/>
      <c r="BF26" s="699"/>
      <c r="BG26" s="699"/>
      <c r="BH26" s="699"/>
      <c r="BI26" s="699"/>
      <c r="BJ26" s="699"/>
    </row>
    <row r="27" spans="1:62" s="166" customFormat="1" ht="22.5" customHeight="1" thickBot="1">
      <c r="A27" s="460" t="s">
        <v>65</v>
      </c>
      <c r="B27" s="460"/>
      <c r="C27" s="165">
        <v>37690</v>
      </c>
      <c r="D27" s="165">
        <v>38131</v>
      </c>
      <c r="E27" s="165">
        <v>26108</v>
      </c>
      <c r="F27" s="165">
        <v>28914</v>
      </c>
      <c r="G27" s="165">
        <v>26772</v>
      </c>
      <c r="H27" s="165">
        <v>28808</v>
      </c>
      <c r="I27" s="59">
        <f t="shared" si="0"/>
        <v>90570</v>
      </c>
      <c r="J27" s="59">
        <f t="shared" si="0"/>
        <v>95853</v>
      </c>
      <c r="K27" s="59">
        <f t="shared" si="1"/>
        <v>186423</v>
      </c>
      <c r="L27" s="165">
        <v>7421</v>
      </c>
      <c r="M27" s="165">
        <v>9190</v>
      </c>
      <c r="N27" s="165">
        <v>2211</v>
      </c>
      <c r="O27" s="165">
        <v>4052</v>
      </c>
      <c r="P27" s="165">
        <v>0</v>
      </c>
      <c r="Q27" s="165">
        <v>0</v>
      </c>
      <c r="R27" s="376" t="s">
        <v>66</v>
      </c>
      <c r="S27" s="376"/>
      <c r="T27" s="451" t="s">
        <v>65</v>
      </c>
      <c r="U27" s="451"/>
      <c r="V27" s="165">
        <v>1546</v>
      </c>
      <c r="W27" s="165">
        <v>4879</v>
      </c>
      <c r="X27" s="165">
        <v>5316</v>
      </c>
      <c r="Y27" s="165">
        <v>3003</v>
      </c>
      <c r="Z27" s="165">
        <v>2179</v>
      </c>
      <c r="AA27" s="165">
        <v>4077</v>
      </c>
      <c r="AB27" s="165">
        <v>1911</v>
      </c>
      <c r="AC27" s="165">
        <v>4569</v>
      </c>
      <c r="AD27" s="165">
        <v>6200</v>
      </c>
      <c r="AE27" s="165">
        <v>3190</v>
      </c>
      <c r="AF27" s="165">
        <v>3321</v>
      </c>
      <c r="AG27" s="165">
        <v>4615</v>
      </c>
      <c r="AH27" s="32">
        <f t="shared" si="2"/>
        <v>30105</v>
      </c>
      <c r="AI27" s="32">
        <f t="shared" si="2"/>
        <v>37575</v>
      </c>
      <c r="AJ27" s="32">
        <f t="shared" si="3"/>
        <v>67680</v>
      </c>
      <c r="AK27" s="32">
        <f t="shared" si="4"/>
        <v>120675</v>
      </c>
      <c r="AL27" s="32">
        <f t="shared" si="4"/>
        <v>133428</v>
      </c>
      <c r="AM27" s="32">
        <f t="shared" si="5"/>
        <v>254103</v>
      </c>
      <c r="AN27" s="376" t="s">
        <v>66</v>
      </c>
      <c r="AO27" s="376"/>
      <c r="AP27" s="699"/>
      <c r="AQ27" s="701"/>
      <c r="AR27" s="701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701"/>
      <c r="BD27" s="701"/>
      <c r="BE27" s="699"/>
      <c r="BF27" s="699"/>
      <c r="BG27" s="699"/>
      <c r="BH27" s="699"/>
      <c r="BI27" s="699"/>
      <c r="BJ27" s="699"/>
    </row>
    <row r="28" spans="1:62" s="166" customFormat="1" ht="23.25" customHeight="1" thickBot="1">
      <c r="A28" s="422" t="s">
        <v>19</v>
      </c>
      <c r="B28" s="422"/>
      <c r="C28" s="330">
        <f>SUM(C8:C27)</f>
        <v>387599</v>
      </c>
      <c r="D28" s="330">
        <f t="shared" ref="D28:Q28" si="6">SUM(D8:D27)</f>
        <v>340039</v>
      </c>
      <c r="E28" s="330">
        <f t="shared" si="6"/>
        <v>295622</v>
      </c>
      <c r="F28" s="330">
        <f t="shared" si="6"/>
        <v>283016</v>
      </c>
      <c r="G28" s="330">
        <f t="shared" si="6"/>
        <v>308640</v>
      </c>
      <c r="H28" s="330">
        <f t="shared" si="6"/>
        <v>291989</v>
      </c>
      <c r="I28" s="330">
        <f t="shared" si="6"/>
        <v>991861</v>
      </c>
      <c r="J28" s="330">
        <f t="shared" si="6"/>
        <v>915044</v>
      </c>
      <c r="K28" s="330">
        <f t="shared" si="6"/>
        <v>1906905</v>
      </c>
      <c r="L28" s="330">
        <f t="shared" si="6"/>
        <v>94627</v>
      </c>
      <c r="M28" s="330">
        <f t="shared" si="6"/>
        <v>109579</v>
      </c>
      <c r="N28" s="330">
        <f t="shared" si="6"/>
        <v>37804</v>
      </c>
      <c r="O28" s="330">
        <f t="shared" si="6"/>
        <v>38797</v>
      </c>
      <c r="P28" s="330">
        <f t="shared" si="6"/>
        <v>103</v>
      </c>
      <c r="Q28" s="330">
        <f t="shared" si="6"/>
        <v>126</v>
      </c>
      <c r="R28" s="373" t="s">
        <v>67</v>
      </c>
      <c r="S28" s="373"/>
      <c r="T28" s="422" t="s">
        <v>19</v>
      </c>
      <c r="U28" s="422"/>
      <c r="V28" s="330">
        <f>SUM(V8:V27)</f>
        <v>57576</v>
      </c>
      <c r="W28" s="330">
        <f t="shared" ref="W28:AG28" si="7">SUM(W8:W27)</f>
        <v>82569</v>
      </c>
      <c r="X28" s="330">
        <f t="shared" si="7"/>
        <v>30203</v>
      </c>
      <c r="Y28" s="330">
        <f t="shared" si="7"/>
        <v>17480</v>
      </c>
      <c r="Z28" s="330">
        <f t="shared" si="7"/>
        <v>38832</v>
      </c>
      <c r="AA28" s="330">
        <f t="shared" si="7"/>
        <v>41908</v>
      </c>
      <c r="AB28" s="330">
        <f t="shared" si="7"/>
        <v>76087</v>
      </c>
      <c r="AC28" s="330">
        <f t="shared" si="7"/>
        <v>97662</v>
      </c>
      <c r="AD28" s="330">
        <f t="shared" si="7"/>
        <v>44492</v>
      </c>
      <c r="AE28" s="330">
        <f t="shared" si="7"/>
        <v>25541</v>
      </c>
      <c r="AF28" s="330">
        <f t="shared" si="7"/>
        <v>51459</v>
      </c>
      <c r="AG28" s="330">
        <f t="shared" si="7"/>
        <v>50306</v>
      </c>
      <c r="AH28" s="330">
        <f>SUM(L28,N28,P28,V28,X28,Z28,AB28,AD28,AF28)</f>
        <v>431183</v>
      </c>
      <c r="AI28" s="330">
        <f>SUM(M28,O28,Q28,W28,Y28,AA28,AC28,AE28,AG28)</f>
        <v>463968</v>
      </c>
      <c r="AJ28" s="330">
        <f>SUM(AH28:AI28)</f>
        <v>895151</v>
      </c>
      <c r="AK28" s="330">
        <f>SUM(AK8:AK27)</f>
        <v>1423044</v>
      </c>
      <c r="AL28" s="330">
        <f t="shared" ref="AL28:AM28" si="8">SUM(AL8:AL27)</f>
        <v>1379012</v>
      </c>
      <c r="AM28" s="330">
        <f t="shared" si="8"/>
        <v>2802056</v>
      </c>
      <c r="AN28" s="373" t="s">
        <v>67</v>
      </c>
      <c r="AO28" s="373"/>
      <c r="AP28" s="699"/>
      <c r="AQ28" s="701"/>
      <c r="AR28" s="701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701"/>
      <c r="BD28" s="701"/>
      <c r="BE28" s="699"/>
      <c r="BF28" s="699"/>
      <c r="BG28" s="699"/>
      <c r="BH28" s="699"/>
      <c r="BI28" s="699"/>
      <c r="BJ28" s="699"/>
    </row>
    <row r="29" spans="1:62" s="166" customFormat="1" ht="18" customHeight="1" thickTop="1">
      <c r="A29" s="699"/>
      <c r="B29" s="699"/>
      <c r="C29" s="173"/>
      <c r="D29" s="173"/>
      <c r="E29" s="173"/>
      <c r="F29" s="173"/>
      <c r="G29" s="173"/>
      <c r="H29" s="173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699"/>
      <c r="U29" s="699"/>
      <c r="V29" s="699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701"/>
      <c r="AJ29" s="701"/>
      <c r="AK29" s="699"/>
      <c r="AL29" s="699"/>
      <c r="AM29" s="699"/>
      <c r="AN29" s="699"/>
      <c r="AO29" s="699"/>
      <c r="AP29" s="699"/>
      <c r="AQ29" s="701"/>
      <c r="AR29" s="701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701"/>
      <c r="BD29" s="701"/>
      <c r="BE29" s="699"/>
      <c r="BF29" s="699"/>
      <c r="BG29" s="699"/>
      <c r="BH29" s="699"/>
      <c r="BI29" s="699"/>
      <c r="BJ29" s="699"/>
    </row>
    <row r="30" spans="1:62" s="166" customFormat="1" ht="18" customHeight="1">
      <c r="A30" s="322"/>
      <c r="B30" s="322"/>
      <c r="C30" s="68"/>
      <c r="D30" s="68"/>
      <c r="E30" s="68"/>
      <c r="F30" s="68"/>
      <c r="G30" s="68"/>
      <c r="H30" s="68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701"/>
      <c r="AJ30" s="701"/>
      <c r="AK30" s="699"/>
      <c r="AL30" s="699"/>
      <c r="AM30" s="699"/>
      <c r="AN30" s="699"/>
      <c r="AO30" s="699"/>
      <c r="AP30" s="699"/>
      <c r="AQ30" s="701"/>
      <c r="AR30" s="701"/>
      <c r="AS30" s="699"/>
      <c r="AT30" s="699"/>
      <c r="AU30" s="699"/>
      <c r="AV30" s="699"/>
      <c r="AW30" s="699"/>
      <c r="AX30" s="699"/>
      <c r="AY30" s="699"/>
      <c r="AZ30" s="699"/>
      <c r="BA30" s="699"/>
      <c r="BB30" s="699"/>
      <c r="BC30" s="701"/>
      <c r="BD30" s="701"/>
      <c r="BE30" s="699"/>
      <c r="BF30" s="699"/>
      <c r="BG30" s="699"/>
      <c r="BH30" s="699"/>
      <c r="BI30" s="699"/>
      <c r="BJ30" s="699"/>
    </row>
    <row r="31" spans="1:62" s="166" customFormat="1" ht="18" customHeight="1">
      <c r="A31" s="322"/>
      <c r="B31" s="322"/>
      <c r="C31" s="173"/>
      <c r="D31" s="173"/>
      <c r="E31" s="173"/>
      <c r="F31" s="699"/>
      <c r="G31" s="173"/>
      <c r="H31" s="173"/>
      <c r="L31" s="322"/>
      <c r="M31" s="322"/>
      <c r="N31" s="322"/>
      <c r="O31" s="322"/>
      <c r="P31" s="322"/>
      <c r="Q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701"/>
      <c r="AJ31" s="701"/>
      <c r="AK31" s="699"/>
      <c r="AL31" s="699"/>
      <c r="AM31" s="699"/>
      <c r="AN31" s="699"/>
      <c r="AO31" s="699"/>
      <c r="AP31" s="699"/>
      <c r="AQ31" s="701"/>
      <c r="AR31" s="701"/>
      <c r="AS31" s="699"/>
      <c r="AT31" s="699"/>
      <c r="AU31" s="699"/>
      <c r="AV31" s="699"/>
      <c r="AW31" s="699"/>
      <c r="AX31" s="699"/>
      <c r="AY31" s="699"/>
      <c r="AZ31" s="699"/>
      <c r="BA31" s="699"/>
      <c r="BB31" s="699"/>
      <c r="BC31" s="701"/>
      <c r="BD31" s="701"/>
      <c r="BE31" s="699"/>
      <c r="BF31" s="699"/>
      <c r="BG31" s="699"/>
      <c r="BH31" s="699"/>
      <c r="BI31" s="699"/>
      <c r="BJ31" s="699"/>
    </row>
    <row r="32" spans="1:62" ht="18" customHeight="1">
      <c r="A32" s="172"/>
      <c r="B32" s="172"/>
      <c r="C32" s="173"/>
      <c r="D32" s="173"/>
      <c r="E32" s="173"/>
      <c r="F32" s="173"/>
      <c r="G32" s="173"/>
      <c r="H32" s="173"/>
      <c r="I32" s="316"/>
      <c r="J32" s="316"/>
      <c r="K32" s="316"/>
      <c r="L32" s="316"/>
      <c r="M32" s="316"/>
      <c r="N32" s="316"/>
      <c r="O32" s="316"/>
      <c r="P32" s="316"/>
      <c r="Q32" s="316"/>
      <c r="V32" s="322"/>
      <c r="W32" s="322"/>
      <c r="X32" s="172"/>
      <c r="Y32" s="172"/>
      <c r="Z32" s="172"/>
      <c r="AA32" s="322"/>
      <c r="AB32" s="322"/>
      <c r="AC32" s="322"/>
      <c r="AD32" s="322"/>
      <c r="AE32" s="322"/>
      <c r="AF32" s="322"/>
      <c r="AG32" s="322"/>
      <c r="AK32" s="702"/>
      <c r="AL32" s="702"/>
      <c r="AM32" s="702"/>
      <c r="AN32" s="163"/>
      <c r="AO32" s="163"/>
      <c r="AP32" s="163"/>
      <c r="AQ32" s="463"/>
      <c r="AR32" s="4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463"/>
      <c r="BD32" s="463"/>
      <c r="BE32" s="163"/>
      <c r="BF32" s="163"/>
      <c r="BG32" s="163"/>
      <c r="BH32" s="163"/>
      <c r="BI32" s="163"/>
      <c r="BJ32" s="163"/>
    </row>
    <row r="33" spans="8:39"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AK33" s="166"/>
      <c r="AL33" s="166"/>
      <c r="AM33" s="166"/>
    </row>
    <row r="36" spans="8:39"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K36" s="166"/>
      <c r="AL36" s="166"/>
      <c r="AM36" s="166"/>
    </row>
    <row r="37" spans="8:39">
      <c r="I37" s="166"/>
      <c r="J37" s="166"/>
      <c r="K37" s="166"/>
      <c r="AK37" s="166"/>
      <c r="AL37" s="166"/>
      <c r="AM37" s="166"/>
    </row>
    <row r="40" spans="8:39">
      <c r="V40" s="166"/>
      <c r="W40" s="166"/>
      <c r="X40" s="166"/>
      <c r="Y40" s="166"/>
      <c r="Z40" s="166"/>
      <c r="AA40" s="166"/>
      <c r="AB40" s="166"/>
      <c r="AC40" s="166"/>
    </row>
    <row r="41" spans="8:39">
      <c r="AK41" s="166"/>
      <c r="AL41" s="166"/>
      <c r="AM41" s="166"/>
    </row>
    <row r="43" spans="8:39">
      <c r="AK43" s="178"/>
      <c r="AL43" s="178"/>
      <c r="AM43" s="178"/>
    </row>
    <row r="44" spans="8:39">
      <c r="AK44" s="178"/>
      <c r="AL44" s="178"/>
      <c r="AM44" s="178"/>
    </row>
  </sheetData>
  <mergeCells count="119">
    <mergeCell ref="AI31:AJ31"/>
    <mergeCell ref="AQ31:AR31"/>
    <mergeCell ref="BC31:BD31"/>
    <mergeCell ref="AQ32:AR32"/>
    <mergeCell ref="BC32:BD32"/>
    <mergeCell ref="AI29:AJ29"/>
    <mergeCell ref="AQ29:AR29"/>
    <mergeCell ref="BC29:BD29"/>
    <mergeCell ref="AI30:AJ30"/>
    <mergeCell ref="AQ30:AR30"/>
    <mergeCell ref="BC30:BD30"/>
    <mergeCell ref="A28:B28"/>
    <mergeCell ref="R28:S28"/>
    <mergeCell ref="T28:U28"/>
    <mergeCell ref="AN28:AO28"/>
    <mergeCell ref="AQ28:AR28"/>
    <mergeCell ref="BC28:BD28"/>
    <mergeCell ref="AQ26:AR26"/>
    <mergeCell ref="BC26:BD26"/>
    <mergeCell ref="A27:B27"/>
    <mergeCell ref="R27:S27"/>
    <mergeCell ref="T27:U27"/>
    <mergeCell ref="AN27:AO27"/>
    <mergeCell ref="AQ27:AR27"/>
    <mergeCell ref="BC27:BD27"/>
    <mergeCell ref="A25:B25"/>
    <mergeCell ref="R25:S25"/>
    <mergeCell ref="T25:U25"/>
    <mergeCell ref="AN25:AO25"/>
    <mergeCell ref="A26:B26"/>
    <mergeCell ref="R26:S26"/>
    <mergeCell ref="T26:U26"/>
    <mergeCell ref="AN26:AO26"/>
    <mergeCell ref="A23:B23"/>
    <mergeCell ref="R23:S23"/>
    <mergeCell ref="T23:U23"/>
    <mergeCell ref="AN23:AO23"/>
    <mergeCell ref="A24:B24"/>
    <mergeCell ref="R24:S24"/>
    <mergeCell ref="T24:U24"/>
    <mergeCell ref="AN24:AO24"/>
    <mergeCell ref="A21:B21"/>
    <mergeCell ref="R21:S21"/>
    <mergeCell ref="T21:U21"/>
    <mergeCell ref="AN21:AO21"/>
    <mergeCell ref="A22:B22"/>
    <mergeCell ref="R22:S22"/>
    <mergeCell ref="T22:U22"/>
    <mergeCell ref="AN22:AO22"/>
    <mergeCell ref="A19:B19"/>
    <mergeCell ref="R19:S19"/>
    <mergeCell ref="T19:U19"/>
    <mergeCell ref="AN19:AO19"/>
    <mergeCell ref="A20:B20"/>
    <mergeCell ref="R20:S20"/>
    <mergeCell ref="T20:U20"/>
    <mergeCell ref="AN20:AO20"/>
    <mergeCell ref="A12:A17"/>
    <mergeCell ref="S12:S17"/>
    <mergeCell ref="T12:T17"/>
    <mergeCell ref="AO12:AO17"/>
    <mergeCell ref="A18:B18"/>
    <mergeCell ref="T18:U18"/>
    <mergeCell ref="A10:B10"/>
    <mergeCell ref="R10:S10"/>
    <mergeCell ref="T10:U10"/>
    <mergeCell ref="AN10:AO10"/>
    <mergeCell ref="A11:B11"/>
    <mergeCell ref="R11:S11"/>
    <mergeCell ref="T11:U11"/>
    <mergeCell ref="AN11:AO11"/>
    <mergeCell ref="A8:B8"/>
    <mergeCell ref="R8:S8"/>
    <mergeCell ref="T8:U8"/>
    <mergeCell ref="AN8:AO8"/>
    <mergeCell ref="A9:B9"/>
    <mergeCell ref="R9:S9"/>
    <mergeCell ref="T9:U9"/>
    <mergeCell ref="AN9:AO9"/>
    <mergeCell ref="Z5:AA5"/>
    <mergeCell ref="AB5:AC5"/>
    <mergeCell ref="AD5:AE5"/>
    <mergeCell ref="AF5:AG5"/>
    <mergeCell ref="AH5:AJ5"/>
    <mergeCell ref="AK5:AM5"/>
    <mergeCell ref="AN4:AO7"/>
    <mergeCell ref="C5:D5"/>
    <mergeCell ref="E5:F5"/>
    <mergeCell ref="G5:H5"/>
    <mergeCell ref="I5:K5"/>
    <mergeCell ref="L5:M5"/>
    <mergeCell ref="N5:O5"/>
    <mergeCell ref="P5:Q5"/>
    <mergeCell ref="V5:W5"/>
    <mergeCell ref="X5:Y5"/>
    <mergeCell ref="Z4:AA4"/>
    <mergeCell ref="AB4:AC4"/>
    <mergeCell ref="AD4:AE4"/>
    <mergeCell ref="AF4:AG4"/>
    <mergeCell ref="AH4:AJ4"/>
    <mergeCell ref="AK4:AM4"/>
    <mergeCell ref="N4:O4"/>
    <mergeCell ref="P4:Q4"/>
    <mergeCell ref="R4:S7"/>
    <mergeCell ref="T4:U7"/>
    <mergeCell ref="V4:W4"/>
    <mergeCell ref="X4:Y4"/>
    <mergeCell ref="A4:B7"/>
    <mergeCell ref="C4:D4"/>
    <mergeCell ref="E4:F4"/>
    <mergeCell ref="G4:H4"/>
    <mergeCell ref="I4:K4"/>
    <mergeCell ref="L4:M4"/>
    <mergeCell ref="A1:S1"/>
    <mergeCell ref="A2:S2"/>
    <mergeCell ref="A3:Q3"/>
    <mergeCell ref="R3:S3"/>
    <mergeCell ref="T3:V3"/>
    <mergeCell ref="AM3:AO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68" firstPageNumber="55" orientation="landscape" r:id="rId1"/>
  <colBreaks count="1" manualBreakCount="1">
    <brk id="19" max="28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F43"/>
  <sheetViews>
    <sheetView rightToLeft="1" view="pageBreakPreview" zoomScale="80" zoomScaleNormal="75" zoomScaleSheetLayoutView="80" workbookViewId="0">
      <selection sqref="A1:S17"/>
    </sheetView>
  </sheetViews>
  <sheetFormatPr defaultRowHeight="20.25"/>
  <cols>
    <col min="1" max="1" width="3.25" style="154" customWidth="1"/>
    <col min="2" max="2" width="7.9140625" style="154" customWidth="1"/>
    <col min="3" max="4" width="5.83203125" style="154" customWidth="1"/>
    <col min="5" max="5" width="6.4140625" style="154" customWidth="1"/>
    <col min="6" max="6" width="6.75" style="154" customWidth="1"/>
    <col min="7" max="10" width="5.83203125" style="154" customWidth="1"/>
    <col min="11" max="11" width="6.5" style="154" customWidth="1"/>
    <col min="12" max="15" width="5.83203125" style="154" customWidth="1"/>
    <col min="16" max="16" width="6.4140625" style="154" customWidth="1"/>
    <col min="17" max="17" width="6.1640625" style="154" customWidth="1"/>
    <col min="18" max="18" width="11.9140625" style="154" customWidth="1"/>
    <col min="19" max="19" width="2.75" style="154" customWidth="1"/>
    <col min="20" max="20" width="2.33203125" style="154" customWidth="1"/>
    <col min="21" max="21" width="7.4140625" style="154" customWidth="1"/>
    <col min="22" max="22" width="4.25" style="154" customWidth="1"/>
    <col min="23" max="23" width="4.83203125" style="154" customWidth="1"/>
    <col min="24" max="24" width="4.6640625" style="154" customWidth="1"/>
    <col min="25" max="25" width="5.33203125" style="154" customWidth="1"/>
    <col min="26" max="26" width="4.83203125" style="154" customWidth="1"/>
    <col min="27" max="28" width="5.4140625" style="154" customWidth="1"/>
    <col min="29" max="31" width="5" style="154" customWidth="1"/>
    <col min="32" max="32" width="4.83203125" style="154" customWidth="1"/>
    <col min="33" max="33" width="5.33203125" style="154" customWidth="1"/>
    <col min="34" max="36" width="5.6640625" style="154" customWidth="1"/>
    <col min="37" max="37" width="6.25" style="154" customWidth="1"/>
    <col min="38" max="38" width="6.75" style="154" customWidth="1"/>
    <col min="39" max="39" width="5.5" style="154" customWidth="1"/>
    <col min="40" max="40" width="9.83203125" style="154" customWidth="1"/>
    <col min="41" max="41" width="2.83203125" style="154" customWidth="1"/>
    <col min="42" max="44" width="10.83203125" style="154" customWidth="1"/>
    <col min="45" max="16384" width="8.6640625" style="154"/>
  </cols>
  <sheetData>
    <row r="1" spans="1:58" s="143" customFormat="1" ht="26.25" customHeight="1">
      <c r="A1" s="476" t="s">
        <v>819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342"/>
      <c r="AL1" s="342"/>
      <c r="AM1" s="342"/>
      <c r="AN1" s="363"/>
      <c r="AO1" s="363"/>
      <c r="AP1" s="363"/>
      <c r="AQ1" s="363"/>
      <c r="AR1" s="363"/>
      <c r="AS1" s="148"/>
    </row>
    <row r="2" spans="1:58" s="143" customFormat="1" ht="33" customHeight="1">
      <c r="A2" s="525" t="s">
        <v>820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342"/>
      <c r="AL2" s="342"/>
      <c r="AM2" s="342"/>
      <c r="AN2" s="363"/>
      <c r="AO2" s="363"/>
      <c r="AP2" s="363"/>
      <c r="AQ2" s="363"/>
      <c r="AR2" s="363"/>
      <c r="AS2" s="148"/>
    </row>
    <row r="3" spans="1:58" s="178" customFormat="1" ht="27" customHeight="1" thickBot="1">
      <c r="A3" s="448" t="s">
        <v>821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34" t="s">
        <v>822</v>
      </c>
      <c r="S3" s="434"/>
      <c r="T3" s="426" t="s">
        <v>823</v>
      </c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34" t="s">
        <v>824</v>
      </c>
      <c r="AO3" s="434"/>
      <c r="AP3" s="316"/>
      <c r="AQ3" s="316"/>
      <c r="AR3" s="316"/>
      <c r="AS3" s="93"/>
    </row>
    <row r="4" spans="1:58" ht="45" customHeight="1" thickTop="1">
      <c r="A4" s="392" t="s">
        <v>4</v>
      </c>
      <c r="B4" s="392"/>
      <c r="C4" s="413" t="s">
        <v>217</v>
      </c>
      <c r="D4" s="413"/>
      <c r="E4" s="413" t="s">
        <v>218</v>
      </c>
      <c r="F4" s="413"/>
      <c r="G4" s="413" t="s">
        <v>219</v>
      </c>
      <c r="H4" s="413"/>
      <c r="I4" s="413" t="s">
        <v>220</v>
      </c>
      <c r="J4" s="413"/>
      <c r="K4" s="413"/>
      <c r="L4" s="413" t="s">
        <v>75</v>
      </c>
      <c r="M4" s="413"/>
      <c r="N4" s="413" t="s">
        <v>76</v>
      </c>
      <c r="O4" s="413"/>
      <c r="P4" s="413" t="s">
        <v>265</v>
      </c>
      <c r="Q4" s="413"/>
      <c r="R4" s="392" t="s">
        <v>10</v>
      </c>
      <c r="S4" s="392"/>
      <c r="T4" s="413" t="s">
        <v>4</v>
      </c>
      <c r="U4" s="413"/>
      <c r="V4" s="413" t="s">
        <v>222</v>
      </c>
      <c r="W4" s="413"/>
      <c r="X4" s="413" t="s">
        <v>223</v>
      </c>
      <c r="Y4" s="413"/>
      <c r="Z4" s="413" t="s">
        <v>224</v>
      </c>
      <c r="AA4" s="413"/>
      <c r="AB4" s="413" t="s">
        <v>225</v>
      </c>
      <c r="AC4" s="413"/>
      <c r="AD4" s="413" t="s">
        <v>226</v>
      </c>
      <c r="AE4" s="413"/>
      <c r="AF4" s="413" t="s">
        <v>227</v>
      </c>
      <c r="AG4" s="413"/>
      <c r="AH4" s="413" t="s">
        <v>228</v>
      </c>
      <c r="AI4" s="413"/>
      <c r="AJ4" s="413"/>
      <c r="AK4" s="413" t="s">
        <v>229</v>
      </c>
      <c r="AL4" s="413"/>
      <c r="AM4" s="413"/>
      <c r="AN4" s="392" t="s">
        <v>10</v>
      </c>
      <c r="AO4" s="392"/>
      <c r="AP4" s="152"/>
      <c r="AQ4" s="152"/>
      <c r="AR4" s="152"/>
      <c r="AS4" s="153"/>
    </row>
    <row r="5" spans="1:58" ht="51.75" customHeight="1">
      <c r="A5" s="393"/>
      <c r="B5" s="393"/>
      <c r="C5" s="408" t="s">
        <v>78</v>
      </c>
      <c r="D5" s="408"/>
      <c r="E5" s="408" t="s">
        <v>230</v>
      </c>
      <c r="F5" s="408"/>
      <c r="G5" s="408" t="s">
        <v>231</v>
      </c>
      <c r="H5" s="408"/>
      <c r="I5" s="408" t="s">
        <v>232</v>
      </c>
      <c r="J5" s="408"/>
      <c r="K5" s="408"/>
      <c r="L5" s="408" t="s">
        <v>88</v>
      </c>
      <c r="M5" s="408"/>
      <c r="N5" s="408" t="s">
        <v>247</v>
      </c>
      <c r="O5" s="408"/>
      <c r="P5" s="408" t="s">
        <v>610</v>
      </c>
      <c r="Q5" s="408"/>
      <c r="R5" s="393"/>
      <c r="S5" s="393"/>
      <c r="T5" s="408"/>
      <c r="U5" s="408"/>
      <c r="V5" s="408" t="s">
        <v>233</v>
      </c>
      <c r="W5" s="408"/>
      <c r="X5" s="408" t="s">
        <v>257</v>
      </c>
      <c r="Y5" s="408"/>
      <c r="Z5" s="408" t="s">
        <v>235</v>
      </c>
      <c r="AA5" s="408"/>
      <c r="AB5" s="408" t="s">
        <v>250</v>
      </c>
      <c r="AC5" s="408"/>
      <c r="AD5" s="408" t="s">
        <v>258</v>
      </c>
      <c r="AE5" s="408"/>
      <c r="AF5" s="408" t="s">
        <v>251</v>
      </c>
      <c r="AG5" s="408"/>
      <c r="AH5" s="408" t="s">
        <v>239</v>
      </c>
      <c r="AI5" s="408"/>
      <c r="AJ5" s="408"/>
      <c r="AK5" s="408" t="s">
        <v>240</v>
      </c>
      <c r="AL5" s="408"/>
      <c r="AM5" s="408"/>
      <c r="AN5" s="393"/>
      <c r="AO5" s="393"/>
      <c r="AP5" s="152"/>
      <c r="AQ5" s="152"/>
      <c r="AR5" s="152"/>
      <c r="AS5" s="153"/>
    </row>
    <row r="6" spans="1:58" ht="21.75" customHeight="1">
      <c r="A6" s="393"/>
      <c r="B6" s="393"/>
      <c r="C6" s="322" t="s">
        <v>16</v>
      </c>
      <c r="D6" s="322" t="s">
        <v>82</v>
      </c>
      <c r="E6" s="322" t="s">
        <v>16</v>
      </c>
      <c r="F6" s="322" t="s">
        <v>82</v>
      </c>
      <c r="G6" s="322" t="s">
        <v>16</v>
      </c>
      <c r="H6" s="322" t="s">
        <v>82</v>
      </c>
      <c r="I6" s="322" t="s">
        <v>16</v>
      </c>
      <c r="J6" s="322" t="s">
        <v>17</v>
      </c>
      <c r="K6" s="322" t="s">
        <v>19</v>
      </c>
      <c r="L6" s="322" t="s">
        <v>16</v>
      </c>
      <c r="M6" s="322" t="s">
        <v>82</v>
      </c>
      <c r="N6" s="322" t="s">
        <v>16</v>
      </c>
      <c r="O6" s="322" t="s">
        <v>82</v>
      </c>
      <c r="P6" s="322" t="s">
        <v>16</v>
      </c>
      <c r="Q6" s="322" t="s">
        <v>82</v>
      </c>
      <c r="R6" s="393"/>
      <c r="S6" s="393"/>
      <c r="T6" s="408"/>
      <c r="U6" s="408"/>
      <c r="V6" s="322" t="s">
        <v>16</v>
      </c>
      <c r="W6" s="322" t="s">
        <v>16</v>
      </c>
      <c r="X6" s="322" t="s">
        <v>16</v>
      </c>
      <c r="Y6" s="322" t="s">
        <v>82</v>
      </c>
      <c r="Z6" s="322" t="s">
        <v>16</v>
      </c>
      <c r="AA6" s="322" t="s">
        <v>82</v>
      </c>
      <c r="AB6" s="322" t="s">
        <v>16</v>
      </c>
      <c r="AC6" s="322" t="s">
        <v>17</v>
      </c>
      <c r="AD6" s="322" t="s">
        <v>16</v>
      </c>
      <c r="AE6" s="322" t="s">
        <v>17</v>
      </c>
      <c r="AF6" s="322" t="s">
        <v>16</v>
      </c>
      <c r="AG6" s="322" t="s">
        <v>17</v>
      </c>
      <c r="AH6" s="322" t="s">
        <v>16</v>
      </c>
      <c r="AI6" s="322" t="s">
        <v>17</v>
      </c>
      <c r="AJ6" s="322" t="s">
        <v>19</v>
      </c>
      <c r="AK6" s="322" t="s">
        <v>16</v>
      </c>
      <c r="AL6" s="322" t="s">
        <v>17</v>
      </c>
      <c r="AM6" s="322" t="s">
        <v>19</v>
      </c>
      <c r="AN6" s="393"/>
      <c r="AO6" s="393"/>
      <c r="AP6" s="152"/>
      <c r="AQ6" s="152"/>
      <c r="AR6" s="152"/>
      <c r="AS6" s="153"/>
    </row>
    <row r="7" spans="1:58" ht="31.5" customHeight="1" thickBot="1">
      <c r="A7" s="394"/>
      <c r="B7" s="394"/>
      <c r="C7" s="703" t="s">
        <v>20</v>
      </c>
      <c r="D7" s="703" t="s">
        <v>21</v>
      </c>
      <c r="E7" s="703" t="s">
        <v>20</v>
      </c>
      <c r="F7" s="703" t="s">
        <v>21</v>
      </c>
      <c r="G7" s="703" t="s">
        <v>20</v>
      </c>
      <c r="H7" s="703" t="s">
        <v>21</v>
      </c>
      <c r="I7" s="703" t="s">
        <v>20</v>
      </c>
      <c r="J7" s="703" t="s">
        <v>21</v>
      </c>
      <c r="K7" s="703" t="s">
        <v>23</v>
      </c>
      <c r="L7" s="703" t="s">
        <v>20</v>
      </c>
      <c r="M7" s="703" t="s">
        <v>21</v>
      </c>
      <c r="N7" s="703" t="s">
        <v>20</v>
      </c>
      <c r="O7" s="703" t="s">
        <v>21</v>
      </c>
      <c r="P7" s="703" t="s">
        <v>20</v>
      </c>
      <c r="Q7" s="703" t="s">
        <v>21</v>
      </c>
      <c r="R7" s="394"/>
      <c r="S7" s="394"/>
      <c r="T7" s="424"/>
      <c r="U7" s="424"/>
      <c r="V7" s="703" t="s">
        <v>20</v>
      </c>
      <c r="W7" s="703" t="s">
        <v>21</v>
      </c>
      <c r="X7" s="703" t="s">
        <v>20</v>
      </c>
      <c r="Y7" s="703" t="s">
        <v>21</v>
      </c>
      <c r="Z7" s="703" t="s">
        <v>20</v>
      </c>
      <c r="AA7" s="703" t="s">
        <v>21</v>
      </c>
      <c r="AB7" s="703" t="s">
        <v>20</v>
      </c>
      <c r="AC7" s="703" t="s">
        <v>21</v>
      </c>
      <c r="AD7" s="703" t="s">
        <v>20</v>
      </c>
      <c r="AE7" s="703" t="s">
        <v>21</v>
      </c>
      <c r="AF7" s="703" t="s">
        <v>20</v>
      </c>
      <c r="AG7" s="703" t="s">
        <v>21</v>
      </c>
      <c r="AH7" s="703" t="s">
        <v>20</v>
      </c>
      <c r="AI7" s="703" t="s">
        <v>21</v>
      </c>
      <c r="AJ7" s="703" t="s">
        <v>23</v>
      </c>
      <c r="AK7" s="703" t="s">
        <v>20</v>
      </c>
      <c r="AL7" s="703" t="s">
        <v>21</v>
      </c>
      <c r="AM7" s="703" t="s">
        <v>23</v>
      </c>
      <c r="AN7" s="394"/>
      <c r="AO7" s="394"/>
      <c r="AP7" s="152"/>
      <c r="AQ7" s="152"/>
      <c r="AR7" s="152"/>
      <c r="AS7" s="153"/>
    </row>
    <row r="8" spans="1:58" ht="21.95" customHeight="1">
      <c r="A8" s="404" t="s">
        <v>149</v>
      </c>
      <c r="B8" s="404"/>
      <c r="C8" s="327">
        <v>2825</v>
      </c>
      <c r="D8" s="327">
        <v>710</v>
      </c>
      <c r="E8" s="327">
        <v>2533</v>
      </c>
      <c r="F8" s="327">
        <v>950</v>
      </c>
      <c r="G8" s="327">
        <v>9508</v>
      </c>
      <c r="H8" s="327">
        <v>4630</v>
      </c>
      <c r="I8" s="327">
        <f>SUM(C8,E8,G8)</f>
        <v>14866</v>
      </c>
      <c r="J8" s="327">
        <f>SUM(D8,F8,H8)</f>
        <v>6290</v>
      </c>
      <c r="K8" s="327">
        <f>SUM(I8:J8)</f>
        <v>21156</v>
      </c>
      <c r="L8" s="327">
        <v>122</v>
      </c>
      <c r="M8" s="327">
        <v>25</v>
      </c>
      <c r="N8" s="327">
        <v>171</v>
      </c>
      <c r="O8" s="327">
        <v>24</v>
      </c>
      <c r="P8" s="327">
        <v>0</v>
      </c>
      <c r="Q8" s="327">
        <v>0</v>
      </c>
      <c r="R8" s="474" t="s">
        <v>26</v>
      </c>
      <c r="S8" s="474"/>
      <c r="T8" s="404" t="s">
        <v>149</v>
      </c>
      <c r="U8" s="404"/>
      <c r="V8" s="327">
        <v>89</v>
      </c>
      <c r="W8" s="327">
        <v>36</v>
      </c>
      <c r="X8" s="327">
        <v>87</v>
      </c>
      <c r="Y8" s="327">
        <v>6</v>
      </c>
      <c r="Z8" s="327">
        <v>122</v>
      </c>
      <c r="AA8" s="327">
        <v>20</v>
      </c>
      <c r="AB8" s="327">
        <v>1717</v>
      </c>
      <c r="AC8" s="327">
        <v>1365</v>
      </c>
      <c r="AD8" s="327">
        <v>1232</v>
      </c>
      <c r="AE8" s="327">
        <v>359</v>
      </c>
      <c r="AF8" s="327">
        <v>1224</v>
      </c>
      <c r="AG8" s="327">
        <v>413</v>
      </c>
      <c r="AH8" s="327">
        <f>SUM(AF8,AD8,AB8,Z8,X8,V8,P8,N8,L8)</f>
        <v>4764</v>
      </c>
      <c r="AI8" s="327">
        <f>SUM(AG8,AE8,AC8,AA8,Y8,W8,Q8,O8,M8)</f>
        <v>2248</v>
      </c>
      <c r="AJ8" s="327">
        <f>SUM(AH8:AI8)</f>
        <v>7012</v>
      </c>
      <c r="AK8" s="327">
        <f>SUM(I8,AH8)</f>
        <v>19630</v>
      </c>
      <c r="AL8" s="327">
        <f>SUM(J8,AI8)</f>
        <v>8538</v>
      </c>
      <c r="AM8" s="327">
        <f>SUM(K8,AJ8)</f>
        <v>28168</v>
      </c>
      <c r="AN8" s="474" t="s">
        <v>26</v>
      </c>
      <c r="AO8" s="474"/>
      <c r="AP8" s="152"/>
      <c r="AQ8" s="152"/>
      <c r="AR8" s="152"/>
      <c r="AS8" s="153"/>
    </row>
    <row r="9" spans="1:58" ht="21.95" customHeight="1">
      <c r="A9" s="386" t="s">
        <v>27</v>
      </c>
      <c r="B9" s="386"/>
      <c r="C9" s="327">
        <v>958</v>
      </c>
      <c r="D9" s="327">
        <v>472</v>
      </c>
      <c r="E9" s="327">
        <v>1117</v>
      </c>
      <c r="F9" s="327">
        <v>501</v>
      </c>
      <c r="G9" s="327">
        <v>5151</v>
      </c>
      <c r="H9" s="327">
        <v>1526</v>
      </c>
      <c r="I9" s="327">
        <f t="shared" ref="I9:J27" si="0">SUM(C9,E9,G9)</f>
        <v>7226</v>
      </c>
      <c r="J9" s="327">
        <f t="shared" si="0"/>
        <v>2499</v>
      </c>
      <c r="K9" s="327">
        <f t="shared" ref="K9:K27" si="1">SUM(I9:J9)</f>
        <v>9725</v>
      </c>
      <c r="L9" s="327">
        <v>258</v>
      </c>
      <c r="M9" s="327">
        <v>198</v>
      </c>
      <c r="N9" s="327">
        <v>326</v>
      </c>
      <c r="O9" s="327">
        <v>279</v>
      </c>
      <c r="P9" s="327">
        <v>0</v>
      </c>
      <c r="Q9" s="327">
        <v>0</v>
      </c>
      <c r="R9" s="387" t="s">
        <v>28</v>
      </c>
      <c r="S9" s="387"/>
      <c r="T9" s="386" t="s">
        <v>27</v>
      </c>
      <c r="U9" s="386"/>
      <c r="V9" s="327">
        <v>150</v>
      </c>
      <c r="W9" s="327">
        <v>185</v>
      </c>
      <c r="X9" s="327">
        <v>135</v>
      </c>
      <c r="Y9" s="327">
        <v>83</v>
      </c>
      <c r="Z9" s="327">
        <v>404</v>
      </c>
      <c r="AA9" s="347">
        <v>200</v>
      </c>
      <c r="AB9" s="327">
        <v>1040</v>
      </c>
      <c r="AC9" s="327">
        <v>515</v>
      </c>
      <c r="AD9" s="327">
        <v>1374</v>
      </c>
      <c r="AE9" s="327">
        <v>249</v>
      </c>
      <c r="AF9" s="327">
        <v>1716</v>
      </c>
      <c r="AG9" s="327">
        <v>578</v>
      </c>
      <c r="AH9" s="327">
        <f t="shared" ref="AH9:AI27" si="2">SUM(AF9,AD9,AB9,Z9,X9,V9,P9,N9,L9)</f>
        <v>5403</v>
      </c>
      <c r="AI9" s="327">
        <f t="shared" si="2"/>
        <v>2287</v>
      </c>
      <c r="AJ9" s="327">
        <f t="shared" ref="AJ9:AJ27" si="3">SUM(AH9:AI9)</f>
        <v>7690</v>
      </c>
      <c r="AK9" s="327">
        <f t="shared" ref="AK9:AM27" si="4">SUM(I9,AH9)</f>
        <v>12629</v>
      </c>
      <c r="AL9" s="327">
        <f t="shared" si="4"/>
        <v>4786</v>
      </c>
      <c r="AM9" s="327">
        <f t="shared" si="4"/>
        <v>17415</v>
      </c>
      <c r="AN9" s="387" t="s">
        <v>28</v>
      </c>
      <c r="AO9" s="387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</row>
    <row r="10" spans="1:58" ht="21.95" customHeight="1">
      <c r="A10" s="374" t="s">
        <v>83</v>
      </c>
      <c r="B10" s="374"/>
      <c r="C10" s="328">
        <v>1292</v>
      </c>
      <c r="D10" s="328">
        <v>324</v>
      </c>
      <c r="E10" s="328">
        <v>1477</v>
      </c>
      <c r="F10" s="328">
        <v>276</v>
      </c>
      <c r="G10" s="328">
        <v>4243</v>
      </c>
      <c r="H10" s="328">
        <v>1563</v>
      </c>
      <c r="I10" s="327">
        <f t="shared" si="0"/>
        <v>7012</v>
      </c>
      <c r="J10" s="327">
        <f t="shared" si="0"/>
        <v>2163</v>
      </c>
      <c r="K10" s="327">
        <f t="shared" si="1"/>
        <v>9175</v>
      </c>
      <c r="L10" s="328">
        <v>56</v>
      </c>
      <c r="M10" s="328">
        <v>19</v>
      </c>
      <c r="N10" s="328">
        <v>84</v>
      </c>
      <c r="O10" s="328">
        <v>61</v>
      </c>
      <c r="P10" s="328">
        <v>0</v>
      </c>
      <c r="Q10" s="328">
        <v>0</v>
      </c>
      <c r="R10" s="375" t="s">
        <v>30</v>
      </c>
      <c r="S10" s="375"/>
      <c r="T10" s="374" t="s">
        <v>83</v>
      </c>
      <c r="U10" s="374"/>
      <c r="V10" s="328">
        <v>79</v>
      </c>
      <c r="W10" s="328">
        <v>33</v>
      </c>
      <c r="X10" s="328">
        <v>91</v>
      </c>
      <c r="Y10" s="328">
        <v>22</v>
      </c>
      <c r="Z10" s="328">
        <v>142</v>
      </c>
      <c r="AA10" s="367">
        <v>56</v>
      </c>
      <c r="AB10" s="328">
        <v>1008</v>
      </c>
      <c r="AC10" s="328">
        <v>347</v>
      </c>
      <c r="AD10" s="328">
        <v>840</v>
      </c>
      <c r="AE10" s="328">
        <v>180</v>
      </c>
      <c r="AF10" s="328">
        <v>965</v>
      </c>
      <c r="AG10" s="328">
        <v>217</v>
      </c>
      <c r="AH10" s="327">
        <f t="shared" si="2"/>
        <v>3265</v>
      </c>
      <c r="AI10" s="327">
        <f t="shared" si="2"/>
        <v>935</v>
      </c>
      <c r="AJ10" s="327">
        <f t="shared" si="3"/>
        <v>4200</v>
      </c>
      <c r="AK10" s="327">
        <f t="shared" si="4"/>
        <v>10277</v>
      </c>
      <c r="AL10" s="327">
        <f t="shared" si="4"/>
        <v>3098</v>
      </c>
      <c r="AM10" s="327">
        <f t="shared" si="4"/>
        <v>13375</v>
      </c>
      <c r="AN10" s="375" t="s">
        <v>30</v>
      </c>
      <c r="AO10" s="375"/>
      <c r="AP10" s="161"/>
      <c r="AQ10" s="161"/>
      <c r="AR10" s="161"/>
      <c r="AS10" s="161"/>
      <c r="AT10" s="161"/>
      <c r="AU10" s="161"/>
      <c r="AV10" s="161"/>
      <c r="AW10" s="161"/>
      <c r="AX10" s="161"/>
      <c r="AY10" s="345"/>
      <c r="AZ10" s="345"/>
      <c r="BA10" s="161"/>
      <c r="BB10" s="161"/>
      <c r="BC10" s="161"/>
      <c r="BD10" s="161"/>
      <c r="BE10" s="161"/>
      <c r="BF10" s="161"/>
    </row>
    <row r="11" spans="1:58" ht="21.95" customHeight="1">
      <c r="A11" s="374" t="s">
        <v>31</v>
      </c>
      <c r="B11" s="374"/>
      <c r="C11" s="328">
        <v>1622</v>
      </c>
      <c r="D11" s="328">
        <v>166</v>
      </c>
      <c r="E11" s="328">
        <v>1457</v>
      </c>
      <c r="F11" s="328">
        <v>186</v>
      </c>
      <c r="G11" s="328">
        <v>5417</v>
      </c>
      <c r="H11" s="328">
        <v>1093</v>
      </c>
      <c r="I11" s="327">
        <f t="shared" si="0"/>
        <v>8496</v>
      </c>
      <c r="J11" s="327">
        <f t="shared" si="0"/>
        <v>1445</v>
      </c>
      <c r="K11" s="327">
        <f t="shared" si="1"/>
        <v>9941</v>
      </c>
      <c r="L11" s="328">
        <v>22</v>
      </c>
      <c r="M11" s="328">
        <v>3</v>
      </c>
      <c r="N11" s="328">
        <v>66</v>
      </c>
      <c r="O11" s="328">
        <v>94</v>
      </c>
      <c r="P11" s="328">
        <v>0</v>
      </c>
      <c r="Q11" s="328">
        <v>0</v>
      </c>
      <c r="R11" s="375" t="s">
        <v>32</v>
      </c>
      <c r="S11" s="375"/>
      <c r="T11" s="374" t="s">
        <v>31</v>
      </c>
      <c r="U11" s="374"/>
      <c r="V11" s="328">
        <v>51</v>
      </c>
      <c r="W11" s="328">
        <v>2</v>
      </c>
      <c r="X11" s="328">
        <v>17</v>
      </c>
      <c r="Y11" s="328">
        <v>19</v>
      </c>
      <c r="Z11" s="328">
        <v>92</v>
      </c>
      <c r="AA11" s="367">
        <v>30</v>
      </c>
      <c r="AB11" s="328">
        <v>887</v>
      </c>
      <c r="AC11" s="328">
        <v>395</v>
      </c>
      <c r="AD11" s="328">
        <v>521</v>
      </c>
      <c r="AE11" s="328">
        <v>109</v>
      </c>
      <c r="AF11" s="328">
        <v>925</v>
      </c>
      <c r="AG11" s="328">
        <v>214</v>
      </c>
      <c r="AH11" s="327">
        <f t="shared" si="2"/>
        <v>2581</v>
      </c>
      <c r="AI11" s="327">
        <f t="shared" si="2"/>
        <v>866</v>
      </c>
      <c r="AJ11" s="327">
        <f t="shared" si="3"/>
        <v>3447</v>
      </c>
      <c r="AK11" s="327">
        <f t="shared" si="4"/>
        <v>11077</v>
      </c>
      <c r="AL11" s="327">
        <f t="shared" si="4"/>
        <v>2311</v>
      </c>
      <c r="AM11" s="327">
        <f t="shared" si="4"/>
        <v>13388</v>
      </c>
      <c r="AN11" s="375" t="s">
        <v>32</v>
      </c>
      <c r="AO11" s="375"/>
      <c r="AP11" s="161"/>
      <c r="AQ11" s="161"/>
      <c r="AR11" s="161"/>
      <c r="AS11" s="161"/>
      <c r="AT11" s="161"/>
      <c r="AU11" s="161"/>
      <c r="AV11" s="161"/>
      <c r="AW11" s="161"/>
      <c r="AX11" s="161"/>
      <c r="AY11" s="345"/>
      <c r="AZ11" s="345"/>
      <c r="BA11" s="161"/>
      <c r="BB11" s="161"/>
      <c r="BC11" s="161"/>
      <c r="BD11" s="161"/>
      <c r="BE11" s="161"/>
      <c r="BF11" s="161"/>
    </row>
    <row r="12" spans="1:58" ht="21.95" customHeight="1">
      <c r="A12" s="416" t="s">
        <v>33</v>
      </c>
      <c r="B12" s="320" t="s">
        <v>34</v>
      </c>
      <c r="C12" s="328">
        <v>928</v>
      </c>
      <c r="D12" s="328">
        <v>257</v>
      </c>
      <c r="E12" s="328">
        <v>937</v>
      </c>
      <c r="F12" s="328">
        <v>270</v>
      </c>
      <c r="G12" s="328">
        <v>3000</v>
      </c>
      <c r="H12" s="328">
        <v>956</v>
      </c>
      <c r="I12" s="327">
        <f t="shared" si="0"/>
        <v>4865</v>
      </c>
      <c r="J12" s="327">
        <f t="shared" si="0"/>
        <v>1483</v>
      </c>
      <c r="K12" s="327">
        <f t="shared" si="1"/>
        <v>6348</v>
      </c>
      <c r="L12" s="328">
        <v>50</v>
      </c>
      <c r="M12" s="328">
        <v>7</v>
      </c>
      <c r="N12" s="328">
        <v>210</v>
      </c>
      <c r="O12" s="328">
        <v>84</v>
      </c>
      <c r="P12" s="328">
        <v>0</v>
      </c>
      <c r="Q12" s="328">
        <v>0</v>
      </c>
      <c r="R12" s="321" t="s">
        <v>35</v>
      </c>
      <c r="S12" s="380" t="s">
        <v>36</v>
      </c>
      <c r="T12" s="416" t="s">
        <v>33</v>
      </c>
      <c r="U12" s="320" t="s">
        <v>34</v>
      </c>
      <c r="V12" s="328">
        <v>43</v>
      </c>
      <c r="W12" s="328">
        <v>0</v>
      </c>
      <c r="X12" s="328">
        <v>56</v>
      </c>
      <c r="Y12" s="328">
        <v>0</v>
      </c>
      <c r="Z12" s="328">
        <v>263</v>
      </c>
      <c r="AA12" s="328">
        <v>81</v>
      </c>
      <c r="AB12" s="328">
        <v>331</v>
      </c>
      <c r="AC12" s="328">
        <v>364</v>
      </c>
      <c r="AD12" s="328">
        <v>342</v>
      </c>
      <c r="AE12" s="328">
        <v>60</v>
      </c>
      <c r="AF12" s="328">
        <v>581</v>
      </c>
      <c r="AG12" s="328">
        <v>173</v>
      </c>
      <c r="AH12" s="327">
        <f t="shared" si="2"/>
        <v>1876</v>
      </c>
      <c r="AI12" s="327">
        <f t="shared" si="2"/>
        <v>769</v>
      </c>
      <c r="AJ12" s="327">
        <f t="shared" si="3"/>
        <v>2645</v>
      </c>
      <c r="AK12" s="327">
        <f t="shared" si="4"/>
        <v>6741</v>
      </c>
      <c r="AL12" s="327">
        <f t="shared" si="4"/>
        <v>2252</v>
      </c>
      <c r="AM12" s="327">
        <f t="shared" si="4"/>
        <v>8993</v>
      </c>
      <c r="AN12" s="321" t="s">
        <v>35</v>
      </c>
      <c r="AO12" s="380" t="s">
        <v>36</v>
      </c>
      <c r="AP12" s="163"/>
      <c r="AQ12" s="163"/>
      <c r="AR12" s="163"/>
      <c r="AS12" s="163"/>
      <c r="AT12" s="163"/>
      <c r="AU12" s="163"/>
      <c r="AV12" s="163"/>
      <c r="AW12" s="163"/>
      <c r="AX12" s="163"/>
      <c r="AY12" s="345"/>
      <c r="AZ12" s="345"/>
      <c r="BA12" s="163"/>
      <c r="BB12" s="163"/>
      <c r="BC12" s="163"/>
      <c r="BD12" s="163"/>
      <c r="BE12" s="163"/>
      <c r="BF12" s="163"/>
    </row>
    <row r="13" spans="1:58" ht="21.95" customHeight="1">
      <c r="A13" s="417"/>
      <c r="B13" s="320" t="s">
        <v>37</v>
      </c>
      <c r="C13" s="328">
        <v>3243</v>
      </c>
      <c r="D13" s="328">
        <v>471</v>
      </c>
      <c r="E13" s="328">
        <v>2943</v>
      </c>
      <c r="F13" s="328">
        <v>597</v>
      </c>
      <c r="G13" s="328">
        <v>6844</v>
      </c>
      <c r="H13" s="328">
        <v>1480</v>
      </c>
      <c r="I13" s="327">
        <f t="shared" si="0"/>
        <v>13030</v>
      </c>
      <c r="J13" s="327">
        <f t="shared" si="0"/>
        <v>2548</v>
      </c>
      <c r="K13" s="327">
        <f t="shared" si="1"/>
        <v>15578</v>
      </c>
      <c r="L13" s="328">
        <v>137</v>
      </c>
      <c r="M13" s="328">
        <v>12</v>
      </c>
      <c r="N13" s="328">
        <v>405</v>
      </c>
      <c r="O13" s="328">
        <v>154</v>
      </c>
      <c r="P13" s="328">
        <v>0</v>
      </c>
      <c r="Q13" s="328">
        <v>0</v>
      </c>
      <c r="R13" s="321" t="s">
        <v>38</v>
      </c>
      <c r="S13" s="381"/>
      <c r="T13" s="417"/>
      <c r="U13" s="320" t="s">
        <v>37</v>
      </c>
      <c r="V13" s="328">
        <v>189</v>
      </c>
      <c r="W13" s="328">
        <v>5</v>
      </c>
      <c r="X13" s="328">
        <v>119</v>
      </c>
      <c r="Y13" s="328">
        <v>3</v>
      </c>
      <c r="Z13" s="328">
        <v>446</v>
      </c>
      <c r="AA13" s="328">
        <v>137</v>
      </c>
      <c r="AB13" s="328">
        <v>544</v>
      </c>
      <c r="AC13" s="328">
        <v>496</v>
      </c>
      <c r="AD13" s="328">
        <v>727</v>
      </c>
      <c r="AE13" s="328">
        <v>76</v>
      </c>
      <c r="AF13" s="328">
        <v>1222</v>
      </c>
      <c r="AG13" s="328">
        <v>303</v>
      </c>
      <c r="AH13" s="327">
        <f t="shared" si="2"/>
        <v>3789</v>
      </c>
      <c r="AI13" s="327">
        <f t="shared" si="2"/>
        <v>1186</v>
      </c>
      <c r="AJ13" s="327">
        <f t="shared" si="3"/>
        <v>4975</v>
      </c>
      <c r="AK13" s="327">
        <f t="shared" si="4"/>
        <v>16819</v>
      </c>
      <c r="AL13" s="327">
        <f t="shared" si="4"/>
        <v>3734</v>
      </c>
      <c r="AM13" s="327">
        <f t="shared" si="4"/>
        <v>20553</v>
      </c>
      <c r="AN13" s="321" t="s">
        <v>38</v>
      </c>
      <c r="AO13" s="381"/>
      <c r="AP13" s="163"/>
      <c r="AQ13" s="163"/>
      <c r="AR13" s="163"/>
      <c r="AS13" s="163"/>
      <c r="AT13" s="163"/>
      <c r="AU13" s="163"/>
      <c r="AV13" s="163"/>
      <c r="AW13" s="163"/>
      <c r="AX13" s="163"/>
      <c r="AY13" s="345"/>
      <c r="AZ13" s="345"/>
      <c r="BA13" s="163"/>
      <c r="BB13" s="163"/>
      <c r="BC13" s="163"/>
      <c r="BD13" s="163"/>
      <c r="BE13" s="163"/>
      <c r="BF13" s="163"/>
    </row>
    <row r="14" spans="1:58" ht="21.95" customHeight="1">
      <c r="A14" s="417"/>
      <c r="B14" s="320" t="s">
        <v>39</v>
      </c>
      <c r="C14" s="328">
        <v>892</v>
      </c>
      <c r="D14" s="328">
        <v>232</v>
      </c>
      <c r="E14" s="328">
        <v>889</v>
      </c>
      <c r="F14" s="328">
        <v>306</v>
      </c>
      <c r="G14" s="328">
        <v>3224</v>
      </c>
      <c r="H14" s="328">
        <v>560</v>
      </c>
      <c r="I14" s="327">
        <f t="shared" si="0"/>
        <v>5005</v>
      </c>
      <c r="J14" s="327">
        <f t="shared" si="0"/>
        <v>1098</v>
      </c>
      <c r="K14" s="327">
        <f t="shared" si="1"/>
        <v>6103</v>
      </c>
      <c r="L14" s="328">
        <v>99</v>
      </c>
      <c r="M14" s="328">
        <v>60</v>
      </c>
      <c r="N14" s="328">
        <v>82</v>
      </c>
      <c r="O14" s="328">
        <v>70</v>
      </c>
      <c r="P14" s="328">
        <v>0</v>
      </c>
      <c r="Q14" s="328">
        <v>0</v>
      </c>
      <c r="R14" s="321" t="s">
        <v>40</v>
      </c>
      <c r="S14" s="381"/>
      <c r="T14" s="417"/>
      <c r="U14" s="320" t="s">
        <v>39</v>
      </c>
      <c r="V14" s="328">
        <v>33</v>
      </c>
      <c r="W14" s="328">
        <v>37</v>
      </c>
      <c r="X14" s="328">
        <v>46</v>
      </c>
      <c r="Y14" s="328">
        <v>25</v>
      </c>
      <c r="Z14" s="328">
        <v>145</v>
      </c>
      <c r="AA14" s="328">
        <v>129</v>
      </c>
      <c r="AB14" s="328">
        <v>455</v>
      </c>
      <c r="AC14" s="328">
        <v>260</v>
      </c>
      <c r="AD14" s="328">
        <v>329</v>
      </c>
      <c r="AE14" s="328">
        <v>0</v>
      </c>
      <c r="AF14" s="328">
        <v>529</v>
      </c>
      <c r="AG14" s="328">
        <v>138</v>
      </c>
      <c r="AH14" s="327">
        <f t="shared" si="2"/>
        <v>1718</v>
      </c>
      <c r="AI14" s="327">
        <f t="shared" si="2"/>
        <v>719</v>
      </c>
      <c r="AJ14" s="327">
        <f t="shared" si="3"/>
        <v>2437</v>
      </c>
      <c r="AK14" s="327">
        <f t="shared" si="4"/>
        <v>6723</v>
      </c>
      <c r="AL14" s="327">
        <f t="shared" si="4"/>
        <v>1817</v>
      </c>
      <c r="AM14" s="327">
        <f t="shared" si="4"/>
        <v>8540</v>
      </c>
      <c r="AN14" s="321" t="s">
        <v>40</v>
      </c>
      <c r="AO14" s="381"/>
      <c r="AP14" s="163"/>
      <c r="AQ14" s="163"/>
      <c r="AR14" s="163"/>
      <c r="AS14" s="163"/>
      <c r="AT14" s="163"/>
      <c r="AU14" s="163"/>
      <c r="AV14" s="163"/>
      <c r="AW14" s="163"/>
      <c r="AX14" s="163"/>
      <c r="AY14" s="345"/>
      <c r="AZ14" s="345"/>
      <c r="BA14" s="163"/>
      <c r="BB14" s="163"/>
      <c r="BC14" s="163"/>
      <c r="BD14" s="163"/>
      <c r="BE14" s="163"/>
      <c r="BF14" s="163"/>
    </row>
    <row r="15" spans="1:58" ht="21.95" customHeight="1">
      <c r="A15" s="417"/>
      <c r="B15" s="320" t="s">
        <v>41</v>
      </c>
      <c r="C15" s="328">
        <v>879</v>
      </c>
      <c r="D15" s="328">
        <v>258</v>
      </c>
      <c r="E15" s="328">
        <v>1097</v>
      </c>
      <c r="F15" s="328">
        <v>362</v>
      </c>
      <c r="G15" s="328">
        <v>2976</v>
      </c>
      <c r="H15" s="328">
        <v>1117</v>
      </c>
      <c r="I15" s="327">
        <f t="shared" si="0"/>
        <v>4952</v>
      </c>
      <c r="J15" s="327">
        <f t="shared" si="0"/>
        <v>1737</v>
      </c>
      <c r="K15" s="327">
        <f t="shared" si="1"/>
        <v>6689</v>
      </c>
      <c r="L15" s="328">
        <v>17</v>
      </c>
      <c r="M15" s="328">
        <v>28</v>
      </c>
      <c r="N15" s="328">
        <v>299</v>
      </c>
      <c r="O15" s="328">
        <v>52</v>
      </c>
      <c r="P15" s="328">
        <v>0</v>
      </c>
      <c r="Q15" s="328">
        <v>0</v>
      </c>
      <c r="R15" s="321" t="s">
        <v>42</v>
      </c>
      <c r="S15" s="381"/>
      <c r="T15" s="417"/>
      <c r="U15" s="320" t="s">
        <v>41</v>
      </c>
      <c r="V15" s="328">
        <v>11</v>
      </c>
      <c r="W15" s="328">
        <v>24</v>
      </c>
      <c r="X15" s="328">
        <v>45</v>
      </c>
      <c r="Y15" s="328">
        <v>3</v>
      </c>
      <c r="Z15" s="328">
        <v>151</v>
      </c>
      <c r="AA15" s="328">
        <v>44</v>
      </c>
      <c r="AB15" s="328">
        <v>293</v>
      </c>
      <c r="AC15" s="328">
        <v>312</v>
      </c>
      <c r="AD15" s="328">
        <v>285</v>
      </c>
      <c r="AE15" s="328">
        <v>62</v>
      </c>
      <c r="AF15" s="328">
        <v>448</v>
      </c>
      <c r="AG15" s="328">
        <v>182</v>
      </c>
      <c r="AH15" s="327">
        <f t="shared" si="2"/>
        <v>1549</v>
      </c>
      <c r="AI15" s="327">
        <f t="shared" si="2"/>
        <v>707</v>
      </c>
      <c r="AJ15" s="327">
        <f t="shared" si="3"/>
        <v>2256</v>
      </c>
      <c r="AK15" s="327">
        <f t="shared" si="4"/>
        <v>6501</v>
      </c>
      <c r="AL15" s="327">
        <f t="shared" si="4"/>
        <v>2444</v>
      </c>
      <c r="AM15" s="327">
        <f t="shared" si="4"/>
        <v>8945</v>
      </c>
      <c r="AN15" s="321" t="s">
        <v>42</v>
      </c>
      <c r="AO15" s="381"/>
      <c r="AP15" s="163"/>
      <c r="AQ15" s="163"/>
      <c r="AR15" s="163"/>
      <c r="AS15" s="163"/>
      <c r="AT15" s="163"/>
      <c r="AU15" s="163"/>
      <c r="AV15" s="163"/>
      <c r="AW15" s="163"/>
      <c r="AX15" s="163"/>
      <c r="AY15" s="345"/>
      <c r="AZ15" s="345"/>
      <c r="BA15" s="163"/>
      <c r="BB15" s="163"/>
      <c r="BC15" s="163"/>
      <c r="BD15" s="163"/>
      <c r="BE15" s="163"/>
      <c r="BF15" s="163"/>
    </row>
    <row r="16" spans="1:58" ht="21.95" customHeight="1">
      <c r="A16" s="417"/>
      <c r="B16" s="320" t="s">
        <v>43</v>
      </c>
      <c r="C16" s="328">
        <v>998</v>
      </c>
      <c r="D16" s="328">
        <v>324</v>
      </c>
      <c r="E16" s="328">
        <v>1524</v>
      </c>
      <c r="F16" s="328">
        <v>394</v>
      </c>
      <c r="G16" s="328">
        <v>5290</v>
      </c>
      <c r="H16" s="328">
        <v>1363</v>
      </c>
      <c r="I16" s="327">
        <f t="shared" si="0"/>
        <v>7812</v>
      </c>
      <c r="J16" s="327">
        <f t="shared" si="0"/>
        <v>2081</v>
      </c>
      <c r="K16" s="327">
        <f t="shared" si="1"/>
        <v>9893</v>
      </c>
      <c r="L16" s="328">
        <v>30</v>
      </c>
      <c r="M16" s="328">
        <v>49</v>
      </c>
      <c r="N16" s="328">
        <v>212</v>
      </c>
      <c r="O16" s="328">
        <v>96</v>
      </c>
      <c r="P16" s="328">
        <v>0</v>
      </c>
      <c r="Q16" s="328">
        <v>0</v>
      </c>
      <c r="R16" s="321" t="s">
        <v>44</v>
      </c>
      <c r="S16" s="381"/>
      <c r="T16" s="417"/>
      <c r="U16" s="320" t="s">
        <v>43</v>
      </c>
      <c r="V16" s="328">
        <v>0</v>
      </c>
      <c r="W16" s="328">
        <v>50</v>
      </c>
      <c r="X16" s="328">
        <v>119</v>
      </c>
      <c r="Y16" s="328">
        <v>3</v>
      </c>
      <c r="Z16" s="328">
        <v>197</v>
      </c>
      <c r="AA16" s="328">
        <v>109</v>
      </c>
      <c r="AB16" s="328">
        <v>562</v>
      </c>
      <c r="AC16" s="328">
        <v>445</v>
      </c>
      <c r="AD16" s="328">
        <v>761</v>
      </c>
      <c r="AE16" s="328">
        <v>180</v>
      </c>
      <c r="AF16" s="328">
        <v>1108</v>
      </c>
      <c r="AG16" s="328">
        <v>334</v>
      </c>
      <c r="AH16" s="327">
        <f t="shared" si="2"/>
        <v>2989</v>
      </c>
      <c r="AI16" s="327">
        <f t="shared" si="2"/>
        <v>1266</v>
      </c>
      <c r="AJ16" s="327">
        <f t="shared" si="3"/>
        <v>4255</v>
      </c>
      <c r="AK16" s="327">
        <f t="shared" si="4"/>
        <v>10801</v>
      </c>
      <c r="AL16" s="327">
        <f t="shared" si="4"/>
        <v>3347</v>
      </c>
      <c r="AM16" s="327">
        <f t="shared" si="4"/>
        <v>14148</v>
      </c>
      <c r="AN16" s="321" t="s">
        <v>44</v>
      </c>
      <c r="AO16" s="381"/>
      <c r="AP16" s="163"/>
      <c r="AQ16" s="163"/>
      <c r="AR16" s="163"/>
      <c r="AS16" s="163"/>
      <c r="AT16" s="163"/>
      <c r="AU16" s="163"/>
      <c r="AV16" s="163"/>
      <c r="AW16" s="163"/>
      <c r="AX16" s="163"/>
      <c r="AY16" s="93"/>
      <c r="AZ16" s="345"/>
      <c r="BA16" s="163"/>
      <c r="BB16" s="163"/>
      <c r="BC16" s="163"/>
      <c r="BD16" s="163"/>
      <c r="BE16" s="163"/>
      <c r="BF16" s="163"/>
    </row>
    <row r="17" spans="1:58" ht="21.95" customHeight="1">
      <c r="A17" s="418"/>
      <c r="B17" s="320" t="s">
        <v>45</v>
      </c>
      <c r="C17" s="328">
        <v>1349</v>
      </c>
      <c r="D17" s="328">
        <v>230</v>
      </c>
      <c r="E17" s="328">
        <v>1495</v>
      </c>
      <c r="F17" s="328">
        <v>279</v>
      </c>
      <c r="G17" s="328">
        <v>3821</v>
      </c>
      <c r="H17" s="328">
        <v>781</v>
      </c>
      <c r="I17" s="327">
        <f t="shared" si="0"/>
        <v>6665</v>
      </c>
      <c r="J17" s="327">
        <f t="shared" si="0"/>
        <v>1290</v>
      </c>
      <c r="K17" s="327">
        <f t="shared" si="1"/>
        <v>7955</v>
      </c>
      <c r="L17" s="328">
        <v>62</v>
      </c>
      <c r="M17" s="328">
        <v>28</v>
      </c>
      <c r="N17" s="328">
        <v>256</v>
      </c>
      <c r="O17" s="328">
        <v>22</v>
      </c>
      <c r="P17" s="328">
        <v>0</v>
      </c>
      <c r="Q17" s="328">
        <v>0</v>
      </c>
      <c r="R17" s="321" t="s">
        <v>46</v>
      </c>
      <c r="S17" s="382"/>
      <c r="T17" s="418"/>
      <c r="U17" s="320" t="s">
        <v>45</v>
      </c>
      <c r="V17" s="328">
        <v>93</v>
      </c>
      <c r="W17" s="328">
        <v>24</v>
      </c>
      <c r="X17" s="328">
        <v>106</v>
      </c>
      <c r="Y17" s="328">
        <v>0</v>
      </c>
      <c r="Z17" s="328">
        <v>267</v>
      </c>
      <c r="AA17" s="328">
        <v>23</v>
      </c>
      <c r="AB17" s="328">
        <v>423</v>
      </c>
      <c r="AC17" s="328">
        <v>76</v>
      </c>
      <c r="AD17" s="328">
        <v>382</v>
      </c>
      <c r="AE17" s="328">
        <v>0</v>
      </c>
      <c r="AF17" s="328">
        <v>696</v>
      </c>
      <c r="AG17" s="328">
        <v>42</v>
      </c>
      <c r="AH17" s="327">
        <f t="shared" si="2"/>
        <v>2285</v>
      </c>
      <c r="AI17" s="327">
        <f t="shared" si="2"/>
        <v>215</v>
      </c>
      <c r="AJ17" s="327">
        <f t="shared" si="3"/>
        <v>2500</v>
      </c>
      <c r="AK17" s="327">
        <f t="shared" si="4"/>
        <v>8950</v>
      </c>
      <c r="AL17" s="327">
        <f t="shared" si="4"/>
        <v>1505</v>
      </c>
      <c r="AM17" s="327">
        <f t="shared" si="4"/>
        <v>10455</v>
      </c>
      <c r="AN17" s="321" t="s">
        <v>46</v>
      </c>
      <c r="AO17" s="382"/>
      <c r="AP17" s="163"/>
      <c r="AQ17" s="163"/>
      <c r="AR17" s="163"/>
      <c r="AS17" s="163"/>
      <c r="AT17" s="163"/>
      <c r="AU17" s="163"/>
      <c r="AV17" s="163"/>
      <c r="AW17" s="163"/>
      <c r="AX17" s="163"/>
      <c r="AY17" s="93"/>
      <c r="AZ17" s="345"/>
      <c r="BA17" s="163"/>
      <c r="BB17" s="163"/>
      <c r="BC17" s="163"/>
      <c r="BD17" s="163"/>
      <c r="BE17" s="163"/>
      <c r="BF17" s="163"/>
    </row>
    <row r="18" spans="1:58" ht="21.95" customHeight="1">
      <c r="A18" s="374" t="s">
        <v>47</v>
      </c>
      <c r="B18" s="374"/>
      <c r="C18" s="328">
        <v>1589</v>
      </c>
      <c r="D18" s="328">
        <v>341</v>
      </c>
      <c r="E18" s="328">
        <v>2021</v>
      </c>
      <c r="F18" s="328">
        <v>381</v>
      </c>
      <c r="G18" s="328">
        <v>5930</v>
      </c>
      <c r="H18" s="328">
        <v>1888</v>
      </c>
      <c r="I18" s="327">
        <f t="shared" si="0"/>
        <v>9540</v>
      </c>
      <c r="J18" s="327">
        <f t="shared" si="0"/>
        <v>2610</v>
      </c>
      <c r="K18" s="327">
        <f t="shared" si="1"/>
        <v>12150</v>
      </c>
      <c r="L18" s="328">
        <v>152</v>
      </c>
      <c r="M18" s="328">
        <v>57</v>
      </c>
      <c r="N18" s="328">
        <v>219</v>
      </c>
      <c r="O18" s="328">
        <v>72</v>
      </c>
      <c r="P18" s="328">
        <v>0</v>
      </c>
      <c r="Q18" s="328">
        <v>0</v>
      </c>
      <c r="R18" s="321"/>
      <c r="S18" s="367" t="s">
        <v>48</v>
      </c>
      <c r="T18" s="374" t="s">
        <v>47</v>
      </c>
      <c r="U18" s="374"/>
      <c r="V18" s="328">
        <v>148</v>
      </c>
      <c r="W18" s="328">
        <v>71</v>
      </c>
      <c r="X18" s="328">
        <v>101</v>
      </c>
      <c r="Y18" s="328">
        <v>23</v>
      </c>
      <c r="Z18" s="328">
        <v>191</v>
      </c>
      <c r="AA18" s="328">
        <v>51</v>
      </c>
      <c r="AB18" s="328">
        <v>1023</v>
      </c>
      <c r="AC18" s="328">
        <v>681</v>
      </c>
      <c r="AD18" s="328">
        <v>510</v>
      </c>
      <c r="AE18" s="328">
        <v>91</v>
      </c>
      <c r="AF18" s="328">
        <v>1292</v>
      </c>
      <c r="AG18" s="328">
        <v>339</v>
      </c>
      <c r="AH18" s="327">
        <f t="shared" si="2"/>
        <v>3636</v>
      </c>
      <c r="AI18" s="327">
        <f t="shared" si="2"/>
        <v>1385</v>
      </c>
      <c r="AJ18" s="327">
        <f t="shared" si="3"/>
        <v>5021</v>
      </c>
      <c r="AK18" s="327">
        <f t="shared" si="4"/>
        <v>13176</v>
      </c>
      <c r="AL18" s="327">
        <f t="shared" si="4"/>
        <v>3995</v>
      </c>
      <c r="AM18" s="327">
        <f t="shared" si="4"/>
        <v>17171</v>
      </c>
      <c r="AN18" s="321"/>
      <c r="AO18" s="367" t="s">
        <v>48</v>
      </c>
      <c r="AP18" s="163"/>
      <c r="AQ18" s="163"/>
      <c r="AR18" s="163"/>
      <c r="AS18" s="163"/>
      <c r="AT18" s="163"/>
      <c r="AU18" s="163"/>
      <c r="AV18" s="163"/>
      <c r="AW18" s="163"/>
      <c r="AX18" s="163"/>
      <c r="AY18" s="93"/>
      <c r="AZ18" s="345"/>
      <c r="BA18" s="163"/>
      <c r="BB18" s="163"/>
      <c r="BC18" s="163"/>
      <c r="BD18" s="163"/>
      <c r="BE18" s="163"/>
      <c r="BF18" s="163"/>
    </row>
    <row r="19" spans="1:58" ht="21.95" customHeight="1">
      <c r="A19" s="374" t="s">
        <v>49</v>
      </c>
      <c r="B19" s="374"/>
      <c r="C19" s="328">
        <v>1770</v>
      </c>
      <c r="D19" s="328">
        <v>194</v>
      </c>
      <c r="E19" s="328">
        <v>1831</v>
      </c>
      <c r="F19" s="328">
        <v>159</v>
      </c>
      <c r="G19" s="328">
        <v>5915</v>
      </c>
      <c r="H19" s="328">
        <v>900</v>
      </c>
      <c r="I19" s="327">
        <f t="shared" si="0"/>
        <v>9516</v>
      </c>
      <c r="J19" s="327">
        <f t="shared" si="0"/>
        <v>1253</v>
      </c>
      <c r="K19" s="327">
        <f t="shared" si="1"/>
        <v>10769</v>
      </c>
      <c r="L19" s="328">
        <v>83</v>
      </c>
      <c r="M19" s="328">
        <v>41</v>
      </c>
      <c r="N19" s="328">
        <v>185</v>
      </c>
      <c r="O19" s="328">
        <v>18</v>
      </c>
      <c r="P19" s="328">
        <v>0</v>
      </c>
      <c r="Q19" s="328">
        <v>0</v>
      </c>
      <c r="R19" s="375" t="s">
        <v>50</v>
      </c>
      <c r="S19" s="375"/>
      <c r="T19" s="374" t="s">
        <v>49</v>
      </c>
      <c r="U19" s="374"/>
      <c r="V19" s="328">
        <v>191</v>
      </c>
      <c r="W19" s="328">
        <v>61</v>
      </c>
      <c r="X19" s="328">
        <v>99</v>
      </c>
      <c r="Y19" s="328">
        <v>0</v>
      </c>
      <c r="Z19" s="367">
        <v>254</v>
      </c>
      <c r="AA19" s="367">
        <v>32</v>
      </c>
      <c r="AB19" s="328">
        <v>1565</v>
      </c>
      <c r="AC19" s="328">
        <v>814</v>
      </c>
      <c r="AD19" s="328">
        <v>1166</v>
      </c>
      <c r="AE19" s="328">
        <v>263</v>
      </c>
      <c r="AF19" s="328">
        <v>1041</v>
      </c>
      <c r="AG19" s="328">
        <v>162</v>
      </c>
      <c r="AH19" s="327">
        <f t="shared" si="2"/>
        <v>4584</v>
      </c>
      <c r="AI19" s="327">
        <f t="shared" si="2"/>
        <v>1391</v>
      </c>
      <c r="AJ19" s="327">
        <f t="shared" si="3"/>
        <v>5975</v>
      </c>
      <c r="AK19" s="327">
        <f t="shared" si="4"/>
        <v>14100</v>
      </c>
      <c r="AL19" s="327">
        <f t="shared" si="4"/>
        <v>2644</v>
      </c>
      <c r="AM19" s="327">
        <f t="shared" si="4"/>
        <v>16744</v>
      </c>
      <c r="AN19" s="375" t="s">
        <v>50</v>
      </c>
      <c r="AO19" s="375"/>
      <c r="AP19" s="163"/>
      <c r="AQ19" s="163"/>
      <c r="AR19" s="163"/>
      <c r="AS19" s="163"/>
      <c r="AT19" s="163"/>
      <c r="AU19" s="163"/>
      <c r="AV19" s="163"/>
      <c r="AW19" s="163"/>
      <c r="AX19" s="163"/>
      <c r="AY19" s="93"/>
      <c r="AZ19" s="345"/>
      <c r="BA19" s="163"/>
      <c r="BB19" s="163"/>
      <c r="BC19" s="163"/>
      <c r="BD19" s="163"/>
      <c r="BE19" s="163"/>
      <c r="BF19" s="163"/>
    </row>
    <row r="20" spans="1:58" ht="21.95" customHeight="1">
      <c r="A20" s="374" t="s">
        <v>51</v>
      </c>
      <c r="B20" s="374"/>
      <c r="C20" s="328">
        <v>1942</v>
      </c>
      <c r="D20" s="328">
        <v>290</v>
      </c>
      <c r="E20" s="328">
        <v>1854</v>
      </c>
      <c r="F20" s="328">
        <v>274</v>
      </c>
      <c r="G20" s="328">
        <v>4060</v>
      </c>
      <c r="H20" s="328">
        <v>976</v>
      </c>
      <c r="I20" s="327">
        <f t="shared" si="0"/>
        <v>7856</v>
      </c>
      <c r="J20" s="327">
        <f t="shared" si="0"/>
        <v>1540</v>
      </c>
      <c r="K20" s="327">
        <f t="shared" si="1"/>
        <v>9396</v>
      </c>
      <c r="L20" s="328">
        <v>5</v>
      </c>
      <c r="M20" s="328">
        <v>0</v>
      </c>
      <c r="N20" s="328">
        <v>0</v>
      </c>
      <c r="O20" s="328">
        <v>14</v>
      </c>
      <c r="P20" s="328">
        <v>0</v>
      </c>
      <c r="Q20" s="328">
        <v>0</v>
      </c>
      <c r="R20" s="375" t="s">
        <v>52</v>
      </c>
      <c r="S20" s="375"/>
      <c r="T20" s="374" t="s">
        <v>51</v>
      </c>
      <c r="U20" s="374"/>
      <c r="V20" s="328">
        <v>14</v>
      </c>
      <c r="W20" s="328">
        <v>0</v>
      </c>
      <c r="X20" s="328">
        <v>37</v>
      </c>
      <c r="Y20" s="328">
        <v>0</v>
      </c>
      <c r="Z20" s="367">
        <v>53</v>
      </c>
      <c r="AA20" s="367">
        <v>20</v>
      </c>
      <c r="AB20" s="328">
        <v>616</v>
      </c>
      <c r="AC20" s="328">
        <v>321</v>
      </c>
      <c r="AD20" s="328">
        <v>903</v>
      </c>
      <c r="AE20" s="328">
        <v>142</v>
      </c>
      <c r="AF20" s="328">
        <v>515</v>
      </c>
      <c r="AG20" s="328">
        <v>137</v>
      </c>
      <c r="AH20" s="327">
        <f t="shared" si="2"/>
        <v>2143</v>
      </c>
      <c r="AI20" s="327">
        <f t="shared" si="2"/>
        <v>634</v>
      </c>
      <c r="AJ20" s="327">
        <f t="shared" si="3"/>
        <v>2777</v>
      </c>
      <c r="AK20" s="327">
        <f t="shared" si="4"/>
        <v>9999</v>
      </c>
      <c r="AL20" s="327">
        <f t="shared" si="4"/>
        <v>2174</v>
      </c>
      <c r="AM20" s="327">
        <f t="shared" si="4"/>
        <v>12173</v>
      </c>
      <c r="AN20" s="375" t="s">
        <v>52</v>
      </c>
      <c r="AO20" s="375"/>
      <c r="AP20" s="163"/>
      <c r="AQ20" s="163"/>
      <c r="AR20" s="163"/>
      <c r="AS20" s="163"/>
      <c r="AT20" s="163"/>
      <c r="AU20" s="163"/>
      <c r="AV20" s="163"/>
      <c r="AW20" s="163"/>
      <c r="AX20" s="163"/>
      <c r="AY20" s="93"/>
      <c r="AZ20" s="345"/>
      <c r="BA20" s="163"/>
      <c r="BB20" s="163"/>
      <c r="BC20" s="163"/>
      <c r="BD20" s="163"/>
      <c r="BE20" s="163"/>
      <c r="BF20" s="163"/>
    </row>
    <row r="21" spans="1:58" ht="21.95" customHeight="1">
      <c r="A21" s="374" t="s">
        <v>53</v>
      </c>
      <c r="B21" s="374"/>
      <c r="C21" s="328">
        <v>1467</v>
      </c>
      <c r="D21" s="328">
        <v>368</v>
      </c>
      <c r="E21" s="328">
        <v>1607</v>
      </c>
      <c r="F21" s="328">
        <v>410</v>
      </c>
      <c r="G21" s="328">
        <v>4644</v>
      </c>
      <c r="H21" s="328">
        <v>1314</v>
      </c>
      <c r="I21" s="327">
        <f t="shared" si="0"/>
        <v>7718</v>
      </c>
      <c r="J21" s="327">
        <f t="shared" si="0"/>
        <v>2092</v>
      </c>
      <c r="K21" s="327">
        <f t="shared" si="1"/>
        <v>9810</v>
      </c>
      <c r="L21" s="328">
        <v>123</v>
      </c>
      <c r="M21" s="328">
        <v>98</v>
      </c>
      <c r="N21" s="328">
        <v>209</v>
      </c>
      <c r="O21" s="328">
        <v>68</v>
      </c>
      <c r="P21" s="328">
        <v>0</v>
      </c>
      <c r="Q21" s="328">
        <v>0</v>
      </c>
      <c r="R21" s="375" t="s">
        <v>54</v>
      </c>
      <c r="S21" s="375"/>
      <c r="T21" s="374" t="s">
        <v>53</v>
      </c>
      <c r="U21" s="374"/>
      <c r="V21" s="328">
        <v>115</v>
      </c>
      <c r="W21" s="328">
        <v>78</v>
      </c>
      <c r="X21" s="328">
        <v>21</v>
      </c>
      <c r="Y21" s="328">
        <v>3</v>
      </c>
      <c r="Z21" s="367">
        <v>332</v>
      </c>
      <c r="AA21" s="367">
        <v>61</v>
      </c>
      <c r="AB21" s="328">
        <v>1017</v>
      </c>
      <c r="AC21" s="328">
        <v>717</v>
      </c>
      <c r="AD21" s="328">
        <v>714</v>
      </c>
      <c r="AE21" s="328">
        <v>218</v>
      </c>
      <c r="AF21" s="328">
        <v>586</v>
      </c>
      <c r="AG21" s="328">
        <v>175</v>
      </c>
      <c r="AH21" s="327">
        <f t="shared" si="2"/>
        <v>3117</v>
      </c>
      <c r="AI21" s="327">
        <f t="shared" si="2"/>
        <v>1418</v>
      </c>
      <c r="AJ21" s="327">
        <f t="shared" si="3"/>
        <v>4535</v>
      </c>
      <c r="AK21" s="327">
        <f t="shared" si="4"/>
        <v>10835</v>
      </c>
      <c r="AL21" s="327">
        <f t="shared" si="4"/>
        <v>3510</v>
      </c>
      <c r="AM21" s="327">
        <f t="shared" si="4"/>
        <v>14345</v>
      </c>
      <c r="AN21" s="375" t="s">
        <v>54</v>
      </c>
      <c r="AO21" s="375"/>
      <c r="AP21" s="163"/>
      <c r="AQ21" s="163"/>
      <c r="AR21" s="163"/>
      <c r="AS21" s="163"/>
      <c r="AT21" s="163"/>
      <c r="AU21" s="163"/>
      <c r="AV21" s="163"/>
      <c r="AW21" s="163"/>
      <c r="AX21" s="163"/>
      <c r="AY21" s="93"/>
      <c r="AZ21" s="345"/>
      <c r="BA21" s="163"/>
      <c r="BB21" s="163"/>
      <c r="BC21" s="163"/>
      <c r="BD21" s="163"/>
      <c r="BE21" s="163"/>
      <c r="BF21" s="163"/>
    </row>
    <row r="22" spans="1:58" ht="21.95" customHeight="1">
      <c r="A22" s="374" t="s">
        <v>84</v>
      </c>
      <c r="B22" s="374"/>
      <c r="C22" s="328">
        <v>2741</v>
      </c>
      <c r="D22" s="328">
        <v>284</v>
      </c>
      <c r="E22" s="328">
        <v>2292</v>
      </c>
      <c r="F22" s="328">
        <v>143</v>
      </c>
      <c r="G22" s="328">
        <v>4070</v>
      </c>
      <c r="H22" s="328">
        <v>350</v>
      </c>
      <c r="I22" s="327">
        <f t="shared" si="0"/>
        <v>9103</v>
      </c>
      <c r="J22" s="327">
        <f t="shared" si="0"/>
        <v>777</v>
      </c>
      <c r="K22" s="327">
        <f t="shared" si="1"/>
        <v>9880</v>
      </c>
      <c r="L22" s="328">
        <v>122</v>
      </c>
      <c r="M22" s="328">
        <v>25</v>
      </c>
      <c r="N22" s="328">
        <v>149</v>
      </c>
      <c r="O22" s="328">
        <v>20</v>
      </c>
      <c r="P22" s="328">
        <v>0</v>
      </c>
      <c r="Q22" s="328">
        <v>0</v>
      </c>
      <c r="R22" s="375" t="s">
        <v>56</v>
      </c>
      <c r="S22" s="375"/>
      <c r="T22" s="374" t="s">
        <v>84</v>
      </c>
      <c r="U22" s="374"/>
      <c r="V22" s="328">
        <v>53</v>
      </c>
      <c r="W22" s="328">
        <v>40</v>
      </c>
      <c r="X22" s="328">
        <v>36</v>
      </c>
      <c r="Y22" s="328">
        <v>25</v>
      </c>
      <c r="Z22" s="367">
        <v>206</v>
      </c>
      <c r="AA22" s="367">
        <v>38</v>
      </c>
      <c r="AB22" s="328">
        <v>730</v>
      </c>
      <c r="AC22" s="328">
        <v>65</v>
      </c>
      <c r="AD22" s="328">
        <v>630</v>
      </c>
      <c r="AE22" s="328">
        <v>50</v>
      </c>
      <c r="AF22" s="328">
        <v>776</v>
      </c>
      <c r="AG22" s="328">
        <v>40</v>
      </c>
      <c r="AH22" s="327">
        <f t="shared" si="2"/>
        <v>2702</v>
      </c>
      <c r="AI22" s="327">
        <f t="shared" si="2"/>
        <v>303</v>
      </c>
      <c r="AJ22" s="327">
        <f t="shared" si="3"/>
        <v>3005</v>
      </c>
      <c r="AK22" s="327">
        <f t="shared" si="4"/>
        <v>11805</v>
      </c>
      <c r="AL22" s="327">
        <f t="shared" si="4"/>
        <v>1080</v>
      </c>
      <c r="AM22" s="327">
        <f t="shared" si="4"/>
        <v>12885</v>
      </c>
      <c r="AN22" s="375" t="s">
        <v>56</v>
      </c>
      <c r="AO22" s="375"/>
      <c r="AP22" s="163"/>
      <c r="AQ22" s="163"/>
      <c r="AR22" s="163"/>
      <c r="AS22" s="163"/>
      <c r="AT22" s="163"/>
      <c r="AU22" s="163"/>
      <c r="AV22" s="163"/>
      <c r="AW22" s="163"/>
      <c r="AX22" s="163"/>
      <c r="AY22" s="345"/>
      <c r="AZ22" s="345"/>
      <c r="BA22" s="163"/>
      <c r="BB22" s="163"/>
      <c r="BC22" s="163"/>
      <c r="BD22" s="163"/>
      <c r="BE22" s="163"/>
      <c r="BF22" s="163"/>
    </row>
    <row r="23" spans="1:58" ht="21.95" customHeight="1">
      <c r="A23" s="374" t="s">
        <v>57</v>
      </c>
      <c r="B23" s="374"/>
      <c r="C23" s="328">
        <v>1108</v>
      </c>
      <c r="D23" s="328">
        <v>150</v>
      </c>
      <c r="E23" s="328">
        <v>1039</v>
      </c>
      <c r="F23" s="328">
        <v>75</v>
      </c>
      <c r="G23" s="328">
        <v>2491</v>
      </c>
      <c r="H23" s="328">
        <v>450</v>
      </c>
      <c r="I23" s="327">
        <f t="shared" si="0"/>
        <v>4638</v>
      </c>
      <c r="J23" s="327">
        <f t="shared" si="0"/>
        <v>675</v>
      </c>
      <c r="K23" s="327">
        <f t="shared" si="1"/>
        <v>5313</v>
      </c>
      <c r="L23" s="328">
        <v>23</v>
      </c>
      <c r="M23" s="328">
        <v>3</v>
      </c>
      <c r="N23" s="328">
        <v>91</v>
      </c>
      <c r="O23" s="328">
        <v>4</v>
      </c>
      <c r="P23" s="328">
        <v>0</v>
      </c>
      <c r="Q23" s="328">
        <v>0</v>
      </c>
      <c r="R23" s="375" t="s">
        <v>58</v>
      </c>
      <c r="S23" s="375"/>
      <c r="T23" s="374" t="s">
        <v>57</v>
      </c>
      <c r="U23" s="374"/>
      <c r="V23" s="328">
        <v>24</v>
      </c>
      <c r="W23" s="328">
        <v>8</v>
      </c>
      <c r="X23" s="328">
        <v>27</v>
      </c>
      <c r="Y23" s="328">
        <v>3</v>
      </c>
      <c r="Z23" s="367">
        <v>129</v>
      </c>
      <c r="AA23" s="367">
        <v>4</v>
      </c>
      <c r="AB23" s="328">
        <v>389</v>
      </c>
      <c r="AC23" s="328">
        <v>230</v>
      </c>
      <c r="AD23" s="328">
        <v>240</v>
      </c>
      <c r="AE23" s="328">
        <v>60</v>
      </c>
      <c r="AF23" s="328">
        <v>587</v>
      </c>
      <c r="AG23" s="328">
        <v>140</v>
      </c>
      <c r="AH23" s="327">
        <f t="shared" si="2"/>
        <v>1510</v>
      </c>
      <c r="AI23" s="327">
        <f t="shared" si="2"/>
        <v>452</v>
      </c>
      <c r="AJ23" s="327">
        <f t="shared" si="3"/>
        <v>1962</v>
      </c>
      <c r="AK23" s="327">
        <f t="shared" si="4"/>
        <v>6148</v>
      </c>
      <c r="AL23" s="327">
        <f t="shared" si="4"/>
        <v>1127</v>
      </c>
      <c r="AM23" s="327">
        <f t="shared" si="4"/>
        <v>7275</v>
      </c>
      <c r="AN23" s="375" t="s">
        <v>58</v>
      </c>
      <c r="AO23" s="375"/>
      <c r="AP23" s="163"/>
      <c r="AQ23" s="163"/>
      <c r="AR23" s="163"/>
      <c r="AS23" s="163"/>
      <c r="AT23" s="163"/>
      <c r="AU23" s="163"/>
      <c r="AV23" s="163"/>
      <c r="AW23" s="163"/>
      <c r="AX23" s="163"/>
      <c r="AY23" s="345"/>
      <c r="AZ23" s="345"/>
      <c r="BA23" s="163"/>
      <c r="BB23" s="163"/>
      <c r="BC23" s="163"/>
      <c r="BD23" s="163"/>
      <c r="BE23" s="163"/>
      <c r="BF23" s="163"/>
    </row>
    <row r="24" spans="1:58" ht="21.95" customHeight="1">
      <c r="A24" s="374" t="s">
        <v>59</v>
      </c>
      <c r="B24" s="374"/>
      <c r="C24" s="328">
        <v>1408</v>
      </c>
      <c r="D24" s="328">
        <v>113</v>
      </c>
      <c r="E24" s="328">
        <v>1484</v>
      </c>
      <c r="F24" s="328">
        <v>145</v>
      </c>
      <c r="G24" s="328">
        <v>3362</v>
      </c>
      <c r="H24" s="328">
        <v>733</v>
      </c>
      <c r="I24" s="327">
        <f t="shared" si="0"/>
        <v>6254</v>
      </c>
      <c r="J24" s="327">
        <f t="shared" si="0"/>
        <v>991</v>
      </c>
      <c r="K24" s="327">
        <f t="shared" si="1"/>
        <v>7245</v>
      </c>
      <c r="L24" s="328">
        <v>51</v>
      </c>
      <c r="M24" s="328">
        <v>13</v>
      </c>
      <c r="N24" s="328">
        <v>90</v>
      </c>
      <c r="O24" s="328">
        <v>27</v>
      </c>
      <c r="P24" s="328">
        <v>0</v>
      </c>
      <c r="Q24" s="328">
        <v>0</v>
      </c>
      <c r="R24" s="375" t="s">
        <v>60</v>
      </c>
      <c r="S24" s="375"/>
      <c r="T24" s="374" t="s">
        <v>59</v>
      </c>
      <c r="U24" s="374"/>
      <c r="V24" s="328">
        <v>58</v>
      </c>
      <c r="W24" s="328">
        <v>13</v>
      </c>
      <c r="X24" s="328">
        <v>0</v>
      </c>
      <c r="Y24" s="328">
        <v>0</v>
      </c>
      <c r="Z24" s="367">
        <v>158</v>
      </c>
      <c r="AA24" s="367">
        <v>22</v>
      </c>
      <c r="AB24" s="328">
        <v>563</v>
      </c>
      <c r="AC24" s="328">
        <v>446</v>
      </c>
      <c r="AD24" s="328">
        <v>381</v>
      </c>
      <c r="AE24" s="328">
        <v>68</v>
      </c>
      <c r="AF24" s="328">
        <v>574</v>
      </c>
      <c r="AG24" s="328">
        <v>120</v>
      </c>
      <c r="AH24" s="327">
        <f t="shared" si="2"/>
        <v>1875</v>
      </c>
      <c r="AI24" s="327">
        <f t="shared" si="2"/>
        <v>709</v>
      </c>
      <c r="AJ24" s="327">
        <f t="shared" si="3"/>
        <v>2584</v>
      </c>
      <c r="AK24" s="327">
        <f t="shared" si="4"/>
        <v>8129</v>
      </c>
      <c r="AL24" s="327">
        <f t="shared" si="4"/>
        <v>1700</v>
      </c>
      <c r="AM24" s="327">
        <f t="shared" si="4"/>
        <v>9829</v>
      </c>
      <c r="AN24" s="375" t="s">
        <v>60</v>
      </c>
      <c r="AO24" s="375"/>
      <c r="AP24" s="163"/>
      <c r="AQ24" s="163"/>
      <c r="AR24" s="163"/>
      <c r="AS24" s="163"/>
      <c r="AT24" s="163"/>
      <c r="AU24" s="163"/>
      <c r="AV24" s="163"/>
      <c r="AW24" s="163"/>
      <c r="AX24" s="163"/>
      <c r="AY24" s="345"/>
      <c r="AZ24" s="345"/>
      <c r="BA24" s="163"/>
      <c r="BB24" s="163"/>
      <c r="BC24" s="163"/>
      <c r="BD24" s="163"/>
      <c r="BE24" s="163"/>
      <c r="BF24" s="163"/>
    </row>
    <row r="25" spans="1:58" ht="21.95" customHeight="1">
      <c r="A25" s="374" t="s">
        <v>61</v>
      </c>
      <c r="B25" s="374"/>
      <c r="C25" s="328">
        <v>3225</v>
      </c>
      <c r="D25" s="328">
        <v>506</v>
      </c>
      <c r="E25" s="328">
        <v>2875</v>
      </c>
      <c r="F25" s="328">
        <v>243</v>
      </c>
      <c r="G25" s="328">
        <v>5467</v>
      </c>
      <c r="H25" s="328">
        <v>608</v>
      </c>
      <c r="I25" s="327">
        <f t="shared" si="0"/>
        <v>11567</v>
      </c>
      <c r="J25" s="327">
        <f t="shared" si="0"/>
        <v>1357</v>
      </c>
      <c r="K25" s="327">
        <f t="shared" si="1"/>
        <v>12924</v>
      </c>
      <c r="L25" s="328">
        <v>170</v>
      </c>
      <c r="M25" s="328">
        <v>23</v>
      </c>
      <c r="N25" s="328">
        <v>160</v>
      </c>
      <c r="O25" s="328">
        <v>55</v>
      </c>
      <c r="P25" s="328">
        <v>0</v>
      </c>
      <c r="Q25" s="328">
        <v>0</v>
      </c>
      <c r="R25" s="375" t="s">
        <v>62</v>
      </c>
      <c r="S25" s="375"/>
      <c r="T25" s="374" t="s">
        <v>61</v>
      </c>
      <c r="U25" s="374"/>
      <c r="V25" s="328">
        <v>140</v>
      </c>
      <c r="W25" s="328">
        <v>18</v>
      </c>
      <c r="X25" s="328">
        <v>170</v>
      </c>
      <c r="Y25" s="328">
        <v>20</v>
      </c>
      <c r="Z25" s="367">
        <v>145</v>
      </c>
      <c r="AA25" s="367">
        <v>18</v>
      </c>
      <c r="AB25" s="328">
        <v>865</v>
      </c>
      <c r="AC25" s="328">
        <v>503</v>
      </c>
      <c r="AD25" s="328">
        <v>1056</v>
      </c>
      <c r="AE25" s="328">
        <v>180</v>
      </c>
      <c r="AF25" s="328">
        <v>395</v>
      </c>
      <c r="AG25" s="328">
        <v>120</v>
      </c>
      <c r="AH25" s="327">
        <f t="shared" si="2"/>
        <v>3101</v>
      </c>
      <c r="AI25" s="327">
        <f t="shared" si="2"/>
        <v>937</v>
      </c>
      <c r="AJ25" s="327">
        <f t="shared" si="3"/>
        <v>4038</v>
      </c>
      <c r="AK25" s="327">
        <f t="shared" si="4"/>
        <v>14668</v>
      </c>
      <c r="AL25" s="327">
        <f t="shared" si="4"/>
        <v>2294</v>
      </c>
      <c r="AM25" s="327">
        <f t="shared" si="4"/>
        <v>16962</v>
      </c>
      <c r="AN25" s="375" t="s">
        <v>62</v>
      </c>
      <c r="AO25" s="375"/>
      <c r="AP25" s="163"/>
      <c r="AQ25" s="163"/>
      <c r="AR25" s="163"/>
      <c r="AS25" s="163"/>
      <c r="AT25" s="163"/>
      <c r="AU25" s="163"/>
      <c r="AV25" s="163"/>
      <c r="AW25" s="163"/>
      <c r="AX25" s="163"/>
      <c r="AY25" s="345"/>
      <c r="AZ25" s="345"/>
      <c r="BA25" s="163"/>
      <c r="BB25" s="163"/>
      <c r="BC25" s="163"/>
      <c r="BD25" s="163"/>
      <c r="BE25" s="163"/>
      <c r="BF25" s="163"/>
    </row>
    <row r="26" spans="1:58" ht="21.95" customHeight="1">
      <c r="A26" s="374" t="s">
        <v>63</v>
      </c>
      <c r="B26" s="374"/>
      <c r="C26" s="328">
        <v>4095</v>
      </c>
      <c r="D26" s="328">
        <v>89</v>
      </c>
      <c r="E26" s="328">
        <v>2205</v>
      </c>
      <c r="F26" s="328">
        <v>127</v>
      </c>
      <c r="G26" s="328">
        <v>3211</v>
      </c>
      <c r="H26" s="328">
        <v>113</v>
      </c>
      <c r="I26" s="327">
        <f t="shared" si="0"/>
        <v>9511</v>
      </c>
      <c r="J26" s="327">
        <f t="shared" si="0"/>
        <v>329</v>
      </c>
      <c r="K26" s="327">
        <f t="shared" si="1"/>
        <v>9840</v>
      </c>
      <c r="L26" s="328">
        <v>54</v>
      </c>
      <c r="M26" s="328">
        <v>7</v>
      </c>
      <c r="N26" s="328">
        <v>205</v>
      </c>
      <c r="O26" s="328">
        <v>17</v>
      </c>
      <c r="P26" s="328">
        <v>0</v>
      </c>
      <c r="Q26" s="328">
        <v>0</v>
      </c>
      <c r="R26" s="375" t="s">
        <v>64</v>
      </c>
      <c r="S26" s="375"/>
      <c r="T26" s="374" t="s">
        <v>63</v>
      </c>
      <c r="U26" s="374"/>
      <c r="V26" s="328">
        <v>93</v>
      </c>
      <c r="W26" s="328">
        <v>0</v>
      </c>
      <c r="X26" s="328">
        <v>63</v>
      </c>
      <c r="Y26" s="328">
        <v>7</v>
      </c>
      <c r="Z26" s="367">
        <v>255</v>
      </c>
      <c r="AA26" s="367">
        <v>47</v>
      </c>
      <c r="AB26" s="328">
        <v>677</v>
      </c>
      <c r="AC26" s="328">
        <v>71</v>
      </c>
      <c r="AD26" s="328">
        <v>645</v>
      </c>
      <c r="AE26" s="328">
        <v>33</v>
      </c>
      <c r="AF26" s="328">
        <v>361</v>
      </c>
      <c r="AG26" s="328">
        <v>39</v>
      </c>
      <c r="AH26" s="327">
        <f t="shared" si="2"/>
        <v>2353</v>
      </c>
      <c r="AI26" s="327">
        <f t="shared" si="2"/>
        <v>221</v>
      </c>
      <c r="AJ26" s="327">
        <f t="shared" si="3"/>
        <v>2574</v>
      </c>
      <c r="AK26" s="327">
        <f t="shared" si="4"/>
        <v>11864</v>
      </c>
      <c r="AL26" s="327">
        <f t="shared" si="4"/>
        <v>550</v>
      </c>
      <c r="AM26" s="327">
        <f t="shared" si="4"/>
        <v>12414</v>
      </c>
      <c r="AN26" s="375" t="s">
        <v>64</v>
      </c>
      <c r="AO26" s="375"/>
      <c r="AP26" s="163"/>
      <c r="AQ26" s="163"/>
      <c r="AR26" s="163"/>
      <c r="AS26" s="163"/>
      <c r="AT26" s="163"/>
      <c r="AU26" s="163"/>
      <c r="AV26" s="163"/>
      <c r="AW26" s="163"/>
      <c r="AX26" s="163"/>
      <c r="AY26" s="463"/>
      <c r="AZ26" s="463"/>
      <c r="BA26" s="163"/>
      <c r="BB26" s="163"/>
      <c r="BC26" s="163"/>
      <c r="BD26" s="163"/>
      <c r="BE26" s="163"/>
      <c r="BF26" s="163"/>
    </row>
    <row r="27" spans="1:58" ht="21.95" customHeight="1" thickBot="1">
      <c r="A27" s="464" t="s">
        <v>65</v>
      </c>
      <c r="B27" s="464"/>
      <c r="C27" s="334">
        <v>4058</v>
      </c>
      <c r="D27" s="334">
        <v>846</v>
      </c>
      <c r="E27" s="334">
        <v>3847</v>
      </c>
      <c r="F27" s="334">
        <v>718</v>
      </c>
      <c r="G27" s="334">
        <v>9564</v>
      </c>
      <c r="H27" s="334">
        <v>1401</v>
      </c>
      <c r="I27" s="327">
        <f t="shared" si="0"/>
        <v>17469</v>
      </c>
      <c r="J27" s="327">
        <f t="shared" si="0"/>
        <v>2965</v>
      </c>
      <c r="K27" s="327">
        <f t="shared" si="1"/>
        <v>20434</v>
      </c>
      <c r="L27" s="334">
        <v>337</v>
      </c>
      <c r="M27" s="334">
        <v>151</v>
      </c>
      <c r="N27" s="334">
        <v>255</v>
      </c>
      <c r="O27" s="334">
        <v>166</v>
      </c>
      <c r="P27" s="334">
        <v>0</v>
      </c>
      <c r="Q27" s="334">
        <v>0</v>
      </c>
      <c r="R27" s="376" t="s">
        <v>66</v>
      </c>
      <c r="S27" s="376"/>
      <c r="T27" s="427" t="s">
        <v>65</v>
      </c>
      <c r="U27" s="427"/>
      <c r="V27" s="334">
        <v>41</v>
      </c>
      <c r="W27" s="334">
        <v>90</v>
      </c>
      <c r="X27" s="334">
        <v>484</v>
      </c>
      <c r="Y27" s="334">
        <v>122</v>
      </c>
      <c r="Z27" s="181">
        <v>339</v>
      </c>
      <c r="AA27" s="181">
        <v>172</v>
      </c>
      <c r="AB27" s="182">
        <v>709</v>
      </c>
      <c r="AC27" s="182">
        <v>404</v>
      </c>
      <c r="AD27" s="182">
        <v>2586</v>
      </c>
      <c r="AE27" s="182">
        <v>384</v>
      </c>
      <c r="AF27" s="182">
        <v>1281</v>
      </c>
      <c r="AG27" s="182">
        <v>232</v>
      </c>
      <c r="AH27" s="327">
        <f t="shared" si="2"/>
        <v>6032</v>
      </c>
      <c r="AI27" s="327">
        <f t="shared" si="2"/>
        <v>1721</v>
      </c>
      <c r="AJ27" s="327">
        <f t="shared" si="3"/>
        <v>7753</v>
      </c>
      <c r="AK27" s="327">
        <f t="shared" si="4"/>
        <v>23501</v>
      </c>
      <c r="AL27" s="327">
        <f t="shared" si="4"/>
        <v>4686</v>
      </c>
      <c r="AM27" s="327">
        <f t="shared" si="4"/>
        <v>28187</v>
      </c>
      <c r="AN27" s="376" t="s">
        <v>66</v>
      </c>
      <c r="AO27" s="376"/>
      <c r="AP27" s="163"/>
      <c r="AQ27" s="163"/>
      <c r="AR27" s="163"/>
      <c r="AS27" s="163"/>
      <c r="AT27" s="163"/>
      <c r="AU27" s="163"/>
      <c r="AV27" s="163"/>
      <c r="AW27" s="163"/>
      <c r="AX27" s="163"/>
      <c r="AY27" s="463"/>
      <c r="AZ27" s="463"/>
      <c r="BA27" s="163"/>
      <c r="BB27" s="163"/>
      <c r="BC27" s="163"/>
      <c r="BD27" s="163"/>
      <c r="BE27" s="163"/>
      <c r="BF27" s="163"/>
    </row>
    <row r="28" spans="1:58" ht="21.95" customHeight="1" thickBot="1">
      <c r="A28" s="372" t="s">
        <v>19</v>
      </c>
      <c r="B28" s="372"/>
      <c r="C28" s="13">
        <f>SUM(C8:C27)</f>
        <v>38389</v>
      </c>
      <c r="D28" s="13">
        <f t="shared" ref="D28:Q28" si="5">SUM(D8:D27)</f>
        <v>6625</v>
      </c>
      <c r="E28" s="13">
        <f t="shared" si="5"/>
        <v>36524</v>
      </c>
      <c r="F28" s="13">
        <f t="shared" si="5"/>
        <v>6796</v>
      </c>
      <c r="G28" s="13">
        <f t="shared" si="5"/>
        <v>98188</v>
      </c>
      <c r="H28" s="13">
        <f t="shared" si="5"/>
        <v>23802</v>
      </c>
      <c r="I28" s="13">
        <f t="shared" si="5"/>
        <v>173101</v>
      </c>
      <c r="J28" s="13">
        <f t="shared" si="5"/>
        <v>37223</v>
      </c>
      <c r="K28" s="13">
        <f t="shared" si="5"/>
        <v>210324</v>
      </c>
      <c r="L28" s="13">
        <f t="shared" si="5"/>
        <v>1973</v>
      </c>
      <c r="M28" s="13">
        <f t="shared" si="5"/>
        <v>847</v>
      </c>
      <c r="N28" s="13">
        <f t="shared" si="5"/>
        <v>3674</v>
      </c>
      <c r="O28" s="13">
        <f t="shared" si="5"/>
        <v>1397</v>
      </c>
      <c r="P28" s="13">
        <f t="shared" si="5"/>
        <v>0</v>
      </c>
      <c r="Q28" s="13">
        <f t="shared" si="5"/>
        <v>0</v>
      </c>
      <c r="R28" s="373" t="s">
        <v>67</v>
      </c>
      <c r="S28" s="373"/>
      <c r="T28" s="372" t="s">
        <v>19</v>
      </c>
      <c r="U28" s="372"/>
      <c r="V28" s="13">
        <f>SUM(V8:V27)</f>
        <v>1615</v>
      </c>
      <c r="W28" s="13">
        <f t="shared" ref="W28:AM28" si="6">SUM(W8:W27)</f>
        <v>775</v>
      </c>
      <c r="X28" s="13">
        <f t="shared" si="6"/>
        <v>1859</v>
      </c>
      <c r="Y28" s="13">
        <f t="shared" si="6"/>
        <v>367</v>
      </c>
      <c r="Z28" s="13">
        <f t="shared" si="6"/>
        <v>4291</v>
      </c>
      <c r="AA28" s="13">
        <f t="shared" si="6"/>
        <v>1294</v>
      </c>
      <c r="AB28" s="13">
        <f t="shared" si="6"/>
        <v>15414</v>
      </c>
      <c r="AC28" s="13">
        <f t="shared" si="6"/>
        <v>8827</v>
      </c>
      <c r="AD28" s="13">
        <f t="shared" si="6"/>
        <v>15624</v>
      </c>
      <c r="AE28" s="13">
        <f t="shared" si="6"/>
        <v>2764</v>
      </c>
      <c r="AF28" s="13">
        <f t="shared" si="6"/>
        <v>16822</v>
      </c>
      <c r="AG28" s="13">
        <f t="shared" si="6"/>
        <v>4098</v>
      </c>
      <c r="AH28" s="13">
        <f t="shared" si="6"/>
        <v>61272</v>
      </c>
      <c r="AI28" s="13">
        <f t="shared" si="6"/>
        <v>20369</v>
      </c>
      <c r="AJ28" s="13">
        <f t="shared" si="6"/>
        <v>81641</v>
      </c>
      <c r="AK28" s="13">
        <f t="shared" si="6"/>
        <v>234373</v>
      </c>
      <c r="AL28" s="13">
        <f t="shared" si="6"/>
        <v>57592</v>
      </c>
      <c r="AM28" s="13">
        <f t="shared" si="6"/>
        <v>291965</v>
      </c>
      <c r="AN28" s="373" t="s">
        <v>67</v>
      </c>
      <c r="AO28" s="373"/>
      <c r="AP28" s="163"/>
      <c r="AQ28" s="163"/>
      <c r="AR28" s="163"/>
      <c r="AS28" s="163"/>
      <c r="AT28" s="163"/>
      <c r="AU28" s="163"/>
      <c r="AV28" s="163"/>
      <c r="AW28" s="163"/>
      <c r="AX28" s="163"/>
      <c r="AY28" s="463"/>
      <c r="AZ28" s="463"/>
      <c r="BA28" s="163"/>
      <c r="BB28" s="163"/>
      <c r="BC28" s="163"/>
      <c r="BD28" s="163"/>
      <c r="BE28" s="163"/>
      <c r="BF28" s="163"/>
    </row>
    <row r="29" spans="1:58" ht="18" customHeight="1" thickTop="1">
      <c r="A29" s="160"/>
      <c r="B29" s="160"/>
      <c r="C29" s="170"/>
      <c r="D29" s="170"/>
      <c r="E29" s="170"/>
      <c r="F29" s="170"/>
      <c r="G29" s="170"/>
      <c r="H29" s="170"/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160"/>
      <c r="U29" s="160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463"/>
      <c r="AJ29" s="4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463"/>
      <c r="AZ29" s="463"/>
      <c r="BA29" s="163"/>
      <c r="BB29" s="163"/>
      <c r="BC29" s="163"/>
      <c r="BD29" s="163"/>
      <c r="BE29" s="163"/>
      <c r="BF29" s="163"/>
    </row>
    <row r="30" spans="1:58" ht="18" customHeight="1">
      <c r="A30" s="150"/>
      <c r="B30" s="150"/>
      <c r="C30" s="171"/>
      <c r="D30" s="171"/>
      <c r="E30" s="171"/>
      <c r="F30" s="171"/>
      <c r="G30" s="171"/>
      <c r="H30" s="171"/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150"/>
      <c r="U30" s="150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463"/>
      <c r="AJ30" s="4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463"/>
      <c r="AZ30" s="463"/>
      <c r="BA30" s="163"/>
      <c r="BB30" s="163"/>
      <c r="BC30" s="163"/>
      <c r="BD30" s="163"/>
      <c r="BE30" s="163"/>
      <c r="BF30" s="163"/>
    </row>
    <row r="33" spans="3:39"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66"/>
      <c r="AG33" s="178"/>
      <c r="AK33" s="166"/>
      <c r="AL33" s="166"/>
      <c r="AM33" s="166"/>
    </row>
    <row r="35" spans="3:39">
      <c r="C35" s="166"/>
      <c r="D35" s="166"/>
      <c r="E35" s="166"/>
      <c r="F35" s="166"/>
      <c r="G35" s="166"/>
      <c r="H35" s="166"/>
      <c r="L35" s="166"/>
      <c r="M35" s="166"/>
      <c r="N35" s="166"/>
      <c r="O35" s="166"/>
      <c r="P35" s="166"/>
      <c r="Q35" s="166"/>
      <c r="R35" s="166"/>
      <c r="S35" s="166"/>
      <c r="T35" s="166"/>
      <c r="AG35" s="166"/>
      <c r="AK35" s="166"/>
      <c r="AL35" s="166"/>
      <c r="AM35" s="166"/>
    </row>
    <row r="38" spans="3:39" s="153" customFormat="1"/>
    <row r="39" spans="3:39" s="153" customFormat="1">
      <c r="AK39" s="315"/>
      <c r="AL39" s="315"/>
      <c r="AM39" s="315"/>
    </row>
    <row r="40" spans="3:39" s="153" customFormat="1">
      <c r="X40" s="704"/>
      <c r="Y40" s="704"/>
      <c r="Z40" s="704"/>
      <c r="AA40" s="704"/>
      <c r="AB40" s="704"/>
      <c r="AC40" s="704"/>
      <c r="AD40" s="704"/>
      <c r="AE40" s="704"/>
      <c r="AF40" s="704"/>
    </row>
    <row r="41" spans="3:39" s="153" customFormat="1">
      <c r="AG41" s="696"/>
    </row>
    <row r="42" spans="3:39" s="153" customFormat="1"/>
    <row r="43" spans="3:39" s="153" customFormat="1"/>
  </sheetData>
  <mergeCells count="109">
    <mergeCell ref="AI30:AJ30"/>
    <mergeCell ref="AY30:AZ30"/>
    <mergeCell ref="A28:B28"/>
    <mergeCell ref="R28:S28"/>
    <mergeCell ref="T28:U28"/>
    <mergeCell ref="AN28:AO28"/>
    <mergeCell ref="AY28:AZ28"/>
    <mergeCell ref="AI29:AJ29"/>
    <mergeCell ref="AY29:AZ29"/>
    <mergeCell ref="AY26:AZ26"/>
    <mergeCell ref="A27:B27"/>
    <mergeCell ref="R27:S27"/>
    <mergeCell ref="T27:U27"/>
    <mergeCell ref="AN27:AO27"/>
    <mergeCell ref="AY27:AZ27"/>
    <mergeCell ref="A25:B25"/>
    <mergeCell ref="R25:S25"/>
    <mergeCell ref="T25:U25"/>
    <mergeCell ref="AN25:AO25"/>
    <mergeCell ref="A26:B26"/>
    <mergeCell ref="R26:S26"/>
    <mergeCell ref="T26:U26"/>
    <mergeCell ref="AN26:AO26"/>
    <mergeCell ref="A23:B23"/>
    <mergeCell ref="R23:S23"/>
    <mergeCell ref="T23:U23"/>
    <mergeCell ref="AN23:AO23"/>
    <mergeCell ref="A24:B24"/>
    <mergeCell ref="R24:S24"/>
    <mergeCell ref="T24:U24"/>
    <mergeCell ref="AN24:AO24"/>
    <mergeCell ref="A21:B21"/>
    <mergeCell ref="R21:S21"/>
    <mergeCell ref="T21:U21"/>
    <mergeCell ref="AN21:AO21"/>
    <mergeCell ref="A22:B22"/>
    <mergeCell ref="R22:S22"/>
    <mergeCell ref="T22:U22"/>
    <mergeCell ref="AN22:AO22"/>
    <mergeCell ref="A19:B19"/>
    <mergeCell ref="R19:S19"/>
    <mergeCell ref="T19:U19"/>
    <mergeCell ref="AN19:AO19"/>
    <mergeCell ref="A20:B20"/>
    <mergeCell ref="R20:S20"/>
    <mergeCell ref="T20:U20"/>
    <mergeCell ref="AN20:AO20"/>
    <mergeCell ref="A12:A17"/>
    <mergeCell ref="S12:S17"/>
    <mergeCell ref="T12:T17"/>
    <mergeCell ref="AO12:AO17"/>
    <mergeCell ref="A18:B18"/>
    <mergeCell ref="T18:U18"/>
    <mergeCell ref="A10:B10"/>
    <mergeCell ref="R10:S10"/>
    <mergeCell ref="T10:U10"/>
    <mergeCell ref="AN10:AO10"/>
    <mergeCell ref="A11:B11"/>
    <mergeCell ref="R11:S11"/>
    <mergeCell ref="T11:U11"/>
    <mergeCell ref="AN11:AO11"/>
    <mergeCell ref="A8:B8"/>
    <mergeCell ref="R8:S8"/>
    <mergeCell ref="T8:U8"/>
    <mergeCell ref="AN8:AO8"/>
    <mergeCell ref="A9:B9"/>
    <mergeCell ref="R9:S9"/>
    <mergeCell ref="T9:U9"/>
    <mergeCell ref="AN9:AO9"/>
    <mergeCell ref="Z5:AA5"/>
    <mergeCell ref="AB5:AC5"/>
    <mergeCell ref="AD5:AE5"/>
    <mergeCell ref="AF5:AG5"/>
    <mergeCell ref="AH5:AJ5"/>
    <mergeCell ref="AK5:AM5"/>
    <mergeCell ref="AN4:AO7"/>
    <mergeCell ref="C5:D5"/>
    <mergeCell ref="E5:F5"/>
    <mergeCell ref="G5:H5"/>
    <mergeCell ref="I5:K5"/>
    <mergeCell ref="L5:M5"/>
    <mergeCell ref="N5:O5"/>
    <mergeCell ref="P5:Q5"/>
    <mergeCell ref="V5:W5"/>
    <mergeCell ref="X5:Y5"/>
    <mergeCell ref="Z4:AA4"/>
    <mergeCell ref="AB4:AC4"/>
    <mergeCell ref="AD4:AE4"/>
    <mergeCell ref="AF4:AG4"/>
    <mergeCell ref="AH4:AJ4"/>
    <mergeCell ref="AK4:AM4"/>
    <mergeCell ref="N4:O4"/>
    <mergeCell ref="P4:Q4"/>
    <mergeCell ref="R4:S7"/>
    <mergeCell ref="T4:U7"/>
    <mergeCell ref="V4:W4"/>
    <mergeCell ref="X4:Y4"/>
    <mergeCell ref="A4:B7"/>
    <mergeCell ref="C4:D4"/>
    <mergeCell ref="E4:F4"/>
    <mergeCell ref="G4:H4"/>
    <mergeCell ref="I4:K4"/>
    <mergeCell ref="L4:M4"/>
    <mergeCell ref="A1:S1"/>
    <mergeCell ref="A2:S2"/>
    <mergeCell ref="A3:Q3"/>
    <mergeCell ref="R3:S3"/>
    <mergeCell ref="T3:AM3"/>
    <mergeCell ref="AN3:AO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57" orientation="landscape" r:id="rId1"/>
  <colBreaks count="1" manualBreakCount="1">
    <brk id="19" max="37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K23"/>
  <sheetViews>
    <sheetView rightToLeft="1" view="pageBreakPreview" zoomScale="80" zoomScaleNormal="75" zoomScaleSheetLayoutView="80" workbookViewId="0">
      <selection sqref="A1:Q17"/>
    </sheetView>
  </sheetViews>
  <sheetFormatPr defaultRowHeight="20.25"/>
  <cols>
    <col min="1" max="1" width="7.75" style="15" customWidth="1"/>
    <col min="2" max="5" width="6" style="15" customWidth="1"/>
    <col min="6" max="6" width="6.1640625" style="15" customWidth="1"/>
    <col min="7" max="7" width="6.5" style="15" customWidth="1"/>
    <col min="8" max="10" width="6.6640625" style="15" customWidth="1"/>
    <col min="11" max="14" width="7.1640625" style="15" customWidth="1"/>
    <col min="15" max="15" width="5.25" style="15" customWidth="1"/>
    <col min="16" max="16" width="5.58203125" style="15" customWidth="1"/>
    <col min="17" max="17" width="8.9140625" style="15" customWidth="1"/>
    <col min="18" max="18" width="5.6640625" style="15" customWidth="1"/>
    <col min="19" max="19" width="4.6640625" style="15" customWidth="1"/>
    <col min="20" max="20" width="5.75" style="15" customWidth="1"/>
    <col min="21" max="21" width="4.9140625" style="15" customWidth="1"/>
    <col min="22" max="23" width="5.08203125" style="15" customWidth="1"/>
    <col min="24" max="25" width="4.83203125" style="15" customWidth="1"/>
    <col min="26" max="26" width="5.33203125" style="15" customWidth="1"/>
    <col min="27" max="27" width="4.6640625" style="15" customWidth="1"/>
    <col min="28" max="28" width="5.08203125" style="15" customWidth="1"/>
    <col min="29" max="29" width="4.75" style="15" customWidth="1"/>
    <col min="30" max="31" width="5.75" style="15" customWidth="1"/>
    <col min="32" max="32" width="5.5" style="15" customWidth="1"/>
    <col min="33" max="33" width="5.75" style="15" customWidth="1"/>
    <col min="34" max="34" width="6.25" style="15" customWidth="1"/>
    <col min="35" max="36" width="6.4140625" style="15" customWidth="1"/>
    <col min="37" max="37" width="7.75" style="15" customWidth="1"/>
    <col min="38" max="38" width="8.4140625" style="15" customWidth="1"/>
    <col min="39" max="16384" width="8.6640625" style="15"/>
  </cols>
  <sheetData>
    <row r="1" spans="1:37" ht="27" customHeight="1">
      <c r="A1" s="389" t="s">
        <v>825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705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</row>
    <row r="2" spans="1:37" ht="35.25" customHeight="1">
      <c r="A2" s="433" t="s">
        <v>826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705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</row>
    <row r="3" spans="1:37" s="265" customFormat="1" ht="31.5" customHeight="1" thickBot="1">
      <c r="A3" s="706" t="s">
        <v>827</v>
      </c>
      <c r="B3" s="706"/>
      <c r="C3" s="706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707" t="s">
        <v>828</v>
      </c>
      <c r="R3" s="415" t="s">
        <v>829</v>
      </c>
      <c r="S3" s="415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434" t="s">
        <v>830</v>
      </c>
      <c r="AK3" s="434"/>
    </row>
    <row r="4" spans="1:37" ht="42.75" customHeight="1" thickTop="1">
      <c r="A4" s="392" t="s">
        <v>261</v>
      </c>
      <c r="B4" s="413" t="s">
        <v>831</v>
      </c>
      <c r="C4" s="413"/>
      <c r="D4" s="413" t="s">
        <v>832</v>
      </c>
      <c r="E4" s="413"/>
      <c r="F4" s="413" t="s">
        <v>833</v>
      </c>
      <c r="G4" s="413"/>
      <c r="H4" s="413" t="s">
        <v>220</v>
      </c>
      <c r="I4" s="413"/>
      <c r="J4" s="413"/>
      <c r="K4" s="413" t="s">
        <v>834</v>
      </c>
      <c r="L4" s="413"/>
      <c r="M4" s="413" t="s">
        <v>835</v>
      </c>
      <c r="N4" s="413"/>
      <c r="O4" s="413" t="s">
        <v>265</v>
      </c>
      <c r="P4" s="413"/>
      <c r="Q4" s="392" t="s">
        <v>266</v>
      </c>
      <c r="R4" s="392" t="s">
        <v>261</v>
      </c>
      <c r="S4" s="413" t="s">
        <v>222</v>
      </c>
      <c r="T4" s="413"/>
      <c r="U4" s="413" t="s">
        <v>223</v>
      </c>
      <c r="V4" s="413"/>
      <c r="W4" s="413" t="s">
        <v>836</v>
      </c>
      <c r="X4" s="413"/>
      <c r="Y4" s="413" t="s">
        <v>225</v>
      </c>
      <c r="Z4" s="413"/>
      <c r="AA4" s="413" t="s">
        <v>226</v>
      </c>
      <c r="AB4" s="413"/>
      <c r="AC4" s="413" t="s">
        <v>837</v>
      </c>
      <c r="AD4" s="413"/>
      <c r="AE4" s="413" t="s">
        <v>269</v>
      </c>
      <c r="AF4" s="413"/>
      <c r="AG4" s="413"/>
      <c r="AH4" s="413" t="s">
        <v>838</v>
      </c>
      <c r="AI4" s="413"/>
      <c r="AJ4" s="413"/>
      <c r="AK4" s="392" t="s">
        <v>266</v>
      </c>
    </row>
    <row r="5" spans="1:37" ht="54" customHeight="1">
      <c r="A5" s="393"/>
      <c r="B5" s="408" t="s">
        <v>839</v>
      </c>
      <c r="C5" s="408"/>
      <c r="D5" s="408" t="s">
        <v>840</v>
      </c>
      <c r="E5" s="408"/>
      <c r="F5" s="408" t="s">
        <v>841</v>
      </c>
      <c r="G5" s="408"/>
      <c r="H5" s="408" t="s">
        <v>232</v>
      </c>
      <c r="I5" s="408"/>
      <c r="J5" s="408"/>
      <c r="K5" s="408" t="s">
        <v>842</v>
      </c>
      <c r="L5" s="408"/>
      <c r="M5" s="408" t="s">
        <v>843</v>
      </c>
      <c r="N5" s="408"/>
      <c r="O5" s="408" t="s">
        <v>844</v>
      </c>
      <c r="P5" s="408"/>
      <c r="Q5" s="393"/>
      <c r="R5" s="393"/>
      <c r="S5" s="408" t="s">
        <v>233</v>
      </c>
      <c r="T5" s="408"/>
      <c r="U5" s="408" t="s">
        <v>248</v>
      </c>
      <c r="V5" s="408"/>
      <c r="W5" s="408" t="s">
        <v>249</v>
      </c>
      <c r="X5" s="408"/>
      <c r="Y5" s="408" t="s">
        <v>250</v>
      </c>
      <c r="Z5" s="408"/>
      <c r="AA5" s="408" t="s">
        <v>237</v>
      </c>
      <c r="AB5" s="408"/>
      <c r="AC5" s="408" t="s">
        <v>238</v>
      </c>
      <c r="AD5" s="408"/>
      <c r="AE5" s="408" t="s">
        <v>239</v>
      </c>
      <c r="AF5" s="408"/>
      <c r="AG5" s="408"/>
      <c r="AH5" s="408" t="s">
        <v>23</v>
      </c>
      <c r="AI5" s="408"/>
      <c r="AJ5" s="408"/>
      <c r="AK5" s="393"/>
    </row>
    <row r="6" spans="1:37" s="154" customFormat="1" ht="23.25" customHeight="1">
      <c r="A6" s="393"/>
      <c r="B6" s="322" t="s">
        <v>16</v>
      </c>
      <c r="C6" s="322" t="s">
        <v>17</v>
      </c>
      <c r="D6" s="322" t="s">
        <v>16</v>
      </c>
      <c r="E6" s="322" t="s">
        <v>17</v>
      </c>
      <c r="F6" s="322" t="s">
        <v>16</v>
      </c>
      <c r="G6" s="322" t="s">
        <v>17</v>
      </c>
      <c r="H6" s="322" t="s">
        <v>16</v>
      </c>
      <c r="I6" s="322" t="s">
        <v>17</v>
      </c>
      <c r="J6" s="322" t="s">
        <v>19</v>
      </c>
      <c r="K6" s="322" t="s">
        <v>16</v>
      </c>
      <c r="L6" s="322" t="s">
        <v>17</v>
      </c>
      <c r="M6" s="322" t="s">
        <v>16</v>
      </c>
      <c r="N6" s="322" t="s">
        <v>17</v>
      </c>
      <c r="O6" s="322" t="s">
        <v>16</v>
      </c>
      <c r="P6" s="322" t="s">
        <v>17</v>
      </c>
      <c r="Q6" s="393"/>
      <c r="R6" s="393"/>
      <c r="S6" s="322" t="s">
        <v>16</v>
      </c>
      <c r="T6" s="322" t="s">
        <v>17</v>
      </c>
      <c r="U6" s="322" t="s">
        <v>16</v>
      </c>
      <c r="V6" s="322" t="s">
        <v>17</v>
      </c>
      <c r="W6" s="322" t="s">
        <v>16</v>
      </c>
      <c r="X6" s="322" t="s">
        <v>17</v>
      </c>
      <c r="Y6" s="322" t="s">
        <v>16</v>
      </c>
      <c r="Z6" s="322" t="s">
        <v>17</v>
      </c>
      <c r="AA6" s="322" t="s">
        <v>16</v>
      </c>
      <c r="AB6" s="322" t="s">
        <v>17</v>
      </c>
      <c r="AC6" s="322" t="s">
        <v>16</v>
      </c>
      <c r="AD6" s="322" t="s">
        <v>17</v>
      </c>
      <c r="AE6" s="322" t="s">
        <v>16</v>
      </c>
      <c r="AF6" s="322" t="s">
        <v>17</v>
      </c>
      <c r="AG6" s="322" t="s">
        <v>19</v>
      </c>
      <c r="AH6" s="322" t="s">
        <v>16</v>
      </c>
      <c r="AI6" s="322" t="s">
        <v>17</v>
      </c>
      <c r="AJ6" s="322" t="s">
        <v>19</v>
      </c>
      <c r="AK6" s="393"/>
    </row>
    <row r="7" spans="1:37" s="154" customFormat="1" ht="23.25" customHeight="1" thickBot="1">
      <c r="A7" s="394"/>
      <c r="B7" s="672" t="s">
        <v>20</v>
      </c>
      <c r="C7" s="672" t="s">
        <v>21</v>
      </c>
      <c r="D7" s="672" t="s">
        <v>845</v>
      </c>
      <c r="E7" s="672" t="s">
        <v>21</v>
      </c>
      <c r="F7" s="672" t="s">
        <v>20</v>
      </c>
      <c r="G7" s="672" t="s">
        <v>21</v>
      </c>
      <c r="H7" s="672" t="s">
        <v>20</v>
      </c>
      <c r="I7" s="672" t="s">
        <v>21</v>
      </c>
      <c r="J7" s="672" t="s">
        <v>23</v>
      </c>
      <c r="K7" s="672" t="s">
        <v>20</v>
      </c>
      <c r="L7" s="672" t="s">
        <v>21</v>
      </c>
      <c r="M7" s="672" t="s">
        <v>20</v>
      </c>
      <c r="N7" s="672" t="s">
        <v>21</v>
      </c>
      <c r="O7" s="672" t="s">
        <v>20</v>
      </c>
      <c r="P7" s="672" t="s">
        <v>21</v>
      </c>
      <c r="Q7" s="394"/>
      <c r="R7" s="394"/>
      <c r="S7" s="672" t="s">
        <v>20</v>
      </c>
      <c r="T7" s="672" t="s">
        <v>21</v>
      </c>
      <c r="U7" s="672" t="s">
        <v>20</v>
      </c>
      <c r="V7" s="672" t="s">
        <v>21</v>
      </c>
      <c r="W7" s="672" t="s">
        <v>845</v>
      </c>
      <c r="X7" s="672" t="s">
        <v>21</v>
      </c>
      <c r="Y7" s="672" t="s">
        <v>20</v>
      </c>
      <c r="Z7" s="672" t="s">
        <v>21</v>
      </c>
      <c r="AA7" s="672" t="s">
        <v>20</v>
      </c>
      <c r="AB7" s="672" t="s">
        <v>21</v>
      </c>
      <c r="AC7" s="672" t="s">
        <v>20</v>
      </c>
      <c r="AD7" s="672" t="s">
        <v>21</v>
      </c>
      <c r="AE7" s="672" t="s">
        <v>20</v>
      </c>
      <c r="AF7" s="672" t="s">
        <v>21</v>
      </c>
      <c r="AG7" s="672" t="s">
        <v>23</v>
      </c>
      <c r="AH7" s="672" t="s">
        <v>20</v>
      </c>
      <c r="AI7" s="672" t="s">
        <v>21</v>
      </c>
      <c r="AJ7" s="672" t="s">
        <v>23</v>
      </c>
      <c r="AK7" s="394"/>
    </row>
    <row r="8" spans="1:37" ht="33.75" customHeight="1">
      <c r="A8" s="135" t="s">
        <v>283</v>
      </c>
      <c r="B8" s="326">
        <v>151514</v>
      </c>
      <c r="C8" s="326">
        <v>168535</v>
      </c>
      <c r="D8" s="326">
        <v>0</v>
      </c>
      <c r="E8" s="326">
        <v>0</v>
      </c>
      <c r="F8" s="326">
        <v>0</v>
      </c>
      <c r="G8" s="326">
        <v>0</v>
      </c>
      <c r="H8" s="331">
        <f>SUM(B8,D8,F8)</f>
        <v>151514</v>
      </c>
      <c r="I8" s="331">
        <f>SUM(C8,E8,G8)</f>
        <v>168535</v>
      </c>
      <c r="J8" s="331">
        <f>SUM(H8:I8)</f>
        <v>320049</v>
      </c>
      <c r="K8" s="326">
        <v>0</v>
      </c>
      <c r="L8" s="326">
        <v>0</v>
      </c>
      <c r="M8" s="328">
        <v>0</v>
      </c>
      <c r="N8" s="328">
        <v>0</v>
      </c>
      <c r="O8" s="328">
        <v>0</v>
      </c>
      <c r="P8" s="328">
        <v>0</v>
      </c>
      <c r="Q8" s="135" t="s">
        <v>284</v>
      </c>
      <c r="R8" s="135" t="s">
        <v>283</v>
      </c>
      <c r="S8" s="328">
        <v>0</v>
      </c>
      <c r="T8" s="328">
        <v>0</v>
      </c>
      <c r="U8" s="328">
        <v>0</v>
      </c>
      <c r="V8" s="328">
        <v>0</v>
      </c>
      <c r="W8" s="328">
        <v>0</v>
      </c>
      <c r="X8" s="328">
        <v>0</v>
      </c>
      <c r="Y8" s="328">
        <v>0</v>
      </c>
      <c r="Z8" s="328">
        <v>0</v>
      </c>
      <c r="AA8" s="328">
        <v>0</v>
      </c>
      <c r="AB8" s="328">
        <v>0</v>
      </c>
      <c r="AC8" s="328">
        <v>0</v>
      </c>
      <c r="AD8" s="328">
        <v>0</v>
      </c>
      <c r="AE8" s="328">
        <f>SUM(AC8,AA8,Y8,W8,U8,S8,O8,M8,K8)</f>
        <v>0</v>
      </c>
      <c r="AF8" s="328">
        <f>SUM(AD8,AB8,Z8,X8,V8,T8,P8,N8,L8)</f>
        <v>0</v>
      </c>
      <c r="AG8" s="328">
        <f>SUM(AE8:AF8)</f>
        <v>0</v>
      </c>
      <c r="AH8" s="331">
        <f>SUM(H8,AE8)</f>
        <v>151514</v>
      </c>
      <c r="AI8" s="331">
        <f>SUM(I8,AF8)</f>
        <v>168535</v>
      </c>
      <c r="AJ8" s="331">
        <f>SUM(J8,AG8)</f>
        <v>320049</v>
      </c>
      <c r="AK8" s="135" t="s">
        <v>284</v>
      </c>
    </row>
    <row r="9" spans="1:37" ht="33.75" customHeight="1">
      <c r="A9" s="323" t="s">
        <v>285</v>
      </c>
      <c r="B9" s="328">
        <v>111429</v>
      </c>
      <c r="C9" s="328">
        <v>94979</v>
      </c>
      <c r="D9" s="328">
        <v>121335</v>
      </c>
      <c r="E9" s="328">
        <v>141354</v>
      </c>
      <c r="F9" s="328">
        <v>0</v>
      </c>
      <c r="G9" s="328">
        <v>0</v>
      </c>
      <c r="H9" s="334">
        <f t="shared" ref="H9:I17" si="0">SUM(B9,D9,F9)</f>
        <v>232764</v>
      </c>
      <c r="I9" s="334">
        <f t="shared" si="0"/>
        <v>236333</v>
      </c>
      <c r="J9" s="328">
        <f t="shared" ref="J9:J17" si="1">SUM(H9:I9)</f>
        <v>469097</v>
      </c>
      <c r="K9" s="328">
        <v>0</v>
      </c>
      <c r="L9" s="328">
        <v>0</v>
      </c>
      <c r="M9" s="328">
        <v>0</v>
      </c>
      <c r="N9" s="328">
        <v>0</v>
      </c>
      <c r="O9" s="328">
        <v>0</v>
      </c>
      <c r="P9" s="328">
        <v>0</v>
      </c>
      <c r="Q9" s="323" t="s">
        <v>286</v>
      </c>
      <c r="R9" s="323" t="s">
        <v>285</v>
      </c>
      <c r="S9" s="328">
        <v>0</v>
      </c>
      <c r="T9" s="328">
        <v>0</v>
      </c>
      <c r="U9" s="328">
        <v>0</v>
      </c>
      <c r="V9" s="328">
        <v>0</v>
      </c>
      <c r="W9" s="328">
        <v>0</v>
      </c>
      <c r="X9" s="328">
        <v>0</v>
      </c>
      <c r="Y9" s="328">
        <v>0</v>
      </c>
      <c r="Z9" s="328">
        <v>0</v>
      </c>
      <c r="AA9" s="328">
        <v>0</v>
      </c>
      <c r="AB9" s="328">
        <v>0</v>
      </c>
      <c r="AC9" s="328">
        <v>0</v>
      </c>
      <c r="AD9" s="328">
        <v>0</v>
      </c>
      <c r="AE9" s="328">
        <f t="shared" ref="AE9:AF17" si="2">SUM(AC9,AA9,Y9,W9,U9,S9,O9,M9,K9)</f>
        <v>0</v>
      </c>
      <c r="AF9" s="328">
        <f t="shared" si="2"/>
        <v>0</v>
      </c>
      <c r="AG9" s="328">
        <f t="shared" ref="AG9:AG17" si="3">SUM(AE9:AF9)</f>
        <v>0</v>
      </c>
      <c r="AH9" s="328">
        <f t="shared" ref="AH9:AJ17" si="4">SUM(H9,AE9)</f>
        <v>232764</v>
      </c>
      <c r="AI9" s="328">
        <f t="shared" si="4"/>
        <v>236333</v>
      </c>
      <c r="AJ9" s="328">
        <f t="shared" si="4"/>
        <v>469097</v>
      </c>
      <c r="AK9" s="323" t="s">
        <v>286</v>
      </c>
    </row>
    <row r="10" spans="1:37" ht="33.75" customHeight="1">
      <c r="A10" s="323" t="s">
        <v>287</v>
      </c>
      <c r="B10" s="328">
        <v>75251</v>
      </c>
      <c r="C10" s="328">
        <v>47217</v>
      </c>
      <c r="D10" s="328">
        <v>85239</v>
      </c>
      <c r="E10" s="328">
        <v>77299</v>
      </c>
      <c r="F10" s="328">
        <v>114621</v>
      </c>
      <c r="G10" s="328">
        <v>133599</v>
      </c>
      <c r="H10" s="328">
        <f t="shared" si="0"/>
        <v>275111</v>
      </c>
      <c r="I10" s="328">
        <f t="shared" si="0"/>
        <v>258115</v>
      </c>
      <c r="J10" s="328">
        <f t="shared" si="1"/>
        <v>533226</v>
      </c>
      <c r="K10" s="328">
        <v>0</v>
      </c>
      <c r="L10" s="328">
        <v>0</v>
      </c>
      <c r="M10" s="328">
        <v>0</v>
      </c>
      <c r="N10" s="328">
        <v>0</v>
      </c>
      <c r="O10" s="328">
        <v>0</v>
      </c>
      <c r="P10" s="328">
        <v>0</v>
      </c>
      <c r="Q10" s="323" t="s">
        <v>288</v>
      </c>
      <c r="R10" s="323" t="s">
        <v>287</v>
      </c>
      <c r="S10" s="328">
        <v>0</v>
      </c>
      <c r="T10" s="328">
        <v>0</v>
      </c>
      <c r="U10" s="328">
        <v>0</v>
      </c>
      <c r="V10" s="328">
        <v>0</v>
      </c>
      <c r="W10" s="328">
        <v>0</v>
      </c>
      <c r="X10" s="328">
        <v>0</v>
      </c>
      <c r="Y10" s="328">
        <v>0</v>
      </c>
      <c r="Z10" s="328">
        <v>0</v>
      </c>
      <c r="AA10" s="328">
        <v>0</v>
      </c>
      <c r="AB10" s="328">
        <v>0</v>
      </c>
      <c r="AC10" s="328">
        <v>0</v>
      </c>
      <c r="AD10" s="328">
        <v>0</v>
      </c>
      <c r="AE10" s="328">
        <f t="shared" si="2"/>
        <v>0</v>
      </c>
      <c r="AF10" s="328">
        <f t="shared" si="2"/>
        <v>0</v>
      </c>
      <c r="AG10" s="328">
        <f t="shared" si="3"/>
        <v>0</v>
      </c>
      <c r="AH10" s="328">
        <f t="shared" si="4"/>
        <v>275111</v>
      </c>
      <c r="AI10" s="328">
        <f t="shared" si="4"/>
        <v>258115</v>
      </c>
      <c r="AJ10" s="328">
        <f t="shared" si="4"/>
        <v>533226</v>
      </c>
      <c r="AK10" s="323" t="s">
        <v>288</v>
      </c>
    </row>
    <row r="11" spans="1:37" ht="33.75" customHeight="1">
      <c r="A11" s="323" t="s">
        <v>289</v>
      </c>
      <c r="B11" s="328">
        <v>51523</v>
      </c>
      <c r="C11" s="328">
        <v>22734</v>
      </c>
      <c r="D11" s="328">
        <v>56620</v>
      </c>
      <c r="E11" s="328">
        <v>37518</v>
      </c>
      <c r="F11" s="328">
        <v>93175</v>
      </c>
      <c r="G11" s="328">
        <v>81369</v>
      </c>
      <c r="H11" s="328">
        <f t="shared" si="0"/>
        <v>201318</v>
      </c>
      <c r="I11" s="328">
        <f t="shared" si="0"/>
        <v>141621</v>
      </c>
      <c r="J11" s="328">
        <f t="shared" si="1"/>
        <v>342939</v>
      </c>
      <c r="K11" s="328">
        <v>43825</v>
      </c>
      <c r="L11" s="328">
        <v>57381</v>
      </c>
      <c r="M11" s="328">
        <v>14383</v>
      </c>
      <c r="N11" s="328">
        <v>17152</v>
      </c>
      <c r="O11" s="328">
        <v>61</v>
      </c>
      <c r="P11" s="328">
        <v>29</v>
      </c>
      <c r="Q11" s="323" t="s">
        <v>290</v>
      </c>
      <c r="R11" s="323" t="s">
        <v>289</v>
      </c>
      <c r="S11" s="328">
        <v>0</v>
      </c>
      <c r="T11" s="328">
        <v>0</v>
      </c>
      <c r="U11" s="328">
        <v>0</v>
      </c>
      <c r="V11" s="328">
        <v>0</v>
      </c>
      <c r="W11" s="328">
        <v>0</v>
      </c>
      <c r="X11" s="328">
        <v>0</v>
      </c>
      <c r="Y11" s="328">
        <v>0</v>
      </c>
      <c r="Z11" s="328">
        <v>0</v>
      </c>
      <c r="AA11" s="328">
        <v>0</v>
      </c>
      <c r="AB11" s="328">
        <v>0</v>
      </c>
      <c r="AC11" s="328">
        <v>0</v>
      </c>
      <c r="AD11" s="328">
        <v>0</v>
      </c>
      <c r="AE11" s="328">
        <f t="shared" si="2"/>
        <v>58269</v>
      </c>
      <c r="AF11" s="328">
        <f t="shared" si="2"/>
        <v>74562</v>
      </c>
      <c r="AG11" s="328">
        <f t="shared" si="3"/>
        <v>132831</v>
      </c>
      <c r="AH11" s="328">
        <f t="shared" si="4"/>
        <v>259587</v>
      </c>
      <c r="AI11" s="328">
        <f t="shared" si="4"/>
        <v>216183</v>
      </c>
      <c r="AJ11" s="328">
        <f t="shared" si="4"/>
        <v>475770</v>
      </c>
      <c r="AK11" s="323" t="s">
        <v>290</v>
      </c>
    </row>
    <row r="12" spans="1:37" ht="33.75" customHeight="1">
      <c r="A12" s="323" t="s">
        <v>291</v>
      </c>
      <c r="B12" s="328">
        <v>36271</v>
      </c>
      <c r="C12" s="328">
        <v>13199</v>
      </c>
      <c r="D12" s="328">
        <v>41762</v>
      </c>
      <c r="E12" s="328">
        <v>18817</v>
      </c>
      <c r="F12" s="328">
        <v>72926</v>
      </c>
      <c r="G12" s="328">
        <v>47691</v>
      </c>
      <c r="H12" s="328">
        <f t="shared" si="0"/>
        <v>150959</v>
      </c>
      <c r="I12" s="328">
        <f t="shared" si="0"/>
        <v>79707</v>
      </c>
      <c r="J12" s="328">
        <f t="shared" si="1"/>
        <v>230666</v>
      </c>
      <c r="K12" s="328">
        <v>27244</v>
      </c>
      <c r="L12" s="328">
        <v>30378</v>
      </c>
      <c r="M12" s="328">
        <v>11005</v>
      </c>
      <c r="N12" s="328">
        <v>11435</v>
      </c>
      <c r="O12" s="328">
        <v>25</v>
      </c>
      <c r="P12" s="328">
        <v>44</v>
      </c>
      <c r="Q12" s="323" t="s">
        <v>292</v>
      </c>
      <c r="R12" s="323" t="s">
        <v>291</v>
      </c>
      <c r="S12" s="328">
        <v>25908</v>
      </c>
      <c r="T12" s="328">
        <v>41949</v>
      </c>
      <c r="U12" s="328">
        <v>13254</v>
      </c>
      <c r="V12" s="328">
        <v>8588</v>
      </c>
      <c r="W12" s="328">
        <v>13528</v>
      </c>
      <c r="X12" s="328">
        <v>17544</v>
      </c>
      <c r="Y12" s="328">
        <v>0</v>
      </c>
      <c r="Z12" s="328">
        <v>0</v>
      </c>
      <c r="AA12" s="328">
        <v>0</v>
      </c>
      <c r="AB12" s="328">
        <v>0</v>
      </c>
      <c r="AC12" s="328">
        <v>0</v>
      </c>
      <c r="AD12" s="328">
        <v>0</v>
      </c>
      <c r="AE12" s="328">
        <f t="shared" si="2"/>
        <v>90964</v>
      </c>
      <c r="AF12" s="328">
        <f t="shared" si="2"/>
        <v>109938</v>
      </c>
      <c r="AG12" s="328">
        <f t="shared" si="3"/>
        <v>200902</v>
      </c>
      <c r="AH12" s="328">
        <f t="shared" si="4"/>
        <v>241923</v>
      </c>
      <c r="AI12" s="328">
        <f t="shared" si="4"/>
        <v>189645</v>
      </c>
      <c r="AJ12" s="328">
        <f t="shared" si="4"/>
        <v>431568</v>
      </c>
      <c r="AK12" s="323" t="s">
        <v>292</v>
      </c>
    </row>
    <row r="13" spans="1:37" ht="33.75" customHeight="1">
      <c r="A13" s="323" t="s">
        <v>293</v>
      </c>
      <c r="B13" s="328">
        <v>0</v>
      </c>
      <c r="C13" s="328">
        <v>0</v>
      </c>
      <c r="D13" s="328">
        <v>27190</v>
      </c>
      <c r="E13" s="328">
        <v>14824</v>
      </c>
      <c r="F13" s="328">
        <v>61038</v>
      </c>
      <c r="G13" s="328">
        <v>27930</v>
      </c>
      <c r="H13" s="328">
        <f t="shared" si="0"/>
        <v>88228</v>
      </c>
      <c r="I13" s="328">
        <f t="shared" si="0"/>
        <v>42754</v>
      </c>
      <c r="J13" s="328">
        <f t="shared" si="1"/>
        <v>130982</v>
      </c>
      <c r="K13" s="328">
        <v>14312</v>
      </c>
      <c r="L13" s="328">
        <v>13137</v>
      </c>
      <c r="M13" s="328">
        <v>7639</v>
      </c>
      <c r="N13" s="328">
        <v>5966</v>
      </c>
      <c r="O13" s="328">
        <v>13</v>
      </c>
      <c r="P13" s="328">
        <v>26</v>
      </c>
      <c r="Q13" s="323" t="s">
        <v>294</v>
      </c>
      <c r="R13" s="323" t="s">
        <v>293</v>
      </c>
      <c r="S13" s="328">
        <v>15724</v>
      </c>
      <c r="T13" s="328">
        <v>22517</v>
      </c>
      <c r="U13" s="328">
        <v>8195</v>
      </c>
      <c r="V13" s="328">
        <v>4437</v>
      </c>
      <c r="W13" s="328">
        <v>10677</v>
      </c>
      <c r="X13" s="328">
        <v>11580</v>
      </c>
      <c r="Y13" s="328">
        <v>29262</v>
      </c>
      <c r="Z13" s="328">
        <v>40725</v>
      </c>
      <c r="AA13" s="328">
        <v>17979</v>
      </c>
      <c r="AB13" s="328">
        <v>10405</v>
      </c>
      <c r="AC13" s="328">
        <v>16844</v>
      </c>
      <c r="AD13" s="328">
        <v>19376</v>
      </c>
      <c r="AE13" s="328">
        <f t="shared" si="2"/>
        <v>120645</v>
      </c>
      <c r="AF13" s="328">
        <f t="shared" si="2"/>
        <v>128169</v>
      </c>
      <c r="AG13" s="328">
        <f t="shared" si="3"/>
        <v>248814</v>
      </c>
      <c r="AH13" s="328">
        <f t="shared" si="4"/>
        <v>208873</v>
      </c>
      <c r="AI13" s="328">
        <f t="shared" si="4"/>
        <v>170923</v>
      </c>
      <c r="AJ13" s="328">
        <f t="shared" si="4"/>
        <v>379796</v>
      </c>
      <c r="AK13" s="323" t="s">
        <v>294</v>
      </c>
    </row>
    <row r="14" spans="1:37" ht="33.75" customHeight="1">
      <c r="A14" s="323" t="s">
        <v>295</v>
      </c>
      <c r="B14" s="328">
        <v>0</v>
      </c>
      <c r="C14" s="328">
        <v>0</v>
      </c>
      <c r="D14" s="328">
        <v>0</v>
      </c>
      <c r="E14" s="328">
        <v>0</v>
      </c>
      <c r="F14" s="328">
        <v>65068</v>
      </c>
      <c r="G14" s="328">
        <v>25202</v>
      </c>
      <c r="H14" s="7">
        <f t="shared" si="0"/>
        <v>65068</v>
      </c>
      <c r="I14" s="7">
        <f t="shared" si="0"/>
        <v>25202</v>
      </c>
      <c r="J14" s="328">
        <f t="shared" si="1"/>
        <v>90270</v>
      </c>
      <c r="K14" s="328">
        <v>7635</v>
      </c>
      <c r="L14" s="328">
        <v>6023</v>
      </c>
      <c r="M14" s="328">
        <v>5067</v>
      </c>
      <c r="N14" s="328">
        <v>3365</v>
      </c>
      <c r="O14" s="328">
        <v>4</v>
      </c>
      <c r="P14" s="328">
        <v>16</v>
      </c>
      <c r="Q14" s="323" t="s">
        <v>296</v>
      </c>
      <c r="R14" s="323" t="s">
        <v>295</v>
      </c>
      <c r="S14" s="328">
        <v>8842</v>
      </c>
      <c r="T14" s="328">
        <v>10429</v>
      </c>
      <c r="U14" s="328">
        <v>5285</v>
      </c>
      <c r="V14" s="328">
        <v>2182</v>
      </c>
      <c r="W14" s="328">
        <v>8093</v>
      </c>
      <c r="X14" s="328">
        <v>7139</v>
      </c>
      <c r="Y14" s="328">
        <v>22673</v>
      </c>
      <c r="Z14" s="328">
        <v>29256</v>
      </c>
      <c r="AA14" s="328">
        <v>13134</v>
      </c>
      <c r="AB14" s="328">
        <v>6864</v>
      </c>
      <c r="AC14" s="328">
        <v>14968</v>
      </c>
      <c r="AD14" s="328">
        <v>13988</v>
      </c>
      <c r="AE14" s="328">
        <f t="shared" si="2"/>
        <v>85701</v>
      </c>
      <c r="AF14" s="328">
        <f t="shared" si="2"/>
        <v>79262</v>
      </c>
      <c r="AG14" s="328">
        <f t="shared" si="3"/>
        <v>164963</v>
      </c>
      <c r="AH14" s="328">
        <f t="shared" si="4"/>
        <v>150769</v>
      </c>
      <c r="AI14" s="328">
        <f t="shared" si="4"/>
        <v>104464</v>
      </c>
      <c r="AJ14" s="328">
        <f t="shared" si="4"/>
        <v>255233</v>
      </c>
      <c r="AK14" s="323" t="s">
        <v>296</v>
      </c>
    </row>
    <row r="15" spans="1:37" ht="33.75" customHeight="1">
      <c r="A15" s="323" t="s">
        <v>297</v>
      </c>
      <c r="B15" s="328">
        <v>0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f t="shared" si="0"/>
        <v>0</v>
      </c>
      <c r="I15" s="328">
        <f t="shared" si="0"/>
        <v>0</v>
      </c>
      <c r="J15" s="328">
        <f t="shared" si="1"/>
        <v>0</v>
      </c>
      <c r="K15" s="328">
        <v>3584</v>
      </c>
      <c r="L15" s="328">
        <v>3507</v>
      </c>
      <c r="M15" s="328">
        <v>3384</v>
      </c>
      <c r="N15" s="328">
        <v>2276</v>
      </c>
      <c r="O15" s="328">
        <v>0</v>
      </c>
      <c r="P15" s="328">
        <v>11</v>
      </c>
      <c r="Q15" s="323" t="s">
        <v>298</v>
      </c>
      <c r="R15" s="323" t="s">
        <v>297</v>
      </c>
      <c r="S15" s="328">
        <v>5395</v>
      </c>
      <c r="T15" s="328">
        <v>4897</v>
      </c>
      <c r="U15" s="328">
        <v>3436</v>
      </c>
      <c r="V15" s="328">
        <v>1417</v>
      </c>
      <c r="W15" s="328">
        <v>5716</v>
      </c>
      <c r="X15" s="328">
        <v>4067</v>
      </c>
      <c r="Y15" s="328">
        <v>16002</v>
      </c>
      <c r="Z15" s="328">
        <v>17515</v>
      </c>
      <c r="AA15" s="328">
        <v>10274</v>
      </c>
      <c r="AB15" s="328">
        <v>4352</v>
      </c>
      <c r="AC15" s="328">
        <v>12782</v>
      </c>
      <c r="AD15" s="328">
        <v>9111</v>
      </c>
      <c r="AE15" s="328">
        <f t="shared" si="2"/>
        <v>60573</v>
      </c>
      <c r="AF15" s="328">
        <f t="shared" si="2"/>
        <v>47153</v>
      </c>
      <c r="AG15" s="328">
        <f t="shared" si="3"/>
        <v>107726</v>
      </c>
      <c r="AH15" s="328">
        <f t="shared" si="4"/>
        <v>60573</v>
      </c>
      <c r="AI15" s="328">
        <f t="shared" si="4"/>
        <v>47153</v>
      </c>
      <c r="AJ15" s="328">
        <f t="shared" si="4"/>
        <v>107726</v>
      </c>
      <c r="AK15" s="323" t="s">
        <v>298</v>
      </c>
    </row>
    <row r="16" spans="1:37" ht="33.75" customHeight="1">
      <c r="A16" s="323" t="s">
        <v>299</v>
      </c>
      <c r="B16" s="328">
        <v>0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f t="shared" si="0"/>
        <v>0</v>
      </c>
      <c r="I16" s="328">
        <f t="shared" si="0"/>
        <v>0</v>
      </c>
      <c r="J16" s="328">
        <f t="shared" si="1"/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323" t="s">
        <v>300</v>
      </c>
      <c r="R16" s="324" t="s">
        <v>299</v>
      </c>
      <c r="S16" s="334">
        <v>3322</v>
      </c>
      <c r="T16" s="334">
        <v>3552</v>
      </c>
      <c r="U16" s="334">
        <v>1892</v>
      </c>
      <c r="V16" s="334">
        <v>1223</v>
      </c>
      <c r="W16" s="334">
        <v>5109</v>
      </c>
      <c r="X16" s="334">
        <v>2872</v>
      </c>
      <c r="Y16" s="334">
        <v>11718</v>
      </c>
      <c r="Z16" s="334">
        <v>9501</v>
      </c>
      <c r="AA16" s="334">
        <v>8377</v>
      </c>
      <c r="AB16" s="334">
        <v>3021</v>
      </c>
      <c r="AC16" s="334">
        <v>10989</v>
      </c>
      <c r="AD16" s="334">
        <v>5796</v>
      </c>
      <c r="AE16" s="328">
        <f t="shared" si="2"/>
        <v>41407</v>
      </c>
      <c r="AF16" s="328">
        <f t="shared" si="2"/>
        <v>25965</v>
      </c>
      <c r="AG16" s="328">
        <f t="shared" si="3"/>
        <v>67372</v>
      </c>
      <c r="AH16" s="328">
        <f t="shared" si="4"/>
        <v>41407</v>
      </c>
      <c r="AI16" s="328">
        <f t="shared" si="4"/>
        <v>25965</v>
      </c>
      <c r="AJ16" s="328">
        <f t="shared" si="4"/>
        <v>67372</v>
      </c>
      <c r="AK16" s="324" t="s">
        <v>300</v>
      </c>
    </row>
    <row r="17" spans="1:37" ht="39" customHeight="1" thickBot="1">
      <c r="A17" s="332" t="s">
        <v>846</v>
      </c>
      <c r="B17" s="328">
        <v>0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7">
        <f t="shared" si="0"/>
        <v>0</v>
      </c>
      <c r="I17" s="7">
        <f t="shared" si="0"/>
        <v>0</v>
      </c>
      <c r="J17" s="7">
        <f t="shared" si="1"/>
        <v>0</v>
      </c>
      <c r="K17" s="328">
        <v>0</v>
      </c>
      <c r="L17" s="328">
        <v>0</v>
      </c>
      <c r="M17" s="328">
        <v>0</v>
      </c>
      <c r="N17" s="328">
        <v>0</v>
      </c>
      <c r="O17" s="328">
        <v>0</v>
      </c>
      <c r="P17" s="328">
        <v>0</v>
      </c>
      <c r="Q17" s="333" t="s">
        <v>302</v>
      </c>
      <c r="R17" s="324" t="s">
        <v>846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11846</v>
      </c>
      <c r="Z17" s="334">
        <v>9492</v>
      </c>
      <c r="AA17" s="334">
        <v>10352</v>
      </c>
      <c r="AB17" s="334">
        <v>3663</v>
      </c>
      <c r="AC17" s="334">
        <v>12698</v>
      </c>
      <c r="AD17" s="334">
        <v>6133</v>
      </c>
      <c r="AE17" s="328">
        <f t="shared" si="2"/>
        <v>34896</v>
      </c>
      <c r="AF17" s="328">
        <f t="shared" si="2"/>
        <v>19288</v>
      </c>
      <c r="AG17" s="328">
        <f t="shared" si="3"/>
        <v>54184</v>
      </c>
      <c r="AH17" s="7">
        <f t="shared" si="4"/>
        <v>34896</v>
      </c>
      <c r="AI17" s="7">
        <f t="shared" si="4"/>
        <v>19288</v>
      </c>
      <c r="AJ17" s="7">
        <f t="shared" si="4"/>
        <v>54184</v>
      </c>
      <c r="AK17" s="318" t="s">
        <v>302</v>
      </c>
    </row>
    <row r="18" spans="1:37" ht="33.75" customHeight="1" thickBot="1">
      <c r="A18" s="139" t="s">
        <v>270</v>
      </c>
      <c r="B18" s="13">
        <f>SUM(B8:B17)</f>
        <v>425988</v>
      </c>
      <c r="C18" s="13">
        <f t="shared" ref="C18:P18" si="5">SUM(C8:C17)</f>
        <v>346664</v>
      </c>
      <c r="D18" s="13">
        <f t="shared" si="5"/>
        <v>332146</v>
      </c>
      <c r="E18" s="13">
        <f t="shared" si="5"/>
        <v>289812</v>
      </c>
      <c r="F18" s="13">
        <f t="shared" si="5"/>
        <v>406828</v>
      </c>
      <c r="G18" s="13">
        <f t="shared" si="5"/>
        <v>315791</v>
      </c>
      <c r="H18" s="13">
        <f t="shared" si="5"/>
        <v>1164962</v>
      </c>
      <c r="I18" s="13">
        <f t="shared" si="5"/>
        <v>952267</v>
      </c>
      <c r="J18" s="13">
        <f t="shared" si="5"/>
        <v>2117229</v>
      </c>
      <c r="K18" s="13">
        <f t="shared" si="5"/>
        <v>96600</v>
      </c>
      <c r="L18" s="13">
        <f t="shared" si="5"/>
        <v>110426</v>
      </c>
      <c r="M18" s="13">
        <f t="shared" si="5"/>
        <v>41478</v>
      </c>
      <c r="N18" s="13">
        <f t="shared" si="5"/>
        <v>40194</v>
      </c>
      <c r="O18" s="13">
        <f t="shared" si="5"/>
        <v>103</v>
      </c>
      <c r="P18" s="13">
        <f t="shared" si="5"/>
        <v>126</v>
      </c>
      <c r="Q18" s="139" t="s">
        <v>67</v>
      </c>
      <c r="R18" s="139" t="s">
        <v>270</v>
      </c>
      <c r="S18" s="13">
        <f>SUM(S8:S17)</f>
        <v>59191</v>
      </c>
      <c r="T18" s="13">
        <f t="shared" ref="T18:AJ18" si="6">SUM(T8:T17)</f>
        <v>83344</v>
      </c>
      <c r="U18" s="13">
        <f t="shared" si="6"/>
        <v>32062</v>
      </c>
      <c r="V18" s="13">
        <f t="shared" si="6"/>
        <v>17847</v>
      </c>
      <c r="W18" s="13">
        <f t="shared" si="6"/>
        <v>43123</v>
      </c>
      <c r="X18" s="13">
        <f t="shared" si="6"/>
        <v>43202</v>
      </c>
      <c r="Y18" s="13">
        <f t="shared" si="6"/>
        <v>91501</v>
      </c>
      <c r="Z18" s="13">
        <f t="shared" si="6"/>
        <v>106489</v>
      </c>
      <c r="AA18" s="13">
        <f t="shared" si="6"/>
        <v>60116</v>
      </c>
      <c r="AB18" s="13">
        <f t="shared" si="6"/>
        <v>28305</v>
      </c>
      <c r="AC18" s="13">
        <f t="shared" si="6"/>
        <v>68281</v>
      </c>
      <c r="AD18" s="13">
        <f t="shared" si="6"/>
        <v>54404</v>
      </c>
      <c r="AE18" s="13">
        <f>SUM(AE8:AE17)</f>
        <v>492455</v>
      </c>
      <c r="AF18" s="13">
        <f t="shared" ref="AF18:AG18" si="7">SUM(AF8:AF17)</f>
        <v>484337</v>
      </c>
      <c r="AG18" s="13">
        <f t="shared" si="7"/>
        <v>976792</v>
      </c>
      <c r="AH18" s="13">
        <f t="shared" si="6"/>
        <v>1657417</v>
      </c>
      <c r="AI18" s="13">
        <f t="shared" si="6"/>
        <v>1436604</v>
      </c>
      <c r="AJ18" s="13">
        <f t="shared" si="6"/>
        <v>3094021</v>
      </c>
      <c r="AK18" s="139" t="s">
        <v>67</v>
      </c>
    </row>
    <row r="19" spans="1:37" ht="37.5" customHeight="1" thickTop="1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335"/>
      <c r="R19" s="335"/>
      <c r="S19" s="7"/>
      <c r="T19" s="7"/>
      <c r="U19" s="7"/>
      <c r="V19" s="7"/>
      <c r="W19" s="431"/>
      <c r="X19" s="431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335"/>
    </row>
    <row r="20" spans="1:37">
      <c r="G20" s="708"/>
      <c r="H20" s="708"/>
      <c r="I20" s="708"/>
    </row>
    <row r="21" spans="1:37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H21" s="191"/>
      <c r="AI21" s="191"/>
      <c r="AJ21" s="191"/>
    </row>
    <row r="22" spans="1:37">
      <c r="B22" s="17"/>
      <c r="C22" s="17"/>
      <c r="D22" s="17"/>
      <c r="E22" s="17"/>
      <c r="F22" s="17"/>
      <c r="G22" s="17"/>
      <c r="K22" s="17"/>
      <c r="L22" s="17"/>
      <c r="M22" s="17"/>
      <c r="N22" s="17"/>
      <c r="O22" s="17"/>
      <c r="P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H22" s="17"/>
      <c r="AI22" s="17"/>
      <c r="AJ22" s="17"/>
    </row>
    <row r="23" spans="1:37">
      <c r="B23" s="17"/>
      <c r="C23" s="17"/>
      <c r="D23" s="17"/>
      <c r="E23" s="17"/>
      <c r="F23" s="17"/>
      <c r="G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</sheetData>
  <mergeCells count="40">
    <mergeCell ref="AH5:AJ5"/>
    <mergeCell ref="W19:X19"/>
    <mergeCell ref="U5:V5"/>
    <mergeCell ref="W5:X5"/>
    <mergeCell ref="Y5:Z5"/>
    <mergeCell ref="AA5:AB5"/>
    <mergeCell ref="AC5:AD5"/>
    <mergeCell ref="AE5:AG5"/>
    <mergeCell ref="AH4:AJ4"/>
    <mergeCell ref="AK4:AK7"/>
    <mergeCell ref="B5:C5"/>
    <mergeCell ref="D5:E5"/>
    <mergeCell ref="F5:G5"/>
    <mergeCell ref="H5:J5"/>
    <mergeCell ref="K5:L5"/>
    <mergeCell ref="M5:N5"/>
    <mergeCell ref="O5:P5"/>
    <mergeCell ref="S5:T5"/>
    <mergeCell ref="U4:V4"/>
    <mergeCell ref="W4:X4"/>
    <mergeCell ref="Y4:Z4"/>
    <mergeCell ref="AA4:AB4"/>
    <mergeCell ref="AC4:AD4"/>
    <mergeCell ref="AE4:AG4"/>
    <mergeCell ref="K4:L4"/>
    <mergeCell ref="M4:N4"/>
    <mergeCell ref="O4:P4"/>
    <mergeCell ref="Q4:Q7"/>
    <mergeCell ref="R4:R7"/>
    <mergeCell ref="S4:T4"/>
    <mergeCell ref="A1:Q1"/>
    <mergeCell ref="A2:Q2"/>
    <mergeCell ref="A3:C3"/>
    <mergeCell ref="R3:S3"/>
    <mergeCell ref="AJ3:AK3"/>
    <mergeCell ref="A4:A7"/>
    <mergeCell ref="B4:C4"/>
    <mergeCell ref="D4:E4"/>
    <mergeCell ref="F4:G4"/>
    <mergeCell ref="H4:J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59" orientation="landscape" r:id="rId1"/>
  <colBreaks count="1" manualBreakCount="1">
    <brk id="17" max="1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6"/>
  <sheetViews>
    <sheetView rightToLeft="1" view="pageBreakPreview" zoomScale="80" zoomScaleNormal="75" zoomScaleSheetLayoutView="80" workbookViewId="0">
      <selection activeCell="M7" sqref="M7"/>
    </sheetView>
  </sheetViews>
  <sheetFormatPr defaultColWidth="5.33203125" defaultRowHeight="12.75"/>
  <cols>
    <col min="1" max="1" width="9" style="565" customWidth="1"/>
    <col min="2" max="2" width="12.4140625" style="565" customWidth="1"/>
    <col min="3" max="3" width="13" style="565" customWidth="1"/>
    <col min="4" max="4" width="10.1640625" style="565" customWidth="1"/>
    <col min="5" max="5" width="11.75" style="565" customWidth="1"/>
    <col min="6" max="6" width="12.5" style="565" customWidth="1"/>
    <col min="7" max="7" width="12.08203125" style="565" customWidth="1"/>
    <col min="8" max="8" width="14" style="565" customWidth="1"/>
    <col min="9" max="16384" width="5.33203125" style="565"/>
  </cols>
  <sheetData>
    <row r="1" spans="1:8" ht="11.25" customHeight="1"/>
    <row r="2" spans="1:8" ht="24" customHeight="1">
      <c r="A2" s="604" t="s">
        <v>663</v>
      </c>
      <c r="B2" s="604"/>
      <c r="C2" s="604"/>
      <c r="D2" s="604"/>
      <c r="E2" s="604"/>
      <c r="F2" s="604"/>
      <c r="G2" s="604"/>
      <c r="H2" s="604"/>
    </row>
    <row r="3" spans="1:8" ht="29.25" customHeight="1">
      <c r="A3" s="604" t="s">
        <v>662</v>
      </c>
      <c r="B3" s="604"/>
      <c r="C3" s="604"/>
      <c r="D3" s="604"/>
      <c r="E3" s="604"/>
      <c r="F3" s="604"/>
      <c r="G3" s="604"/>
      <c r="H3" s="604"/>
    </row>
    <row r="4" spans="1:8" ht="29.25" customHeight="1" thickBot="1">
      <c r="A4" s="603" t="s">
        <v>661</v>
      </c>
      <c r="B4" s="603"/>
      <c r="C4" s="603"/>
      <c r="D4" s="603"/>
      <c r="H4" s="602" t="s">
        <v>660</v>
      </c>
    </row>
    <row r="5" spans="1:8" ht="28.5" customHeight="1" thickTop="1">
      <c r="A5" s="600" t="s">
        <v>137</v>
      </c>
      <c r="B5" s="600" t="s">
        <v>659</v>
      </c>
      <c r="C5" s="600"/>
      <c r="D5" s="601"/>
      <c r="E5" s="600" t="s">
        <v>658</v>
      </c>
      <c r="F5" s="600"/>
      <c r="G5" s="600"/>
      <c r="H5" s="600" t="s">
        <v>10</v>
      </c>
    </row>
    <row r="6" spans="1:8" ht="24.75" customHeight="1">
      <c r="A6" s="593"/>
      <c r="B6" s="593" t="s">
        <v>657</v>
      </c>
      <c r="C6" s="593"/>
      <c r="D6" s="599"/>
      <c r="E6" s="598" t="s">
        <v>656</v>
      </c>
      <c r="F6" s="597"/>
      <c r="G6" s="597"/>
      <c r="H6" s="593"/>
    </row>
    <row r="7" spans="1:8" ht="21" customHeight="1">
      <c r="A7" s="593"/>
      <c r="B7" s="595" t="s">
        <v>16</v>
      </c>
      <c r="C7" s="594" t="s">
        <v>82</v>
      </c>
      <c r="D7" s="596" t="s">
        <v>19</v>
      </c>
      <c r="E7" s="595" t="s">
        <v>16</v>
      </c>
      <c r="F7" s="594" t="s">
        <v>82</v>
      </c>
      <c r="G7" s="594" t="s">
        <v>19</v>
      </c>
      <c r="H7" s="593"/>
    </row>
    <row r="8" spans="1:8" ht="28.5" customHeight="1" thickBot="1">
      <c r="A8" s="590"/>
      <c r="B8" s="591" t="s">
        <v>655</v>
      </c>
      <c r="C8" s="591" t="s">
        <v>654</v>
      </c>
      <c r="D8" s="592" t="s">
        <v>67</v>
      </c>
      <c r="E8" s="591" t="s">
        <v>655</v>
      </c>
      <c r="F8" s="591" t="s">
        <v>654</v>
      </c>
      <c r="G8" s="591" t="s">
        <v>67</v>
      </c>
      <c r="H8" s="590"/>
    </row>
    <row r="9" spans="1:8" ht="24" hidden="1" customHeight="1">
      <c r="A9" s="589" t="s">
        <v>653</v>
      </c>
      <c r="B9" s="588"/>
      <c r="C9" s="588"/>
      <c r="D9" s="587"/>
      <c r="E9" s="586"/>
      <c r="F9" s="586"/>
      <c r="G9" s="585"/>
      <c r="H9" s="584" t="s">
        <v>26</v>
      </c>
    </row>
    <row r="10" spans="1:8" ht="24.95" customHeight="1">
      <c r="A10" s="583" t="s">
        <v>25</v>
      </c>
      <c r="B10" s="576">
        <v>24</v>
      </c>
      <c r="C10" s="582">
        <v>22</v>
      </c>
      <c r="D10" s="577">
        <v>23</v>
      </c>
      <c r="E10" s="576">
        <v>46</v>
      </c>
      <c r="F10" s="582">
        <v>38</v>
      </c>
      <c r="G10" s="576">
        <v>42</v>
      </c>
      <c r="H10" s="581" t="s">
        <v>26</v>
      </c>
    </row>
    <row r="11" spans="1:8" ht="24.95" customHeight="1">
      <c r="A11" s="578" t="s">
        <v>83</v>
      </c>
      <c r="B11" s="576">
        <v>39</v>
      </c>
      <c r="C11" s="576">
        <v>42</v>
      </c>
      <c r="D11" s="577">
        <v>41</v>
      </c>
      <c r="E11" s="576">
        <v>71</v>
      </c>
      <c r="F11" s="576">
        <v>65</v>
      </c>
      <c r="G11" s="576">
        <v>68</v>
      </c>
      <c r="H11" s="575" t="s">
        <v>30</v>
      </c>
    </row>
    <row r="12" spans="1:8" ht="24.95" customHeight="1">
      <c r="A12" s="578" t="s">
        <v>31</v>
      </c>
      <c r="B12" s="576">
        <v>48</v>
      </c>
      <c r="C12" s="576">
        <v>51</v>
      </c>
      <c r="D12" s="577">
        <v>49</v>
      </c>
      <c r="E12" s="576">
        <v>81</v>
      </c>
      <c r="F12" s="576">
        <v>75</v>
      </c>
      <c r="G12" s="576">
        <v>78</v>
      </c>
      <c r="H12" s="575" t="s">
        <v>32</v>
      </c>
    </row>
    <row r="13" spans="1:8" ht="24.95" customHeight="1">
      <c r="A13" s="578" t="s">
        <v>47</v>
      </c>
      <c r="B13" s="576">
        <v>34</v>
      </c>
      <c r="C13" s="576">
        <v>35</v>
      </c>
      <c r="D13" s="577">
        <v>34</v>
      </c>
      <c r="E13" s="576">
        <v>66</v>
      </c>
      <c r="F13" s="576">
        <v>61</v>
      </c>
      <c r="G13" s="576">
        <v>63</v>
      </c>
      <c r="H13" s="575" t="s">
        <v>652</v>
      </c>
    </row>
    <row r="14" spans="1:8" ht="24.95" customHeight="1">
      <c r="A14" s="578" t="s">
        <v>33</v>
      </c>
      <c r="B14" s="576">
        <v>62</v>
      </c>
      <c r="C14" s="576">
        <v>70</v>
      </c>
      <c r="D14" s="577">
        <v>66</v>
      </c>
      <c r="E14" s="576">
        <v>82</v>
      </c>
      <c r="F14" s="576">
        <v>81</v>
      </c>
      <c r="G14" s="576">
        <v>82</v>
      </c>
      <c r="H14" s="575" t="s">
        <v>36</v>
      </c>
    </row>
    <row r="15" spans="1:8" ht="24.95" customHeight="1">
      <c r="A15" s="578" t="s">
        <v>49</v>
      </c>
      <c r="B15" s="576">
        <v>48</v>
      </c>
      <c r="C15" s="576">
        <v>46</v>
      </c>
      <c r="D15" s="577">
        <v>47</v>
      </c>
      <c r="E15" s="576">
        <v>85</v>
      </c>
      <c r="F15" s="576">
        <v>71</v>
      </c>
      <c r="G15" s="576">
        <v>79</v>
      </c>
      <c r="H15" s="575" t="s">
        <v>50</v>
      </c>
    </row>
    <row r="16" spans="1:8" ht="24.95" customHeight="1">
      <c r="A16" s="578" t="s">
        <v>51</v>
      </c>
      <c r="B16" s="576">
        <v>45</v>
      </c>
      <c r="C16" s="576">
        <v>50</v>
      </c>
      <c r="D16" s="577">
        <v>47</v>
      </c>
      <c r="E16" s="576">
        <v>82</v>
      </c>
      <c r="F16" s="576">
        <v>79</v>
      </c>
      <c r="G16" s="576">
        <v>81</v>
      </c>
      <c r="H16" s="575" t="s">
        <v>651</v>
      </c>
    </row>
    <row r="17" spans="1:8" ht="24.95" customHeight="1">
      <c r="A17" s="578" t="s">
        <v>59</v>
      </c>
      <c r="B17" s="576">
        <v>41</v>
      </c>
      <c r="C17" s="576">
        <v>41</v>
      </c>
      <c r="D17" s="577">
        <v>41</v>
      </c>
      <c r="E17" s="576">
        <v>76</v>
      </c>
      <c r="F17" s="576">
        <v>61</v>
      </c>
      <c r="G17" s="576">
        <v>69</v>
      </c>
      <c r="H17" s="575" t="s">
        <v>60</v>
      </c>
    </row>
    <row r="18" spans="1:8" ht="24.95" customHeight="1">
      <c r="A18" s="578" t="s">
        <v>27</v>
      </c>
      <c r="B18" s="576">
        <v>42</v>
      </c>
      <c r="C18" s="576">
        <v>33</v>
      </c>
      <c r="D18" s="577">
        <v>38</v>
      </c>
      <c r="E18" s="576">
        <v>75</v>
      </c>
      <c r="F18" s="576">
        <v>58</v>
      </c>
      <c r="G18" s="576">
        <v>67</v>
      </c>
      <c r="H18" s="575" t="s">
        <v>650</v>
      </c>
    </row>
    <row r="19" spans="1:8" ht="24.95" customHeight="1">
      <c r="A19" s="578" t="s">
        <v>53</v>
      </c>
      <c r="B19" s="576">
        <v>42</v>
      </c>
      <c r="C19" s="576">
        <v>44</v>
      </c>
      <c r="D19" s="577">
        <v>43</v>
      </c>
      <c r="E19" s="576">
        <v>81</v>
      </c>
      <c r="F19" s="576">
        <v>76</v>
      </c>
      <c r="G19" s="576">
        <v>79</v>
      </c>
      <c r="H19" s="575" t="s">
        <v>54</v>
      </c>
    </row>
    <row r="20" spans="1:8" ht="24.95" customHeight="1">
      <c r="A20" s="580" t="s">
        <v>84</v>
      </c>
      <c r="B20" s="576">
        <v>46</v>
      </c>
      <c r="C20" s="576">
        <v>46</v>
      </c>
      <c r="D20" s="577">
        <v>46</v>
      </c>
      <c r="E20" s="576">
        <v>87</v>
      </c>
      <c r="F20" s="576">
        <v>75</v>
      </c>
      <c r="G20" s="576">
        <v>81</v>
      </c>
      <c r="H20" s="579" t="s">
        <v>56</v>
      </c>
    </row>
    <row r="21" spans="1:8" ht="24.95" customHeight="1">
      <c r="A21" s="578" t="s">
        <v>57</v>
      </c>
      <c r="B21" s="576">
        <v>35</v>
      </c>
      <c r="C21" s="576">
        <v>37</v>
      </c>
      <c r="D21" s="577">
        <v>36</v>
      </c>
      <c r="E21" s="576">
        <v>71</v>
      </c>
      <c r="F21" s="576">
        <v>59</v>
      </c>
      <c r="G21" s="576">
        <v>65</v>
      </c>
      <c r="H21" s="575" t="s">
        <v>649</v>
      </c>
    </row>
    <row r="22" spans="1:8" ht="24.95" customHeight="1">
      <c r="A22" s="578" t="s">
        <v>61</v>
      </c>
      <c r="B22" s="576">
        <v>43</v>
      </c>
      <c r="C22" s="576">
        <v>38</v>
      </c>
      <c r="D22" s="577">
        <v>40</v>
      </c>
      <c r="E22" s="576">
        <v>81</v>
      </c>
      <c r="F22" s="576">
        <v>63</v>
      </c>
      <c r="G22" s="576">
        <v>72</v>
      </c>
      <c r="H22" s="575" t="s">
        <v>62</v>
      </c>
    </row>
    <row r="23" spans="1:8" ht="24.95" customHeight="1">
      <c r="A23" s="578" t="s">
        <v>63</v>
      </c>
      <c r="B23" s="576">
        <v>44</v>
      </c>
      <c r="C23" s="576">
        <v>35</v>
      </c>
      <c r="D23" s="577">
        <v>40</v>
      </c>
      <c r="E23" s="576">
        <v>79</v>
      </c>
      <c r="F23" s="576">
        <v>54</v>
      </c>
      <c r="G23" s="576">
        <v>66</v>
      </c>
      <c r="H23" s="575" t="s">
        <v>64</v>
      </c>
    </row>
    <row r="24" spans="1:8" ht="24.95" customHeight="1" thickBot="1">
      <c r="A24" s="574" t="s">
        <v>65</v>
      </c>
      <c r="B24" s="572">
        <v>46</v>
      </c>
      <c r="C24" s="572">
        <v>52</v>
      </c>
      <c r="D24" s="573">
        <v>49</v>
      </c>
      <c r="E24" s="572">
        <v>84</v>
      </c>
      <c r="F24" s="572">
        <v>77</v>
      </c>
      <c r="G24" s="572">
        <v>81</v>
      </c>
      <c r="H24" s="571" t="s">
        <v>66</v>
      </c>
    </row>
    <row r="25" spans="1:8" ht="24.95" customHeight="1" thickBot="1">
      <c r="A25" s="570" t="s">
        <v>19</v>
      </c>
      <c r="B25" s="569">
        <v>45</v>
      </c>
      <c r="C25" s="569">
        <v>46</v>
      </c>
      <c r="D25" s="568">
        <v>46</v>
      </c>
      <c r="E25" s="567">
        <v>76</v>
      </c>
      <c r="F25" s="567">
        <v>67</v>
      </c>
      <c r="G25" s="567">
        <v>72</v>
      </c>
      <c r="H25" s="566" t="s">
        <v>67</v>
      </c>
    </row>
    <row r="26" spans="1:8" ht="13.5" thickTop="1"/>
  </sheetData>
  <mergeCells count="8">
    <mergeCell ref="A2:H2"/>
    <mergeCell ref="A5:A8"/>
    <mergeCell ref="E5:G5"/>
    <mergeCell ref="H5:H8"/>
    <mergeCell ref="E6:G6"/>
    <mergeCell ref="B5:D5"/>
    <mergeCell ref="B6:D6"/>
    <mergeCell ref="A3:H3"/>
  </mergeCells>
  <printOptions horizontalCentered="1"/>
  <pageMargins left="0.23622047244094491" right="0.23622047244094491" top="0.98425196850393704" bottom="0.59055118110236227" header="0.98425196850393704" footer="0.59055118110236227"/>
  <pageSetup paperSize="9" scale="80" firstPageNumber="29" fitToWidth="0" fitToHeight="0" orientation="landscape" useFirstPageNumber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E31"/>
  <sheetViews>
    <sheetView rightToLeft="1" view="pageBreakPreview" zoomScale="80" zoomScaleNormal="75" zoomScaleSheetLayoutView="80" workbookViewId="0">
      <selection sqref="A1:P17"/>
    </sheetView>
  </sheetViews>
  <sheetFormatPr defaultRowHeight="20.25"/>
  <cols>
    <col min="1" max="1" width="2.9140625" style="154" customWidth="1"/>
    <col min="2" max="2" width="7.6640625" style="154" customWidth="1"/>
    <col min="3" max="3" width="6.33203125" style="154" customWidth="1"/>
    <col min="4" max="4" width="6.1640625" style="154" customWidth="1"/>
    <col min="5" max="5" width="6.6640625" style="154" customWidth="1"/>
    <col min="6" max="8" width="6.9140625" style="154" customWidth="1"/>
    <col min="9" max="10" width="7.25" style="154" customWidth="1"/>
    <col min="11" max="12" width="6.5" style="154" customWidth="1"/>
    <col min="13" max="14" width="7" style="154" customWidth="1"/>
    <col min="15" max="15" width="12.08203125" style="154" customWidth="1"/>
    <col min="16" max="16" width="3.6640625" style="154" customWidth="1"/>
    <col min="17" max="17" width="2.83203125" style="154" customWidth="1"/>
    <col min="18" max="18" width="7.25" style="154" customWidth="1"/>
    <col min="19" max="19" width="7.1640625" style="154" customWidth="1"/>
    <col min="20" max="20" width="7.4140625" style="154" customWidth="1"/>
    <col min="21" max="22" width="7.1640625" style="154" customWidth="1"/>
    <col min="23" max="24" width="7.4140625" style="154" customWidth="1"/>
    <col min="25" max="25" width="7.1640625" style="154" customWidth="1"/>
    <col min="26" max="26" width="7.4140625" style="154" customWidth="1"/>
    <col min="27" max="28" width="8.1640625" style="154" customWidth="1"/>
    <col min="29" max="29" width="8.25" style="154" customWidth="1"/>
    <col min="30" max="30" width="10.6640625" style="154" customWidth="1"/>
    <col min="31" max="31" width="3.25" style="154" customWidth="1"/>
    <col min="32" max="16384" width="8.6640625" style="154"/>
  </cols>
  <sheetData>
    <row r="1" spans="1:31" s="709" customFormat="1" ht="28.5" customHeight="1">
      <c r="A1" s="389" t="s">
        <v>847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AD1" s="710"/>
    </row>
    <row r="2" spans="1:31" s="709" customFormat="1" ht="39" customHeight="1">
      <c r="A2" s="433" t="s">
        <v>848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AD2" s="710"/>
    </row>
    <row r="3" spans="1:31" s="709" customFormat="1" ht="24" customHeight="1" thickBot="1">
      <c r="A3" s="448" t="s">
        <v>849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34" t="s">
        <v>850</v>
      </c>
      <c r="P3" s="434"/>
      <c r="Q3" s="711" t="s">
        <v>851</v>
      </c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2" t="s">
        <v>852</v>
      </c>
      <c r="AE3" s="712"/>
    </row>
    <row r="4" spans="1:31" s="713" customFormat="1" ht="24.75" customHeight="1" thickTop="1">
      <c r="A4" s="444" t="s">
        <v>4</v>
      </c>
      <c r="B4" s="444"/>
      <c r="C4" s="443" t="s">
        <v>138</v>
      </c>
      <c r="D4" s="443"/>
      <c r="E4" s="443" t="s">
        <v>167</v>
      </c>
      <c r="F4" s="443"/>
      <c r="G4" s="443" t="s">
        <v>168</v>
      </c>
      <c r="H4" s="443"/>
      <c r="I4" s="443" t="s">
        <v>169</v>
      </c>
      <c r="J4" s="443"/>
      <c r="K4" s="443" t="s">
        <v>170</v>
      </c>
      <c r="L4" s="443"/>
      <c r="M4" s="443" t="s">
        <v>171</v>
      </c>
      <c r="N4" s="443"/>
      <c r="O4" s="444" t="s">
        <v>10</v>
      </c>
      <c r="P4" s="444"/>
      <c r="Q4" s="444" t="s">
        <v>4</v>
      </c>
      <c r="R4" s="444"/>
      <c r="S4" s="443" t="s">
        <v>153</v>
      </c>
      <c r="T4" s="443"/>
      <c r="U4" s="443" t="s">
        <v>853</v>
      </c>
      <c r="V4" s="443"/>
      <c r="W4" s="443" t="s">
        <v>172</v>
      </c>
      <c r="X4" s="443"/>
      <c r="Y4" s="443" t="s">
        <v>854</v>
      </c>
      <c r="Z4" s="443"/>
      <c r="AA4" s="443" t="s">
        <v>19</v>
      </c>
      <c r="AB4" s="443"/>
      <c r="AC4" s="443"/>
      <c r="AD4" s="457" t="s">
        <v>10</v>
      </c>
      <c r="AE4" s="457"/>
    </row>
    <row r="5" spans="1:31" s="713" customFormat="1" ht="21.75" customHeight="1">
      <c r="A5" s="445"/>
      <c r="B5" s="445"/>
      <c r="C5" s="441" t="s">
        <v>143</v>
      </c>
      <c r="D5" s="441"/>
      <c r="E5" s="441" t="s">
        <v>174</v>
      </c>
      <c r="F5" s="441"/>
      <c r="G5" s="441" t="s">
        <v>175</v>
      </c>
      <c r="H5" s="441"/>
      <c r="I5" s="441" t="s">
        <v>176</v>
      </c>
      <c r="J5" s="441"/>
      <c r="K5" s="441" t="s">
        <v>177</v>
      </c>
      <c r="L5" s="441"/>
      <c r="M5" s="441" t="s">
        <v>178</v>
      </c>
      <c r="N5" s="441"/>
      <c r="O5" s="445"/>
      <c r="P5" s="445"/>
      <c r="Q5" s="445"/>
      <c r="R5" s="445"/>
      <c r="S5" s="441" t="s">
        <v>156</v>
      </c>
      <c r="T5" s="441"/>
      <c r="U5" s="441" t="s">
        <v>157</v>
      </c>
      <c r="V5" s="441"/>
      <c r="W5" s="441" t="s">
        <v>179</v>
      </c>
      <c r="X5" s="441"/>
      <c r="Y5" s="441" t="s">
        <v>180</v>
      </c>
      <c r="Z5" s="441"/>
      <c r="AA5" s="441" t="s">
        <v>23</v>
      </c>
      <c r="AB5" s="441"/>
      <c r="AC5" s="441"/>
      <c r="AD5" s="458"/>
      <c r="AE5" s="458"/>
    </row>
    <row r="6" spans="1:31" s="713" customFormat="1" ht="18" customHeight="1">
      <c r="A6" s="445"/>
      <c r="B6" s="445"/>
      <c r="C6" s="337" t="s">
        <v>148</v>
      </c>
      <c r="D6" s="337" t="s">
        <v>17</v>
      </c>
      <c r="E6" s="337" t="s">
        <v>148</v>
      </c>
      <c r="F6" s="337" t="s">
        <v>17</v>
      </c>
      <c r="G6" s="337" t="s">
        <v>148</v>
      </c>
      <c r="H6" s="337" t="s">
        <v>17</v>
      </c>
      <c r="I6" s="337" t="s">
        <v>148</v>
      </c>
      <c r="J6" s="337" t="s">
        <v>17</v>
      </c>
      <c r="K6" s="337" t="s">
        <v>148</v>
      </c>
      <c r="L6" s="337" t="s">
        <v>17</v>
      </c>
      <c r="M6" s="337" t="s">
        <v>148</v>
      </c>
      <c r="N6" s="337" t="s">
        <v>17</v>
      </c>
      <c r="O6" s="445"/>
      <c r="P6" s="445"/>
      <c r="Q6" s="445"/>
      <c r="R6" s="445"/>
      <c r="S6" s="337" t="s">
        <v>148</v>
      </c>
      <c r="T6" s="337" t="s">
        <v>17</v>
      </c>
      <c r="U6" s="337" t="s">
        <v>148</v>
      </c>
      <c r="V6" s="337" t="s">
        <v>17</v>
      </c>
      <c r="W6" s="337" t="s">
        <v>148</v>
      </c>
      <c r="X6" s="337" t="s">
        <v>17</v>
      </c>
      <c r="Y6" s="337" t="s">
        <v>148</v>
      </c>
      <c r="Z6" s="337" t="s">
        <v>17</v>
      </c>
      <c r="AA6" s="337" t="s">
        <v>148</v>
      </c>
      <c r="AB6" s="337" t="s">
        <v>17</v>
      </c>
      <c r="AC6" s="337" t="s">
        <v>107</v>
      </c>
      <c r="AD6" s="458"/>
      <c r="AE6" s="458"/>
    </row>
    <row r="7" spans="1:31" s="713" customFormat="1" ht="18.75" customHeight="1" thickBot="1">
      <c r="A7" s="446"/>
      <c r="B7" s="446"/>
      <c r="C7" s="348" t="s">
        <v>24</v>
      </c>
      <c r="D7" s="348" t="s">
        <v>21</v>
      </c>
      <c r="E7" s="348" t="s">
        <v>24</v>
      </c>
      <c r="F7" s="348" t="s">
        <v>21</v>
      </c>
      <c r="G7" s="348" t="s">
        <v>24</v>
      </c>
      <c r="H7" s="348" t="s">
        <v>21</v>
      </c>
      <c r="I7" s="348" t="s">
        <v>24</v>
      </c>
      <c r="J7" s="348" t="s">
        <v>21</v>
      </c>
      <c r="K7" s="348" t="s">
        <v>24</v>
      </c>
      <c r="L7" s="348" t="s">
        <v>21</v>
      </c>
      <c r="M7" s="348" t="s">
        <v>24</v>
      </c>
      <c r="N7" s="348" t="s">
        <v>21</v>
      </c>
      <c r="O7" s="446"/>
      <c r="P7" s="446"/>
      <c r="Q7" s="446"/>
      <c r="R7" s="446"/>
      <c r="S7" s="672" t="s">
        <v>24</v>
      </c>
      <c r="T7" s="348" t="s">
        <v>21</v>
      </c>
      <c r="U7" s="348" t="s">
        <v>24</v>
      </c>
      <c r="V7" s="348" t="s">
        <v>21</v>
      </c>
      <c r="W7" s="348" t="s">
        <v>24</v>
      </c>
      <c r="X7" s="348" t="s">
        <v>21</v>
      </c>
      <c r="Y7" s="348" t="s">
        <v>24</v>
      </c>
      <c r="Z7" s="348" t="s">
        <v>21</v>
      </c>
      <c r="AA7" s="348" t="s">
        <v>24</v>
      </c>
      <c r="AB7" s="348" t="s">
        <v>21</v>
      </c>
      <c r="AC7" s="348" t="s">
        <v>23</v>
      </c>
      <c r="AD7" s="459"/>
      <c r="AE7" s="459"/>
    </row>
    <row r="8" spans="1:31" s="369" customFormat="1" ht="21" customHeight="1">
      <c r="A8" s="442" t="s">
        <v>198</v>
      </c>
      <c r="B8" s="442"/>
      <c r="C8" s="83">
        <v>9091</v>
      </c>
      <c r="D8" s="83">
        <v>9394</v>
      </c>
      <c r="E8" s="83">
        <v>17548</v>
      </c>
      <c r="F8" s="83">
        <v>15508</v>
      </c>
      <c r="G8" s="83">
        <v>19647</v>
      </c>
      <c r="H8" s="83">
        <v>16487</v>
      </c>
      <c r="I8" s="83">
        <v>19184</v>
      </c>
      <c r="J8" s="83">
        <v>14283</v>
      </c>
      <c r="K8" s="83">
        <v>17786</v>
      </c>
      <c r="L8" s="83">
        <v>12287</v>
      </c>
      <c r="M8" s="83">
        <v>14662</v>
      </c>
      <c r="N8" s="83">
        <v>10643</v>
      </c>
      <c r="O8" s="385" t="s">
        <v>26</v>
      </c>
      <c r="P8" s="385"/>
      <c r="Q8" s="442" t="s">
        <v>198</v>
      </c>
      <c r="R8" s="442"/>
      <c r="S8" s="326">
        <v>13257</v>
      </c>
      <c r="T8" s="83">
        <v>8633</v>
      </c>
      <c r="U8" s="83">
        <v>5090</v>
      </c>
      <c r="V8" s="83">
        <v>3701</v>
      </c>
      <c r="W8" s="83">
        <v>4189</v>
      </c>
      <c r="X8" s="83">
        <v>2230</v>
      </c>
      <c r="Y8" s="83">
        <v>3967</v>
      </c>
      <c r="Z8" s="83">
        <v>2599</v>
      </c>
      <c r="AA8" s="714">
        <f>SUM(C8,E8,G8,I8,K8,M8,S8,U8,W8,Y8)</f>
        <v>124421</v>
      </c>
      <c r="AB8" s="714">
        <f>SUM(D8,F8,H8,J8,L8,N8,T8,V8,X8,Z8)</f>
        <v>95765</v>
      </c>
      <c r="AC8" s="714">
        <f>SUM(AA8:AB8)</f>
        <v>220186</v>
      </c>
      <c r="AD8" s="385" t="s">
        <v>26</v>
      </c>
      <c r="AE8" s="385"/>
    </row>
    <row r="9" spans="1:31" s="153" customFormat="1" ht="22.5" customHeight="1">
      <c r="A9" s="715" t="s">
        <v>27</v>
      </c>
      <c r="B9" s="715"/>
      <c r="C9" s="327">
        <v>8166</v>
      </c>
      <c r="D9" s="327">
        <v>7193</v>
      </c>
      <c r="E9" s="327">
        <v>12570</v>
      </c>
      <c r="F9" s="327">
        <v>8109</v>
      </c>
      <c r="G9" s="327">
        <v>13544</v>
      </c>
      <c r="H9" s="327">
        <v>9505</v>
      </c>
      <c r="I9" s="327">
        <v>10771</v>
      </c>
      <c r="J9" s="327">
        <v>7445</v>
      </c>
      <c r="K9" s="327">
        <v>11993</v>
      </c>
      <c r="L9" s="327">
        <v>9511</v>
      </c>
      <c r="M9" s="327">
        <v>10905</v>
      </c>
      <c r="N9" s="327">
        <v>11248</v>
      </c>
      <c r="O9" s="387" t="s">
        <v>28</v>
      </c>
      <c r="P9" s="387"/>
      <c r="Q9" s="715" t="s">
        <v>27</v>
      </c>
      <c r="R9" s="715"/>
      <c r="S9" s="327">
        <v>9893</v>
      </c>
      <c r="T9" s="327">
        <v>6044</v>
      </c>
      <c r="U9" s="327">
        <v>3666</v>
      </c>
      <c r="V9" s="327">
        <v>2218</v>
      </c>
      <c r="W9" s="327">
        <v>2715</v>
      </c>
      <c r="X9" s="327">
        <v>1712</v>
      </c>
      <c r="Y9" s="327">
        <v>1119</v>
      </c>
      <c r="Z9" s="327">
        <v>411</v>
      </c>
      <c r="AA9" s="338">
        <f t="shared" ref="AA9:AB27" si="0">SUM(C9,E9,G9,I9,K9,M9,S9,U9,W9,Y9)</f>
        <v>85342</v>
      </c>
      <c r="AB9" s="338">
        <f t="shared" si="0"/>
        <v>63396</v>
      </c>
      <c r="AC9" s="338">
        <f t="shared" ref="AC9:AC27" si="1">SUM(AA9:AB9)</f>
        <v>148738</v>
      </c>
      <c r="AD9" s="387" t="s">
        <v>28</v>
      </c>
      <c r="AE9" s="387"/>
    </row>
    <row r="10" spans="1:31" ht="22.5" customHeight="1">
      <c r="A10" s="716" t="s">
        <v>83</v>
      </c>
      <c r="B10" s="716"/>
      <c r="C10" s="328">
        <v>6301</v>
      </c>
      <c r="D10" s="328">
        <v>7962</v>
      </c>
      <c r="E10" s="328">
        <v>9934</v>
      </c>
      <c r="F10" s="328">
        <v>10012</v>
      </c>
      <c r="G10" s="328">
        <v>11705</v>
      </c>
      <c r="H10" s="328">
        <v>11093</v>
      </c>
      <c r="I10" s="328">
        <v>11430</v>
      </c>
      <c r="J10" s="328">
        <v>8782</v>
      </c>
      <c r="K10" s="328">
        <v>10418</v>
      </c>
      <c r="L10" s="328">
        <v>8415</v>
      </c>
      <c r="M10" s="328">
        <v>9620</v>
      </c>
      <c r="N10" s="328">
        <v>8125</v>
      </c>
      <c r="O10" s="375" t="s">
        <v>30</v>
      </c>
      <c r="P10" s="375"/>
      <c r="Q10" s="716" t="s">
        <v>83</v>
      </c>
      <c r="R10" s="716"/>
      <c r="S10" s="328">
        <v>7704</v>
      </c>
      <c r="T10" s="328">
        <v>4692</v>
      </c>
      <c r="U10" s="328">
        <v>3087</v>
      </c>
      <c r="V10" s="328">
        <v>2368</v>
      </c>
      <c r="W10" s="328">
        <v>1748</v>
      </c>
      <c r="X10" s="328">
        <v>1088</v>
      </c>
      <c r="Y10" s="328">
        <v>2038</v>
      </c>
      <c r="Z10" s="328">
        <v>849</v>
      </c>
      <c r="AA10" s="338">
        <f t="shared" si="0"/>
        <v>73985</v>
      </c>
      <c r="AB10" s="338">
        <f t="shared" si="0"/>
        <v>63386</v>
      </c>
      <c r="AC10" s="338">
        <f t="shared" si="1"/>
        <v>137371</v>
      </c>
      <c r="AD10" s="375" t="s">
        <v>30</v>
      </c>
      <c r="AE10" s="375"/>
    </row>
    <row r="11" spans="1:31" ht="22.5" customHeight="1">
      <c r="A11" s="716" t="s">
        <v>31</v>
      </c>
      <c r="B11" s="716"/>
      <c r="C11" s="328">
        <v>9094</v>
      </c>
      <c r="D11" s="328">
        <v>10092</v>
      </c>
      <c r="E11" s="328">
        <v>13418</v>
      </c>
      <c r="F11" s="328">
        <v>13146</v>
      </c>
      <c r="G11" s="328">
        <v>15390</v>
      </c>
      <c r="H11" s="328">
        <v>14958</v>
      </c>
      <c r="I11" s="328">
        <v>14181</v>
      </c>
      <c r="J11" s="328">
        <v>12084</v>
      </c>
      <c r="K11" s="328">
        <v>12763</v>
      </c>
      <c r="L11" s="328">
        <v>10501</v>
      </c>
      <c r="M11" s="328">
        <v>12246</v>
      </c>
      <c r="N11" s="328">
        <v>9823</v>
      </c>
      <c r="O11" s="375" t="s">
        <v>32</v>
      </c>
      <c r="P11" s="375"/>
      <c r="Q11" s="716" t="s">
        <v>31</v>
      </c>
      <c r="R11" s="716"/>
      <c r="S11" s="328">
        <v>8442</v>
      </c>
      <c r="T11" s="328">
        <v>6167</v>
      </c>
      <c r="U11" s="328">
        <v>3914</v>
      </c>
      <c r="V11" s="328">
        <v>2625</v>
      </c>
      <c r="W11" s="328">
        <v>2213</v>
      </c>
      <c r="X11" s="328">
        <v>1180</v>
      </c>
      <c r="Y11" s="328">
        <v>1424</v>
      </c>
      <c r="Z11" s="328">
        <v>664</v>
      </c>
      <c r="AA11" s="338">
        <f t="shared" si="0"/>
        <v>93085</v>
      </c>
      <c r="AB11" s="338">
        <f t="shared" si="0"/>
        <v>81240</v>
      </c>
      <c r="AC11" s="338">
        <f t="shared" si="1"/>
        <v>174325</v>
      </c>
      <c r="AD11" s="375" t="s">
        <v>32</v>
      </c>
      <c r="AE11" s="375"/>
    </row>
    <row r="12" spans="1:31" ht="22.5" customHeight="1">
      <c r="A12" s="416" t="s">
        <v>33</v>
      </c>
      <c r="B12" s="63" t="s">
        <v>34</v>
      </c>
      <c r="C12" s="328">
        <v>8069</v>
      </c>
      <c r="D12" s="328">
        <v>10093</v>
      </c>
      <c r="E12" s="328">
        <v>11236</v>
      </c>
      <c r="F12" s="328">
        <v>11936</v>
      </c>
      <c r="G12" s="328">
        <v>12283</v>
      </c>
      <c r="H12" s="328">
        <v>12850</v>
      </c>
      <c r="I12" s="328">
        <v>10811</v>
      </c>
      <c r="J12" s="328">
        <v>10633</v>
      </c>
      <c r="K12" s="328">
        <v>8962</v>
      </c>
      <c r="L12" s="328">
        <v>8419</v>
      </c>
      <c r="M12" s="328">
        <v>7994</v>
      </c>
      <c r="N12" s="328">
        <v>7939</v>
      </c>
      <c r="O12" s="321" t="s">
        <v>35</v>
      </c>
      <c r="P12" s="380" t="s">
        <v>36</v>
      </c>
      <c r="Q12" s="416" t="s">
        <v>33</v>
      </c>
      <c r="R12" s="63" t="s">
        <v>34</v>
      </c>
      <c r="S12" s="328">
        <v>3975</v>
      </c>
      <c r="T12" s="328">
        <v>3585</v>
      </c>
      <c r="U12" s="328">
        <v>1609</v>
      </c>
      <c r="V12" s="328">
        <v>1574</v>
      </c>
      <c r="W12" s="328">
        <v>973</v>
      </c>
      <c r="X12" s="328">
        <v>810</v>
      </c>
      <c r="Y12" s="328">
        <v>749</v>
      </c>
      <c r="Z12" s="328">
        <v>455</v>
      </c>
      <c r="AA12" s="338">
        <f t="shared" si="0"/>
        <v>66661</v>
      </c>
      <c r="AB12" s="338">
        <f t="shared" si="0"/>
        <v>68294</v>
      </c>
      <c r="AC12" s="338">
        <f t="shared" si="1"/>
        <v>134955</v>
      </c>
      <c r="AD12" s="321" t="s">
        <v>35</v>
      </c>
      <c r="AE12" s="380" t="s">
        <v>36</v>
      </c>
    </row>
    <row r="13" spans="1:31" ht="22.5" customHeight="1">
      <c r="A13" s="417"/>
      <c r="B13" s="63" t="s">
        <v>37</v>
      </c>
      <c r="C13" s="328">
        <v>14425</v>
      </c>
      <c r="D13" s="328">
        <v>15987</v>
      </c>
      <c r="E13" s="328">
        <v>18343</v>
      </c>
      <c r="F13" s="328">
        <v>19658</v>
      </c>
      <c r="G13" s="328">
        <v>21142</v>
      </c>
      <c r="H13" s="328">
        <v>19669</v>
      </c>
      <c r="I13" s="328">
        <v>17998</v>
      </c>
      <c r="J13" s="328">
        <v>15156</v>
      </c>
      <c r="K13" s="328">
        <v>15244</v>
      </c>
      <c r="L13" s="328">
        <v>12447</v>
      </c>
      <c r="M13" s="328">
        <v>13231</v>
      </c>
      <c r="N13" s="328">
        <v>11994</v>
      </c>
      <c r="O13" s="321" t="s">
        <v>38</v>
      </c>
      <c r="P13" s="381"/>
      <c r="Q13" s="417"/>
      <c r="R13" s="63" t="s">
        <v>37</v>
      </c>
      <c r="S13" s="328">
        <v>7153</v>
      </c>
      <c r="T13" s="328">
        <v>5383</v>
      </c>
      <c r="U13" s="328">
        <v>3243</v>
      </c>
      <c r="V13" s="328">
        <v>1854</v>
      </c>
      <c r="W13" s="328">
        <v>1770</v>
      </c>
      <c r="X13" s="328">
        <v>958</v>
      </c>
      <c r="Y13" s="328">
        <v>1142</v>
      </c>
      <c r="Z13" s="328">
        <v>564</v>
      </c>
      <c r="AA13" s="338">
        <f t="shared" si="0"/>
        <v>113691</v>
      </c>
      <c r="AB13" s="338">
        <f t="shared" si="0"/>
        <v>103670</v>
      </c>
      <c r="AC13" s="338">
        <f t="shared" si="1"/>
        <v>217361</v>
      </c>
      <c r="AD13" s="321" t="s">
        <v>38</v>
      </c>
      <c r="AE13" s="381"/>
    </row>
    <row r="14" spans="1:31" ht="22.5" customHeight="1">
      <c r="A14" s="417"/>
      <c r="B14" s="63" t="s">
        <v>39</v>
      </c>
      <c r="C14" s="328">
        <v>5182</v>
      </c>
      <c r="D14" s="328">
        <v>6242</v>
      </c>
      <c r="E14" s="328">
        <v>7893</v>
      </c>
      <c r="F14" s="328">
        <v>8658</v>
      </c>
      <c r="G14" s="328">
        <v>8560</v>
      </c>
      <c r="H14" s="328">
        <v>8540</v>
      </c>
      <c r="I14" s="328">
        <v>8283</v>
      </c>
      <c r="J14" s="328">
        <v>6359</v>
      </c>
      <c r="K14" s="328">
        <v>7151</v>
      </c>
      <c r="L14" s="328">
        <v>5468</v>
      </c>
      <c r="M14" s="328">
        <v>6532</v>
      </c>
      <c r="N14" s="328">
        <v>4494</v>
      </c>
      <c r="O14" s="321" t="s">
        <v>40</v>
      </c>
      <c r="P14" s="381"/>
      <c r="Q14" s="417"/>
      <c r="R14" s="63" t="s">
        <v>39</v>
      </c>
      <c r="S14" s="328">
        <v>5025</v>
      </c>
      <c r="T14" s="328">
        <v>3040</v>
      </c>
      <c r="U14" s="328">
        <v>2044</v>
      </c>
      <c r="V14" s="328">
        <v>1599</v>
      </c>
      <c r="W14" s="328">
        <v>1316</v>
      </c>
      <c r="X14" s="328">
        <v>801</v>
      </c>
      <c r="Y14" s="328">
        <v>1373</v>
      </c>
      <c r="Z14" s="328">
        <v>249</v>
      </c>
      <c r="AA14" s="338">
        <f t="shared" si="0"/>
        <v>53359</v>
      </c>
      <c r="AB14" s="338">
        <f t="shared" si="0"/>
        <v>45450</v>
      </c>
      <c r="AC14" s="338">
        <f t="shared" si="1"/>
        <v>98809</v>
      </c>
      <c r="AD14" s="321" t="s">
        <v>40</v>
      </c>
      <c r="AE14" s="381"/>
    </row>
    <row r="15" spans="1:31" ht="22.5" customHeight="1">
      <c r="A15" s="417"/>
      <c r="B15" s="63" t="s">
        <v>41</v>
      </c>
      <c r="C15" s="328">
        <v>6167</v>
      </c>
      <c r="D15" s="328">
        <v>5634</v>
      </c>
      <c r="E15" s="328">
        <v>7986</v>
      </c>
      <c r="F15" s="328">
        <v>7626</v>
      </c>
      <c r="G15" s="328">
        <v>9125</v>
      </c>
      <c r="H15" s="328">
        <v>7444</v>
      </c>
      <c r="I15" s="328">
        <v>7501</v>
      </c>
      <c r="J15" s="328">
        <v>7055</v>
      </c>
      <c r="K15" s="328">
        <v>6589</v>
      </c>
      <c r="L15" s="328">
        <v>5544</v>
      </c>
      <c r="M15" s="328">
        <v>5983</v>
      </c>
      <c r="N15" s="328">
        <v>5742</v>
      </c>
      <c r="O15" s="321" t="s">
        <v>42</v>
      </c>
      <c r="P15" s="381"/>
      <c r="Q15" s="417"/>
      <c r="R15" s="63" t="s">
        <v>41</v>
      </c>
      <c r="S15" s="328">
        <v>3401</v>
      </c>
      <c r="T15" s="328">
        <v>2886</v>
      </c>
      <c r="U15" s="328">
        <v>1028</v>
      </c>
      <c r="V15" s="328">
        <v>1229</v>
      </c>
      <c r="W15" s="328">
        <v>587</v>
      </c>
      <c r="X15" s="328">
        <v>1237</v>
      </c>
      <c r="Y15" s="328">
        <v>320</v>
      </c>
      <c r="Z15" s="328">
        <v>2463</v>
      </c>
      <c r="AA15" s="338">
        <f t="shared" si="0"/>
        <v>48687</v>
      </c>
      <c r="AB15" s="338">
        <f t="shared" si="0"/>
        <v>46860</v>
      </c>
      <c r="AC15" s="338">
        <f t="shared" si="1"/>
        <v>95547</v>
      </c>
      <c r="AD15" s="321" t="s">
        <v>42</v>
      </c>
      <c r="AE15" s="381"/>
    </row>
    <row r="16" spans="1:31" ht="22.5" customHeight="1">
      <c r="A16" s="417"/>
      <c r="B16" s="63" t="s">
        <v>43</v>
      </c>
      <c r="C16" s="328">
        <v>8703</v>
      </c>
      <c r="D16" s="328">
        <v>10039</v>
      </c>
      <c r="E16" s="328">
        <v>11919</v>
      </c>
      <c r="F16" s="328">
        <v>12681</v>
      </c>
      <c r="G16" s="328">
        <v>13665</v>
      </c>
      <c r="H16" s="328">
        <v>14237</v>
      </c>
      <c r="I16" s="328">
        <v>12207</v>
      </c>
      <c r="J16" s="328">
        <v>11193</v>
      </c>
      <c r="K16" s="328">
        <v>10868</v>
      </c>
      <c r="L16" s="328">
        <v>9352</v>
      </c>
      <c r="M16" s="328">
        <v>9830</v>
      </c>
      <c r="N16" s="328">
        <v>9325</v>
      </c>
      <c r="O16" s="321" t="s">
        <v>44</v>
      </c>
      <c r="P16" s="381"/>
      <c r="Q16" s="417"/>
      <c r="R16" s="63" t="s">
        <v>43</v>
      </c>
      <c r="S16" s="328">
        <v>4999</v>
      </c>
      <c r="T16" s="328">
        <v>4956</v>
      </c>
      <c r="U16" s="328">
        <v>2029</v>
      </c>
      <c r="V16" s="328">
        <v>1890</v>
      </c>
      <c r="W16" s="328">
        <v>1850</v>
      </c>
      <c r="X16" s="328">
        <v>987</v>
      </c>
      <c r="Y16" s="328">
        <v>1216</v>
      </c>
      <c r="Z16" s="328">
        <v>794</v>
      </c>
      <c r="AA16" s="338">
        <f t="shared" si="0"/>
        <v>77286</v>
      </c>
      <c r="AB16" s="338">
        <f t="shared" si="0"/>
        <v>75454</v>
      </c>
      <c r="AC16" s="338">
        <f t="shared" si="1"/>
        <v>152740</v>
      </c>
      <c r="AD16" s="321" t="s">
        <v>44</v>
      </c>
      <c r="AE16" s="381"/>
    </row>
    <row r="17" spans="1:31" ht="22.5" customHeight="1">
      <c r="A17" s="418"/>
      <c r="B17" s="63" t="s">
        <v>45</v>
      </c>
      <c r="C17" s="328">
        <v>5279</v>
      </c>
      <c r="D17" s="328">
        <v>6421</v>
      </c>
      <c r="E17" s="328">
        <v>7928</v>
      </c>
      <c r="F17" s="328">
        <v>8682</v>
      </c>
      <c r="G17" s="328">
        <v>9186</v>
      </c>
      <c r="H17" s="328">
        <v>9623</v>
      </c>
      <c r="I17" s="328">
        <v>8972</v>
      </c>
      <c r="J17" s="328">
        <v>7698</v>
      </c>
      <c r="K17" s="328">
        <v>8055</v>
      </c>
      <c r="L17" s="328">
        <v>5862</v>
      </c>
      <c r="M17" s="328">
        <v>7038</v>
      </c>
      <c r="N17" s="328">
        <v>5629</v>
      </c>
      <c r="O17" s="321" t="s">
        <v>46</v>
      </c>
      <c r="P17" s="382"/>
      <c r="Q17" s="418"/>
      <c r="R17" s="63" t="s">
        <v>45</v>
      </c>
      <c r="S17" s="328">
        <v>4374</v>
      </c>
      <c r="T17" s="328">
        <v>3514</v>
      </c>
      <c r="U17" s="328">
        <v>1503</v>
      </c>
      <c r="V17" s="328">
        <v>1546</v>
      </c>
      <c r="W17" s="328">
        <v>1001</v>
      </c>
      <c r="X17" s="328">
        <v>799</v>
      </c>
      <c r="Y17" s="328">
        <v>865</v>
      </c>
      <c r="Z17" s="328">
        <v>374</v>
      </c>
      <c r="AA17" s="338">
        <f t="shared" si="0"/>
        <v>54201</v>
      </c>
      <c r="AB17" s="338">
        <f t="shared" si="0"/>
        <v>50148</v>
      </c>
      <c r="AC17" s="338">
        <f t="shared" si="1"/>
        <v>104349</v>
      </c>
      <c r="AD17" s="321" t="s">
        <v>46</v>
      </c>
      <c r="AE17" s="382"/>
    </row>
    <row r="18" spans="1:31" ht="22.5" customHeight="1">
      <c r="A18" s="717" t="s">
        <v>47</v>
      </c>
      <c r="B18" s="717"/>
      <c r="C18" s="328">
        <v>5804</v>
      </c>
      <c r="D18" s="328">
        <v>6748</v>
      </c>
      <c r="E18" s="328">
        <v>10602</v>
      </c>
      <c r="F18" s="328">
        <v>10599</v>
      </c>
      <c r="G18" s="328">
        <v>14290</v>
      </c>
      <c r="H18" s="328">
        <v>12705</v>
      </c>
      <c r="I18" s="328">
        <v>14397</v>
      </c>
      <c r="J18" s="328">
        <v>10924</v>
      </c>
      <c r="K18" s="328">
        <v>13961</v>
      </c>
      <c r="L18" s="328">
        <v>10880</v>
      </c>
      <c r="M18" s="328">
        <v>12055</v>
      </c>
      <c r="N18" s="328">
        <v>10013</v>
      </c>
      <c r="O18" s="375" t="s">
        <v>48</v>
      </c>
      <c r="P18" s="375"/>
      <c r="Q18" s="717" t="s">
        <v>47</v>
      </c>
      <c r="R18" s="717"/>
      <c r="S18" s="328">
        <v>8561</v>
      </c>
      <c r="T18" s="328">
        <v>7473</v>
      </c>
      <c r="U18" s="328">
        <v>3990</v>
      </c>
      <c r="V18" s="328">
        <v>3544</v>
      </c>
      <c r="W18" s="328">
        <v>2917</v>
      </c>
      <c r="X18" s="328">
        <v>2041</v>
      </c>
      <c r="Y18" s="328">
        <v>1863</v>
      </c>
      <c r="Z18" s="328">
        <v>1654</v>
      </c>
      <c r="AA18" s="338">
        <f t="shared" si="0"/>
        <v>88440</v>
      </c>
      <c r="AB18" s="338">
        <f t="shared" si="0"/>
        <v>76581</v>
      </c>
      <c r="AC18" s="338">
        <f t="shared" si="1"/>
        <v>165021</v>
      </c>
      <c r="AD18" s="375" t="s">
        <v>48</v>
      </c>
      <c r="AE18" s="375"/>
    </row>
    <row r="19" spans="1:31" ht="22.5" customHeight="1">
      <c r="A19" s="716" t="s">
        <v>49</v>
      </c>
      <c r="B19" s="716"/>
      <c r="C19" s="328">
        <v>11333</v>
      </c>
      <c r="D19" s="328">
        <v>10525</v>
      </c>
      <c r="E19" s="328">
        <v>16832</v>
      </c>
      <c r="F19" s="328">
        <v>16258</v>
      </c>
      <c r="G19" s="328">
        <v>20819</v>
      </c>
      <c r="H19" s="328">
        <v>18296</v>
      </c>
      <c r="I19" s="328">
        <v>19482</v>
      </c>
      <c r="J19" s="328">
        <v>16604</v>
      </c>
      <c r="K19" s="328">
        <v>18060</v>
      </c>
      <c r="L19" s="328">
        <v>13914</v>
      </c>
      <c r="M19" s="328">
        <v>15090</v>
      </c>
      <c r="N19" s="328">
        <v>11939</v>
      </c>
      <c r="O19" s="375" t="s">
        <v>50</v>
      </c>
      <c r="P19" s="375"/>
      <c r="Q19" s="716" t="s">
        <v>49</v>
      </c>
      <c r="R19" s="716"/>
      <c r="S19" s="328">
        <v>12102</v>
      </c>
      <c r="T19" s="328">
        <v>7863</v>
      </c>
      <c r="U19" s="328">
        <v>4201</v>
      </c>
      <c r="V19" s="328">
        <v>3613</v>
      </c>
      <c r="W19" s="328">
        <v>3030</v>
      </c>
      <c r="X19" s="328">
        <v>1871</v>
      </c>
      <c r="Y19" s="328">
        <v>3723</v>
      </c>
      <c r="Z19" s="328">
        <v>1300</v>
      </c>
      <c r="AA19" s="338">
        <f t="shared" si="0"/>
        <v>124672</v>
      </c>
      <c r="AB19" s="338">
        <f t="shared" si="0"/>
        <v>102183</v>
      </c>
      <c r="AC19" s="338">
        <f t="shared" si="1"/>
        <v>226855</v>
      </c>
      <c r="AD19" s="375" t="s">
        <v>50</v>
      </c>
      <c r="AE19" s="375"/>
    </row>
    <row r="20" spans="1:31" ht="22.5" customHeight="1">
      <c r="A20" s="716" t="s">
        <v>51</v>
      </c>
      <c r="B20" s="716"/>
      <c r="C20" s="328">
        <v>6144</v>
      </c>
      <c r="D20" s="328">
        <v>7138</v>
      </c>
      <c r="E20" s="328">
        <v>8451</v>
      </c>
      <c r="F20" s="328">
        <v>9961</v>
      </c>
      <c r="G20" s="328">
        <v>9979</v>
      </c>
      <c r="H20" s="328">
        <v>10854</v>
      </c>
      <c r="I20" s="328">
        <v>10735</v>
      </c>
      <c r="J20" s="328">
        <v>9792</v>
      </c>
      <c r="K20" s="328">
        <v>10696</v>
      </c>
      <c r="L20" s="328">
        <v>8707</v>
      </c>
      <c r="M20" s="328">
        <v>9271</v>
      </c>
      <c r="N20" s="328">
        <v>8006</v>
      </c>
      <c r="O20" s="375" t="s">
        <v>52</v>
      </c>
      <c r="P20" s="375"/>
      <c r="Q20" s="716" t="s">
        <v>51</v>
      </c>
      <c r="R20" s="716"/>
      <c r="S20" s="328">
        <v>6615</v>
      </c>
      <c r="T20" s="328">
        <v>5255</v>
      </c>
      <c r="U20" s="328">
        <v>2822</v>
      </c>
      <c r="V20" s="328">
        <v>2238</v>
      </c>
      <c r="W20" s="328">
        <v>1861</v>
      </c>
      <c r="X20" s="328">
        <v>1442</v>
      </c>
      <c r="Y20" s="328">
        <v>1445</v>
      </c>
      <c r="Z20" s="328">
        <v>770</v>
      </c>
      <c r="AA20" s="338">
        <f t="shared" si="0"/>
        <v>68019</v>
      </c>
      <c r="AB20" s="338">
        <f t="shared" si="0"/>
        <v>64163</v>
      </c>
      <c r="AC20" s="338">
        <f t="shared" si="1"/>
        <v>132182</v>
      </c>
      <c r="AD20" s="375" t="s">
        <v>52</v>
      </c>
      <c r="AE20" s="375"/>
    </row>
    <row r="21" spans="1:31" ht="22.5" customHeight="1">
      <c r="A21" s="716" t="s">
        <v>53</v>
      </c>
      <c r="B21" s="716"/>
      <c r="C21" s="328">
        <v>4996</v>
      </c>
      <c r="D21" s="328">
        <v>6475</v>
      </c>
      <c r="E21" s="328">
        <v>10112</v>
      </c>
      <c r="F21" s="328">
        <v>11587</v>
      </c>
      <c r="G21" s="328">
        <v>12088</v>
      </c>
      <c r="H21" s="328">
        <v>12595</v>
      </c>
      <c r="I21" s="328">
        <v>11560</v>
      </c>
      <c r="J21" s="328">
        <v>10569</v>
      </c>
      <c r="K21" s="328">
        <v>10964</v>
      </c>
      <c r="L21" s="328">
        <v>10125</v>
      </c>
      <c r="M21" s="328">
        <v>8598</v>
      </c>
      <c r="N21" s="328">
        <v>8249</v>
      </c>
      <c r="O21" s="375" t="s">
        <v>54</v>
      </c>
      <c r="P21" s="375"/>
      <c r="Q21" s="716" t="s">
        <v>53</v>
      </c>
      <c r="R21" s="716"/>
      <c r="S21" s="328">
        <v>7863</v>
      </c>
      <c r="T21" s="328">
        <v>5904</v>
      </c>
      <c r="U21" s="328">
        <v>3212</v>
      </c>
      <c r="V21" s="328">
        <v>3015</v>
      </c>
      <c r="W21" s="328">
        <v>2202</v>
      </c>
      <c r="X21" s="328">
        <v>1415</v>
      </c>
      <c r="Y21" s="328">
        <v>2611</v>
      </c>
      <c r="Z21" s="328">
        <v>1329</v>
      </c>
      <c r="AA21" s="338">
        <f t="shared" si="0"/>
        <v>74206</v>
      </c>
      <c r="AB21" s="338">
        <f t="shared" si="0"/>
        <v>71263</v>
      </c>
      <c r="AC21" s="338">
        <f t="shared" si="1"/>
        <v>145469</v>
      </c>
      <c r="AD21" s="375" t="s">
        <v>54</v>
      </c>
      <c r="AE21" s="375"/>
    </row>
    <row r="22" spans="1:31" ht="22.5" customHeight="1">
      <c r="A22" s="716" t="s">
        <v>84</v>
      </c>
      <c r="B22" s="716"/>
      <c r="C22" s="328">
        <v>6585</v>
      </c>
      <c r="D22" s="328">
        <v>6516</v>
      </c>
      <c r="E22" s="328">
        <v>8482</v>
      </c>
      <c r="F22" s="328">
        <v>9399</v>
      </c>
      <c r="G22" s="328">
        <v>12713</v>
      </c>
      <c r="H22" s="328">
        <v>11580</v>
      </c>
      <c r="I22" s="328">
        <v>11508</v>
      </c>
      <c r="J22" s="328">
        <v>10845</v>
      </c>
      <c r="K22" s="328">
        <v>11658</v>
      </c>
      <c r="L22" s="328">
        <v>8761</v>
      </c>
      <c r="M22" s="328">
        <v>9261</v>
      </c>
      <c r="N22" s="328">
        <v>7892</v>
      </c>
      <c r="O22" s="375" t="s">
        <v>56</v>
      </c>
      <c r="P22" s="375"/>
      <c r="Q22" s="716" t="s">
        <v>84</v>
      </c>
      <c r="R22" s="716"/>
      <c r="S22" s="328">
        <v>7548</v>
      </c>
      <c r="T22" s="328">
        <v>4293</v>
      </c>
      <c r="U22" s="328">
        <v>3259</v>
      </c>
      <c r="V22" s="328">
        <v>2406</v>
      </c>
      <c r="W22" s="328">
        <v>2352</v>
      </c>
      <c r="X22" s="328">
        <v>1262</v>
      </c>
      <c r="Y22" s="328">
        <v>1308</v>
      </c>
      <c r="Z22" s="328">
        <v>428</v>
      </c>
      <c r="AA22" s="338">
        <f t="shared" si="0"/>
        <v>74674</v>
      </c>
      <c r="AB22" s="338">
        <f t="shared" si="0"/>
        <v>63382</v>
      </c>
      <c r="AC22" s="338">
        <f t="shared" si="1"/>
        <v>138056</v>
      </c>
      <c r="AD22" s="375" t="s">
        <v>56</v>
      </c>
      <c r="AE22" s="375"/>
    </row>
    <row r="23" spans="1:31" ht="22.5" customHeight="1">
      <c r="A23" s="716" t="s">
        <v>57</v>
      </c>
      <c r="B23" s="716"/>
      <c r="C23" s="328">
        <v>2964</v>
      </c>
      <c r="D23" s="328">
        <v>4468</v>
      </c>
      <c r="E23" s="328">
        <v>5551</v>
      </c>
      <c r="F23" s="328">
        <v>5463</v>
      </c>
      <c r="G23" s="328">
        <v>6311</v>
      </c>
      <c r="H23" s="328">
        <v>5811</v>
      </c>
      <c r="I23" s="328">
        <v>7139</v>
      </c>
      <c r="J23" s="328">
        <v>5398</v>
      </c>
      <c r="K23" s="328">
        <v>6275</v>
      </c>
      <c r="L23" s="328">
        <v>4790</v>
      </c>
      <c r="M23" s="328">
        <v>5884</v>
      </c>
      <c r="N23" s="328">
        <v>4192</v>
      </c>
      <c r="O23" s="375" t="s">
        <v>58</v>
      </c>
      <c r="P23" s="375"/>
      <c r="Q23" s="716" t="s">
        <v>57</v>
      </c>
      <c r="R23" s="716"/>
      <c r="S23" s="328">
        <v>3417</v>
      </c>
      <c r="T23" s="328">
        <v>2587</v>
      </c>
      <c r="U23" s="328">
        <v>1533</v>
      </c>
      <c r="V23" s="328">
        <v>1087</v>
      </c>
      <c r="W23" s="328">
        <v>1089</v>
      </c>
      <c r="X23" s="328">
        <v>655</v>
      </c>
      <c r="Y23" s="328">
        <v>1458</v>
      </c>
      <c r="Z23" s="328">
        <v>464</v>
      </c>
      <c r="AA23" s="338">
        <f t="shared" si="0"/>
        <v>41621</v>
      </c>
      <c r="AB23" s="338">
        <f t="shared" si="0"/>
        <v>34915</v>
      </c>
      <c r="AC23" s="338">
        <f t="shared" si="1"/>
        <v>76536</v>
      </c>
      <c r="AD23" s="375" t="s">
        <v>58</v>
      </c>
      <c r="AE23" s="375"/>
    </row>
    <row r="24" spans="1:31" ht="22.5" customHeight="1">
      <c r="A24" s="716" t="s">
        <v>59</v>
      </c>
      <c r="B24" s="716"/>
      <c r="C24" s="328">
        <v>5932</v>
      </c>
      <c r="D24" s="328">
        <v>6856</v>
      </c>
      <c r="E24" s="328">
        <v>9328</v>
      </c>
      <c r="F24" s="328">
        <v>9003</v>
      </c>
      <c r="G24" s="328">
        <v>12122</v>
      </c>
      <c r="H24" s="328">
        <v>10756</v>
      </c>
      <c r="I24" s="328">
        <v>12038</v>
      </c>
      <c r="J24" s="328">
        <v>7947</v>
      </c>
      <c r="K24" s="328">
        <v>10567</v>
      </c>
      <c r="L24" s="328">
        <v>7281</v>
      </c>
      <c r="M24" s="328">
        <v>9638</v>
      </c>
      <c r="N24" s="328">
        <v>5640</v>
      </c>
      <c r="O24" s="375" t="s">
        <v>60</v>
      </c>
      <c r="P24" s="375"/>
      <c r="Q24" s="716" t="s">
        <v>59</v>
      </c>
      <c r="R24" s="716"/>
      <c r="S24" s="328">
        <v>6599</v>
      </c>
      <c r="T24" s="328">
        <v>3962</v>
      </c>
      <c r="U24" s="328">
        <v>2423</v>
      </c>
      <c r="V24" s="328">
        <v>1988</v>
      </c>
      <c r="W24" s="328">
        <v>1647</v>
      </c>
      <c r="X24" s="328">
        <v>927</v>
      </c>
      <c r="Y24" s="328">
        <v>1686</v>
      </c>
      <c r="Z24" s="328">
        <v>793</v>
      </c>
      <c r="AA24" s="338">
        <f t="shared" si="0"/>
        <v>71980</v>
      </c>
      <c r="AB24" s="338">
        <f t="shared" si="0"/>
        <v>55153</v>
      </c>
      <c r="AC24" s="338">
        <f t="shared" si="1"/>
        <v>127133</v>
      </c>
      <c r="AD24" s="375" t="s">
        <v>60</v>
      </c>
      <c r="AE24" s="375"/>
    </row>
    <row r="25" spans="1:31" ht="22.5" customHeight="1">
      <c r="A25" s="716" t="s">
        <v>61</v>
      </c>
      <c r="B25" s="716"/>
      <c r="C25" s="328">
        <v>8534</v>
      </c>
      <c r="D25" s="328">
        <v>8913</v>
      </c>
      <c r="E25" s="328">
        <v>14972</v>
      </c>
      <c r="F25" s="328">
        <v>14655</v>
      </c>
      <c r="G25" s="328">
        <v>19311</v>
      </c>
      <c r="H25" s="328">
        <v>16366</v>
      </c>
      <c r="I25" s="328">
        <v>18177</v>
      </c>
      <c r="J25" s="328">
        <v>14502</v>
      </c>
      <c r="K25" s="328">
        <v>18064</v>
      </c>
      <c r="L25" s="328">
        <v>13148</v>
      </c>
      <c r="M25" s="328">
        <v>15611</v>
      </c>
      <c r="N25" s="328">
        <v>10483</v>
      </c>
      <c r="O25" s="375" t="s">
        <v>62</v>
      </c>
      <c r="P25" s="375"/>
      <c r="Q25" s="716" t="s">
        <v>61</v>
      </c>
      <c r="R25" s="716"/>
      <c r="S25" s="328">
        <v>11150</v>
      </c>
      <c r="T25" s="328">
        <v>6702</v>
      </c>
      <c r="U25" s="328">
        <v>5262</v>
      </c>
      <c r="V25" s="328">
        <v>3393</v>
      </c>
      <c r="W25" s="328">
        <v>3243</v>
      </c>
      <c r="X25" s="328">
        <v>1486</v>
      </c>
      <c r="Y25" s="328">
        <v>1846</v>
      </c>
      <c r="Z25" s="328">
        <v>1213</v>
      </c>
      <c r="AA25" s="338">
        <f t="shared" si="0"/>
        <v>116170</v>
      </c>
      <c r="AB25" s="338">
        <f t="shared" si="0"/>
        <v>90861</v>
      </c>
      <c r="AC25" s="338">
        <f t="shared" si="1"/>
        <v>207031</v>
      </c>
      <c r="AD25" s="375" t="s">
        <v>62</v>
      </c>
      <c r="AE25" s="375"/>
    </row>
    <row r="26" spans="1:31" ht="22.5" customHeight="1">
      <c r="A26" s="716" t="s">
        <v>63</v>
      </c>
      <c r="B26" s="716"/>
      <c r="C26" s="328">
        <v>6165</v>
      </c>
      <c r="D26" s="328">
        <v>4999</v>
      </c>
      <c r="E26" s="328">
        <v>8921</v>
      </c>
      <c r="F26" s="328">
        <v>6989</v>
      </c>
      <c r="G26" s="328">
        <v>9095</v>
      </c>
      <c r="H26" s="328">
        <v>8234</v>
      </c>
      <c r="I26" s="328">
        <v>9482</v>
      </c>
      <c r="J26" s="328">
        <v>6653</v>
      </c>
      <c r="K26" s="328">
        <v>10000</v>
      </c>
      <c r="L26" s="328">
        <v>6987</v>
      </c>
      <c r="M26" s="328">
        <v>7784</v>
      </c>
      <c r="N26" s="328">
        <v>6396</v>
      </c>
      <c r="O26" s="375" t="s">
        <v>64</v>
      </c>
      <c r="P26" s="375"/>
      <c r="Q26" s="716" t="s">
        <v>63</v>
      </c>
      <c r="R26" s="716"/>
      <c r="S26" s="328">
        <v>5222</v>
      </c>
      <c r="T26" s="328">
        <v>3093</v>
      </c>
      <c r="U26" s="328">
        <v>2085</v>
      </c>
      <c r="V26" s="328">
        <v>1412</v>
      </c>
      <c r="W26" s="328">
        <v>1779</v>
      </c>
      <c r="X26" s="328">
        <v>1154</v>
      </c>
      <c r="Y26" s="328">
        <v>2208</v>
      </c>
      <c r="Z26" s="328">
        <v>409</v>
      </c>
      <c r="AA26" s="338">
        <f t="shared" si="0"/>
        <v>62741</v>
      </c>
      <c r="AB26" s="338">
        <f t="shared" si="0"/>
        <v>46326</v>
      </c>
      <c r="AC26" s="338">
        <f t="shared" si="1"/>
        <v>109067</v>
      </c>
      <c r="AD26" s="375" t="s">
        <v>64</v>
      </c>
      <c r="AE26" s="375"/>
    </row>
    <row r="27" spans="1:31" ht="18.75" customHeight="1" thickBot="1">
      <c r="A27" s="718" t="s">
        <v>65</v>
      </c>
      <c r="B27" s="718"/>
      <c r="C27" s="182">
        <v>12580</v>
      </c>
      <c r="D27" s="182">
        <v>16840</v>
      </c>
      <c r="E27" s="182">
        <v>20738</v>
      </c>
      <c r="F27" s="182">
        <v>26403</v>
      </c>
      <c r="G27" s="182">
        <v>24136</v>
      </c>
      <c r="H27" s="182">
        <v>26512</v>
      </c>
      <c r="I27" s="182">
        <v>23731</v>
      </c>
      <c r="J27" s="182">
        <v>22261</v>
      </c>
      <c r="K27" s="182">
        <v>21849</v>
      </c>
      <c r="L27" s="182">
        <v>17246</v>
      </c>
      <c r="M27" s="182">
        <v>17640</v>
      </c>
      <c r="N27" s="334">
        <v>13151</v>
      </c>
      <c r="O27" s="376" t="s">
        <v>66</v>
      </c>
      <c r="P27" s="376"/>
      <c r="Q27" s="718" t="s">
        <v>65</v>
      </c>
      <c r="R27" s="718"/>
      <c r="S27" s="334">
        <v>13469</v>
      </c>
      <c r="T27" s="334">
        <v>8432</v>
      </c>
      <c r="U27" s="334">
        <v>4573</v>
      </c>
      <c r="V27" s="334">
        <v>3853</v>
      </c>
      <c r="W27" s="334">
        <v>2925</v>
      </c>
      <c r="X27" s="334">
        <v>1910</v>
      </c>
      <c r="Y27" s="334">
        <v>2535</v>
      </c>
      <c r="Z27" s="334">
        <v>1506</v>
      </c>
      <c r="AA27" s="366">
        <f t="shared" si="0"/>
        <v>144176</v>
      </c>
      <c r="AB27" s="366">
        <f t="shared" si="0"/>
        <v>138114</v>
      </c>
      <c r="AC27" s="366">
        <f t="shared" si="1"/>
        <v>282290</v>
      </c>
      <c r="AD27" s="376" t="s">
        <v>66</v>
      </c>
      <c r="AE27" s="376"/>
    </row>
    <row r="28" spans="1:31" ht="24" customHeight="1" thickBot="1">
      <c r="A28" s="719" t="s">
        <v>19</v>
      </c>
      <c r="B28" s="719"/>
      <c r="C28" s="13">
        <f>SUM(C8:C27)</f>
        <v>151514</v>
      </c>
      <c r="D28" s="13">
        <f t="shared" ref="D28:N28" si="2">SUM(D8:D27)</f>
        <v>168535</v>
      </c>
      <c r="E28" s="13">
        <f t="shared" si="2"/>
        <v>232764</v>
      </c>
      <c r="F28" s="13">
        <f t="shared" si="2"/>
        <v>236333</v>
      </c>
      <c r="G28" s="13">
        <f t="shared" si="2"/>
        <v>275111</v>
      </c>
      <c r="H28" s="13">
        <f t="shared" si="2"/>
        <v>258115</v>
      </c>
      <c r="I28" s="13">
        <f t="shared" si="2"/>
        <v>259587</v>
      </c>
      <c r="J28" s="13">
        <f t="shared" si="2"/>
        <v>216183</v>
      </c>
      <c r="K28" s="13">
        <f t="shared" si="2"/>
        <v>241923</v>
      </c>
      <c r="L28" s="13">
        <f t="shared" si="2"/>
        <v>189645</v>
      </c>
      <c r="M28" s="13">
        <f t="shared" si="2"/>
        <v>208873</v>
      </c>
      <c r="N28" s="13">
        <f t="shared" si="2"/>
        <v>170923</v>
      </c>
      <c r="O28" s="373" t="s">
        <v>67</v>
      </c>
      <c r="P28" s="373"/>
      <c r="Q28" s="720" t="s">
        <v>19</v>
      </c>
      <c r="R28" s="720"/>
      <c r="S28" s="13">
        <v>150769</v>
      </c>
      <c r="T28" s="13">
        <v>104464</v>
      </c>
      <c r="U28" s="13">
        <f t="shared" ref="U28:AC28" si="3">SUM(U8:U27)</f>
        <v>60573</v>
      </c>
      <c r="V28" s="13">
        <v>47153</v>
      </c>
      <c r="W28" s="13">
        <f t="shared" si="3"/>
        <v>41407</v>
      </c>
      <c r="X28" s="13">
        <f t="shared" si="3"/>
        <v>25965</v>
      </c>
      <c r="Y28" s="13">
        <f t="shared" si="3"/>
        <v>34896</v>
      </c>
      <c r="Z28" s="13">
        <f t="shared" si="3"/>
        <v>19288</v>
      </c>
      <c r="AA28" s="120">
        <f t="shared" si="3"/>
        <v>1657417</v>
      </c>
      <c r="AB28" s="120">
        <f t="shared" si="3"/>
        <v>1436604</v>
      </c>
      <c r="AC28" s="120">
        <f t="shared" si="3"/>
        <v>3094021</v>
      </c>
      <c r="AD28" s="373" t="s">
        <v>67</v>
      </c>
      <c r="AE28" s="373"/>
    </row>
    <row r="29" spans="1:31" ht="18.75" customHeight="1" thickTop="1">
      <c r="A29" s="15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1" spans="1:31"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</row>
  </sheetData>
  <mergeCells count="96">
    <mergeCell ref="A28:B28"/>
    <mergeCell ref="O28:P28"/>
    <mergeCell ref="Q28:R28"/>
    <mergeCell ref="AD28:AE28"/>
    <mergeCell ref="A26:B26"/>
    <mergeCell ref="O26:P26"/>
    <mergeCell ref="Q26:R26"/>
    <mergeCell ref="AD26:AE26"/>
    <mergeCell ref="A27:B27"/>
    <mergeCell ref="O27:P27"/>
    <mergeCell ref="Q27:R27"/>
    <mergeCell ref="AD27:AE27"/>
    <mergeCell ref="A24:B24"/>
    <mergeCell ref="O24:P24"/>
    <mergeCell ref="Q24:R24"/>
    <mergeCell ref="AD24:AE24"/>
    <mergeCell ref="A25:B25"/>
    <mergeCell ref="O25:P25"/>
    <mergeCell ref="Q25:R25"/>
    <mergeCell ref="AD25:AE25"/>
    <mergeCell ref="A22:B22"/>
    <mergeCell ref="O22:P22"/>
    <mergeCell ref="Q22:R22"/>
    <mergeCell ref="AD22:AE22"/>
    <mergeCell ref="A23:B23"/>
    <mergeCell ref="O23:P23"/>
    <mergeCell ref="Q23:R23"/>
    <mergeCell ref="AD23:AE23"/>
    <mergeCell ref="A20:B20"/>
    <mergeCell ref="O20:P20"/>
    <mergeCell ref="Q20:R20"/>
    <mergeCell ref="AD20:AE20"/>
    <mergeCell ref="A21:B21"/>
    <mergeCell ref="O21:P21"/>
    <mergeCell ref="Q21:R21"/>
    <mergeCell ref="AD21:AE21"/>
    <mergeCell ref="A18:B18"/>
    <mergeCell ref="O18:P18"/>
    <mergeCell ref="Q18:R18"/>
    <mergeCell ref="AD18:AE18"/>
    <mergeCell ref="A19:B19"/>
    <mergeCell ref="O19:P19"/>
    <mergeCell ref="Q19:R19"/>
    <mergeCell ref="AD19:AE19"/>
    <mergeCell ref="A11:B11"/>
    <mergeCell ref="O11:P11"/>
    <mergeCell ref="Q11:R11"/>
    <mergeCell ref="AD11:AE11"/>
    <mergeCell ref="A12:A17"/>
    <mergeCell ref="P12:P17"/>
    <mergeCell ref="Q12:Q17"/>
    <mergeCell ref="AE12:AE17"/>
    <mergeCell ref="A9:B9"/>
    <mergeCell ref="O9:P9"/>
    <mergeCell ref="Q9:R9"/>
    <mergeCell ref="AD9:AE9"/>
    <mergeCell ref="A10:B10"/>
    <mergeCell ref="O10:P10"/>
    <mergeCell ref="Q10:R10"/>
    <mergeCell ref="AD10:AE10"/>
    <mergeCell ref="Y5:Z5"/>
    <mergeCell ref="AA5:AC5"/>
    <mergeCell ref="A8:B8"/>
    <mergeCell ref="O8:P8"/>
    <mergeCell ref="Q8:R8"/>
    <mergeCell ref="AD8:AE8"/>
    <mergeCell ref="Y4:Z4"/>
    <mergeCell ref="AA4:AC4"/>
    <mergeCell ref="AD4:AE7"/>
    <mergeCell ref="C5:D5"/>
    <mergeCell ref="E5:F5"/>
    <mergeCell ref="G5:H5"/>
    <mergeCell ref="I5:J5"/>
    <mergeCell ref="K5:L5"/>
    <mergeCell ref="M5:N5"/>
    <mergeCell ref="S5:T5"/>
    <mergeCell ref="M4:N4"/>
    <mergeCell ref="O4:P7"/>
    <mergeCell ref="Q4:R7"/>
    <mergeCell ref="S4:T4"/>
    <mergeCell ref="U4:V4"/>
    <mergeCell ref="W4:X4"/>
    <mergeCell ref="U5:V5"/>
    <mergeCell ref="W5:X5"/>
    <mergeCell ref="A4:B7"/>
    <mergeCell ref="C4:D4"/>
    <mergeCell ref="E4:F4"/>
    <mergeCell ref="G4:H4"/>
    <mergeCell ref="I4:J4"/>
    <mergeCell ref="K4:L4"/>
    <mergeCell ref="A1:P1"/>
    <mergeCell ref="A2:P2"/>
    <mergeCell ref="A3:N3"/>
    <mergeCell ref="O3:P3"/>
    <mergeCell ref="Q3:AC3"/>
    <mergeCell ref="AD3:AE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4" firstPageNumber="61" orientation="landscape" r:id="rId1"/>
  <colBreaks count="1" manualBreakCount="1">
    <brk id="16" max="3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29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2.83203125" customWidth="1"/>
    <col min="2" max="2" width="7" customWidth="1"/>
    <col min="3" max="3" width="6.5" customWidth="1"/>
    <col min="4" max="4" width="7.4140625" customWidth="1"/>
    <col min="5" max="5" width="6.4140625" customWidth="1"/>
    <col min="6" max="6" width="6.83203125" customWidth="1"/>
    <col min="7" max="7" width="6.25" customWidth="1"/>
    <col min="8" max="8" width="6.6640625" customWidth="1"/>
    <col min="9" max="9" width="6.25" customWidth="1"/>
    <col min="10" max="10" width="6.83203125" customWidth="1"/>
    <col min="11" max="11" width="5.75" customWidth="1"/>
    <col min="12" max="12" width="6.5" customWidth="1"/>
    <col min="13" max="13" width="6.9140625" customWidth="1"/>
    <col min="14" max="14" width="7.25" customWidth="1"/>
    <col min="15" max="15" width="7.4140625" customWidth="1"/>
    <col min="16" max="16" width="10.33203125" customWidth="1"/>
    <col min="17" max="17" width="2.83203125" customWidth="1"/>
  </cols>
  <sheetData>
    <row r="1" spans="1:28" ht="27.75" customHeight="1">
      <c r="A1" s="452" t="s">
        <v>855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</row>
    <row r="2" spans="1:28" s="95" customFormat="1" ht="38.25" customHeight="1">
      <c r="A2" s="389" t="s">
        <v>856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721"/>
      <c r="S2" s="721"/>
      <c r="T2" s="721"/>
      <c r="U2" s="721"/>
      <c r="V2" s="721"/>
      <c r="W2" s="721"/>
    </row>
    <row r="3" spans="1:28" ht="20.25" customHeight="1" thickBot="1">
      <c r="A3" s="448" t="s">
        <v>857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858</v>
      </c>
      <c r="Q3" s="449"/>
    </row>
    <row r="4" spans="1:28" ht="21" customHeight="1" thickTop="1">
      <c r="A4" s="392" t="s">
        <v>4</v>
      </c>
      <c r="B4" s="392"/>
      <c r="C4" s="431" t="s">
        <v>138</v>
      </c>
      <c r="D4" s="431"/>
      <c r="E4" s="431" t="s">
        <v>139</v>
      </c>
      <c r="F4" s="431"/>
      <c r="G4" s="431" t="s">
        <v>140</v>
      </c>
      <c r="H4" s="431"/>
      <c r="I4" s="431" t="s">
        <v>141</v>
      </c>
      <c r="J4" s="431"/>
      <c r="K4" s="431" t="s">
        <v>142</v>
      </c>
      <c r="L4" s="431"/>
      <c r="M4" s="431" t="s">
        <v>19</v>
      </c>
      <c r="N4" s="431"/>
      <c r="O4" s="431"/>
      <c r="P4" s="398" t="s">
        <v>10</v>
      </c>
      <c r="Q4" s="398"/>
    </row>
    <row r="5" spans="1:28">
      <c r="A5" s="393"/>
      <c r="B5" s="393"/>
      <c r="C5" s="428" t="s">
        <v>143</v>
      </c>
      <c r="D5" s="428"/>
      <c r="E5" s="428" t="s">
        <v>144</v>
      </c>
      <c r="F5" s="428"/>
      <c r="G5" s="428" t="s">
        <v>145</v>
      </c>
      <c r="H5" s="428"/>
      <c r="I5" s="428" t="s">
        <v>146</v>
      </c>
      <c r="J5" s="428"/>
      <c r="K5" s="428" t="s">
        <v>147</v>
      </c>
      <c r="L5" s="428"/>
      <c r="M5" s="428" t="s">
        <v>23</v>
      </c>
      <c r="N5" s="428"/>
      <c r="O5" s="428"/>
      <c r="P5" s="399"/>
      <c r="Q5" s="399"/>
      <c r="T5" s="722"/>
      <c r="U5" s="723"/>
      <c r="V5" s="723"/>
      <c r="W5" s="722"/>
      <c r="X5" s="722"/>
      <c r="Y5" s="722"/>
      <c r="Z5" s="722"/>
      <c r="AA5" s="723"/>
      <c r="AB5" s="723"/>
    </row>
    <row r="6" spans="1:28" ht="18.75" customHeight="1">
      <c r="A6" s="393"/>
      <c r="B6" s="393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399"/>
      <c r="Q6" s="399"/>
      <c r="T6" s="342"/>
      <c r="U6" s="342"/>
      <c r="V6" s="342"/>
      <c r="W6" s="342"/>
      <c r="X6" s="342"/>
      <c r="Y6" s="342"/>
      <c r="Z6" s="342"/>
      <c r="AA6" s="342"/>
      <c r="AB6" s="342"/>
    </row>
    <row r="7" spans="1:28" ht="20.25" customHeight="1" thickBot="1">
      <c r="A7" s="394"/>
      <c r="B7" s="394"/>
      <c r="C7" s="724" t="s">
        <v>20</v>
      </c>
      <c r="D7" s="724" t="s">
        <v>21</v>
      </c>
      <c r="E7" s="724" t="s">
        <v>20</v>
      </c>
      <c r="F7" s="724" t="s">
        <v>21</v>
      </c>
      <c r="G7" s="724" t="s">
        <v>20</v>
      </c>
      <c r="H7" s="724" t="s">
        <v>21</v>
      </c>
      <c r="I7" s="724" t="s">
        <v>20</v>
      </c>
      <c r="J7" s="724" t="s">
        <v>21</v>
      </c>
      <c r="K7" s="724" t="s">
        <v>20</v>
      </c>
      <c r="L7" s="724" t="s">
        <v>21</v>
      </c>
      <c r="M7" s="724" t="s">
        <v>20</v>
      </c>
      <c r="N7" s="724" t="s">
        <v>21</v>
      </c>
      <c r="O7" s="724" t="s">
        <v>23</v>
      </c>
      <c r="P7" s="400"/>
      <c r="Q7" s="400"/>
      <c r="T7" s="725"/>
      <c r="U7" s="725"/>
      <c r="V7" s="725"/>
      <c r="W7" s="18"/>
      <c r="X7" s="18"/>
      <c r="Y7" s="18"/>
      <c r="Z7" s="18"/>
      <c r="AA7" s="18"/>
      <c r="AB7" s="18"/>
    </row>
    <row r="8" spans="1:28" ht="25.5" customHeight="1">
      <c r="A8" s="384" t="s">
        <v>215</v>
      </c>
      <c r="B8" s="384"/>
      <c r="C8" s="726">
        <v>9091</v>
      </c>
      <c r="D8" s="726">
        <v>9394</v>
      </c>
      <c r="E8" s="726">
        <v>9149</v>
      </c>
      <c r="F8" s="726">
        <v>7749</v>
      </c>
      <c r="G8" s="726">
        <v>6830</v>
      </c>
      <c r="H8" s="726">
        <v>4092</v>
      </c>
      <c r="I8" s="726">
        <v>5128</v>
      </c>
      <c r="J8" s="726">
        <v>2345</v>
      </c>
      <c r="K8" s="726">
        <v>2948</v>
      </c>
      <c r="L8" s="726">
        <v>1218</v>
      </c>
      <c r="M8" s="727">
        <f>SUM(C8,E8,G8,I8,K8)</f>
        <v>33146</v>
      </c>
      <c r="N8" s="727">
        <f>SUM(D8,F8,H8,J8,L8)</f>
        <v>24798</v>
      </c>
      <c r="O8" s="727">
        <f>SUM(M8:N8)</f>
        <v>57944</v>
      </c>
      <c r="P8" s="385" t="s">
        <v>26</v>
      </c>
      <c r="Q8" s="385"/>
      <c r="T8" s="725"/>
      <c r="U8" s="725"/>
      <c r="V8" s="725"/>
    </row>
    <row r="9" spans="1:28" ht="21" customHeight="1">
      <c r="A9" s="404" t="s">
        <v>27</v>
      </c>
      <c r="B9" s="404"/>
      <c r="C9" s="347">
        <v>8166</v>
      </c>
      <c r="D9" s="347">
        <v>7193</v>
      </c>
      <c r="E9" s="347">
        <v>5428</v>
      </c>
      <c r="F9" s="347">
        <v>3827</v>
      </c>
      <c r="G9" s="347">
        <v>3225</v>
      </c>
      <c r="H9" s="347">
        <v>1896</v>
      </c>
      <c r="I9" s="347">
        <v>2275</v>
      </c>
      <c r="J9" s="347">
        <v>752</v>
      </c>
      <c r="K9" s="347">
        <v>980</v>
      </c>
      <c r="L9" s="347">
        <v>942</v>
      </c>
      <c r="M9" s="728">
        <f t="shared" ref="M9:N27" si="0">SUM(C9,E9,G9,I9,K9)</f>
        <v>20074</v>
      </c>
      <c r="N9" s="728">
        <f t="shared" si="0"/>
        <v>14610</v>
      </c>
      <c r="O9" s="728">
        <f t="shared" ref="O9:O27" si="1">SUM(M9:N9)</f>
        <v>34684</v>
      </c>
      <c r="P9" s="387" t="s">
        <v>28</v>
      </c>
      <c r="Q9" s="387"/>
    </row>
    <row r="10" spans="1:28" ht="21" customHeight="1">
      <c r="A10" s="403" t="s">
        <v>83</v>
      </c>
      <c r="B10" s="403"/>
      <c r="C10" s="367">
        <v>6301</v>
      </c>
      <c r="D10" s="367">
        <v>7962</v>
      </c>
      <c r="E10" s="367">
        <v>5150</v>
      </c>
      <c r="F10" s="367">
        <v>3760</v>
      </c>
      <c r="G10" s="367">
        <v>3050</v>
      </c>
      <c r="H10" s="367">
        <v>1745</v>
      </c>
      <c r="I10" s="367">
        <v>1781</v>
      </c>
      <c r="J10" s="367">
        <v>685</v>
      </c>
      <c r="K10" s="367">
        <v>1696</v>
      </c>
      <c r="L10" s="367">
        <v>439</v>
      </c>
      <c r="M10" s="728">
        <f t="shared" si="0"/>
        <v>17978</v>
      </c>
      <c r="N10" s="728">
        <f t="shared" si="0"/>
        <v>14591</v>
      </c>
      <c r="O10" s="728">
        <f t="shared" si="1"/>
        <v>32569</v>
      </c>
      <c r="P10" s="375" t="s">
        <v>30</v>
      </c>
      <c r="Q10" s="375"/>
    </row>
    <row r="11" spans="1:28" ht="21" customHeight="1">
      <c r="A11" s="403" t="s">
        <v>31</v>
      </c>
      <c r="B11" s="403"/>
      <c r="C11" s="367">
        <v>9094</v>
      </c>
      <c r="D11" s="367">
        <v>10092</v>
      </c>
      <c r="E11" s="367">
        <v>5041</v>
      </c>
      <c r="F11" s="367">
        <v>3573</v>
      </c>
      <c r="G11" s="367">
        <v>3419</v>
      </c>
      <c r="H11" s="367">
        <v>1924</v>
      </c>
      <c r="I11" s="367">
        <v>2129</v>
      </c>
      <c r="J11" s="367">
        <v>801</v>
      </c>
      <c r="K11" s="367">
        <v>1407</v>
      </c>
      <c r="L11" s="367">
        <v>302</v>
      </c>
      <c r="M11" s="728">
        <f t="shared" si="0"/>
        <v>21090</v>
      </c>
      <c r="N11" s="728">
        <f t="shared" si="0"/>
        <v>16692</v>
      </c>
      <c r="O11" s="728">
        <f t="shared" si="1"/>
        <v>37782</v>
      </c>
      <c r="P11" s="375" t="s">
        <v>32</v>
      </c>
      <c r="Q11" s="375"/>
    </row>
    <row r="12" spans="1:28" ht="21" customHeight="1">
      <c r="A12" s="416" t="s">
        <v>33</v>
      </c>
      <c r="B12" s="320" t="s">
        <v>34</v>
      </c>
      <c r="C12" s="367">
        <v>8069</v>
      </c>
      <c r="D12" s="367">
        <v>10093</v>
      </c>
      <c r="E12" s="367">
        <v>4297</v>
      </c>
      <c r="F12" s="367">
        <v>3565</v>
      </c>
      <c r="G12" s="367">
        <v>2354</v>
      </c>
      <c r="H12" s="367">
        <v>1609</v>
      </c>
      <c r="I12" s="367">
        <v>1544</v>
      </c>
      <c r="J12" s="367">
        <v>722</v>
      </c>
      <c r="K12" s="367">
        <v>749</v>
      </c>
      <c r="L12" s="367">
        <v>313</v>
      </c>
      <c r="M12" s="728">
        <f t="shared" si="0"/>
        <v>17013</v>
      </c>
      <c r="N12" s="728">
        <f t="shared" si="0"/>
        <v>16302</v>
      </c>
      <c r="O12" s="728">
        <f t="shared" si="1"/>
        <v>33315</v>
      </c>
      <c r="P12" s="321" t="s">
        <v>35</v>
      </c>
      <c r="Q12" s="380" t="s">
        <v>36</v>
      </c>
    </row>
    <row r="13" spans="1:28" ht="21" customHeight="1">
      <c r="A13" s="417"/>
      <c r="B13" s="320" t="s">
        <v>37</v>
      </c>
      <c r="C13" s="367">
        <v>14425</v>
      </c>
      <c r="D13" s="367">
        <v>15987</v>
      </c>
      <c r="E13" s="367">
        <v>7067</v>
      </c>
      <c r="F13" s="367">
        <v>6177</v>
      </c>
      <c r="G13" s="367">
        <v>4637</v>
      </c>
      <c r="H13" s="367">
        <v>2693</v>
      </c>
      <c r="I13" s="367">
        <v>3578</v>
      </c>
      <c r="J13" s="367">
        <v>1287</v>
      </c>
      <c r="K13" s="367">
        <v>1965</v>
      </c>
      <c r="L13" s="367">
        <v>692</v>
      </c>
      <c r="M13" s="728">
        <f t="shared" si="0"/>
        <v>31672</v>
      </c>
      <c r="N13" s="728">
        <f t="shared" si="0"/>
        <v>26836</v>
      </c>
      <c r="O13" s="728">
        <f t="shared" si="1"/>
        <v>58508</v>
      </c>
      <c r="P13" s="321" t="s">
        <v>38</v>
      </c>
      <c r="Q13" s="381"/>
    </row>
    <row r="14" spans="1:28" ht="21" customHeight="1">
      <c r="A14" s="417"/>
      <c r="B14" s="320" t="s">
        <v>39</v>
      </c>
      <c r="C14" s="367">
        <v>5182</v>
      </c>
      <c r="D14" s="367">
        <v>6242</v>
      </c>
      <c r="E14" s="367">
        <v>4517</v>
      </c>
      <c r="F14" s="367">
        <v>3844</v>
      </c>
      <c r="G14" s="367">
        <v>2385</v>
      </c>
      <c r="H14" s="367">
        <v>1610</v>
      </c>
      <c r="I14" s="367">
        <v>1944</v>
      </c>
      <c r="J14" s="367">
        <v>852</v>
      </c>
      <c r="K14" s="367">
        <v>1052</v>
      </c>
      <c r="L14" s="367">
        <v>531</v>
      </c>
      <c r="M14" s="728">
        <f t="shared" si="0"/>
        <v>15080</v>
      </c>
      <c r="N14" s="728">
        <f t="shared" si="0"/>
        <v>13079</v>
      </c>
      <c r="O14" s="728">
        <f t="shared" si="1"/>
        <v>28159</v>
      </c>
      <c r="P14" s="321" t="s">
        <v>40</v>
      </c>
      <c r="Q14" s="381"/>
    </row>
    <row r="15" spans="1:28" ht="21" customHeight="1">
      <c r="A15" s="417"/>
      <c r="B15" s="320" t="s">
        <v>41</v>
      </c>
      <c r="C15" s="367">
        <v>6167</v>
      </c>
      <c r="D15" s="367">
        <v>5634</v>
      </c>
      <c r="E15" s="367">
        <v>2404</v>
      </c>
      <c r="F15" s="367">
        <v>2280</v>
      </c>
      <c r="G15" s="367">
        <v>1355</v>
      </c>
      <c r="H15" s="367">
        <v>801</v>
      </c>
      <c r="I15" s="367">
        <v>826</v>
      </c>
      <c r="J15" s="367">
        <v>424</v>
      </c>
      <c r="K15" s="367">
        <v>777</v>
      </c>
      <c r="L15" s="367">
        <v>233</v>
      </c>
      <c r="M15" s="728">
        <f t="shared" si="0"/>
        <v>11529</v>
      </c>
      <c r="N15" s="728">
        <f t="shared" si="0"/>
        <v>9372</v>
      </c>
      <c r="O15" s="728">
        <f t="shared" si="1"/>
        <v>20901</v>
      </c>
      <c r="P15" s="321" t="s">
        <v>42</v>
      </c>
      <c r="Q15" s="381"/>
    </row>
    <row r="16" spans="1:28" ht="21" customHeight="1">
      <c r="A16" s="417"/>
      <c r="B16" s="320" t="s">
        <v>43</v>
      </c>
      <c r="C16" s="367">
        <v>8703</v>
      </c>
      <c r="D16" s="367">
        <v>10039</v>
      </c>
      <c r="E16" s="367">
        <v>3461</v>
      </c>
      <c r="F16" s="367">
        <v>2706</v>
      </c>
      <c r="G16" s="367">
        <v>2263</v>
      </c>
      <c r="H16" s="367">
        <v>1473</v>
      </c>
      <c r="I16" s="367">
        <v>1392</v>
      </c>
      <c r="J16" s="367">
        <v>757</v>
      </c>
      <c r="K16" s="367">
        <v>772</v>
      </c>
      <c r="L16" s="367">
        <v>342</v>
      </c>
      <c r="M16" s="728">
        <f t="shared" si="0"/>
        <v>16591</v>
      </c>
      <c r="N16" s="728">
        <f t="shared" si="0"/>
        <v>15317</v>
      </c>
      <c r="O16" s="728">
        <f t="shared" si="1"/>
        <v>31908</v>
      </c>
      <c r="P16" s="321" t="s">
        <v>44</v>
      </c>
      <c r="Q16" s="381"/>
    </row>
    <row r="17" spans="1:17" ht="21" customHeight="1">
      <c r="A17" s="418"/>
      <c r="B17" s="320" t="s">
        <v>45</v>
      </c>
      <c r="C17" s="367">
        <v>5279</v>
      </c>
      <c r="D17" s="367">
        <v>6421</v>
      </c>
      <c r="E17" s="367">
        <v>3838</v>
      </c>
      <c r="F17" s="367">
        <v>3090</v>
      </c>
      <c r="G17" s="367">
        <v>2533</v>
      </c>
      <c r="H17" s="367">
        <v>1311</v>
      </c>
      <c r="I17" s="367">
        <v>1504</v>
      </c>
      <c r="J17" s="367">
        <v>518</v>
      </c>
      <c r="K17" s="367">
        <v>1008</v>
      </c>
      <c r="L17" s="367">
        <v>296</v>
      </c>
      <c r="M17" s="728">
        <f t="shared" si="0"/>
        <v>14162</v>
      </c>
      <c r="N17" s="728">
        <f t="shared" si="0"/>
        <v>11636</v>
      </c>
      <c r="O17" s="728">
        <f t="shared" si="1"/>
        <v>25798</v>
      </c>
      <c r="P17" s="321" t="s">
        <v>46</v>
      </c>
      <c r="Q17" s="382"/>
    </row>
    <row r="18" spans="1:17" s="99" customFormat="1" ht="21" customHeight="1">
      <c r="A18" s="403" t="s">
        <v>47</v>
      </c>
      <c r="B18" s="403"/>
      <c r="C18" s="367">
        <v>5804</v>
      </c>
      <c r="D18" s="367">
        <v>6748</v>
      </c>
      <c r="E18" s="367">
        <v>5514</v>
      </c>
      <c r="F18" s="367">
        <v>4583</v>
      </c>
      <c r="G18" s="367">
        <v>4226</v>
      </c>
      <c r="H18" s="367">
        <v>2788</v>
      </c>
      <c r="I18" s="367">
        <v>2628</v>
      </c>
      <c r="J18" s="367">
        <v>1342</v>
      </c>
      <c r="K18" s="367">
        <v>1532</v>
      </c>
      <c r="L18" s="367">
        <v>1012</v>
      </c>
      <c r="M18" s="367">
        <f t="shared" si="0"/>
        <v>19704</v>
      </c>
      <c r="N18" s="367">
        <f t="shared" si="0"/>
        <v>16473</v>
      </c>
      <c r="O18" s="367">
        <f t="shared" si="1"/>
        <v>36177</v>
      </c>
      <c r="P18" s="375" t="s">
        <v>48</v>
      </c>
      <c r="Q18" s="375"/>
    </row>
    <row r="19" spans="1:17" s="99" customFormat="1" ht="21" customHeight="1">
      <c r="A19" s="403" t="s">
        <v>49</v>
      </c>
      <c r="B19" s="403"/>
      <c r="C19" s="367">
        <v>11333</v>
      </c>
      <c r="D19" s="367">
        <v>10525</v>
      </c>
      <c r="E19" s="367">
        <v>8751</v>
      </c>
      <c r="F19" s="367">
        <v>7431</v>
      </c>
      <c r="G19" s="367">
        <v>5229</v>
      </c>
      <c r="H19" s="367">
        <v>3166</v>
      </c>
      <c r="I19" s="367">
        <v>3343</v>
      </c>
      <c r="J19" s="367">
        <v>1598</v>
      </c>
      <c r="K19" s="367">
        <v>2260</v>
      </c>
      <c r="L19" s="367">
        <v>822</v>
      </c>
      <c r="M19" s="367">
        <f t="shared" si="0"/>
        <v>30916</v>
      </c>
      <c r="N19" s="367">
        <f t="shared" si="0"/>
        <v>23542</v>
      </c>
      <c r="O19" s="367">
        <f t="shared" si="1"/>
        <v>54458</v>
      </c>
      <c r="P19" s="375" t="s">
        <v>50</v>
      </c>
      <c r="Q19" s="375"/>
    </row>
    <row r="20" spans="1:17" s="99" customFormat="1" ht="21" customHeight="1">
      <c r="A20" s="403" t="s">
        <v>51</v>
      </c>
      <c r="B20" s="403"/>
      <c r="C20" s="367">
        <v>6144</v>
      </c>
      <c r="D20" s="367">
        <v>7138</v>
      </c>
      <c r="E20" s="367">
        <v>3652</v>
      </c>
      <c r="F20" s="367">
        <v>3427</v>
      </c>
      <c r="G20" s="367">
        <v>2784</v>
      </c>
      <c r="H20" s="367">
        <v>1947</v>
      </c>
      <c r="I20" s="367">
        <v>2285</v>
      </c>
      <c r="J20" s="367">
        <v>903</v>
      </c>
      <c r="K20" s="367">
        <v>1855</v>
      </c>
      <c r="L20" s="367">
        <v>654</v>
      </c>
      <c r="M20" s="367">
        <f t="shared" si="0"/>
        <v>16720</v>
      </c>
      <c r="N20" s="367">
        <f t="shared" si="0"/>
        <v>14069</v>
      </c>
      <c r="O20" s="367">
        <f t="shared" si="1"/>
        <v>30789</v>
      </c>
      <c r="P20" s="375" t="s">
        <v>52</v>
      </c>
      <c r="Q20" s="375"/>
    </row>
    <row r="21" spans="1:17" s="99" customFormat="1" ht="21" customHeight="1">
      <c r="A21" s="403" t="s">
        <v>53</v>
      </c>
      <c r="B21" s="403"/>
      <c r="C21" s="367">
        <v>4996</v>
      </c>
      <c r="D21" s="367">
        <v>6475</v>
      </c>
      <c r="E21" s="367">
        <v>5903</v>
      </c>
      <c r="F21" s="367">
        <v>5952</v>
      </c>
      <c r="G21" s="367">
        <v>3514</v>
      </c>
      <c r="H21" s="367">
        <v>2531</v>
      </c>
      <c r="I21" s="367">
        <v>2246</v>
      </c>
      <c r="J21" s="367">
        <v>1286</v>
      </c>
      <c r="K21" s="367">
        <v>1730</v>
      </c>
      <c r="L21" s="367">
        <v>1056</v>
      </c>
      <c r="M21" s="367">
        <f t="shared" si="0"/>
        <v>18389</v>
      </c>
      <c r="N21" s="367">
        <f t="shared" si="0"/>
        <v>17300</v>
      </c>
      <c r="O21" s="367">
        <f t="shared" si="1"/>
        <v>35689</v>
      </c>
      <c r="P21" s="375" t="s">
        <v>54</v>
      </c>
      <c r="Q21" s="375"/>
    </row>
    <row r="22" spans="1:17" s="99" customFormat="1" ht="21" customHeight="1">
      <c r="A22" s="403" t="s">
        <v>84</v>
      </c>
      <c r="B22" s="403"/>
      <c r="C22" s="367">
        <v>6585</v>
      </c>
      <c r="D22" s="367">
        <v>6516</v>
      </c>
      <c r="E22" s="367">
        <v>3893</v>
      </c>
      <c r="F22" s="367">
        <v>4321</v>
      </c>
      <c r="G22" s="367">
        <v>4768</v>
      </c>
      <c r="H22" s="367">
        <v>2603</v>
      </c>
      <c r="I22" s="367">
        <v>2599</v>
      </c>
      <c r="J22" s="367">
        <v>1678</v>
      </c>
      <c r="K22" s="367">
        <v>2489</v>
      </c>
      <c r="L22" s="367">
        <v>593</v>
      </c>
      <c r="M22" s="367">
        <f t="shared" si="0"/>
        <v>20334</v>
      </c>
      <c r="N22" s="367">
        <f t="shared" si="0"/>
        <v>15711</v>
      </c>
      <c r="O22" s="367">
        <f t="shared" si="1"/>
        <v>36045</v>
      </c>
      <c r="P22" s="375" t="s">
        <v>56</v>
      </c>
      <c r="Q22" s="375"/>
    </row>
    <row r="23" spans="1:17" s="99" customFormat="1" ht="21" customHeight="1">
      <c r="A23" s="403" t="s">
        <v>57</v>
      </c>
      <c r="B23" s="403"/>
      <c r="C23" s="367">
        <v>2964</v>
      </c>
      <c r="D23" s="367">
        <v>4468</v>
      </c>
      <c r="E23" s="367">
        <v>3274</v>
      </c>
      <c r="F23" s="367">
        <v>2409</v>
      </c>
      <c r="G23" s="367">
        <v>2146</v>
      </c>
      <c r="H23" s="367">
        <v>1319</v>
      </c>
      <c r="I23" s="367">
        <v>1704</v>
      </c>
      <c r="J23" s="367">
        <v>682</v>
      </c>
      <c r="K23" s="367">
        <v>1169</v>
      </c>
      <c r="L23" s="367">
        <v>407</v>
      </c>
      <c r="M23" s="367">
        <f t="shared" si="0"/>
        <v>11257</v>
      </c>
      <c r="N23" s="367">
        <f t="shared" si="0"/>
        <v>9285</v>
      </c>
      <c r="O23" s="367">
        <f t="shared" si="1"/>
        <v>20542</v>
      </c>
      <c r="P23" s="375" t="s">
        <v>58</v>
      </c>
      <c r="Q23" s="375"/>
    </row>
    <row r="24" spans="1:17" s="99" customFormat="1" ht="21" customHeight="1">
      <c r="A24" s="403" t="s">
        <v>59</v>
      </c>
      <c r="B24" s="403"/>
      <c r="C24" s="367">
        <v>5932</v>
      </c>
      <c r="D24" s="367">
        <v>6856</v>
      </c>
      <c r="E24" s="367">
        <v>4841</v>
      </c>
      <c r="F24" s="367">
        <v>3521</v>
      </c>
      <c r="G24" s="367">
        <v>3346</v>
      </c>
      <c r="H24" s="367">
        <v>1599</v>
      </c>
      <c r="I24" s="367">
        <v>2614</v>
      </c>
      <c r="J24" s="367">
        <v>643</v>
      </c>
      <c r="K24" s="367">
        <v>1892</v>
      </c>
      <c r="L24" s="367">
        <v>405</v>
      </c>
      <c r="M24" s="367">
        <f t="shared" si="0"/>
        <v>18625</v>
      </c>
      <c r="N24" s="367">
        <f t="shared" si="0"/>
        <v>13024</v>
      </c>
      <c r="O24" s="367">
        <f t="shared" si="1"/>
        <v>31649</v>
      </c>
      <c r="P24" s="375" t="s">
        <v>60</v>
      </c>
      <c r="Q24" s="375"/>
    </row>
    <row r="25" spans="1:17" s="99" customFormat="1" ht="21" customHeight="1">
      <c r="A25" s="403" t="s">
        <v>61</v>
      </c>
      <c r="B25" s="403"/>
      <c r="C25" s="367">
        <v>8534</v>
      </c>
      <c r="D25" s="367">
        <v>8913</v>
      </c>
      <c r="E25" s="367">
        <v>7984</v>
      </c>
      <c r="F25" s="367">
        <v>7021</v>
      </c>
      <c r="G25" s="367">
        <v>5848</v>
      </c>
      <c r="H25" s="367">
        <v>3562</v>
      </c>
      <c r="I25" s="367">
        <v>3870</v>
      </c>
      <c r="J25" s="367">
        <v>1780</v>
      </c>
      <c r="K25" s="367">
        <v>3257</v>
      </c>
      <c r="L25" s="367">
        <v>943</v>
      </c>
      <c r="M25" s="367">
        <f t="shared" si="0"/>
        <v>29493</v>
      </c>
      <c r="N25" s="367">
        <f t="shared" si="0"/>
        <v>22219</v>
      </c>
      <c r="O25" s="367">
        <f t="shared" si="1"/>
        <v>51712</v>
      </c>
      <c r="P25" s="375" t="s">
        <v>62</v>
      </c>
      <c r="Q25" s="375"/>
    </row>
    <row r="26" spans="1:17" s="99" customFormat="1" ht="21" customHeight="1">
      <c r="A26" s="403" t="s">
        <v>63</v>
      </c>
      <c r="B26" s="403"/>
      <c r="C26" s="367">
        <v>6165</v>
      </c>
      <c r="D26" s="367">
        <v>4999</v>
      </c>
      <c r="E26" s="367">
        <v>5796</v>
      </c>
      <c r="F26" s="367">
        <v>3366</v>
      </c>
      <c r="G26" s="367">
        <v>3514</v>
      </c>
      <c r="H26" s="367">
        <v>2915</v>
      </c>
      <c r="I26" s="367">
        <v>2804</v>
      </c>
      <c r="J26" s="367">
        <v>1003</v>
      </c>
      <c r="K26" s="367">
        <v>2188</v>
      </c>
      <c r="L26" s="367">
        <v>548</v>
      </c>
      <c r="M26" s="367">
        <f t="shared" si="0"/>
        <v>20467</v>
      </c>
      <c r="N26" s="367">
        <f t="shared" si="0"/>
        <v>12831</v>
      </c>
      <c r="O26" s="367">
        <f t="shared" si="1"/>
        <v>33298</v>
      </c>
      <c r="P26" s="375" t="s">
        <v>64</v>
      </c>
      <c r="Q26" s="375"/>
    </row>
    <row r="27" spans="1:17" s="99" customFormat="1" ht="21" customHeight="1" thickBot="1">
      <c r="A27" s="451" t="s">
        <v>65</v>
      </c>
      <c r="B27" s="451"/>
      <c r="C27" s="100">
        <v>12580</v>
      </c>
      <c r="D27" s="100">
        <v>16840</v>
      </c>
      <c r="E27" s="100">
        <v>11469</v>
      </c>
      <c r="F27" s="100">
        <v>12377</v>
      </c>
      <c r="G27" s="100">
        <v>7825</v>
      </c>
      <c r="H27" s="100">
        <v>5633</v>
      </c>
      <c r="I27" s="100">
        <v>5329</v>
      </c>
      <c r="J27" s="100">
        <v>2676</v>
      </c>
      <c r="K27" s="100">
        <v>4545</v>
      </c>
      <c r="L27" s="100">
        <v>1451</v>
      </c>
      <c r="M27" s="347">
        <f t="shared" si="0"/>
        <v>41748</v>
      </c>
      <c r="N27" s="347">
        <f t="shared" si="0"/>
        <v>38977</v>
      </c>
      <c r="O27" s="347">
        <f t="shared" si="1"/>
        <v>80725</v>
      </c>
      <c r="P27" s="376" t="s">
        <v>66</v>
      </c>
      <c r="Q27" s="376"/>
    </row>
    <row r="28" spans="1:17" ht="21.75" customHeight="1" thickBot="1">
      <c r="A28" s="422" t="s">
        <v>19</v>
      </c>
      <c r="B28" s="422"/>
      <c r="C28" s="357">
        <f>SUM(C8:C27)</f>
        <v>151514</v>
      </c>
      <c r="D28" s="357">
        <f t="shared" ref="D28:O28" si="2">SUM(D8:D27)</f>
        <v>168535</v>
      </c>
      <c r="E28" s="357">
        <f t="shared" si="2"/>
        <v>111429</v>
      </c>
      <c r="F28" s="357">
        <f t="shared" si="2"/>
        <v>94979</v>
      </c>
      <c r="G28" s="357">
        <f t="shared" si="2"/>
        <v>75251</v>
      </c>
      <c r="H28" s="357">
        <f t="shared" si="2"/>
        <v>47217</v>
      </c>
      <c r="I28" s="357">
        <f t="shared" si="2"/>
        <v>51523</v>
      </c>
      <c r="J28" s="357">
        <f t="shared" si="2"/>
        <v>22734</v>
      </c>
      <c r="K28" s="357">
        <f t="shared" si="2"/>
        <v>36271</v>
      </c>
      <c r="L28" s="357">
        <f t="shared" si="2"/>
        <v>13199</v>
      </c>
      <c r="M28" s="357">
        <f t="shared" si="2"/>
        <v>425988</v>
      </c>
      <c r="N28" s="357">
        <f t="shared" si="2"/>
        <v>346664</v>
      </c>
      <c r="O28" s="357">
        <f t="shared" si="2"/>
        <v>772652</v>
      </c>
      <c r="P28" s="373" t="s">
        <v>67</v>
      </c>
      <c r="Q28" s="373"/>
    </row>
    <row r="29" spans="1:17" ht="32.25" customHeight="1" thickTop="1">
      <c r="A29" s="102"/>
      <c r="B29" s="102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5"/>
    </row>
  </sheetData>
  <mergeCells count="54">
    <mergeCell ref="A27:B27"/>
    <mergeCell ref="P27:Q27"/>
    <mergeCell ref="A28:B28"/>
    <mergeCell ref="P28:Q28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8:B18"/>
    <mergeCell ref="P18:Q18"/>
    <mergeCell ref="A19:B19"/>
    <mergeCell ref="P19:Q19"/>
    <mergeCell ref="A20:B20"/>
    <mergeCell ref="P20:Q20"/>
    <mergeCell ref="A10:B10"/>
    <mergeCell ref="P10:Q10"/>
    <mergeCell ref="A11:B11"/>
    <mergeCell ref="P11:Q11"/>
    <mergeCell ref="A12:A17"/>
    <mergeCell ref="Q12:Q17"/>
    <mergeCell ref="T5:V5"/>
    <mergeCell ref="W5:Y5"/>
    <mergeCell ref="Z5:AB5"/>
    <mergeCell ref="A8:B8"/>
    <mergeCell ref="P8:Q8"/>
    <mergeCell ref="A9:B9"/>
    <mergeCell ref="P9:Q9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R2:W2"/>
    <mergeCell ref="A3:O3"/>
    <mergeCell ref="P3:Q3"/>
    <mergeCell ref="A4:B7"/>
    <mergeCell ref="C4:D4"/>
    <mergeCell ref="E4:F4"/>
    <mergeCell ref="G4:H4"/>
    <mergeCell ref="I4:J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3" orientation="landscape" r:id="rId1"/>
  <colBreaks count="1" manualBreakCount="1">
    <brk id="17" max="39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0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3.08203125" customWidth="1"/>
    <col min="2" max="2" width="6.6640625" customWidth="1"/>
    <col min="3" max="3" width="6.1640625" customWidth="1"/>
    <col min="4" max="4" width="7" customWidth="1"/>
    <col min="5" max="5" width="6.33203125" customWidth="1"/>
    <col min="6" max="6" width="6.75" customWidth="1"/>
    <col min="7" max="7" width="6" customWidth="1"/>
    <col min="8" max="8" width="6.9140625" customWidth="1"/>
    <col min="9" max="9" width="6.5" customWidth="1"/>
    <col min="10" max="10" width="7" customWidth="1"/>
    <col min="11" max="11" width="6.5" customWidth="1"/>
    <col min="12" max="12" width="6.83203125" customWidth="1"/>
    <col min="13" max="13" width="6.75" customWidth="1"/>
    <col min="14" max="14" width="7.25" customWidth="1"/>
    <col min="15" max="15" width="7.58203125" customWidth="1"/>
    <col min="16" max="16" width="9.75" customWidth="1"/>
    <col min="17" max="17" width="3.08203125" customWidth="1"/>
  </cols>
  <sheetData>
    <row r="1" spans="1:28" ht="24" customHeight="1">
      <c r="A1" s="452" t="s">
        <v>859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2.75" customHeight="1">
      <c r="A2" s="389" t="s">
        <v>860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21" thickBot="1">
      <c r="A3" s="448" t="s">
        <v>861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862</v>
      </c>
      <c r="Q3" s="449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9.5" customHeight="1" thickTop="1">
      <c r="A4" s="413" t="s">
        <v>4</v>
      </c>
      <c r="B4" s="413"/>
      <c r="C4" s="431" t="s">
        <v>139</v>
      </c>
      <c r="D4" s="431"/>
      <c r="E4" s="431" t="s">
        <v>140</v>
      </c>
      <c r="F4" s="431"/>
      <c r="G4" s="431" t="s">
        <v>141</v>
      </c>
      <c r="H4" s="431"/>
      <c r="I4" s="431" t="s">
        <v>142</v>
      </c>
      <c r="J4" s="431"/>
      <c r="K4" s="431" t="s">
        <v>152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>
      <c r="A5" s="408"/>
      <c r="B5" s="408"/>
      <c r="C5" s="428" t="s">
        <v>144</v>
      </c>
      <c r="D5" s="428"/>
      <c r="E5" s="428" t="s">
        <v>145</v>
      </c>
      <c r="F5" s="428"/>
      <c r="G5" s="428" t="s">
        <v>146</v>
      </c>
      <c r="H5" s="428"/>
      <c r="I5" s="428" t="s">
        <v>147</v>
      </c>
      <c r="J5" s="428"/>
      <c r="K5" s="428" t="s">
        <v>155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2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>
      <c r="A8" s="384" t="s">
        <v>215</v>
      </c>
      <c r="B8" s="384"/>
      <c r="C8" s="319">
        <v>8399</v>
      </c>
      <c r="D8" s="319">
        <v>7759</v>
      </c>
      <c r="E8" s="319">
        <v>5879</v>
      </c>
      <c r="F8" s="319">
        <v>5614</v>
      </c>
      <c r="G8" s="319">
        <v>4124</v>
      </c>
      <c r="H8" s="319">
        <v>2890</v>
      </c>
      <c r="I8" s="319">
        <v>3563</v>
      </c>
      <c r="J8" s="319">
        <v>1654</v>
      </c>
      <c r="K8" s="319">
        <v>1353</v>
      </c>
      <c r="L8" s="319">
        <v>926</v>
      </c>
      <c r="M8" s="729">
        <f>SUM(C8,E8,G8,I8,K8)</f>
        <v>23318</v>
      </c>
      <c r="N8" s="729">
        <f>SUM(D8,F8,H8,J8,L8)</f>
        <v>18843</v>
      </c>
      <c r="O8" s="729">
        <f>SUM(M8:N8)</f>
        <v>42161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.75" customHeight="1">
      <c r="A9" s="404" t="s">
        <v>27</v>
      </c>
      <c r="B9" s="404"/>
      <c r="C9" s="347">
        <v>7142</v>
      </c>
      <c r="D9" s="347">
        <v>4282</v>
      </c>
      <c r="E9" s="347">
        <v>3418</v>
      </c>
      <c r="F9" s="347">
        <v>2617</v>
      </c>
      <c r="G9" s="347">
        <v>2186</v>
      </c>
      <c r="H9" s="347">
        <v>1257</v>
      </c>
      <c r="I9" s="347">
        <v>3283</v>
      </c>
      <c r="J9" s="347">
        <v>1936</v>
      </c>
      <c r="K9" s="347">
        <v>1062</v>
      </c>
      <c r="L9" s="347">
        <v>2522</v>
      </c>
      <c r="M9" s="367">
        <f t="shared" ref="M9:N27" si="0">SUM(C9,E9,G9,I9,K9)</f>
        <v>17091</v>
      </c>
      <c r="N9" s="367">
        <f t="shared" si="0"/>
        <v>12614</v>
      </c>
      <c r="O9" s="367">
        <f t="shared" ref="O9:O27" si="1">SUM(M9:N9)</f>
        <v>29705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.75" customHeight="1">
      <c r="A10" s="403" t="s">
        <v>83</v>
      </c>
      <c r="B10" s="403"/>
      <c r="C10" s="367">
        <v>4784</v>
      </c>
      <c r="D10" s="367">
        <v>6252</v>
      </c>
      <c r="E10" s="367">
        <v>4679</v>
      </c>
      <c r="F10" s="367">
        <v>3665</v>
      </c>
      <c r="G10" s="367">
        <v>2704</v>
      </c>
      <c r="H10" s="367">
        <v>1562</v>
      </c>
      <c r="I10" s="367">
        <v>1633</v>
      </c>
      <c r="J10" s="367">
        <v>746</v>
      </c>
      <c r="K10" s="367">
        <v>1708</v>
      </c>
      <c r="L10" s="367">
        <v>541</v>
      </c>
      <c r="M10" s="367">
        <f t="shared" si="0"/>
        <v>15508</v>
      </c>
      <c r="N10" s="367">
        <f t="shared" si="0"/>
        <v>12766</v>
      </c>
      <c r="O10" s="367">
        <f t="shared" si="1"/>
        <v>28274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.75" customHeight="1">
      <c r="A11" s="403" t="s">
        <v>31</v>
      </c>
      <c r="B11" s="403"/>
      <c r="C11" s="367">
        <v>8377</v>
      </c>
      <c r="D11" s="367">
        <v>9573</v>
      </c>
      <c r="E11" s="367">
        <v>4087</v>
      </c>
      <c r="F11" s="367">
        <v>3414</v>
      </c>
      <c r="G11" s="367">
        <v>2622</v>
      </c>
      <c r="H11" s="367">
        <v>1587</v>
      </c>
      <c r="I11" s="367">
        <v>1654</v>
      </c>
      <c r="J11" s="367">
        <v>670</v>
      </c>
      <c r="K11" s="367">
        <v>1219</v>
      </c>
      <c r="L11" s="367">
        <v>275</v>
      </c>
      <c r="M11" s="367">
        <f t="shared" si="0"/>
        <v>17959</v>
      </c>
      <c r="N11" s="367">
        <f t="shared" si="0"/>
        <v>15519</v>
      </c>
      <c r="O11" s="367">
        <f t="shared" si="1"/>
        <v>33478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.75" customHeight="1">
      <c r="A12" s="416" t="s">
        <v>33</v>
      </c>
      <c r="B12" s="320" t="s">
        <v>34</v>
      </c>
      <c r="C12" s="367">
        <v>6939</v>
      </c>
      <c r="D12" s="367">
        <v>8371</v>
      </c>
      <c r="E12" s="367">
        <v>3427</v>
      </c>
      <c r="F12" s="367">
        <v>2860</v>
      </c>
      <c r="G12" s="367">
        <v>1766</v>
      </c>
      <c r="H12" s="367">
        <v>1353</v>
      </c>
      <c r="I12" s="367">
        <v>1072</v>
      </c>
      <c r="J12" s="367">
        <v>536</v>
      </c>
      <c r="K12" s="367">
        <v>499</v>
      </c>
      <c r="L12" s="367">
        <v>229</v>
      </c>
      <c r="M12" s="367">
        <f t="shared" si="0"/>
        <v>13703</v>
      </c>
      <c r="N12" s="367">
        <f t="shared" si="0"/>
        <v>13349</v>
      </c>
      <c r="O12" s="367">
        <f t="shared" si="1"/>
        <v>27052</v>
      </c>
      <c r="P12" s="321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.75" customHeight="1">
      <c r="A13" s="417"/>
      <c r="B13" s="320" t="s">
        <v>37</v>
      </c>
      <c r="C13" s="367">
        <v>11276</v>
      </c>
      <c r="D13" s="367">
        <v>13481</v>
      </c>
      <c r="E13" s="367">
        <v>5198</v>
      </c>
      <c r="F13" s="367">
        <v>4668</v>
      </c>
      <c r="G13" s="367">
        <v>3305</v>
      </c>
      <c r="H13" s="367">
        <v>2191</v>
      </c>
      <c r="I13" s="367">
        <v>2363</v>
      </c>
      <c r="J13" s="367">
        <v>822</v>
      </c>
      <c r="K13" s="367">
        <v>1401</v>
      </c>
      <c r="L13" s="367">
        <v>633</v>
      </c>
      <c r="M13" s="367">
        <f t="shared" si="0"/>
        <v>23543</v>
      </c>
      <c r="N13" s="367">
        <f t="shared" si="0"/>
        <v>21795</v>
      </c>
      <c r="O13" s="367">
        <f t="shared" si="1"/>
        <v>45338</v>
      </c>
      <c r="P13" s="321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.75" customHeight="1">
      <c r="A14" s="417"/>
      <c r="B14" s="320" t="s">
        <v>39</v>
      </c>
      <c r="C14" s="367">
        <v>3376</v>
      </c>
      <c r="D14" s="367">
        <v>4814</v>
      </c>
      <c r="E14" s="367">
        <v>3117</v>
      </c>
      <c r="F14" s="367">
        <v>2509</v>
      </c>
      <c r="G14" s="367">
        <v>1703</v>
      </c>
      <c r="H14" s="367">
        <v>1345</v>
      </c>
      <c r="I14" s="367">
        <v>1341</v>
      </c>
      <c r="J14" s="367">
        <v>665</v>
      </c>
      <c r="K14" s="367">
        <v>840</v>
      </c>
      <c r="L14" s="367">
        <v>384</v>
      </c>
      <c r="M14" s="367">
        <f t="shared" si="0"/>
        <v>10377</v>
      </c>
      <c r="N14" s="367">
        <f t="shared" si="0"/>
        <v>9717</v>
      </c>
      <c r="O14" s="367">
        <f t="shared" si="1"/>
        <v>20094</v>
      </c>
      <c r="P14" s="321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.75" customHeight="1">
      <c r="A15" s="417"/>
      <c r="B15" s="320" t="s">
        <v>41</v>
      </c>
      <c r="C15" s="367">
        <v>5582</v>
      </c>
      <c r="D15" s="367">
        <v>5346</v>
      </c>
      <c r="E15" s="367">
        <v>2066</v>
      </c>
      <c r="F15" s="367">
        <v>1906</v>
      </c>
      <c r="G15" s="367">
        <v>1179</v>
      </c>
      <c r="H15" s="367">
        <v>720</v>
      </c>
      <c r="I15" s="367">
        <v>770</v>
      </c>
      <c r="J15" s="367">
        <v>323</v>
      </c>
      <c r="K15" s="367">
        <v>766</v>
      </c>
      <c r="L15" s="367">
        <v>213</v>
      </c>
      <c r="M15" s="367">
        <f t="shared" si="0"/>
        <v>10363</v>
      </c>
      <c r="N15" s="367">
        <f t="shared" si="0"/>
        <v>8508</v>
      </c>
      <c r="O15" s="367">
        <f t="shared" si="1"/>
        <v>18871</v>
      </c>
      <c r="P15" s="321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.75" customHeight="1">
      <c r="A16" s="417"/>
      <c r="B16" s="320" t="s">
        <v>43</v>
      </c>
      <c r="C16" s="367">
        <v>8458</v>
      </c>
      <c r="D16" s="367">
        <v>9975</v>
      </c>
      <c r="E16" s="367">
        <v>3282</v>
      </c>
      <c r="F16" s="367">
        <v>2859</v>
      </c>
      <c r="G16" s="367">
        <v>2323</v>
      </c>
      <c r="H16" s="367">
        <v>1379</v>
      </c>
      <c r="I16" s="367">
        <v>1242</v>
      </c>
      <c r="J16" s="367">
        <v>533</v>
      </c>
      <c r="K16" s="367">
        <v>772</v>
      </c>
      <c r="L16" s="367">
        <v>461</v>
      </c>
      <c r="M16" s="367">
        <f t="shared" si="0"/>
        <v>16077</v>
      </c>
      <c r="N16" s="367">
        <f t="shared" si="0"/>
        <v>15207</v>
      </c>
      <c r="O16" s="367">
        <f t="shared" si="1"/>
        <v>31284</v>
      </c>
      <c r="P16" s="321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.75" customHeight="1">
      <c r="A17" s="418"/>
      <c r="B17" s="320" t="s">
        <v>45</v>
      </c>
      <c r="C17" s="367">
        <v>4090</v>
      </c>
      <c r="D17" s="367">
        <v>5592</v>
      </c>
      <c r="E17" s="367">
        <v>2959</v>
      </c>
      <c r="F17" s="367">
        <v>2963</v>
      </c>
      <c r="G17" s="367">
        <v>2069</v>
      </c>
      <c r="H17" s="367">
        <v>1179</v>
      </c>
      <c r="I17" s="367">
        <v>1297</v>
      </c>
      <c r="J17" s="367">
        <v>412</v>
      </c>
      <c r="K17" s="367">
        <v>869</v>
      </c>
      <c r="L17" s="367">
        <v>267</v>
      </c>
      <c r="M17" s="367">
        <f t="shared" si="0"/>
        <v>11284</v>
      </c>
      <c r="N17" s="367">
        <f t="shared" si="0"/>
        <v>10413</v>
      </c>
      <c r="O17" s="367">
        <f t="shared" si="1"/>
        <v>21697</v>
      </c>
      <c r="P17" s="321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.75" customHeight="1">
      <c r="A18" s="403" t="s">
        <v>47</v>
      </c>
      <c r="B18" s="403"/>
      <c r="C18" s="367">
        <v>5088</v>
      </c>
      <c r="D18" s="367">
        <v>6016</v>
      </c>
      <c r="E18" s="367">
        <v>5048</v>
      </c>
      <c r="F18" s="367">
        <v>4052</v>
      </c>
      <c r="G18" s="367">
        <v>3804</v>
      </c>
      <c r="H18" s="367">
        <v>2754</v>
      </c>
      <c r="I18" s="367">
        <v>2675</v>
      </c>
      <c r="J18" s="367">
        <v>1558</v>
      </c>
      <c r="K18" s="367">
        <v>1656</v>
      </c>
      <c r="L18" s="367">
        <v>1213</v>
      </c>
      <c r="M18" s="367">
        <f t="shared" si="0"/>
        <v>18271</v>
      </c>
      <c r="N18" s="367">
        <f t="shared" si="0"/>
        <v>15593</v>
      </c>
      <c r="O18" s="367">
        <f t="shared" si="1"/>
        <v>33864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.75" customHeight="1">
      <c r="A19" s="403" t="s">
        <v>49</v>
      </c>
      <c r="B19" s="403"/>
      <c r="C19" s="367">
        <v>8081</v>
      </c>
      <c r="D19" s="367">
        <v>8827</v>
      </c>
      <c r="E19" s="367">
        <v>7139</v>
      </c>
      <c r="F19" s="367">
        <v>6282</v>
      </c>
      <c r="G19" s="367">
        <v>3866</v>
      </c>
      <c r="H19" s="367">
        <v>2685</v>
      </c>
      <c r="I19" s="367">
        <v>2901</v>
      </c>
      <c r="J19" s="367">
        <v>1071</v>
      </c>
      <c r="K19" s="367">
        <v>1629</v>
      </c>
      <c r="L19" s="367">
        <v>926</v>
      </c>
      <c r="M19" s="367">
        <f t="shared" si="0"/>
        <v>23616</v>
      </c>
      <c r="N19" s="367">
        <f t="shared" si="0"/>
        <v>19791</v>
      </c>
      <c r="O19" s="367">
        <f t="shared" si="1"/>
        <v>43407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.75" customHeight="1">
      <c r="A20" s="403" t="s">
        <v>51</v>
      </c>
      <c r="B20" s="403"/>
      <c r="C20" s="367">
        <v>4799</v>
      </c>
      <c r="D20" s="367">
        <v>6534</v>
      </c>
      <c r="E20" s="367">
        <v>3061</v>
      </c>
      <c r="F20" s="367">
        <v>3067</v>
      </c>
      <c r="G20" s="367">
        <v>2422</v>
      </c>
      <c r="H20" s="367">
        <v>1675</v>
      </c>
      <c r="I20" s="367">
        <v>1964</v>
      </c>
      <c r="J20" s="367">
        <v>728</v>
      </c>
      <c r="K20" s="367">
        <v>1437</v>
      </c>
      <c r="L20" s="367">
        <v>608</v>
      </c>
      <c r="M20" s="367">
        <f t="shared" si="0"/>
        <v>13683</v>
      </c>
      <c r="N20" s="367">
        <f t="shared" si="0"/>
        <v>12612</v>
      </c>
      <c r="O20" s="367">
        <f t="shared" si="1"/>
        <v>26295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.75" customHeight="1">
      <c r="A21" s="403" t="s">
        <v>53</v>
      </c>
      <c r="B21" s="403"/>
      <c r="C21" s="367">
        <v>4209</v>
      </c>
      <c r="D21" s="367">
        <v>5635</v>
      </c>
      <c r="E21" s="367">
        <v>4637</v>
      </c>
      <c r="F21" s="367">
        <v>4591</v>
      </c>
      <c r="G21" s="367">
        <v>3017</v>
      </c>
      <c r="H21" s="367">
        <v>2023</v>
      </c>
      <c r="I21" s="367">
        <v>1971</v>
      </c>
      <c r="J21" s="367">
        <v>1173</v>
      </c>
      <c r="K21" s="367">
        <v>1340</v>
      </c>
      <c r="L21" s="367">
        <v>1118</v>
      </c>
      <c r="M21" s="367">
        <f t="shared" si="0"/>
        <v>15174</v>
      </c>
      <c r="N21" s="367">
        <f t="shared" si="0"/>
        <v>14540</v>
      </c>
      <c r="O21" s="367">
        <f t="shared" si="1"/>
        <v>29714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.75" customHeight="1">
      <c r="A22" s="403" t="s">
        <v>84</v>
      </c>
      <c r="B22" s="403"/>
      <c r="C22" s="367">
        <v>4589</v>
      </c>
      <c r="D22" s="367">
        <v>5078</v>
      </c>
      <c r="E22" s="367">
        <v>3698</v>
      </c>
      <c r="F22" s="367">
        <v>4092</v>
      </c>
      <c r="G22" s="367">
        <v>2759</v>
      </c>
      <c r="H22" s="367">
        <v>1881</v>
      </c>
      <c r="I22" s="367">
        <v>2197</v>
      </c>
      <c r="J22" s="367">
        <v>957</v>
      </c>
      <c r="K22" s="367">
        <v>1630</v>
      </c>
      <c r="L22" s="367">
        <v>521</v>
      </c>
      <c r="M22" s="367">
        <f t="shared" si="0"/>
        <v>14873</v>
      </c>
      <c r="N22" s="367">
        <f t="shared" si="0"/>
        <v>12529</v>
      </c>
      <c r="O22" s="367">
        <f t="shared" si="1"/>
        <v>27402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.75" customHeight="1">
      <c r="A23" s="403" t="s">
        <v>57</v>
      </c>
      <c r="B23" s="403"/>
      <c r="C23" s="367">
        <v>2277</v>
      </c>
      <c r="D23" s="367">
        <v>3054</v>
      </c>
      <c r="E23" s="367">
        <v>2376</v>
      </c>
      <c r="F23" s="367">
        <v>1961</v>
      </c>
      <c r="G23" s="367">
        <v>1890</v>
      </c>
      <c r="H23" s="367">
        <v>1280</v>
      </c>
      <c r="I23" s="367">
        <v>1235</v>
      </c>
      <c r="J23" s="367">
        <v>570</v>
      </c>
      <c r="K23" s="367">
        <v>916</v>
      </c>
      <c r="L23" s="367">
        <v>350</v>
      </c>
      <c r="M23" s="367">
        <f t="shared" si="0"/>
        <v>8694</v>
      </c>
      <c r="N23" s="367">
        <f t="shared" si="0"/>
        <v>7215</v>
      </c>
      <c r="O23" s="367">
        <f t="shared" si="1"/>
        <v>15909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.75" customHeight="1">
      <c r="A24" s="403" t="s">
        <v>59</v>
      </c>
      <c r="B24" s="403"/>
      <c r="C24" s="367">
        <v>4487</v>
      </c>
      <c r="D24" s="367">
        <v>5482</v>
      </c>
      <c r="E24" s="367">
        <v>4039</v>
      </c>
      <c r="F24" s="367">
        <v>3263</v>
      </c>
      <c r="G24" s="367">
        <v>2953</v>
      </c>
      <c r="H24" s="367">
        <v>1482</v>
      </c>
      <c r="I24" s="367">
        <v>2011</v>
      </c>
      <c r="J24" s="367">
        <v>714</v>
      </c>
      <c r="K24" s="367">
        <v>1516</v>
      </c>
      <c r="L24" s="367">
        <v>492</v>
      </c>
      <c r="M24" s="367">
        <f t="shared" si="0"/>
        <v>15006</v>
      </c>
      <c r="N24" s="367">
        <f t="shared" si="0"/>
        <v>11433</v>
      </c>
      <c r="O24" s="367">
        <f t="shared" si="1"/>
        <v>26439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.75" customHeight="1">
      <c r="A25" s="403" t="s">
        <v>61</v>
      </c>
      <c r="B25" s="403"/>
      <c r="C25" s="367">
        <v>6988</v>
      </c>
      <c r="D25" s="367">
        <v>7634</v>
      </c>
      <c r="E25" s="367">
        <v>6482</v>
      </c>
      <c r="F25" s="367">
        <v>6112</v>
      </c>
      <c r="G25" s="367">
        <v>4608</v>
      </c>
      <c r="H25" s="367">
        <v>3120</v>
      </c>
      <c r="I25" s="367">
        <v>3268</v>
      </c>
      <c r="J25" s="367">
        <v>1530</v>
      </c>
      <c r="K25" s="367">
        <v>2258</v>
      </c>
      <c r="L25" s="367">
        <v>794</v>
      </c>
      <c r="M25" s="367">
        <f t="shared" si="0"/>
        <v>23604</v>
      </c>
      <c r="N25" s="367">
        <f t="shared" si="0"/>
        <v>19190</v>
      </c>
      <c r="O25" s="367">
        <f t="shared" si="1"/>
        <v>42794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.75" customHeight="1">
      <c r="A26" s="403" t="s">
        <v>63</v>
      </c>
      <c r="B26" s="403"/>
      <c r="C26" s="367">
        <v>3125</v>
      </c>
      <c r="D26" s="367">
        <v>3623</v>
      </c>
      <c r="E26" s="367">
        <v>2548</v>
      </c>
      <c r="F26" s="367">
        <v>2178</v>
      </c>
      <c r="G26" s="367">
        <v>1931</v>
      </c>
      <c r="H26" s="367">
        <v>994</v>
      </c>
      <c r="I26" s="367">
        <v>1520</v>
      </c>
      <c r="J26" s="367">
        <v>528</v>
      </c>
      <c r="K26" s="367">
        <v>923</v>
      </c>
      <c r="L26" s="367">
        <v>1223</v>
      </c>
      <c r="M26" s="367">
        <f t="shared" si="0"/>
        <v>10047</v>
      </c>
      <c r="N26" s="367">
        <f t="shared" si="0"/>
        <v>8546</v>
      </c>
      <c r="O26" s="367">
        <f t="shared" si="1"/>
        <v>18593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.75" customHeight="1" thickBot="1">
      <c r="A27" s="451" t="s">
        <v>65</v>
      </c>
      <c r="B27" s="451"/>
      <c r="C27" s="181">
        <v>9269</v>
      </c>
      <c r="D27" s="181">
        <v>14026</v>
      </c>
      <c r="E27" s="181">
        <v>8099</v>
      </c>
      <c r="F27" s="181">
        <v>8626</v>
      </c>
      <c r="G27" s="181">
        <v>5389</v>
      </c>
      <c r="H27" s="181">
        <v>4161</v>
      </c>
      <c r="I27" s="181">
        <v>3802</v>
      </c>
      <c r="J27" s="181">
        <v>1691</v>
      </c>
      <c r="K27" s="181">
        <v>3396</v>
      </c>
      <c r="L27" s="181">
        <v>1128</v>
      </c>
      <c r="M27" s="347">
        <f t="shared" si="0"/>
        <v>29955</v>
      </c>
      <c r="N27" s="347">
        <f t="shared" si="0"/>
        <v>29632</v>
      </c>
      <c r="O27" s="100">
        <f t="shared" si="1"/>
        <v>59587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0.25" customHeight="1" thickBot="1">
      <c r="A28" s="422" t="s">
        <v>19</v>
      </c>
      <c r="B28" s="422"/>
      <c r="C28" s="357">
        <f>SUM(C8:C27)</f>
        <v>121335</v>
      </c>
      <c r="D28" s="357">
        <f t="shared" ref="D28:O28" si="2">SUM(D8:D27)</f>
        <v>141354</v>
      </c>
      <c r="E28" s="357">
        <f t="shared" si="2"/>
        <v>85239</v>
      </c>
      <c r="F28" s="357">
        <f t="shared" si="2"/>
        <v>77299</v>
      </c>
      <c r="G28" s="357">
        <f t="shared" si="2"/>
        <v>56620</v>
      </c>
      <c r="H28" s="357">
        <f t="shared" si="2"/>
        <v>37518</v>
      </c>
      <c r="I28" s="357">
        <f t="shared" si="2"/>
        <v>41762</v>
      </c>
      <c r="J28" s="357">
        <f t="shared" si="2"/>
        <v>18817</v>
      </c>
      <c r="K28" s="357">
        <f t="shared" si="2"/>
        <v>27190</v>
      </c>
      <c r="L28" s="357">
        <f t="shared" si="2"/>
        <v>14824</v>
      </c>
      <c r="M28" s="357">
        <f t="shared" si="2"/>
        <v>332146</v>
      </c>
      <c r="N28" s="357">
        <f t="shared" si="2"/>
        <v>289812</v>
      </c>
      <c r="O28" s="357">
        <f t="shared" si="2"/>
        <v>621958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7" customHeight="1" thickTop="1">
      <c r="A29" s="322"/>
      <c r="B29" s="32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113"/>
      <c r="P29" s="100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27" customHeight="1">
      <c r="A30" s="322"/>
      <c r="B30" s="322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113"/>
      <c r="P30" s="100"/>
      <c r="S30" s="18"/>
      <c r="T30" s="18"/>
      <c r="U30" s="18"/>
      <c r="V30" s="18"/>
      <c r="W30" s="18"/>
      <c r="X30" s="18"/>
      <c r="Y30" s="18"/>
      <c r="Z30" s="18"/>
      <c r="AA30" s="18"/>
      <c r="AB30" s="18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32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2.75" customWidth="1"/>
    <col min="2" max="2" width="7.83203125" customWidth="1"/>
    <col min="3" max="3" width="5.9140625" customWidth="1"/>
    <col min="4" max="4" width="6.1640625" customWidth="1"/>
    <col min="5" max="5" width="6.08203125" customWidth="1"/>
    <col min="6" max="6" width="6.75" customWidth="1"/>
    <col min="7" max="7" width="6.08203125" customWidth="1"/>
    <col min="8" max="8" width="7" customWidth="1"/>
    <col min="9" max="9" width="6.6640625" customWidth="1"/>
    <col min="10" max="10" width="6.9140625" customWidth="1"/>
    <col min="11" max="11" width="6.83203125" customWidth="1"/>
    <col min="12" max="12" width="6.9140625" customWidth="1"/>
    <col min="13" max="13" width="6.83203125" customWidth="1"/>
    <col min="14" max="15" width="7.33203125" customWidth="1"/>
    <col min="16" max="16" width="9.6640625" customWidth="1"/>
    <col min="17" max="17" width="2.6640625" customWidth="1"/>
  </cols>
  <sheetData>
    <row r="1" spans="1:26" ht="33.75" customHeight="1">
      <c r="A1" s="452" t="s">
        <v>863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R1" s="18"/>
      <c r="S1" s="18"/>
      <c r="T1" s="18"/>
      <c r="U1" s="18"/>
      <c r="V1" s="18"/>
      <c r="W1" s="18"/>
      <c r="X1" s="18"/>
      <c r="Y1" s="18"/>
      <c r="Z1" s="18"/>
    </row>
    <row r="2" spans="1:26" ht="45" customHeight="1">
      <c r="A2" s="389" t="s">
        <v>864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18"/>
      <c r="S2" s="18"/>
      <c r="T2" s="18"/>
      <c r="U2" s="18"/>
      <c r="V2" s="18"/>
      <c r="W2" s="18"/>
      <c r="X2" s="18"/>
      <c r="Y2" s="18"/>
      <c r="Z2" s="18"/>
    </row>
    <row r="3" spans="1:26" ht="21" thickBot="1">
      <c r="A3" s="448" t="s">
        <v>865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866</v>
      </c>
      <c r="Q3" s="449"/>
      <c r="R3" s="18"/>
      <c r="S3" s="18"/>
      <c r="T3" s="18"/>
      <c r="U3" s="18"/>
      <c r="V3" s="18"/>
      <c r="W3" s="18"/>
      <c r="X3" s="18"/>
      <c r="Y3" s="18"/>
      <c r="Z3" s="18"/>
    </row>
    <row r="4" spans="1:26" ht="21" customHeight="1" thickTop="1">
      <c r="A4" s="413" t="s">
        <v>4</v>
      </c>
      <c r="B4" s="413"/>
      <c r="C4" s="431" t="s">
        <v>140</v>
      </c>
      <c r="D4" s="431"/>
      <c r="E4" s="431" t="s">
        <v>141</v>
      </c>
      <c r="F4" s="431"/>
      <c r="G4" s="431" t="s">
        <v>142</v>
      </c>
      <c r="H4" s="431"/>
      <c r="I4" s="431" t="s">
        <v>152</v>
      </c>
      <c r="J4" s="431"/>
      <c r="K4" s="431" t="s">
        <v>153</v>
      </c>
      <c r="L4" s="431"/>
      <c r="M4" s="431" t="s">
        <v>19</v>
      </c>
      <c r="N4" s="431"/>
      <c r="O4" s="431"/>
      <c r="P4" s="457" t="s">
        <v>10</v>
      </c>
      <c r="Q4" s="457"/>
      <c r="R4" s="18"/>
      <c r="S4" s="18"/>
      <c r="T4" s="18"/>
      <c r="U4" s="18"/>
      <c r="V4" s="18"/>
      <c r="W4" s="18"/>
      <c r="X4" s="18"/>
      <c r="Y4" s="18"/>
      <c r="Z4" s="18"/>
    </row>
    <row r="5" spans="1:26">
      <c r="A5" s="408"/>
      <c r="B5" s="408"/>
      <c r="C5" s="428" t="s">
        <v>145</v>
      </c>
      <c r="D5" s="428"/>
      <c r="E5" s="428" t="s">
        <v>146</v>
      </c>
      <c r="F5" s="428"/>
      <c r="G5" s="428" t="s">
        <v>147</v>
      </c>
      <c r="H5" s="428"/>
      <c r="I5" s="428" t="s">
        <v>155</v>
      </c>
      <c r="J5" s="428"/>
      <c r="K5" s="428" t="s">
        <v>156</v>
      </c>
      <c r="L5" s="428"/>
      <c r="M5" s="428" t="s">
        <v>23</v>
      </c>
      <c r="N5" s="428"/>
      <c r="O5" s="428"/>
      <c r="P5" s="458"/>
      <c r="Q5" s="45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384" t="s">
        <v>787</v>
      </c>
      <c r="B8" s="384"/>
      <c r="C8" s="319">
        <v>6938</v>
      </c>
      <c r="D8" s="319">
        <v>6781</v>
      </c>
      <c r="E8" s="319">
        <v>6399</v>
      </c>
      <c r="F8" s="319">
        <v>5567</v>
      </c>
      <c r="G8" s="319">
        <v>4922</v>
      </c>
      <c r="H8" s="319">
        <v>3268</v>
      </c>
      <c r="I8" s="319">
        <v>5478</v>
      </c>
      <c r="J8" s="319">
        <v>2714</v>
      </c>
      <c r="K8" s="319">
        <v>6706</v>
      </c>
      <c r="L8" s="319">
        <v>3191</v>
      </c>
      <c r="M8" s="729">
        <f>SUM(C8,E8,G8,I8,K8)</f>
        <v>30443</v>
      </c>
      <c r="N8" s="729">
        <f>SUM(D8,F8,H8,J8,L8)</f>
        <v>21521</v>
      </c>
      <c r="O8" s="729">
        <f>SUM(M8:N8)</f>
        <v>51964</v>
      </c>
      <c r="P8" s="385" t="s">
        <v>26</v>
      </c>
      <c r="Q8" s="385"/>
      <c r="R8" s="18"/>
      <c r="S8" s="18"/>
      <c r="T8" s="18"/>
      <c r="U8" s="18"/>
      <c r="V8" s="18"/>
      <c r="W8" s="18"/>
      <c r="X8" s="18"/>
      <c r="Y8" s="18"/>
      <c r="Z8" s="18"/>
    </row>
    <row r="9" spans="1:26" ht="21.75" customHeight="1">
      <c r="A9" s="404" t="s">
        <v>27</v>
      </c>
      <c r="B9" s="404"/>
      <c r="C9" s="347">
        <v>6901</v>
      </c>
      <c r="D9" s="347">
        <v>4992</v>
      </c>
      <c r="E9" s="347">
        <v>3418</v>
      </c>
      <c r="F9" s="347">
        <v>2456</v>
      </c>
      <c r="G9" s="347">
        <v>3819</v>
      </c>
      <c r="H9" s="347">
        <v>3301</v>
      </c>
      <c r="I9" s="347">
        <v>3038</v>
      </c>
      <c r="J9" s="347">
        <v>2309</v>
      </c>
      <c r="K9" s="347">
        <v>4293</v>
      </c>
      <c r="L9" s="347">
        <v>1903</v>
      </c>
      <c r="M9" s="367">
        <f t="shared" ref="M9:N27" si="0">SUM(C9,E9,G9,I9,K9)</f>
        <v>21469</v>
      </c>
      <c r="N9" s="367">
        <f t="shared" si="0"/>
        <v>14961</v>
      </c>
      <c r="O9" s="367">
        <f t="shared" ref="O9:O27" si="1">SUM(M9:N9)</f>
        <v>36430</v>
      </c>
      <c r="P9" s="387" t="s">
        <v>28</v>
      </c>
      <c r="Q9" s="387"/>
      <c r="R9" s="18"/>
      <c r="S9" s="18"/>
      <c r="T9" s="18"/>
      <c r="U9" s="18"/>
      <c r="V9" s="18"/>
      <c r="W9" s="18"/>
      <c r="X9" s="18"/>
      <c r="Y9" s="18"/>
      <c r="Z9" s="18"/>
    </row>
    <row r="10" spans="1:26" ht="21.75" customHeight="1">
      <c r="A10" s="403" t="s">
        <v>83</v>
      </c>
      <c r="B10" s="403"/>
      <c r="C10" s="367">
        <v>3976</v>
      </c>
      <c r="D10" s="367">
        <v>5683</v>
      </c>
      <c r="E10" s="367">
        <v>4045</v>
      </c>
      <c r="F10" s="367">
        <v>3132</v>
      </c>
      <c r="G10" s="367">
        <v>2783</v>
      </c>
      <c r="H10" s="367">
        <v>1724</v>
      </c>
      <c r="I10" s="367">
        <v>2151</v>
      </c>
      <c r="J10" s="367">
        <v>1735</v>
      </c>
      <c r="K10" s="367">
        <v>3769</v>
      </c>
      <c r="L10" s="367">
        <v>784</v>
      </c>
      <c r="M10" s="367">
        <f t="shared" si="0"/>
        <v>16724</v>
      </c>
      <c r="N10" s="367">
        <f t="shared" si="0"/>
        <v>13058</v>
      </c>
      <c r="O10" s="367">
        <f t="shared" si="1"/>
        <v>29782</v>
      </c>
      <c r="P10" s="375" t="s">
        <v>30</v>
      </c>
      <c r="Q10" s="375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1.75" customHeight="1">
      <c r="A11" s="403" t="s">
        <v>31</v>
      </c>
      <c r="B11" s="403"/>
      <c r="C11" s="367">
        <v>7884</v>
      </c>
      <c r="D11" s="367">
        <v>9620</v>
      </c>
      <c r="E11" s="367">
        <v>5573</v>
      </c>
      <c r="F11" s="367">
        <v>4439</v>
      </c>
      <c r="G11" s="367">
        <v>4101</v>
      </c>
      <c r="H11" s="367">
        <v>2427</v>
      </c>
      <c r="I11" s="367">
        <v>3344</v>
      </c>
      <c r="J11" s="367">
        <v>1246</v>
      </c>
      <c r="K11" s="367">
        <v>3017</v>
      </c>
      <c r="L11" s="367">
        <v>1036</v>
      </c>
      <c r="M11" s="367">
        <f t="shared" si="0"/>
        <v>23919</v>
      </c>
      <c r="N11" s="367">
        <f t="shared" si="0"/>
        <v>18768</v>
      </c>
      <c r="O11" s="367">
        <f t="shared" si="1"/>
        <v>42687</v>
      </c>
      <c r="P11" s="375" t="s">
        <v>32</v>
      </c>
      <c r="Q11" s="375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1.75" customHeight="1">
      <c r="A12" s="416" t="s">
        <v>33</v>
      </c>
      <c r="B12" s="320" t="s">
        <v>34</v>
      </c>
      <c r="C12" s="367">
        <v>6502</v>
      </c>
      <c r="D12" s="367">
        <v>8381</v>
      </c>
      <c r="E12" s="367">
        <v>4113</v>
      </c>
      <c r="F12" s="367">
        <v>3455</v>
      </c>
      <c r="G12" s="367">
        <v>2621</v>
      </c>
      <c r="H12" s="367">
        <v>1861</v>
      </c>
      <c r="I12" s="367">
        <v>1757</v>
      </c>
      <c r="J12" s="367">
        <v>1000</v>
      </c>
      <c r="K12" s="367">
        <v>1387</v>
      </c>
      <c r="L12" s="367">
        <v>429</v>
      </c>
      <c r="M12" s="367">
        <f t="shared" si="0"/>
        <v>16380</v>
      </c>
      <c r="N12" s="367">
        <f t="shared" si="0"/>
        <v>15126</v>
      </c>
      <c r="O12" s="367">
        <f t="shared" si="1"/>
        <v>31506</v>
      </c>
      <c r="P12" s="321" t="s">
        <v>35</v>
      </c>
      <c r="Q12" s="380" t="s">
        <v>36</v>
      </c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1.75" customHeight="1">
      <c r="A13" s="417"/>
      <c r="B13" s="320" t="s">
        <v>37</v>
      </c>
      <c r="C13" s="367">
        <v>11307</v>
      </c>
      <c r="D13" s="367">
        <v>12308</v>
      </c>
      <c r="E13" s="367">
        <v>6602</v>
      </c>
      <c r="F13" s="367">
        <v>5356</v>
      </c>
      <c r="G13" s="367">
        <v>4429</v>
      </c>
      <c r="H13" s="367">
        <v>2652</v>
      </c>
      <c r="I13" s="367">
        <v>3491</v>
      </c>
      <c r="J13" s="367">
        <v>1522</v>
      </c>
      <c r="K13" s="367">
        <v>2741</v>
      </c>
      <c r="L13" s="367">
        <v>1452</v>
      </c>
      <c r="M13" s="367">
        <f t="shared" si="0"/>
        <v>28570</v>
      </c>
      <c r="N13" s="367">
        <f t="shared" si="0"/>
        <v>23290</v>
      </c>
      <c r="O13" s="367">
        <f t="shared" si="1"/>
        <v>51860</v>
      </c>
      <c r="P13" s="321" t="s">
        <v>38</v>
      </c>
      <c r="Q13" s="381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1.75" customHeight="1">
      <c r="A14" s="417"/>
      <c r="B14" s="320" t="s">
        <v>39</v>
      </c>
      <c r="C14" s="367">
        <v>3058</v>
      </c>
      <c r="D14" s="367">
        <v>4421</v>
      </c>
      <c r="E14" s="367">
        <v>3529</v>
      </c>
      <c r="F14" s="367">
        <v>2303</v>
      </c>
      <c r="G14" s="367">
        <v>2641</v>
      </c>
      <c r="H14" s="367">
        <v>1466</v>
      </c>
      <c r="I14" s="367">
        <v>2450</v>
      </c>
      <c r="J14" s="367">
        <v>672</v>
      </c>
      <c r="K14" s="367">
        <v>2054</v>
      </c>
      <c r="L14" s="367">
        <v>561</v>
      </c>
      <c r="M14" s="367">
        <f t="shared" si="0"/>
        <v>13732</v>
      </c>
      <c r="N14" s="367">
        <f t="shared" si="0"/>
        <v>9423</v>
      </c>
      <c r="O14" s="367">
        <f t="shared" si="1"/>
        <v>23155</v>
      </c>
      <c r="P14" s="321" t="s">
        <v>40</v>
      </c>
      <c r="Q14" s="381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1.75" customHeight="1">
      <c r="A15" s="417"/>
      <c r="B15" s="320" t="s">
        <v>41</v>
      </c>
      <c r="C15" s="367">
        <v>5704</v>
      </c>
      <c r="D15" s="367">
        <v>4737</v>
      </c>
      <c r="E15" s="367">
        <v>2667</v>
      </c>
      <c r="F15" s="367">
        <v>2402</v>
      </c>
      <c r="G15" s="367">
        <v>1664</v>
      </c>
      <c r="H15" s="367">
        <v>1112</v>
      </c>
      <c r="I15" s="367">
        <v>1458</v>
      </c>
      <c r="J15" s="367">
        <v>850</v>
      </c>
      <c r="K15" s="367">
        <v>1804</v>
      </c>
      <c r="L15" s="367">
        <v>619</v>
      </c>
      <c r="M15" s="367">
        <f t="shared" si="0"/>
        <v>13297</v>
      </c>
      <c r="N15" s="367">
        <f t="shared" si="0"/>
        <v>9720</v>
      </c>
      <c r="O15" s="367">
        <f t="shared" si="1"/>
        <v>23017</v>
      </c>
      <c r="P15" s="321" t="s">
        <v>42</v>
      </c>
      <c r="Q15" s="381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1.75" customHeight="1">
      <c r="A16" s="417"/>
      <c r="B16" s="320" t="s">
        <v>43</v>
      </c>
      <c r="C16" s="367">
        <v>8120</v>
      </c>
      <c r="D16" s="367">
        <v>9905</v>
      </c>
      <c r="E16" s="367">
        <v>4720</v>
      </c>
      <c r="F16" s="367">
        <v>4025</v>
      </c>
      <c r="G16" s="367">
        <v>4181</v>
      </c>
      <c r="H16" s="367">
        <v>1978</v>
      </c>
      <c r="I16" s="367">
        <v>3191</v>
      </c>
      <c r="J16" s="367">
        <v>906</v>
      </c>
      <c r="K16" s="367">
        <v>1813</v>
      </c>
      <c r="L16" s="367">
        <v>1313</v>
      </c>
      <c r="M16" s="367">
        <f t="shared" si="0"/>
        <v>22025</v>
      </c>
      <c r="N16" s="367">
        <f t="shared" si="0"/>
        <v>18127</v>
      </c>
      <c r="O16" s="367">
        <f t="shared" si="1"/>
        <v>40152</v>
      </c>
      <c r="P16" s="321" t="s">
        <v>44</v>
      </c>
      <c r="Q16" s="381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1.75" customHeight="1">
      <c r="A17" s="418"/>
      <c r="B17" s="320" t="s">
        <v>45</v>
      </c>
      <c r="C17" s="367">
        <v>3694</v>
      </c>
      <c r="D17" s="367">
        <v>5349</v>
      </c>
      <c r="E17" s="367">
        <v>3588</v>
      </c>
      <c r="F17" s="367">
        <v>3432</v>
      </c>
      <c r="G17" s="367">
        <v>2891</v>
      </c>
      <c r="H17" s="367">
        <v>1558</v>
      </c>
      <c r="I17" s="367">
        <v>2136</v>
      </c>
      <c r="J17" s="367">
        <v>870</v>
      </c>
      <c r="K17" s="367">
        <v>1901</v>
      </c>
      <c r="L17" s="367">
        <v>611</v>
      </c>
      <c r="M17" s="367">
        <f t="shared" si="0"/>
        <v>14210</v>
      </c>
      <c r="N17" s="367">
        <f t="shared" si="0"/>
        <v>11820</v>
      </c>
      <c r="O17" s="367">
        <f t="shared" si="1"/>
        <v>26030</v>
      </c>
      <c r="P17" s="321" t="s">
        <v>46</v>
      </c>
      <c r="Q17" s="382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1.75" customHeight="1">
      <c r="A18" s="403" t="s">
        <v>47</v>
      </c>
      <c r="B18" s="403"/>
      <c r="C18" s="367">
        <v>5016</v>
      </c>
      <c r="D18" s="367">
        <v>5865</v>
      </c>
      <c r="E18" s="367">
        <v>5320</v>
      </c>
      <c r="F18" s="367">
        <v>3975</v>
      </c>
      <c r="G18" s="367">
        <v>4982</v>
      </c>
      <c r="H18" s="367">
        <v>2746</v>
      </c>
      <c r="I18" s="367">
        <v>3686</v>
      </c>
      <c r="J18" s="367">
        <v>1631</v>
      </c>
      <c r="K18" s="367">
        <v>3315</v>
      </c>
      <c r="L18" s="367">
        <v>2260</v>
      </c>
      <c r="M18" s="367">
        <f t="shared" si="0"/>
        <v>22319</v>
      </c>
      <c r="N18" s="367">
        <f t="shared" si="0"/>
        <v>16477</v>
      </c>
      <c r="O18" s="367">
        <f t="shared" si="1"/>
        <v>38796</v>
      </c>
      <c r="P18" s="375" t="s">
        <v>48</v>
      </c>
      <c r="Q18" s="375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1.75" customHeight="1">
      <c r="A19" s="403" t="s">
        <v>49</v>
      </c>
      <c r="B19" s="403"/>
      <c r="C19" s="367">
        <v>8451</v>
      </c>
      <c r="D19" s="367">
        <v>8848</v>
      </c>
      <c r="E19" s="367">
        <v>8026</v>
      </c>
      <c r="F19" s="367">
        <v>6711</v>
      </c>
      <c r="G19" s="367">
        <v>5542</v>
      </c>
      <c r="H19" s="367">
        <v>3160</v>
      </c>
      <c r="I19" s="367">
        <v>3976</v>
      </c>
      <c r="J19" s="367">
        <v>1501</v>
      </c>
      <c r="K19" s="367">
        <v>5036</v>
      </c>
      <c r="L19" s="367">
        <v>1555</v>
      </c>
      <c r="M19" s="367">
        <f t="shared" si="0"/>
        <v>31031</v>
      </c>
      <c r="N19" s="367">
        <f t="shared" si="0"/>
        <v>21775</v>
      </c>
      <c r="O19" s="367">
        <f t="shared" si="1"/>
        <v>52806</v>
      </c>
      <c r="P19" s="375" t="s">
        <v>50</v>
      </c>
      <c r="Q19" s="375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1.75" customHeight="1">
      <c r="A20" s="403" t="s">
        <v>51</v>
      </c>
      <c r="B20" s="403"/>
      <c r="C20" s="367">
        <v>4134</v>
      </c>
      <c r="D20" s="367">
        <v>5840</v>
      </c>
      <c r="E20" s="367">
        <v>3402</v>
      </c>
      <c r="F20" s="367">
        <v>3716</v>
      </c>
      <c r="G20" s="367">
        <v>3034</v>
      </c>
      <c r="H20" s="367">
        <v>2236</v>
      </c>
      <c r="I20" s="367">
        <v>2816</v>
      </c>
      <c r="J20" s="367">
        <v>1279</v>
      </c>
      <c r="K20" s="367">
        <v>2796</v>
      </c>
      <c r="L20" s="367">
        <v>1233</v>
      </c>
      <c r="M20" s="367">
        <f t="shared" si="0"/>
        <v>16182</v>
      </c>
      <c r="N20" s="367">
        <f t="shared" si="0"/>
        <v>14304</v>
      </c>
      <c r="O20" s="367">
        <f t="shared" si="1"/>
        <v>30486</v>
      </c>
      <c r="P20" s="375" t="s">
        <v>52</v>
      </c>
      <c r="Q20" s="375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1.75" customHeight="1">
      <c r="A21" s="403" t="s">
        <v>53</v>
      </c>
      <c r="B21" s="403"/>
      <c r="C21" s="367">
        <v>3937</v>
      </c>
      <c r="D21" s="367">
        <v>5473</v>
      </c>
      <c r="E21" s="367">
        <v>4461</v>
      </c>
      <c r="F21" s="367">
        <v>4550</v>
      </c>
      <c r="G21" s="367">
        <v>3652</v>
      </c>
      <c r="H21" s="367">
        <v>2814</v>
      </c>
      <c r="I21" s="367">
        <v>2785</v>
      </c>
      <c r="J21" s="367">
        <v>1395</v>
      </c>
      <c r="K21" s="367">
        <v>3990</v>
      </c>
      <c r="L21" s="367">
        <v>2159</v>
      </c>
      <c r="M21" s="367">
        <f t="shared" si="0"/>
        <v>18825</v>
      </c>
      <c r="N21" s="367">
        <f t="shared" si="0"/>
        <v>16391</v>
      </c>
      <c r="O21" s="367">
        <f t="shared" si="1"/>
        <v>35216</v>
      </c>
      <c r="P21" s="375" t="s">
        <v>54</v>
      </c>
      <c r="Q21" s="375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1.75" customHeight="1">
      <c r="A22" s="403" t="s">
        <v>84</v>
      </c>
      <c r="B22" s="403"/>
      <c r="C22" s="367">
        <v>4247</v>
      </c>
      <c r="D22" s="367">
        <v>4885</v>
      </c>
      <c r="E22" s="367">
        <v>3770</v>
      </c>
      <c r="F22" s="367">
        <v>3975</v>
      </c>
      <c r="G22" s="367">
        <v>3125</v>
      </c>
      <c r="H22" s="367">
        <v>2237</v>
      </c>
      <c r="I22" s="367">
        <v>2389</v>
      </c>
      <c r="J22" s="367">
        <v>1201</v>
      </c>
      <c r="K22" s="367">
        <v>2884</v>
      </c>
      <c r="L22" s="367">
        <v>554</v>
      </c>
      <c r="M22" s="367">
        <f t="shared" si="0"/>
        <v>16415</v>
      </c>
      <c r="N22" s="367">
        <f t="shared" si="0"/>
        <v>12852</v>
      </c>
      <c r="O22" s="367">
        <f t="shared" si="1"/>
        <v>29267</v>
      </c>
      <c r="P22" s="375" t="s">
        <v>56</v>
      </c>
      <c r="Q22" s="375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1.75" customHeight="1">
      <c r="A23" s="403" t="s">
        <v>57</v>
      </c>
      <c r="B23" s="403"/>
      <c r="C23" s="367">
        <v>1789</v>
      </c>
      <c r="D23" s="367">
        <v>2531</v>
      </c>
      <c r="E23" s="367">
        <v>2538</v>
      </c>
      <c r="F23" s="367">
        <v>2062</v>
      </c>
      <c r="G23" s="367">
        <v>2062</v>
      </c>
      <c r="H23" s="367">
        <v>1483</v>
      </c>
      <c r="I23" s="367">
        <v>2229</v>
      </c>
      <c r="J23" s="367">
        <v>919</v>
      </c>
      <c r="K23" s="367">
        <v>1638</v>
      </c>
      <c r="L23" s="367">
        <v>629</v>
      </c>
      <c r="M23" s="367">
        <f t="shared" si="0"/>
        <v>10256</v>
      </c>
      <c r="N23" s="367">
        <f t="shared" si="0"/>
        <v>7624</v>
      </c>
      <c r="O23" s="367">
        <f t="shared" si="1"/>
        <v>17880</v>
      </c>
      <c r="P23" s="375" t="s">
        <v>58</v>
      </c>
      <c r="Q23" s="375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1.75" customHeight="1">
      <c r="A24" s="403" t="s">
        <v>59</v>
      </c>
      <c r="B24" s="403"/>
      <c r="C24" s="367">
        <v>4737</v>
      </c>
      <c r="D24" s="367">
        <v>5894</v>
      </c>
      <c r="E24" s="367">
        <v>3682</v>
      </c>
      <c r="F24" s="367">
        <v>2835</v>
      </c>
      <c r="G24" s="367">
        <v>2483</v>
      </c>
      <c r="H24" s="367">
        <v>1439</v>
      </c>
      <c r="I24" s="367">
        <v>2891</v>
      </c>
      <c r="J24" s="367">
        <v>774</v>
      </c>
      <c r="K24" s="367">
        <v>2709</v>
      </c>
      <c r="L24" s="367">
        <v>865</v>
      </c>
      <c r="M24" s="367">
        <f t="shared" si="0"/>
        <v>16502</v>
      </c>
      <c r="N24" s="367">
        <f t="shared" si="0"/>
        <v>11807</v>
      </c>
      <c r="O24" s="367">
        <f t="shared" si="1"/>
        <v>28309</v>
      </c>
      <c r="P24" s="375" t="s">
        <v>60</v>
      </c>
      <c r="Q24" s="375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1.75" customHeight="1">
      <c r="A25" s="403" t="s">
        <v>61</v>
      </c>
      <c r="B25" s="403"/>
      <c r="C25" s="367">
        <v>6981</v>
      </c>
      <c r="D25" s="367">
        <v>6692</v>
      </c>
      <c r="E25" s="367">
        <v>6195</v>
      </c>
      <c r="F25" s="367">
        <v>5998</v>
      </c>
      <c r="G25" s="367">
        <v>5154</v>
      </c>
      <c r="H25" s="367">
        <v>3496</v>
      </c>
      <c r="I25" s="367">
        <v>4079</v>
      </c>
      <c r="J25" s="367">
        <v>2084</v>
      </c>
      <c r="K25" s="367">
        <v>4466</v>
      </c>
      <c r="L25" s="367">
        <v>1639</v>
      </c>
      <c r="M25" s="367">
        <f t="shared" si="0"/>
        <v>26875</v>
      </c>
      <c r="N25" s="367">
        <f t="shared" si="0"/>
        <v>19909</v>
      </c>
      <c r="O25" s="367">
        <f t="shared" si="1"/>
        <v>46784</v>
      </c>
      <c r="P25" s="375" t="s">
        <v>62</v>
      </c>
      <c r="Q25" s="375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1.75" customHeight="1">
      <c r="A26" s="403" t="s">
        <v>63</v>
      </c>
      <c r="B26" s="403"/>
      <c r="C26" s="367">
        <v>3033</v>
      </c>
      <c r="D26" s="367">
        <v>3141</v>
      </c>
      <c r="E26" s="367">
        <v>2533</v>
      </c>
      <c r="F26" s="367">
        <v>2233</v>
      </c>
      <c r="G26" s="367">
        <v>1958</v>
      </c>
      <c r="H26" s="367">
        <v>2011</v>
      </c>
      <c r="I26" s="367">
        <v>2090</v>
      </c>
      <c r="J26" s="367">
        <v>738</v>
      </c>
      <c r="K26" s="367">
        <v>1704</v>
      </c>
      <c r="L26" s="367">
        <v>506</v>
      </c>
      <c r="M26" s="367">
        <f t="shared" si="0"/>
        <v>11318</v>
      </c>
      <c r="N26" s="367">
        <f t="shared" si="0"/>
        <v>8629</v>
      </c>
      <c r="O26" s="367">
        <f t="shared" si="1"/>
        <v>19947</v>
      </c>
      <c r="P26" s="375" t="s">
        <v>64</v>
      </c>
      <c r="Q26" s="375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1.75" customHeight="1" thickBot="1">
      <c r="A27" s="451" t="s">
        <v>65</v>
      </c>
      <c r="B27" s="451"/>
      <c r="C27" s="100">
        <v>8212</v>
      </c>
      <c r="D27" s="100">
        <v>12253</v>
      </c>
      <c r="E27" s="100">
        <v>8594</v>
      </c>
      <c r="F27" s="100">
        <v>8747</v>
      </c>
      <c r="G27" s="100">
        <v>6882</v>
      </c>
      <c r="H27" s="100">
        <v>4722</v>
      </c>
      <c r="I27" s="100">
        <v>5603</v>
      </c>
      <c r="J27" s="100">
        <v>2584</v>
      </c>
      <c r="K27" s="100">
        <v>7045</v>
      </c>
      <c r="L27" s="100">
        <v>1903</v>
      </c>
      <c r="M27" s="100">
        <f t="shared" si="0"/>
        <v>36336</v>
      </c>
      <c r="N27" s="100">
        <f t="shared" si="0"/>
        <v>30209</v>
      </c>
      <c r="O27" s="100">
        <f t="shared" si="1"/>
        <v>66545</v>
      </c>
      <c r="P27" s="436" t="s">
        <v>66</v>
      </c>
      <c r="Q27" s="436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6.25" customHeight="1" thickBot="1">
      <c r="A28" s="422" t="s">
        <v>19</v>
      </c>
      <c r="B28" s="422"/>
      <c r="C28" s="357">
        <f>SUM(C8:C27)</f>
        <v>114621</v>
      </c>
      <c r="D28" s="357">
        <f t="shared" ref="D28:L28" si="2">SUM(D8:D27)</f>
        <v>133599</v>
      </c>
      <c r="E28" s="357">
        <f t="shared" si="2"/>
        <v>93175</v>
      </c>
      <c r="F28" s="357">
        <f t="shared" si="2"/>
        <v>81369</v>
      </c>
      <c r="G28" s="357">
        <f t="shared" si="2"/>
        <v>72926</v>
      </c>
      <c r="H28" s="357">
        <f t="shared" si="2"/>
        <v>47691</v>
      </c>
      <c r="I28" s="357">
        <f t="shared" si="2"/>
        <v>61038</v>
      </c>
      <c r="J28" s="357">
        <f t="shared" si="2"/>
        <v>27930</v>
      </c>
      <c r="K28" s="357">
        <f t="shared" si="2"/>
        <v>65068</v>
      </c>
      <c r="L28" s="357">
        <f t="shared" si="2"/>
        <v>25202</v>
      </c>
      <c r="M28" s="357">
        <f>SUM(M8:M27)</f>
        <v>406828</v>
      </c>
      <c r="N28" s="357">
        <f t="shared" ref="N28:O28" si="3">SUM(N8:N27)</f>
        <v>315791</v>
      </c>
      <c r="O28" s="357">
        <f t="shared" si="3"/>
        <v>722619</v>
      </c>
      <c r="P28" s="373" t="s">
        <v>67</v>
      </c>
      <c r="Q28" s="373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6.25" customHeight="1" thickTop="1">
      <c r="A29" s="322"/>
      <c r="B29" s="32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00"/>
      <c r="Q29" s="15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</row>
    <row r="32" spans="1:26"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0"/>
  <sheetViews>
    <sheetView rightToLeft="1" view="pageBreakPreview" zoomScale="82" zoomScaleNormal="80" zoomScaleSheetLayoutView="82" workbookViewId="0">
      <selection sqref="A1:P17"/>
    </sheetView>
  </sheetViews>
  <sheetFormatPr defaultRowHeight="20.25"/>
  <cols>
    <col min="1" max="1" width="2.6640625" customWidth="1"/>
    <col min="2" max="2" width="7" customWidth="1"/>
    <col min="3" max="3" width="6.1640625" customWidth="1"/>
    <col min="4" max="4" width="6.08203125" customWidth="1"/>
    <col min="5" max="5" width="5.6640625" customWidth="1"/>
    <col min="6" max="6" width="6.75" customWidth="1"/>
    <col min="7" max="7" width="6.58203125" customWidth="1"/>
    <col min="8" max="8" width="6.83203125" customWidth="1"/>
    <col min="9" max="9" width="6.5" customWidth="1"/>
    <col min="10" max="10" width="7" customWidth="1"/>
    <col min="11" max="11" width="6.6640625" customWidth="1"/>
    <col min="12" max="12" width="7.33203125" customWidth="1"/>
    <col min="13" max="13" width="6.83203125" customWidth="1"/>
    <col min="14" max="14" width="7.1640625" customWidth="1"/>
    <col min="15" max="15" width="6.5" customWidth="1"/>
    <col min="16" max="16" width="10.6640625" customWidth="1"/>
    <col min="17" max="17" width="2.5" customWidth="1"/>
  </cols>
  <sheetData>
    <row r="1" spans="1:28" ht="30" customHeight="1">
      <c r="A1" s="452" t="s">
        <v>867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2" customHeight="1">
      <c r="A2" s="389" t="s">
        <v>868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21" thickBot="1">
      <c r="A3" s="448" t="s">
        <v>869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870</v>
      </c>
      <c r="Q3" s="449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24.75" customHeight="1" thickTop="1">
      <c r="A4" s="413" t="s">
        <v>137</v>
      </c>
      <c r="B4" s="413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4" customHeight="1">
      <c r="A5" s="408"/>
      <c r="B5" s="408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6.5" customHeight="1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2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>
      <c r="A8" s="384" t="s">
        <v>787</v>
      </c>
      <c r="B8" s="384"/>
      <c r="C8" s="319">
        <v>2854</v>
      </c>
      <c r="D8" s="319">
        <v>2944</v>
      </c>
      <c r="E8" s="319">
        <v>2327</v>
      </c>
      <c r="F8" s="319">
        <v>2215</v>
      </c>
      <c r="G8" s="319">
        <v>1466</v>
      </c>
      <c r="H8" s="319">
        <v>1112</v>
      </c>
      <c r="I8" s="319">
        <v>769</v>
      </c>
      <c r="J8" s="319">
        <v>641</v>
      </c>
      <c r="K8" s="319">
        <v>522</v>
      </c>
      <c r="L8" s="319">
        <v>483</v>
      </c>
      <c r="M8" s="729">
        <f>SUM(C8,E8,G8,I8,K8)</f>
        <v>7938</v>
      </c>
      <c r="N8" s="729">
        <f>SUM(D8,F8,H8,J8,L8)</f>
        <v>7395</v>
      </c>
      <c r="O8" s="729">
        <f>SUM(M8:N8)</f>
        <v>15333</v>
      </c>
      <c r="P8" s="385" t="s">
        <v>26</v>
      </c>
      <c r="Q8" s="385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1" customHeight="1">
      <c r="A9" s="404" t="s">
        <v>27</v>
      </c>
      <c r="B9" s="404"/>
      <c r="C9" s="347">
        <v>1985</v>
      </c>
      <c r="D9" s="347">
        <v>2238</v>
      </c>
      <c r="E9" s="347">
        <v>1232</v>
      </c>
      <c r="F9" s="347">
        <v>1052</v>
      </c>
      <c r="G9" s="347">
        <v>724</v>
      </c>
      <c r="H9" s="347">
        <v>467</v>
      </c>
      <c r="I9" s="347">
        <v>346</v>
      </c>
      <c r="J9" s="347">
        <v>272</v>
      </c>
      <c r="K9" s="347">
        <v>168</v>
      </c>
      <c r="L9" s="347">
        <v>198</v>
      </c>
      <c r="M9" s="367">
        <f t="shared" ref="M9:N27" si="0">SUM(C9,E9,G9,I9,K9)</f>
        <v>4455</v>
      </c>
      <c r="N9" s="367">
        <f t="shared" si="0"/>
        <v>4227</v>
      </c>
      <c r="O9" s="367">
        <f t="shared" ref="O9:O27" si="1">SUM(M9:N9)</f>
        <v>8682</v>
      </c>
      <c r="P9" s="387" t="s">
        <v>28</v>
      </c>
      <c r="Q9" s="387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1" customHeight="1">
      <c r="A10" s="403" t="s">
        <v>83</v>
      </c>
      <c r="B10" s="403"/>
      <c r="C10" s="367">
        <v>2259</v>
      </c>
      <c r="D10" s="367">
        <v>2692</v>
      </c>
      <c r="E10" s="367">
        <v>1234</v>
      </c>
      <c r="F10" s="367">
        <v>1456</v>
      </c>
      <c r="G10" s="367">
        <v>621</v>
      </c>
      <c r="H10" s="367">
        <v>459</v>
      </c>
      <c r="I10" s="367">
        <v>254</v>
      </c>
      <c r="J10" s="367">
        <v>217</v>
      </c>
      <c r="K10" s="367">
        <v>205</v>
      </c>
      <c r="L10" s="367">
        <v>126</v>
      </c>
      <c r="M10" s="367">
        <f t="shared" si="0"/>
        <v>4573</v>
      </c>
      <c r="N10" s="367">
        <f t="shared" si="0"/>
        <v>4950</v>
      </c>
      <c r="O10" s="367">
        <f t="shared" si="1"/>
        <v>9523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" customHeight="1">
      <c r="A11" s="403" t="s">
        <v>31</v>
      </c>
      <c r="B11" s="403"/>
      <c r="C11" s="367">
        <v>2866</v>
      </c>
      <c r="D11" s="367">
        <v>4057</v>
      </c>
      <c r="E11" s="367">
        <v>1321</v>
      </c>
      <c r="F11" s="367">
        <v>1310</v>
      </c>
      <c r="G11" s="367">
        <v>676</v>
      </c>
      <c r="H11" s="367">
        <v>610</v>
      </c>
      <c r="I11" s="367">
        <v>309</v>
      </c>
      <c r="J11" s="367">
        <v>233</v>
      </c>
      <c r="K11" s="367">
        <v>72</v>
      </c>
      <c r="L11" s="367">
        <v>75</v>
      </c>
      <c r="M11" s="367">
        <f t="shared" si="0"/>
        <v>5244</v>
      </c>
      <c r="N11" s="367">
        <f t="shared" si="0"/>
        <v>6285</v>
      </c>
      <c r="O11" s="367">
        <f t="shared" si="1"/>
        <v>11529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" customHeight="1">
      <c r="A12" s="416" t="s">
        <v>33</v>
      </c>
      <c r="B12" s="320" t="s">
        <v>34</v>
      </c>
      <c r="C12" s="367">
        <v>2424</v>
      </c>
      <c r="D12" s="367">
        <v>3709</v>
      </c>
      <c r="E12" s="367">
        <v>718</v>
      </c>
      <c r="F12" s="367">
        <v>749</v>
      </c>
      <c r="G12" s="367">
        <v>312</v>
      </c>
      <c r="H12" s="367">
        <v>340</v>
      </c>
      <c r="I12" s="367">
        <v>77</v>
      </c>
      <c r="J12" s="367">
        <v>130</v>
      </c>
      <c r="K12" s="367">
        <v>48</v>
      </c>
      <c r="L12" s="367">
        <v>52</v>
      </c>
      <c r="M12" s="367">
        <f t="shared" si="0"/>
        <v>3579</v>
      </c>
      <c r="N12" s="367">
        <f t="shared" si="0"/>
        <v>4980</v>
      </c>
      <c r="O12" s="367">
        <f t="shared" si="1"/>
        <v>8559</v>
      </c>
      <c r="P12" s="321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" customHeight="1">
      <c r="A13" s="417"/>
      <c r="B13" s="320" t="s">
        <v>37</v>
      </c>
      <c r="C13" s="367">
        <v>3228</v>
      </c>
      <c r="D13" s="367">
        <v>4507</v>
      </c>
      <c r="E13" s="367">
        <v>1234</v>
      </c>
      <c r="F13" s="367">
        <v>1071</v>
      </c>
      <c r="G13" s="367">
        <v>590</v>
      </c>
      <c r="H13" s="367">
        <v>435</v>
      </c>
      <c r="I13" s="367">
        <v>270</v>
      </c>
      <c r="J13" s="367">
        <v>180</v>
      </c>
      <c r="K13" s="367">
        <v>128</v>
      </c>
      <c r="L13" s="367">
        <v>61</v>
      </c>
      <c r="M13" s="367">
        <f t="shared" si="0"/>
        <v>5450</v>
      </c>
      <c r="N13" s="367">
        <f t="shared" si="0"/>
        <v>6254</v>
      </c>
      <c r="O13" s="367">
        <f t="shared" si="1"/>
        <v>11704</v>
      </c>
      <c r="P13" s="321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" customHeight="1">
      <c r="A14" s="417"/>
      <c r="B14" s="320" t="s">
        <v>39</v>
      </c>
      <c r="C14" s="367">
        <v>758</v>
      </c>
      <c r="D14" s="367">
        <v>1333</v>
      </c>
      <c r="E14" s="367">
        <v>619</v>
      </c>
      <c r="F14" s="367">
        <v>837</v>
      </c>
      <c r="G14" s="367">
        <v>416</v>
      </c>
      <c r="H14" s="367">
        <v>329</v>
      </c>
      <c r="I14" s="367">
        <v>330</v>
      </c>
      <c r="J14" s="367">
        <v>160</v>
      </c>
      <c r="K14" s="367">
        <v>72</v>
      </c>
      <c r="L14" s="367">
        <v>86</v>
      </c>
      <c r="M14" s="367">
        <f t="shared" si="0"/>
        <v>2195</v>
      </c>
      <c r="N14" s="367">
        <f t="shared" si="0"/>
        <v>2745</v>
      </c>
      <c r="O14" s="367">
        <f t="shared" si="1"/>
        <v>4940</v>
      </c>
      <c r="P14" s="321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" customHeight="1">
      <c r="A15" s="417"/>
      <c r="B15" s="320" t="s">
        <v>41</v>
      </c>
      <c r="C15" s="367">
        <v>2062</v>
      </c>
      <c r="D15" s="367">
        <v>2684</v>
      </c>
      <c r="E15" s="367">
        <v>843</v>
      </c>
      <c r="F15" s="367">
        <v>719</v>
      </c>
      <c r="G15" s="367">
        <v>246</v>
      </c>
      <c r="H15" s="367">
        <v>250</v>
      </c>
      <c r="I15" s="367">
        <v>101</v>
      </c>
      <c r="J15" s="367">
        <v>91</v>
      </c>
      <c r="K15" s="367">
        <v>39</v>
      </c>
      <c r="L15" s="367">
        <v>48</v>
      </c>
      <c r="M15" s="367">
        <f t="shared" si="0"/>
        <v>3291</v>
      </c>
      <c r="N15" s="367">
        <f t="shared" si="0"/>
        <v>3792</v>
      </c>
      <c r="O15" s="367">
        <f t="shared" si="1"/>
        <v>7083</v>
      </c>
      <c r="P15" s="321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" customHeight="1">
      <c r="A16" s="417"/>
      <c r="B16" s="320" t="s">
        <v>43</v>
      </c>
      <c r="C16" s="367">
        <v>2721</v>
      </c>
      <c r="D16" s="367">
        <v>3523</v>
      </c>
      <c r="E16" s="367">
        <v>726</v>
      </c>
      <c r="F16" s="367">
        <v>954</v>
      </c>
      <c r="G16" s="367">
        <v>321</v>
      </c>
      <c r="H16" s="367">
        <v>451</v>
      </c>
      <c r="I16" s="367">
        <v>124</v>
      </c>
      <c r="J16" s="367">
        <v>149</v>
      </c>
      <c r="K16" s="367">
        <v>50</v>
      </c>
      <c r="L16" s="367">
        <v>111</v>
      </c>
      <c r="M16" s="367">
        <f t="shared" si="0"/>
        <v>3942</v>
      </c>
      <c r="N16" s="367">
        <f t="shared" si="0"/>
        <v>5188</v>
      </c>
      <c r="O16" s="367">
        <f t="shared" si="1"/>
        <v>9130</v>
      </c>
      <c r="P16" s="321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" customHeight="1">
      <c r="A17" s="418"/>
      <c r="B17" s="320" t="s">
        <v>45</v>
      </c>
      <c r="C17" s="367">
        <v>1260</v>
      </c>
      <c r="D17" s="367">
        <v>1781</v>
      </c>
      <c r="E17" s="367">
        <v>735</v>
      </c>
      <c r="F17" s="367">
        <v>969</v>
      </c>
      <c r="G17" s="367">
        <v>312</v>
      </c>
      <c r="H17" s="367">
        <v>386</v>
      </c>
      <c r="I17" s="367">
        <v>110</v>
      </c>
      <c r="J17" s="367">
        <v>150</v>
      </c>
      <c r="K17" s="367">
        <v>17</v>
      </c>
      <c r="L17" s="367">
        <v>67</v>
      </c>
      <c r="M17" s="367">
        <f t="shared" si="0"/>
        <v>2434</v>
      </c>
      <c r="N17" s="367">
        <f t="shared" si="0"/>
        <v>3353</v>
      </c>
      <c r="O17" s="367">
        <f t="shared" si="1"/>
        <v>5787</v>
      </c>
      <c r="P17" s="321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" customHeight="1">
      <c r="A18" s="403" t="s">
        <v>47</v>
      </c>
      <c r="B18" s="403"/>
      <c r="C18" s="367">
        <v>1855</v>
      </c>
      <c r="D18" s="367">
        <v>2118</v>
      </c>
      <c r="E18" s="367">
        <v>1381</v>
      </c>
      <c r="F18" s="367">
        <v>1740</v>
      </c>
      <c r="G18" s="367">
        <v>850</v>
      </c>
      <c r="H18" s="367">
        <v>935</v>
      </c>
      <c r="I18" s="367">
        <v>424</v>
      </c>
      <c r="J18" s="367">
        <v>477</v>
      </c>
      <c r="K18" s="367">
        <v>334</v>
      </c>
      <c r="L18" s="367">
        <v>379</v>
      </c>
      <c r="M18" s="367">
        <f t="shared" si="0"/>
        <v>4844</v>
      </c>
      <c r="N18" s="367">
        <f t="shared" si="0"/>
        <v>5649</v>
      </c>
      <c r="O18" s="367">
        <f t="shared" si="1"/>
        <v>10493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" customHeight="1">
      <c r="A19" s="403" t="s">
        <v>49</v>
      </c>
      <c r="B19" s="403"/>
      <c r="C19" s="367">
        <v>3335</v>
      </c>
      <c r="D19" s="367">
        <v>4480</v>
      </c>
      <c r="E19" s="367">
        <v>2531</v>
      </c>
      <c r="F19" s="367">
        <v>2830</v>
      </c>
      <c r="G19" s="367">
        <v>985</v>
      </c>
      <c r="H19" s="367">
        <v>916</v>
      </c>
      <c r="I19" s="367">
        <v>530</v>
      </c>
      <c r="J19" s="367">
        <v>423</v>
      </c>
      <c r="K19" s="367">
        <v>234</v>
      </c>
      <c r="L19" s="367">
        <v>178</v>
      </c>
      <c r="M19" s="367">
        <f t="shared" si="0"/>
        <v>7615</v>
      </c>
      <c r="N19" s="367">
        <f t="shared" si="0"/>
        <v>8827</v>
      </c>
      <c r="O19" s="367">
        <f t="shared" si="1"/>
        <v>16442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" customHeight="1">
      <c r="A20" s="403" t="s">
        <v>51</v>
      </c>
      <c r="B20" s="403"/>
      <c r="C20" s="367">
        <v>2116</v>
      </c>
      <c r="D20" s="367">
        <v>2938</v>
      </c>
      <c r="E20" s="367">
        <v>1231</v>
      </c>
      <c r="F20" s="367">
        <v>1538</v>
      </c>
      <c r="G20" s="367">
        <v>559</v>
      </c>
      <c r="H20" s="367">
        <v>676</v>
      </c>
      <c r="I20" s="367">
        <v>336</v>
      </c>
      <c r="J20" s="367">
        <v>291</v>
      </c>
      <c r="K20" s="367">
        <v>139</v>
      </c>
      <c r="L20" s="367">
        <v>142</v>
      </c>
      <c r="M20" s="367">
        <f t="shared" si="0"/>
        <v>4381</v>
      </c>
      <c r="N20" s="367">
        <f t="shared" si="0"/>
        <v>5585</v>
      </c>
      <c r="O20" s="367">
        <f t="shared" si="1"/>
        <v>9966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" customHeight="1">
      <c r="A21" s="403" t="s">
        <v>53</v>
      </c>
      <c r="B21" s="403"/>
      <c r="C21" s="367">
        <v>1526</v>
      </c>
      <c r="D21" s="367">
        <v>2316</v>
      </c>
      <c r="E21" s="367">
        <v>1507</v>
      </c>
      <c r="F21" s="367">
        <v>2315</v>
      </c>
      <c r="G21" s="367">
        <v>904</v>
      </c>
      <c r="H21" s="367">
        <v>951</v>
      </c>
      <c r="I21" s="367">
        <v>575</v>
      </c>
      <c r="J21" s="367">
        <v>450</v>
      </c>
      <c r="K21" s="367">
        <v>246</v>
      </c>
      <c r="L21" s="367">
        <v>321</v>
      </c>
      <c r="M21" s="367">
        <f t="shared" si="0"/>
        <v>4758</v>
      </c>
      <c r="N21" s="367">
        <f t="shared" si="0"/>
        <v>6353</v>
      </c>
      <c r="O21" s="367">
        <f t="shared" si="1"/>
        <v>11111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" customHeight="1">
      <c r="A22" s="403" t="s">
        <v>84</v>
      </c>
      <c r="B22" s="403"/>
      <c r="C22" s="367">
        <v>2019</v>
      </c>
      <c r="D22" s="367">
        <v>2881</v>
      </c>
      <c r="E22" s="367">
        <v>1266</v>
      </c>
      <c r="F22" s="367">
        <v>1478</v>
      </c>
      <c r="G22" s="367">
        <v>735</v>
      </c>
      <c r="H22" s="367">
        <v>850</v>
      </c>
      <c r="I22" s="367">
        <v>548</v>
      </c>
      <c r="J22" s="367">
        <v>368</v>
      </c>
      <c r="K22" s="367">
        <v>185</v>
      </c>
      <c r="L22" s="367">
        <v>162</v>
      </c>
      <c r="M22" s="367">
        <f t="shared" si="0"/>
        <v>4753</v>
      </c>
      <c r="N22" s="367">
        <f t="shared" si="0"/>
        <v>5739</v>
      </c>
      <c r="O22" s="367">
        <f t="shared" si="1"/>
        <v>10492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" customHeight="1">
      <c r="A23" s="403" t="s">
        <v>57</v>
      </c>
      <c r="B23" s="403"/>
      <c r="C23" s="367">
        <v>726</v>
      </c>
      <c r="D23" s="367">
        <v>947</v>
      </c>
      <c r="E23" s="367">
        <v>450</v>
      </c>
      <c r="F23" s="367">
        <v>771</v>
      </c>
      <c r="G23" s="367">
        <v>348</v>
      </c>
      <c r="H23" s="367">
        <v>270</v>
      </c>
      <c r="I23" s="367">
        <v>179</v>
      </c>
      <c r="J23" s="367">
        <v>132</v>
      </c>
      <c r="K23" s="367">
        <v>133</v>
      </c>
      <c r="L23" s="367">
        <v>44</v>
      </c>
      <c r="M23" s="367">
        <f t="shared" si="0"/>
        <v>1836</v>
      </c>
      <c r="N23" s="367">
        <f t="shared" si="0"/>
        <v>2164</v>
      </c>
      <c r="O23" s="367">
        <f t="shared" si="1"/>
        <v>4000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" customHeight="1">
      <c r="A24" s="403" t="s">
        <v>59</v>
      </c>
      <c r="B24" s="403"/>
      <c r="C24" s="367">
        <v>2197</v>
      </c>
      <c r="D24" s="367">
        <v>2368</v>
      </c>
      <c r="E24" s="367">
        <v>1101</v>
      </c>
      <c r="F24" s="367">
        <v>1372</v>
      </c>
      <c r="G24" s="367">
        <v>513</v>
      </c>
      <c r="H24" s="367">
        <v>485</v>
      </c>
      <c r="I24" s="367">
        <v>314</v>
      </c>
      <c r="J24" s="367">
        <v>234</v>
      </c>
      <c r="K24" s="367">
        <v>102</v>
      </c>
      <c r="L24" s="367">
        <v>209</v>
      </c>
      <c r="M24" s="367">
        <f t="shared" si="0"/>
        <v>4227</v>
      </c>
      <c r="N24" s="367">
        <f t="shared" si="0"/>
        <v>4668</v>
      </c>
      <c r="O24" s="367">
        <f t="shared" si="1"/>
        <v>8895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" customHeight="1">
      <c r="A25" s="403" t="s">
        <v>61</v>
      </c>
      <c r="B25" s="403"/>
      <c r="C25" s="367">
        <v>3057</v>
      </c>
      <c r="D25" s="367">
        <v>3229</v>
      </c>
      <c r="E25" s="367">
        <v>3031</v>
      </c>
      <c r="F25" s="367">
        <v>3331</v>
      </c>
      <c r="G25" s="367">
        <v>1710</v>
      </c>
      <c r="H25" s="367">
        <v>1441</v>
      </c>
      <c r="I25" s="367">
        <v>873</v>
      </c>
      <c r="J25" s="367">
        <v>649</v>
      </c>
      <c r="K25" s="367">
        <v>438</v>
      </c>
      <c r="L25" s="367">
        <v>374</v>
      </c>
      <c r="M25" s="367">
        <f t="shared" si="0"/>
        <v>9109</v>
      </c>
      <c r="N25" s="367">
        <f t="shared" si="0"/>
        <v>9024</v>
      </c>
      <c r="O25" s="367">
        <f t="shared" si="1"/>
        <v>18133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" customHeight="1">
      <c r="A26" s="403" t="s">
        <v>63</v>
      </c>
      <c r="B26" s="403"/>
      <c r="C26" s="367">
        <v>1112</v>
      </c>
      <c r="D26" s="367">
        <v>1566</v>
      </c>
      <c r="E26" s="367">
        <v>1577</v>
      </c>
      <c r="F26" s="367">
        <v>1169</v>
      </c>
      <c r="G26" s="367">
        <v>790</v>
      </c>
      <c r="H26" s="367">
        <v>791</v>
      </c>
      <c r="I26" s="367">
        <v>513</v>
      </c>
      <c r="J26" s="367">
        <v>226</v>
      </c>
      <c r="K26" s="367">
        <v>226</v>
      </c>
      <c r="L26" s="367">
        <v>155</v>
      </c>
      <c r="M26" s="367">
        <f t="shared" si="0"/>
        <v>4218</v>
      </c>
      <c r="N26" s="367">
        <f t="shared" si="0"/>
        <v>3907</v>
      </c>
      <c r="O26" s="367">
        <f t="shared" si="1"/>
        <v>8125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" customHeight="1" thickBot="1">
      <c r="A27" s="451" t="s">
        <v>65</v>
      </c>
      <c r="B27" s="451"/>
      <c r="C27" s="100">
        <v>3465</v>
      </c>
      <c r="D27" s="100">
        <v>5070</v>
      </c>
      <c r="E27" s="100">
        <v>2180</v>
      </c>
      <c r="F27" s="100">
        <v>2502</v>
      </c>
      <c r="G27" s="100">
        <v>1234</v>
      </c>
      <c r="H27" s="100">
        <v>983</v>
      </c>
      <c r="I27" s="100">
        <v>653</v>
      </c>
      <c r="J27" s="100">
        <v>550</v>
      </c>
      <c r="K27" s="100">
        <v>226</v>
      </c>
      <c r="L27" s="100">
        <v>236</v>
      </c>
      <c r="M27" s="347">
        <f t="shared" si="0"/>
        <v>7758</v>
      </c>
      <c r="N27" s="347">
        <f t="shared" si="0"/>
        <v>9341</v>
      </c>
      <c r="O27" s="347">
        <f t="shared" si="1"/>
        <v>17099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2.5" customHeight="1" thickBot="1">
      <c r="A28" s="422" t="s">
        <v>19</v>
      </c>
      <c r="B28" s="422"/>
      <c r="C28" s="357">
        <f>SUM(C8:C27)</f>
        <v>43825</v>
      </c>
      <c r="D28" s="357">
        <f t="shared" ref="D28:O28" si="2">SUM(D8:D27)</f>
        <v>57381</v>
      </c>
      <c r="E28" s="357">
        <f t="shared" si="2"/>
        <v>27244</v>
      </c>
      <c r="F28" s="357">
        <f t="shared" si="2"/>
        <v>30378</v>
      </c>
      <c r="G28" s="357">
        <f t="shared" si="2"/>
        <v>14312</v>
      </c>
      <c r="H28" s="357">
        <f t="shared" si="2"/>
        <v>13137</v>
      </c>
      <c r="I28" s="357">
        <f t="shared" si="2"/>
        <v>7635</v>
      </c>
      <c r="J28" s="357">
        <f t="shared" si="2"/>
        <v>6023</v>
      </c>
      <c r="K28" s="357">
        <f t="shared" si="2"/>
        <v>3584</v>
      </c>
      <c r="L28" s="357">
        <f t="shared" si="2"/>
        <v>3507</v>
      </c>
      <c r="M28" s="357">
        <f t="shared" si="2"/>
        <v>96600</v>
      </c>
      <c r="N28" s="357">
        <f t="shared" si="2"/>
        <v>110426</v>
      </c>
      <c r="O28" s="357">
        <f t="shared" si="2"/>
        <v>207026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9.25" customHeight="1" thickTop="1">
      <c r="A29" s="322"/>
      <c r="B29" s="322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ht="29.25" customHeight="1">
      <c r="A30" s="322"/>
      <c r="B30" s="322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S30" s="18"/>
      <c r="T30" s="18"/>
      <c r="U30" s="18"/>
      <c r="V30" s="18"/>
      <c r="W30" s="18"/>
      <c r="X30" s="18"/>
      <c r="Y30" s="18"/>
      <c r="Z30" s="18"/>
      <c r="AA30" s="18"/>
      <c r="AB30" s="18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6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31"/>
  <sheetViews>
    <sheetView rightToLeft="1" view="pageBreakPreview" zoomScale="82" zoomScaleNormal="80" zoomScaleSheetLayoutView="82" workbookViewId="0">
      <selection sqref="A1:P17"/>
    </sheetView>
  </sheetViews>
  <sheetFormatPr defaultRowHeight="20.25"/>
  <cols>
    <col min="1" max="1" width="3" customWidth="1"/>
    <col min="2" max="2" width="6.08203125" customWidth="1"/>
    <col min="3" max="3" width="6.4140625" customWidth="1"/>
    <col min="4" max="4" width="6.9140625" customWidth="1"/>
    <col min="5" max="5" width="6.83203125" customWidth="1"/>
    <col min="6" max="6" width="7.1640625" customWidth="1"/>
    <col min="7" max="7" width="6.6640625" customWidth="1"/>
    <col min="8" max="9" width="6.75" customWidth="1"/>
    <col min="10" max="10" width="6.9140625" customWidth="1"/>
    <col min="11" max="11" width="6.75" customWidth="1"/>
    <col min="12" max="12" width="6.83203125" customWidth="1"/>
    <col min="13" max="13" width="6" customWidth="1"/>
    <col min="14" max="14" width="6.6640625" customWidth="1"/>
    <col min="15" max="15" width="6.83203125" customWidth="1"/>
    <col min="16" max="16" width="9.9140625" customWidth="1"/>
    <col min="17" max="17" width="3" customWidth="1"/>
  </cols>
  <sheetData>
    <row r="1" spans="1:24" s="77" customFormat="1" ht="33" customHeight="1">
      <c r="A1" s="452" t="s">
        <v>871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R1" s="104"/>
      <c r="S1" s="104"/>
      <c r="T1" s="104"/>
      <c r="U1" s="104"/>
      <c r="V1" s="104"/>
      <c r="W1" s="104"/>
      <c r="X1" s="104"/>
    </row>
    <row r="2" spans="1:24" s="77" customFormat="1" ht="38.25" customHeight="1">
      <c r="A2" s="389" t="s">
        <v>872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104"/>
      <c r="S2" s="104"/>
      <c r="T2" s="104"/>
      <c r="U2" s="104"/>
      <c r="V2" s="104"/>
      <c r="W2" s="104"/>
      <c r="X2" s="104"/>
    </row>
    <row r="3" spans="1:24" s="77" customFormat="1" ht="21" customHeight="1" thickBot="1">
      <c r="A3" s="448" t="s">
        <v>873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874</v>
      </c>
      <c r="Q3" s="449"/>
      <c r="R3" s="104"/>
      <c r="S3" s="104"/>
      <c r="T3" s="104"/>
      <c r="U3" s="104"/>
      <c r="V3" s="104"/>
      <c r="W3" s="104"/>
      <c r="X3" s="104"/>
    </row>
    <row r="4" spans="1:24" ht="24" customHeight="1" thickTop="1">
      <c r="A4" s="413" t="s">
        <v>137</v>
      </c>
      <c r="B4" s="413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457" t="s">
        <v>10</v>
      </c>
      <c r="Q4" s="457"/>
      <c r="R4" s="18"/>
      <c r="S4" s="18"/>
      <c r="T4" s="18"/>
      <c r="U4" s="18"/>
      <c r="V4" s="18"/>
      <c r="W4" s="18"/>
      <c r="X4" s="18"/>
    </row>
    <row r="5" spans="1:24" ht="22.5" customHeight="1">
      <c r="A5" s="408"/>
      <c r="B5" s="408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458"/>
      <c r="Q5" s="458"/>
      <c r="R5" s="18"/>
      <c r="S5" s="18"/>
      <c r="T5" s="18"/>
      <c r="U5" s="18"/>
      <c r="V5" s="18"/>
      <c r="W5" s="18"/>
      <c r="X5" s="18"/>
    </row>
    <row r="6" spans="1:24" ht="18.75" customHeight="1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R6" s="18"/>
      <c r="S6" s="18"/>
      <c r="T6" s="18"/>
      <c r="U6" s="18"/>
      <c r="V6" s="18"/>
      <c r="W6" s="18"/>
      <c r="X6" s="18"/>
    </row>
    <row r="7" spans="1:24" ht="2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R7" s="18"/>
      <c r="S7" s="18"/>
      <c r="T7" s="18"/>
      <c r="U7" s="18"/>
      <c r="V7" s="18"/>
      <c r="W7" s="18"/>
      <c r="X7" s="18"/>
    </row>
    <row r="8" spans="1:24">
      <c r="A8" s="384" t="s">
        <v>202</v>
      </c>
      <c r="B8" s="384"/>
      <c r="C8" s="319">
        <v>661</v>
      </c>
      <c r="D8" s="319">
        <v>525</v>
      </c>
      <c r="E8" s="319">
        <v>781</v>
      </c>
      <c r="F8" s="319">
        <v>608</v>
      </c>
      <c r="G8" s="319">
        <v>758</v>
      </c>
      <c r="H8" s="319">
        <v>468</v>
      </c>
      <c r="I8" s="319">
        <v>534</v>
      </c>
      <c r="J8" s="319">
        <v>266</v>
      </c>
      <c r="K8" s="319">
        <v>482</v>
      </c>
      <c r="L8" s="319">
        <v>262</v>
      </c>
      <c r="M8" s="729">
        <f>SUM(C8,E8,G8,I8,K8)</f>
        <v>3216</v>
      </c>
      <c r="N8" s="729">
        <f>SUM(D8,F8,H8,J8,L8)</f>
        <v>2129</v>
      </c>
      <c r="O8" s="729">
        <f>SUM(M8:N8)</f>
        <v>5345</v>
      </c>
      <c r="P8" s="385" t="s">
        <v>26</v>
      </c>
      <c r="Q8" s="385"/>
      <c r="R8" s="18"/>
      <c r="S8" s="18"/>
      <c r="T8" s="18"/>
      <c r="U8" s="18"/>
      <c r="V8" s="18"/>
      <c r="W8" s="18"/>
      <c r="X8" s="18"/>
    </row>
    <row r="9" spans="1:24" ht="21" customHeight="1">
      <c r="A9" s="404" t="s">
        <v>27</v>
      </c>
      <c r="B9" s="404"/>
      <c r="C9" s="730">
        <v>907</v>
      </c>
      <c r="D9" s="730">
        <v>742</v>
      </c>
      <c r="E9" s="730">
        <v>677</v>
      </c>
      <c r="F9" s="730">
        <v>451</v>
      </c>
      <c r="G9" s="730">
        <v>362</v>
      </c>
      <c r="H9" s="730">
        <v>234</v>
      </c>
      <c r="I9" s="730">
        <v>236</v>
      </c>
      <c r="J9" s="730">
        <v>204</v>
      </c>
      <c r="K9" s="730">
        <v>92</v>
      </c>
      <c r="L9" s="730">
        <v>78</v>
      </c>
      <c r="M9" s="367">
        <f t="shared" ref="M9:N27" si="0">SUM(C9,E9,G9,I9,K9)</f>
        <v>2274</v>
      </c>
      <c r="N9" s="367">
        <f t="shared" si="0"/>
        <v>1709</v>
      </c>
      <c r="O9" s="367">
        <f t="shared" ref="O9:O27" si="1">SUM(M9:N9)</f>
        <v>3983</v>
      </c>
      <c r="P9" s="387" t="s">
        <v>28</v>
      </c>
      <c r="Q9" s="387"/>
      <c r="R9" s="18"/>
      <c r="S9" s="18"/>
      <c r="T9" s="18"/>
      <c r="U9" s="18"/>
      <c r="V9" s="18"/>
      <c r="W9" s="18"/>
      <c r="X9" s="18"/>
    </row>
    <row r="10" spans="1:24" ht="21" customHeight="1">
      <c r="A10" s="403" t="s">
        <v>83</v>
      </c>
      <c r="B10" s="403"/>
      <c r="C10" s="158">
        <v>641</v>
      </c>
      <c r="D10" s="158">
        <v>711</v>
      </c>
      <c r="E10" s="158">
        <v>397</v>
      </c>
      <c r="F10" s="158">
        <v>493</v>
      </c>
      <c r="G10" s="158">
        <v>303</v>
      </c>
      <c r="H10" s="158">
        <v>267</v>
      </c>
      <c r="I10" s="158">
        <v>154</v>
      </c>
      <c r="J10" s="158">
        <v>158</v>
      </c>
      <c r="K10" s="158">
        <v>175</v>
      </c>
      <c r="L10" s="158">
        <v>121</v>
      </c>
      <c r="M10" s="367">
        <f t="shared" si="0"/>
        <v>1670</v>
      </c>
      <c r="N10" s="367">
        <f t="shared" si="0"/>
        <v>1750</v>
      </c>
      <c r="O10" s="367">
        <f t="shared" si="1"/>
        <v>3420</v>
      </c>
      <c r="P10" s="375" t="s">
        <v>30</v>
      </c>
      <c r="Q10" s="375"/>
      <c r="R10" s="18"/>
      <c r="S10" s="18"/>
      <c r="T10" s="18"/>
      <c r="U10" s="18"/>
      <c r="V10" s="18"/>
      <c r="W10" s="18"/>
      <c r="X10" s="18"/>
    </row>
    <row r="11" spans="1:24" ht="21" customHeight="1">
      <c r="A11" s="403" t="s">
        <v>31</v>
      </c>
      <c r="B11" s="403"/>
      <c r="C11" s="158">
        <v>991</v>
      </c>
      <c r="D11" s="158">
        <v>1200</v>
      </c>
      <c r="E11" s="158">
        <v>693</v>
      </c>
      <c r="F11" s="158">
        <v>655</v>
      </c>
      <c r="G11" s="158">
        <v>443</v>
      </c>
      <c r="H11" s="158">
        <v>313</v>
      </c>
      <c r="I11" s="158">
        <v>241</v>
      </c>
      <c r="J11" s="158">
        <v>139</v>
      </c>
      <c r="K11" s="158">
        <v>108</v>
      </c>
      <c r="L11" s="158">
        <v>64</v>
      </c>
      <c r="M11" s="367">
        <f t="shared" si="0"/>
        <v>2476</v>
      </c>
      <c r="N11" s="367">
        <f t="shared" si="0"/>
        <v>2371</v>
      </c>
      <c r="O11" s="367">
        <f t="shared" si="1"/>
        <v>4847</v>
      </c>
      <c r="P11" s="375" t="s">
        <v>32</v>
      </c>
      <c r="Q11" s="375"/>
      <c r="R11" s="18"/>
      <c r="S11" s="18"/>
      <c r="T11" s="18"/>
      <c r="U11" s="18"/>
      <c r="V11" s="18"/>
      <c r="W11" s="18"/>
      <c r="X11" s="18"/>
    </row>
    <row r="12" spans="1:24" ht="21" customHeight="1">
      <c r="A12" s="416" t="s">
        <v>33</v>
      </c>
      <c r="B12" s="320" t="s">
        <v>34</v>
      </c>
      <c r="C12" s="158">
        <v>964</v>
      </c>
      <c r="D12" s="158">
        <v>1394</v>
      </c>
      <c r="E12" s="158">
        <v>569</v>
      </c>
      <c r="F12" s="158">
        <v>580</v>
      </c>
      <c r="G12" s="158">
        <v>265</v>
      </c>
      <c r="H12" s="158">
        <v>352</v>
      </c>
      <c r="I12" s="158">
        <v>119</v>
      </c>
      <c r="J12" s="158">
        <v>161</v>
      </c>
      <c r="K12" s="158">
        <v>147</v>
      </c>
      <c r="L12" s="158">
        <v>77</v>
      </c>
      <c r="M12" s="367">
        <f t="shared" si="0"/>
        <v>2064</v>
      </c>
      <c r="N12" s="367">
        <f t="shared" si="0"/>
        <v>2564</v>
      </c>
      <c r="O12" s="367">
        <f t="shared" si="1"/>
        <v>4628</v>
      </c>
      <c r="P12" s="321" t="s">
        <v>35</v>
      </c>
      <c r="Q12" s="380" t="s">
        <v>36</v>
      </c>
      <c r="R12" s="18"/>
      <c r="S12" s="18"/>
      <c r="T12" s="18"/>
      <c r="U12" s="18"/>
      <c r="V12" s="18"/>
      <c r="W12" s="18"/>
      <c r="X12" s="18"/>
    </row>
    <row r="13" spans="1:24" ht="21" customHeight="1">
      <c r="A13" s="417"/>
      <c r="B13" s="320" t="s">
        <v>37</v>
      </c>
      <c r="C13" s="158">
        <v>1285</v>
      </c>
      <c r="D13" s="158">
        <v>1812</v>
      </c>
      <c r="E13" s="158">
        <v>843</v>
      </c>
      <c r="F13" s="158">
        <v>860</v>
      </c>
      <c r="G13" s="158">
        <v>555</v>
      </c>
      <c r="H13" s="158">
        <v>394</v>
      </c>
      <c r="I13" s="158">
        <v>414</v>
      </c>
      <c r="J13" s="158">
        <v>204</v>
      </c>
      <c r="K13" s="158">
        <v>249</v>
      </c>
      <c r="L13" s="158">
        <v>167</v>
      </c>
      <c r="M13" s="367">
        <f t="shared" si="0"/>
        <v>3346</v>
      </c>
      <c r="N13" s="367">
        <f t="shared" si="0"/>
        <v>3437</v>
      </c>
      <c r="O13" s="367">
        <f t="shared" si="1"/>
        <v>6783</v>
      </c>
      <c r="P13" s="321" t="s">
        <v>38</v>
      </c>
      <c r="Q13" s="381"/>
      <c r="R13" s="18"/>
      <c r="S13" s="18"/>
      <c r="T13" s="18"/>
      <c r="U13" s="18"/>
      <c r="V13" s="18"/>
      <c r="W13" s="18"/>
      <c r="X13" s="18"/>
    </row>
    <row r="14" spans="1:24" ht="21" customHeight="1">
      <c r="A14" s="417"/>
      <c r="B14" s="320" t="s">
        <v>39</v>
      </c>
      <c r="C14" s="158">
        <v>349</v>
      </c>
      <c r="D14" s="158">
        <v>526</v>
      </c>
      <c r="E14" s="158">
        <v>436</v>
      </c>
      <c r="F14" s="158">
        <v>370</v>
      </c>
      <c r="G14" s="158">
        <v>354</v>
      </c>
      <c r="H14" s="158">
        <v>211</v>
      </c>
      <c r="I14" s="158">
        <v>279</v>
      </c>
      <c r="J14" s="158">
        <v>120</v>
      </c>
      <c r="K14" s="158">
        <v>113</v>
      </c>
      <c r="L14" s="158">
        <v>76</v>
      </c>
      <c r="M14" s="367">
        <f t="shared" si="0"/>
        <v>1531</v>
      </c>
      <c r="N14" s="367">
        <f t="shared" si="0"/>
        <v>1303</v>
      </c>
      <c r="O14" s="367">
        <f t="shared" si="1"/>
        <v>2834</v>
      </c>
      <c r="P14" s="321" t="s">
        <v>40</v>
      </c>
      <c r="Q14" s="381"/>
      <c r="R14" s="18"/>
      <c r="S14" s="18"/>
      <c r="T14" s="18"/>
      <c r="U14" s="18"/>
      <c r="V14" s="18"/>
      <c r="W14" s="18"/>
      <c r="X14" s="18"/>
    </row>
    <row r="15" spans="1:24" ht="21" customHeight="1">
      <c r="A15" s="417"/>
      <c r="B15" s="320" t="s">
        <v>41</v>
      </c>
      <c r="C15" s="158">
        <v>734</v>
      </c>
      <c r="D15" s="158">
        <v>811</v>
      </c>
      <c r="E15" s="158">
        <v>374</v>
      </c>
      <c r="F15" s="158">
        <v>331</v>
      </c>
      <c r="G15" s="158">
        <v>202</v>
      </c>
      <c r="H15" s="158">
        <v>179</v>
      </c>
      <c r="I15" s="158">
        <v>81</v>
      </c>
      <c r="J15" s="158">
        <v>89</v>
      </c>
      <c r="K15" s="158">
        <v>64</v>
      </c>
      <c r="L15" s="158">
        <v>36</v>
      </c>
      <c r="M15" s="367">
        <f t="shared" si="0"/>
        <v>1455</v>
      </c>
      <c r="N15" s="367">
        <f t="shared" si="0"/>
        <v>1446</v>
      </c>
      <c r="O15" s="367">
        <f t="shared" si="1"/>
        <v>2901</v>
      </c>
      <c r="P15" s="321" t="s">
        <v>42</v>
      </c>
      <c r="Q15" s="381"/>
      <c r="R15" s="18"/>
      <c r="S15" s="18"/>
      <c r="T15" s="18"/>
      <c r="U15" s="18"/>
      <c r="V15" s="18"/>
      <c r="W15" s="18"/>
      <c r="X15" s="18"/>
    </row>
    <row r="16" spans="1:24" ht="21" customHeight="1">
      <c r="A16" s="417"/>
      <c r="B16" s="320" t="s">
        <v>43</v>
      </c>
      <c r="C16" s="158">
        <v>1051</v>
      </c>
      <c r="D16" s="158">
        <v>1509</v>
      </c>
      <c r="E16" s="158">
        <v>582</v>
      </c>
      <c r="F16" s="158">
        <v>737</v>
      </c>
      <c r="G16" s="158">
        <v>380</v>
      </c>
      <c r="H16" s="158">
        <v>324</v>
      </c>
      <c r="I16" s="158">
        <v>238</v>
      </c>
      <c r="J16" s="158">
        <v>150</v>
      </c>
      <c r="K16" s="158">
        <v>96</v>
      </c>
      <c r="L16" s="158">
        <v>97</v>
      </c>
      <c r="M16" s="367">
        <f t="shared" si="0"/>
        <v>2347</v>
      </c>
      <c r="N16" s="367">
        <f t="shared" si="0"/>
        <v>2817</v>
      </c>
      <c r="O16" s="367">
        <f t="shared" si="1"/>
        <v>5164</v>
      </c>
      <c r="P16" s="321" t="s">
        <v>44</v>
      </c>
      <c r="Q16" s="381"/>
      <c r="R16" s="18"/>
      <c r="S16" s="18"/>
      <c r="T16" s="18"/>
      <c r="U16" s="18"/>
      <c r="V16" s="18"/>
      <c r="W16" s="18"/>
      <c r="X16" s="18"/>
    </row>
    <row r="17" spans="1:24" ht="21" customHeight="1">
      <c r="A17" s="418"/>
      <c r="B17" s="320" t="s">
        <v>45</v>
      </c>
      <c r="C17" s="158">
        <v>551</v>
      </c>
      <c r="D17" s="158">
        <v>788</v>
      </c>
      <c r="E17" s="158">
        <v>454</v>
      </c>
      <c r="F17" s="158">
        <v>500</v>
      </c>
      <c r="G17" s="158">
        <v>304</v>
      </c>
      <c r="H17" s="158">
        <v>246</v>
      </c>
      <c r="I17" s="158">
        <v>211</v>
      </c>
      <c r="J17" s="158">
        <v>121</v>
      </c>
      <c r="K17" s="158">
        <v>132</v>
      </c>
      <c r="L17" s="158">
        <v>41</v>
      </c>
      <c r="M17" s="367">
        <f t="shared" si="0"/>
        <v>1652</v>
      </c>
      <c r="N17" s="367">
        <f t="shared" si="0"/>
        <v>1696</v>
      </c>
      <c r="O17" s="367">
        <f t="shared" si="1"/>
        <v>3348</v>
      </c>
      <c r="P17" s="321" t="s">
        <v>46</v>
      </c>
      <c r="Q17" s="382"/>
      <c r="R17" s="18"/>
      <c r="S17" s="18"/>
      <c r="T17" s="18"/>
      <c r="U17" s="18"/>
      <c r="V17" s="18"/>
      <c r="W17" s="18"/>
      <c r="X17" s="18"/>
    </row>
    <row r="18" spans="1:24" ht="21" customHeight="1">
      <c r="A18" s="403" t="s">
        <v>47</v>
      </c>
      <c r="B18" s="403"/>
      <c r="C18" s="158">
        <v>790</v>
      </c>
      <c r="D18" s="158">
        <v>735</v>
      </c>
      <c r="E18" s="158">
        <v>721</v>
      </c>
      <c r="F18" s="158">
        <v>567</v>
      </c>
      <c r="G18" s="158">
        <v>488</v>
      </c>
      <c r="H18" s="158">
        <v>402</v>
      </c>
      <c r="I18" s="158">
        <v>343</v>
      </c>
      <c r="J18" s="158">
        <v>242</v>
      </c>
      <c r="K18" s="158">
        <v>226</v>
      </c>
      <c r="L18" s="158">
        <v>188</v>
      </c>
      <c r="M18" s="367">
        <f t="shared" si="0"/>
        <v>2568</v>
      </c>
      <c r="N18" s="367">
        <f t="shared" si="0"/>
        <v>2134</v>
      </c>
      <c r="O18" s="367">
        <f t="shared" si="1"/>
        <v>4702</v>
      </c>
      <c r="P18" s="375" t="s">
        <v>48</v>
      </c>
      <c r="Q18" s="375"/>
      <c r="R18" s="18"/>
      <c r="S18" s="18"/>
      <c r="T18" s="18"/>
      <c r="U18" s="18"/>
      <c r="V18" s="18"/>
      <c r="W18" s="18"/>
      <c r="X18" s="18"/>
    </row>
    <row r="19" spans="1:24" ht="21" customHeight="1">
      <c r="A19" s="403" t="s">
        <v>49</v>
      </c>
      <c r="B19" s="403"/>
      <c r="C19" s="158">
        <v>902</v>
      </c>
      <c r="D19" s="158">
        <v>1130</v>
      </c>
      <c r="E19" s="158">
        <v>813</v>
      </c>
      <c r="F19" s="158">
        <v>901</v>
      </c>
      <c r="G19" s="158">
        <v>477</v>
      </c>
      <c r="H19" s="158">
        <v>332</v>
      </c>
      <c r="I19" s="158">
        <v>236</v>
      </c>
      <c r="J19" s="158">
        <v>195</v>
      </c>
      <c r="K19" s="158">
        <v>147</v>
      </c>
      <c r="L19" s="158">
        <v>107</v>
      </c>
      <c r="M19" s="367">
        <f t="shared" si="0"/>
        <v>2575</v>
      </c>
      <c r="N19" s="367">
        <f t="shared" si="0"/>
        <v>2665</v>
      </c>
      <c r="O19" s="367">
        <f t="shared" si="1"/>
        <v>5240</v>
      </c>
      <c r="P19" s="375" t="s">
        <v>50</v>
      </c>
      <c r="Q19" s="375"/>
      <c r="R19" s="18"/>
      <c r="S19" s="18"/>
      <c r="T19" s="18"/>
      <c r="U19" s="18"/>
      <c r="V19" s="18"/>
      <c r="W19" s="18"/>
      <c r="X19" s="18"/>
    </row>
    <row r="20" spans="1:24" ht="21" customHeight="1">
      <c r="A20" s="403" t="s">
        <v>51</v>
      </c>
      <c r="B20" s="403"/>
      <c r="C20" s="158">
        <v>510</v>
      </c>
      <c r="D20" s="158">
        <v>560</v>
      </c>
      <c r="E20" s="158">
        <v>388</v>
      </c>
      <c r="F20" s="158">
        <v>420</v>
      </c>
      <c r="G20" s="158">
        <v>297</v>
      </c>
      <c r="H20" s="158">
        <v>206</v>
      </c>
      <c r="I20" s="158">
        <v>208</v>
      </c>
      <c r="J20" s="158">
        <v>107</v>
      </c>
      <c r="K20" s="158">
        <v>136</v>
      </c>
      <c r="L20" s="158">
        <v>76</v>
      </c>
      <c r="M20" s="367">
        <f t="shared" si="0"/>
        <v>1539</v>
      </c>
      <c r="N20" s="367">
        <f t="shared" si="0"/>
        <v>1369</v>
      </c>
      <c r="O20" s="367">
        <f t="shared" si="1"/>
        <v>2908</v>
      </c>
      <c r="P20" s="375" t="s">
        <v>52</v>
      </c>
      <c r="Q20" s="375"/>
      <c r="R20" s="18"/>
      <c r="S20" s="18"/>
      <c r="T20" s="18"/>
      <c r="U20" s="18"/>
      <c r="V20" s="18"/>
      <c r="W20" s="18"/>
      <c r="X20" s="18"/>
    </row>
    <row r="21" spans="1:24" ht="21" customHeight="1">
      <c r="A21" s="403" t="s">
        <v>53</v>
      </c>
      <c r="B21" s="403"/>
      <c r="C21" s="158">
        <v>310</v>
      </c>
      <c r="D21" s="158">
        <v>394</v>
      </c>
      <c r="E21" s="158">
        <v>335</v>
      </c>
      <c r="F21" s="158">
        <v>387</v>
      </c>
      <c r="G21" s="158">
        <v>321</v>
      </c>
      <c r="H21" s="158">
        <v>269</v>
      </c>
      <c r="I21" s="158">
        <v>221</v>
      </c>
      <c r="J21" s="158">
        <v>169</v>
      </c>
      <c r="K21" s="158">
        <v>219</v>
      </c>
      <c r="L21" s="158">
        <v>161</v>
      </c>
      <c r="M21" s="367">
        <f t="shared" si="0"/>
        <v>1406</v>
      </c>
      <c r="N21" s="367">
        <f t="shared" si="0"/>
        <v>1380</v>
      </c>
      <c r="O21" s="367">
        <f t="shared" si="1"/>
        <v>2786</v>
      </c>
      <c r="P21" s="375" t="s">
        <v>54</v>
      </c>
      <c r="Q21" s="375"/>
      <c r="R21" s="18"/>
      <c r="S21" s="18"/>
      <c r="T21" s="18"/>
      <c r="U21" s="18"/>
      <c r="V21" s="18"/>
      <c r="W21" s="18"/>
      <c r="X21" s="18"/>
    </row>
    <row r="22" spans="1:24" ht="21" customHeight="1">
      <c r="A22" s="403" t="s">
        <v>84</v>
      </c>
      <c r="B22" s="403"/>
      <c r="C22" s="158">
        <v>361</v>
      </c>
      <c r="D22" s="158">
        <v>430</v>
      </c>
      <c r="E22" s="158">
        <v>400</v>
      </c>
      <c r="F22" s="158">
        <v>340</v>
      </c>
      <c r="G22" s="158">
        <v>245</v>
      </c>
      <c r="H22" s="158">
        <v>188</v>
      </c>
      <c r="I22" s="158">
        <v>233</v>
      </c>
      <c r="J22" s="158">
        <v>124</v>
      </c>
      <c r="K22" s="158">
        <v>135</v>
      </c>
      <c r="L22" s="158">
        <v>79</v>
      </c>
      <c r="M22" s="367">
        <f t="shared" si="0"/>
        <v>1374</v>
      </c>
      <c r="N22" s="367">
        <f t="shared" si="0"/>
        <v>1161</v>
      </c>
      <c r="O22" s="367">
        <f t="shared" si="1"/>
        <v>2535</v>
      </c>
      <c r="P22" s="375" t="s">
        <v>56</v>
      </c>
      <c r="Q22" s="375"/>
      <c r="R22" s="18"/>
      <c r="S22" s="18"/>
      <c r="T22" s="18"/>
      <c r="U22" s="18"/>
      <c r="V22" s="18"/>
      <c r="W22" s="18"/>
      <c r="X22" s="18"/>
    </row>
    <row r="23" spans="1:24" ht="21" customHeight="1">
      <c r="A23" s="403" t="s">
        <v>57</v>
      </c>
      <c r="B23" s="403"/>
      <c r="C23" s="158">
        <v>281</v>
      </c>
      <c r="D23" s="158">
        <v>427</v>
      </c>
      <c r="E23" s="158">
        <v>209</v>
      </c>
      <c r="F23" s="158">
        <v>289</v>
      </c>
      <c r="G23" s="158">
        <v>218</v>
      </c>
      <c r="H23" s="158">
        <v>208</v>
      </c>
      <c r="I23" s="158">
        <v>166</v>
      </c>
      <c r="J23" s="158">
        <v>114</v>
      </c>
      <c r="K23" s="158">
        <v>179</v>
      </c>
      <c r="L23" s="158">
        <v>78</v>
      </c>
      <c r="M23" s="367">
        <f t="shared" si="0"/>
        <v>1053</v>
      </c>
      <c r="N23" s="367">
        <f t="shared" si="0"/>
        <v>1116</v>
      </c>
      <c r="O23" s="367">
        <f t="shared" si="1"/>
        <v>2169</v>
      </c>
      <c r="P23" s="375" t="s">
        <v>58</v>
      </c>
      <c r="Q23" s="375"/>
      <c r="R23" s="18"/>
      <c r="S23" s="18"/>
      <c r="T23" s="18"/>
      <c r="U23" s="18"/>
      <c r="V23" s="18"/>
      <c r="W23" s="18"/>
      <c r="X23" s="18"/>
    </row>
    <row r="24" spans="1:24" ht="21" customHeight="1">
      <c r="A24" s="403" t="s">
        <v>59</v>
      </c>
      <c r="B24" s="403"/>
      <c r="C24" s="158">
        <v>592</v>
      </c>
      <c r="D24" s="158">
        <v>619</v>
      </c>
      <c r="E24" s="158">
        <v>586</v>
      </c>
      <c r="F24" s="158">
        <v>567</v>
      </c>
      <c r="G24" s="158">
        <v>351</v>
      </c>
      <c r="H24" s="158">
        <v>211</v>
      </c>
      <c r="I24" s="158">
        <v>219</v>
      </c>
      <c r="J24" s="158">
        <v>106</v>
      </c>
      <c r="K24" s="158">
        <v>163</v>
      </c>
      <c r="L24" s="158">
        <v>84</v>
      </c>
      <c r="M24" s="367">
        <f t="shared" si="0"/>
        <v>1911</v>
      </c>
      <c r="N24" s="367">
        <f t="shared" si="0"/>
        <v>1587</v>
      </c>
      <c r="O24" s="367">
        <f t="shared" si="1"/>
        <v>3498</v>
      </c>
      <c r="P24" s="375" t="s">
        <v>60</v>
      </c>
      <c r="Q24" s="375"/>
      <c r="R24" s="18"/>
      <c r="S24" s="18"/>
      <c r="T24" s="18"/>
      <c r="U24" s="18"/>
      <c r="V24" s="18"/>
      <c r="W24" s="18"/>
      <c r="X24" s="18"/>
    </row>
    <row r="25" spans="1:24" ht="21" customHeight="1">
      <c r="A25" s="403" t="s">
        <v>61</v>
      </c>
      <c r="B25" s="403"/>
      <c r="C25" s="158">
        <v>447</v>
      </c>
      <c r="D25" s="158">
        <v>375</v>
      </c>
      <c r="E25" s="158">
        <v>430</v>
      </c>
      <c r="F25" s="158">
        <v>519</v>
      </c>
      <c r="G25" s="158">
        <v>365</v>
      </c>
      <c r="H25" s="158">
        <v>308</v>
      </c>
      <c r="I25" s="158">
        <v>239</v>
      </c>
      <c r="J25" s="158">
        <v>163</v>
      </c>
      <c r="K25" s="158">
        <v>151</v>
      </c>
      <c r="L25" s="158">
        <v>132</v>
      </c>
      <c r="M25" s="367">
        <f t="shared" si="0"/>
        <v>1632</v>
      </c>
      <c r="N25" s="367">
        <f t="shared" si="0"/>
        <v>1497</v>
      </c>
      <c r="O25" s="367">
        <f t="shared" si="1"/>
        <v>3129</v>
      </c>
      <c r="P25" s="375" t="s">
        <v>62</v>
      </c>
      <c r="Q25" s="375"/>
      <c r="R25" s="18"/>
      <c r="S25" s="18"/>
      <c r="T25" s="18"/>
      <c r="U25" s="18"/>
      <c r="V25" s="18"/>
      <c r="W25" s="18"/>
      <c r="X25" s="18"/>
    </row>
    <row r="26" spans="1:24" ht="21" customHeight="1">
      <c r="A26" s="403" t="s">
        <v>63</v>
      </c>
      <c r="B26" s="403"/>
      <c r="C26" s="158">
        <v>1102</v>
      </c>
      <c r="D26" s="158">
        <v>857</v>
      </c>
      <c r="E26" s="158">
        <v>704</v>
      </c>
      <c r="F26" s="158">
        <v>532</v>
      </c>
      <c r="G26" s="158">
        <v>549</v>
      </c>
      <c r="H26" s="158">
        <v>236</v>
      </c>
      <c r="I26" s="158">
        <v>381</v>
      </c>
      <c r="J26" s="158">
        <v>130</v>
      </c>
      <c r="K26" s="158">
        <v>187</v>
      </c>
      <c r="L26" s="158">
        <v>90</v>
      </c>
      <c r="M26" s="367">
        <f t="shared" si="0"/>
        <v>2923</v>
      </c>
      <c r="N26" s="367">
        <f t="shared" si="0"/>
        <v>1845</v>
      </c>
      <c r="O26" s="367">
        <f t="shared" si="1"/>
        <v>4768</v>
      </c>
      <c r="P26" s="375" t="s">
        <v>64</v>
      </c>
      <c r="Q26" s="375"/>
      <c r="R26" s="18"/>
      <c r="S26" s="18"/>
      <c r="T26" s="18"/>
      <c r="U26" s="18"/>
      <c r="V26" s="18"/>
      <c r="W26" s="18"/>
      <c r="X26" s="18"/>
    </row>
    <row r="27" spans="1:24" ht="22.5" customHeight="1" thickBot="1">
      <c r="A27" s="451" t="s">
        <v>65</v>
      </c>
      <c r="B27" s="451"/>
      <c r="C27" s="45">
        <v>954</v>
      </c>
      <c r="D27" s="45">
        <v>1607</v>
      </c>
      <c r="E27" s="45">
        <v>613</v>
      </c>
      <c r="F27" s="45">
        <v>1328</v>
      </c>
      <c r="G27" s="45">
        <v>402</v>
      </c>
      <c r="H27" s="45">
        <v>618</v>
      </c>
      <c r="I27" s="45">
        <v>314</v>
      </c>
      <c r="J27" s="45">
        <v>403</v>
      </c>
      <c r="K27" s="45">
        <v>183</v>
      </c>
      <c r="L27" s="45">
        <v>262</v>
      </c>
      <c r="M27" s="347">
        <f t="shared" si="0"/>
        <v>2466</v>
      </c>
      <c r="N27" s="347">
        <f t="shared" si="0"/>
        <v>4218</v>
      </c>
      <c r="O27" s="347">
        <f t="shared" si="1"/>
        <v>6684</v>
      </c>
      <c r="P27" s="436" t="s">
        <v>66</v>
      </c>
      <c r="Q27" s="436"/>
      <c r="R27" s="18"/>
      <c r="S27" s="18"/>
      <c r="T27" s="18"/>
      <c r="U27" s="18"/>
      <c r="V27" s="18"/>
      <c r="W27" s="18"/>
      <c r="X27" s="18"/>
    </row>
    <row r="28" spans="1:24" ht="18.75" customHeight="1" thickBot="1">
      <c r="A28" s="422" t="s">
        <v>19</v>
      </c>
      <c r="B28" s="422"/>
      <c r="C28" s="361">
        <f>SUM(C8:C27)</f>
        <v>14383</v>
      </c>
      <c r="D28" s="361">
        <f t="shared" ref="D28:O28" si="2">SUM(D8:D27)</f>
        <v>17152</v>
      </c>
      <c r="E28" s="361">
        <f t="shared" si="2"/>
        <v>11005</v>
      </c>
      <c r="F28" s="361">
        <f t="shared" si="2"/>
        <v>11435</v>
      </c>
      <c r="G28" s="361">
        <f t="shared" si="2"/>
        <v>7639</v>
      </c>
      <c r="H28" s="361">
        <f t="shared" si="2"/>
        <v>5966</v>
      </c>
      <c r="I28" s="361">
        <f t="shared" si="2"/>
        <v>5067</v>
      </c>
      <c r="J28" s="361">
        <f t="shared" si="2"/>
        <v>3365</v>
      </c>
      <c r="K28" s="361">
        <f t="shared" si="2"/>
        <v>3384</v>
      </c>
      <c r="L28" s="361">
        <f t="shared" si="2"/>
        <v>2276</v>
      </c>
      <c r="M28" s="361">
        <f t="shared" si="2"/>
        <v>41478</v>
      </c>
      <c r="N28" s="361">
        <f t="shared" si="2"/>
        <v>40194</v>
      </c>
      <c r="O28" s="361">
        <f t="shared" si="2"/>
        <v>81672</v>
      </c>
      <c r="P28" s="373" t="s">
        <v>67</v>
      </c>
      <c r="Q28" s="373"/>
      <c r="R28" s="18"/>
      <c r="S28" s="18"/>
      <c r="T28" s="18"/>
      <c r="U28" s="18"/>
      <c r="V28" s="18"/>
      <c r="W28" s="18"/>
      <c r="X28" s="18"/>
    </row>
    <row r="29" spans="1:24" ht="30.75" customHeight="1" thickTop="1">
      <c r="A29" s="322"/>
      <c r="B29" s="322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27"/>
      <c r="Q29" s="15"/>
      <c r="R29" s="18"/>
      <c r="S29" s="18"/>
      <c r="T29" s="18"/>
      <c r="U29" s="18"/>
      <c r="V29" s="18"/>
      <c r="W29" s="18"/>
      <c r="X29" s="18"/>
    </row>
    <row r="30" spans="1:24">
      <c r="C30" s="669"/>
      <c r="D30" s="669"/>
      <c r="E30" s="669"/>
      <c r="F30" s="669"/>
      <c r="G30" s="669"/>
      <c r="H30" s="669"/>
      <c r="I30" s="669"/>
      <c r="J30" s="669"/>
      <c r="K30" s="669"/>
      <c r="L30" s="669"/>
      <c r="M30" s="669"/>
      <c r="N30" s="669"/>
      <c r="O30" s="669"/>
    </row>
    <row r="31" spans="1:24">
      <c r="C31" s="669"/>
      <c r="D31" s="669"/>
      <c r="E31" s="669"/>
      <c r="F31" s="669"/>
      <c r="G31" s="669"/>
      <c r="H31" s="669"/>
      <c r="I31" s="669"/>
      <c r="J31" s="669"/>
      <c r="K31" s="669"/>
      <c r="L31" s="669"/>
      <c r="M31" s="669"/>
      <c r="N31" s="669"/>
      <c r="O31" s="669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7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31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3" customWidth="1"/>
    <col min="2" max="2" width="6.08203125" customWidth="1"/>
    <col min="3" max="3" width="6.4140625" customWidth="1"/>
    <col min="4" max="4" width="6.9140625" customWidth="1"/>
    <col min="5" max="5" width="6.83203125" customWidth="1"/>
    <col min="6" max="6" width="7.1640625" customWidth="1"/>
    <col min="7" max="7" width="6.6640625" customWidth="1"/>
    <col min="8" max="9" width="6.75" customWidth="1"/>
    <col min="10" max="10" width="6.9140625" customWidth="1"/>
    <col min="11" max="11" width="6.75" customWidth="1"/>
    <col min="12" max="12" width="6.83203125" customWidth="1"/>
    <col min="13" max="13" width="6" customWidth="1"/>
    <col min="14" max="14" width="6.6640625" customWidth="1"/>
    <col min="15" max="15" width="6.83203125" customWidth="1"/>
    <col min="16" max="16" width="9.9140625" customWidth="1"/>
    <col min="17" max="17" width="3" customWidth="1"/>
  </cols>
  <sheetData>
    <row r="1" spans="1:24" s="77" customFormat="1" ht="33" customHeight="1">
      <c r="A1" s="452" t="s">
        <v>875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R1" s="104"/>
      <c r="S1" s="104"/>
      <c r="T1" s="104"/>
      <c r="U1" s="104"/>
      <c r="V1" s="104"/>
      <c r="W1" s="104"/>
      <c r="X1" s="104"/>
    </row>
    <row r="2" spans="1:24" s="77" customFormat="1" ht="38.25" customHeight="1">
      <c r="A2" s="389" t="s">
        <v>876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104"/>
      <c r="S2" s="104"/>
      <c r="T2" s="104"/>
      <c r="U2" s="104"/>
      <c r="V2" s="104"/>
      <c r="W2" s="104"/>
      <c r="X2" s="104"/>
    </row>
    <row r="3" spans="1:24" s="77" customFormat="1" ht="21" customHeight="1" thickBot="1">
      <c r="A3" s="448" t="s">
        <v>877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878</v>
      </c>
      <c r="Q3" s="449"/>
      <c r="R3" s="104"/>
      <c r="S3" s="104"/>
      <c r="T3" s="104"/>
      <c r="U3" s="104"/>
      <c r="V3" s="104"/>
      <c r="W3" s="104"/>
      <c r="X3" s="104"/>
    </row>
    <row r="4" spans="1:24" ht="24" customHeight="1" thickTop="1">
      <c r="A4" s="413" t="s">
        <v>137</v>
      </c>
      <c r="B4" s="413"/>
      <c r="C4" s="431" t="s">
        <v>141</v>
      </c>
      <c r="D4" s="431"/>
      <c r="E4" s="431" t="s">
        <v>142</v>
      </c>
      <c r="F4" s="431"/>
      <c r="G4" s="431" t="s">
        <v>152</v>
      </c>
      <c r="H4" s="431"/>
      <c r="I4" s="431" t="s">
        <v>153</v>
      </c>
      <c r="J4" s="431"/>
      <c r="K4" s="431" t="s">
        <v>154</v>
      </c>
      <c r="L4" s="431"/>
      <c r="M4" s="431" t="s">
        <v>19</v>
      </c>
      <c r="N4" s="431"/>
      <c r="O4" s="431"/>
      <c r="P4" s="457" t="s">
        <v>10</v>
      </c>
      <c r="Q4" s="457"/>
      <c r="R4" s="18"/>
      <c r="S4" s="18"/>
      <c r="T4" s="18"/>
      <c r="U4" s="18"/>
      <c r="V4" s="18"/>
      <c r="W4" s="18"/>
      <c r="X4" s="18"/>
    </row>
    <row r="5" spans="1:24" ht="22.5" customHeight="1">
      <c r="A5" s="408"/>
      <c r="B5" s="408"/>
      <c r="C5" s="428" t="s">
        <v>146</v>
      </c>
      <c r="D5" s="428"/>
      <c r="E5" s="428" t="s">
        <v>147</v>
      </c>
      <c r="F5" s="428"/>
      <c r="G5" s="428" t="s">
        <v>155</v>
      </c>
      <c r="H5" s="428"/>
      <c r="I5" s="428" t="s">
        <v>156</v>
      </c>
      <c r="J5" s="428"/>
      <c r="K5" s="428" t="s">
        <v>157</v>
      </c>
      <c r="L5" s="428"/>
      <c r="M5" s="428" t="s">
        <v>23</v>
      </c>
      <c r="N5" s="428"/>
      <c r="O5" s="428"/>
      <c r="P5" s="458"/>
      <c r="Q5" s="458"/>
      <c r="R5" s="18"/>
      <c r="S5" s="18"/>
      <c r="T5" s="18"/>
      <c r="U5" s="18"/>
      <c r="V5" s="18"/>
      <c r="W5" s="18"/>
      <c r="X5" s="18"/>
    </row>
    <row r="6" spans="1:24" ht="18.75" customHeight="1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R6" s="18"/>
      <c r="S6" s="18"/>
      <c r="T6" s="18"/>
      <c r="U6" s="18"/>
      <c r="V6" s="18"/>
      <c r="W6" s="18"/>
      <c r="X6" s="18"/>
    </row>
    <row r="7" spans="1:24" ht="2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R7" s="18"/>
      <c r="S7" s="18"/>
      <c r="T7" s="18"/>
      <c r="U7" s="18"/>
      <c r="V7" s="18"/>
      <c r="W7" s="18"/>
      <c r="X7" s="18"/>
    </row>
    <row r="8" spans="1:24">
      <c r="A8" s="384" t="s">
        <v>202</v>
      </c>
      <c r="B8" s="384"/>
      <c r="C8" s="319">
        <v>18</v>
      </c>
      <c r="D8" s="319">
        <v>12</v>
      </c>
      <c r="E8" s="319">
        <v>17</v>
      </c>
      <c r="F8" s="319">
        <v>20</v>
      </c>
      <c r="G8" s="319">
        <v>11</v>
      </c>
      <c r="H8" s="319">
        <v>19</v>
      </c>
      <c r="I8" s="319">
        <v>4</v>
      </c>
      <c r="J8" s="319">
        <v>12</v>
      </c>
      <c r="K8" s="319">
        <v>0</v>
      </c>
      <c r="L8" s="319">
        <v>11</v>
      </c>
      <c r="M8" s="729">
        <f>SUM(C8,E8,G8,I8,K8)</f>
        <v>50</v>
      </c>
      <c r="N8" s="729">
        <f>SUM(D8,F8,H8,J8,L8)</f>
        <v>74</v>
      </c>
      <c r="O8" s="729">
        <f>SUM(M8:N8)</f>
        <v>124</v>
      </c>
      <c r="P8" s="385" t="s">
        <v>26</v>
      </c>
      <c r="Q8" s="385"/>
      <c r="R8" s="18"/>
      <c r="S8" s="18"/>
      <c r="T8" s="18"/>
      <c r="U8" s="18"/>
      <c r="V8" s="18"/>
      <c r="W8" s="18"/>
      <c r="X8" s="18"/>
    </row>
    <row r="9" spans="1:24" ht="21" customHeight="1">
      <c r="A9" s="404" t="s">
        <v>27</v>
      </c>
      <c r="B9" s="404"/>
      <c r="C9" s="730">
        <v>0</v>
      </c>
      <c r="D9" s="730">
        <v>0</v>
      </c>
      <c r="E9" s="730">
        <v>0</v>
      </c>
      <c r="F9" s="730">
        <v>0</v>
      </c>
      <c r="G9" s="730">
        <v>0</v>
      </c>
      <c r="H9" s="730">
        <v>0</v>
      </c>
      <c r="I9" s="730">
        <v>0</v>
      </c>
      <c r="J9" s="730">
        <v>0</v>
      </c>
      <c r="K9" s="730">
        <v>0</v>
      </c>
      <c r="L9" s="730">
        <v>0</v>
      </c>
      <c r="M9" s="367">
        <f t="shared" ref="M9:N27" si="0">SUM(C9,E9,G9,I9,K9)</f>
        <v>0</v>
      </c>
      <c r="N9" s="367">
        <f t="shared" si="0"/>
        <v>0</v>
      </c>
      <c r="O9" s="367">
        <f t="shared" ref="O9:O27" si="1">SUM(M9:N9)</f>
        <v>0</v>
      </c>
      <c r="P9" s="387" t="s">
        <v>28</v>
      </c>
      <c r="Q9" s="387"/>
      <c r="R9" s="18"/>
      <c r="S9" s="18"/>
      <c r="T9" s="18"/>
      <c r="U9" s="18"/>
      <c r="V9" s="18"/>
      <c r="W9" s="18"/>
      <c r="X9" s="18"/>
    </row>
    <row r="10" spans="1:24" ht="21" customHeight="1">
      <c r="A10" s="403" t="s">
        <v>83</v>
      </c>
      <c r="B10" s="403"/>
      <c r="C10" s="158">
        <v>0</v>
      </c>
      <c r="D10" s="158">
        <v>0</v>
      </c>
      <c r="E10" s="158">
        <v>0</v>
      </c>
      <c r="F10" s="158">
        <v>0</v>
      </c>
      <c r="G10" s="158">
        <v>0</v>
      </c>
      <c r="H10" s="158">
        <v>0</v>
      </c>
      <c r="I10" s="158">
        <v>0</v>
      </c>
      <c r="J10" s="158">
        <v>0</v>
      </c>
      <c r="K10" s="158">
        <v>0</v>
      </c>
      <c r="L10" s="158">
        <v>0</v>
      </c>
      <c r="M10" s="367">
        <f t="shared" si="0"/>
        <v>0</v>
      </c>
      <c r="N10" s="367">
        <f t="shared" si="0"/>
        <v>0</v>
      </c>
      <c r="O10" s="367">
        <f t="shared" si="1"/>
        <v>0</v>
      </c>
      <c r="P10" s="375" t="s">
        <v>30</v>
      </c>
      <c r="Q10" s="375"/>
      <c r="R10" s="18"/>
      <c r="S10" s="18"/>
      <c r="T10" s="18"/>
      <c r="U10" s="18"/>
      <c r="V10" s="18"/>
      <c r="W10" s="18"/>
      <c r="X10" s="18"/>
    </row>
    <row r="11" spans="1:24" ht="21" customHeight="1">
      <c r="A11" s="403" t="s">
        <v>31</v>
      </c>
      <c r="B11" s="403"/>
      <c r="C11" s="158">
        <v>0</v>
      </c>
      <c r="D11" s="158">
        <v>0</v>
      </c>
      <c r="E11" s="158">
        <v>0</v>
      </c>
      <c r="F11" s="158">
        <v>0</v>
      </c>
      <c r="G11" s="158">
        <v>0</v>
      </c>
      <c r="H11" s="158">
        <v>0</v>
      </c>
      <c r="I11" s="158">
        <v>0</v>
      </c>
      <c r="J11" s="158">
        <v>0</v>
      </c>
      <c r="K11" s="158">
        <v>0</v>
      </c>
      <c r="L11" s="158">
        <v>0</v>
      </c>
      <c r="M11" s="367">
        <f t="shared" si="0"/>
        <v>0</v>
      </c>
      <c r="N11" s="367">
        <f t="shared" si="0"/>
        <v>0</v>
      </c>
      <c r="O11" s="367">
        <f t="shared" si="1"/>
        <v>0</v>
      </c>
      <c r="P11" s="375" t="s">
        <v>32</v>
      </c>
      <c r="Q11" s="375"/>
      <c r="R11" s="18"/>
      <c r="S11" s="18"/>
      <c r="T11" s="18"/>
      <c r="U11" s="18"/>
      <c r="V11" s="18"/>
      <c r="W11" s="18"/>
      <c r="X11" s="18"/>
    </row>
    <row r="12" spans="1:24" ht="21" customHeight="1">
      <c r="A12" s="416" t="s">
        <v>33</v>
      </c>
      <c r="B12" s="320" t="s">
        <v>34</v>
      </c>
      <c r="C12" s="158">
        <v>0</v>
      </c>
      <c r="D12" s="158">
        <v>0</v>
      </c>
      <c r="E12" s="158">
        <v>0</v>
      </c>
      <c r="F12" s="158">
        <v>0</v>
      </c>
      <c r="G12" s="158">
        <v>0</v>
      </c>
      <c r="H12" s="158">
        <v>0</v>
      </c>
      <c r="I12" s="158">
        <v>0</v>
      </c>
      <c r="J12" s="158">
        <v>0</v>
      </c>
      <c r="K12" s="158">
        <v>0</v>
      </c>
      <c r="L12" s="158">
        <v>0</v>
      </c>
      <c r="M12" s="367">
        <f t="shared" si="0"/>
        <v>0</v>
      </c>
      <c r="N12" s="367">
        <f t="shared" si="0"/>
        <v>0</v>
      </c>
      <c r="O12" s="367">
        <f t="shared" si="1"/>
        <v>0</v>
      </c>
      <c r="P12" s="321" t="s">
        <v>35</v>
      </c>
      <c r="Q12" s="380" t="s">
        <v>36</v>
      </c>
      <c r="R12" s="18"/>
      <c r="S12" s="18"/>
      <c r="T12" s="18"/>
      <c r="U12" s="18"/>
      <c r="V12" s="18"/>
      <c r="W12" s="18"/>
      <c r="X12" s="18"/>
    </row>
    <row r="13" spans="1:24" ht="21" customHeight="1">
      <c r="A13" s="417"/>
      <c r="B13" s="320" t="s">
        <v>37</v>
      </c>
      <c r="C13" s="158">
        <v>0</v>
      </c>
      <c r="D13" s="158">
        <v>3</v>
      </c>
      <c r="E13" s="158">
        <v>0</v>
      </c>
      <c r="F13" s="158">
        <v>0</v>
      </c>
      <c r="G13" s="158">
        <v>0</v>
      </c>
      <c r="H13" s="158">
        <v>0</v>
      </c>
      <c r="I13" s="158">
        <v>0</v>
      </c>
      <c r="J13" s="158">
        <v>0</v>
      </c>
      <c r="K13" s="158">
        <v>0</v>
      </c>
      <c r="L13" s="158">
        <v>0</v>
      </c>
      <c r="M13" s="367">
        <f t="shared" si="0"/>
        <v>0</v>
      </c>
      <c r="N13" s="367">
        <f t="shared" si="0"/>
        <v>3</v>
      </c>
      <c r="O13" s="367">
        <f t="shared" si="1"/>
        <v>3</v>
      </c>
      <c r="P13" s="321" t="s">
        <v>38</v>
      </c>
      <c r="Q13" s="381"/>
      <c r="R13" s="18"/>
      <c r="S13" s="18"/>
      <c r="T13" s="18"/>
      <c r="U13" s="18"/>
      <c r="V13" s="18"/>
      <c r="W13" s="18"/>
      <c r="X13" s="18"/>
    </row>
    <row r="14" spans="1:24" ht="21" customHeight="1">
      <c r="A14" s="417"/>
      <c r="B14" s="320" t="s">
        <v>39</v>
      </c>
      <c r="C14" s="158">
        <v>0</v>
      </c>
      <c r="D14" s="158">
        <v>0</v>
      </c>
      <c r="E14" s="158">
        <v>0</v>
      </c>
      <c r="F14" s="158">
        <v>0</v>
      </c>
      <c r="G14" s="158">
        <v>0</v>
      </c>
      <c r="H14" s="158">
        <v>0</v>
      </c>
      <c r="I14" s="158">
        <v>0</v>
      </c>
      <c r="J14" s="158">
        <v>0</v>
      </c>
      <c r="K14" s="158">
        <v>0</v>
      </c>
      <c r="L14" s="158">
        <v>0</v>
      </c>
      <c r="M14" s="367">
        <f t="shared" si="0"/>
        <v>0</v>
      </c>
      <c r="N14" s="367">
        <f t="shared" si="0"/>
        <v>0</v>
      </c>
      <c r="O14" s="367">
        <f t="shared" si="1"/>
        <v>0</v>
      </c>
      <c r="P14" s="321" t="s">
        <v>40</v>
      </c>
      <c r="Q14" s="381"/>
      <c r="R14" s="18"/>
      <c r="S14" s="18"/>
      <c r="T14" s="18"/>
      <c r="U14" s="18"/>
      <c r="V14" s="18"/>
      <c r="W14" s="18"/>
      <c r="X14" s="18"/>
    </row>
    <row r="15" spans="1:24" ht="21" customHeight="1">
      <c r="A15" s="417"/>
      <c r="B15" s="320" t="s">
        <v>41</v>
      </c>
      <c r="C15" s="158">
        <v>33</v>
      </c>
      <c r="D15" s="158">
        <v>14</v>
      </c>
      <c r="E15" s="158">
        <v>0</v>
      </c>
      <c r="F15" s="158">
        <v>6</v>
      </c>
      <c r="G15" s="158">
        <v>0</v>
      </c>
      <c r="H15" s="158">
        <v>4</v>
      </c>
      <c r="I15" s="158">
        <v>0</v>
      </c>
      <c r="J15" s="158">
        <v>2</v>
      </c>
      <c r="K15" s="158">
        <v>0</v>
      </c>
      <c r="L15" s="158">
        <v>0</v>
      </c>
      <c r="M15" s="367">
        <f t="shared" si="0"/>
        <v>33</v>
      </c>
      <c r="N15" s="367">
        <f t="shared" si="0"/>
        <v>26</v>
      </c>
      <c r="O15" s="367">
        <f t="shared" si="1"/>
        <v>59</v>
      </c>
      <c r="P15" s="321" t="s">
        <v>42</v>
      </c>
      <c r="Q15" s="381"/>
      <c r="R15" s="18"/>
      <c r="S15" s="18"/>
      <c r="T15" s="18"/>
      <c r="U15" s="18"/>
      <c r="V15" s="18"/>
      <c r="W15" s="18"/>
      <c r="X15" s="18"/>
    </row>
    <row r="16" spans="1:24" ht="21" customHeight="1">
      <c r="A16" s="417"/>
      <c r="B16" s="320" t="s">
        <v>43</v>
      </c>
      <c r="C16" s="158">
        <v>0</v>
      </c>
      <c r="D16" s="158">
        <v>0</v>
      </c>
      <c r="E16" s="158">
        <v>0</v>
      </c>
      <c r="F16" s="158">
        <v>0</v>
      </c>
      <c r="G16" s="158">
        <v>0</v>
      </c>
      <c r="H16" s="158">
        <v>0</v>
      </c>
      <c r="I16" s="158">
        <v>0</v>
      </c>
      <c r="J16" s="158">
        <v>0</v>
      </c>
      <c r="K16" s="158">
        <v>0</v>
      </c>
      <c r="L16" s="158">
        <v>0</v>
      </c>
      <c r="M16" s="367">
        <f t="shared" si="0"/>
        <v>0</v>
      </c>
      <c r="N16" s="367">
        <f t="shared" si="0"/>
        <v>0</v>
      </c>
      <c r="O16" s="367">
        <f t="shared" si="1"/>
        <v>0</v>
      </c>
      <c r="P16" s="321" t="s">
        <v>44</v>
      </c>
      <c r="Q16" s="381"/>
      <c r="R16" s="18"/>
      <c r="S16" s="18"/>
      <c r="T16" s="18"/>
      <c r="U16" s="18"/>
      <c r="V16" s="18"/>
      <c r="W16" s="18"/>
      <c r="X16" s="18"/>
    </row>
    <row r="17" spans="1:24" ht="21" customHeight="1">
      <c r="A17" s="418"/>
      <c r="B17" s="320" t="s">
        <v>45</v>
      </c>
      <c r="C17" s="158">
        <v>0</v>
      </c>
      <c r="D17" s="158">
        <v>0</v>
      </c>
      <c r="E17" s="158">
        <v>0</v>
      </c>
      <c r="F17" s="158">
        <v>0</v>
      </c>
      <c r="G17" s="158">
        <v>0</v>
      </c>
      <c r="H17" s="158">
        <v>0</v>
      </c>
      <c r="I17" s="158">
        <v>0</v>
      </c>
      <c r="J17" s="158">
        <v>0</v>
      </c>
      <c r="K17" s="158">
        <v>0</v>
      </c>
      <c r="L17" s="158">
        <v>0</v>
      </c>
      <c r="M17" s="367">
        <f t="shared" si="0"/>
        <v>0</v>
      </c>
      <c r="N17" s="367">
        <f t="shared" si="0"/>
        <v>0</v>
      </c>
      <c r="O17" s="367">
        <f t="shared" si="1"/>
        <v>0</v>
      </c>
      <c r="P17" s="321" t="s">
        <v>46</v>
      </c>
      <c r="Q17" s="382"/>
      <c r="R17" s="18"/>
      <c r="S17" s="18"/>
      <c r="T17" s="18"/>
      <c r="U17" s="18"/>
      <c r="V17" s="18"/>
      <c r="W17" s="18"/>
      <c r="X17" s="18"/>
    </row>
    <row r="18" spans="1:24" ht="21" customHeight="1">
      <c r="A18" s="403" t="s">
        <v>47</v>
      </c>
      <c r="B18" s="403"/>
      <c r="C18" s="158">
        <v>0</v>
      </c>
      <c r="D18" s="158">
        <v>0</v>
      </c>
      <c r="E18" s="158">
        <v>0</v>
      </c>
      <c r="F18" s="158">
        <v>0</v>
      </c>
      <c r="G18" s="158">
        <v>0</v>
      </c>
      <c r="H18" s="158">
        <v>0</v>
      </c>
      <c r="I18" s="158">
        <v>0</v>
      </c>
      <c r="J18" s="158">
        <v>0</v>
      </c>
      <c r="K18" s="158">
        <v>0</v>
      </c>
      <c r="L18" s="158">
        <v>0</v>
      </c>
      <c r="M18" s="367">
        <f t="shared" si="0"/>
        <v>0</v>
      </c>
      <c r="N18" s="367">
        <f t="shared" si="0"/>
        <v>0</v>
      </c>
      <c r="O18" s="367">
        <f t="shared" si="1"/>
        <v>0</v>
      </c>
      <c r="P18" s="375" t="s">
        <v>48</v>
      </c>
      <c r="Q18" s="375"/>
      <c r="R18" s="18"/>
      <c r="S18" s="18"/>
      <c r="T18" s="18"/>
      <c r="U18" s="18"/>
      <c r="V18" s="18"/>
      <c r="W18" s="18"/>
      <c r="X18" s="18"/>
    </row>
    <row r="19" spans="1:24" ht="21" customHeight="1">
      <c r="A19" s="403" t="s">
        <v>49</v>
      </c>
      <c r="B19" s="403"/>
      <c r="C19" s="158">
        <v>10</v>
      </c>
      <c r="D19" s="158">
        <v>0</v>
      </c>
      <c r="E19" s="158">
        <v>8</v>
      </c>
      <c r="F19" s="158">
        <v>18</v>
      </c>
      <c r="G19" s="158">
        <v>2</v>
      </c>
      <c r="H19" s="158">
        <v>3</v>
      </c>
      <c r="I19" s="158">
        <v>0</v>
      </c>
      <c r="J19" s="158">
        <v>2</v>
      </c>
      <c r="K19" s="158">
        <v>0</v>
      </c>
      <c r="L19" s="158">
        <v>0</v>
      </c>
      <c r="M19" s="367">
        <f t="shared" si="0"/>
        <v>20</v>
      </c>
      <c r="N19" s="367">
        <f t="shared" si="0"/>
        <v>23</v>
      </c>
      <c r="O19" s="367">
        <f t="shared" si="1"/>
        <v>43</v>
      </c>
      <c r="P19" s="375" t="s">
        <v>50</v>
      </c>
      <c r="Q19" s="375"/>
      <c r="R19" s="18"/>
      <c r="S19" s="18"/>
      <c r="T19" s="18"/>
      <c r="U19" s="18"/>
      <c r="V19" s="18"/>
      <c r="W19" s="18"/>
      <c r="X19" s="18"/>
    </row>
    <row r="20" spans="1:24" ht="21" customHeight="1">
      <c r="A20" s="403" t="s">
        <v>51</v>
      </c>
      <c r="B20" s="403"/>
      <c r="C20" s="158">
        <v>0</v>
      </c>
      <c r="D20" s="158">
        <v>0</v>
      </c>
      <c r="E20" s="158">
        <v>0</v>
      </c>
      <c r="F20" s="158">
        <v>0</v>
      </c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158">
        <v>0</v>
      </c>
      <c r="M20" s="367">
        <f t="shared" si="0"/>
        <v>0</v>
      </c>
      <c r="N20" s="367">
        <f t="shared" si="0"/>
        <v>0</v>
      </c>
      <c r="O20" s="367">
        <f t="shared" si="1"/>
        <v>0</v>
      </c>
      <c r="P20" s="375" t="s">
        <v>52</v>
      </c>
      <c r="Q20" s="375"/>
      <c r="R20" s="18"/>
      <c r="S20" s="18"/>
      <c r="T20" s="18"/>
      <c r="U20" s="18"/>
      <c r="V20" s="18"/>
      <c r="W20" s="18"/>
      <c r="X20" s="18"/>
    </row>
    <row r="21" spans="1:24" ht="21" customHeight="1">
      <c r="A21" s="403" t="s">
        <v>53</v>
      </c>
      <c r="B21" s="403"/>
      <c r="C21" s="158">
        <v>0</v>
      </c>
      <c r="D21" s="158">
        <v>0</v>
      </c>
      <c r="E21" s="158">
        <v>0</v>
      </c>
      <c r="F21" s="158">
        <v>0</v>
      </c>
      <c r="G21" s="158">
        <v>0</v>
      </c>
      <c r="H21" s="158">
        <v>0</v>
      </c>
      <c r="I21" s="158">
        <v>0</v>
      </c>
      <c r="J21" s="158">
        <v>0</v>
      </c>
      <c r="K21" s="158">
        <v>0</v>
      </c>
      <c r="L21" s="158">
        <v>0</v>
      </c>
      <c r="M21" s="367">
        <f t="shared" si="0"/>
        <v>0</v>
      </c>
      <c r="N21" s="367">
        <f t="shared" si="0"/>
        <v>0</v>
      </c>
      <c r="O21" s="367">
        <f t="shared" si="1"/>
        <v>0</v>
      </c>
      <c r="P21" s="375" t="s">
        <v>54</v>
      </c>
      <c r="Q21" s="375"/>
      <c r="R21" s="18"/>
      <c r="S21" s="18"/>
      <c r="T21" s="18"/>
      <c r="U21" s="18"/>
      <c r="V21" s="18"/>
      <c r="W21" s="18"/>
      <c r="X21" s="18"/>
    </row>
    <row r="22" spans="1:24" ht="21" customHeight="1">
      <c r="A22" s="403" t="s">
        <v>84</v>
      </c>
      <c r="B22" s="403"/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367">
        <f t="shared" si="0"/>
        <v>0</v>
      </c>
      <c r="N22" s="367">
        <f t="shared" si="0"/>
        <v>0</v>
      </c>
      <c r="O22" s="367">
        <f t="shared" si="1"/>
        <v>0</v>
      </c>
      <c r="P22" s="375" t="s">
        <v>56</v>
      </c>
      <c r="Q22" s="375"/>
      <c r="R22" s="18"/>
      <c r="S22" s="18"/>
      <c r="T22" s="18"/>
      <c r="U22" s="18"/>
      <c r="V22" s="18"/>
      <c r="W22" s="18"/>
      <c r="X22" s="18"/>
    </row>
    <row r="23" spans="1:24" ht="21" customHeight="1">
      <c r="A23" s="403" t="s">
        <v>57</v>
      </c>
      <c r="B23" s="403"/>
      <c r="C23" s="158">
        <v>0</v>
      </c>
      <c r="D23" s="158">
        <v>0</v>
      </c>
      <c r="E23" s="158">
        <v>0</v>
      </c>
      <c r="F23" s="158">
        <v>0</v>
      </c>
      <c r="G23" s="158">
        <v>0</v>
      </c>
      <c r="H23" s="158">
        <v>0</v>
      </c>
      <c r="I23" s="158">
        <v>0</v>
      </c>
      <c r="J23" s="158">
        <v>0</v>
      </c>
      <c r="K23" s="158">
        <v>0</v>
      </c>
      <c r="L23" s="158">
        <v>0</v>
      </c>
      <c r="M23" s="367">
        <f t="shared" si="0"/>
        <v>0</v>
      </c>
      <c r="N23" s="367">
        <f t="shared" si="0"/>
        <v>0</v>
      </c>
      <c r="O23" s="367">
        <f t="shared" si="1"/>
        <v>0</v>
      </c>
      <c r="P23" s="375" t="s">
        <v>58</v>
      </c>
      <c r="Q23" s="375"/>
      <c r="R23" s="18"/>
      <c r="S23" s="18"/>
      <c r="T23" s="18"/>
      <c r="U23" s="18"/>
      <c r="V23" s="18"/>
      <c r="W23" s="18"/>
      <c r="X23" s="18"/>
    </row>
    <row r="24" spans="1:24" ht="21" customHeight="1">
      <c r="A24" s="403" t="s">
        <v>59</v>
      </c>
      <c r="B24" s="403"/>
      <c r="C24" s="158">
        <v>0</v>
      </c>
      <c r="D24" s="158">
        <v>0</v>
      </c>
      <c r="E24" s="158">
        <v>0</v>
      </c>
      <c r="F24" s="158">
        <v>0</v>
      </c>
      <c r="G24" s="158">
        <v>0</v>
      </c>
      <c r="H24" s="158">
        <v>0</v>
      </c>
      <c r="I24" s="158">
        <v>0</v>
      </c>
      <c r="J24" s="158">
        <v>0</v>
      </c>
      <c r="K24" s="158">
        <v>0</v>
      </c>
      <c r="L24" s="158">
        <v>0</v>
      </c>
      <c r="M24" s="367">
        <f t="shared" si="0"/>
        <v>0</v>
      </c>
      <c r="N24" s="367">
        <f t="shared" si="0"/>
        <v>0</v>
      </c>
      <c r="O24" s="367">
        <f t="shared" si="1"/>
        <v>0</v>
      </c>
      <c r="P24" s="375" t="s">
        <v>60</v>
      </c>
      <c r="Q24" s="375"/>
      <c r="R24" s="18"/>
      <c r="S24" s="18"/>
      <c r="T24" s="18"/>
      <c r="U24" s="18"/>
      <c r="V24" s="18"/>
      <c r="W24" s="18"/>
      <c r="X24" s="18"/>
    </row>
    <row r="25" spans="1:24" ht="21" customHeight="1">
      <c r="A25" s="403" t="s">
        <v>61</v>
      </c>
      <c r="B25" s="403"/>
      <c r="C25" s="158">
        <v>0</v>
      </c>
      <c r="D25" s="158">
        <v>0</v>
      </c>
      <c r="E25" s="158">
        <v>0</v>
      </c>
      <c r="F25" s="158">
        <v>0</v>
      </c>
      <c r="G25" s="158">
        <v>0</v>
      </c>
      <c r="H25" s="158">
        <v>0</v>
      </c>
      <c r="I25" s="158">
        <v>0</v>
      </c>
      <c r="J25" s="158">
        <v>0</v>
      </c>
      <c r="K25" s="158">
        <v>0</v>
      </c>
      <c r="L25" s="158">
        <v>0</v>
      </c>
      <c r="M25" s="367">
        <f t="shared" si="0"/>
        <v>0</v>
      </c>
      <c r="N25" s="367">
        <f t="shared" si="0"/>
        <v>0</v>
      </c>
      <c r="O25" s="367">
        <f t="shared" si="1"/>
        <v>0</v>
      </c>
      <c r="P25" s="375" t="s">
        <v>62</v>
      </c>
      <c r="Q25" s="375"/>
      <c r="R25" s="18"/>
      <c r="S25" s="18"/>
      <c r="T25" s="18"/>
      <c r="U25" s="18"/>
      <c r="V25" s="18"/>
      <c r="W25" s="18"/>
      <c r="X25" s="18"/>
    </row>
    <row r="26" spans="1:24" ht="21" customHeight="1">
      <c r="A26" s="403" t="s">
        <v>63</v>
      </c>
      <c r="B26" s="403"/>
      <c r="C26" s="158">
        <v>0</v>
      </c>
      <c r="D26" s="158">
        <v>0</v>
      </c>
      <c r="E26" s="158">
        <v>0</v>
      </c>
      <c r="F26" s="158">
        <v>0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367">
        <f t="shared" si="0"/>
        <v>0</v>
      </c>
      <c r="N26" s="367">
        <f t="shared" si="0"/>
        <v>0</v>
      </c>
      <c r="O26" s="367">
        <f t="shared" si="1"/>
        <v>0</v>
      </c>
      <c r="P26" s="375" t="s">
        <v>64</v>
      </c>
      <c r="Q26" s="375"/>
      <c r="R26" s="18"/>
      <c r="S26" s="18"/>
      <c r="T26" s="18"/>
      <c r="U26" s="18"/>
      <c r="V26" s="18"/>
      <c r="W26" s="18"/>
      <c r="X26" s="18"/>
    </row>
    <row r="27" spans="1:24" ht="22.5" customHeight="1" thickBot="1">
      <c r="A27" s="451" t="s">
        <v>65</v>
      </c>
      <c r="B27" s="451"/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347">
        <f t="shared" si="0"/>
        <v>0</v>
      </c>
      <c r="N27" s="347">
        <f t="shared" si="0"/>
        <v>0</v>
      </c>
      <c r="O27" s="347">
        <f t="shared" si="1"/>
        <v>0</v>
      </c>
      <c r="P27" s="436" t="s">
        <v>66</v>
      </c>
      <c r="Q27" s="436"/>
      <c r="R27" s="18"/>
      <c r="S27" s="18"/>
      <c r="T27" s="18"/>
      <c r="U27" s="18"/>
      <c r="V27" s="18"/>
      <c r="W27" s="18"/>
      <c r="X27" s="18"/>
    </row>
    <row r="28" spans="1:24" ht="18.75" customHeight="1" thickBot="1">
      <c r="A28" s="422" t="s">
        <v>19</v>
      </c>
      <c r="B28" s="422"/>
      <c r="C28" s="361">
        <f>SUM(C8:C27)</f>
        <v>61</v>
      </c>
      <c r="D28" s="361">
        <f t="shared" ref="D28:O28" si="2">SUM(D8:D27)</f>
        <v>29</v>
      </c>
      <c r="E28" s="361">
        <f t="shared" si="2"/>
        <v>25</v>
      </c>
      <c r="F28" s="361">
        <f t="shared" si="2"/>
        <v>44</v>
      </c>
      <c r="G28" s="361">
        <f t="shared" si="2"/>
        <v>13</v>
      </c>
      <c r="H28" s="361">
        <f t="shared" si="2"/>
        <v>26</v>
      </c>
      <c r="I28" s="361">
        <f t="shared" si="2"/>
        <v>4</v>
      </c>
      <c r="J28" s="361">
        <f t="shared" si="2"/>
        <v>16</v>
      </c>
      <c r="K28" s="361">
        <f t="shared" si="2"/>
        <v>0</v>
      </c>
      <c r="L28" s="361">
        <f t="shared" si="2"/>
        <v>11</v>
      </c>
      <c r="M28" s="361">
        <f t="shared" si="2"/>
        <v>103</v>
      </c>
      <c r="N28" s="361">
        <f t="shared" si="2"/>
        <v>126</v>
      </c>
      <c r="O28" s="361">
        <f t="shared" si="2"/>
        <v>229</v>
      </c>
      <c r="P28" s="373" t="s">
        <v>67</v>
      </c>
      <c r="Q28" s="373"/>
      <c r="R28" s="18"/>
      <c r="S28" s="18"/>
      <c r="T28" s="18"/>
      <c r="U28" s="18"/>
      <c r="V28" s="18"/>
      <c r="W28" s="18"/>
      <c r="X28" s="18"/>
    </row>
    <row r="29" spans="1:24" ht="30.75" customHeight="1" thickTop="1">
      <c r="A29" s="322"/>
      <c r="B29" s="322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27"/>
      <c r="Q29" s="15"/>
      <c r="R29" s="18"/>
      <c r="S29" s="18"/>
      <c r="T29" s="18"/>
      <c r="U29" s="18"/>
      <c r="V29" s="18"/>
      <c r="W29" s="18"/>
      <c r="X29" s="18"/>
    </row>
    <row r="30" spans="1:24">
      <c r="C30" s="669"/>
      <c r="D30" s="669"/>
      <c r="E30" s="669"/>
      <c r="F30" s="669"/>
      <c r="G30" s="669"/>
      <c r="H30" s="669"/>
      <c r="I30" s="669"/>
      <c r="J30" s="669"/>
      <c r="K30" s="669"/>
      <c r="L30" s="669"/>
      <c r="M30" s="669"/>
      <c r="N30" s="669"/>
      <c r="O30" s="669"/>
    </row>
    <row r="31" spans="1:24">
      <c r="C31" s="669"/>
      <c r="D31" s="669"/>
      <c r="E31" s="669"/>
      <c r="F31" s="669"/>
      <c r="G31" s="669"/>
      <c r="H31" s="669"/>
      <c r="I31" s="669"/>
      <c r="J31" s="669"/>
      <c r="K31" s="669"/>
      <c r="L31" s="669"/>
      <c r="M31" s="669"/>
      <c r="N31" s="669"/>
      <c r="O31" s="669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67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91"/>
  <sheetViews>
    <sheetView rightToLeft="1" view="pageBreakPreview" zoomScale="80" zoomScaleNormal="80" zoomScaleSheetLayoutView="80" workbookViewId="0">
      <selection sqref="A1:Q17"/>
    </sheetView>
  </sheetViews>
  <sheetFormatPr defaultRowHeight="15"/>
  <cols>
    <col min="1" max="1" width="2.9140625" style="16" customWidth="1"/>
    <col min="2" max="2" width="7.6640625" style="16" customWidth="1"/>
    <col min="3" max="3" width="5.25" style="16" customWidth="1"/>
    <col min="4" max="4" width="6.83203125" style="16" customWidth="1"/>
    <col min="5" max="5" width="6.4140625" style="16" customWidth="1"/>
    <col min="6" max="6" width="6.9140625" style="16" customWidth="1"/>
    <col min="7" max="7" width="6.4140625" style="16" customWidth="1"/>
    <col min="8" max="8" width="6.6640625" style="16" customWidth="1"/>
    <col min="9" max="9" width="6.1640625" style="16" customWidth="1"/>
    <col min="10" max="10" width="6.83203125" style="16" customWidth="1"/>
    <col min="11" max="11" width="6.58203125" style="16" customWidth="1"/>
    <col min="12" max="12" width="6.4140625" style="16" customWidth="1"/>
    <col min="13" max="13" width="6.83203125" style="16" customWidth="1"/>
    <col min="14" max="14" width="6.25" style="16" customWidth="1"/>
    <col min="15" max="15" width="8.08203125" style="16" customWidth="1"/>
    <col min="16" max="16" width="11" style="16" customWidth="1"/>
    <col min="17" max="17" width="3" style="16" customWidth="1"/>
    <col min="18" max="16384" width="8.6640625" style="16"/>
  </cols>
  <sheetData>
    <row r="1" spans="1:28" s="77" customFormat="1" ht="27" customHeight="1">
      <c r="A1" s="452" t="s">
        <v>879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04"/>
      <c r="T1" s="104"/>
      <c r="U1" s="104"/>
      <c r="V1" s="104"/>
      <c r="W1" s="104"/>
      <c r="X1" s="104"/>
      <c r="Y1" s="104"/>
      <c r="Z1" s="104"/>
      <c r="AA1" s="104"/>
      <c r="AB1" s="104"/>
    </row>
    <row r="2" spans="1:28" s="77" customFormat="1" ht="37.5" customHeight="1">
      <c r="A2" s="433" t="s">
        <v>880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s="77" customFormat="1" ht="24.75" customHeight="1" thickBot="1">
      <c r="A3" s="448" t="s">
        <v>881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 t="s">
        <v>882</v>
      </c>
      <c r="Q3" s="449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1.75" customHeight="1" thickTop="1">
      <c r="A4" s="413" t="s">
        <v>4</v>
      </c>
      <c r="B4" s="413"/>
      <c r="C4" s="431" t="s">
        <v>142</v>
      </c>
      <c r="D4" s="431"/>
      <c r="E4" s="431" t="s">
        <v>152</v>
      </c>
      <c r="F4" s="431"/>
      <c r="G4" s="431" t="s">
        <v>153</v>
      </c>
      <c r="H4" s="431"/>
      <c r="I4" s="431" t="s">
        <v>154</v>
      </c>
      <c r="J4" s="431"/>
      <c r="K4" s="431" t="s">
        <v>172</v>
      </c>
      <c r="L4" s="431"/>
      <c r="M4" s="431" t="s">
        <v>19</v>
      </c>
      <c r="N4" s="431"/>
      <c r="O4" s="431"/>
      <c r="P4" s="457" t="s">
        <v>10</v>
      </c>
      <c r="Q4" s="457"/>
      <c r="S4" s="108"/>
      <c r="T4" s="108"/>
      <c r="U4" s="108"/>
      <c r="V4" s="108"/>
      <c r="W4" s="108"/>
      <c r="X4" s="108"/>
      <c r="Y4" s="108"/>
      <c r="Z4" s="108"/>
      <c r="AA4" s="108"/>
      <c r="AB4" s="108"/>
    </row>
    <row r="5" spans="1:28" ht="21.75" customHeight="1">
      <c r="A5" s="408"/>
      <c r="B5" s="408"/>
      <c r="C5" s="428" t="s">
        <v>147</v>
      </c>
      <c r="D5" s="428"/>
      <c r="E5" s="428" t="s">
        <v>155</v>
      </c>
      <c r="F5" s="428"/>
      <c r="G5" s="428" t="s">
        <v>156</v>
      </c>
      <c r="H5" s="428"/>
      <c r="I5" s="428" t="s">
        <v>157</v>
      </c>
      <c r="J5" s="428"/>
      <c r="K5" s="428" t="s">
        <v>179</v>
      </c>
      <c r="L5" s="428"/>
      <c r="M5" s="428" t="s">
        <v>23</v>
      </c>
      <c r="N5" s="428"/>
      <c r="O5" s="428"/>
      <c r="P5" s="458"/>
      <c r="Q5" s="458"/>
      <c r="S5" s="108"/>
      <c r="T5" s="108"/>
      <c r="U5" s="108"/>
      <c r="V5" s="108"/>
      <c r="W5" s="108"/>
      <c r="X5" s="108"/>
      <c r="Y5" s="108"/>
      <c r="Z5" s="108"/>
      <c r="AA5" s="108"/>
      <c r="AB5" s="108"/>
    </row>
    <row r="6" spans="1:28" ht="20.25" customHeight="1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S6" s="108"/>
      <c r="T6" s="108"/>
      <c r="U6" s="108"/>
      <c r="V6" s="108"/>
      <c r="W6" s="108"/>
      <c r="X6" s="108"/>
      <c r="Y6" s="108"/>
      <c r="Z6" s="108"/>
      <c r="AA6" s="108"/>
      <c r="AB6" s="108"/>
    </row>
    <row r="7" spans="1:28" ht="26.25" customHeight="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28" ht="21" customHeight="1">
      <c r="A8" s="404" t="s">
        <v>202</v>
      </c>
      <c r="B8" s="404"/>
      <c r="C8" s="731">
        <f t="shared" ref="C8:L23" si="0">SUM(C38,C69)</f>
        <v>2623</v>
      </c>
      <c r="D8" s="731">
        <f t="shared" si="0"/>
        <v>2665</v>
      </c>
      <c r="E8" s="731">
        <f t="shared" si="0"/>
        <v>1912</v>
      </c>
      <c r="F8" s="731">
        <f t="shared" si="0"/>
        <v>1995</v>
      </c>
      <c r="G8" s="731">
        <f t="shared" si="0"/>
        <v>1375</v>
      </c>
      <c r="H8" s="731">
        <f t="shared" si="0"/>
        <v>1171</v>
      </c>
      <c r="I8" s="731">
        <f t="shared" si="0"/>
        <v>945</v>
      </c>
      <c r="J8" s="731">
        <f t="shared" si="0"/>
        <v>744</v>
      </c>
      <c r="K8" s="731">
        <f t="shared" si="0"/>
        <v>734</v>
      </c>
      <c r="L8" s="731">
        <f t="shared" si="0"/>
        <v>663</v>
      </c>
      <c r="M8" s="731">
        <f>SUM(C8,E8,G8,I8,K8)</f>
        <v>7589</v>
      </c>
      <c r="N8" s="731">
        <f>SUM(D8,F8,H8,J8,L8)</f>
        <v>7238</v>
      </c>
      <c r="O8" s="731">
        <f>SUM(M8:N8)</f>
        <v>14827</v>
      </c>
      <c r="P8" s="385" t="s">
        <v>26</v>
      </c>
      <c r="Q8" s="385"/>
      <c r="R8" s="108"/>
      <c r="S8" s="108"/>
      <c r="T8" s="108"/>
      <c r="U8" s="108"/>
      <c r="V8" s="108"/>
      <c r="W8" s="108"/>
      <c r="X8" s="108"/>
    </row>
    <row r="9" spans="1:28" ht="21" customHeight="1">
      <c r="A9" s="404" t="s">
        <v>27</v>
      </c>
      <c r="B9" s="404"/>
      <c r="C9" s="731">
        <f t="shared" si="0"/>
        <v>1280</v>
      </c>
      <c r="D9" s="731">
        <f t="shared" si="0"/>
        <v>1352</v>
      </c>
      <c r="E9" s="731">
        <f t="shared" si="0"/>
        <v>1213</v>
      </c>
      <c r="F9" s="731">
        <f t="shared" si="0"/>
        <v>1190</v>
      </c>
      <c r="G9" s="731">
        <f t="shared" si="0"/>
        <v>645</v>
      </c>
      <c r="H9" s="731">
        <f t="shared" si="0"/>
        <v>883</v>
      </c>
      <c r="I9" s="731">
        <f t="shared" si="0"/>
        <v>805</v>
      </c>
      <c r="J9" s="731">
        <f t="shared" si="0"/>
        <v>606</v>
      </c>
      <c r="K9" s="731">
        <f t="shared" si="0"/>
        <v>818</v>
      </c>
      <c r="L9" s="731">
        <f t="shared" si="0"/>
        <v>766</v>
      </c>
      <c r="M9" s="731">
        <f t="shared" ref="M9:N27" si="1">SUM(C9,E9,G9,I9,K9)</f>
        <v>4761</v>
      </c>
      <c r="N9" s="731">
        <f t="shared" si="1"/>
        <v>4797</v>
      </c>
      <c r="O9" s="731">
        <f t="shared" ref="O9:O27" si="2">SUM(M9:N9)</f>
        <v>9558</v>
      </c>
      <c r="P9" s="387" t="s">
        <v>28</v>
      </c>
      <c r="Q9" s="387"/>
      <c r="S9" s="108"/>
      <c r="T9" s="108"/>
      <c r="U9" s="108"/>
      <c r="V9" s="108"/>
      <c r="W9" s="108"/>
      <c r="X9" s="108"/>
      <c r="Y9" s="108"/>
      <c r="Z9" s="108"/>
      <c r="AA9" s="108"/>
      <c r="AB9" s="108"/>
    </row>
    <row r="10" spans="1:28" ht="21" customHeight="1">
      <c r="A10" s="403" t="s">
        <v>83</v>
      </c>
      <c r="B10" s="403"/>
      <c r="C10" s="731">
        <f t="shared" si="0"/>
        <v>2145</v>
      </c>
      <c r="D10" s="731">
        <f t="shared" si="0"/>
        <v>2779</v>
      </c>
      <c r="E10" s="731">
        <f t="shared" si="0"/>
        <v>1142</v>
      </c>
      <c r="F10" s="731">
        <f t="shared" si="0"/>
        <v>1210</v>
      </c>
      <c r="G10" s="731">
        <f t="shared" si="0"/>
        <v>697</v>
      </c>
      <c r="H10" s="731">
        <f t="shared" si="0"/>
        <v>595</v>
      </c>
      <c r="I10" s="731">
        <f t="shared" si="0"/>
        <v>474</v>
      </c>
      <c r="J10" s="731">
        <f t="shared" si="0"/>
        <v>335</v>
      </c>
      <c r="K10" s="731">
        <f t="shared" si="0"/>
        <v>316</v>
      </c>
      <c r="L10" s="731">
        <f t="shared" si="0"/>
        <v>138</v>
      </c>
      <c r="M10" s="731">
        <f t="shared" si="1"/>
        <v>4774</v>
      </c>
      <c r="N10" s="731">
        <f t="shared" si="1"/>
        <v>5057</v>
      </c>
      <c r="O10" s="731">
        <f t="shared" si="2"/>
        <v>9831</v>
      </c>
      <c r="P10" s="375" t="s">
        <v>30</v>
      </c>
      <c r="Q10" s="375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8" ht="21" customHeight="1">
      <c r="A11" s="403" t="s">
        <v>31</v>
      </c>
      <c r="B11" s="403"/>
      <c r="C11" s="731">
        <f t="shared" si="0"/>
        <v>2376</v>
      </c>
      <c r="D11" s="731">
        <f t="shared" si="0"/>
        <v>3727</v>
      </c>
      <c r="E11" s="731">
        <f t="shared" si="0"/>
        <v>1295</v>
      </c>
      <c r="F11" s="731">
        <f t="shared" si="0"/>
        <v>1266</v>
      </c>
      <c r="G11" s="731">
        <f t="shared" si="0"/>
        <v>782</v>
      </c>
      <c r="H11" s="731">
        <f t="shared" si="0"/>
        <v>606</v>
      </c>
      <c r="I11" s="731">
        <f t="shared" si="0"/>
        <v>394</v>
      </c>
      <c r="J11" s="731">
        <f t="shared" si="0"/>
        <v>241</v>
      </c>
      <c r="K11" s="731">
        <f t="shared" si="0"/>
        <v>135</v>
      </c>
      <c r="L11" s="731">
        <f t="shared" si="0"/>
        <v>80</v>
      </c>
      <c r="M11" s="731">
        <f t="shared" si="1"/>
        <v>4982</v>
      </c>
      <c r="N11" s="731">
        <f t="shared" si="1"/>
        <v>5920</v>
      </c>
      <c r="O11" s="731">
        <f t="shared" si="2"/>
        <v>10902</v>
      </c>
      <c r="P11" s="375" t="s">
        <v>32</v>
      </c>
      <c r="Q11" s="375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1:28" s="732" customFormat="1" ht="21" customHeight="1">
      <c r="A12" s="416" t="s">
        <v>33</v>
      </c>
      <c r="B12" s="320" t="s">
        <v>34</v>
      </c>
      <c r="C12" s="731">
        <f t="shared" si="0"/>
        <v>2151</v>
      </c>
      <c r="D12" s="731">
        <f t="shared" si="0"/>
        <v>3033</v>
      </c>
      <c r="E12" s="731">
        <f t="shared" si="0"/>
        <v>595</v>
      </c>
      <c r="F12" s="731">
        <f t="shared" si="0"/>
        <v>770</v>
      </c>
      <c r="G12" s="731">
        <f t="shared" si="0"/>
        <v>330</v>
      </c>
      <c r="H12" s="731">
        <f t="shared" si="0"/>
        <v>281</v>
      </c>
      <c r="I12" s="731">
        <f t="shared" si="0"/>
        <v>97</v>
      </c>
      <c r="J12" s="731">
        <f t="shared" si="0"/>
        <v>108</v>
      </c>
      <c r="K12" s="731">
        <f t="shared" si="0"/>
        <v>63</v>
      </c>
      <c r="L12" s="731">
        <f t="shared" si="0"/>
        <v>52</v>
      </c>
      <c r="M12" s="731">
        <f t="shared" si="1"/>
        <v>3236</v>
      </c>
      <c r="N12" s="731">
        <f t="shared" si="1"/>
        <v>4244</v>
      </c>
      <c r="O12" s="731">
        <f t="shared" si="2"/>
        <v>7480</v>
      </c>
      <c r="P12" s="321" t="s">
        <v>35</v>
      </c>
      <c r="Q12" s="380" t="s">
        <v>36</v>
      </c>
      <c r="S12" s="733"/>
      <c r="T12" s="733"/>
      <c r="U12" s="733"/>
      <c r="V12" s="733"/>
      <c r="W12" s="733"/>
      <c r="X12" s="733"/>
      <c r="Y12" s="733"/>
      <c r="Z12" s="733"/>
      <c r="AA12" s="733"/>
      <c r="AB12" s="733"/>
    </row>
    <row r="13" spans="1:28" s="732" customFormat="1" ht="21" customHeight="1">
      <c r="A13" s="417"/>
      <c r="B13" s="320" t="s">
        <v>37</v>
      </c>
      <c r="C13" s="731">
        <f t="shared" si="0"/>
        <v>2974</v>
      </c>
      <c r="D13" s="731">
        <f t="shared" si="0"/>
        <v>4192</v>
      </c>
      <c r="E13" s="731">
        <f t="shared" si="0"/>
        <v>877</v>
      </c>
      <c r="F13" s="731">
        <f t="shared" si="0"/>
        <v>921</v>
      </c>
      <c r="G13" s="731">
        <f t="shared" si="0"/>
        <v>490</v>
      </c>
      <c r="H13" s="731">
        <f t="shared" si="0"/>
        <v>355</v>
      </c>
      <c r="I13" s="731">
        <f t="shared" si="0"/>
        <v>299</v>
      </c>
      <c r="J13" s="731">
        <f t="shared" si="0"/>
        <v>146</v>
      </c>
      <c r="K13" s="731">
        <f t="shared" si="0"/>
        <v>120</v>
      </c>
      <c r="L13" s="731">
        <f t="shared" si="0"/>
        <v>42</v>
      </c>
      <c r="M13" s="731">
        <f t="shared" si="1"/>
        <v>4760</v>
      </c>
      <c r="N13" s="731">
        <f t="shared" si="1"/>
        <v>5656</v>
      </c>
      <c r="O13" s="731">
        <f t="shared" si="2"/>
        <v>10416</v>
      </c>
      <c r="P13" s="321" t="s">
        <v>38</v>
      </c>
      <c r="Q13" s="381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</row>
    <row r="14" spans="1:28" s="732" customFormat="1" ht="21" customHeight="1">
      <c r="A14" s="417"/>
      <c r="B14" s="320" t="s">
        <v>39</v>
      </c>
      <c r="C14" s="731">
        <f t="shared" si="0"/>
        <v>731</v>
      </c>
      <c r="D14" s="731">
        <f t="shared" si="0"/>
        <v>1038</v>
      </c>
      <c r="E14" s="731">
        <f t="shared" si="0"/>
        <v>638</v>
      </c>
      <c r="F14" s="731">
        <f t="shared" si="0"/>
        <v>829</v>
      </c>
      <c r="G14" s="731">
        <f t="shared" si="0"/>
        <v>457</v>
      </c>
      <c r="H14" s="731">
        <f t="shared" si="0"/>
        <v>322</v>
      </c>
      <c r="I14" s="731">
        <f t="shared" si="0"/>
        <v>270</v>
      </c>
      <c r="J14" s="731">
        <f t="shared" si="0"/>
        <v>163</v>
      </c>
      <c r="K14" s="731">
        <f t="shared" si="0"/>
        <v>101</v>
      </c>
      <c r="L14" s="731">
        <f t="shared" si="0"/>
        <v>101</v>
      </c>
      <c r="M14" s="731">
        <f t="shared" si="1"/>
        <v>2197</v>
      </c>
      <c r="N14" s="731">
        <f t="shared" si="1"/>
        <v>2453</v>
      </c>
      <c r="O14" s="731">
        <f t="shared" si="2"/>
        <v>4650</v>
      </c>
      <c r="P14" s="321" t="s">
        <v>40</v>
      </c>
      <c r="Q14" s="381"/>
      <c r="S14" s="733"/>
      <c r="T14" s="733"/>
      <c r="U14" s="733"/>
      <c r="V14" s="733"/>
      <c r="W14" s="733"/>
      <c r="X14" s="733"/>
      <c r="Y14" s="733"/>
      <c r="Z14" s="733"/>
      <c r="AA14" s="733"/>
      <c r="AB14" s="733"/>
    </row>
    <row r="15" spans="1:28" s="732" customFormat="1" ht="21" customHeight="1">
      <c r="A15" s="417"/>
      <c r="B15" s="320" t="s">
        <v>41</v>
      </c>
      <c r="C15" s="731">
        <f t="shared" si="0"/>
        <v>1701</v>
      </c>
      <c r="D15" s="731">
        <f t="shared" si="0"/>
        <v>2071</v>
      </c>
      <c r="E15" s="731">
        <f t="shared" si="0"/>
        <v>431</v>
      </c>
      <c r="F15" s="731">
        <f t="shared" si="0"/>
        <v>583</v>
      </c>
      <c r="G15" s="731">
        <f t="shared" si="0"/>
        <v>136</v>
      </c>
      <c r="H15" s="731">
        <f t="shared" si="0"/>
        <v>178</v>
      </c>
      <c r="I15" s="731">
        <f t="shared" si="0"/>
        <v>61</v>
      </c>
      <c r="J15" s="731">
        <f t="shared" si="0"/>
        <v>57</v>
      </c>
      <c r="K15" s="731">
        <f t="shared" si="0"/>
        <v>33</v>
      </c>
      <c r="L15" s="731">
        <f t="shared" si="0"/>
        <v>612</v>
      </c>
      <c r="M15" s="731">
        <f t="shared" si="1"/>
        <v>2362</v>
      </c>
      <c r="N15" s="731">
        <f t="shared" si="1"/>
        <v>3501</v>
      </c>
      <c r="O15" s="731">
        <f t="shared" si="2"/>
        <v>5863</v>
      </c>
      <c r="P15" s="321" t="s">
        <v>42</v>
      </c>
      <c r="Q15" s="381"/>
      <c r="S15" s="733"/>
      <c r="T15" s="733"/>
      <c r="U15" s="733"/>
      <c r="V15" s="733"/>
      <c r="W15" s="733"/>
      <c r="X15" s="733"/>
      <c r="Y15" s="733"/>
      <c r="Z15" s="733"/>
      <c r="AA15" s="733"/>
      <c r="AB15" s="733"/>
    </row>
    <row r="16" spans="1:28" s="732" customFormat="1" ht="21" customHeight="1">
      <c r="A16" s="417"/>
      <c r="B16" s="320" t="s">
        <v>43</v>
      </c>
      <c r="C16" s="731">
        <f t="shared" si="0"/>
        <v>2243</v>
      </c>
      <c r="D16" s="731">
        <f t="shared" si="0"/>
        <v>3202</v>
      </c>
      <c r="E16" s="731">
        <f t="shared" si="0"/>
        <v>678</v>
      </c>
      <c r="F16" s="731">
        <f t="shared" si="0"/>
        <v>888</v>
      </c>
      <c r="G16" s="731">
        <f t="shared" si="0"/>
        <v>332</v>
      </c>
      <c r="H16" s="731">
        <f t="shared" si="0"/>
        <v>374</v>
      </c>
      <c r="I16" s="731">
        <f t="shared" si="0"/>
        <v>237</v>
      </c>
      <c r="J16" s="731">
        <f t="shared" si="0"/>
        <v>168</v>
      </c>
      <c r="K16" s="731">
        <f t="shared" si="0"/>
        <v>81</v>
      </c>
      <c r="L16" s="731">
        <f t="shared" si="0"/>
        <v>70</v>
      </c>
      <c r="M16" s="731">
        <f t="shared" si="1"/>
        <v>3571</v>
      </c>
      <c r="N16" s="731">
        <f t="shared" si="1"/>
        <v>4702</v>
      </c>
      <c r="O16" s="731">
        <f t="shared" si="2"/>
        <v>8273</v>
      </c>
      <c r="P16" s="321" t="s">
        <v>44</v>
      </c>
      <c r="Q16" s="381"/>
      <c r="S16" s="733"/>
      <c r="T16" s="733"/>
      <c r="U16" s="733"/>
      <c r="V16" s="733"/>
      <c r="W16" s="733"/>
      <c r="X16" s="733"/>
      <c r="Y16" s="733"/>
      <c r="Z16" s="733"/>
      <c r="AA16" s="733"/>
      <c r="AB16" s="733"/>
    </row>
    <row r="17" spans="1:28" ht="21" customHeight="1">
      <c r="A17" s="418"/>
      <c r="B17" s="320" t="s">
        <v>45</v>
      </c>
      <c r="C17" s="731">
        <f t="shared" si="0"/>
        <v>1238</v>
      </c>
      <c r="D17" s="731">
        <f t="shared" si="0"/>
        <v>1438</v>
      </c>
      <c r="E17" s="731">
        <f t="shared" si="0"/>
        <v>569</v>
      </c>
      <c r="F17" s="731">
        <f t="shared" si="0"/>
        <v>1027</v>
      </c>
      <c r="G17" s="731">
        <f t="shared" si="0"/>
        <v>222</v>
      </c>
      <c r="H17" s="731">
        <f t="shared" si="0"/>
        <v>409</v>
      </c>
      <c r="I17" s="731">
        <f t="shared" si="0"/>
        <v>118</v>
      </c>
      <c r="J17" s="731">
        <f t="shared" si="0"/>
        <v>112</v>
      </c>
      <c r="K17" s="731">
        <f t="shared" si="0"/>
        <v>120</v>
      </c>
      <c r="L17" s="731">
        <f t="shared" si="0"/>
        <v>64</v>
      </c>
      <c r="M17" s="731">
        <f t="shared" si="1"/>
        <v>2267</v>
      </c>
      <c r="N17" s="731">
        <f t="shared" si="1"/>
        <v>3050</v>
      </c>
      <c r="O17" s="731">
        <f t="shared" si="2"/>
        <v>5317</v>
      </c>
      <c r="P17" s="321" t="s">
        <v>46</v>
      </c>
      <c r="Q17" s="382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</row>
    <row r="18" spans="1:28" ht="21" customHeight="1">
      <c r="A18" s="403" t="s">
        <v>47</v>
      </c>
      <c r="B18" s="403"/>
      <c r="C18" s="731">
        <f t="shared" si="0"/>
        <v>1921</v>
      </c>
      <c r="D18" s="731">
        <f t="shared" si="0"/>
        <v>2364</v>
      </c>
      <c r="E18" s="731">
        <f t="shared" si="0"/>
        <v>1497</v>
      </c>
      <c r="F18" s="731">
        <f t="shared" si="0"/>
        <v>1899</v>
      </c>
      <c r="G18" s="731">
        <f t="shared" si="0"/>
        <v>1003</v>
      </c>
      <c r="H18" s="731">
        <f t="shared" si="0"/>
        <v>1097</v>
      </c>
      <c r="I18" s="731">
        <f t="shared" si="0"/>
        <v>732</v>
      </c>
      <c r="J18" s="731">
        <f t="shared" si="0"/>
        <v>712</v>
      </c>
      <c r="K18" s="731">
        <f t="shared" si="0"/>
        <v>470</v>
      </c>
      <c r="L18" s="731">
        <f t="shared" si="0"/>
        <v>504</v>
      </c>
      <c r="M18" s="731">
        <f t="shared" si="1"/>
        <v>5623</v>
      </c>
      <c r="N18" s="731">
        <f t="shared" si="1"/>
        <v>6576</v>
      </c>
      <c r="O18" s="731">
        <f t="shared" si="2"/>
        <v>12199</v>
      </c>
      <c r="P18" s="375" t="s">
        <v>48</v>
      </c>
      <c r="Q18" s="375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</row>
    <row r="19" spans="1:28" ht="21" customHeight="1">
      <c r="A19" s="403" t="s">
        <v>49</v>
      </c>
      <c r="B19" s="403"/>
      <c r="C19" s="731">
        <f t="shared" si="0"/>
        <v>3052</v>
      </c>
      <c r="D19" s="731">
        <f t="shared" si="0"/>
        <v>3941</v>
      </c>
      <c r="E19" s="731">
        <f t="shared" si="0"/>
        <v>2342</v>
      </c>
      <c r="F19" s="731">
        <f t="shared" si="0"/>
        <v>2438</v>
      </c>
      <c r="G19" s="731">
        <f t="shared" si="0"/>
        <v>1171</v>
      </c>
      <c r="H19" s="731">
        <f t="shared" si="0"/>
        <v>913</v>
      </c>
      <c r="I19" s="731">
        <f t="shared" si="0"/>
        <v>475</v>
      </c>
      <c r="J19" s="731">
        <f t="shared" si="0"/>
        <v>387</v>
      </c>
      <c r="K19" s="731">
        <f t="shared" si="0"/>
        <v>371</v>
      </c>
      <c r="L19" s="731">
        <f t="shared" si="0"/>
        <v>235</v>
      </c>
      <c r="M19" s="731">
        <f t="shared" si="1"/>
        <v>7411</v>
      </c>
      <c r="N19" s="731">
        <f t="shared" si="1"/>
        <v>7914</v>
      </c>
      <c r="O19" s="731">
        <f t="shared" si="2"/>
        <v>15325</v>
      </c>
      <c r="P19" s="375" t="s">
        <v>50</v>
      </c>
      <c r="Q19" s="375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 ht="21" customHeight="1">
      <c r="A20" s="403" t="s">
        <v>51</v>
      </c>
      <c r="B20" s="403"/>
      <c r="C20" s="731">
        <f t="shared" si="0"/>
        <v>1831</v>
      </c>
      <c r="D20" s="731">
        <f t="shared" si="0"/>
        <v>2625</v>
      </c>
      <c r="E20" s="731">
        <f t="shared" si="0"/>
        <v>1018</v>
      </c>
      <c r="F20" s="731">
        <f t="shared" si="0"/>
        <v>1253</v>
      </c>
      <c r="G20" s="731">
        <f t="shared" si="0"/>
        <v>665</v>
      </c>
      <c r="H20" s="731">
        <f t="shared" si="0"/>
        <v>596</v>
      </c>
      <c r="I20" s="731">
        <f t="shared" si="0"/>
        <v>391</v>
      </c>
      <c r="J20" s="731">
        <f t="shared" si="0"/>
        <v>343</v>
      </c>
      <c r="K20" s="731">
        <f t="shared" si="0"/>
        <v>135</v>
      </c>
      <c r="L20" s="731">
        <f t="shared" si="0"/>
        <v>130</v>
      </c>
      <c r="M20" s="731">
        <f t="shared" si="1"/>
        <v>4040</v>
      </c>
      <c r="N20" s="731">
        <f t="shared" si="1"/>
        <v>4947</v>
      </c>
      <c r="O20" s="731">
        <f t="shared" si="2"/>
        <v>8987</v>
      </c>
      <c r="P20" s="375" t="s">
        <v>52</v>
      </c>
      <c r="Q20" s="375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 ht="21" customHeight="1">
      <c r="A21" s="403" t="s">
        <v>53</v>
      </c>
      <c r="B21" s="403"/>
      <c r="C21" s="731">
        <f t="shared" si="0"/>
        <v>1384</v>
      </c>
      <c r="D21" s="731">
        <f t="shared" si="0"/>
        <v>2000</v>
      </c>
      <c r="E21" s="731">
        <f t="shared" si="0"/>
        <v>1399</v>
      </c>
      <c r="F21" s="731">
        <f t="shared" si="0"/>
        <v>2143</v>
      </c>
      <c r="G21" s="731">
        <f t="shared" si="0"/>
        <v>887</v>
      </c>
      <c r="H21" s="731">
        <f t="shared" si="0"/>
        <v>761</v>
      </c>
      <c r="I21" s="731">
        <f t="shared" si="0"/>
        <v>501</v>
      </c>
      <c r="J21" s="731">
        <f t="shared" si="0"/>
        <v>406</v>
      </c>
      <c r="K21" s="731">
        <f t="shared" si="0"/>
        <v>282</v>
      </c>
      <c r="L21" s="731">
        <f t="shared" si="0"/>
        <v>300</v>
      </c>
      <c r="M21" s="731">
        <f t="shared" si="1"/>
        <v>4453</v>
      </c>
      <c r="N21" s="731">
        <f t="shared" si="1"/>
        <v>5610</v>
      </c>
      <c r="O21" s="731">
        <f t="shared" si="2"/>
        <v>10063</v>
      </c>
      <c r="P21" s="375" t="s">
        <v>54</v>
      </c>
      <c r="Q21" s="375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 ht="21" customHeight="1">
      <c r="A22" s="403" t="s">
        <v>84</v>
      </c>
      <c r="B22" s="403"/>
      <c r="C22" s="731">
        <f t="shared" si="0"/>
        <v>1912</v>
      </c>
      <c r="D22" s="731">
        <f t="shared" si="0"/>
        <v>2653</v>
      </c>
      <c r="E22" s="731">
        <f t="shared" si="0"/>
        <v>1287</v>
      </c>
      <c r="F22" s="731">
        <f t="shared" si="0"/>
        <v>1357</v>
      </c>
      <c r="G22" s="731">
        <f t="shared" si="0"/>
        <v>704</v>
      </c>
      <c r="H22" s="731">
        <f t="shared" si="0"/>
        <v>676</v>
      </c>
      <c r="I22" s="731">
        <f t="shared" si="0"/>
        <v>447</v>
      </c>
      <c r="J22" s="731">
        <f t="shared" si="0"/>
        <v>300</v>
      </c>
      <c r="K22" s="731">
        <f t="shared" si="0"/>
        <v>150</v>
      </c>
      <c r="L22" s="731">
        <f t="shared" si="0"/>
        <v>156</v>
      </c>
      <c r="M22" s="731">
        <f t="shared" si="1"/>
        <v>4500</v>
      </c>
      <c r="N22" s="731">
        <f t="shared" si="1"/>
        <v>5142</v>
      </c>
      <c r="O22" s="731">
        <f t="shared" si="2"/>
        <v>9642</v>
      </c>
      <c r="P22" s="375" t="s">
        <v>56</v>
      </c>
      <c r="Q22" s="375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</row>
    <row r="23" spans="1:28" ht="21" customHeight="1">
      <c r="A23" s="403" t="s">
        <v>57</v>
      </c>
      <c r="B23" s="403"/>
      <c r="C23" s="731">
        <f t="shared" si="0"/>
        <v>816</v>
      </c>
      <c r="D23" s="731">
        <f t="shared" si="0"/>
        <v>875</v>
      </c>
      <c r="E23" s="731">
        <f t="shared" si="0"/>
        <v>375</v>
      </c>
      <c r="F23" s="731">
        <f t="shared" si="0"/>
        <v>734</v>
      </c>
      <c r="G23" s="731">
        <f t="shared" si="0"/>
        <v>286</v>
      </c>
      <c r="H23" s="731">
        <f t="shared" si="0"/>
        <v>261</v>
      </c>
      <c r="I23" s="731">
        <f t="shared" si="0"/>
        <v>172</v>
      </c>
      <c r="J23" s="731">
        <f t="shared" si="0"/>
        <v>104</v>
      </c>
      <c r="K23" s="731">
        <f t="shared" si="0"/>
        <v>127</v>
      </c>
      <c r="L23" s="731">
        <f t="shared" si="0"/>
        <v>67</v>
      </c>
      <c r="M23" s="731">
        <f t="shared" si="1"/>
        <v>1776</v>
      </c>
      <c r="N23" s="731">
        <f t="shared" si="1"/>
        <v>2041</v>
      </c>
      <c r="O23" s="731">
        <f t="shared" si="2"/>
        <v>3817</v>
      </c>
      <c r="P23" s="375" t="s">
        <v>58</v>
      </c>
      <c r="Q23" s="375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 ht="21" customHeight="1">
      <c r="A24" s="403" t="s">
        <v>59</v>
      </c>
      <c r="B24" s="403"/>
      <c r="C24" s="731">
        <f t="shared" ref="C24:L27" si="3">SUM(C54,C85)</f>
        <v>1843</v>
      </c>
      <c r="D24" s="731">
        <f t="shared" si="3"/>
        <v>2224</v>
      </c>
      <c r="E24" s="731">
        <f t="shared" si="3"/>
        <v>987</v>
      </c>
      <c r="F24" s="731">
        <f t="shared" si="3"/>
        <v>957</v>
      </c>
      <c r="G24" s="731">
        <f t="shared" si="3"/>
        <v>674</v>
      </c>
      <c r="H24" s="731">
        <f t="shared" si="3"/>
        <v>582</v>
      </c>
      <c r="I24" s="731">
        <f t="shared" si="3"/>
        <v>345</v>
      </c>
      <c r="J24" s="731">
        <f t="shared" si="3"/>
        <v>203</v>
      </c>
      <c r="K24" s="731">
        <f t="shared" si="3"/>
        <v>140</v>
      </c>
      <c r="L24" s="731">
        <f t="shared" si="3"/>
        <v>165</v>
      </c>
      <c r="M24" s="731">
        <f t="shared" si="1"/>
        <v>3989</v>
      </c>
      <c r="N24" s="731">
        <f t="shared" si="1"/>
        <v>4131</v>
      </c>
      <c r="O24" s="731">
        <f t="shared" si="2"/>
        <v>8120</v>
      </c>
      <c r="P24" s="375" t="s">
        <v>60</v>
      </c>
      <c r="Q24" s="375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</row>
    <row r="25" spans="1:28" ht="21" customHeight="1">
      <c r="A25" s="403" t="s">
        <v>61</v>
      </c>
      <c r="B25" s="403"/>
      <c r="C25" s="731">
        <f t="shared" si="3"/>
        <v>2558</v>
      </c>
      <c r="D25" s="731">
        <f t="shared" si="3"/>
        <v>2976</v>
      </c>
      <c r="E25" s="731">
        <f t="shared" si="3"/>
        <v>2640</v>
      </c>
      <c r="F25" s="731">
        <f t="shared" si="3"/>
        <v>2248</v>
      </c>
      <c r="G25" s="731">
        <f t="shared" si="3"/>
        <v>1530</v>
      </c>
      <c r="H25" s="731">
        <f t="shared" si="3"/>
        <v>1120</v>
      </c>
      <c r="I25" s="731">
        <f t="shared" si="3"/>
        <v>1057</v>
      </c>
      <c r="J25" s="731">
        <f t="shared" si="3"/>
        <v>472</v>
      </c>
      <c r="K25" s="731">
        <f t="shared" si="3"/>
        <v>411</v>
      </c>
      <c r="L25" s="731">
        <f t="shared" si="3"/>
        <v>204</v>
      </c>
      <c r="M25" s="731">
        <f t="shared" si="1"/>
        <v>8196</v>
      </c>
      <c r="N25" s="731">
        <f t="shared" si="1"/>
        <v>7020</v>
      </c>
      <c r="O25" s="731">
        <f t="shared" si="2"/>
        <v>15216</v>
      </c>
      <c r="P25" s="375" t="s">
        <v>62</v>
      </c>
      <c r="Q25" s="375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</row>
    <row r="26" spans="1:28" ht="21" customHeight="1">
      <c r="A26" s="403" t="s">
        <v>63</v>
      </c>
      <c r="B26" s="403"/>
      <c r="C26" s="731">
        <f t="shared" si="3"/>
        <v>1438</v>
      </c>
      <c r="D26" s="731">
        <f t="shared" si="3"/>
        <v>1410</v>
      </c>
      <c r="E26" s="731">
        <f t="shared" si="3"/>
        <v>1000</v>
      </c>
      <c r="F26" s="731">
        <f t="shared" si="3"/>
        <v>989</v>
      </c>
      <c r="G26" s="731">
        <f t="shared" si="3"/>
        <v>475</v>
      </c>
      <c r="H26" s="731">
        <f t="shared" si="3"/>
        <v>425</v>
      </c>
      <c r="I26" s="731">
        <f t="shared" si="3"/>
        <v>199</v>
      </c>
      <c r="J26" s="731">
        <f t="shared" si="3"/>
        <v>151</v>
      </c>
      <c r="K26" s="731">
        <f t="shared" si="3"/>
        <v>267</v>
      </c>
      <c r="L26" s="731">
        <f t="shared" si="3"/>
        <v>123</v>
      </c>
      <c r="M26" s="731">
        <f t="shared" si="1"/>
        <v>3379</v>
      </c>
      <c r="N26" s="731">
        <f t="shared" si="1"/>
        <v>3098</v>
      </c>
      <c r="O26" s="731">
        <f t="shared" si="2"/>
        <v>6477</v>
      </c>
      <c r="P26" s="375" t="s">
        <v>64</v>
      </c>
      <c r="Q26" s="375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</row>
    <row r="27" spans="1:28" ht="21" customHeight="1" thickBot="1">
      <c r="A27" s="460" t="s">
        <v>65</v>
      </c>
      <c r="B27" s="460"/>
      <c r="C27" s="731">
        <f t="shared" si="3"/>
        <v>2945</v>
      </c>
      <c r="D27" s="731">
        <f t="shared" si="3"/>
        <v>3972</v>
      </c>
      <c r="E27" s="731">
        <f t="shared" si="3"/>
        <v>2024</v>
      </c>
      <c r="F27" s="731">
        <f t="shared" si="3"/>
        <v>2257</v>
      </c>
      <c r="G27" s="731">
        <f t="shared" si="3"/>
        <v>1266</v>
      </c>
      <c r="H27" s="731">
        <f t="shared" si="3"/>
        <v>1006</v>
      </c>
      <c r="I27" s="731">
        <f t="shared" si="3"/>
        <v>812</v>
      </c>
      <c r="J27" s="731">
        <f t="shared" si="3"/>
        <v>556</v>
      </c>
      <c r="K27" s="731">
        <f t="shared" si="3"/>
        <v>340</v>
      </c>
      <c r="L27" s="731">
        <f t="shared" si="3"/>
        <v>303</v>
      </c>
      <c r="M27" s="731">
        <f t="shared" si="1"/>
        <v>7387</v>
      </c>
      <c r="N27" s="731">
        <f t="shared" si="1"/>
        <v>8094</v>
      </c>
      <c r="O27" s="731">
        <f t="shared" si="2"/>
        <v>15481</v>
      </c>
      <c r="P27" s="376" t="s">
        <v>66</v>
      </c>
      <c r="Q27" s="376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</row>
    <row r="28" spans="1:28" ht="22.5" customHeight="1" thickBot="1">
      <c r="A28" s="422" t="s">
        <v>19</v>
      </c>
      <c r="B28" s="422"/>
      <c r="C28" s="139">
        <f t="shared" ref="C28:O28" si="4">SUM(C8:C27)</f>
        <v>39162</v>
      </c>
      <c r="D28" s="139">
        <f t="shared" si="4"/>
        <v>50537</v>
      </c>
      <c r="E28" s="139">
        <f t="shared" si="4"/>
        <v>23919</v>
      </c>
      <c r="F28" s="139">
        <f t="shared" si="4"/>
        <v>26954</v>
      </c>
      <c r="G28" s="139">
        <f t="shared" si="4"/>
        <v>14127</v>
      </c>
      <c r="H28" s="139">
        <f t="shared" si="4"/>
        <v>12611</v>
      </c>
      <c r="I28" s="139">
        <f t="shared" si="4"/>
        <v>8831</v>
      </c>
      <c r="J28" s="139">
        <f t="shared" si="4"/>
        <v>6314</v>
      </c>
      <c r="K28" s="139">
        <f t="shared" si="4"/>
        <v>5214</v>
      </c>
      <c r="L28" s="139">
        <f t="shared" si="4"/>
        <v>4775</v>
      </c>
      <c r="M28" s="139">
        <f t="shared" si="4"/>
        <v>91253</v>
      </c>
      <c r="N28" s="139">
        <f t="shared" si="4"/>
        <v>101191</v>
      </c>
      <c r="O28" s="139">
        <f t="shared" si="4"/>
        <v>192444</v>
      </c>
      <c r="P28" s="373" t="s">
        <v>67</v>
      </c>
      <c r="Q28" s="373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</row>
    <row r="29" spans="1:28" ht="22.5" customHeight="1" thickTop="1">
      <c r="A29" s="336"/>
      <c r="B29" s="336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46"/>
      <c r="Q29" s="46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</row>
    <row r="30" spans="1:28" ht="22.5" customHeight="1">
      <c r="A30" s="336"/>
      <c r="B30" s="336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46"/>
      <c r="Q30" s="46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</row>
    <row r="31" spans="1:28" s="77" customFormat="1" ht="30.75" customHeight="1">
      <c r="A31" s="452" t="s">
        <v>883</v>
      </c>
      <c r="B31" s="452"/>
      <c r="C31" s="452"/>
      <c r="D31" s="452"/>
      <c r="E31" s="452"/>
      <c r="F31" s="452"/>
      <c r="G31" s="452"/>
      <c r="H31" s="452"/>
      <c r="I31" s="452"/>
      <c r="J31" s="452"/>
      <c r="K31" s="452"/>
      <c r="L31" s="452"/>
      <c r="M31" s="452"/>
      <c r="N31" s="452"/>
      <c r="O31" s="452"/>
      <c r="P31" s="452"/>
      <c r="Q31" s="453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</row>
    <row r="32" spans="1:28" s="77" customFormat="1" ht="42.75" customHeight="1">
      <c r="A32" s="433" t="s">
        <v>884</v>
      </c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</row>
    <row r="33" spans="1:28" s="77" customFormat="1" ht="24" customHeight="1" thickBot="1">
      <c r="A33" s="448" t="s">
        <v>885</v>
      </c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9" t="s">
        <v>886</v>
      </c>
      <c r="Q33" s="449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</row>
    <row r="34" spans="1:28" ht="27" customHeight="1" thickTop="1">
      <c r="A34" s="413" t="s">
        <v>4</v>
      </c>
      <c r="B34" s="413"/>
      <c r="C34" s="431" t="s">
        <v>142</v>
      </c>
      <c r="D34" s="431"/>
      <c r="E34" s="431" t="s">
        <v>152</v>
      </c>
      <c r="F34" s="431"/>
      <c r="G34" s="431" t="s">
        <v>153</v>
      </c>
      <c r="H34" s="431"/>
      <c r="I34" s="431" t="s">
        <v>154</v>
      </c>
      <c r="J34" s="431"/>
      <c r="K34" s="431" t="s">
        <v>172</v>
      </c>
      <c r="L34" s="431"/>
      <c r="M34" s="431" t="s">
        <v>19</v>
      </c>
      <c r="N34" s="431"/>
      <c r="O34" s="431"/>
      <c r="P34" s="457" t="s">
        <v>10</v>
      </c>
      <c r="Q34" s="457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</row>
    <row r="35" spans="1:28" ht="27" customHeight="1">
      <c r="A35" s="408"/>
      <c r="B35" s="408"/>
      <c r="C35" s="428" t="s">
        <v>147</v>
      </c>
      <c r="D35" s="428"/>
      <c r="E35" s="428" t="s">
        <v>155</v>
      </c>
      <c r="F35" s="428"/>
      <c r="G35" s="428" t="s">
        <v>156</v>
      </c>
      <c r="H35" s="428"/>
      <c r="I35" s="428" t="s">
        <v>157</v>
      </c>
      <c r="J35" s="428"/>
      <c r="K35" s="428" t="s">
        <v>179</v>
      </c>
      <c r="L35" s="428"/>
      <c r="M35" s="428" t="s">
        <v>23</v>
      </c>
      <c r="N35" s="428"/>
      <c r="O35" s="428"/>
      <c r="P35" s="458"/>
      <c r="Q35" s="45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</row>
    <row r="36" spans="1:28" ht="21" customHeight="1">
      <c r="A36" s="408"/>
      <c r="B36" s="408"/>
      <c r="C36" s="335" t="s">
        <v>148</v>
      </c>
      <c r="D36" s="335" t="s">
        <v>17</v>
      </c>
      <c r="E36" s="335" t="s">
        <v>148</v>
      </c>
      <c r="F36" s="335" t="s">
        <v>17</v>
      </c>
      <c r="G36" s="335" t="s">
        <v>148</v>
      </c>
      <c r="H36" s="335" t="s">
        <v>17</v>
      </c>
      <c r="I36" s="335" t="s">
        <v>148</v>
      </c>
      <c r="J36" s="335" t="s">
        <v>17</v>
      </c>
      <c r="K36" s="335" t="s">
        <v>148</v>
      </c>
      <c r="L36" s="335" t="s">
        <v>17</v>
      </c>
      <c r="M36" s="335" t="s">
        <v>148</v>
      </c>
      <c r="N36" s="335" t="s">
        <v>17</v>
      </c>
      <c r="O36" s="335" t="s">
        <v>107</v>
      </c>
      <c r="P36" s="458"/>
      <c r="Q36" s="45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</row>
    <row r="37" spans="1:28" ht="20.25" customHeight="1" thickBot="1">
      <c r="A37" s="424"/>
      <c r="B37" s="424"/>
      <c r="C37" s="672" t="s">
        <v>24</v>
      </c>
      <c r="D37" s="672" t="s">
        <v>21</v>
      </c>
      <c r="E37" s="672" t="s">
        <v>20</v>
      </c>
      <c r="F37" s="672" t="s">
        <v>21</v>
      </c>
      <c r="G37" s="672" t="s">
        <v>24</v>
      </c>
      <c r="H37" s="672" t="s">
        <v>21</v>
      </c>
      <c r="I37" s="672" t="s">
        <v>24</v>
      </c>
      <c r="J37" s="672" t="s">
        <v>21</v>
      </c>
      <c r="K37" s="672" t="s">
        <v>24</v>
      </c>
      <c r="L37" s="672" t="s">
        <v>21</v>
      </c>
      <c r="M37" s="672" t="s">
        <v>24</v>
      </c>
      <c r="N37" s="672" t="s">
        <v>21</v>
      </c>
      <c r="O37" s="672" t="s">
        <v>23</v>
      </c>
      <c r="P37" s="459"/>
      <c r="Q37" s="459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</row>
    <row r="38" spans="1:28" ht="21" customHeight="1">
      <c r="A38" s="384" t="s">
        <v>202</v>
      </c>
      <c r="B38" s="384"/>
      <c r="C38" s="326">
        <v>2033</v>
      </c>
      <c r="D38" s="326">
        <v>2411</v>
      </c>
      <c r="E38" s="326">
        <v>1419</v>
      </c>
      <c r="F38" s="326">
        <v>1806</v>
      </c>
      <c r="G38" s="326">
        <v>980</v>
      </c>
      <c r="H38" s="326">
        <v>1072</v>
      </c>
      <c r="I38" s="326">
        <v>680</v>
      </c>
      <c r="J38" s="326">
        <v>663</v>
      </c>
      <c r="K38" s="326">
        <v>522</v>
      </c>
      <c r="L38" s="326">
        <v>601</v>
      </c>
      <c r="M38" s="331">
        <f>SUM(C38,E38,G38,I38,K38)</f>
        <v>5634</v>
      </c>
      <c r="N38" s="331">
        <f>SUM(D38,F38,H38,J38,L38)</f>
        <v>6553</v>
      </c>
      <c r="O38" s="331">
        <f>SUM(M38:N38)</f>
        <v>12187</v>
      </c>
      <c r="P38" s="385" t="s">
        <v>26</v>
      </c>
      <c r="Q38" s="385"/>
      <c r="R38" s="108"/>
      <c r="S38" s="108"/>
      <c r="T38" s="108"/>
      <c r="U38" s="108"/>
      <c r="V38" s="108"/>
      <c r="W38" s="108"/>
      <c r="X38" s="108"/>
    </row>
    <row r="39" spans="1:28" ht="21" customHeight="1">
      <c r="A39" s="404" t="s">
        <v>27</v>
      </c>
      <c r="B39" s="404"/>
      <c r="C39" s="327">
        <v>786</v>
      </c>
      <c r="D39" s="327">
        <v>823</v>
      </c>
      <c r="E39" s="327">
        <v>640</v>
      </c>
      <c r="F39" s="327">
        <v>757</v>
      </c>
      <c r="G39" s="327">
        <v>325</v>
      </c>
      <c r="H39" s="327">
        <v>570</v>
      </c>
      <c r="I39" s="327">
        <v>388</v>
      </c>
      <c r="J39" s="327">
        <v>217</v>
      </c>
      <c r="K39" s="327">
        <v>534</v>
      </c>
      <c r="L39" s="327">
        <v>483</v>
      </c>
      <c r="M39" s="328">
        <f t="shared" ref="M39:N57" si="5">SUM(C39,E39,G39,I39,K39)</f>
        <v>2673</v>
      </c>
      <c r="N39" s="328">
        <f t="shared" si="5"/>
        <v>2850</v>
      </c>
      <c r="O39" s="328">
        <f t="shared" ref="O39:O57" si="6">SUM(M39:N39)</f>
        <v>5523</v>
      </c>
      <c r="P39" s="387" t="s">
        <v>28</v>
      </c>
      <c r="Q39" s="387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</row>
    <row r="40" spans="1:28" ht="21" customHeight="1">
      <c r="A40" s="403" t="s">
        <v>83</v>
      </c>
      <c r="B40" s="403"/>
      <c r="C40" s="328">
        <v>1588</v>
      </c>
      <c r="D40" s="328">
        <v>2440</v>
      </c>
      <c r="E40" s="328">
        <v>790</v>
      </c>
      <c r="F40" s="328">
        <v>1071</v>
      </c>
      <c r="G40" s="328">
        <v>473</v>
      </c>
      <c r="H40" s="328">
        <v>531</v>
      </c>
      <c r="I40" s="328">
        <v>358</v>
      </c>
      <c r="J40" s="328">
        <v>299</v>
      </c>
      <c r="K40" s="328">
        <v>234</v>
      </c>
      <c r="L40" s="328">
        <v>114</v>
      </c>
      <c r="M40" s="328">
        <f t="shared" si="5"/>
        <v>3443</v>
      </c>
      <c r="N40" s="328">
        <f t="shared" si="5"/>
        <v>4455</v>
      </c>
      <c r="O40" s="328">
        <f t="shared" si="6"/>
        <v>7898</v>
      </c>
      <c r="P40" s="375" t="s">
        <v>30</v>
      </c>
      <c r="Q40" s="375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</row>
    <row r="41" spans="1:28" ht="21" customHeight="1">
      <c r="A41" s="403" t="s">
        <v>31</v>
      </c>
      <c r="B41" s="403"/>
      <c r="C41" s="328">
        <v>2044</v>
      </c>
      <c r="D41" s="328">
        <v>3551</v>
      </c>
      <c r="E41" s="328">
        <v>1062</v>
      </c>
      <c r="F41" s="328">
        <v>1187</v>
      </c>
      <c r="G41" s="328">
        <v>657</v>
      </c>
      <c r="H41" s="328">
        <v>571</v>
      </c>
      <c r="I41" s="328">
        <v>335</v>
      </c>
      <c r="J41" s="328">
        <v>228</v>
      </c>
      <c r="K41" s="328">
        <v>102</v>
      </c>
      <c r="L41" s="328">
        <v>70</v>
      </c>
      <c r="M41" s="328">
        <f t="shared" si="5"/>
        <v>4200</v>
      </c>
      <c r="N41" s="328">
        <f t="shared" si="5"/>
        <v>5607</v>
      </c>
      <c r="O41" s="328">
        <f t="shared" si="6"/>
        <v>9807</v>
      </c>
      <c r="P41" s="375" t="s">
        <v>32</v>
      </c>
      <c r="Q41" s="375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</row>
    <row r="42" spans="1:28" ht="21" customHeight="1">
      <c r="A42" s="416" t="s">
        <v>33</v>
      </c>
      <c r="B42" s="320" t="s">
        <v>34</v>
      </c>
      <c r="C42" s="328">
        <v>1262</v>
      </c>
      <c r="D42" s="328">
        <v>2501</v>
      </c>
      <c r="E42" s="328">
        <v>296</v>
      </c>
      <c r="F42" s="328">
        <v>591</v>
      </c>
      <c r="G42" s="328">
        <v>149</v>
      </c>
      <c r="H42" s="328">
        <v>214</v>
      </c>
      <c r="I42" s="328">
        <v>49</v>
      </c>
      <c r="J42" s="328">
        <v>85</v>
      </c>
      <c r="K42" s="328">
        <v>25</v>
      </c>
      <c r="L42" s="328">
        <v>31</v>
      </c>
      <c r="M42" s="328">
        <f t="shared" si="5"/>
        <v>1781</v>
      </c>
      <c r="N42" s="328">
        <f t="shared" si="5"/>
        <v>3422</v>
      </c>
      <c r="O42" s="328">
        <f t="shared" si="6"/>
        <v>5203</v>
      </c>
      <c r="P42" s="321" t="s">
        <v>35</v>
      </c>
      <c r="Q42" s="380" t="s">
        <v>36</v>
      </c>
      <c r="S42" s="108"/>
      <c r="T42" s="108"/>
      <c r="U42" s="108"/>
      <c r="V42" s="108"/>
      <c r="W42" s="108"/>
      <c r="X42" s="108"/>
      <c r="Y42" s="108"/>
      <c r="Z42" s="108"/>
      <c r="AA42" s="108"/>
      <c r="AB42" s="108"/>
    </row>
    <row r="43" spans="1:28" ht="21" customHeight="1">
      <c r="A43" s="417"/>
      <c r="B43" s="320" t="s">
        <v>37</v>
      </c>
      <c r="C43" s="328">
        <v>1629</v>
      </c>
      <c r="D43" s="328">
        <v>3387</v>
      </c>
      <c r="E43" s="328">
        <v>521</v>
      </c>
      <c r="F43" s="328">
        <v>740</v>
      </c>
      <c r="G43" s="328">
        <v>289</v>
      </c>
      <c r="H43" s="328">
        <v>285</v>
      </c>
      <c r="I43" s="328">
        <v>157</v>
      </c>
      <c r="J43" s="328">
        <v>127</v>
      </c>
      <c r="K43" s="328">
        <v>77</v>
      </c>
      <c r="L43" s="328">
        <v>34</v>
      </c>
      <c r="M43" s="328">
        <f t="shared" si="5"/>
        <v>2673</v>
      </c>
      <c r="N43" s="328">
        <f t="shared" si="5"/>
        <v>4573</v>
      </c>
      <c r="O43" s="328">
        <f t="shared" si="6"/>
        <v>7246</v>
      </c>
      <c r="P43" s="321" t="s">
        <v>38</v>
      </c>
      <c r="Q43" s="381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</row>
    <row r="44" spans="1:28" ht="21" customHeight="1">
      <c r="A44" s="417"/>
      <c r="B44" s="320" t="s">
        <v>39</v>
      </c>
      <c r="C44" s="328">
        <v>424</v>
      </c>
      <c r="D44" s="328">
        <v>974</v>
      </c>
      <c r="E44" s="328">
        <v>330</v>
      </c>
      <c r="F44" s="328">
        <v>758</v>
      </c>
      <c r="G44" s="328">
        <v>216</v>
      </c>
      <c r="H44" s="328">
        <v>284</v>
      </c>
      <c r="I44" s="328">
        <v>158</v>
      </c>
      <c r="J44" s="328">
        <v>130</v>
      </c>
      <c r="K44" s="328">
        <v>45</v>
      </c>
      <c r="L44" s="328">
        <v>83</v>
      </c>
      <c r="M44" s="328">
        <f t="shared" si="5"/>
        <v>1173</v>
      </c>
      <c r="N44" s="328">
        <f t="shared" si="5"/>
        <v>2229</v>
      </c>
      <c r="O44" s="328">
        <f t="shared" si="6"/>
        <v>3402</v>
      </c>
      <c r="P44" s="321" t="s">
        <v>40</v>
      </c>
      <c r="Q44" s="381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</row>
    <row r="45" spans="1:28" ht="21" customHeight="1">
      <c r="A45" s="417"/>
      <c r="B45" s="320" t="s">
        <v>41</v>
      </c>
      <c r="C45" s="328">
        <v>1249</v>
      </c>
      <c r="D45" s="328">
        <v>1531</v>
      </c>
      <c r="E45" s="328">
        <v>276</v>
      </c>
      <c r="F45" s="328">
        <v>417</v>
      </c>
      <c r="G45" s="328">
        <v>76</v>
      </c>
      <c r="H45" s="328">
        <v>125</v>
      </c>
      <c r="I45" s="328">
        <v>30</v>
      </c>
      <c r="J45" s="328">
        <v>41</v>
      </c>
      <c r="K45" s="328">
        <v>13</v>
      </c>
      <c r="L45" s="328">
        <v>296</v>
      </c>
      <c r="M45" s="328">
        <f t="shared" si="5"/>
        <v>1644</v>
      </c>
      <c r="N45" s="328">
        <f t="shared" si="5"/>
        <v>2410</v>
      </c>
      <c r="O45" s="328">
        <f t="shared" si="6"/>
        <v>4054</v>
      </c>
      <c r="P45" s="321" t="s">
        <v>42</v>
      </c>
      <c r="Q45" s="381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</row>
    <row r="46" spans="1:28" ht="21" customHeight="1">
      <c r="A46" s="417"/>
      <c r="B46" s="320" t="s">
        <v>43</v>
      </c>
      <c r="C46" s="328">
        <v>1243</v>
      </c>
      <c r="D46" s="328">
        <v>2533</v>
      </c>
      <c r="E46" s="328">
        <v>321</v>
      </c>
      <c r="F46" s="328">
        <v>665</v>
      </c>
      <c r="G46" s="328">
        <v>166</v>
      </c>
      <c r="H46" s="328">
        <v>287</v>
      </c>
      <c r="I46" s="328">
        <v>55</v>
      </c>
      <c r="J46" s="328">
        <v>127</v>
      </c>
      <c r="K46" s="328">
        <v>25</v>
      </c>
      <c r="L46" s="328">
        <v>63</v>
      </c>
      <c r="M46" s="328">
        <f t="shared" si="5"/>
        <v>1810</v>
      </c>
      <c r="N46" s="328">
        <f t="shared" si="5"/>
        <v>3675</v>
      </c>
      <c r="O46" s="328">
        <f t="shared" si="6"/>
        <v>5485</v>
      </c>
      <c r="P46" s="321" t="s">
        <v>44</v>
      </c>
      <c r="Q46" s="381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</row>
    <row r="47" spans="1:28" ht="21" customHeight="1">
      <c r="A47" s="418"/>
      <c r="B47" s="320" t="s">
        <v>45</v>
      </c>
      <c r="C47" s="328">
        <v>675</v>
      </c>
      <c r="D47" s="328">
        <v>1178</v>
      </c>
      <c r="E47" s="328">
        <v>296</v>
      </c>
      <c r="F47" s="328">
        <v>833</v>
      </c>
      <c r="G47" s="328">
        <v>105</v>
      </c>
      <c r="H47" s="328">
        <v>332</v>
      </c>
      <c r="I47" s="328">
        <v>67</v>
      </c>
      <c r="J47" s="328">
        <v>82</v>
      </c>
      <c r="K47" s="328">
        <v>64</v>
      </c>
      <c r="L47" s="328">
        <v>52</v>
      </c>
      <c r="M47" s="328">
        <f t="shared" si="5"/>
        <v>1207</v>
      </c>
      <c r="N47" s="328">
        <f t="shared" si="5"/>
        <v>2477</v>
      </c>
      <c r="O47" s="328">
        <f t="shared" si="6"/>
        <v>3684</v>
      </c>
      <c r="P47" s="321" t="s">
        <v>46</v>
      </c>
      <c r="Q47" s="382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</row>
    <row r="48" spans="1:28" ht="21" customHeight="1">
      <c r="A48" s="403" t="s">
        <v>47</v>
      </c>
      <c r="B48" s="403"/>
      <c r="C48" s="328">
        <v>1168</v>
      </c>
      <c r="D48" s="328">
        <v>2008</v>
      </c>
      <c r="E48" s="328">
        <v>879</v>
      </c>
      <c r="F48" s="328">
        <v>1660</v>
      </c>
      <c r="G48" s="328">
        <v>594</v>
      </c>
      <c r="H48" s="328">
        <v>919</v>
      </c>
      <c r="I48" s="328">
        <v>452</v>
      </c>
      <c r="J48" s="328">
        <v>576</v>
      </c>
      <c r="K48" s="328">
        <v>269</v>
      </c>
      <c r="L48" s="328">
        <v>409</v>
      </c>
      <c r="M48" s="328">
        <f t="shared" si="5"/>
        <v>3362</v>
      </c>
      <c r="N48" s="328">
        <f t="shared" si="5"/>
        <v>5572</v>
      </c>
      <c r="O48" s="328">
        <f t="shared" si="6"/>
        <v>8934</v>
      </c>
      <c r="P48" s="375" t="s">
        <v>48</v>
      </c>
      <c r="Q48" s="375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 ht="21" customHeight="1">
      <c r="A49" s="403" t="s">
        <v>49</v>
      </c>
      <c r="B49" s="403"/>
      <c r="C49" s="328">
        <v>2509</v>
      </c>
      <c r="D49" s="328">
        <v>3589</v>
      </c>
      <c r="E49" s="328">
        <v>1979</v>
      </c>
      <c r="F49" s="328">
        <v>2230</v>
      </c>
      <c r="G49" s="328">
        <v>957</v>
      </c>
      <c r="H49" s="328">
        <v>832</v>
      </c>
      <c r="I49" s="328">
        <v>362</v>
      </c>
      <c r="J49" s="328">
        <v>346</v>
      </c>
      <c r="K49" s="328">
        <v>265</v>
      </c>
      <c r="L49" s="328">
        <v>226</v>
      </c>
      <c r="M49" s="328">
        <f t="shared" si="5"/>
        <v>6072</v>
      </c>
      <c r="N49" s="328">
        <f t="shared" si="5"/>
        <v>7223</v>
      </c>
      <c r="O49" s="328">
        <f t="shared" si="6"/>
        <v>13295</v>
      </c>
      <c r="P49" s="375" t="s">
        <v>50</v>
      </c>
      <c r="Q49" s="375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 ht="21" customHeight="1">
      <c r="A50" s="403" t="s">
        <v>51</v>
      </c>
      <c r="B50" s="403"/>
      <c r="C50" s="328">
        <v>1265</v>
      </c>
      <c r="D50" s="328">
        <v>2322</v>
      </c>
      <c r="E50" s="328">
        <v>626</v>
      </c>
      <c r="F50" s="328">
        <v>1095</v>
      </c>
      <c r="G50" s="328">
        <v>376</v>
      </c>
      <c r="H50" s="328">
        <v>525</v>
      </c>
      <c r="I50" s="328">
        <v>193</v>
      </c>
      <c r="J50" s="328">
        <v>310</v>
      </c>
      <c r="K50" s="328">
        <v>57</v>
      </c>
      <c r="L50" s="328">
        <v>107</v>
      </c>
      <c r="M50" s="328">
        <f t="shared" si="5"/>
        <v>2517</v>
      </c>
      <c r="N50" s="328">
        <f t="shared" si="5"/>
        <v>4359</v>
      </c>
      <c r="O50" s="328">
        <f t="shared" si="6"/>
        <v>6876</v>
      </c>
      <c r="P50" s="375" t="s">
        <v>52</v>
      </c>
      <c r="Q50" s="375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 ht="21" customHeight="1">
      <c r="A51" s="403" t="s">
        <v>53</v>
      </c>
      <c r="B51" s="403"/>
      <c r="C51" s="328">
        <v>1117</v>
      </c>
      <c r="D51" s="328">
        <v>1954</v>
      </c>
      <c r="E51" s="328">
        <v>1209</v>
      </c>
      <c r="F51" s="328">
        <v>2057</v>
      </c>
      <c r="G51" s="328">
        <v>712</v>
      </c>
      <c r="H51" s="328">
        <v>724</v>
      </c>
      <c r="I51" s="328">
        <v>406</v>
      </c>
      <c r="J51" s="328">
        <v>386</v>
      </c>
      <c r="K51" s="328">
        <v>228</v>
      </c>
      <c r="L51" s="328">
        <v>286</v>
      </c>
      <c r="M51" s="328">
        <f t="shared" si="5"/>
        <v>3672</v>
      </c>
      <c r="N51" s="328">
        <f t="shared" si="5"/>
        <v>5407</v>
      </c>
      <c r="O51" s="328">
        <f t="shared" si="6"/>
        <v>9079</v>
      </c>
      <c r="P51" s="375" t="s">
        <v>54</v>
      </c>
      <c r="Q51" s="375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:28" ht="21" customHeight="1">
      <c r="A52" s="403" t="s">
        <v>84</v>
      </c>
      <c r="B52" s="403"/>
      <c r="C52" s="328">
        <v>1511</v>
      </c>
      <c r="D52" s="328">
        <v>2367</v>
      </c>
      <c r="E52" s="328">
        <v>995</v>
      </c>
      <c r="F52" s="328">
        <v>1283</v>
      </c>
      <c r="G52" s="328">
        <v>539</v>
      </c>
      <c r="H52" s="328">
        <v>634</v>
      </c>
      <c r="I52" s="328">
        <v>315</v>
      </c>
      <c r="J52" s="328">
        <v>266</v>
      </c>
      <c r="K52" s="328">
        <v>116</v>
      </c>
      <c r="L52" s="328">
        <v>127</v>
      </c>
      <c r="M52" s="328">
        <f t="shared" si="5"/>
        <v>3476</v>
      </c>
      <c r="N52" s="328">
        <f t="shared" si="5"/>
        <v>4677</v>
      </c>
      <c r="O52" s="328">
        <f t="shared" si="6"/>
        <v>8153</v>
      </c>
      <c r="P52" s="375" t="s">
        <v>56</v>
      </c>
      <c r="Q52" s="375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:28" ht="21" customHeight="1">
      <c r="A53" s="403" t="s">
        <v>57</v>
      </c>
      <c r="B53" s="403"/>
      <c r="C53" s="328">
        <v>555</v>
      </c>
      <c r="D53" s="328">
        <v>731</v>
      </c>
      <c r="E53" s="328">
        <v>244</v>
      </c>
      <c r="F53" s="328">
        <v>675</v>
      </c>
      <c r="G53" s="328">
        <v>182</v>
      </c>
      <c r="H53" s="328">
        <v>209</v>
      </c>
      <c r="I53" s="328">
        <v>100</v>
      </c>
      <c r="J53" s="328">
        <v>95</v>
      </c>
      <c r="K53" s="328">
        <v>60</v>
      </c>
      <c r="L53" s="328">
        <v>60</v>
      </c>
      <c r="M53" s="328">
        <f t="shared" si="5"/>
        <v>1141</v>
      </c>
      <c r="N53" s="328">
        <f t="shared" si="5"/>
        <v>1770</v>
      </c>
      <c r="O53" s="328">
        <f t="shared" si="6"/>
        <v>2911</v>
      </c>
      <c r="P53" s="375" t="s">
        <v>58</v>
      </c>
      <c r="Q53" s="375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:28" ht="21" customHeight="1">
      <c r="A54" s="403" t="s">
        <v>59</v>
      </c>
      <c r="B54" s="403"/>
      <c r="C54" s="328">
        <v>1329</v>
      </c>
      <c r="D54" s="328">
        <v>2067</v>
      </c>
      <c r="E54" s="328">
        <v>655</v>
      </c>
      <c r="F54" s="328">
        <v>884</v>
      </c>
      <c r="G54" s="328">
        <v>465</v>
      </c>
      <c r="H54" s="328">
        <v>546</v>
      </c>
      <c r="I54" s="328">
        <v>236</v>
      </c>
      <c r="J54" s="328">
        <v>171</v>
      </c>
      <c r="K54" s="328">
        <v>111</v>
      </c>
      <c r="L54" s="328">
        <v>152</v>
      </c>
      <c r="M54" s="328">
        <f t="shared" si="5"/>
        <v>2796</v>
      </c>
      <c r="N54" s="328">
        <f t="shared" si="5"/>
        <v>3820</v>
      </c>
      <c r="O54" s="328">
        <f t="shared" si="6"/>
        <v>6616</v>
      </c>
      <c r="P54" s="375" t="s">
        <v>60</v>
      </c>
      <c r="Q54" s="375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:28" ht="21" customHeight="1">
      <c r="A55" s="403" t="s">
        <v>61</v>
      </c>
      <c r="B55" s="403"/>
      <c r="C55" s="328">
        <v>2062</v>
      </c>
      <c r="D55" s="328">
        <v>2211</v>
      </c>
      <c r="E55" s="328">
        <v>2174</v>
      </c>
      <c r="F55" s="328">
        <v>1988</v>
      </c>
      <c r="G55" s="328">
        <v>1148</v>
      </c>
      <c r="H55" s="328">
        <v>1002</v>
      </c>
      <c r="I55" s="328">
        <v>802</v>
      </c>
      <c r="J55" s="328">
        <v>419</v>
      </c>
      <c r="K55" s="328">
        <v>295</v>
      </c>
      <c r="L55" s="328">
        <v>171</v>
      </c>
      <c r="M55" s="328">
        <f t="shared" si="5"/>
        <v>6481</v>
      </c>
      <c r="N55" s="328">
        <f t="shared" si="5"/>
        <v>5791</v>
      </c>
      <c r="O55" s="328">
        <f t="shared" si="6"/>
        <v>12272</v>
      </c>
      <c r="P55" s="375" t="s">
        <v>62</v>
      </c>
      <c r="Q55" s="375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:28" ht="21" customHeight="1">
      <c r="A56" s="403" t="s">
        <v>63</v>
      </c>
      <c r="B56" s="403"/>
      <c r="C56" s="328">
        <v>754</v>
      </c>
      <c r="D56" s="328">
        <v>725</v>
      </c>
      <c r="E56" s="328">
        <v>549</v>
      </c>
      <c r="F56" s="328">
        <v>490</v>
      </c>
      <c r="G56" s="328">
        <v>215</v>
      </c>
      <c r="H56" s="328">
        <v>181</v>
      </c>
      <c r="I56" s="328">
        <v>114</v>
      </c>
      <c r="J56" s="328">
        <v>74</v>
      </c>
      <c r="K56" s="328">
        <v>217</v>
      </c>
      <c r="L56" s="328">
        <v>35</v>
      </c>
      <c r="M56" s="328">
        <f t="shared" si="5"/>
        <v>1849</v>
      </c>
      <c r="N56" s="328">
        <f t="shared" si="5"/>
        <v>1505</v>
      </c>
      <c r="O56" s="328">
        <f t="shared" si="6"/>
        <v>3354</v>
      </c>
      <c r="P56" s="375" t="s">
        <v>64</v>
      </c>
      <c r="Q56" s="375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:28" ht="21" customHeight="1" thickBot="1">
      <c r="A57" s="451" t="s">
        <v>65</v>
      </c>
      <c r="B57" s="451"/>
      <c r="C57" s="100">
        <v>705</v>
      </c>
      <c r="D57" s="100">
        <v>2646</v>
      </c>
      <c r="E57" s="100">
        <v>463</v>
      </c>
      <c r="F57" s="100">
        <v>1330</v>
      </c>
      <c r="G57" s="100">
        <v>218</v>
      </c>
      <c r="H57" s="100">
        <v>586</v>
      </c>
      <c r="I57" s="100">
        <v>138</v>
      </c>
      <c r="J57" s="100">
        <v>255</v>
      </c>
      <c r="K57" s="100">
        <v>63</v>
      </c>
      <c r="L57" s="100">
        <v>152</v>
      </c>
      <c r="M57" s="7">
        <f t="shared" si="5"/>
        <v>1587</v>
      </c>
      <c r="N57" s="7">
        <f t="shared" si="5"/>
        <v>4969</v>
      </c>
      <c r="O57" s="7">
        <f t="shared" si="6"/>
        <v>6556</v>
      </c>
      <c r="P57" s="436" t="s">
        <v>66</v>
      </c>
      <c r="Q57" s="436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:28" ht="21" customHeight="1" thickBot="1">
      <c r="A58" s="422" t="s">
        <v>19</v>
      </c>
      <c r="B58" s="422"/>
      <c r="C58" s="357">
        <f>SUM(C38:C57)</f>
        <v>25908</v>
      </c>
      <c r="D58" s="357">
        <f t="shared" ref="D58:O58" si="7">SUM(D38:D57)</f>
        <v>41949</v>
      </c>
      <c r="E58" s="357">
        <f t="shared" si="7"/>
        <v>15724</v>
      </c>
      <c r="F58" s="357">
        <f t="shared" si="7"/>
        <v>22517</v>
      </c>
      <c r="G58" s="357">
        <f t="shared" si="7"/>
        <v>8842</v>
      </c>
      <c r="H58" s="357">
        <f t="shared" si="7"/>
        <v>10429</v>
      </c>
      <c r="I58" s="357">
        <f t="shared" si="7"/>
        <v>5395</v>
      </c>
      <c r="J58" s="357">
        <f t="shared" si="7"/>
        <v>4897</v>
      </c>
      <c r="K58" s="357">
        <f t="shared" si="7"/>
        <v>3322</v>
      </c>
      <c r="L58" s="357">
        <f t="shared" si="7"/>
        <v>3552</v>
      </c>
      <c r="M58" s="357">
        <f t="shared" si="7"/>
        <v>59191</v>
      </c>
      <c r="N58" s="357">
        <f t="shared" si="7"/>
        <v>83344</v>
      </c>
      <c r="O58" s="357">
        <f t="shared" si="7"/>
        <v>142535</v>
      </c>
      <c r="P58" s="373" t="s">
        <v>67</v>
      </c>
      <c r="Q58" s="373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:28" ht="21" customHeight="1" thickTop="1">
      <c r="A59" s="336"/>
      <c r="B59" s="336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46"/>
      <c r="Q59" s="46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:28" ht="21" customHeight="1">
      <c r="A60" s="336"/>
      <c r="B60" s="336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46"/>
      <c r="Q60" s="46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:28" ht="21" customHeight="1">
      <c r="A61" s="336"/>
      <c r="B61" s="336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46"/>
      <c r="Q61" s="46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:28" s="77" customFormat="1" ht="31.5" customHeight="1">
      <c r="A62" s="452" t="s">
        <v>887</v>
      </c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3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</row>
    <row r="63" spans="1:28" s="77" customFormat="1" ht="40.5" customHeight="1">
      <c r="A63" s="433" t="s">
        <v>888</v>
      </c>
      <c r="B63" s="433"/>
      <c r="C63" s="433"/>
      <c r="D63" s="433"/>
      <c r="E63" s="433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</row>
    <row r="64" spans="1:28" s="77" customFormat="1" ht="21" customHeight="1" thickBot="1">
      <c r="A64" s="448" t="s">
        <v>889</v>
      </c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9" t="s">
        <v>890</v>
      </c>
      <c r="Q64" s="449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</row>
    <row r="65" spans="1:28" ht="25.5" customHeight="1" thickTop="1">
      <c r="A65" s="413" t="s">
        <v>4</v>
      </c>
      <c r="B65" s="413"/>
      <c r="C65" s="431" t="s">
        <v>142</v>
      </c>
      <c r="D65" s="431"/>
      <c r="E65" s="431" t="s">
        <v>152</v>
      </c>
      <c r="F65" s="431"/>
      <c r="G65" s="431" t="s">
        <v>153</v>
      </c>
      <c r="H65" s="431"/>
      <c r="I65" s="431" t="s">
        <v>154</v>
      </c>
      <c r="J65" s="431"/>
      <c r="K65" s="431" t="s">
        <v>172</v>
      </c>
      <c r="L65" s="431"/>
      <c r="M65" s="431" t="s">
        <v>19</v>
      </c>
      <c r="N65" s="431"/>
      <c r="O65" s="431"/>
      <c r="P65" s="431" t="s">
        <v>10</v>
      </c>
      <c r="Q65" s="431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</row>
    <row r="66" spans="1:28" ht="25.5" customHeight="1">
      <c r="A66" s="408"/>
      <c r="B66" s="408"/>
      <c r="C66" s="428" t="s">
        <v>147</v>
      </c>
      <c r="D66" s="428"/>
      <c r="E66" s="428" t="s">
        <v>155</v>
      </c>
      <c r="F66" s="428"/>
      <c r="G66" s="428" t="s">
        <v>156</v>
      </c>
      <c r="H66" s="428"/>
      <c r="I66" s="428" t="s">
        <v>157</v>
      </c>
      <c r="J66" s="428"/>
      <c r="K66" s="428" t="s">
        <v>179</v>
      </c>
      <c r="L66" s="428"/>
      <c r="M66" s="428" t="s">
        <v>23</v>
      </c>
      <c r="N66" s="428"/>
      <c r="O66" s="428"/>
      <c r="P66" s="428"/>
      <c r="Q66" s="42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</row>
    <row r="67" spans="1:28" ht="25.5" customHeight="1">
      <c r="A67" s="408"/>
      <c r="B67" s="408"/>
      <c r="C67" s="335" t="s">
        <v>148</v>
      </c>
      <c r="D67" s="335" t="s">
        <v>17</v>
      </c>
      <c r="E67" s="335" t="s">
        <v>148</v>
      </c>
      <c r="F67" s="335" t="s">
        <v>17</v>
      </c>
      <c r="G67" s="335" t="s">
        <v>148</v>
      </c>
      <c r="H67" s="335" t="s">
        <v>17</v>
      </c>
      <c r="I67" s="335" t="s">
        <v>148</v>
      </c>
      <c r="J67" s="335" t="s">
        <v>17</v>
      </c>
      <c r="K67" s="335" t="s">
        <v>148</v>
      </c>
      <c r="L67" s="335" t="s">
        <v>17</v>
      </c>
      <c r="M67" s="335" t="s">
        <v>148</v>
      </c>
      <c r="N67" s="335" t="s">
        <v>17</v>
      </c>
      <c r="O67" s="335" t="s">
        <v>107</v>
      </c>
      <c r="P67" s="428"/>
      <c r="Q67" s="42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</row>
    <row r="68" spans="1:28" ht="25.5" customHeight="1" thickBot="1">
      <c r="A68" s="424"/>
      <c r="B68" s="424"/>
      <c r="C68" s="672" t="s">
        <v>24</v>
      </c>
      <c r="D68" s="672" t="s">
        <v>21</v>
      </c>
      <c r="E68" s="672" t="s">
        <v>20</v>
      </c>
      <c r="F68" s="672" t="s">
        <v>21</v>
      </c>
      <c r="G68" s="672" t="s">
        <v>24</v>
      </c>
      <c r="H68" s="672" t="s">
        <v>21</v>
      </c>
      <c r="I68" s="672" t="s">
        <v>24</v>
      </c>
      <c r="J68" s="672" t="s">
        <v>21</v>
      </c>
      <c r="K68" s="672" t="s">
        <v>24</v>
      </c>
      <c r="L68" s="672" t="s">
        <v>21</v>
      </c>
      <c r="M68" s="672" t="s">
        <v>24</v>
      </c>
      <c r="N68" s="672" t="s">
        <v>21</v>
      </c>
      <c r="O68" s="672" t="s">
        <v>23</v>
      </c>
      <c r="P68" s="734"/>
      <c r="Q68" s="734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</row>
    <row r="69" spans="1:28" ht="21" customHeight="1">
      <c r="A69" s="384" t="s">
        <v>202</v>
      </c>
      <c r="B69" s="384"/>
      <c r="C69" s="319">
        <v>590</v>
      </c>
      <c r="D69" s="319">
        <v>254</v>
      </c>
      <c r="E69" s="319">
        <v>493</v>
      </c>
      <c r="F69" s="319">
        <v>189</v>
      </c>
      <c r="G69" s="319">
        <v>395</v>
      </c>
      <c r="H69" s="319">
        <v>99</v>
      </c>
      <c r="I69" s="319">
        <v>265</v>
      </c>
      <c r="J69" s="319">
        <v>81</v>
      </c>
      <c r="K69" s="319">
        <v>212</v>
      </c>
      <c r="L69" s="319">
        <v>62</v>
      </c>
      <c r="M69" s="347">
        <f>SUM(C69,E69,G69,I69,K69)</f>
        <v>1955</v>
      </c>
      <c r="N69" s="347">
        <f>SUM(D69,F69,H69,J69,L69)</f>
        <v>685</v>
      </c>
      <c r="O69" s="347">
        <f>SUM(M69:N69)</f>
        <v>2640</v>
      </c>
      <c r="P69" s="385" t="s">
        <v>26</v>
      </c>
      <c r="Q69" s="385"/>
      <c r="R69" s="108"/>
      <c r="S69" s="108"/>
      <c r="T69" s="108"/>
      <c r="U69" s="108"/>
      <c r="V69" s="108"/>
      <c r="W69" s="108"/>
      <c r="X69" s="108"/>
    </row>
    <row r="70" spans="1:28" ht="21" customHeight="1">
      <c r="A70" s="404" t="s">
        <v>27</v>
      </c>
      <c r="B70" s="404"/>
      <c r="C70" s="347">
        <v>494</v>
      </c>
      <c r="D70" s="347">
        <v>529</v>
      </c>
      <c r="E70" s="347">
        <v>573</v>
      </c>
      <c r="F70" s="347">
        <v>433</v>
      </c>
      <c r="G70" s="347">
        <v>320</v>
      </c>
      <c r="H70" s="347">
        <v>313</v>
      </c>
      <c r="I70" s="347">
        <v>417</v>
      </c>
      <c r="J70" s="347">
        <v>389</v>
      </c>
      <c r="K70" s="347">
        <v>284</v>
      </c>
      <c r="L70" s="347">
        <v>283</v>
      </c>
      <c r="M70" s="367">
        <f t="shared" ref="M70:N88" si="8">SUM(C70,E70,G70,I70,K70)</f>
        <v>2088</v>
      </c>
      <c r="N70" s="367">
        <f t="shared" si="8"/>
        <v>1947</v>
      </c>
      <c r="O70" s="367">
        <f t="shared" ref="O70:O88" si="9">SUM(M70:N70)</f>
        <v>4035</v>
      </c>
      <c r="P70" s="387" t="s">
        <v>28</v>
      </c>
      <c r="Q70" s="387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</row>
    <row r="71" spans="1:28" ht="21" customHeight="1">
      <c r="A71" s="403" t="s">
        <v>83</v>
      </c>
      <c r="B71" s="403"/>
      <c r="C71" s="367">
        <v>557</v>
      </c>
      <c r="D71" s="367">
        <v>339</v>
      </c>
      <c r="E71" s="367">
        <v>352</v>
      </c>
      <c r="F71" s="367">
        <v>139</v>
      </c>
      <c r="G71" s="367">
        <v>224</v>
      </c>
      <c r="H71" s="367">
        <v>64</v>
      </c>
      <c r="I71" s="367">
        <v>116</v>
      </c>
      <c r="J71" s="367">
        <v>36</v>
      </c>
      <c r="K71" s="367">
        <v>82</v>
      </c>
      <c r="L71" s="367">
        <v>24</v>
      </c>
      <c r="M71" s="367">
        <f t="shared" si="8"/>
        <v>1331</v>
      </c>
      <c r="N71" s="367">
        <f t="shared" si="8"/>
        <v>602</v>
      </c>
      <c r="O71" s="367">
        <f t="shared" si="9"/>
        <v>1933</v>
      </c>
      <c r="P71" s="375" t="s">
        <v>30</v>
      </c>
      <c r="Q71" s="375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</row>
    <row r="72" spans="1:28" ht="21" customHeight="1">
      <c r="A72" s="403" t="s">
        <v>31</v>
      </c>
      <c r="B72" s="403"/>
      <c r="C72" s="367">
        <v>332</v>
      </c>
      <c r="D72" s="367">
        <v>176</v>
      </c>
      <c r="E72" s="367">
        <v>233</v>
      </c>
      <c r="F72" s="367">
        <v>79</v>
      </c>
      <c r="G72" s="367">
        <v>125</v>
      </c>
      <c r="H72" s="367">
        <v>35</v>
      </c>
      <c r="I72" s="367">
        <v>59</v>
      </c>
      <c r="J72" s="367">
        <v>13</v>
      </c>
      <c r="K72" s="367">
        <v>33</v>
      </c>
      <c r="L72" s="367">
        <v>10</v>
      </c>
      <c r="M72" s="367">
        <f t="shared" si="8"/>
        <v>782</v>
      </c>
      <c r="N72" s="367">
        <f t="shared" si="8"/>
        <v>313</v>
      </c>
      <c r="O72" s="367">
        <f t="shared" si="9"/>
        <v>1095</v>
      </c>
      <c r="P72" s="375" t="s">
        <v>32</v>
      </c>
      <c r="Q72" s="375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</row>
    <row r="73" spans="1:28" ht="21" customHeight="1">
      <c r="A73" s="416" t="s">
        <v>33</v>
      </c>
      <c r="B73" s="320" t="s">
        <v>34</v>
      </c>
      <c r="C73" s="367">
        <v>889</v>
      </c>
      <c r="D73" s="367">
        <v>532</v>
      </c>
      <c r="E73" s="367">
        <v>299</v>
      </c>
      <c r="F73" s="367">
        <v>179</v>
      </c>
      <c r="G73" s="367">
        <v>181</v>
      </c>
      <c r="H73" s="367">
        <v>67</v>
      </c>
      <c r="I73" s="367">
        <v>48</v>
      </c>
      <c r="J73" s="367">
        <v>23</v>
      </c>
      <c r="K73" s="367">
        <v>38</v>
      </c>
      <c r="L73" s="367">
        <v>21</v>
      </c>
      <c r="M73" s="367">
        <f t="shared" si="8"/>
        <v>1455</v>
      </c>
      <c r="N73" s="367">
        <f t="shared" si="8"/>
        <v>822</v>
      </c>
      <c r="O73" s="367">
        <f t="shared" si="9"/>
        <v>2277</v>
      </c>
      <c r="P73" s="321" t="s">
        <v>35</v>
      </c>
      <c r="Q73" s="380" t="s">
        <v>36</v>
      </c>
      <c r="S73" s="108"/>
      <c r="T73" s="108"/>
      <c r="U73" s="108"/>
      <c r="V73" s="108"/>
      <c r="W73" s="108"/>
      <c r="X73" s="108"/>
      <c r="Y73" s="108"/>
      <c r="Z73" s="108"/>
      <c r="AA73" s="108"/>
      <c r="AB73" s="108"/>
    </row>
    <row r="74" spans="1:28" ht="21" customHeight="1">
      <c r="A74" s="417"/>
      <c r="B74" s="320" t="s">
        <v>37</v>
      </c>
      <c r="C74" s="367">
        <v>1345</v>
      </c>
      <c r="D74" s="367">
        <v>805</v>
      </c>
      <c r="E74" s="367">
        <v>356</v>
      </c>
      <c r="F74" s="367">
        <v>181</v>
      </c>
      <c r="G74" s="367">
        <v>201</v>
      </c>
      <c r="H74" s="367">
        <v>70</v>
      </c>
      <c r="I74" s="367">
        <v>142</v>
      </c>
      <c r="J74" s="367">
        <v>19</v>
      </c>
      <c r="K74" s="367">
        <v>43</v>
      </c>
      <c r="L74" s="367">
        <v>8</v>
      </c>
      <c r="M74" s="367">
        <f t="shared" si="8"/>
        <v>2087</v>
      </c>
      <c r="N74" s="367">
        <f t="shared" si="8"/>
        <v>1083</v>
      </c>
      <c r="O74" s="367">
        <f t="shared" si="9"/>
        <v>3170</v>
      </c>
      <c r="P74" s="321" t="s">
        <v>38</v>
      </c>
      <c r="Q74" s="381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</row>
    <row r="75" spans="1:28" ht="21" customHeight="1">
      <c r="A75" s="417"/>
      <c r="B75" s="320" t="s">
        <v>39</v>
      </c>
      <c r="C75" s="367">
        <v>307</v>
      </c>
      <c r="D75" s="367">
        <v>64</v>
      </c>
      <c r="E75" s="367">
        <v>308</v>
      </c>
      <c r="F75" s="367">
        <v>71</v>
      </c>
      <c r="G75" s="367">
        <v>241</v>
      </c>
      <c r="H75" s="367">
        <v>38</v>
      </c>
      <c r="I75" s="367">
        <v>112</v>
      </c>
      <c r="J75" s="367">
        <v>33</v>
      </c>
      <c r="K75" s="367">
        <v>56</v>
      </c>
      <c r="L75" s="367">
        <v>18</v>
      </c>
      <c r="M75" s="367">
        <f t="shared" si="8"/>
        <v>1024</v>
      </c>
      <c r="N75" s="367">
        <f t="shared" si="8"/>
        <v>224</v>
      </c>
      <c r="O75" s="367">
        <f t="shared" si="9"/>
        <v>1248</v>
      </c>
      <c r="P75" s="321" t="s">
        <v>40</v>
      </c>
      <c r="Q75" s="381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</row>
    <row r="76" spans="1:28" ht="21" customHeight="1">
      <c r="A76" s="417"/>
      <c r="B76" s="320" t="s">
        <v>41</v>
      </c>
      <c r="C76" s="367">
        <v>452</v>
      </c>
      <c r="D76" s="367">
        <v>540</v>
      </c>
      <c r="E76" s="367">
        <v>155</v>
      </c>
      <c r="F76" s="367">
        <v>166</v>
      </c>
      <c r="G76" s="367">
        <v>60</v>
      </c>
      <c r="H76" s="367">
        <v>53</v>
      </c>
      <c r="I76" s="367">
        <v>31</v>
      </c>
      <c r="J76" s="367">
        <v>16</v>
      </c>
      <c r="K76" s="367">
        <v>20</v>
      </c>
      <c r="L76" s="367">
        <v>316</v>
      </c>
      <c r="M76" s="367">
        <f t="shared" si="8"/>
        <v>718</v>
      </c>
      <c r="N76" s="367">
        <f t="shared" si="8"/>
        <v>1091</v>
      </c>
      <c r="O76" s="367">
        <f t="shared" si="9"/>
        <v>1809</v>
      </c>
      <c r="P76" s="321" t="s">
        <v>42</v>
      </c>
      <c r="Q76" s="381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</row>
    <row r="77" spans="1:28" ht="21" customHeight="1">
      <c r="A77" s="417"/>
      <c r="B77" s="320" t="s">
        <v>43</v>
      </c>
      <c r="C77" s="367">
        <v>1000</v>
      </c>
      <c r="D77" s="367">
        <v>669</v>
      </c>
      <c r="E77" s="367">
        <v>357</v>
      </c>
      <c r="F77" s="367">
        <v>223</v>
      </c>
      <c r="G77" s="367">
        <v>166</v>
      </c>
      <c r="H77" s="367">
        <v>87</v>
      </c>
      <c r="I77" s="367">
        <v>182</v>
      </c>
      <c r="J77" s="367">
        <v>41</v>
      </c>
      <c r="K77" s="367">
        <v>56</v>
      </c>
      <c r="L77" s="367">
        <v>7</v>
      </c>
      <c r="M77" s="367">
        <f t="shared" si="8"/>
        <v>1761</v>
      </c>
      <c r="N77" s="367">
        <f t="shared" si="8"/>
        <v>1027</v>
      </c>
      <c r="O77" s="367">
        <f t="shared" si="9"/>
        <v>2788</v>
      </c>
      <c r="P77" s="321" t="s">
        <v>44</v>
      </c>
      <c r="Q77" s="381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</row>
    <row r="78" spans="1:28" ht="21" customHeight="1">
      <c r="A78" s="418"/>
      <c r="B78" s="320" t="s">
        <v>45</v>
      </c>
      <c r="C78" s="367">
        <v>563</v>
      </c>
      <c r="D78" s="367">
        <v>260</v>
      </c>
      <c r="E78" s="367">
        <v>273</v>
      </c>
      <c r="F78" s="367">
        <v>194</v>
      </c>
      <c r="G78" s="367">
        <v>117</v>
      </c>
      <c r="H78" s="367">
        <v>77</v>
      </c>
      <c r="I78" s="367">
        <v>51</v>
      </c>
      <c r="J78" s="367">
        <v>30</v>
      </c>
      <c r="K78" s="367">
        <v>56</v>
      </c>
      <c r="L78" s="367">
        <v>12</v>
      </c>
      <c r="M78" s="367">
        <f t="shared" si="8"/>
        <v>1060</v>
      </c>
      <c r="N78" s="367">
        <f t="shared" si="8"/>
        <v>573</v>
      </c>
      <c r="O78" s="367">
        <f t="shared" si="9"/>
        <v>1633</v>
      </c>
      <c r="P78" s="321" t="s">
        <v>46</v>
      </c>
      <c r="Q78" s="382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</row>
    <row r="79" spans="1:28" ht="21" customHeight="1">
      <c r="A79" s="403" t="s">
        <v>47</v>
      </c>
      <c r="B79" s="403"/>
      <c r="C79" s="367">
        <v>753</v>
      </c>
      <c r="D79" s="367">
        <v>356</v>
      </c>
      <c r="E79" s="367">
        <v>618</v>
      </c>
      <c r="F79" s="367">
        <v>239</v>
      </c>
      <c r="G79" s="367">
        <v>409</v>
      </c>
      <c r="H79" s="367">
        <v>178</v>
      </c>
      <c r="I79" s="367">
        <v>280</v>
      </c>
      <c r="J79" s="367">
        <v>136</v>
      </c>
      <c r="K79" s="367">
        <v>201</v>
      </c>
      <c r="L79" s="367">
        <v>95</v>
      </c>
      <c r="M79" s="367">
        <f t="shared" si="8"/>
        <v>2261</v>
      </c>
      <c r="N79" s="367">
        <f t="shared" si="8"/>
        <v>1004</v>
      </c>
      <c r="O79" s="367">
        <f t="shared" si="9"/>
        <v>3265</v>
      </c>
      <c r="P79" s="375" t="s">
        <v>48</v>
      </c>
      <c r="Q79" s="375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:28" ht="21" customHeight="1">
      <c r="A80" s="403" t="s">
        <v>49</v>
      </c>
      <c r="B80" s="403"/>
      <c r="C80" s="367">
        <v>543</v>
      </c>
      <c r="D80" s="367">
        <v>352</v>
      </c>
      <c r="E80" s="367">
        <v>363</v>
      </c>
      <c r="F80" s="367">
        <v>208</v>
      </c>
      <c r="G80" s="367">
        <v>214</v>
      </c>
      <c r="H80" s="367">
        <v>81</v>
      </c>
      <c r="I80" s="367">
        <v>113</v>
      </c>
      <c r="J80" s="367">
        <v>41</v>
      </c>
      <c r="K80" s="367">
        <v>106</v>
      </c>
      <c r="L80" s="367">
        <v>9</v>
      </c>
      <c r="M80" s="367">
        <f t="shared" si="8"/>
        <v>1339</v>
      </c>
      <c r="N80" s="367">
        <f t="shared" si="8"/>
        <v>691</v>
      </c>
      <c r="O80" s="367">
        <f t="shared" si="9"/>
        <v>2030</v>
      </c>
      <c r="P80" s="375" t="s">
        <v>50</v>
      </c>
      <c r="Q80" s="375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:28" ht="21" customHeight="1">
      <c r="A81" s="403" t="s">
        <v>51</v>
      </c>
      <c r="B81" s="403"/>
      <c r="C81" s="367">
        <v>566</v>
      </c>
      <c r="D81" s="367">
        <v>303</v>
      </c>
      <c r="E81" s="367">
        <v>392</v>
      </c>
      <c r="F81" s="367">
        <v>158</v>
      </c>
      <c r="G81" s="367">
        <v>289</v>
      </c>
      <c r="H81" s="367">
        <v>71</v>
      </c>
      <c r="I81" s="367">
        <v>198</v>
      </c>
      <c r="J81" s="367">
        <v>33</v>
      </c>
      <c r="K81" s="367">
        <v>78</v>
      </c>
      <c r="L81" s="367">
        <v>23</v>
      </c>
      <c r="M81" s="367">
        <f t="shared" si="8"/>
        <v>1523</v>
      </c>
      <c r="N81" s="367">
        <f t="shared" si="8"/>
        <v>588</v>
      </c>
      <c r="O81" s="367">
        <f t="shared" si="9"/>
        <v>2111</v>
      </c>
      <c r="P81" s="375" t="s">
        <v>52</v>
      </c>
      <c r="Q81" s="375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:28" ht="21" customHeight="1">
      <c r="A82" s="403" t="s">
        <v>53</v>
      </c>
      <c r="B82" s="403"/>
      <c r="C82" s="367">
        <v>267</v>
      </c>
      <c r="D82" s="367">
        <v>46</v>
      </c>
      <c r="E82" s="367">
        <v>190</v>
      </c>
      <c r="F82" s="367">
        <v>86</v>
      </c>
      <c r="G82" s="367">
        <v>175</v>
      </c>
      <c r="H82" s="367">
        <v>37</v>
      </c>
      <c r="I82" s="367">
        <v>95</v>
      </c>
      <c r="J82" s="367">
        <v>20</v>
      </c>
      <c r="K82" s="367">
        <v>54</v>
      </c>
      <c r="L82" s="367">
        <v>14</v>
      </c>
      <c r="M82" s="367">
        <f t="shared" si="8"/>
        <v>781</v>
      </c>
      <c r="N82" s="367">
        <f t="shared" si="8"/>
        <v>203</v>
      </c>
      <c r="O82" s="367">
        <f t="shared" si="9"/>
        <v>984</v>
      </c>
      <c r="P82" s="375" t="s">
        <v>54</v>
      </c>
      <c r="Q82" s="375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:28" ht="21" customHeight="1">
      <c r="A83" s="403" t="s">
        <v>84</v>
      </c>
      <c r="B83" s="403"/>
      <c r="C83" s="367">
        <v>401</v>
      </c>
      <c r="D83" s="367">
        <v>286</v>
      </c>
      <c r="E83" s="367">
        <v>292</v>
      </c>
      <c r="F83" s="367">
        <v>74</v>
      </c>
      <c r="G83" s="367">
        <v>165</v>
      </c>
      <c r="H83" s="367">
        <v>42</v>
      </c>
      <c r="I83" s="367">
        <v>132</v>
      </c>
      <c r="J83" s="367">
        <v>34</v>
      </c>
      <c r="K83" s="367">
        <v>34</v>
      </c>
      <c r="L83" s="367">
        <v>29</v>
      </c>
      <c r="M83" s="367">
        <f t="shared" si="8"/>
        <v>1024</v>
      </c>
      <c r="N83" s="367">
        <f t="shared" si="8"/>
        <v>465</v>
      </c>
      <c r="O83" s="367">
        <f t="shared" si="9"/>
        <v>1489</v>
      </c>
      <c r="P83" s="375" t="s">
        <v>56</v>
      </c>
      <c r="Q83" s="375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:28" ht="21" customHeight="1">
      <c r="A84" s="403" t="s">
        <v>57</v>
      </c>
      <c r="B84" s="403"/>
      <c r="C84" s="367">
        <v>261</v>
      </c>
      <c r="D84" s="367">
        <v>144</v>
      </c>
      <c r="E84" s="367">
        <v>131</v>
      </c>
      <c r="F84" s="367">
        <v>59</v>
      </c>
      <c r="G84" s="367">
        <v>104</v>
      </c>
      <c r="H84" s="367">
        <v>52</v>
      </c>
      <c r="I84" s="367">
        <v>72</v>
      </c>
      <c r="J84" s="367">
        <v>9</v>
      </c>
      <c r="K84" s="367">
        <v>67</v>
      </c>
      <c r="L84" s="367">
        <v>7</v>
      </c>
      <c r="M84" s="367">
        <f t="shared" si="8"/>
        <v>635</v>
      </c>
      <c r="N84" s="367">
        <f t="shared" si="8"/>
        <v>271</v>
      </c>
      <c r="O84" s="367">
        <f t="shared" si="9"/>
        <v>906</v>
      </c>
      <c r="P84" s="375" t="s">
        <v>58</v>
      </c>
      <c r="Q84" s="375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5" spans="1:28" ht="21" customHeight="1">
      <c r="A85" s="403" t="s">
        <v>59</v>
      </c>
      <c r="B85" s="403"/>
      <c r="C85" s="367">
        <v>514</v>
      </c>
      <c r="D85" s="367">
        <v>157</v>
      </c>
      <c r="E85" s="367">
        <v>332</v>
      </c>
      <c r="F85" s="367">
        <v>73</v>
      </c>
      <c r="G85" s="367">
        <v>209</v>
      </c>
      <c r="H85" s="367">
        <v>36</v>
      </c>
      <c r="I85" s="367">
        <v>109</v>
      </c>
      <c r="J85" s="367">
        <v>32</v>
      </c>
      <c r="K85" s="367">
        <v>29</v>
      </c>
      <c r="L85" s="367">
        <v>13</v>
      </c>
      <c r="M85" s="367">
        <f t="shared" si="8"/>
        <v>1193</v>
      </c>
      <c r="N85" s="367">
        <f t="shared" si="8"/>
        <v>311</v>
      </c>
      <c r="O85" s="367">
        <f t="shared" si="9"/>
        <v>1504</v>
      </c>
      <c r="P85" s="375" t="s">
        <v>60</v>
      </c>
      <c r="Q85" s="375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</row>
    <row r="86" spans="1:28" ht="21" customHeight="1">
      <c r="A86" s="403" t="s">
        <v>61</v>
      </c>
      <c r="B86" s="403"/>
      <c r="C86" s="367">
        <v>496</v>
      </c>
      <c r="D86" s="367">
        <v>765</v>
      </c>
      <c r="E86" s="367">
        <v>466</v>
      </c>
      <c r="F86" s="367">
        <v>260</v>
      </c>
      <c r="G86" s="367">
        <v>382</v>
      </c>
      <c r="H86" s="367">
        <v>118</v>
      </c>
      <c r="I86" s="367">
        <v>255</v>
      </c>
      <c r="J86" s="367">
        <v>53</v>
      </c>
      <c r="K86" s="367">
        <v>116</v>
      </c>
      <c r="L86" s="367">
        <v>33</v>
      </c>
      <c r="M86" s="367">
        <f t="shared" si="8"/>
        <v>1715</v>
      </c>
      <c r="N86" s="367">
        <f t="shared" si="8"/>
        <v>1229</v>
      </c>
      <c r="O86" s="367">
        <f t="shared" si="9"/>
        <v>2944</v>
      </c>
      <c r="P86" s="375" t="s">
        <v>62</v>
      </c>
      <c r="Q86" s="375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</row>
    <row r="87" spans="1:28" ht="21" customHeight="1">
      <c r="A87" s="403" t="s">
        <v>63</v>
      </c>
      <c r="B87" s="403"/>
      <c r="C87" s="367">
        <v>684</v>
      </c>
      <c r="D87" s="367">
        <v>685</v>
      </c>
      <c r="E87" s="367">
        <v>451</v>
      </c>
      <c r="F87" s="367">
        <v>499</v>
      </c>
      <c r="G87" s="367">
        <v>260</v>
      </c>
      <c r="H87" s="367">
        <v>244</v>
      </c>
      <c r="I87" s="367">
        <v>85</v>
      </c>
      <c r="J87" s="367">
        <v>77</v>
      </c>
      <c r="K87" s="367">
        <v>50</v>
      </c>
      <c r="L87" s="367">
        <v>88</v>
      </c>
      <c r="M87" s="367">
        <f t="shared" si="8"/>
        <v>1530</v>
      </c>
      <c r="N87" s="367">
        <f t="shared" si="8"/>
        <v>1593</v>
      </c>
      <c r="O87" s="367">
        <f t="shared" si="9"/>
        <v>3123</v>
      </c>
      <c r="P87" s="375" t="s">
        <v>64</v>
      </c>
      <c r="Q87" s="375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</row>
    <row r="88" spans="1:28" ht="21" customHeight="1" thickBot="1">
      <c r="A88" s="451" t="s">
        <v>65</v>
      </c>
      <c r="B88" s="451"/>
      <c r="C88" s="100">
        <v>2240</v>
      </c>
      <c r="D88" s="100">
        <v>1326</v>
      </c>
      <c r="E88" s="100">
        <v>1561</v>
      </c>
      <c r="F88" s="100">
        <v>927</v>
      </c>
      <c r="G88" s="100">
        <v>1048</v>
      </c>
      <c r="H88" s="100">
        <v>420</v>
      </c>
      <c r="I88" s="100">
        <v>674</v>
      </c>
      <c r="J88" s="100">
        <v>301</v>
      </c>
      <c r="K88" s="100">
        <v>277</v>
      </c>
      <c r="L88" s="100">
        <v>151</v>
      </c>
      <c r="M88" s="367">
        <f t="shared" si="8"/>
        <v>5800</v>
      </c>
      <c r="N88" s="367">
        <f t="shared" si="8"/>
        <v>3125</v>
      </c>
      <c r="O88" s="367">
        <f t="shared" si="9"/>
        <v>8925</v>
      </c>
      <c r="P88" s="436" t="s">
        <v>66</v>
      </c>
      <c r="Q88" s="436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</row>
    <row r="89" spans="1:28" ht="21" customHeight="1" thickBot="1">
      <c r="A89" s="422" t="s">
        <v>19</v>
      </c>
      <c r="B89" s="422"/>
      <c r="C89" s="357">
        <f>SUM(C69:C88)</f>
        <v>13254</v>
      </c>
      <c r="D89" s="357">
        <f t="shared" ref="D89:O89" si="10">SUM(D69:D88)</f>
        <v>8588</v>
      </c>
      <c r="E89" s="357">
        <f t="shared" si="10"/>
        <v>8195</v>
      </c>
      <c r="F89" s="357">
        <f t="shared" si="10"/>
        <v>4437</v>
      </c>
      <c r="G89" s="357">
        <f t="shared" si="10"/>
        <v>5285</v>
      </c>
      <c r="H89" s="357">
        <f t="shared" si="10"/>
        <v>2182</v>
      </c>
      <c r="I89" s="357">
        <f t="shared" si="10"/>
        <v>3436</v>
      </c>
      <c r="J89" s="357">
        <f t="shared" si="10"/>
        <v>1417</v>
      </c>
      <c r="K89" s="357">
        <f t="shared" si="10"/>
        <v>1892</v>
      </c>
      <c r="L89" s="357">
        <f t="shared" si="10"/>
        <v>1223</v>
      </c>
      <c r="M89" s="357">
        <f t="shared" si="10"/>
        <v>32062</v>
      </c>
      <c r="N89" s="357">
        <f t="shared" si="10"/>
        <v>17847</v>
      </c>
      <c r="O89" s="357">
        <f t="shared" si="10"/>
        <v>49909</v>
      </c>
      <c r="P89" s="373" t="s">
        <v>67</v>
      </c>
      <c r="Q89" s="373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:28" ht="25.5" customHeight="1" thickTop="1">
      <c r="A90" s="322"/>
      <c r="B90" s="322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7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:28" ht="25.5" customHeight="1">
      <c r="A91" s="322"/>
      <c r="B91" s="322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00"/>
      <c r="Q91" s="17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</sheetData>
  <mergeCells count="150">
    <mergeCell ref="A89:B89"/>
    <mergeCell ref="P89:Q89"/>
    <mergeCell ref="A86:B86"/>
    <mergeCell ref="P86:Q86"/>
    <mergeCell ref="A87:B87"/>
    <mergeCell ref="P87:Q87"/>
    <mergeCell ref="A88:B88"/>
    <mergeCell ref="P88:Q88"/>
    <mergeCell ref="A83:B83"/>
    <mergeCell ref="P83:Q83"/>
    <mergeCell ref="A84:B84"/>
    <mergeCell ref="P84:Q84"/>
    <mergeCell ref="A85:B85"/>
    <mergeCell ref="P85:Q85"/>
    <mergeCell ref="A80:B80"/>
    <mergeCell ref="P80:Q80"/>
    <mergeCell ref="A81:B81"/>
    <mergeCell ref="P81:Q81"/>
    <mergeCell ref="A82:B82"/>
    <mergeCell ref="P82:Q82"/>
    <mergeCell ref="A72:B72"/>
    <mergeCell ref="P72:Q72"/>
    <mergeCell ref="A73:A78"/>
    <mergeCell ref="Q73:Q78"/>
    <mergeCell ref="A79:B79"/>
    <mergeCell ref="P79:Q79"/>
    <mergeCell ref="A69:B69"/>
    <mergeCell ref="P69:Q69"/>
    <mergeCell ref="A70:B70"/>
    <mergeCell ref="P70:Q70"/>
    <mergeCell ref="A71:B71"/>
    <mergeCell ref="P71:Q71"/>
    <mergeCell ref="M65:O65"/>
    <mergeCell ref="P65:Q68"/>
    <mergeCell ref="C66:D66"/>
    <mergeCell ref="E66:F66"/>
    <mergeCell ref="G66:H66"/>
    <mergeCell ref="I66:J66"/>
    <mergeCell ref="K66:L66"/>
    <mergeCell ref="M66:O66"/>
    <mergeCell ref="A65:B68"/>
    <mergeCell ref="C65:D65"/>
    <mergeCell ref="E65:F65"/>
    <mergeCell ref="G65:H65"/>
    <mergeCell ref="I65:J65"/>
    <mergeCell ref="K65:L65"/>
    <mergeCell ref="A58:B58"/>
    <mergeCell ref="P58:Q58"/>
    <mergeCell ref="A62:Q62"/>
    <mergeCell ref="A63:Q63"/>
    <mergeCell ref="A64:O64"/>
    <mergeCell ref="P64:Q64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41:B41"/>
    <mergeCell ref="P41:Q41"/>
    <mergeCell ref="A42:A47"/>
    <mergeCell ref="Q42:Q47"/>
    <mergeCell ref="A48:B48"/>
    <mergeCell ref="P48:Q48"/>
    <mergeCell ref="A38:B38"/>
    <mergeCell ref="P38:Q38"/>
    <mergeCell ref="A39:B39"/>
    <mergeCell ref="P39:Q39"/>
    <mergeCell ref="A40:B40"/>
    <mergeCell ref="P40:Q40"/>
    <mergeCell ref="M34:O34"/>
    <mergeCell ref="P34:Q37"/>
    <mergeCell ref="C35:D35"/>
    <mergeCell ref="E35:F35"/>
    <mergeCell ref="G35:H35"/>
    <mergeCell ref="I35:J35"/>
    <mergeCell ref="K35:L35"/>
    <mergeCell ref="M35:O35"/>
    <mergeCell ref="A34:B37"/>
    <mergeCell ref="C34:D34"/>
    <mergeCell ref="E34:F34"/>
    <mergeCell ref="G34:H34"/>
    <mergeCell ref="I34:J34"/>
    <mergeCell ref="K34:L34"/>
    <mergeCell ref="A28:B28"/>
    <mergeCell ref="P28:Q28"/>
    <mergeCell ref="A31:Q31"/>
    <mergeCell ref="A32:Q32"/>
    <mergeCell ref="A33:O33"/>
    <mergeCell ref="P33:Q33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4" firstPageNumber="68" orientation="landscape" r:id="rId1"/>
  <rowBreaks count="2" manualBreakCount="2">
    <brk id="30" max="16" man="1"/>
    <brk id="61" max="1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0"/>
  <sheetViews>
    <sheetView rightToLeft="1" view="pageBreakPreview" zoomScale="82" zoomScaleNormal="80" zoomScaleSheetLayoutView="82" workbookViewId="0">
      <selection sqref="A1:Q17"/>
    </sheetView>
  </sheetViews>
  <sheetFormatPr defaultRowHeight="20.25"/>
  <cols>
    <col min="1" max="1" width="3.25" customWidth="1"/>
    <col min="2" max="2" width="7.75" customWidth="1"/>
    <col min="3" max="3" width="6.33203125" customWidth="1"/>
    <col min="4" max="4" width="6.6640625" customWidth="1"/>
    <col min="5" max="5" width="6.33203125" customWidth="1"/>
    <col min="6" max="6" width="7" customWidth="1"/>
    <col min="7" max="7" width="6.33203125" customWidth="1"/>
    <col min="8" max="8" width="6.83203125" customWidth="1"/>
    <col min="9" max="9" width="6.5" customWidth="1"/>
    <col min="10" max="10" width="6.83203125" customWidth="1"/>
    <col min="11" max="11" width="5.5" customWidth="1"/>
    <col min="12" max="12" width="6.75" customWidth="1"/>
    <col min="13" max="13" width="5.75" customWidth="1"/>
    <col min="14" max="14" width="6.5" customWidth="1"/>
    <col min="15" max="15" width="7.75" customWidth="1"/>
    <col min="16" max="16" width="11" customWidth="1"/>
    <col min="17" max="17" width="3.33203125" customWidth="1"/>
  </cols>
  <sheetData>
    <row r="1" spans="1:28" ht="25.5" customHeight="1">
      <c r="A1" s="452" t="s">
        <v>891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2" customHeight="1">
      <c r="A2" s="433" t="s">
        <v>892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77" customFormat="1" ht="30.75" customHeight="1" thickBot="1">
      <c r="A3" s="448" t="s">
        <v>893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61" t="s">
        <v>894</v>
      </c>
      <c r="Q3" s="461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1" customHeight="1" thickTop="1">
      <c r="A4" s="413" t="s">
        <v>4</v>
      </c>
      <c r="B4" s="413"/>
      <c r="C4" s="431" t="s">
        <v>142</v>
      </c>
      <c r="D4" s="431"/>
      <c r="E4" s="431" t="s">
        <v>152</v>
      </c>
      <c r="F4" s="431"/>
      <c r="G4" s="431" t="s">
        <v>153</v>
      </c>
      <c r="H4" s="431"/>
      <c r="I4" s="431" t="s">
        <v>154</v>
      </c>
      <c r="J4" s="431"/>
      <c r="K4" s="431" t="s">
        <v>172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>
      <c r="A5" s="408"/>
      <c r="B5" s="408"/>
      <c r="C5" s="428" t="s">
        <v>147</v>
      </c>
      <c r="D5" s="428"/>
      <c r="E5" s="428" t="s">
        <v>155</v>
      </c>
      <c r="F5" s="428"/>
      <c r="G5" s="428" t="s">
        <v>156</v>
      </c>
      <c r="H5" s="428"/>
      <c r="I5" s="428" t="s">
        <v>157</v>
      </c>
      <c r="J5" s="428"/>
      <c r="K5" s="428" t="s">
        <v>179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8" customHeight="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>
      <c r="A8" s="384" t="s">
        <v>202</v>
      </c>
      <c r="B8" s="384"/>
      <c r="C8" s="319">
        <v>605</v>
      </c>
      <c r="D8" s="319">
        <v>639</v>
      </c>
      <c r="E8" s="319">
        <v>763</v>
      </c>
      <c r="F8" s="319">
        <v>549</v>
      </c>
      <c r="G8" s="319">
        <v>673</v>
      </c>
      <c r="H8" s="319">
        <v>562</v>
      </c>
      <c r="I8" s="319">
        <v>636</v>
      </c>
      <c r="J8" s="319">
        <v>329</v>
      </c>
      <c r="K8" s="319">
        <v>648</v>
      </c>
      <c r="L8" s="319">
        <v>310</v>
      </c>
      <c r="M8" s="319">
        <f>SUM(C8,E8,G8,I8,K8)</f>
        <v>3325</v>
      </c>
      <c r="N8" s="319">
        <f t="shared" ref="N8:N27" si="0">SUM(D8,F8,H8,J8,L8)</f>
        <v>2389</v>
      </c>
      <c r="O8" s="319">
        <f>SUM(M8:N8)</f>
        <v>5714</v>
      </c>
      <c r="P8" s="385" t="s">
        <v>26</v>
      </c>
      <c r="Q8" s="385"/>
      <c r="R8" s="18"/>
      <c r="S8" s="18"/>
      <c r="T8" s="18"/>
      <c r="U8" s="18"/>
      <c r="V8" s="18"/>
      <c r="W8" s="18"/>
      <c r="X8" s="18"/>
    </row>
    <row r="9" spans="1:28" ht="22.5" customHeight="1">
      <c r="A9" s="404" t="s">
        <v>27</v>
      </c>
      <c r="B9" s="404"/>
      <c r="C9" s="347">
        <v>722</v>
      </c>
      <c r="D9" s="347">
        <v>477</v>
      </c>
      <c r="E9" s="347">
        <v>497</v>
      </c>
      <c r="F9" s="347">
        <v>444</v>
      </c>
      <c r="G9" s="347">
        <v>535</v>
      </c>
      <c r="H9" s="347">
        <v>359</v>
      </c>
      <c r="I9" s="347">
        <v>389</v>
      </c>
      <c r="J9" s="347">
        <v>198</v>
      </c>
      <c r="K9" s="347">
        <v>529</v>
      </c>
      <c r="L9" s="347">
        <v>244</v>
      </c>
      <c r="M9" s="347">
        <f t="shared" ref="M9:M27" si="1">SUM(C9,E9,G9,I9,K9)</f>
        <v>2672</v>
      </c>
      <c r="N9" s="347">
        <f t="shared" si="0"/>
        <v>1722</v>
      </c>
      <c r="O9" s="347">
        <f t="shared" ref="O9:O27" si="2">SUM(M9:N9)</f>
        <v>4394</v>
      </c>
      <c r="P9" s="375" t="s">
        <v>28</v>
      </c>
      <c r="Q9" s="375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ht="22.5" customHeight="1">
      <c r="A10" s="403" t="s">
        <v>83</v>
      </c>
      <c r="B10" s="403"/>
      <c r="C10" s="367">
        <v>530</v>
      </c>
      <c r="D10" s="367">
        <v>778</v>
      </c>
      <c r="E10" s="367">
        <v>473</v>
      </c>
      <c r="F10" s="367">
        <v>506</v>
      </c>
      <c r="G10" s="367">
        <v>460</v>
      </c>
      <c r="H10" s="367">
        <v>315</v>
      </c>
      <c r="I10" s="367">
        <v>211</v>
      </c>
      <c r="J10" s="367">
        <v>247</v>
      </c>
      <c r="K10" s="367">
        <v>185</v>
      </c>
      <c r="L10" s="367">
        <v>151</v>
      </c>
      <c r="M10" s="367">
        <f t="shared" si="1"/>
        <v>1859</v>
      </c>
      <c r="N10" s="367">
        <f t="shared" si="0"/>
        <v>1997</v>
      </c>
      <c r="O10" s="367">
        <f t="shared" si="2"/>
        <v>3856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2.5" customHeight="1">
      <c r="A11" s="403" t="s">
        <v>31</v>
      </c>
      <c r="B11" s="403"/>
      <c r="C11" s="367">
        <v>1211</v>
      </c>
      <c r="D11" s="367">
        <v>1410</v>
      </c>
      <c r="E11" s="367">
        <v>829</v>
      </c>
      <c r="F11" s="367">
        <v>750</v>
      </c>
      <c r="G11" s="367">
        <v>561</v>
      </c>
      <c r="H11" s="367">
        <v>422</v>
      </c>
      <c r="I11" s="367">
        <v>351</v>
      </c>
      <c r="J11" s="367">
        <v>190</v>
      </c>
      <c r="K11" s="367">
        <v>152</v>
      </c>
      <c r="L11" s="367">
        <v>87</v>
      </c>
      <c r="M11" s="367">
        <f t="shared" si="1"/>
        <v>3104</v>
      </c>
      <c r="N11" s="367">
        <f t="shared" si="0"/>
        <v>2859</v>
      </c>
      <c r="O11" s="367">
        <f t="shared" si="2"/>
        <v>5963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2.5" customHeight="1">
      <c r="A12" s="416" t="s">
        <v>33</v>
      </c>
      <c r="B12" s="320" t="s">
        <v>34</v>
      </c>
      <c r="C12" s="367">
        <v>1082</v>
      </c>
      <c r="D12" s="367">
        <v>1347</v>
      </c>
      <c r="E12" s="367">
        <v>497</v>
      </c>
      <c r="F12" s="367">
        <v>609</v>
      </c>
      <c r="G12" s="367">
        <v>319</v>
      </c>
      <c r="H12" s="367">
        <v>329</v>
      </c>
      <c r="I12" s="367">
        <v>182</v>
      </c>
      <c r="J12" s="367">
        <v>170</v>
      </c>
      <c r="K12" s="367">
        <v>149</v>
      </c>
      <c r="L12" s="367">
        <v>107</v>
      </c>
      <c r="M12" s="367">
        <f t="shared" si="1"/>
        <v>2229</v>
      </c>
      <c r="N12" s="367">
        <f t="shared" si="0"/>
        <v>2562</v>
      </c>
      <c r="O12" s="367">
        <f t="shared" si="2"/>
        <v>4791</v>
      </c>
      <c r="P12" s="118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2.5" customHeight="1">
      <c r="A13" s="417"/>
      <c r="B13" s="320" t="s">
        <v>37</v>
      </c>
      <c r="C13" s="367">
        <v>1436</v>
      </c>
      <c r="D13" s="367">
        <v>2158</v>
      </c>
      <c r="E13" s="367">
        <v>838</v>
      </c>
      <c r="F13" s="367">
        <v>835</v>
      </c>
      <c r="G13" s="367">
        <v>478</v>
      </c>
      <c r="H13" s="367">
        <v>395</v>
      </c>
      <c r="I13" s="367">
        <v>356</v>
      </c>
      <c r="J13" s="367">
        <v>157</v>
      </c>
      <c r="K13" s="367">
        <v>289</v>
      </c>
      <c r="L13" s="367">
        <v>142</v>
      </c>
      <c r="M13" s="367">
        <f t="shared" si="1"/>
        <v>3397</v>
      </c>
      <c r="N13" s="367">
        <f t="shared" si="0"/>
        <v>3687</v>
      </c>
      <c r="O13" s="367">
        <f t="shared" si="2"/>
        <v>7084</v>
      </c>
      <c r="P13" s="118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2.5" customHeight="1">
      <c r="A14" s="417"/>
      <c r="B14" s="320" t="s">
        <v>39</v>
      </c>
      <c r="C14" s="367">
        <v>331</v>
      </c>
      <c r="D14" s="367">
        <v>561</v>
      </c>
      <c r="E14" s="367">
        <v>404</v>
      </c>
      <c r="F14" s="367">
        <v>439</v>
      </c>
      <c r="G14" s="367">
        <v>356</v>
      </c>
      <c r="H14" s="367">
        <v>289</v>
      </c>
      <c r="I14" s="367">
        <v>334</v>
      </c>
      <c r="J14" s="367">
        <v>181</v>
      </c>
      <c r="K14" s="367">
        <v>103</v>
      </c>
      <c r="L14" s="367">
        <v>103</v>
      </c>
      <c r="M14" s="367">
        <f t="shared" si="1"/>
        <v>1528</v>
      </c>
      <c r="N14" s="367">
        <f t="shared" si="0"/>
        <v>1573</v>
      </c>
      <c r="O14" s="367">
        <f t="shared" si="2"/>
        <v>3101</v>
      </c>
      <c r="P14" s="118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2.5" customHeight="1">
      <c r="A15" s="417"/>
      <c r="B15" s="320" t="s">
        <v>41</v>
      </c>
      <c r="C15" s="367">
        <v>460</v>
      </c>
      <c r="D15" s="367">
        <v>749</v>
      </c>
      <c r="E15" s="367">
        <v>241</v>
      </c>
      <c r="F15" s="367">
        <v>349</v>
      </c>
      <c r="G15" s="367">
        <v>130</v>
      </c>
      <c r="H15" s="367">
        <v>124</v>
      </c>
      <c r="I15" s="367">
        <v>141</v>
      </c>
      <c r="J15" s="367">
        <v>119</v>
      </c>
      <c r="K15" s="367">
        <v>119</v>
      </c>
      <c r="L15" s="367">
        <v>35</v>
      </c>
      <c r="M15" s="367">
        <f t="shared" si="1"/>
        <v>1091</v>
      </c>
      <c r="N15" s="367">
        <f t="shared" si="0"/>
        <v>1376</v>
      </c>
      <c r="O15" s="367">
        <f t="shared" si="2"/>
        <v>2467</v>
      </c>
      <c r="P15" s="118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2.5" customHeight="1">
      <c r="A16" s="417"/>
      <c r="B16" s="320" t="s">
        <v>43</v>
      </c>
      <c r="C16" s="367">
        <v>1122</v>
      </c>
      <c r="D16" s="367">
        <v>1606</v>
      </c>
      <c r="E16" s="367">
        <v>559</v>
      </c>
      <c r="F16" s="367">
        <v>690</v>
      </c>
      <c r="G16" s="367">
        <v>311</v>
      </c>
      <c r="H16" s="367">
        <v>362</v>
      </c>
      <c r="I16" s="367">
        <v>198</v>
      </c>
      <c r="J16" s="367">
        <v>171</v>
      </c>
      <c r="K16" s="367">
        <v>134</v>
      </c>
      <c r="L16" s="367">
        <v>147</v>
      </c>
      <c r="M16" s="367">
        <f t="shared" si="1"/>
        <v>2324</v>
      </c>
      <c r="N16" s="367">
        <f t="shared" si="0"/>
        <v>2976</v>
      </c>
      <c r="O16" s="367">
        <f t="shared" si="2"/>
        <v>5300</v>
      </c>
      <c r="P16" s="118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2.5" customHeight="1">
      <c r="A17" s="418"/>
      <c r="B17" s="320" t="s">
        <v>45</v>
      </c>
      <c r="C17" s="367">
        <v>432</v>
      </c>
      <c r="D17" s="367">
        <v>689</v>
      </c>
      <c r="E17" s="367">
        <v>448</v>
      </c>
      <c r="F17" s="367">
        <v>612</v>
      </c>
      <c r="G17" s="367">
        <v>355</v>
      </c>
      <c r="H17" s="367">
        <v>333</v>
      </c>
      <c r="I17" s="367">
        <v>238</v>
      </c>
      <c r="J17" s="367">
        <v>148</v>
      </c>
      <c r="K17" s="367">
        <v>158</v>
      </c>
      <c r="L17" s="367">
        <v>60</v>
      </c>
      <c r="M17" s="367">
        <f t="shared" si="1"/>
        <v>1631</v>
      </c>
      <c r="N17" s="367">
        <f t="shared" si="0"/>
        <v>1842</v>
      </c>
      <c r="O17" s="367">
        <f t="shared" si="2"/>
        <v>3473</v>
      </c>
      <c r="P17" s="118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2.5" customHeight="1">
      <c r="A18" s="403" t="s">
        <v>47</v>
      </c>
      <c r="B18" s="403"/>
      <c r="C18" s="367">
        <v>749</v>
      </c>
      <c r="D18" s="367">
        <v>893</v>
      </c>
      <c r="E18" s="367">
        <v>779</v>
      </c>
      <c r="F18" s="367">
        <v>683</v>
      </c>
      <c r="G18" s="367">
        <v>622</v>
      </c>
      <c r="H18" s="367">
        <v>533</v>
      </c>
      <c r="I18" s="367">
        <v>460</v>
      </c>
      <c r="J18" s="367">
        <v>366</v>
      </c>
      <c r="K18" s="367">
        <v>298</v>
      </c>
      <c r="L18" s="367">
        <v>310</v>
      </c>
      <c r="M18" s="367">
        <f t="shared" si="1"/>
        <v>2908</v>
      </c>
      <c r="N18" s="367">
        <f t="shared" si="0"/>
        <v>2785</v>
      </c>
      <c r="O18" s="367">
        <f t="shared" si="2"/>
        <v>5693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2.5" customHeight="1">
      <c r="A19" s="403" t="s">
        <v>49</v>
      </c>
      <c r="B19" s="403"/>
      <c r="C19" s="367">
        <v>953</v>
      </c>
      <c r="D19" s="367">
        <v>1171</v>
      </c>
      <c r="E19" s="367">
        <v>899</v>
      </c>
      <c r="F19" s="367">
        <v>726</v>
      </c>
      <c r="G19" s="367">
        <v>583</v>
      </c>
      <c r="H19" s="367">
        <v>458</v>
      </c>
      <c r="I19" s="367">
        <v>369</v>
      </c>
      <c r="J19" s="367">
        <v>201</v>
      </c>
      <c r="K19" s="367">
        <v>270</v>
      </c>
      <c r="L19" s="367">
        <v>107</v>
      </c>
      <c r="M19" s="367">
        <f t="shared" si="1"/>
        <v>3074</v>
      </c>
      <c r="N19" s="367">
        <f t="shared" si="0"/>
        <v>2663</v>
      </c>
      <c r="O19" s="367">
        <f t="shared" si="2"/>
        <v>5737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2.5" customHeight="1">
      <c r="A20" s="403" t="s">
        <v>51</v>
      </c>
      <c r="B20" s="403"/>
      <c r="C20" s="367">
        <v>393</v>
      </c>
      <c r="D20" s="367">
        <v>506</v>
      </c>
      <c r="E20" s="367">
        <v>415</v>
      </c>
      <c r="F20" s="367">
        <v>464</v>
      </c>
      <c r="G20" s="367">
        <v>278</v>
      </c>
      <c r="H20" s="367">
        <v>277</v>
      </c>
      <c r="I20" s="367">
        <v>209</v>
      </c>
      <c r="J20" s="367">
        <v>141</v>
      </c>
      <c r="K20" s="367">
        <v>111</v>
      </c>
      <c r="L20" s="367">
        <v>109</v>
      </c>
      <c r="M20" s="367">
        <f t="shared" si="1"/>
        <v>1406</v>
      </c>
      <c r="N20" s="367">
        <f t="shared" si="0"/>
        <v>1497</v>
      </c>
      <c r="O20" s="367">
        <f t="shared" si="2"/>
        <v>2903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2.5" customHeight="1">
      <c r="A21" s="403" t="s">
        <v>53</v>
      </c>
      <c r="B21" s="403"/>
      <c r="C21" s="367">
        <v>385</v>
      </c>
      <c r="D21" s="367">
        <v>380</v>
      </c>
      <c r="E21" s="367">
        <v>379</v>
      </c>
      <c r="F21" s="367">
        <v>571</v>
      </c>
      <c r="G21" s="367">
        <v>410</v>
      </c>
      <c r="H21" s="367">
        <v>347</v>
      </c>
      <c r="I21" s="367">
        <v>260</v>
      </c>
      <c r="J21" s="367">
        <v>207</v>
      </c>
      <c r="K21" s="367">
        <v>371</v>
      </c>
      <c r="L21" s="367">
        <v>186</v>
      </c>
      <c r="M21" s="367">
        <f t="shared" si="1"/>
        <v>1805</v>
      </c>
      <c r="N21" s="367">
        <f t="shared" si="0"/>
        <v>1691</v>
      </c>
      <c r="O21" s="367">
        <f t="shared" si="2"/>
        <v>3496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2.5" customHeight="1">
      <c r="A22" s="403" t="s">
        <v>84</v>
      </c>
      <c r="B22" s="403"/>
      <c r="C22" s="367">
        <v>269</v>
      </c>
      <c r="D22" s="367">
        <v>503</v>
      </c>
      <c r="E22" s="367">
        <v>295</v>
      </c>
      <c r="F22" s="367">
        <v>396</v>
      </c>
      <c r="G22" s="367">
        <v>295</v>
      </c>
      <c r="H22" s="367">
        <v>262</v>
      </c>
      <c r="I22" s="367">
        <v>202</v>
      </c>
      <c r="J22" s="367">
        <v>146</v>
      </c>
      <c r="K22" s="367">
        <v>135</v>
      </c>
      <c r="L22" s="367">
        <v>86</v>
      </c>
      <c r="M22" s="367">
        <f t="shared" si="1"/>
        <v>1196</v>
      </c>
      <c r="N22" s="367">
        <f t="shared" si="0"/>
        <v>1393</v>
      </c>
      <c r="O22" s="367">
        <f t="shared" si="2"/>
        <v>2589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2.5" customHeight="1">
      <c r="A23" s="403" t="s">
        <v>57</v>
      </c>
      <c r="B23" s="403"/>
      <c r="C23" s="367">
        <v>334</v>
      </c>
      <c r="D23" s="367">
        <v>395</v>
      </c>
      <c r="E23" s="367">
        <v>275</v>
      </c>
      <c r="F23" s="367">
        <v>421</v>
      </c>
      <c r="G23" s="367">
        <v>251</v>
      </c>
      <c r="H23" s="367">
        <v>197</v>
      </c>
      <c r="I23" s="367">
        <v>254</v>
      </c>
      <c r="J23" s="367">
        <v>158</v>
      </c>
      <c r="K23" s="367">
        <v>238</v>
      </c>
      <c r="L23" s="367">
        <v>87</v>
      </c>
      <c r="M23" s="367">
        <f t="shared" si="1"/>
        <v>1352</v>
      </c>
      <c r="N23" s="367">
        <f t="shared" si="0"/>
        <v>1258</v>
      </c>
      <c r="O23" s="367">
        <f t="shared" si="2"/>
        <v>2610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2.5" customHeight="1">
      <c r="A24" s="403" t="s">
        <v>59</v>
      </c>
      <c r="B24" s="403"/>
      <c r="C24" s="367">
        <v>651</v>
      </c>
      <c r="D24" s="367">
        <v>560</v>
      </c>
      <c r="E24" s="367">
        <v>569</v>
      </c>
      <c r="F24" s="367">
        <v>471</v>
      </c>
      <c r="G24" s="367">
        <v>386</v>
      </c>
      <c r="H24" s="367">
        <v>247</v>
      </c>
      <c r="I24" s="367">
        <v>254</v>
      </c>
      <c r="J24" s="367">
        <v>203</v>
      </c>
      <c r="K24" s="367">
        <v>252</v>
      </c>
      <c r="L24" s="367">
        <v>153</v>
      </c>
      <c r="M24" s="367">
        <f t="shared" si="1"/>
        <v>2112</v>
      </c>
      <c r="N24" s="367">
        <f t="shared" si="0"/>
        <v>1634</v>
      </c>
      <c r="O24" s="367">
        <f t="shared" si="2"/>
        <v>3746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2.5" customHeight="1">
      <c r="A25" s="403" t="s">
        <v>61</v>
      </c>
      <c r="B25" s="403"/>
      <c r="C25" s="367">
        <v>366</v>
      </c>
      <c r="D25" s="367">
        <v>353</v>
      </c>
      <c r="E25" s="367">
        <v>304</v>
      </c>
      <c r="F25" s="367">
        <v>350</v>
      </c>
      <c r="G25" s="367">
        <v>330</v>
      </c>
      <c r="H25" s="367">
        <v>319</v>
      </c>
      <c r="I25" s="367">
        <v>242</v>
      </c>
      <c r="J25" s="367">
        <v>206</v>
      </c>
      <c r="K25" s="367">
        <v>225</v>
      </c>
      <c r="L25" s="367">
        <v>109</v>
      </c>
      <c r="M25" s="367">
        <f t="shared" si="1"/>
        <v>1467</v>
      </c>
      <c r="N25" s="367">
        <f t="shared" si="0"/>
        <v>1337</v>
      </c>
      <c r="O25" s="367">
        <f t="shared" si="2"/>
        <v>2804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2.5" customHeight="1">
      <c r="A26" s="403" t="s">
        <v>63</v>
      </c>
      <c r="B26" s="403"/>
      <c r="C26" s="367">
        <v>615</v>
      </c>
      <c r="D26" s="367">
        <v>789</v>
      </c>
      <c r="E26" s="367">
        <v>503</v>
      </c>
      <c r="F26" s="367">
        <v>464</v>
      </c>
      <c r="G26" s="367">
        <v>334</v>
      </c>
      <c r="H26" s="367">
        <v>263</v>
      </c>
      <c r="I26" s="367">
        <v>178</v>
      </c>
      <c r="J26" s="367">
        <v>102</v>
      </c>
      <c r="K26" s="367">
        <v>495</v>
      </c>
      <c r="L26" s="367">
        <v>94</v>
      </c>
      <c r="M26" s="367">
        <f t="shared" si="1"/>
        <v>2125</v>
      </c>
      <c r="N26" s="367">
        <f t="shared" si="0"/>
        <v>1712</v>
      </c>
      <c r="O26" s="367">
        <f t="shared" si="2"/>
        <v>3837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2.5" customHeight="1" thickBot="1">
      <c r="A27" s="451" t="s">
        <v>65</v>
      </c>
      <c r="B27" s="451"/>
      <c r="C27" s="100">
        <v>882</v>
      </c>
      <c r="D27" s="100">
        <v>1580</v>
      </c>
      <c r="E27" s="100">
        <v>710</v>
      </c>
      <c r="F27" s="100">
        <v>1251</v>
      </c>
      <c r="G27" s="100">
        <v>426</v>
      </c>
      <c r="H27" s="100">
        <v>746</v>
      </c>
      <c r="I27" s="100">
        <v>252</v>
      </c>
      <c r="J27" s="100">
        <v>427</v>
      </c>
      <c r="K27" s="100">
        <v>248</v>
      </c>
      <c r="L27" s="100">
        <v>245</v>
      </c>
      <c r="M27" s="347">
        <f t="shared" si="1"/>
        <v>2518</v>
      </c>
      <c r="N27" s="347">
        <f t="shared" si="0"/>
        <v>4249</v>
      </c>
      <c r="O27" s="347">
        <f t="shared" si="2"/>
        <v>6767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2.5" customHeight="1" thickBot="1">
      <c r="A28" s="422" t="s">
        <v>19</v>
      </c>
      <c r="B28" s="422"/>
      <c r="C28" s="357">
        <f>SUM(C8:C27)</f>
        <v>13528</v>
      </c>
      <c r="D28" s="357">
        <f t="shared" ref="D28:O28" si="3">SUM(D8:D27)</f>
        <v>17544</v>
      </c>
      <c r="E28" s="357">
        <f t="shared" si="3"/>
        <v>10677</v>
      </c>
      <c r="F28" s="357">
        <f t="shared" si="3"/>
        <v>11580</v>
      </c>
      <c r="G28" s="357">
        <f t="shared" si="3"/>
        <v>8093</v>
      </c>
      <c r="H28" s="357">
        <f t="shared" si="3"/>
        <v>7139</v>
      </c>
      <c r="I28" s="357">
        <f t="shared" si="3"/>
        <v>5716</v>
      </c>
      <c r="J28" s="357">
        <f t="shared" si="3"/>
        <v>4067</v>
      </c>
      <c r="K28" s="357">
        <f t="shared" si="3"/>
        <v>5109</v>
      </c>
      <c r="L28" s="357">
        <f t="shared" si="3"/>
        <v>2872</v>
      </c>
      <c r="M28" s="357">
        <f t="shared" si="3"/>
        <v>43123</v>
      </c>
      <c r="N28" s="357">
        <f t="shared" si="3"/>
        <v>43202</v>
      </c>
      <c r="O28" s="357">
        <f t="shared" si="3"/>
        <v>86325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1.75" customHeight="1" thickTop="1">
      <c r="A29" s="344"/>
      <c r="B29" s="344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00"/>
      <c r="Q29" s="15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>
      <c r="A30" s="15"/>
      <c r="B30" s="15"/>
      <c r="C30" s="735"/>
      <c r="D30" s="735"/>
      <c r="E30" s="735"/>
      <c r="F30" s="735"/>
      <c r="G30" s="735"/>
      <c r="H30" s="735"/>
      <c r="I30" s="735"/>
      <c r="J30" s="735"/>
      <c r="K30" s="735"/>
      <c r="L30" s="735"/>
      <c r="M30" s="15"/>
      <c r="N30" s="15"/>
      <c r="O30" s="15"/>
      <c r="P30" s="15"/>
      <c r="Q30" s="15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7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93"/>
  <sheetViews>
    <sheetView rightToLeft="1" view="pageBreakPreview" topLeftCell="A76" zoomScale="82" zoomScaleNormal="80" zoomScaleSheetLayoutView="82" workbookViewId="0">
      <selection sqref="A1:Q17"/>
    </sheetView>
  </sheetViews>
  <sheetFormatPr defaultRowHeight="15"/>
  <cols>
    <col min="1" max="1" width="2.75" style="16" customWidth="1"/>
    <col min="2" max="2" width="7.33203125" style="16" customWidth="1"/>
    <col min="3" max="3" width="5.83203125" style="16" customWidth="1"/>
    <col min="4" max="4" width="6.4140625" style="16" customWidth="1"/>
    <col min="5" max="5" width="5.5" style="16" customWidth="1"/>
    <col min="6" max="6" width="6.9140625" style="16" customWidth="1"/>
    <col min="7" max="7" width="5.58203125" style="16" customWidth="1"/>
    <col min="8" max="8" width="6.83203125" style="16" customWidth="1"/>
    <col min="9" max="9" width="6.6640625" style="16" customWidth="1"/>
    <col min="10" max="10" width="6.75" style="16" customWidth="1"/>
    <col min="11" max="11" width="6.4140625" style="16" customWidth="1"/>
    <col min="12" max="12" width="6.6640625" style="16" customWidth="1"/>
    <col min="13" max="13" width="6.83203125" style="16" customWidth="1"/>
    <col min="14" max="14" width="7" style="16" customWidth="1"/>
    <col min="15" max="15" width="6.4140625" style="16" customWidth="1"/>
    <col min="16" max="16" width="9.4140625" style="16" customWidth="1"/>
    <col min="17" max="17" width="2.25" style="16" customWidth="1"/>
    <col min="18" max="16384" width="8.6640625" style="16"/>
  </cols>
  <sheetData>
    <row r="1" spans="1:28" ht="31.5" customHeight="1">
      <c r="A1" s="453" t="s">
        <v>895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S1" s="108"/>
      <c r="T1" s="108"/>
      <c r="U1" s="108"/>
      <c r="V1" s="108"/>
      <c r="W1" s="108"/>
      <c r="X1" s="108"/>
      <c r="Y1" s="108"/>
      <c r="Z1" s="108"/>
      <c r="AA1" s="108"/>
      <c r="AB1" s="108"/>
    </row>
    <row r="2" spans="1:28" ht="42" customHeight="1">
      <c r="A2" s="433" t="s">
        <v>896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08"/>
      <c r="T2" s="108"/>
      <c r="U2" s="108"/>
      <c r="V2" s="108"/>
      <c r="W2" s="108"/>
      <c r="X2" s="108"/>
      <c r="Y2" s="108"/>
      <c r="Z2" s="108"/>
      <c r="AA2" s="108"/>
      <c r="AB2" s="108"/>
    </row>
    <row r="3" spans="1:28" s="732" customFormat="1" ht="21" customHeight="1" thickBot="1">
      <c r="A3" s="448" t="s">
        <v>897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391" t="s">
        <v>898</v>
      </c>
      <c r="Q3" s="391"/>
      <c r="S3" s="733"/>
      <c r="T3" s="733"/>
      <c r="U3" s="733"/>
      <c r="V3" s="733"/>
      <c r="W3" s="733"/>
      <c r="X3" s="733"/>
      <c r="Y3" s="733"/>
      <c r="Z3" s="733"/>
      <c r="AA3" s="733"/>
      <c r="AB3" s="733"/>
    </row>
    <row r="4" spans="1:28" ht="25.5" customHeight="1" thickTop="1">
      <c r="A4" s="413" t="s">
        <v>4</v>
      </c>
      <c r="B4" s="413"/>
      <c r="C4" s="431" t="s">
        <v>152</v>
      </c>
      <c r="D4" s="431"/>
      <c r="E4" s="431" t="s">
        <v>153</v>
      </c>
      <c r="F4" s="431"/>
      <c r="G4" s="431" t="s">
        <v>154</v>
      </c>
      <c r="H4" s="431"/>
      <c r="I4" s="431" t="s">
        <v>172</v>
      </c>
      <c r="J4" s="431"/>
      <c r="K4" s="431" t="s">
        <v>173</v>
      </c>
      <c r="L4" s="431"/>
      <c r="M4" s="431" t="s">
        <v>19</v>
      </c>
      <c r="N4" s="431"/>
      <c r="O4" s="431"/>
      <c r="P4" s="457" t="s">
        <v>10</v>
      </c>
      <c r="Q4" s="457"/>
      <c r="S4" s="108"/>
      <c r="T4" s="108"/>
      <c r="U4" s="108"/>
      <c r="V4" s="108"/>
      <c r="W4" s="108"/>
      <c r="X4" s="108"/>
      <c r="Y4" s="108"/>
      <c r="Z4" s="108"/>
      <c r="AA4" s="108"/>
      <c r="AB4" s="108"/>
    </row>
    <row r="5" spans="1:28" ht="18.75" customHeight="1">
      <c r="A5" s="408"/>
      <c r="B5" s="408"/>
      <c r="C5" s="428" t="s">
        <v>155</v>
      </c>
      <c r="D5" s="428"/>
      <c r="E5" s="428" t="s">
        <v>156</v>
      </c>
      <c r="F5" s="428"/>
      <c r="G5" s="428" t="s">
        <v>157</v>
      </c>
      <c r="H5" s="428"/>
      <c r="I5" s="428" t="s">
        <v>179</v>
      </c>
      <c r="J5" s="428"/>
      <c r="K5" s="428" t="s">
        <v>180</v>
      </c>
      <c r="L5" s="428"/>
      <c r="M5" s="428" t="s">
        <v>23</v>
      </c>
      <c r="N5" s="428"/>
      <c r="O5" s="428"/>
      <c r="P5" s="458"/>
      <c r="Q5" s="458"/>
      <c r="S5" s="108"/>
      <c r="T5" s="108"/>
      <c r="U5" s="108"/>
      <c r="V5" s="108"/>
      <c r="W5" s="108"/>
      <c r="X5" s="108"/>
      <c r="Y5" s="108"/>
      <c r="Z5" s="108"/>
      <c r="AA5" s="108"/>
      <c r="AB5" s="108"/>
    </row>
    <row r="6" spans="1:28" ht="18" customHeight="1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S6" s="108"/>
      <c r="T6" s="108"/>
      <c r="U6" s="108"/>
      <c r="V6" s="108"/>
      <c r="W6" s="108"/>
      <c r="X6" s="108"/>
      <c r="Y6" s="108"/>
      <c r="Z6" s="108"/>
      <c r="AA6" s="108"/>
      <c r="AB6" s="108"/>
    </row>
    <row r="7" spans="1:28" ht="21.75" customHeight="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28" ht="21" customHeight="1">
      <c r="A8" s="384" t="s">
        <v>202</v>
      </c>
      <c r="B8" s="384"/>
      <c r="C8" s="331">
        <f t="shared" ref="C8:O23" si="0">SUM(C39,C70)</f>
        <v>2441</v>
      </c>
      <c r="D8" s="331">
        <f t="shared" si="0"/>
        <v>2373</v>
      </c>
      <c r="E8" s="331">
        <f t="shared" si="0"/>
        <v>2670</v>
      </c>
      <c r="F8" s="331">
        <f t="shared" si="0"/>
        <v>2376</v>
      </c>
      <c r="G8" s="331">
        <f t="shared" si="0"/>
        <v>1991</v>
      </c>
      <c r="H8" s="331">
        <f t="shared" si="0"/>
        <v>1602</v>
      </c>
      <c r="I8" s="331">
        <f t="shared" si="0"/>
        <v>2131</v>
      </c>
      <c r="J8" s="331">
        <f t="shared" si="0"/>
        <v>1008</v>
      </c>
      <c r="K8" s="331">
        <f t="shared" si="0"/>
        <v>2912</v>
      </c>
      <c r="L8" s="331">
        <f t="shared" si="0"/>
        <v>2112</v>
      </c>
      <c r="M8" s="331">
        <f t="shared" si="0"/>
        <v>12145</v>
      </c>
      <c r="N8" s="331">
        <f t="shared" si="0"/>
        <v>9471</v>
      </c>
      <c r="O8" s="331">
        <f t="shared" si="0"/>
        <v>21616</v>
      </c>
      <c r="P8" s="385" t="s">
        <v>26</v>
      </c>
      <c r="Q8" s="385"/>
      <c r="R8" s="108"/>
      <c r="S8" s="108"/>
      <c r="T8" s="108"/>
      <c r="U8" s="108"/>
      <c r="V8" s="108"/>
      <c r="W8" s="108"/>
      <c r="X8" s="108"/>
    </row>
    <row r="9" spans="1:28" ht="21" customHeight="1">
      <c r="A9" s="403" t="s">
        <v>899</v>
      </c>
      <c r="B9" s="403"/>
      <c r="C9" s="328">
        <f t="shared" si="0"/>
        <v>2923</v>
      </c>
      <c r="D9" s="328">
        <f t="shared" si="0"/>
        <v>2832</v>
      </c>
      <c r="E9" s="328">
        <f t="shared" si="0"/>
        <v>2326</v>
      </c>
      <c r="F9" s="328">
        <f t="shared" si="0"/>
        <v>1633</v>
      </c>
      <c r="G9" s="328">
        <f t="shared" si="0"/>
        <v>1282</v>
      </c>
      <c r="H9" s="328">
        <f t="shared" si="0"/>
        <v>783</v>
      </c>
      <c r="I9" s="328">
        <f t="shared" si="0"/>
        <v>721</v>
      </c>
      <c r="J9" s="328">
        <f t="shared" si="0"/>
        <v>584</v>
      </c>
      <c r="K9" s="328">
        <f t="shared" si="0"/>
        <v>701</v>
      </c>
      <c r="L9" s="328">
        <f t="shared" si="0"/>
        <v>283</v>
      </c>
      <c r="M9" s="328">
        <f t="shared" si="0"/>
        <v>7953</v>
      </c>
      <c r="N9" s="328">
        <f t="shared" si="0"/>
        <v>6115</v>
      </c>
      <c r="O9" s="328">
        <f t="shared" si="0"/>
        <v>14068</v>
      </c>
      <c r="P9" s="387" t="s">
        <v>28</v>
      </c>
      <c r="Q9" s="387"/>
      <c r="R9" s="108"/>
      <c r="S9" s="108"/>
      <c r="T9" s="108"/>
      <c r="U9" s="108"/>
      <c r="V9" s="108"/>
      <c r="W9" s="108"/>
      <c r="X9" s="108"/>
    </row>
    <row r="10" spans="1:28" ht="21" customHeight="1">
      <c r="A10" s="403" t="s">
        <v>83</v>
      </c>
      <c r="B10" s="403"/>
      <c r="C10" s="328">
        <f t="shared" si="0"/>
        <v>2612</v>
      </c>
      <c r="D10" s="328">
        <f t="shared" si="0"/>
        <v>2658</v>
      </c>
      <c r="E10" s="328">
        <f t="shared" si="0"/>
        <v>1738</v>
      </c>
      <c r="F10" s="328">
        <f t="shared" si="0"/>
        <v>2017</v>
      </c>
      <c r="G10" s="328">
        <f t="shared" si="0"/>
        <v>1346</v>
      </c>
      <c r="H10" s="328">
        <f t="shared" si="0"/>
        <v>1179</v>
      </c>
      <c r="I10" s="328">
        <f t="shared" si="0"/>
        <v>964</v>
      </c>
      <c r="J10" s="328">
        <f t="shared" si="0"/>
        <v>549</v>
      </c>
      <c r="K10" s="328">
        <f t="shared" si="0"/>
        <v>1306</v>
      </c>
      <c r="L10" s="328">
        <f t="shared" si="0"/>
        <v>539</v>
      </c>
      <c r="M10" s="328">
        <f t="shared" si="0"/>
        <v>7966</v>
      </c>
      <c r="N10" s="328">
        <f t="shared" si="0"/>
        <v>6942</v>
      </c>
      <c r="O10" s="328">
        <f t="shared" si="0"/>
        <v>14908</v>
      </c>
      <c r="P10" s="375" t="s">
        <v>30</v>
      </c>
      <c r="Q10" s="375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8" ht="21" customHeight="1">
      <c r="A11" s="403" t="s">
        <v>31</v>
      </c>
      <c r="B11" s="403"/>
      <c r="C11" s="328">
        <f t="shared" si="0"/>
        <v>3048</v>
      </c>
      <c r="D11" s="328">
        <f t="shared" si="0"/>
        <v>3915</v>
      </c>
      <c r="E11" s="328">
        <f t="shared" si="0"/>
        <v>2342</v>
      </c>
      <c r="F11" s="328">
        <f t="shared" si="0"/>
        <v>2676</v>
      </c>
      <c r="G11" s="328">
        <f t="shared" si="0"/>
        <v>1948</v>
      </c>
      <c r="H11" s="328">
        <f t="shared" si="0"/>
        <v>1396</v>
      </c>
      <c r="I11" s="328">
        <f t="shared" si="0"/>
        <v>1083</v>
      </c>
      <c r="J11" s="328">
        <f t="shared" si="0"/>
        <v>601</v>
      </c>
      <c r="K11" s="328">
        <f t="shared" si="0"/>
        <v>690</v>
      </c>
      <c r="L11" s="328">
        <f t="shared" si="0"/>
        <v>385</v>
      </c>
      <c r="M11" s="328">
        <f t="shared" si="0"/>
        <v>9111</v>
      </c>
      <c r="N11" s="328">
        <f t="shared" si="0"/>
        <v>8973</v>
      </c>
      <c r="O11" s="328">
        <f t="shared" si="0"/>
        <v>18084</v>
      </c>
      <c r="P11" s="375" t="s">
        <v>32</v>
      </c>
      <c r="Q11" s="375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1:28" ht="21" customHeight="1">
      <c r="A12" s="416" t="s">
        <v>33</v>
      </c>
      <c r="B12" s="329" t="s">
        <v>34</v>
      </c>
      <c r="C12" s="328">
        <f t="shared" si="0"/>
        <v>2666</v>
      </c>
      <c r="D12" s="328">
        <f t="shared" si="0"/>
        <v>3192</v>
      </c>
      <c r="E12" s="328">
        <f t="shared" si="0"/>
        <v>1021</v>
      </c>
      <c r="F12" s="328">
        <f t="shared" si="0"/>
        <v>1390</v>
      </c>
      <c r="G12" s="328">
        <f t="shared" si="0"/>
        <v>631</v>
      </c>
      <c r="H12" s="328">
        <f t="shared" si="0"/>
        <v>703</v>
      </c>
      <c r="I12" s="328">
        <f t="shared" si="0"/>
        <v>393</v>
      </c>
      <c r="J12" s="328">
        <f t="shared" si="0"/>
        <v>401</v>
      </c>
      <c r="K12" s="328">
        <f t="shared" si="0"/>
        <v>377</v>
      </c>
      <c r="L12" s="328">
        <f t="shared" si="0"/>
        <v>217</v>
      </c>
      <c r="M12" s="328">
        <f t="shared" si="0"/>
        <v>5088</v>
      </c>
      <c r="N12" s="328">
        <f t="shared" si="0"/>
        <v>5903</v>
      </c>
      <c r="O12" s="328">
        <f t="shared" si="0"/>
        <v>10991</v>
      </c>
      <c r="P12" s="321" t="s">
        <v>35</v>
      </c>
      <c r="Q12" s="380" t="s">
        <v>36</v>
      </c>
      <c r="S12" s="108"/>
      <c r="T12" s="108"/>
      <c r="U12" s="108"/>
      <c r="V12" s="108"/>
      <c r="W12" s="108"/>
      <c r="X12" s="108"/>
      <c r="Y12" s="108"/>
      <c r="Z12" s="108"/>
      <c r="AA12" s="108"/>
      <c r="AB12" s="108"/>
    </row>
    <row r="13" spans="1:28" ht="21" customHeight="1">
      <c r="A13" s="417"/>
      <c r="B13" s="329" t="s">
        <v>37</v>
      </c>
      <c r="C13" s="328">
        <f t="shared" si="0"/>
        <v>3617</v>
      </c>
      <c r="D13" s="328">
        <f t="shared" si="0"/>
        <v>4727</v>
      </c>
      <c r="E13" s="328">
        <f t="shared" si="0"/>
        <v>1566</v>
      </c>
      <c r="F13" s="328">
        <f t="shared" si="0"/>
        <v>1661</v>
      </c>
      <c r="G13" s="328">
        <f t="shared" si="0"/>
        <v>1077</v>
      </c>
      <c r="H13" s="328">
        <f t="shared" si="0"/>
        <v>734</v>
      </c>
      <c r="I13" s="328">
        <f t="shared" si="0"/>
        <v>600</v>
      </c>
      <c r="J13" s="328">
        <f t="shared" si="0"/>
        <v>419</v>
      </c>
      <c r="K13" s="328">
        <f t="shared" si="0"/>
        <v>586</v>
      </c>
      <c r="L13" s="328">
        <f t="shared" si="0"/>
        <v>273</v>
      </c>
      <c r="M13" s="328">
        <f t="shared" si="0"/>
        <v>7446</v>
      </c>
      <c r="N13" s="328">
        <f t="shared" si="0"/>
        <v>7814</v>
      </c>
      <c r="O13" s="328">
        <f t="shared" si="0"/>
        <v>15260</v>
      </c>
      <c r="P13" s="321" t="s">
        <v>38</v>
      </c>
      <c r="Q13" s="381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</row>
    <row r="14" spans="1:28" ht="21" customHeight="1">
      <c r="A14" s="417"/>
      <c r="B14" s="329" t="s">
        <v>39</v>
      </c>
      <c r="C14" s="328">
        <f t="shared" si="0"/>
        <v>935</v>
      </c>
      <c r="D14" s="328">
        <f t="shared" si="0"/>
        <v>1027</v>
      </c>
      <c r="E14" s="328">
        <f t="shared" si="0"/>
        <v>996</v>
      </c>
      <c r="F14" s="328">
        <f t="shared" si="0"/>
        <v>1076</v>
      </c>
      <c r="G14" s="328">
        <f t="shared" si="0"/>
        <v>691</v>
      </c>
      <c r="H14" s="328">
        <f t="shared" si="0"/>
        <v>764</v>
      </c>
      <c r="I14" s="328">
        <f t="shared" si="0"/>
        <v>578</v>
      </c>
      <c r="J14" s="328">
        <f t="shared" si="0"/>
        <v>343</v>
      </c>
      <c r="K14" s="328">
        <f t="shared" si="0"/>
        <v>839</v>
      </c>
      <c r="L14" s="328">
        <f t="shared" si="0"/>
        <v>140</v>
      </c>
      <c r="M14" s="328">
        <f t="shared" si="0"/>
        <v>4039</v>
      </c>
      <c r="N14" s="328">
        <f t="shared" si="0"/>
        <v>3350</v>
      </c>
      <c r="O14" s="328">
        <f t="shared" si="0"/>
        <v>7389</v>
      </c>
      <c r="P14" s="321" t="s">
        <v>40</v>
      </c>
      <c r="Q14" s="381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</row>
    <row r="15" spans="1:28" ht="21" customHeight="1">
      <c r="A15" s="417"/>
      <c r="B15" s="329" t="s">
        <v>41</v>
      </c>
      <c r="C15" s="328">
        <f t="shared" si="0"/>
        <v>2004</v>
      </c>
      <c r="D15" s="328">
        <f t="shared" si="0"/>
        <v>2507</v>
      </c>
      <c r="E15" s="328">
        <f t="shared" si="0"/>
        <v>768</v>
      </c>
      <c r="F15" s="328">
        <f t="shared" si="0"/>
        <v>1230</v>
      </c>
      <c r="G15" s="328">
        <f t="shared" si="0"/>
        <v>444</v>
      </c>
      <c r="H15" s="328">
        <f t="shared" si="0"/>
        <v>657</v>
      </c>
      <c r="I15" s="328">
        <f t="shared" si="0"/>
        <v>196</v>
      </c>
      <c r="J15" s="328">
        <f t="shared" si="0"/>
        <v>345</v>
      </c>
      <c r="K15" s="328">
        <f t="shared" si="0"/>
        <v>127</v>
      </c>
      <c r="L15" s="328">
        <f t="shared" si="0"/>
        <v>1752</v>
      </c>
      <c r="M15" s="328">
        <f t="shared" si="0"/>
        <v>3539</v>
      </c>
      <c r="N15" s="328">
        <f t="shared" si="0"/>
        <v>6491</v>
      </c>
      <c r="O15" s="328">
        <f t="shared" si="0"/>
        <v>10030</v>
      </c>
      <c r="P15" s="321" t="s">
        <v>42</v>
      </c>
      <c r="Q15" s="381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</row>
    <row r="16" spans="1:28" ht="21" customHeight="1">
      <c r="A16" s="417"/>
      <c r="B16" s="329" t="s">
        <v>43</v>
      </c>
      <c r="C16" s="328">
        <f t="shared" si="0"/>
        <v>2618</v>
      </c>
      <c r="D16" s="328">
        <f t="shared" si="0"/>
        <v>3656</v>
      </c>
      <c r="E16" s="328">
        <f t="shared" si="0"/>
        <v>1364</v>
      </c>
      <c r="F16" s="328">
        <f t="shared" si="0"/>
        <v>1682</v>
      </c>
      <c r="G16" s="328">
        <f t="shared" si="0"/>
        <v>841</v>
      </c>
      <c r="H16" s="328">
        <f t="shared" si="0"/>
        <v>761</v>
      </c>
      <c r="I16" s="328">
        <f t="shared" si="0"/>
        <v>928</v>
      </c>
      <c r="J16" s="328">
        <f t="shared" si="0"/>
        <v>459</v>
      </c>
      <c r="K16" s="328">
        <f t="shared" si="0"/>
        <v>655</v>
      </c>
      <c r="L16" s="328">
        <f t="shared" si="0"/>
        <v>447</v>
      </c>
      <c r="M16" s="328">
        <f t="shared" si="0"/>
        <v>6406</v>
      </c>
      <c r="N16" s="328">
        <f t="shared" si="0"/>
        <v>7005</v>
      </c>
      <c r="O16" s="328">
        <f t="shared" si="0"/>
        <v>13411</v>
      </c>
      <c r="P16" s="321" t="s">
        <v>44</v>
      </c>
      <c r="Q16" s="381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</row>
    <row r="17" spans="1:28" ht="21" customHeight="1">
      <c r="A17" s="418"/>
      <c r="B17" s="329" t="s">
        <v>45</v>
      </c>
      <c r="C17" s="328">
        <f t="shared" si="0"/>
        <v>1710</v>
      </c>
      <c r="D17" s="328">
        <f t="shared" si="0"/>
        <v>1475</v>
      </c>
      <c r="E17" s="328">
        <f t="shared" si="0"/>
        <v>977</v>
      </c>
      <c r="F17" s="328">
        <f t="shared" si="0"/>
        <v>1264</v>
      </c>
      <c r="G17" s="328">
        <f t="shared" si="0"/>
        <v>505</v>
      </c>
      <c r="H17" s="328">
        <f t="shared" si="0"/>
        <v>787</v>
      </c>
      <c r="I17" s="328">
        <f t="shared" si="0"/>
        <v>353</v>
      </c>
      <c r="J17" s="328">
        <f t="shared" si="0"/>
        <v>450</v>
      </c>
      <c r="K17" s="328">
        <f t="shared" si="0"/>
        <v>438</v>
      </c>
      <c r="L17" s="328">
        <f t="shared" si="0"/>
        <v>236</v>
      </c>
      <c r="M17" s="328">
        <f t="shared" si="0"/>
        <v>3983</v>
      </c>
      <c r="N17" s="328">
        <f t="shared" si="0"/>
        <v>4212</v>
      </c>
      <c r="O17" s="328">
        <f t="shared" si="0"/>
        <v>8195</v>
      </c>
      <c r="P17" s="321" t="s">
        <v>46</v>
      </c>
      <c r="Q17" s="382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</row>
    <row r="18" spans="1:28" ht="21" customHeight="1">
      <c r="A18" s="403" t="s">
        <v>47</v>
      </c>
      <c r="B18" s="403"/>
      <c r="C18" s="328">
        <f t="shared" si="0"/>
        <v>2231</v>
      </c>
      <c r="D18" s="328">
        <f t="shared" si="0"/>
        <v>2374</v>
      </c>
      <c r="E18" s="328">
        <f t="shared" si="0"/>
        <v>2016</v>
      </c>
      <c r="F18" s="328">
        <f t="shared" si="0"/>
        <v>2202</v>
      </c>
      <c r="G18" s="328">
        <f t="shared" si="0"/>
        <v>1416</v>
      </c>
      <c r="H18" s="328">
        <f t="shared" si="0"/>
        <v>1388</v>
      </c>
      <c r="I18" s="328">
        <f t="shared" si="0"/>
        <v>1221</v>
      </c>
      <c r="J18" s="328">
        <f t="shared" si="0"/>
        <v>869</v>
      </c>
      <c r="K18" s="328">
        <f t="shared" si="0"/>
        <v>1071</v>
      </c>
      <c r="L18" s="328">
        <f t="shared" si="0"/>
        <v>1075</v>
      </c>
      <c r="M18" s="328">
        <f t="shared" si="0"/>
        <v>7955</v>
      </c>
      <c r="N18" s="328">
        <f t="shared" si="0"/>
        <v>7908</v>
      </c>
      <c r="O18" s="328">
        <f t="shared" si="0"/>
        <v>15863</v>
      </c>
      <c r="P18" s="375" t="s">
        <v>48</v>
      </c>
      <c r="Q18" s="375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</row>
    <row r="19" spans="1:28" ht="21" customHeight="1">
      <c r="A19" s="403" t="s">
        <v>49</v>
      </c>
      <c r="B19" s="403"/>
      <c r="C19" s="328">
        <f t="shared" si="0"/>
        <v>3760</v>
      </c>
      <c r="D19" s="328">
        <f t="shared" si="0"/>
        <v>3938</v>
      </c>
      <c r="E19" s="328">
        <f t="shared" si="0"/>
        <v>3504</v>
      </c>
      <c r="F19" s="328">
        <f t="shared" si="0"/>
        <v>3376</v>
      </c>
      <c r="G19" s="328">
        <f t="shared" si="0"/>
        <v>2124</v>
      </c>
      <c r="H19" s="328">
        <f t="shared" si="0"/>
        <v>2164</v>
      </c>
      <c r="I19" s="328">
        <f t="shared" si="0"/>
        <v>1647</v>
      </c>
      <c r="J19" s="328">
        <f t="shared" si="0"/>
        <v>1229</v>
      </c>
      <c r="K19" s="328">
        <f t="shared" si="0"/>
        <v>2644</v>
      </c>
      <c r="L19" s="328">
        <f t="shared" si="0"/>
        <v>1009</v>
      </c>
      <c r="M19" s="328">
        <f t="shared" si="0"/>
        <v>13679</v>
      </c>
      <c r="N19" s="328">
        <f t="shared" si="0"/>
        <v>11716</v>
      </c>
      <c r="O19" s="328">
        <f t="shared" si="0"/>
        <v>25395</v>
      </c>
      <c r="P19" s="375" t="s">
        <v>50</v>
      </c>
      <c r="Q19" s="375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 ht="21" customHeight="1">
      <c r="A20" s="403" t="s">
        <v>51</v>
      </c>
      <c r="B20" s="403"/>
      <c r="C20" s="328">
        <f t="shared" si="0"/>
        <v>2243</v>
      </c>
      <c r="D20" s="328">
        <f t="shared" si="0"/>
        <v>2887</v>
      </c>
      <c r="E20" s="328">
        <f t="shared" si="0"/>
        <v>1768</v>
      </c>
      <c r="F20" s="328">
        <f t="shared" si="0"/>
        <v>2108</v>
      </c>
      <c r="G20" s="328">
        <f t="shared" si="0"/>
        <v>1408</v>
      </c>
      <c r="H20" s="328">
        <f t="shared" si="0"/>
        <v>1130</v>
      </c>
      <c r="I20" s="328">
        <f t="shared" si="0"/>
        <v>1254</v>
      </c>
      <c r="J20" s="328">
        <f t="shared" si="0"/>
        <v>928</v>
      </c>
      <c r="K20" s="328">
        <f t="shared" si="0"/>
        <v>928</v>
      </c>
      <c r="L20" s="328">
        <f t="shared" si="0"/>
        <v>533</v>
      </c>
      <c r="M20" s="328">
        <f t="shared" si="0"/>
        <v>7601</v>
      </c>
      <c r="N20" s="328">
        <f t="shared" si="0"/>
        <v>7586</v>
      </c>
      <c r="O20" s="328">
        <f t="shared" si="0"/>
        <v>15187</v>
      </c>
      <c r="P20" s="375" t="s">
        <v>52</v>
      </c>
      <c r="Q20" s="375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 ht="21" customHeight="1">
      <c r="A21" s="403" t="s">
        <v>53</v>
      </c>
      <c r="B21" s="403"/>
      <c r="C21" s="328">
        <f t="shared" si="0"/>
        <v>1124</v>
      </c>
      <c r="D21" s="328">
        <f t="shared" si="0"/>
        <v>1408</v>
      </c>
      <c r="E21" s="328">
        <f t="shared" si="0"/>
        <v>1308</v>
      </c>
      <c r="F21" s="328">
        <f t="shared" si="0"/>
        <v>1445</v>
      </c>
      <c r="G21" s="328">
        <f t="shared" si="0"/>
        <v>1410</v>
      </c>
      <c r="H21" s="328">
        <f t="shared" si="0"/>
        <v>1424</v>
      </c>
      <c r="I21" s="328">
        <f t="shared" si="0"/>
        <v>1074</v>
      </c>
      <c r="J21" s="328">
        <f t="shared" si="0"/>
        <v>594</v>
      </c>
      <c r="K21" s="328">
        <f t="shared" si="0"/>
        <v>1847</v>
      </c>
      <c r="L21" s="328">
        <f t="shared" si="0"/>
        <v>881</v>
      </c>
      <c r="M21" s="328">
        <f t="shared" si="0"/>
        <v>6763</v>
      </c>
      <c r="N21" s="328">
        <f t="shared" si="0"/>
        <v>5752</v>
      </c>
      <c r="O21" s="328">
        <f t="shared" si="0"/>
        <v>12515</v>
      </c>
      <c r="P21" s="375" t="s">
        <v>54</v>
      </c>
      <c r="Q21" s="375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 ht="21" customHeight="1">
      <c r="A22" s="403" t="s">
        <v>84</v>
      </c>
      <c r="B22" s="403"/>
      <c r="C22" s="328">
        <f t="shared" si="0"/>
        <v>2239</v>
      </c>
      <c r="D22" s="328">
        <f t="shared" si="0"/>
        <v>2823</v>
      </c>
      <c r="E22" s="328">
        <f t="shared" si="0"/>
        <v>2231</v>
      </c>
      <c r="F22" s="328">
        <f t="shared" si="0"/>
        <v>1908</v>
      </c>
      <c r="G22" s="328">
        <f t="shared" si="0"/>
        <v>1800</v>
      </c>
      <c r="H22" s="328">
        <f t="shared" si="0"/>
        <v>1420</v>
      </c>
      <c r="I22" s="328">
        <f t="shared" si="0"/>
        <v>1517</v>
      </c>
      <c r="J22" s="328">
        <f t="shared" si="0"/>
        <v>794</v>
      </c>
      <c r="K22" s="328">
        <f t="shared" si="0"/>
        <v>707</v>
      </c>
      <c r="L22" s="328">
        <f t="shared" si="0"/>
        <v>314</v>
      </c>
      <c r="M22" s="328">
        <f t="shared" si="0"/>
        <v>8494</v>
      </c>
      <c r="N22" s="328">
        <f t="shared" si="0"/>
        <v>7259</v>
      </c>
      <c r="O22" s="328">
        <f t="shared" si="0"/>
        <v>15753</v>
      </c>
      <c r="P22" s="375" t="s">
        <v>56</v>
      </c>
      <c r="Q22" s="375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</row>
    <row r="23" spans="1:28" ht="21" customHeight="1">
      <c r="A23" s="403" t="s">
        <v>57</v>
      </c>
      <c r="B23" s="403"/>
      <c r="C23" s="328">
        <f t="shared" si="0"/>
        <v>1042</v>
      </c>
      <c r="D23" s="328">
        <f t="shared" si="0"/>
        <v>827</v>
      </c>
      <c r="E23" s="328">
        <f t="shared" si="0"/>
        <v>521</v>
      </c>
      <c r="F23" s="328">
        <f t="shared" si="0"/>
        <v>910</v>
      </c>
      <c r="G23" s="328">
        <f t="shared" si="0"/>
        <v>475</v>
      </c>
      <c r="H23" s="328">
        <f t="shared" si="0"/>
        <v>446</v>
      </c>
      <c r="I23" s="328">
        <f t="shared" si="0"/>
        <v>430</v>
      </c>
      <c r="J23" s="328">
        <f t="shared" si="0"/>
        <v>317</v>
      </c>
      <c r="K23" s="328">
        <f t="shared" si="0"/>
        <v>731</v>
      </c>
      <c r="L23" s="328">
        <f t="shared" si="0"/>
        <v>236</v>
      </c>
      <c r="M23" s="328">
        <f t="shared" si="0"/>
        <v>3199</v>
      </c>
      <c r="N23" s="328">
        <f t="shared" si="0"/>
        <v>2736</v>
      </c>
      <c r="O23" s="328">
        <f t="shared" si="0"/>
        <v>5935</v>
      </c>
      <c r="P23" s="375" t="s">
        <v>58</v>
      </c>
      <c r="Q23" s="375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 ht="21" customHeight="1">
      <c r="A24" s="403" t="s">
        <v>59</v>
      </c>
      <c r="B24" s="403"/>
      <c r="C24" s="328">
        <f t="shared" ref="C24:O27" si="1">SUM(C55,C86)</f>
        <v>2000</v>
      </c>
      <c r="D24" s="328">
        <f t="shared" si="1"/>
        <v>1661</v>
      </c>
      <c r="E24" s="328">
        <f t="shared" si="1"/>
        <v>1534</v>
      </c>
      <c r="F24" s="328">
        <f t="shared" si="1"/>
        <v>1451</v>
      </c>
      <c r="G24" s="328">
        <f t="shared" si="1"/>
        <v>974</v>
      </c>
      <c r="H24" s="328">
        <f t="shared" si="1"/>
        <v>843</v>
      </c>
      <c r="I24" s="328">
        <f t="shared" si="1"/>
        <v>723</v>
      </c>
      <c r="J24" s="328">
        <f t="shared" si="1"/>
        <v>362</v>
      </c>
      <c r="K24" s="328">
        <f t="shared" si="1"/>
        <v>1059</v>
      </c>
      <c r="L24" s="328">
        <f t="shared" si="1"/>
        <v>542</v>
      </c>
      <c r="M24" s="328">
        <f t="shared" si="1"/>
        <v>6290</v>
      </c>
      <c r="N24" s="328">
        <f t="shared" si="1"/>
        <v>4859</v>
      </c>
      <c r="O24" s="328">
        <f t="shared" si="1"/>
        <v>11149</v>
      </c>
      <c r="P24" s="375" t="s">
        <v>60</v>
      </c>
      <c r="Q24" s="375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</row>
    <row r="25" spans="1:28" ht="21" customHeight="1">
      <c r="A25" s="403" t="s">
        <v>61</v>
      </c>
      <c r="B25" s="403"/>
      <c r="C25" s="328">
        <f t="shared" si="1"/>
        <v>3413</v>
      </c>
      <c r="D25" s="328">
        <f t="shared" si="1"/>
        <v>2794</v>
      </c>
      <c r="E25" s="328">
        <f t="shared" si="1"/>
        <v>3236</v>
      </c>
      <c r="F25" s="328">
        <f t="shared" si="1"/>
        <v>2290</v>
      </c>
      <c r="G25" s="328">
        <f t="shared" si="1"/>
        <v>2798</v>
      </c>
      <c r="H25" s="328">
        <f t="shared" si="1"/>
        <v>1676</v>
      </c>
      <c r="I25" s="328">
        <f t="shared" si="1"/>
        <v>2041</v>
      </c>
      <c r="J25" s="328">
        <f t="shared" si="1"/>
        <v>856</v>
      </c>
      <c r="K25" s="328">
        <f t="shared" si="1"/>
        <v>1360</v>
      </c>
      <c r="L25" s="328">
        <f t="shared" si="1"/>
        <v>876</v>
      </c>
      <c r="M25" s="328">
        <f t="shared" si="1"/>
        <v>12848</v>
      </c>
      <c r="N25" s="328">
        <f t="shared" si="1"/>
        <v>8492</v>
      </c>
      <c r="O25" s="328">
        <f t="shared" si="1"/>
        <v>21340</v>
      </c>
      <c r="P25" s="375" t="s">
        <v>62</v>
      </c>
      <c r="Q25" s="375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</row>
    <row r="26" spans="1:28" ht="21" customHeight="1">
      <c r="A26" s="403" t="s">
        <v>63</v>
      </c>
      <c r="B26" s="403"/>
      <c r="C26" s="328">
        <f t="shared" si="1"/>
        <v>1443</v>
      </c>
      <c r="D26" s="328">
        <f t="shared" si="1"/>
        <v>1250</v>
      </c>
      <c r="E26" s="328">
        <f t="shared" si="1"/>
        <v>1136</v>
      </c>
      <c r="F26" s="328">
        <f t="shared" si="1"/>
        <v>961</v>
      </c>
      <c r="G26" s="328">
        <f t="shared" si="1"/>
        <v>954</v>
      </c>
      <c r="H26" s="328">
        <f t="shared" si="1"/>
        <v>576</v>
      </c>
      <c r="I26" s="328">
        <f t="shared" si="1"/>
        <v>627</v>
      </c>
      <c r="J26" s="328">
        <f t="shared" si="1"/>
        <v>666</v>
      </c>
      <c r="K26" s="328">
        <f t="shared" si="1"/>
        <v>1546</v>
      </c>
      <c r="L26" s="328">
        <f t="shared" si="1"/>
        <v>210</v>
      </c>
      <c r="M26" s="328">
        <f t="shared" si="1"/>
        <v>5706</v>
      </c>
      <c r="N26" s="328">
        <f t="shared" si="1"/>
        <v>3663</v>
      </c>
      <c r="O26" s="328">
        <f t="shared" si="1"/>
        <v>9369</v>
      </c>
      <c r="P26" s="375" t="s">
        <v>64</v>
      </c>
      <c r="Q26" s="375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</row>
    <row r="27" spans="1:28" ht="21" customHeight="1" thickBot="1">
      <c r="A27" s="451" t="s">
        <v>65</v>
      </c>
      <c r="B27" s="451"/>
      <c r="C27" s="334">
        <f t="shared" si="1"/>
        <v>3172</v>
      </c>
      <c r="D27" s="334">
        <f t="shared" si="1"/>
        <v>2806</v>
      </c>
      <c r="E27" s="334">
        <f t="shared" si="1"/>
        <v>2785</v>
      </c>
      <c r="F27" s="334">
        <f t="shared" si="1"/>
        <v>2464</v>
      </c>
      <c r="G27" s="334">
        <f t="shared" si="1"/>
        <v>2161</v>
      </c>
      <c r="H27" s="334">
        <f t="shared" si="1"/>
        <v>1434</v>
      </c>
      <c r="I27" s="334">
        <f t="shared" si="1"/>
        <v>1614</v>
      </c>
      <c r="J27" s="334">
        <f t="shared" si="1"/>
        <v>748</v>
      </c>
      <c r="K27" s="334">
        <f t="shared" si="1"/>
        <v>1674</v>
      </c>
      <c r="L27" s="334">
        <f t="shared" si="1"/>
        <v>1095</v>
      </c>
      <c r="M27" s="328">
        <f t="shared" si="1"/>
        <v>11406</v>
      </c>
      <c r="N27" s="328">
        <f t="shared" si="1"/>
        <v>8547</v>
      </c>
      <c r="O27" s="328">
        <f t="shared" si="1"/>
        <v>19953</v>
      </c>
      <c r="P27" s="436" t="s">
        <v>66</v>
      </c>
      <c r="Q27" s="436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</row>
    <row r="28" spans="1:28" ht="22.5" customHeight="1" thickBot="1">
      <c r="A28" s="422" t="s">
        <v>19</v>
      </c>
      <c r="B28" s="422"/>
      <c r="C28" s="13">
        <f>SUM(C8:C27)</f>
        <v>47241</v>
      </c>
      <c r="D28" s="13">
        <f t="shared" ref="D28:O28" si="2">SUM(D8:D27)</f>
        <v>51130</v>
      </c>
      <c r="E28" s="13">
        <f t="shared" si="2"/>
        <v>35807</v>
      </c>
      <c r="F28" s="13">
        <f t="shared" si="2"/>
        <v>36120</v>
      </c>
      <c r="G28" s="13">
        <f t="shared" si="2"/>
        <v>26276</v>
      </c>
      <c r="H28" s="13">
        <f t="shared" si="2"/>
        <v>21867</v>
      </c>
      <c r="I28" s="13">
        <f t="shared" si="2"/>
        <v>20095</v>
      </c>
      <c r="J28" s="13">
        <f t="shared" si="2"/>
        <v>12522</v>
      </c>
      <c r="K28" s="13">
        <f t="shared" si="2"/>
        <v>22198</v>
      </c>
      <c r="L28" s="13">
        <f t="shared" si="2"/>
        <v>13155</v>
      </c>
      <c r="M28" s="13">
        <f t="shared" si="2"/>
        <v>151617</v>
      </c>
      <c r="N28" s="13">
        <f t="shared" si="2"/>
        <v>134794</v>
      </c>
      <c r="O28" s="13">
        <f t="shared" si="2"/>
        <v>286411</v>
      </c>
      <c r="P28" s="373" t="s">
        <v>67</v>
      </c>
      <c r="Q28" s="373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</row>
    <row r="29" spans="1:28" ht="27.75" customHeight="1" thickTop="1">
      <c r="A29" s="322"/>
      <c r="B29" s="322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100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</row>
    <row r="30" spans="1:28" ht="27.75" customHeight="1">
      <c r="A30" s="322"/>
      <c r="B30" s="322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00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</row>
    <row r="31" spans="1:28" ht="27.75" customHeight="1">
      <c r="A31" s="322"/>
      <c r="B31" s="322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00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</row>
    <row r="32" spans="1:28" ht="25.5" customHeight="1">
      <c r="A32" s="453" t="s">
        <v>900</v>
      </c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</row>
    <row r="33" spans="1:28" ht="45.75" customHeight="1">
      <c r="A33" s="433" t="s">
        <v>901</v>
      </c>
      <c r="B33" s="433"/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</row>
    <row r="34" spans="1:28" s="732" customFormat="1" ht="25.5" customHeight="1" thickBot="1">
      <c r="A34" s="448" t="s">
        <v>902</v>
      </c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391" t="s">
        <v>903</v>
      </c>
      <c r="Q34" s="391"/>
      <c r="S34" s="733"/>
      <c r="T34" s="733"/>
      <c r="U34" s="733"/>
      <c r="V34" s="733"/>
      <c r="W34" s="733"/>
      <c r="X34" s="733"/>
      <c r="Y34" s="733"/>
      <c r="Z34" s="733"/>
      <c r="AA34" s="733"/>
      <c r="AB34" s="733"/>
    </row>
    <row r="35" spans="1:28" ht="22.5" customHeight="1" thickTop="1">
      <c r="A35" s="413" t="s">
        <v>4</v>
      </c>
      <c r="B35" s="413"/>
      <c r="C35" s="431" t="s">
        <v>152</v>
      </c>
      <c r="D35" s="431"/>
      <c r="E35" s="431" t="s">
        <v>153</v>
      </c>
      <c r="F35" s="431"/>
      <c r="G35" s="431" t="s">
        <v>154</v>
      </c>
      <c r="H35" s="431"/>
      <c r="I35" s="431" t="s">
        <v>172</v>
      </c>
      <c r="J35" s="431"/>
      <c r="K35" s="431" t="s">
        <v>173</v>
      </c>
      <c r="L35" s="431"/>
      <c r="M35" s="431" t="s">
        <v>19</v>
      </c>
      <c r="N35" s="431"/>
      <c r="O35" s="431"/>
      <c r="P35" s="457" t="s">
        <v>10</v>
      </c>
      <c r="Q35" s="457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</row>
    <row r="36" spans="1:28" ht="24" customHeight="1">
      <c r="A36" s="408"/>
      <c r="B36" s="408"/>
      <c r="C36" s="428" t="s">
        <v>155</v>
      </c>
      <c r="D36" s="428"/>
      <c r="E36" s="428" t="s">
        <v>156</v>
      </c>
      <c r="F36" s="428"/>
      <c r="G36" s="428" t="s">
        <v>157</v>
      </c>
      <c r="H36" s="428"/>
      <c r="I36" s="428" t="s">
        <v>179</v>
      </c>
      <c r="J36" s="428"/>
      <c r="K36" s="428" t="s">
        <v>180</v>
      </c>
      <c r="L36" s="428"/>
      <c r="M36" s="428" t="s">
        <v>23</v>
      </c>
      <c r="N36" s="428"/>
      <c r="O36" s="428"/>
      <c r="P36" s="458"/>
      <c r="Q36" s="45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</row>
    <row r="37" spans="1:28" ht="18" customHeight="1">
      <c r="A37" s="408"/>
      <c r="B37" s="408"/>
      <c r="C37" s="335" t="s">
        <v>148</v>
      </c>
      <c r="D37" s="335" t="s">
        <v>17</v>
      </c>
      <c r="E37" s="335" t="s">
        <v>148</v>
      </c>
      <c r="F37" s="335" t="s">
        <v>17</v>
      </c>
      <c r="G37" s="335" t="s">
        <v>148</v>
      </c>
      <c r="H37" s="335" t="s">
        <v>17</v>
      </c>
      <c r="I37" s="335" t="s">
        <v>148</v>
      </c>
      <c r="J37" s="335" t="s">
        <v>17</v>
      </c>
      <c r="K37" s="335" t="s">
        <v>148</v>
      </c>
      <c r="L37" s="335" t="s">
        <v>17</v>
      </c>
      <c r="M37" s="335" t="s">
        <v>148</v>
      </c>
      <c r="N37" s="335" t="s">
        <v>17</v>
      </c>
      <c r="O37" s="335" t="s">
        <v>107</v>
      </c>
      <c r="P37" s="458"/>
      <c r="Q37" s="45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</row>
    <row r="38" spans="1:28" ht="21" customHeight="1" thickBot="1">
      <c r="A38" s="408"/>
      <c r="B38" s="408"/>
      <c r="C38" s="335" t="s">
        <v>24</v>
      </c>
      <c r="D38" s="335" t="s">
        <v>21</v>
      </c>
      <c r="E38" s="335" t="s">
        <v>20</v>
      </c>
      <c r="F38" s="335" t="s">
        <v>21</v>
      </c>
      <c r="G38" s="335" t="s">
        <v>24</v>
      </c>
      <c r="H38" s="335" t="s">
        <v>21</v>
      </c>
      <c r="I38" s="335" t="s">
        <v>24</v>
      </c>
      <c r="J38" s="335" t="s">
        <v>21</v>
      </c>
      <c r="K38" s="335" t="s">
        <v>24</v>
      </c>
      <c r="L38" s="335" t="s">
        <v>21</v>
      </c>
      <c r="M38" s="335" t="s">
        <v>24</v>
      </c>
      <c r="N38" s="335" t="s">
        <v>21</v>
      </c>
      <c r="O38" s="335" t="s">
        <v>23</v>
      </c>
      <c r="P38" s="458"/>
      <c r="Q38" s="45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</row>
    <row r="39" spans="1:28" ht="21" customHeight="1">
      <c r="A39" s="384" t="s">
        <v>202</v>
      </c>
      <c r="B39" s="384"/>
      <c r="C39" s="326">
        <v>1725</v>
      </c>
      <c r="D39" s="326">
        <v>2084</v>
      </c>
      <c r="E39" s="326">
        <v>1845</v>
      </c>
      <c r="F39" s="326">
        <v>2084</v>
      </c>
      <c r="G39" s="326">
        <v>1413</v>
      </c>
      <c r="H39" s="326">
        <v>1399</v>
      </c>
      <c r="I39" s="326">
        <v>1412</v>
      </c>
      <c r="J39" s="326">
        <v>853</v>
      </c>
      <c r="K39" s="326">
        <v>1707</v>
      </c>
      <c r="L39" s="326">
        <v>1719</v>
      </c>
      <c r="M39" s="135">
        <f>SUM(C39,E39,G39,I39,K39)</f>
        <v>8102</v>
      </c>
      <c r="N39" s="135">
        <f>SUM(D39,F39,H39,J39,L39)</f>
        <v>8139</v>
      </c>
      <c r="O39" s="135">
        <f>SUM(M39:N39)</f>
        <v>16241</v>
      </c>
      <c r="P39" s="385" t="s">
        <v>26</v>
      </c>
      <c r="Q39" s="385"/>
      <c r="R39" s="108"/>
      <c r="S39" s="108"/>
      <c r="T39" s="108"/>
      <c r="U39" s="108"/>
      <c r="V39" s="108"/>
      <c r="W39" s="108"/>
      <c r="X39" s="108"/>
    </row>
    <row r="40" spans="1:28" ht="21" customHeight="1">
      <c r="A40" s="404" t="s">
        <v>27</v>
      </c>
      <c r="B40" s="404"/>
      <c r="C40" s="327">
        <v>1237</v>
      </c>
      <c r="D40" s="327">
        <v>1843</v>
      </c>
      <c r="E40" s="327">
        <v>1706</v>
      </c>
      <c r="F40" s="327">
        <v>890</v>
      </c>
      <c r="G40" s="327">
        <v>859</v>
      </c>
      <c r="H40" s="327">
        <v>363</v>
      </c>
      <c r="I40" s="327">
        <v>403</v>
      </c>
      <c r="J40" s="327">
        <v>270</v>
      </c>
      <c r="K40" s="327">
        <v>314</v>
      </c>
      <c r="L40" s="327">
        <v>174</v>
      </c>
      <c r="M40" s="731">
        <f t="shared" ref="M40:N58" si="3">SUM(C40,E40,G40,I40,K40)</f>
        <v>4519</v>
      </c>
      <c r="N40" s="731">
        <f t="shared" si="3"/>
        <v>3540</v>
      </c>
      <c r="O40" s="731">
        <f t="shared" ref="O40:O58" si="4">SUM(M40:N40)</f>
        <v>8059</v>
      </c>
      <c r="P40" s="387" t="s">
        <v>28</v>
      </c>
      <c r="Q40" s="387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</row>
    <row r="41" spans="1:28" ht="21" customHeight="1">
      <c r="A41" s="403" t="s">
        <v>83</v>
      </c>
      <c r="B41" s="403"/>
      <c r="C41" s="328">
        <v>1688</v>
      </c>
      <c r="D41" s="328">
        <v>2269</v>
      </c>
      <c r="E41" s="328">
        <v>1111</v>
      </c>
      <c r="F41" s="328">
        <v>1671</v>
      </c>
      <c r="G41" s="328">
        <v>816</v>
      </c>
      <c r="H41" s="328">
        <v>923</v>
      </c>
      <c r="I41" s="328">
        <v>638</v>
      </c>
      <c r="J41" s="328">
        <v>409</v>
      </c>
      <c r="K41" s="328">
        <v>814</v>
      </c>
      <c r="L41" s="328">
        <v>386</v>
      </c>
      <c r="M41" s="323">
        <f t="shared" si="3"/>
        <v>5067</v>
      </c>
      <c r="N41" s="323">
        <f t="shared" si="3"/>
        <v>5658</v>
      </c>
      <c r="O41" s="323">
        <f t="shared" si="4"/>
        <v>10725</v>
      </c>
      <c r="P41" s="375" t="s">
        <v>30</v>
      </c>
      <c r="Q41" s="375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</row>
    <row r="42" spans="1:28" ht="21" customHeight="1">
      <c r="A42" s="403" t="s">
        <v>31</v>
      </c>
      <c r="B42" s="403"/>
      <c r="C42" s="328">
        <v>2438</v>
      </c>
      <c r="D42" s="328">
        <v>3569</v>
      </c>
      <c r="E42" s="328">
        <v>1839</v>
      </c>
      <c r="F42" s="328">
        <v>2482</v>
      </c>
      <c r="G42" s="328">
        <v>1495</v>
      </c>
      <c r="H42" s="328">
        <v>1281</v>
      </c>
      <c r="I42" s="328">
        <v>788</v>
      </c>
      <c r="J42" s="328">
        <v>546</v>
      </c>
      <c r="K42" s="328">
        <v>452</v>
      </c>
      <c r="L42" s="328">
        <v>316</v>
      </c>
      <c r="M42" s="323">
        <f t="shared" si="3"/>
        <v>7012</v>
      </c>
      <c r="N42" s="323">
        <f t="shared" si="3"/>
        <v>8194</v>
      </c>
      <c r="O42" s="323">
        <f t="shared" si="4"/>
        <v>15206</v>
      </c>
      <c r="P42" s="375" t="s">
        <v>32</v>
      </c>
      <c r="Q42" s="375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</row>
    <row r="43" spans="1:28" ht="21" customHeight="1">
      <c r="A43" s="416" t="s">
        <v>33</v>
      </c>
      <c r="B43" s="329" t="s">
        <v>34</v>
      </c>
      <c r="C43" s="328">
        <v>1519</v>
      </c>
      <c r="D43" s="328">
        <v>2522</v>
      </c>
      <c r="E43" s="328">
        <v>557</v>
      </c>
      <c r="F43" s="328">
        <v>1117</v>
      </c>
      <c r="G43" s="328">
        <v>320</v>
      </c>
      <c r="H43" s="328">
        <v>542</v>
      </c>
      <c r="I43" s="328">
        <v>192</v>
      </c>
      <c r="J43" s="328">
        <v>315</v>
      </c>
      <c r="K43" s="328">
        <v>180</v>
      </c>
      <c r="L43" s="328">
        <v>169</v>
      </c>
      <c r="M43" s="323">
        <f t="shared" si="3"/>
        <v>2768</v>
      </c>
      <c r="N43" s="323">
        <f t="shared" si="3"/>
        <v>4665</v>
      </c>
      <c r="O43" s="323">
        <f t="shared" si="4"/>
        <v>7433</v>
      </c>
      <c r="P43" s="321" t="s">
        <v>35</v>
      </c>
      <c r="Q43" s="380" t="s">
        <v>36</v>
      </c>
      <c r="S43" s="108"/>
      <c r="T43" s="108"/>
      <c r="U43" s="108"/>
      <c r="V43" s="108"/>
      <c r="W43" s="108"/>
      <c r="X43" s="108"/>
      <c r="Y43" s="108"/>
      <c r="Z43" s="108"/>
      <c r="AA43" s="108"/>
      <c r="AB43" s="108"/>
    </row>
    <row r="44" spans="1:28" ht="21" customHeight="1">
      <c r="A44" s="417"/>
      <c r="B44" s="329" t="s">
        <v>37</v>
      </c>
      <c r="C44" s="328">
        <v>2008</v>
      </c>
      <c r="D44" s="328">
        <v>3817</v>
      </c>
      <c r="E44" s="328">
        <v>887</v>
      </c>
      <c r="F44" s="328">
        <v>1339</v>
      </c>
      <c r="G44" s="328">
        <v>526</v>
      </c>
      <c r="H44" s="328">
        <v>599</v>
      </c>
      <c r="I44" s="328">
        <v>324</v>
      </c>
      <c r="J44" s="328">
        <v>359</v>
      </c>
      <c r="K44" s="328">
        <v>266</v>
      </c>
      <c r="L44" s="328">
        <v>232</v>
      </c>
      <c r="M44" s="323">
        <f t="shared" si="3"/>
        <v>4011</v>
      </c>
      <c r="N44" s="323">
        <f t="shared" si="3"/>
        <v>6346</v>
      </c>
      <c r="O44" s="323">
        <f t="shared" si="4"/>
        <v>10357</v>
      </c>
      <c r="P44" s="321" t="s">
        <v>38</v>
      </c>
      <c r="Q44" s="381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</row>
    <row r="45" spans="1:28" ht="21" customHeight="1">
      <c r="A45" s="417"/>
      <c r="B45" s="329" t="s">
        <v>39</v>
      </c>
      <c r="C45" s="328">
        <v>568</v>
      </c>
      <c r="D45" s="328">
        <v>911</v>
      </c>
      <c r="E45" s="328">
        <v>604</v>
      </c>
      <c r="F45" s="328">
        <v>928</v>
      </c>
      <c r="G45" s="328">
        <v>438</v>
      </c>
      <c r="H45" s="328">
        <v>669</v>
      </c>
      <c r="I45" s="328">
        <v>336</v>
      </c>
      <c r="J45" s="328">
        <v>288</v>
      </c>
      <c r="K45" s="328">
        <v>462</v>
      </c>
      <c r="L45" s="328">
        <v>111</v>
      </c>
      <c r="M45" s="323">
        <f t="shared" si="3"/>
        <v>2408</v>
      </c>
      <c r="N45" s="323">
        <f t="shared" si="3"/>
        <v>2907</v>
      </c>
      <c r="O45" s="323">
        <f t="shared" si="4"/>
        <v>5315</v>
      </c>
      <c r="P45" s="321" t="s">
        <v>40</v>
      </c>
      <c r="Q45" s="381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</row>
    <row r="46" spans="1:28" ht="21" customHeight="1">
      <c r="A46" s="417"/>
      <c r="B46" s="329" t="s">
        <v>41</v>
      </c>
      <c r="C46" s="328">
        <v>1403</v>
      </c>
      <c r="D46" s="328">
        <v>1633</v>
      </c>
      <c r="E46" s="328">
        <v>551</v>
      </c>
      <c r="F46" s="328">
        <v>858</v>
      </c>
      <c r="G46" s="328">
        <v>279</v>
      </c>
      <c r="H46" s="328">
        <v>486</v>
      </c>
      <c r="I46" s="328">
        <v>132</v>
      </c>
      <c r="J46" s="328">
        <v>275</v>
      </c>
      <c r="K46" s="328">
        <v>70</v>
      </c>
      <c r="L46" s="328">
        <v>966</v>
      </c>
      <c r="M46" s="323">
        <f t="shared" si="3"/>
        <v>2435</v>
      </c>
      <c r="N46" s="323">
        <f t="shared" si="3"/>
        <v>4218</v>
      </c>
      <c r="O46" s="323">
        <f t="shared" si="4"/>
        <v>6653</v>
      </c>
      <c r="P46" s="321" t="s">
        <v>42</v>
      </c>
      <c r="Q46" s="381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</row>
    <row r="47" spans="1:28" ht="21" customHeight="1">
      <c r="A47" s="417"/>
      <c r="B47" s="329" t="s">
        <v>43</v>
      </c>
      <c r="C47" s="328">
        <v>1395</v>
      </c>
      <c r="D47" s="328">
        <v>2855</v>
      </c>
      <c r="E47" s="328">
        <v>707</v>
      </c>
      <c r="F47" s="328">
        <v>1329</v>
      </c>
      <c r="G47" s="328">
        <v>416</v>
      </c>
      <c r="H47" s="328">
        <v>586</v>
      </c>
      <c r="I47" s="328">
        <v>413</v>
      </c>
      <c r="J47" s="328">
        <v>333</v>
      </c>
      <c r="K47" s="328">
        <v>285</v>
      </c>
      <c r="L47" s="328">
        <v>325</v>
      </c>
      <c r="M47" s="323">
        <f t="shared" si="3"/>
        <v>3216</v>
      </c>
      <c r="N47" s="323">
        <f t="shared" si="3"/>
        <v>5428</v>
      </c>
      <c r="O47" s="323">
        <f t="shared" si="4"/>
        <v>8644</v>
      </c>
      <c r="P47" s="321" t="s">
        <v>44</v>
      </c>
      <c r="Q47" s="381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</row>
    <row r="48" spans="1:28" ht="21" customHeight="1">
      <c r="A48" s="418"/>
      <c r="B48" s="329" t="s">
        <v>45</v>
      </c>
      <c r="C48" s="328">
        <v>947</v>
      </c>
      <c r="D48" s="328">
        <v>1181</v>
      </c>
      <c r="E48" s="328">
        <v>591</v>
      </c>
      <c r="F48" s="328">
        <v>1017</v>
      </c>
      <c r="G48" s="328">
        <v>307</v>
      </c>
      <c r="H48" s="328">
        <v>619</v>
      </c>
      <c r="I48" s="328">
        <v>198</v>
      </c>
      <c r="J48" s="328">
        <v>356</v>
      </c>
      <c r="K48" s="328">
        <v>236</v>
      </c>
      <c r="L48" s="328">
        <v>206</v>
      </c>
      <c r="M48" s="323">
        <f t="shared" si="3"/>
        <v>2279</v>
      </c>
      <c r="N48" s="323">
        <f t="shared" si="3"/>
        <v>3379</v>
      </c>
      <c r="O48" s="323">
        <f t="shared" si="4"/>
        <v>5658</v>
      </c>
      <c r="P48" s="321" t="s">
        <v>46</v>
      </c>
      <c r="Q48" s="382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 ht="21" customHeight="1">
      <c r="A49" s="403" t="s">
        <v>47</v>
      </c>
      <c r="B49" s="403"/>
      <c r="C49" s="328">
        <v>1492</v>
      </c>
      <c r="D49" s="328">
        <v>1965</v>
      </c>
      <c r="E49" s="328">
        <v>1308</v>
      </c>
      <c r="F49" s="328">
        <v>1925</v>
      </c>
      <c r="G49" s="328">
        <v>875</v>
      </c>
      <c r="H49" s="328">
        <v>1190</v>
      </c>
      <c r="I49" s="328">
        <v>826</v>
      </c>
      <c r="J49" s="328">
        <v>753</v>
      </c>
      <c r="K49" s="328">
        <v>696</v>
      </c>
      <c r="L49" s="328">
        <v>921</v>
      </c>
      <c r="M49" s="323">
        <f t="shared" si="3"/>
        <v>5197</v>
      </c>
      <c r="N49" s="323">
        <f t="shared" si="3"/>
        <v>6754</v>
      </c>
      <c r="O49" s="323">
        <f t="shared" si="4"/>
        <v>11951</v>
      </c>
      <c r="P49" s="375" t="s">
        <v>48</v>
      </c>
      <c r="Q49" s="375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 ht="21" customHeight="1">
      <c r="A50" s="403" t="s">
        <v>49</v>
      </c>
      <c r="B50" s="403"/>
      <c r="C50" s="328">
        <v>2805</v>
      </c>
      <c r="D50" s="328">
        <v>3476</v>
      </c>
      <c r="E50" s="328">
        <v>2649</v>
      </c>
      <c r="F50" s="328">
        <v>3037</v>
      </c>
      <c r="G50" s="328">
        <v>1659</v>
      </c>
      <c r="H50" s="328">
        <v>1921</v>
      </c>
      <c r="I50" s="328">
        <v>1146</v>
      </c>
      <c r="J50" s="328">
        <v>1066</v>
      </c>
      <c r="K50" s="328">
        <v>1597</v>
      </c>
      <c r="L50" s="328">
        <v>746</v>
      </c>
      <c r="M50" s="323">
        <f t="shared" si="3"/>
        <v>9856</v>
      </c>
      <c r="N50" s="323">
        <f t="shared" si="3"/>
        <v>10246</v>
      </c>
      <c r="O50" s="323">
        <f t="shared" si="4"/>
        <v>20102</v>
      </c>
      <c r="P50" s="375" t="s">
        <v>50</v>
      </c>
      <c r="Q50" s="375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 ht="21" customHeight="1">
      <c r="A51" s="403" t="s">
        <v>51</v>
      </c>
      <c r="B51" s="403"/>
      <c r="C51" s="328">
        <v>1534</v>
      </c>
      <c r="D51" s="328">
        <v>2425</v>
      </c>
      <c r="E51" s="328">
        <v>1099</v>
      </c>
      <c r="F51" s="328">
        <v>1698</v>
      </c>
      <c r="G51" s="328">
        <v>730</v>
      </c>
      <c r="H51" s="328">
        <v>933</v>
      </c>
      <c r="I51" s="328">
        <v>636</v>
      </c>
      <c r="J51" s="328">
        <v>742</v>
      </c>
      <c r="K51" s="328">
        <v>415</v>
      </c>
      <c r="L51" s="328">
        <v>433</v>
      </c>
      <c r="M51" s="323">
        <f t="shared" si="3"/>
        <v>4414</v>
      </c>
      <c r="N51" s="323">
        <f t="shared" si="3"/>
        <v>6231</v>
      </c>
      <c r="O51" s="323">
        <f t="shared" si="4"/>
        <v>10645</v>
      </c>
      <c r="P51" s="375" t="s">
        <v>52</v>
      </c>
      <c r="Q51" s="375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:28" ht="21" customHeight="1">
      <c r="A52" s="403" t="s">
        <v>53</v>
      </c>
      <c r="B52" s="403"/>
      <c r="C52" s="328">
        <v>816</v>
      </c>
      <c r="D52" s="328">
        <v>1245</v>
      </c>
      <c r="E52" s="328">
        <v>943</v>
      </c>
      <c r="F52" s="328">
        <v>1326</v>
      </c>
      <c r="G52" s="328">
        <v>933</v>
      </c>
      <c r="H52" s="328">
        <v>1283</v>
      </c>
      <c r="I52" s="328">
        <v>709</v>
      </c>
      <c r="J52" s="328">
        <v>490</v>
      </c>
      <c r="K52" s="328">
        <v>1090</v>
      </c>
      <c r="L52" s="328">
        <v>625</v>
      </c>
      <c r="M52" s="323">
        <f t="shared" si="3"/>
        <v>4491</v>
      </c>
      <c r="N52" s="323">
        <f t="shared" si="3"/>
        <v>4969</v>
      </c>
      <c r="O52" s="323">
        <f t="shared" si="4"/>
        <v>9460</v>
      </c>
      <c r="P52" s="375" t="s">
        <v>54</v>
      </c>
      <c r="Q52" s="375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:28" ht="21" customHeight="1">
      <c r="A53" s="403" t="s">
        <v>84</v>
      </c>
      <c r="B53" s="403"/>
      <c r="C53" s="328">
        <v>1569</v>
      </c>
      <c r="D53" s="328">
        <v>2438</v>
      </c>
      <c r="E53" s="328">
        <v>1528</v>
      </c>
      <c r="F53" s="328">
        <v>1618</v>
      </c>
      <c r="G53" s="328">
        <v>1165</v>
      </c>
      <c r="H53" s="328">
        <v>1144</v>
      </c>
      <c r="I53" s="328">
        <v>862</v>
      </c>
      <c r="J53" s="328">
        <v>594</v>
      </c>
      <c r="K53" s="328">
        <v>408</v>
      </c>
      <c r="L53" s="328">
        <v>210</v>
      </c>
      <c r="M53" s="323">
        <f t="shared" si="3"/>
        <v>5532</v>
      </c>
      <c r="N53" s="323">
        <f t="shared" si="3"/>
        <v>6004</v>
      </c>
      <c r="O53" s="323">
        <f t="shared" si="4"/>
        <v>11536</v>
      </c>
      <c r="P53" s="375" t="s">
        <v>56</v>
      </c>
      <c r="Q53" s="375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:28" ht="21" customHeight="1">
      <c r="A54" s="403" t="s">
        <v>57</v>
      </c>
      <c r="B54" s="403"/>
      <c r="C54" s="328">
        <v>735</v>
      </c>
      <c r="D54" s="328">
        <v>647</v>
      </c>
      <c r="E54" s="328">
        <v>302</v>
      </c>
      <c r="F54" s="328">
        <v>809</v>
      </c>
      <c r="G54" s="328">
        <v>308</v>
      </c>
      <c r="H54" s="328">
        <v>380</v>
      </c>
      <c r="I54" s="328">
        <v>282</v>
      </c>
      <c r="J54" s="328">
        <v>253</v>
      </c>
      <c r="K54" s="328">
        <v>414</v>
      </c>
      <c r="L54" s="328">
        <v>183</v>
      </c>
      <c r="M54" s="323">
        <f t="shared" si="3"/>
        <v>2041</v>
      </c>
      <c r="N54" s="323">
        <f t="shared" si="3"/>
        <v>2272</v>
      </c>
      <c r="O54" s="323">
        <f t="shared" si="4"/>
        <v>4313</v>
      </c>
      <c r="P54" s="375" t="s">
        <v>58</v>
      </c>
      <c r="Q54" s="375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:28" ht="21" customHeight="1">
      <c r="A55" s="403" t="s">
        <v>59</v>
      </c>
      <c r="B55" s="403"/>
      <c r="C55" s="328">
        <v>1477</v>
      </c>
      <c r="D55" s="328">
        <v>1425</v>
      </c>
      <c r="E55" s="328">
        <v>982</v>
      </c>
      <c r="F55" s="328">
        <v>1249</v>
      </c>
      <c r="G55" s="328">
        <v>643</v>
      </c>
      <c r="H55" s="328">
        <v>742</v>
      </c>
      <c r="I55" s="328">
        <v>499</v>
      </c>
      <c r="J55" s="328">
        <v>294</v>
      </c>
      <c r="K55" s="328">
        <v>597</v>
      </c>
      <c r="L55" s="328">
        <v>419</v>
      </c>
      <c r="M55" s="323">
        <f t="shared" si="3"/>
        <v>4198</v>
      </c>
      <c r="N55" s="323">
        <f t="shared" si="3"/>
        <v>4129</v>
      </c>
      <c r="O55" s="323">
        <f t="shared" si="4"/>
        <v>8327</v>
      </c>
      <c r="P55" s="375" t="s">
        <v>60</v>
      </c>
      <c r="Q55" s="375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:28" ht="21" customHeight="1">
      <c r="A56" s="403" t="s">
        <v>61</v>
      </c>
      <c r="B56" s="403"/>
      <c r="C56" s="328">
        <v>2396</v>
      </c>
      <c r="D56" s="328">
        <v>2004</v>
      </c>
      <c r="E56" s="328">
        <v>2211</v>
      </c>
      <c r="F56" s="328">
        <v>1838</v>
      </c>
      <c r="G56" s="328">
        <v>1868</v>
      </c>
      <c r="H56" s="328">
        <v>1340</v>
      </c>
      <c r="I56" s="328">
        <v>1228</v>
      </c>
      <c r="J56" s="328">
        <v>701</v>
      </c>
      <c r="K56" s="328">
        <v>718</v>
      </c>
      <c r="L56" s="328">
        <v>674</v>
      </c>
      <c r="M56" s="323">
        <f t="shared" si="3"/>
        <v>8421</v>
      </c>
      <c r="N56" s="323">
        <f t="shared" si="3"/>
        <v>6557</v>
      </c>
      <c r="O56" s="323">
        <f t="shared" si="4"/>
        <v>14978</v>
      </c>
      <c r="P56" s="375" t="s">
        <v>62</v>
      </c>
      <c r="Q56" s="375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:28" ht="21" customHeight="1">
      <c r="A57" s="403" t="s">
        <v>63</v>
      </c>
      <c r="B57" s="403"/>
      <c r="C57" s="328">
        <v>779</v>
      </c>
      <c r="D57" s="328">
        <v>692</v>
      </c>
      <c r="E57" s="328">
        <v>533</v>
      </c>
      <c r="F57" s="328">
        <v>560</v>
      </c>
      <c r="G57" s="328">
        <v>446</v>
      </c>
      <c r="H57" s="328">
        <v>301</v>
      </c>
      <c r="I57" s="328">
        <v>346</v>
      </c>
      <c r="J57" s="328">
        <v>201</v>
      </c>
      <c r="K57" s="328">
        <v>810</v>
      </c>
      <c r="L57" s="328">
        <v>126</v>
      </c>
      <c r="M57" s="323">
        <f t="shared" si="3"/>
        <v>2914</v>
      </c>
      <c r="N57" s="323">
        <f t="shared" si="3"/>
        <v>1880</v>
      </c>
      <c r="O57" s="323">
        <f t="shared" si="4"/>
        <v>4794</v>
      </c>
      <c r="P57" s="375" t="s">
        <v>64</v>
      </c>
      <c r="Q57" s="375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:28" ht="21" customHeight="1" thickBot="1">
      <c r="A58" s="451" t="s">
        <v>65</v>
      </c>
      <c r="B58" s="451"/>
      <c r="C58" s="7">
        <v>731</v>
      </c>
      <c r="D58" s="7">
        <v>1724</v>
      </c>
      <c r="E58" s="7">
        <v>720</v>
      </c>
      <c r="F58" s="7">
        <v>1481</v>
      </c>
      <c r="G58" s="7">
        <v>506</v>
      </c>
      <c r="H58" s="7">
        <v>814</v>
      </c>
      <c r="I58" s="7">
        <v>348</v>
      </c>
      <c r="J58" s="7">
        <v>403</v>
      </c>
      <c r="K58" s="7">
        <v>315</v>
      </c>
      <c r="L58" s="7">
        <v>551</v>
      </c>
      <c r="M58" s="731">
        <f t="shared" si="3"/>
        <v>2620</v>
      </c>
      <c r="N58" s="731">
        <f t="shared" si="3"/>
        <v>4973</v>
      </c>
      <c r="O58" s="731">
        <f t="shared" si="4"/>
        <v>7593</v>
      </c>
      <c r="P58" s="436" t="s">
        <v>66</v>
      </c>
      <c r="Q58" s="436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:28" ht="21" customHeight="1" thickBot="1">
      <c r="A59" s="422" t="s">
        <v>19</v>
      </c>
      <c r="B59" s="422"/>
      <c r="C59" s="13">
        <f>SUM(C39:C58)</f>
        <v>29262</v>
      </c>
      <c r="D59" s="13">
        <f t="shared" ref="D59:O59" si="5">SUM(D39:D58)</f>
        <v>40725</v>
      </c>
      <c r="E59" s="13">
        <f t="shared" si="5"/>
        <v>22673</v>
      </c>
      <c r="F59" s="13">
        <f t="shared" si="5"/>
        <v>29256</v>
      </c>
      <c r="G59" s="13">
        <f t="shared" si="5"/>
        <v>16002</v>
      </c>
      <c r="H59" s="13">
        <f t="shared" si="5"/>
        <v>17515</v>
      </c>
      <c r="I59" s="13">
        <f t="shared" si="5"/>
        <v>11718</v>
      </c>
      <c r="J59" s="13">
        <f t="shared" si="5"/>
        <v>9501</v>
      </c>
      <c r="K59" s="13">
        <f t="shared" si="5"/>
        <v>11846</v>
      </c>
      <c r="L59" s="13">
        <f t="shared" si="5"/>
        <v>9492</v>
      </c>
      <c r="M59" s="139">
        <f t="shared" si="5"/>
        <v>91501</v>
      </c>
      <c r="N59" s="139">
        <f t="shared" si="5"/>
        <v>106489</v>
      </c>
      <c r="O59" s="139">
        <f t="shared" si="5"/>
        <v>197990</v>
      </c>
      <c r="P59" s="373" t="s">
        <v>67</v>
      </c>
      <c r="Q59" s="373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:28" ht="21" customHeight="1" thickTop="1">
      <c r="A60" s="336"/>
      <c r="B60" s="336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46"/>
      <c r="Q60" s="46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:28" ht="22.5" customHeight="1">
      <c r="A61" s="322"/>
      <c r="B61" s="322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100"/>
      <c r="Q61" s="17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:28" ht="22.5" customHeight="1">
      <c r="A62" s="322"/>
      <c r="B62" s="322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100"/>
      <c r="Q62" s="17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</row>
    <row r="63" spans="1:28" s="732" customFormat="1" ht="30.75" customHeight="1">
      <c r="A63" s="453" t="s">
        <v>904</v>
      </c>
      <c r="B63" s="453"/>
      <c r="C63" s="453"/>
      <c r="D63" s="453"/>
      <c r="E63" s="453"/>
      <c r="F63" s="453"/>
      <c r="G63" s="453"/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S63" s="733"/>
      <c r="T63" s="733"/>
      <c r="U63" s="733"/>
      <c r="V63" s="733"/>
      <c r="W63" s="733"/>
      <c r="X63" s="733"/>
      <c r="Y63" s="733"/>
      <c r="Z63" s="733"/>
      <c r="AA63" s="733"/>
      <c r="AB63" s="733"/>
    </row>
    <row r="64" spans="1:28" s="732" customFormat="1" ht="42.75" customHeight="1">
      <c r="A64" s="433" t="s">
        <v>905</v>
      </c>
      <c r="B64" s="433"/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S64" s="733"/>
      <c r="T64" s="733"/>
      <c r="U64" s="733"/>
      <c r="V64" s="733"/>
      <c r="W64" s="733"/>
      <c r="X64" s="733"/>
      <c r="Y64" s="733"/>
      <c r="Z64" s="733"/>
      <c r="AA64" s="733"/>
      <c r="AB64" s="733"/>
    </row>
    <row r="65" spans="1:28" s="732" customFormat="1" ht="29.25" customHeight="1" thickBot="1">
      <c r="A65" s="448" t="s">
        <v>906</v>
      </c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391" t="s">
        <v>903</v>
      </c>
      <c r="Q65" s="391"/>
      <c r="S65" s="733"/>
      <c r="T65" s="733"/>
      <c r="U65" s="733"/>
      <c r="V65" s="733"/>
      <c r="W65" s="733"/>
      <c r="X65" s="733"/>
      <c r="Y65" s="733"/>
      <c r="Z65" s="733"/>
      <c r="AA65" s="733"/>
      <c r="AB65" s="733"/>
    </row>
    <row r="66" spans="1:28" ht="22.5" customHeight="1" thickTop="1">
      <c r="A66" s="413" t="s">
        <v>4</v>
      </c>
      <c r="B66" s="413"/>
      <c r="C66" s="431" t="s">
        <v>152</v>
      </c>
      <c r="D66" s="431"/>
      <c r="E66" s="431" t="s">
        <v>153</v>
      </c>
      <c r="F66" s="431"/>
      <c r="G66" s="431" t="s">
        <v>154</v>
      </c>
      <c r="H66" s="431"/>
      <c r="I66" s="431" t="s">
        <v>172</v>
      </c>
      <c r="J66" s="431"/>
      <c r="K66" s="431" t="s">
        <v>173</v>
      </c>
      <c r="L66" s="431"/>
      <c r="M66" s="431" t="s">
        <v>19</v>
      </c>
      <c r="N66" s="431"/>
      <c r="O66" s="431"/>
      <c r="P66" s="457" t="s">
        <v>10</v>
      </c>
      <c r="Q66" s="457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</row>
    <row r="67" spans="1:28" ht="22.5" customHeight="1">
      <c r="A67" s="408"/>
      <c r="B67" s="408"/>
      <c r="C67" s="428" t="s">
        <v>155</v>
      </c>
      <c r="D67" s="428"/>
      <c r="E67" s="428" t="s">
        <v>156</v>
      </c>
      <c r="F67" s="428"/>
      <c r="G67" s="428" t="s">
        <v>157</v>
      </c>
      <c r="H67" s="428"/>
      <c r="I67" s="428" t="s">
        <v>179</v>
      </c>
      <c r="J67" s="428"/>
      <c r="K67" s="428" t="s">
        <v>180</v>
      </c>
      <c r="L67" s="428"/>
      <c r="M67" s="428" t="s">
        <v>23</v>
      </c>
      <c r="N67" s="428"/>
      <c r="O67" s="428"/>
      <c r="P67" s="458"/>
      <c r="Q67" s="45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</row>
    <row r="68" spans="1:28" ht="19.5" customHeight="1">
      <c r="A68" s="408"/>
      <c r="B68" s="408"/>
      <c r="C68" s="335" t="s">
        <v>148</v>
      </c>
      <c r="D68" s="335" t="s">
        <v>17</v>
      </c>
      <c r="E68" s="335" t="s">
        <v>148</v>
      </c>
      <c r="F68" s="335" t="s">
        <v>17</v>
      </c>
      <c r="G68" s="335" t="s">
        <v>148</v>
      </c>
      <c r="H68" s="335" t="s">
        <v>17</v>
      </c>
      <c r="I68" s="335" t="s">
        <v>148</v>
      </c>
      <c r="J68" s="335" t="s">
        <v>17</v>
      </c>
      <c r="K68" s="335" t="s">
        <v>148</v>
      </c>
      <c r="L68" s="335" t="s">
        <v>17</v>
      </c>
      <c r="M68" s="335" t="s">
        <v>148</v>
      </c>
      <c r="N68" s="335" t="s">
        <v>17</v>
      </c>
      <c r="O68" s="335" t="s">
        <v>107</v>
      </c>
      <c r="P68" s="458"/>
      <c r="Q68" s="45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</row>
    <row r="69" spans="1:28" ht="21" customHeight="1" thickBot="1">
      <c r="A69" s="424"/>
      <c r="B69" s="424"/>
      <c r="C69" s="672" t="s">
        <v>24</v>
      </c>
      <c r="D69" s="672" t="s">
        <v>21</v>
      </c>
      <c r="E69" s="672" t="s">
        <v>20</v>
      </c>
      <c r="F69" s="672" t="s">
        <v>21</v>
      </c>
      <c r="G69" s="672" t="s">
        <v>24</v>
      </c>
      <c r="H69" s="672" t="s">
        <v>21</v>
      </c>
      <c r="I69" s="672" t="s">
        <v>24</v>
      </c>
      <c r="J69" s="672" t="s">
        <v>21</v>
      </c>
      <c r="K69" s="672" t="s">
        <v>24</v>
      </c>
      <c r="L69" s="672" t="s">
        <v>21</v>
      </c>
      <c r="M69" s="672" t="s">
        <v>24</v>
      </c>
      <c r="N69" s="672" t="s">
        <v>21</v>
      </c>
      <c r="O69" s="672" t="s">
        <v>23</v>
      </c>
      <c r="P69" s="459"/>
      <c r="Q69" s="459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</row>
    <row r="70" spans="1:28" ht="21" customHeight="1">
      <c r="A70" s="384" t="s">
        <v>202</v>
      </c>
      <c r="B70" s="384"/>
      <c r="C70" s="319">
        <v>716</v>
      </c>
      <c r="D70" s="319">
        <v>289</v>
      </c>
      <c r="E70" s="319">
        <v>825</v>
      </c>
      <c r="F70" s="319">
        <v>292</v>
      </c>
      <c r="G70" s="319">
        <v>578</v>
      </c>
      <c r="H70" s="319">
        <v>203</v>
      </c>
      <c r="I70" s="319">
        <v>719</v>
      </c>
      <c r="J70" s="319">
        <v>155</v>
      </c>
      <c r="K70" s="319">
        <v>1205</v>
      </c>
      <c r="L70" s="319">
        <v>393</v>
      </c>
      <c r="M70" s="319">
        <f>SUM(C70,E70,G70,I70,K70)</f>
        <v>4043</v>
      </c>
      <c r="N70" s="319">
        <f>SUM(D70,F70,H70,J70,L70)</f>
        <v>1332</v>
      </c>
      <c r="O70" s="319">
        <f>SUM(M70:N70)</f>
        <v>5375</v>
      </c>
      <c r="P70" s="385" t="s">
        <v>26</v>
      </c>
      <c r="Q70" s="385"/>
      <c r="R70" s="108"/>
      <c r="S70" s="108"/>
      <c r="T70" s="108"/>
      <c r="U70" s="108"/>
      <c r="V70" s="108"/>
      <c r="W70" s="108"/>
      <c r="X70" s="108"/>
    </row>
    <row r="71" spans="1:28" ht="21" customHeight="1">
      <c r="A71" s="404" t="s">
        <v>27</v>
      </c>
      <c r="B71" s="404"/>
      <c r="C71" s="347">
        <v>1686</v>
      </c>
      <c r="D71" s="347">
        <v>989</v>
      </c>
      <c r="E71" s="347">
        <v>620</v>
      </c>
      <c r="F71" s="347">
        <v>743</v>
      </c>
      <c r="G71" s="347">
        <v>423</v>
      </c>
      <c r="H71" s="347">
        <v>420</v>
      </c>
      <c r="I71" s="347">
        <v>318</v>
      </c>
      <c r="J71" s="347">
        <v>314</v>
      </c>
      <c r="K71" s="347">
        <v>387</v>
      </c>
      <c r="L71" s="347">
        <v>109</v>
      </c>
      <c r="M71" s="347">
        <f>SUM(C71,E71,G71,I71,K71)</f>
        <v>3434</v>
      </c>
      <c r="N71" s="347">
        <f t="shared" ref="N71:N89" si="6">SUM(D71,F71,H71,J71,L71)</f>
        <v>2575</v>
      </c>
      <c r="O71" s="347">
        <f t="shared" ref="O71:O89" si="7">SUM(M71:N71)</f>
        <v>6009</v>
      </c>
      <c r="P71" s="387" t="s">
        <v>28</v>
      </c>
      <c r="Q71" s="387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</row>
    <row r="72" spans="1:28" ht="21" customHeight="1">
      <c r="A72" s="403" t="s">
        <v>83</v>
      </c>
      <c r="B72" s="403"/>
      <c r="C72" s="367">
        <v>924</v>
      </c>
      <c r="D72" s="367">
        <v>389</v>
      </c>
      <c r="E72" s="367">
        <v>627</v>
      </c>
      <c r="F72" s="367">
        <v>346</v>
      </c>
      <c r="G72" s="367">
        <v>530</v>
      </c>
      <c r="H72" s="367">
        <v>256</v>
      </c>
      <c r="I72" s="367">
        <v>326</v>
      </c>
      <c r="J72" s="367">
        <v>140</v>
      </c>
      <c r="K72" s="367">
        <v>492</v>
      </c>
      <c r="L72" s="367">
        <v>153</v>
      </c>
      <c r="M72" s="367">
        <f t="shared" ref="M72:M89" si="8">SUM(C72,E72,G72,I72,K72)</f>
        <v>2899</v>
      </c>
      <c r="N72" s="367">
        <f t="shared" si="6"/>
        <v>1284</v>
      </c>
      <c r="O72" s="367">
        <f t="shared" si="7"/>
        <v>4183</v>
      </c>
      <c r="P72" s="375" t="s">
        <v>30</v>
      </c>
      <c r="Q72" s="375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</row>
    <row r="73" spans="1:28" ht="21" customHeight="1">
      <c r="A73" s="403" t="s">
        <v>31</v>
      </c>
      <c r="B73" s="403"/>
      <c r="C73" s="367">
        <v>610</v>
      </c>
      <c r="D73" s="367">
        <v>346</v>
      </c>
      <c r="E73" s="367">
        <v>503</v>
      </c>
      <c r="F73" s="367">
        <v>194</v>
      </c>
      <c r="G73" s="367">
        <v>453</v>
      </c>
      <c r="H73" s="367">
        <v>115</v>
      </c>
      <c r="I73" s="367">
        <v>295</v>
      </c>
      <c r="J73" s="367">
        <v>55</v>
      </c>
      <c r="K73" s="367">
        <v>238</v>
      </c>
      <c r="L73" s="367">
        <v>69</v>
      </c>
      <c r="M73" s="367">
        <f t="shared" si="8"/>
        <v>2099</v>
      </c>
      <c r="N73" s="367">
        <f t="shared" si="6"/>
        <v>779</v>
      </c>
      <c r="O73" s="367">
        <f t="shared" si="7"/>
        <v>2878</v>
      </c>
      <c r="P73" s="375" t="s">
        <v>32</v>
      </c>
      <c r="Q73" s="375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</row>
    <row r="74" spans="1:28" ht="21" customHeight="1">
      <c r="A74" s="416" t="s">
        <v>33</v>
      </c>
      <c r="B74" s="329" t="s">
        <v>34</v>
      </c>
      <c r="C74" s="367">
        <v>1147</v>
      </c>
      <c r="D74" s="367">
        <v>670</v>
      </c>
      <c r="E74" s="367">
        <v>464</v>
      </c>
      <c r="F74" s="367">
        <v>273</v>
      </c>
      <c r="G74" s="367">
        <v>311</v>
      </c>
      <c r="H74" s="367">
        <v>161</v>
      </c>
      <c r="I74" s="367">
        <v>201</v>
      </c>
      <c r="J74" s="367">
        <v>86</v>
      </c>
      <c r="K74" s="367">
        <v>197</v>
      </c>
      <c r="L74" s="367">
        <v>48</v>
      </c>
      <c r="M74" s="367">
        <f t="shared" si="8"/>
        <v>2320</v>
      </c>
      <c r="N74" s="367">
        <f t="shared" si="6"/>
        <v>1238</v>
      </c>
      <c r="O74" s="367">
        <f t="shared" si="7"/>
        <v>3558</v>
      </c>
      <c r="P74" s="321" t="s">
        <v>35</v>
      </c>
      <c r="Q74" s="380" t="s">
        <v>36</v>
      </c>
      <c r="S74" s="108"/>
      <c r="T74" s="108"/>
      <c r="U74" s="108"/>
      <c r="V74" s="108"/>
      <c r="W74" s="108"/>
      <c r="X74" s="108"/>
      <c r="Y74" s="108"/>
      <c r="Z74" s="108"/>
      <c r="AA74" s="108"/>
      <c r="AB74" s="108"/>
    </row>
    <row r="75" spans="1:28" ht="21" customHeight="1">
      <c r="A75" s="417"/>
      <c r="B75" s="329" t="s">
        <v>37</v>
      </c>
      <c r="C75" s="367">
        <v>1609</v>
      </c>
      <c r="D75" s="367">
        <v>910</v>
      </c>
      <c r="E75" s="367">
        <v>679</v>
      </c>
      <c r="F75" s="367">
        <v>322</v>
      </c>
      <c r="G75" s="367">
        <v>551</v>
      </c>
      <c r="H75" s="367">
        <v>135</v>
      </c>
      <c r="I75" s="367">
        <v>276</v>
      </c>
      <c r="J75" s="367">
        <v>60</v>
      </c>
      <c r="K75" s="367">
        <v>320</v>
      </c>
      <c r="L75" s="367">
        <v>41</v>
      </c>
      <c r="M75" s="367">
        <f t="shared" si="8"/>
        <v>3435</v>
      </c>
      <c r="N75" s="367">
        <f t="shared" si="6"/>
        <v>1468</v>
      </c>
      <c r="O75" s="367">
        <f t="shared" si="7"/>
        <v>4903</v>
      </c>
      <c r="P75" s="321" t="s">
        <v>38</v>
      </c>
      <c r="Q75" s="381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</row>
    <row r="76" spans="1:28" ht="21" customHeight="1">
      <c r="A76" s="417"/>
      <c r="B76" s="329" t="s">
        <v>39</v>
      </c>
      <c r="C76" s="367">
        <v>367</v>
      </c>
      <c r="D76" s="367">
        <v>116</v>
      </c>
      <c r="E76" s="367">
        <v>392</v>
      </c>
      <c r="F76" s="367">
        <v>148</v>
      </c>
      <c r="G76" s="367">
        <v>253</v>
      </c>
      <c r="H76" s="367">
        <v>95</v>
      </c>
      <c r="I76" s="367">
        <v>242</v>
      </c>
      <c r="J76" s="367">
        <v>55</v>
      </c>
      <c r="K76" s="367">
        <v>377</v>
      </c>
      <c r="L76" s="367">
        <v>29</v>
      </c>
      <c r="M76" s="367">
        <f t="shared" si="8"/>
        <v>1631</v>
      </c>
      <c r="N76" s="367">
        <f t="shared" si="6"/>
        <v>443</v>
      </c>
      <c r="O76" s="367">
        <f t="shared" si="7"/>
        <v>2074</v>
      </c>
      <c r="P76" s="321" t="s">
        <v>40</v>
      </c>
      <c r="Q76" s="381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</row>
    <row r="77" spans="1:28" ht="21" customHeight="1">
      <c r="A77" s="417"/>
      <c r="B77" s="329" t="s">
        <v>41</v>
      </c>
      <c r="C77" s="367">
        <v>601</v>
      </c>
      <c r="D77" s="367">
        <v>874</v>
      </c>
      <c r="E77" s="367">
        <v>217</v>
      </c>
      <c r="F77" s="367">
        <v>372</v>
      </c>
      <c r="G77" s="367">
        <v>165</v>
      </c>
      <c r="H77" s="367">
        <v>171</v>
      </c>
      <c r="I77" s="367">
        <v>64</v>
      </c>
      <c r="J77" s="367">
        <v>70</v>
      </c>
      <c r="K77" s="367">
        <v>57</v>
      </c>
      <c r="L77" s="367">
        <v>786</v>
      </c>
      <c r="M77" s="367">
        <f t="shared" si="8"/>
        <v>1104</v>
      </c>
      <c r="N77" s="367">
        <f t="shared" si="6"/>
        <v>2273</v>
      </c>
      <c r="O77" s="367">
        <f t="shared" si="7"/>
        <v>3377</v>
      </c>
      <c r="P77" s="321" t="s">
        <v>42</v>
      </c>
      <c r="Q77" s="381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</row>
    <row r="78" spans="1:28" ht="21" customHeight="1">
      <c r="A78" s="417"/>
      <c r="B78" s="329" t="s">
        <v>43</v>
      </c>
      <c r="C78" s="367">
        <v>1223</v>
      </c>
      <c r="D78" s="367">
        <v>801</v>
      </c>
      <c r="E78" s="367">
        <v>657</v>
      </c>
      <c r="F78" s="367">
        <v>353</v>
      </c>
      <c r="G78" s="367">
        <v>425</v>
      </c>
      <c r="H78" s="367">
        <v>175</v>
      </c>
      <c r="I78" s="367">
        <v>515</v>
      </c>
      <c r="J78" s="367">
        <v>126</v>
      </c>
      <c r="K78" s="367">
        <v>370</v>
      </c>
      <c r="L78" s="367">
        <v>122</v>
      </c>
      <c r="M78" s="367">
        <f t="shared" si="8"/>
        <v>3190</v>
      </c>
      <c r="N78" s="367">
        <f t="shared" si="6"/>
        <v>1577</v>
      </c>
      <c r="O78" s="367">
        <f t="shared" si="7"/>
        <v>4767</v>
      </c>
      <c r="P78" s="321" t="s">
        <v>44</v>
      </c>
      <c r="Q78" s="381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</row>
    <row r="79" spans="1:28" ht="21" customHeight="1">
      <c r="A79" s="418"/>
      <c r="B79" s="329" t="s">
        <v>45</v>
      </c>
      <c r="C79" s="367">
        <v>763</v>
      </c>
      <c r="D79" s="367">
        <v>294</v>
      </c>
      <c r="E79" s="367">
        <v>386</v>
      </c>
      <c r="F79" s="367">
        <v>247</v>
      </c>
      <c r="G79" s="367">
        <v>198</v>
      </c>
      <c r="H79" s="367">
        <v>168</v>
      </c>
      <c r="I79" s="367">
        <v>155</v>
      </c>
      <c r="J79" s="367">
        <v>94</v>
      </c>
      <c r="K79" s="367">
        <v>202</v>
      </c>
      <c r="L79" s="367">
        <v>30</v>
      </c>
      <c r="M79" s="367">
        <f t="shared" si="8"/>
        <v>1704</v>
      </c>
      <c r="N79" s="367">
        <f t="shared" si="6"/>
        <v>833</v>
      </c>
      <c r="O79" s="367">
        <f t="shared" si="7"/>
        <v>2537</v>
      </c>
      <c r="P79" s="321" t="s">
        <v>46</v>
      </c>
      <c r="Q79" s="382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:28" ht="21" customHeight="1">
      <c r="A80" s="403" t="s">
        <v>47</v>
      </c>
      <c r="B80" s="403"/>
      <c r="C80" s="367">
        <v>739</v>
      </c>
      <c r="D80" s="367">
        <v>409</v>
      </c>
      <c r="E80" s="367">
        <v>708</v>
      </c>
      <c r="F80" s="367">
        <v>277</v>
      </c>
      <c r="G80" s="367">
        <v>541</v>
      </c>
      <c r="H80" s="367">
        <v>198</v>
      </c>
      <c r="I80" s="367">
        <v>395</v>
      </c>
      <c r="J80" s="367">
        <v>116</v>
      </c>
      <c r="K80" s="367">
        <v>375</v>
      </c>
      <c r="L80" s="367">
        <v>154</v>
      </c>
      <c r="M80" s="367">
        <f t="shared" si="8"/>
        <v>2758</v>
      </c>
      <c r="N80" s="367">
        <f t="shared" si="6"/>
        <v>1154</v>
      </c>
      <c r="O80" s="367">
        <f t="shared" si="7"/>
        <v>3912</v>
      </c>
      <c r="P80" s="375" t="s">
        <v>48</v>
      </c>
      <c r="Q80" s="375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:28" ht="21" customHeight="1">
      <c r="A81" s="403" t="s">
        <v>49</v>
      </c>
      <c r="B81" s="403"/>
      <c r="C81" s="367">
        <v>955</v>
      </c>
      <c r="D81" s="367">
        <v>462</v>
      </c>
      <c r="E81" s="367">
        <v>855</v>
      </c>
      <c r="F81" s="367">
        <v>339</v>
      </c>
      <c r="G81" s="367">
        <v>465</v>
      </c>
      <c r="H81" s="367">
        <v>243</v>
      </c>
      <c r="I81" s="367">
        <v>501</v>
      </c>
      <c r="J81" s="367">
        <v>163</v>
      </c>
      <c r="K81" s="367">
        <v>1047</v>
      </c>
      <c r="L81" s="367">
        <v>263</v>
      </c>
      <c r="M81" s="367">
        <f t="shared" si="8"/>
        <v>3823</v>
      </c>
      <c r="N81" s="367">
        <f t="shared" si="6"/>
        <v>1470</v>
      </c>
      <c r="O81" s="367">
        <f t="shared" si="7"/>
        <v>5293</v>
      </c>
      <c r="P81" s="375" t="s">
        <v>50</v>
      </c>
      <c r="Q81" s="375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:28" ht="21" customHeight="1">
      <c r="A82" s="403" t="s">
        <v>51</v>
      </c>
      <c r="B82" s="403"/>
      <c r="C82" s="367">
        <v>709</v>
      </c>
      <c r="D82" s="367">
        <v>462</v>
      </c>
      <c r="E82" s="367">
        <v>669</v>
      </c>
      <c r="F82" s="367">
        <v>410</v>
      </c>
      <c r="G82" s="367">
        <v>678</v>
      </c>
      <c r="H82" s="367">
        <v>197</v>
      </c>
      <c r="I82" s="367">
        <v>618</v>
      </c>
      <c r="J82" s="367">
        <v>186</v>
      </c>
      <c r="K82" s="367">
        <v>513</v>
      </c>
      <c r="L82" s="367">
        <v>100</v>
      </c>
      <c r="M82" s="367">
        <f t="shared" si="8"/>
        <v>3187</v>
      </c>
      <c r="N82" s="367">
        <f t="shared" si="6"/>
        <v>1355</v>
      </c>
      <c r="O82" s="367">
        <f t="shared" si="7"/>
        <v>4542</v>
      </c>
      <c r="P82" s="375" t="s">
        <v>52</v>
      </c>
      <c r="Q82" s="375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:28" ht="21" customHeight="1">
      <c r="A83" s="403" t="s">
        <v>53</v>
      </c>
      <c r="B83" s="403"/>
      <c r="C83" s="367">
        <v>308</v>
      </c>
      <c r="D83" s="367">
        <v>163</v>
      </c>
      <c r="E83" s="367">
        <v>365</v>
      </c>
      <c r="F83" s="367">
        <v>119</v>
      </c>
      <c r="G83" s="367">
        <v>477</v>
      </c>
      <c r="H83" s="367">
        <v>141</v>
      </c>
      <c r="I83" s="367">
        <v>365</v>
      </c>
      <c r="J83" s="367">
        <v>104</v>
      </c>
      <c r="K83" s="367">
        <v>757</v>
      </c>
      <c r="L83" s="367">
        <v>256</v>
      </c>
      <c r="M83" s="367">
        <f t="shared" si="8"/>
        <v>2272</v>
      </c>
      <c r="N83" s="367">
        <f t="shared" si="6"/>
        <v>783</v>
      </c>
      <c r="O83" s="367">
        <f t="shared" si="7"/>
        <v>3055</v>
      </c>
      <c r="P83" s="375" t="s">
        <v>54</v>
      </c>
      <c r="Q83" s="375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:28" ht="21" customHeight="1">
      <c r="A84" s="403" t="s">
        <v>84</v>
      </c>
      <c r="B84" s="403"/>
      <c r="C84" s="367">
        <v>670</v>
      </c>
      <c r="D84" s="367">
        <v>385</v>
      </c>
      <c r="E84" s="367">
        <v>703</v>
      </c>
      <c r="F84" s="367">
        <v>290</v>
      </c>
      <c r="G84" s="367">
        <v>635</v>
      </c>
      <c r="H84" s="367">
        <v>276</v>
      </c>
      <c r="I84" s="367">
        <v>655</v>
      </c>
      <c r="J84" s="367">
        <v>200</v>
      </c>
      <c r="K84" s="367">
        <v>299</v>
      </c>
      <c r="L84" s="367">
        <v>104</v>
      </c>
      <c r="M84" s="367">
        <f t="shared" si="8"/>
        <v>2962</v>
      </c>
      <c r="N84" s="367">
        <f t="shared" si="6"/>
        <v>1255</v>
      </c>
      <c r="O84" s="367">
        <f t="shared" si="7"/>
        <v>4217</v>
      </c>
      <c r="P84" s="375" t="s">
        <v>56</v>
      </c>
      <c r="Q84" s="375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5" spans="1:28" ht="21" customHeight="1">
      <c r="A85" s="403" t="s">
        <v>57</v>
      </c>
      <c r="B85" s="403"/>
      <c r="C85" s="367">
        <v>307</v>
      </c>
      <c r="D85" s="367">
        <v>180</v>
      </c>
      <c r="E85" s="367">
        <v>219</v>
      </c>
      <c r="F85" s="367">
        <v>101</v>
      </c>
      <c r="G85" s="367">
        <v>167</v>
      </c>
      <c r="H85" s="367">
        <v>66</v>
      </c>
      <c r="I85" s="367">
        <v>148</v>
      </c>
      <c r="J85" s="367">
        <v>64</v>
      </c>
      <c r="K85" s="367">
        <v>317</v>
      </c>
      <c r="L85" s="367">
        <v>53</v>
      </c>
      <c r="M85" s="367">
        <f t="shared" si="8"/>
        <v>1158</v>
      </c>
      <c r="N85" s="367">
        <f t="shared" si="6"/>
        <v>464</v>
      </c>
      <c r="O85" s="367">
        <f t="shared" si="7"/>
        <v>1622</v>
      </c>
      <c r="P85" s="375" t="s">
        <v>58</v>
      </c>
      <c r="Q85" s="375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</row>
    <row r="86" spans="1:28" ht="21" customHeight="1">
      <c r="A86" s="403" t="s">
        <v>59</v>
      </c>
      <c r="B86" s="403"/>
      <c r="C86" s="367">
        <v>523</v>
      </c>
      <c r="D86" s="367">
        <v>236</v>
      </c>
      <c r="E86" s="367">
        <v>552</v>
      </c>
      <c r="F86" s="367">
        <v>202</v>
      </c>
      <c r="G86" s="367">
        <v>331</v>
      </c>
      <c r="H86" s="367">
        <v>101</v>
      </c>
      <c r="I86" s="367">
        <v>224</v>
      </c>
      <c r="J86" s="367">
        <v>68</v>
      </c>
      <c r="K86" s="367">
        <v>462</v>
      </c>
      <c r="L86" s="367">
        <v>123</v>
      </c>
      <c r="M86" s="367">
        <f t="shared" si="8"/>
        <v>2092</v>
      </c>
      <c r="N86" s="367">
        <f t="shared" si="6"/>
        <v>730</v>
      </c>
      <c r="O86" s="367">
        <f t="shared" si="7"/>
        <v>2822</v>
      </c>
      <c r="P86" s="375" t="s">
        <v>60</v>
      </c>
      <c r="Q86" s="375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</row>
    <row r="87" spans="1:28" ht="21" customHeight="1">
      <c r="A87" s="403" t="s">
        <v>61</v>
      </c>
      <c r="B87" s="403"/>
      <c r="C87" s="367">
        <v>1017</v>
      </c>
      <c r="D87" s="367">
        <v>790</v>
      </c>
      <c r="E87" s="367">
        <v>1025</v>
      </c>
      <c r="F87" s="367">
        <v>452</v>
      </c>
      <c r="G87" s="367">
        <v>930</v>
      </c>
      <c r="H87" s="367">
        <v>336</v>
      </c>
      <c r="I87" s="367">
        <v>813</v>
      </c>
      <c r="J87" s="367">
        <v>155</v>
      </c>
      <c r="K87" s="367">
        <v>642</v>
      </c>
      <c r="L87" s="367">
        <v>202</v>
      </c>
      <c r="M87" s="367">
        <f t="shared" si="8"/>
        <v>4427</v>
      </c>
      <c r="N87" s="367">
        <f t="shared" si="6"/>
        <v>1935</v>
      </c>
      <c r="O87" s="367">
        <f t="shared" si="7"/>
        <v>6362</v>
      </c>
      <c r="P87" s="375" t="s">
        <v>62</v>
      </c>
      <c r="Q87" s="375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</row>
    <row r="88" spans="1:28" ht="21" customHeight="1">
      <c r="A88" s="403" t="s">
        <v>63</v>
      </c>
      <c r="B88" s="403"/>
      <c r="C88" s="367">
        <v>664</v>
      </c>
      <c r="D88" s="367">
        <v>558</v>
      </c>
      <c r="E88" s="367">
        <v>603</v>
      </c>
      <c r="F88" s="367">
        <v>401</v>
      </c>
      <c r="G88" s="367">
        <v>508</v>
      </c>
      <c r="H88" s="367">
        <v>275</v>
      </c>
      <c r="I88" s="367">
        <v>281</v>
      </c>
      <c r="J88" s="367">
        <v>465</v>
      </c>
      <c r="K88" s="367">
        <v>736</v>
      </c>
      <c r="L88" s="367">
        <v>84</v>
      </c>
      <c r="M88" s="367">
        <f t="shared" si="8"/>
        <v>2792</v>
      </c>
      <c r="N88" s="367">
        <f t="shared" si="6"/>
        <v>1783</v>
      </c>
      <c r="O88" s="367">
        <f t="shared" si="7"/>
        <v>4575</v>
      </c>
      <c r="P88" s="375" t="s">
        <v>64</v>
      </c>
      <c r="Q88" s="375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</row>
    <row r="89" spans="1:28" ht="21" customHeight="1" thickBot="1">
      <c r="A89" s="451" t="s">
        <v>65</v>
      </c>
      <c r="B89" s="451"/>
      <c r="C89" s="100">
        <v>2441</v>
      </c>
      <c r="D89" s="100">
        <v>1082</v>
      </c>
      <c r="E89" s="100">
        <v>2065</v>
      </c>
      <c r="F89" s="100">
        <v>983</v>
      </c>
      <c r="G89" s="100">
        <v>1655</v>
      </c>
      <c r="H89" s="100">
        <v>620</v>
      </c>
      <c r="I89" s="100">
        <v>1266</v>
      </c>
      <c r="J89" s="100">
        <v>345</v>
      </c>
      <c r="K89" s="100">
        <v>1359</v>
      </c>
      <c r="L89" s="100">
        <v>544</v>
      </c>
      <c r="M89" s="347">
        <f t="shared" si="8"/>
        <v>8786</v>
      </c>
      <c r="N89" s="347">
        <f t="shared" si="6"/>
        <v>3574</v>
      </c>
      <c r="O89" s="347">
        <f t="shared" si="7"/>
        <v>12360</v>
      </c>
      <c r="P89" s="436" t="s">
        <v>66</v>
      </c>
      <c r="Q89" s="436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:28" ht="21" customHeight="1" thickBot="1">
      <c r="A90" s="422" t="s">
        <v>19</v>
      </c>
      <c r="B90" s="422"/>
      <c r="C90" s="357">
        <f>SUM(C70:C89)</f>
        <v>17979</v>
      </c>
      <c r="D90" s="357">
        <f t="shared" ref="D90:O90" si="9">SUM(D70:D89)</f>
        <v>10405</v>
      </c>
      <c r="E90" s="357">
        <f t="shared" si="9"/>
        <v>13134</v>
      </c>
      <c r="F90" s="357">
        <f t="shared" si="9"/>
        <v>6864</v>
      </c>
      <c r="G90" s="357">
        <f t="shared" si="9"/>
        <v>10274</v>
      </c>
      <c r="H90" s="357">
        <f t="shared" si="9"/>
        <v>4352</v>
      </c>
      <c r="I90" s="357">
        <f t="shared" si="9"/>
        <v>8377</v>
      </c>
      <c r="J90" s="357">
        <f t="shared" si="9"/>
        <v>3021</v>
      </c>
      <c r="K90" s="357">
        <f t="shared" si="9"/>
        <v>10352</v>
      </c>
      <c r="L90" s="357">
        <f t="shared" si="9"/>
        <v>3663</v>
      </c>
      <c r="M90" s="357">
        <f t="shared" si="9"/>
        <v>60116</v>
      </c>
      <c r="N90" s="357">
        <f t="shared" si="9"/>
        <v>28305</v>
      </c>
      <c r="O90" s="357">
        <f t="shared" si="9"/>
        <v>88421</v>
      </c>
      <c r="P90" s="373" t="s">
        <v>67</v>
      </c>
      <c r="Q90" s="373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:28" ht="22.5" customHeight="1" thickTop="1">
      <c r="A91" s="322"/>
      <c r="B91" s="322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100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  <row r="92" spans="1:28" ht="22.5" customHeight="1">
      <c r="A92" s="322"/>
      <c r="B92" s="322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100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</row>
    <row r="93" spans="1:28" ht="22.5" customHeight="1">
      <c r="A93" s="322"/>
      <c r="B93" s="322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100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</row>
  </sheetData>
  <mergeCells count="150">
    <mergeCell ref="A90:B90"/>
    <mergeCell ref="P90:Q90"/>
    <mergeCell ref="A87:B87"/>
    <mergeCell ref="P87:Q87"/>
    <mergeCell ref="A88:B88"/>
    <mergeCell ref="P88:Q88"/>
    <mergeCell ref="A89:B89"/>
    <mergeCell ref="P89:Q89"/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  <mergeCell ref="A73:B73"/>
    <mergeCell ref="P73:Q73"/>
    <mergeCell ref="A74:A79"/>
    <mergeCell ref="Q74:Q79"/>
    <mergeCell ref="A80:B80"/>
    <mergeCell ref="P80:Q80"/>
    <mergeCell ref="A70:B70"/>
    <mergeCell ref="P70:Q70"/>
    <mergeCell ref="A71:B71"/>
    <mergeCell ref="P71:Q71"/>
    <mergeCell ref="A72:B72"/>
    <mergeCell ref="P72:Q72"/>
    <mergeCell ref="M66:O66"/>
    <mergeCell ref="P66:Q69"/>
    <mergeCell ref="C67:D67"/>
    <mergeCell ref="E67:F67"/>
    <mergeCell ref="G67:H67"/>
    <mergeCell ref="I67:J67"/>
    <mergeCell ref="K67:L67"/>
    <mergeCell ref="M67:O67"/>
    <mergeCell ref="A66:B69"/>
    <mergeCell ref="C66:D66"/>
    <mergeCell ref="E66:F66"/>
    <mergeCell ref="G66:H66"/>
    <mergeCell ref="I66:J66"/>
    <mergeCell ref="K66:L66"/>
    <mergeCell ref="A59:B59"/>
    <mergeCell ref="P59:Q59"/>
    <mergeCell ref="A63:Q63"/>
    <mergeCell ref="A64:Q64"/>
    <mergeCell ref="A65:O65"/>
    <mergeCell ref="P65:Q65"/>
    <mergeCell ref="A56:B56"/>
    <mergeCell ref="P56:Q56"/>
    <mergeCell ref="A57:B57"/>
    <mergeCell ref="P57:Q57"/>
    <mergeCell ref="A58:B58"/>
    <mergeCell ref="P58:Q58"/>
    <mergeCell ref="A53:B53"/>
    <mergeCell ref="P53:Q53"/>
    <mergeCell ref="A54:B54"/>
    <mergeCell ref="P54:Q54"/>
    <mergeCell ref="A55:B55"/>
    <mergeCell ref="P55:Q55"/>
    <mergeCell ref="A50:B50"/>
    <mergeCell ref="P50:Q50"/>
    <mergeCell ref="A51:B51"/>
    <mergeCell ref="P51:Q51"/>
    <mergeCell ref="A52:B52"/>
    <mergeCell ref="P52:Q52"/>
    <mergeCell ref="A42:B42"/>
    <mergeCell ref="P42:Q42"/>
    <mergeCell ref="A43:A48"/>
    <mergeCell ref="Q43:Q48"/>
    <mergeCell ref="A49:B49"/>
    <mergeCell ref="P49:Q49"/>
    <mergeCell ref="A39:B39"/>
    <mergeCell ref="P39:Q39"/>
    <mergeCell ref="A40:B40"/>
    <mergeCell ref="P40:Q40"/>
    <mergeCell ref="A41:B41"/>
    <mergeCell ref="P41:Q41"/>
    <mergeCell ref="M35:O35"/>
    <mergeCell ref="P35:Q38"/>
    <mergeCell ref="C36:D36"/>
    <mergeCell ref="E36:F36"/>
    <mergeCell ref="G36:H36"/>
    <mergeCell ref="I36:J36"/>
    <mergeCell ref="K36:L36"/>
    <mergeCell ref="M36:O36"/>
    <mergeCell ref="A35:B38"/>
    <mergeCell ref="C35:D35"/>
    <mergeCell ref="E35:F35"/>
    <mergeCell ref="G35:H35"/>
    <mergeCell ref="I35:J35"/>
    <mergeCell ref="K35:L35"/>
    <mergeCell ref="A28:B28"/>
    <mergeCell ref="P28:Q28"/>
    <mergeCell ref="A32:Q32"/>
    <mergeCell ref="A33:Q33"/>
    <mergeCell ref="A34:O34"/>
    <mergeCell ref="P34:Q34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1:I15"/>
  <sheetViews>
    <sheetView rightToLeft="1" view="pageBreakPreview" zoomScaleNormal="100" zoomScaleSheetLayoutView="100" workbookViewId="0">
      <selection activeCell="K13" sqref="K13"/>
    </sheetView>
  </sheetViews>
  <sheetFormatPr defaultRowHeight="20.25"/>
  <sheetData>
    <row r="11" spans="1:9" ht="54" customHeight="1">
      <c r="A11" s="370" t="s">
        <v>617</v>
      </c>
      <c r="B11" s="370"/>
      <c r="C11" s="370"/>
      <c r="D11" s="370"/>
      <c r="E11" s="370"/>
      <c r="F11" s="370"/>
      <c r="G11" s="370"/>
      <c r="H11" s="370"/>
      <c r="I11" s="370"/>
    </row>
    <row r="12" spans="1:9" ht="24.75" customHeight="1">
      <c r="A12" s="370"/>
      <c r="B12" s="370"/>
      <c r="C12" s="370"/>
      <c r="D12" s="370"/>
      <c r="E12" s="370"/>
      <c r="F12" s="370"/>
      <c r="G12" s="370"/>
      <c r="H12" s="370"/>
      <c r="I12" s="370"/>
    </row>
    <row r="14" spans="1:9" ht="38.25" customHeight="1">
      <c r="B14" s="371" t="s">
        <v>0</v>
      </c>
      <c r="C14" s="371"/>
      <c r="D14" s="371"/>
      <c r="E14" s="371"/>
      <c r="F14" s="371"/>
      <c r="G14" s="371"/>
      <c r="H14" s="371"/>
    </row>
    <row r="15" spans="1:9">
      <c r="F15" s="1"/>
    </row>
  </sheetData>
  <mergeCells count="3">
    <mergeCell ref="A11:I11"/>
    <mergeCell ref="A12:I12"/>
    <mergeCell ref="B14:H14"/>
  </mergeCell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29"/>
  <sheetViews>
    <sheetView rightToLeft="1" view="pageBreakPreview" zoomScale="80" zoomScaleNormal="80" zoomScaleSheetLayoutView="80" workbookViewId="0">
      <selection sqref="A1:P17"/>
    </sheetView>
  </sheetViews>
  <sheetFormatPr defaultRowHeight="20.25"/>
  <cols>
    <col min="1" max="1" width="2.75" customWidth="1"/>
    <col min="2" max="2" width="6.08203125" customWidth="1"/>
    <col min="3" max="3" width="6.33203125" customWidth="1"/>
    <col min="4" max="4" width="7" customWidth="1"/>
    <col min="5" max="5" width="6.4140625" customWidth="1"/>
    <col min="6" max="6" width="6.5" customWidth="1"/>
    <col min="7" max="7" width="6.6640625" customWidth="1"/>
    <col min="8" max="8" width="6.9140625" customWidth="1"/>
    <col min="9" max="9" width="6.6640625" customWidth="1"/>
    <col min="10" max="10" width="6.9140625" customWidth="1"/>
    <col min="11" max="11" width="6.75" customWidth="1"/>
    <col min="12" max="12" width="7.33203125" customWidth="1"/>
    <col min="13" max="13" width="6.9140625" customWidth="1"/>
    <col min="14" max="14" width="7.33203125" customWidth="1"/>
    <col min="15" max="15" width="8" customWidth="1"/>
    <col min="16" max="16" width="10.1640625" customWidth="1"/>
    <col min="17" max="17" width="4.08203125" customWidth="1"/>
  </cols>
  <sheetData>
    <row r="1" spans="1:28" ht="26.25" customHeight="1">
      <c r="A1" s="452" t="s">
        <v>907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3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42" customHeight="1">
      <c r="A2" s="433" t="s">
        <v>908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s="77" customFormat="1" ht="18.75" thickBot="1">
      <c r="A3" s="448" t="s">
        <v>909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61" t="s">
        <v>910</v>
      </c>
      <c r="Q3" s="461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6.25" customHeight="1" thickTop="1">
      <c r="A4" s="413" t="s">
        <v>4</v>
      </c>
      <c r="B4" s="413"/>
      <c r="C4" s="431" t="s">
        <v>152</v>
      </c>
      <c r="D4" s="431"/>
      <c r="E4" s="431" t="s">
        <v>153</v>
      </c>
      <c r="F4" s="431"/>
      <c r="G4" s="431" t="s">
        <v>154</v>
      </c>
      <c r="H4" s="431"/>
      <c r="I4" s="431" t="s">
        <v>172</v>
      </c>
      <c r="J4" s="431"/>
      <c r="K4" s="431" t="s">
        <v>173</v>
      </c>
      <c r="L4" s="431"/>
      <c r="M4" s="431" t="s">
        <v>19</v>
      </c>
      <c r="N4" s="431"/>
      <c r="O4" s="431"/>
      <c r="P4" s="457" t="s">
        <v>10</v>
      </c>
      <c r="Q4" s="457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ht="22.5" customHeight="1">
      <c r="A5" s="408"/>
      <c r="B5" s="408"/>
      <c r="C5" s="428" t="s">
        <v>155</v>
      </c>
      <c r="D5" s="428"/>
      <c r="E5" s="428" t="s">
        <v>156</v>
      </c>
      <c r="F5" s="428"/>
      <c r="G5" s="428" t="s">
        <v>157</v>
      </c>
      <c r="H5" s="428"/>
      <c r="I5" s="428" t="s">
        <v>179</v>
      </c>
      <c r="J5" s="428"/>
      <c r="K5" s="428" t="s">
        <v>180</v>
      </c>
      <c r="L5" s="428"/>
      <c r="M5" s="428" t="s">
        <v>23</v>
      </c>
      <c r="N5" s="428"/>
      <c r="O5" s="428"/>
      <c r="P5" s="458"/>
      <c r="Q5" s="45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1" customHeight="1">
      <c r="A6" s="408"/>
      <c r="B6" s="408"/>
      <c r="C6" s="335" t="s">
        <v>148</v>
      </c>
      <c r="D6" s="335" t="s">
        <v>17</v>
      </c>
      <c r="E6" s="335" t="s">
        <v>148</v>
      </c>
      <c r="F6" s="335" t="s">
        <v>17</v>
      </c>
      <c r="G6" s="335" t="s">
        <v>148</v>
      </c>
      <c r="H6" s="335" t="s">
        <v>17</v>
      </c>
      <c r="I6" s="335" t="s">
        <v>148</v>
      </c>
      <c r="J6" s="335" t="s">
        <v>17</v>
      </c>
      <c r="K6" s="335" t="s">
        <v>148</v>
      </c>
      <c r="L6" s="335" t="s">
        <v>17</v>
      </c>
      <c r="M6" s="335" t="s">
        <v>148</v>
      </c>
      <c r="N6" s="335" t="s">
        <v>17</v>
      </c>
      <c r="O6" s="335" t="s">
        <v>107</v>
      </c>
      <c r="P6" s="458"/>
      <c r="Q6" s="45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9.5" customHeight="1" thickBot="1">
      <c r="A7" s="424"/>
      <c r="B7" s="424"/>
      <c r="C7" s="672" t="s">
        <v>24</v>
      </c>
      <c r="D7" s="672" t="s">
        <v>21</v>
      </c>
      <c r="E7" s="672" t="s">
        <v>20</v>
      </c>
      <c r="F7" s="672" t="s">
        <v>21</v>
      </c>
      <c r="G7" s="672" t="s">
        <v>24</v>
      </c>
      <c r="H7" s="672" t="s">
        <v>21</v>
      </c>
      <c r="I7" s="672" t="s">
        <v>24</v>
      </c>
      <c r="J7" s="672" t="s">
        <v>21</v>
      </c>
      <c r="K7" s="672" t="s">
        <v>24</v>
      </c>
      <c r="L7" s="672" t="s">
        <v>21</v>
      </c>
      <c r="M7" s="672" t="s">
        <v>24</v>
      </c>
      <c r="N7" s="672" t="s">
        <v>21</v>
      </c>
      <c r="O7" s="672" t="s">
        <v>23</v>
      </c>
      <c r="P7" s="459"/>
      <c r="Q7" s="459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>
      <c r="A8" s="384" t="s">
        <v>202</v>
      </c>
      <c r="B8" s="384"/>
      <c r="C8" s="135">
        <v>480</v>
      </c>
      <c r="D8" s="135">
        <v>487</v>
      </c>
      <c r="E8" s="135">
        <v>526</v>
      </c>
      <c r="F8" s="135">
        <v>414</v>
      </c>
      <c r="G8" s="135">
        <v>514</v>
      </c>
      <c r="H8" s="135">
        <v>270</v>
      </c>
      <c r="I8" s="135">
        <v>676</v>
      </c>
      <c r="J8" s="135">
        <v>249</v>
      </c>
      <c r="K8" s="135">
        <v>1055</v>
      </c>
      <c r="L8" s="135">
        <v>487</v>
      </c>
      <c r="M8" s="134">
        <f>SUM(C8,E8,G8,I8,K8)</f>
        <v>3251</v>
      </c>
      <c r="N8" s="134">
        <f>SUM(D8,F8,H8,J8,L8)</f>
        <v>1907</v>
      </c>
      <c r="O8" s="134">
        <f>SUM(M8:N8)</f>
        <v>5158</v>
      </c>
      <c r="P8" s="385" t="s">
        <v>26</v>
      </c>
      <c r="Q8" s="385"/>
      <c r="R8" s="18"/>
      <c r="S8" s="18"/>
      <c r="T8" s="18"/>
      <c r="U8" s="18"/>
      <c r="V8" s="18"/>
      <c r="W8" s="18"/>
      <c r="X8" s="18"/>
    </row>
    <row r="9" spans="1:28">
      <c r="A9" s="403" t="s">
        <v>27</v>
      </c>
      <c r="B9" s="403"/>
      <c r="C9" s="731">
        <v>1086</v>
      </c>
      <c r="D9" s="731">
        <v>1250</v>
      </c>
      <c r="E9" s="731">
        <v>1512</v>
      </c>
      <c r="F9" s="731">
        <v>790</v>
      </c>
      <c r="G9" s="731">
        <v>930</v>
      </c>
      <c r="H9" s="731">
        <v>355</v>
      </c>
      <c r="I9" s="731">
        <v>647</v>
      </c>
      <c r="J9" s="731">
        <v>118</v>
      </c>
      <c r="K9" s="731">
        <v>418</v>
      </c>
      <c r="L9" s="731">
        <v>128</v>
      </c>
      <c r="M9" s="323">
        <f t="shared" ref="M9:N27" si="0">SUM(C9,E9,G9,I9,K9)</f>
        <v>4593</v>
      </c>
      <c r="N9" s="323">
        <f t="shared" si="0"/>
        <v>2641</v>
      </c>
      <c r="O9" s="323">
        <f t="shared" ref="O9:O27" si="1">SUM(M9:N9)</f>
        <v>7234</v>
      </c>
      <c r="P9" s="387" t="s">
        <v>28</v>
      </c>
      <c r="Q9" s="387"/>
      <c r="R9" s="18"/>
      <c r="S9" s="18"/>
      <c r="T9" s="18"/>
      <c r="U9" s="18"/>
      <c r="V9" s="18"/>
      <c r="W9" s="18"/>
      <c r="X9" s="18"/>
    </row>
    <row r="10" spans="1:28" ht="21.75" customHeight="1">
      <c r="A10" s="403" t="s">
        <v>83</v>
      </c>
      <c r="B10" s="403"/>
      <c r="C10" s="323">
        <v>610</v>
      </c>
      <c r="D10" s="323">
        <v>749</v>
      </c>
      <c r="E10" s="323">
        <v>632</v>
      </c>
      <c r="F10" s="323">
        <v>606</v>
      </c>
      <c r="G10" s="323">
        <v>676</v>
      </c>
      <c r="H10" s="323">
        <v>360</v>
      </c>
      <c r="I10" s="323">
        <v>283</v>
      </c>
      <c r="J10" s="323">
        <v>250</v>
      </c>
      <c r="K10" s="323">
        <v>732</v>
      </c>
      <c r="L10" s="323">
        <v>310</v>
      </c>
      <c r="M10" s="323">
        <f t="shared" si="0"/>
        <v>2933</v>
      </c>
      <c r="N10" s="323">
        <f t="shared" si="0"/>
        <v>2275</v>
      </c>
      <c r="O10" s="323">
        <f t="shared" si="1"/>
        <v>5208</v>
      </c>
      <c r="P10" s="375" t="s">
        <v>30</v>
      </c>
      <c r="Q10" s="375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21.75" customHeight="1">
      <c r="A11" s="403" t="s">
        <v>31</v>
      </c>
      <c r="B11" s="403"/>
      <c r="C11" s="323">
        <v>1392</v>
      </c>
      <c r="D11" s="323">
        <v>1448</v>
      </c>
      <c r="E11" s="323">
        <v>1190</v>
      </c>
      <c r="F11" s="323">
        <v>1055</v>
      </c>
      <c r="G11" s="323">
        <v>1041</v>
      </c>
      <c r="H11" s="323">
        <v>659</v>
      </c>
      <c r="I11" s="323">
        <v>843</v>
      </c>
      <c r="J11" s="323">
        <v>412</v>
      </c>
      <c r="K11" s="323">
        <v>734</v>
      </c>
      <c r="L11" s="323">
        <v>279</v>
      </c>
      <c r="M11" s="323">
        <f t="shared" si="0"/>
        <v>5200</v>
      </c>
      <c r="N11" s="323">
        <f t="shared" si="0"/>
        <v>3853</v>
      </c>
      <c r="O11" s="323">
        <f t="shared" si="1"/>
        <v>9053</v>
      </c>
      <c r="P11" s="375" t="s">
        <v>32</v>
      </c>
      <c r="Q11" s="375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ht="21.75" customHeight="1">
      <c r="A12" s="416" t="s">
        <v>33</v>
      </c>
      <c r="B12" s="320" t="s">
        <v>34</v>
      </c>
      <c r="C12" s="323">
        <v>1403</v>
      </c>
      <c r="D12" s="323">
        <v>1447</v>
      </c>
      <c r="E12" s="323">
        <v>722</v>
      </c>
      <c r="F12" s="323">
        <v>865</v>
      </c>
      <c r="G12" s="323">
        <v>504</v>
      </c>
      <c r="H12" s="323">
        <v>464</v>
      </c>
      <c r="I12" s="323">
        <v>368</v>
      </c>
      <c r="J12" s="323">
        <v>250</v>
      </c>
      <c r="K12" s="323">
        <v>372</v>
      </c>
      <c r="L12" s="323">
        <v>238</v>
      </c>
      <c r="M12" s="323">
        <f t="shared" si="0"/>
        <v>3369</v>
      </c>
      <c r="N12" s="323">
        <f t="shared" si="0"/>
        <v>3264</v>
      </c>
      <c r="O12" s="323">
        <f t="shared" si="1"/>
        <v>6633</v>
      </c>
      <c r="P12" s="321" t="s">
        <v>35</v>
      </c>
      <c r="Q12" s="380" t="s">
        <v>36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21.75" customHeight="1">
      <c r="A13" s="417"/>
      <c r="B13" s="320" t="s">
        <v>37</v>
      </c>
      <c r="C13" s="323">
        <v>1862</v>
      </c>
      <c r="D13" s="323">
        <v>2527</v>
      </c>
      <c r="E13" s="323">
        <v>1194</v>
      </c>
      <c r="F13" s="323">
        <v>1136</v>
      </c>
      <c r="G13" s="323">
        <v>1134</v>
      </c>
      <c r="H13" s="323">
        <v>589</v>
      </c>
      <c r="I13" s="323">
        <v>761</v>
      </c>
      <c r="J13" s="323">
        <v>355</v>
      </c>
      <c r="K13" s="323">
        <v>556</v>
      </c>
      <c r="L13" s="323">
        <v>291</v>
      </c>
      <c r="M13" s="323">
        <f t="shared" si="0"/>
        <v>5507</v>
      </c>
      <c r="N13" s="323">
        <f t="shared" si="0"/>
        <v>4898</v>
      </c>
      <c r="O13" s="323">
        <f t="shared" si="1"/>
        <v>10405</v>
      </c>
      <c r="P13" s="321" t="s">
        <v>38</v>
      </c>
      <c r="Q13" s="381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21.75" customHeight="1">
      <c r="A14" s="417"/>
      <c r="B14" s="320" t="s">
        <v>39</v>
      </c>
      <c r="C14" s="323">
        <v>495</v>
      </c>
      <c r="D14" s="323">
        <v>603</v>
      </c>
      <c r="E14" s="323">
        <v>553</v>
      </c>
      <c r="F14" s="323">
        <v>512</v>
      </c>
      <c r="G14" s="323">
        <v>564</v>
      </c>
      <c r="H14" s="323">
        <v>329</v>
      </c>
      <c r="I14" s="323">
        <v>534</v>
      </c>
      <c r="J14" s="323">
        <v>254</v>
      </c>
      <c r="K14" s="323">
        <v>534</v>
      </c>
      <c r="L14" s="323">
        <v>109</v>
      </c>
      <c r="M14" s="323">
        <f t="shared" si="0"/>
        <v>2680</v>
      </c>
      <c r="N14" s="323">
        <f t="shared" si="0"/>
        <v>1807</v>
      </c>
      <c r="O14" s="323">
        <f t="shared" si="1"/>
        <v>4487</v>
      </c>
      <c r="P14" s="321" t="s">
        <v>40</v>
      </c>
      <c r="Q14" s="381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1.75" customHeight="1">
      <c r="A15" s="417"/>
      <c r="B15" s="320" t="s">
        <v>41</v>
      </c>
      <c r="C15" s="323">
        <v>635</v>
      </c>
      <c r="D15" s="323">
        <v>807</v>
      </c>
      <c r="E15" s="323">
        <v>381</v>
      </c>
      <c r="F15" s="323">
        <v>553</v>
      </c>
      <c r="G15" s="323">
        <v>279</v>
      </c>
      <c r="H15" s="323">
        <v>312</v>
      </c>
      <c r="I15" s="323">
        <v>239</v>
      </c>
      <c r="J15" s="323">
        <v>245</v>
      </c>
      <c r="K15" s="323">
        <v>193</v>
      </c>
      <c r="L15" s="323">
        <v>711</v>
      </c>
      <c r="M15" s="323">
        <f t="shared" si="0"/>
        <v>1727</v>
      </c>
      <c r="N15" s="323">
        <f t="shared" si="0"/>
        <v>2628</v>
      </c>
      <c r="O15" s="323">
        <f t="shared" si="1"/>
        <v>4355</v>
      </c>
      <c r="P15" s="321" t="s">
        <v>42</v>
      </c>
      <c r="Q15" s="381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1.75" customHeight="1">
      <c r="A16" s="417"/>
      <c r="B16" s="320" t="s">
        <v>43</v>
      </c>
      <c r="C16" s="323">
        <v>1311</v>
      </c>
      <c r="D16" s="323">
        <v>1949</v>
      </c>
      <c r="E16" s="323">
        <v>817</v>
      </c>
      <c r="F16" s="323">
        <v>926</v>
      </c>
      <c r="G16" s="323">
        <v>607</v>
      </c>
      <c r="H16" s="323">
        <v>582</v>
      </c>
      <c r="I16" s="323">
        <v>707</v>
      </c>
      <c r="J16" s="323">
        <v>311</v>
      </c>
      <c r="K16" s="323">
        <v>561</v>
      </c>
      <c r="L16" s="323">
        <v>347</v>
      </c>
      <c r="M16" s="323">
        <f t="shared" si="0"/>
        <v>4003</v>
      </c>
      <c r="N16" s="323">
        <f t="shared" si="0"/>
        <v>4115</v>
      </c>
      <c r="O16" s="323">
        <f t="shared" si="1"/>
        <v>8118</v>
      </c>
      <c r="P16" s="321" t="s">
        <v>44</v>
      </c>
      <c r="Q16" s="381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ht="21.75" customHeight="1">
      <c r="A17" s="418"/>
      <c r="B17" s="320" t="s">
        <v>45</v>
      </c>
      <c r="C17" s="323">
        <v>690</v>
      </c>
      <c r="D17" s="323">
        <v>746</v>
      </c>
      <c r="E17" s="323">
        <v>598</v>
      </c>
      <c r="F17" s="323">
        <v>626</v>
      </c>
      <c r="G17" s="323">
        <v>493</v>
      </c>
      <c r="H17" s="323">
        <v>391</v>
      </c>
      <c r="I17" s="323">
        <v>370</v>
      </c>
      <c r="J17" s="323">
        <v>225</v>
      </c>
      <c r="K17" s="323">
        <v>427</v>
      </c>
      <c r="L17" s="323">
        <v>138</v>
      </c>
      <c r="M17" s="323">
        <f t="shared" si="0"/>
        <v>2578</v>
      </c>
      <c r="N17" s="323">
        <f t="shared" si="0"/>
        <v>2126</v>
      </c>
      <c r="O17" s="323">
        <f t="shared" si="1"/>
        <v>4704</v>
      </c>
      <c r="P17" s="321" t="s">
        <v>46</v>
      </c>
      <c r="Q17" s="382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ht="21.75" customHeight="1">
      <c r="A18" s="403" t="s">
        <v>47</v>
      </c>
      <c r="B18" s="403"/>
      <c r="C18" s="323">
        <v>868</v>
      </c>
      <c r="D18" s="323">
        <v>876</v>
      </c>
      <c r="E18" s="323">
        <v>838</v>
      </c>
      <c r="F18" s="323">
        <v>662</v>
      </c>
      <c r="G18" s="323">
        <v>822</v>
      </c>
      <c r="H18" s="323">
        <v>511</v>
      </c>
      <c r="I18" s="323">
        <v>928</v>
      </c>
      <c r="J18" s="323">
        <v>358</v>
      </c>
      <c r="K18" s="323">
        <v>792</v>
      </c>
      <c r="L18" s="323">
        <v>579</v>
      </c>
      <c r="M18" s="323">
        <f t="shared" si="0"/>
        <v>4248</v>
      </c>
      <c r="N18" s="323">
        <f t="shared" si="0"/>
        <v>2986</v>
      </c>
      <c r="O18" s="323">
        <f t="shared" si="1"/>
        <v>7234</v>
      </c>
      <c r="P18" s="375" t="s">
        <v>48</v>
      </c>
      <c r="Q18" s="375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ht="21.75" customHeight="1">
      <c r="A19" s="403" t="s">
        <v>49</v>
      </c>
      <c r="B19" s="403"/>
      <c r="C19" s="323">
        <v>1020</v>
      </c>
      <c r="D19" s="323">
        <v>1159</v>
      </c>
      <c r="E19" s="323">
        <v>1042</v>
      </c>
      <c r="F19" s="323">
        <v>941</v>
      </c>
      <c r="G19" s="323">
        <v>852</v>
      </c>
      <c r="H19" s="323">
        <v>576</v>
      </c>
      <c r="I19" s="323">
        <v>742</v>
      </c>
      <c r="J19" s="323">
        <v>300</v>
      </c>
      <c r="K19" s="323">
        <v>1079</v>
      </c>
      <c r="L19" s="323">
        <v>291</v>
      </c>
      <c r="M19" s="323">
        <f t="shared" si="0"/>
        <v>4735</v>
      </c>
      <c r="N19" s="323">
        <f t="shared" si="0"/>
        <v>3267</v>
      </c>
      <c r="O19" s="323">
        <f t="shared" si="1"/>
        <v>8002</v>
      </c>
      <c r="P19" s="375" t="s">
        <v>50</v>
      </c>
      <c r="Q19" s="375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ht="21.75" customHeight="1">
      <c r="A20" s="403" t="s">
        <v>51</v>
      </c>
      <c r="B20" s="403"/>
      <c r="C20" s="323">
        <v>486</v>
      </c>
      <c r="D20" s="323">
        <v>633</v>
      </c>
      <c r="E20" s="323">
        <v>564</v>
      </c>
      <c r="F20" s="323">
        <v>643</v>
      </c>
      <c r="G20" s="323">
        <v>539</v>
      </c>
      <c r="H20" s="323">
        <v>406</v>
      </c>
      <c r="I20" s="323">
        <v>361</v>
      </c>
      <c r="J20" s="323">
        <v>275</v>
      </c>
      <c r="K20" s="323">
        <v>517</v>
      </c>
      <c r="L20" s="323">
        <v>237</v>
      </c>
      <c r="M20" s="323">
        <f t="shared" si="0"/>
        <v>2467</v>
      </c>
      <c r="N20" s="323">
        <f t="shared" si="0"/>
        <v>2194</v>
      </c>
      <c r="O20" s="323">
        <f t="shared" si="1"/>
        <v>4661</v>
      </c>
      <c r="P20" s="375" t="s">
        <v>52</v>
      </c>
      <c r="Q20" s="375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ht="21.75" customHeight="1">
      <c r="A21" s="403" t="s">
        <v>53</v>
      </c>
      <c r="B21" s="403"/>
      <c r="C21" s="323">
        <v>346</v>
      </c>
      <c r="D21" s="323">
        <v>394</v>
      </c>
      <c r="E21" s="323">
        <v>472</v>
      </c>
      <c r="F21" s="323">
        <v>573</v>
      </c>
      <c r="G21" s="323">
        <v>576</v>
      </c>
      <c r="H21" s="323">
        <v>496</v>
      </c>
      <c r="I21" s="323">
        <v>475</v>
      </c>
      <c r="J21" s="323">
        <v>335</v>
      </c>
      <c r="K21" s="323">
        <v>764</v>
      </c>
      <c r="L21" s="323">
        <v>448</v>
      </c>
      <c r="M21" s="323">
        <f t="shared" si="0"/>
        <v>2633</v>
      </c>
      <c r="N21" s="323">
        <f t="shared" si="0"/>
        <v>2246</v>
      </c>
      <c r="O21" s="323">
        <f t="shared" si="1"/>
        <v>4879</v>
      </c>
      <c r="P21" s="375" t="s">
        <v>54</v>
      </c>
      <c r="Q21" s="375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21.75" customHeight="1">
      <c r="A22" s="403" t="s">
        <v>84</v>
      </c>
      <c r="B22" s="403"/>
      <c r="C22" s="323">
        <v>441</v>
      </c>
      <c r="D22" s="323">
        <v>556</v>
      </c>
      <c r="E22" s="323">
        <v>653</v>
      </c>
      <c r="F22" s="323">
        <v>401</v>
      </c>
      <c r="G22" s="323">
        <v>490</v>
      </c>
      <c r="H22" s="323">
        <v>299</v>
      </c>
      <c r="I22" s="323">
        <v>550</v>
      </c>
      <c r="J22" s="323">
        <v>226</v>
      </c>
      <c r="K22" s="323">
        <v>601</v>
      </c>
      <c r="L22" s="323">
        <v>114</v>
      </c>
      <c r="M22" s="323">
        <f t="shared" si="0"/>
        <v>2735</v>
      </c>
      <c r="N22" s="323">
        <f t="shared" si="0"/>
        <v>1596</v>
      </c>
      <c r="O22" s="323">
        <f t="shared" si="1"/>
        <v>4331</v>
      </c>
      <c r="P22" s="375" t="s">
        <v>56</v>
      </c>
      <c r="Q22" s="375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ht="21.75" customHeight="1">
      <c r="A23" s="403" t="s">
        <v>57</v>
      </c>
      <c r="B23" s="403"/>
      <c r="C23" s="323">
        <v>481</v>
      </c>
      <c r="D23" s="323">
        <v>463</v>
      </c>
      <c r="E23" s="323">
        <v>376</v>
      </c>
      <c r="F23" s="323">
        <v>344</v>
      </c>
      <c r="G23" s="323">
        <v>320</v>
      </c>
      <c r="H23" s="323">
        <v>257</v>
      </c>
      <c r="I23" s="323">
        <v>294</v>
      </c>
      <c r="J23" s="323">
        <v>184</v>
      </c>
      <c r="K23" s="323">
        <v>727</v>
      </c>
      <c r="L23" s="323">
        <v>228</v>
      </c>
      <c r="M23" s="323">
        <f t="shared" si="0"/>
        <v>2198</v>
      </c>
      <c r="N23" s="323">
        <f t="shared" si="0"/>
        <v>1476</v>
      </c>
      <c r="O23" s="323">
        <f t="shared" si="1"/>
        <v>3674</v>
      </c>
      <c r="P23" s="375" t="s">
        <v>58</v>
      </c>
      <c r="Q23" s="375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ht="21.75" customHeight="1">
      <c r="A24" s="403" t="s">
        <v>59</v>
      </c>
      <c r="B24" s="403"/>
      <c r="C24" s="323">
        <v>811</v>
      </c>
      <c r="D24" s="323">
        <v>589</v>
      </c>
      <c r="E24" s="323">
        <v>763</v>
      </c>
      <c r="F24" s="323">
        <v>477</v>
      </c>
      <c r="G24" s="323">
        <v>585</v>
      </c>
      <c r="H24" s="323">
        <v>446</v>
      </c>
      <c r="I24" s="323">
        <v>532</v>
      </c>
      <c r="J24" s="323">
        <v>247</v>
      </c>
      <c r="K24" s="323">
        <v>627</v>
      </c>
      <c r="L24" s="323">
        <v>251</v>
      </c>
      <c r="M24" s="323">
        <f t="shared" si="0"/>
        <v>3318</v>
      </c>
      <c r="N24" s="323">
        <f t="shared" si="0"/>
        <v>2010</v>
      </c>
      <c r="O24" s="323">
        <f t="shared" si="1"/>
        <v>5328</v>
      </c>
      <c r="P24" s="375" t="s">
        <v>60</v>
      </c>
      <c r="Q24" s="375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ht="21.75" customHeight="1">
      <c r="A25" s="403" t="s">
        <v>61</v>
      </c>
      <c r="B25" s="403"/>
      <c r="C25" s="323">
        <v>842</v>
      </c>
      <c r="D25" s="323">
        <v>464</v>
      </c>
      <c r="E25" s="323">
        <v>476</v>
      </c>
      <c r="F25" s="323">
        <v>522</v>
      </c>
      <c r="G25" s="323">
        <v>576</v>
      </c>
      <c r="H25" s="323">
        <v>533</v>
      </c>
      <c r="I25" s="323">
        <v>566</v>
      </c>
      <c r="J25" s="323">
        <v>317</v>
      </c>
      <c r="K25" s="323">
        <v>486</v>
      </c>
      <c r="L25" s="323">
        <v>337</v>
      </c>
      <c r="M25" s="323">
        <f t="shared" si="0"/>
        <v>2946</v>
      </c>
      <c r="N25" s="323">
        <f t="shared" si="0"/>
        <v>2173</v>
      </c>
      <c r="O25" s="323">
        <f t="shared" si="1"/>
        <v>5119</v>
      </c>
      <c r="P25" s="375" t="s">
        <v>62</v>
      </c>
      <c r="Q25" s="375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ht="21.75" customHeight="1">
      <c r="A26" s="403" t="s">
        <v>63</v>
      </c>
      <c r="B26" s="403"/>
      <c r="C26" s="323">
        <v>486</v>
      </c>
      <c r="D26" s="323">
        <v>705</v>
      </c>
      <c r="E26" s="323">
        <v>679</v>
      </c>
      <c r="F26" s="323">
        <v>582</v>
      </c>
      <c r="G26" s="323">
        <v>341</v>
      </c>
      <c r="H26" s="323">
        <v>338</v>
      </c>
      <c r="I26" s="323">
        <v>390</v>
      </c>
      <c r="J26" s="323">
        <v>271</v>
      </c>
      <c r="K26" s="323">
        <v>662</v>
      </c>
      <c r="L26" s="323">
        <v>199</v>
      </c>
      <c r="M26" s="323">
        <f t="shared" si="0"/>
        <v>2558</v>
      </c>
      <c r="N26" s="323">
        <f t="shared" si="0"/>
        <v>2095</v>
      </c>
      <c r="O26" s="323">
        <f t="shared" si="1"/>
        <v>4653</v>
      </c>
      <c r="P26" s="375" t="s">
        <v>64</v>
      </c>
      <c r="Q26" s="375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ht="21.75" customHeight="1" thickBot="1">
      <c r="A27" s="451" t="s">
        <v>65</v>
      </c>
      <c r="B27" s="451"/>
      <c r="C27" s="335">
        <v>1099</v>
      </c>
      <c r="D27" s="335">
        <v>1524</v>
      </c>
      <c r="E27" s="335">
        <v>980</v>
      </c>
      <c r="F27" s="335">
        <v>1360</v>
      </c>
      <c r="G27" s="335">
        <v>939</v>
      </c>
      <c r="H27" s="335">
        <v>938</v>
      </c>
      <c r="I27" s="335">
        <v>723</v>
      </c>
      <c r="J27" s="335">
        <v>614</v>
      </c>
      <c r="K27" s="335">
        <v>861</v>
      </c>
      <c r="L27" s="335">
        <v>411</v>
      </c>
      <c r="M27" s="335">
        <f t="shared" si="0"/>
        <v>4602</v>
      </c>
      <c r="N27" s="335">
        <f t="shared" si="0"/>
        <v>4847</v>
      </c>
      <c r="O27" s="335">
        <f t="shared" si="1"/>
        <v>9449</v>
      </c>
      <c r="P27" s="436" t="s">
        <v>66</v>
      </c>
      <c r="Q27" s="436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22.5" customHeight="1" thickBot="1">
      <c r="A28" s="422" t="s">
        <v>19</v>
      </c>
      <c r="B28" s="422"/>
      <c r="C28" s="139">
        <f>SUM(C8:C27)</f>
        <v>16844</v>
      </c>
      <c r="D28" s="139">
        <f t="shared" ref="D28:O28" si="2">SUM(D8:D27)</f>
        <v>19376</v>
      </c>
      <c r="E28" s="139">
        <f t="shared" si="2"/>
        <v>14968</v>
      </c>
      <c r="F28" s="139">
        <f t="shared" si="2"/>
        <v>13988</v>
      </c>
      <c r="G28" s="139">
        <f t="shared" si="2"/>
        <v>12782</v>
      </c>
      <c r="H28" s="139">
        <f t="shared" si="2"/>
        <v>9111</v>
      </c>
      <c r="I28" s="139">
        <f t="shared" si="2"/>
        <v>10989</v>
      </c>
      <c r="J28" s="139">
        <f t="shared" si="2"/>
        <v>5796</v>
      </c>
      <c r="K28" s="139">
        <f t="shared" si="2"/>
        <v>12698</v>
      </c>
      <c r="L28" s="139">
        <f t="shared" si="2"/>
        <v>6133</v>
      </c>
      <c r="M28" s="139">
        <f t="shared" si="2"/>
        <v>68281</v>
      </c>
      <c r="N28" s="139">
        <f t="shared" si="2"/>
        <v>54404</v>
      </c>
      <c r="O28" s="139">
        <f t="shared" si="2"/>
        <v>122685</v>
      </c>
      <c r="P28" s="373" t="s">
        <v>67</v>
      </c>
      <c r="Q28" s="373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ht="21" thickTop="1">
      <c r="A29" s="462"/>
      <c r="B29" s="462"/>
      <c r="C29" s="143"/>
      <c r="D29" s="144"/>
      <c r="E29" s="144"/>
      <c r="F29" s="144"/>
      <c r="G29" s="144"/>
      <c r="H29" s="143"/>
      <c r="I29" s="143"/>
      <c r="J29" s="144"/>
      <c r="K29" s="144"/>
      <c r="L29" s="144"/>
      <c r="M29" s="145"/>
      <c r="N29" s="145"/>
      <c r="O29" s="143"/>
      <c r="P29" s="143"/>
      <c r="S29" s="18"/>
      <c r="T29" s="18"/>
      <c r="U29" s="18"/>
      <c r="V29" s="18"/>
      <c r="W29" s="18"/>
      <c r="X29" s="18"/>
      <c r="Y29" s="18"/>
      <c r="Z29" s="18"/>
      <c r="AA29" s="18"/>
      <c r="AB29" s="18"/>
    </row>
  </sheetData>
  <mergeCells count="51">
    <mergeCell ref="A28:B28"/>
    <mergeCell ref="P28:Q28"/>
    <mergeCell ref="A29:B29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7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L35"/>
  <sheetViews>
    <sheetView rightToLeft="1" view="pageBreakPreview" zoomScale="80" zoomScaleNormal="75" zoomScaleSheetLayoutView="80" workbookViewId="0">
      <selection sqref="A1:AC17"/>
    </sheetView>
  </sheetViews>
  <sheetFormatPr defaultColWidth="5.33203125" defaultRowHeight="12.75"/>
  <cols>
    <col min="1" max="1" width="2.4140625" style="192" customWidth="1"/>
    <col min="2" max="2" width="6.1640625" style="192" customWidth="1"/>
    <col min="3" max="3" width="5.08203125" style="192" customWidth="1"/>
    <col min="4" max="4" width="4.9140625" style="192" customWidth="1"/>
    <col min="5" max="6" width="4.58203125" style="192" customWidth="1"/>
    <col min="7" max="7" width="5.1640625" style="192" customWidth="1"/>
    <col min="8" max="8" width="4.33203125" style="192" customWidth="1"/>
    <col min="9" max="9" width="4.6640625" style="192" customWidth="1"/>
    <col min="10" max="10" width="3.83203125" style="192" customWidth="1"/>
    <col min="11" max="11" width="4.08203125" style="192" customWidth="1"/>
    <col min="12" max="12" width="3.83203125" style="192" customWidth="1"/>
    <col min="13" max="13" width="3.75" style="192" customWidth="1"/>
    <col min="14" max="14" width="5.58203125" style="192" customWidth="1"/>
    <col min="15" max="15" width="4.08203125" style="192" customWidth="1"/>
    <col min="16" max="16" width="5.58203125" style="192" customWidth="1"/>
    <col min="17" max="17" width="4.08203125" style="192" customWidth="1"/>
    <col min="18" max="18" width="3.75" style="192" customWidth="1"/>
    <col min="19" max="21" width="4.4140625" style="192" customWidth="1"/>
    <col min="22" max="22" width="5.08203125" style="192" customWidth="1"/>
    <col min="23" max="23" width="4.58203125" style="192" customWidth="1"/>
    <col min="24" max="24" width="4.33203125" style="192" customWidth="1"/>
    <col min="25" max="25" width="5.4140625" style="192" customWidth="1"/>
    <col min="26" max="26" width="5.1640625" style="192" customWidth="1"/>
    <col min="27" max="27" width="5.5" style="192" customWidth="1"/>
    <col min="28" max="28" width="8.6640625" style="192" customWidth="1"/>
    <col min="29" max="29" width="2.4140625" style="192" customWidth="1"/>
    <col min="30" max="30" width="2.33203125" style="192" customWidth="1"/>
    <col min="31" max="31" width="6.4140625" style="192" customWidth="1"/>
    <col min="32" max="32" width="5.1640625" style="192" customWidth="1"/>
    <col min="33" max="33" width="5" style="192" customWidth="1"/>
    <col min="34" max="34" width="5.1640625" style="192" customWidth="1"/>
    <col min="35" max="35" width="4.33203125" style="192" customWidth="1"/>
    <col min="36" max="36" width="5.1640625" style="192" customWidth="1"/>
    <col min="37" max="37" width="4.83203125" style="192" customWidth="1"/>
    <col min="38" max="38" width="4.08203125" style="192" customWidth="1"/>
    <col min="39" max="39" width="4" style="192" customWidth="1"/>
    <col min="40" max="40" width="3.58203125" style="192" customWidth="1"/>
    <col min="41" max="41" width="3.75" style="192" customWidth="1"/>
    <col min="42" max="42" width="3.9140625" style="192" customWidth="1"/>
    <col min="43" max="43" width="3.75" style="192" customWidth="1"/>
    <col min="44" max="44" width="4.08203125" style="192" customWidth="1"/>
    <col min="45" max="45" width="3.83203125" style="192" customWidth="1"/>
    <col min="46" max="46" width="4.08203125" style="192" customWidth="1"/>
    <col min="47" max="47" width="3.9140625" style="192" customWidth="1"/>
    <col min="48" max="48" width="4.5" style="192" customWidth="1"/>
    <col min="49" max="49" width="4.58203125" style="192" customWidth="1"/>
    <col min="50" max="51" width="4.33203125" style="192" customWidth="1"/>
    <col min="52" max="52" width="5.1640625" style="192" customWidth="1"/>
    <col min="53" max="53" width="4.4140625" style="192" customWidth="1"/>
    <col min="54" max="54" width="5.25" style="192" customWidth="1"/>
    <col min="55" max="55" width="5.1640625" style="192" customWidth="1"/>
    <col min="56" max="56" width="5.25" style="192" customWidth="1"/>
    <col min="57" max="57" width="10.4140625" style="192" customWidth="1"/>
    <col min="58" max="58" width="2.9140625" style="192" customWidth="1"/>
    <col min="59" max="59" width="2.6640625" style="192" customWidth="1"/>
    <col min="60" max="60" width="6.25" style="192" customWidth="1"/>
    <col min="61" max="61" width="4.58203125" style="192" customWidth="1"/>
    <col min="62" max="62" width="5.1640625" style="192" customWidth="1"/>
    <col min="63" max="63" width="4.4140625" style="192" customWidth="1"/>
    <col min="64" max="64" width="4.5" style="192" customWidth="1"/>
    <col min="65" max="65" width="4.33203125" style="192" customWidth="1"/>
    <col min="66" max="66" width="4.75" style="192" customWidth="1"/>
    <col min="67" max="67" width="3.83203125" style="192" customWidth="1"/>
    <col min="68" max="69" width="3.75" style="192" customWidth="1"/>
    <col min="70" max="70" width="3.1640625" style="192" customWidth="1"/>
    <col min="71" max="71" width="2.9140625" style="192" customWidth="1"/>
    <col min="72" max="72" width="3.4140625" style="192" customWidth="1"/>
    <col min="73" max="73" width="3.33203125" style="192" customWidth="1"/>
    <col min="74" max="75" width="3.5" style="192" customWidth="1"/>
    <col min="76" max="85" width="5.1640625" style="192" customWidth="1"/>
    <col min="86" max="86" width="11.5" style="192" customWidth="1"/>
    <col min="87" max="87" width="3.08203125" style="192" customWidth="1"/>
    <col min="88" max="88" width="2.6640625" style="192" customWidth="1"/>
    <col min="89" max="89" width="6.33203125" style="192" customWidth="1"/>
    <col min="90" max="90" width="4.1640625" style="192" customWidth="1"/>
    <col min="91" max="91" width="3.83203125" style="192" customWidth="1"/>
    <col min="92" max="92" width="3.75" style="192" customWidth="1"/>
    <col min="93" max="93" width="3.6640625" style="192" customWidth="1"/>
    <col min="94" max="95" width="4.58203125" style="192" customWidth="1"/>
    <col min="96" max="96" width="3.83203125" style="192" customWidth="1"/>
    <col min="97" max="97" width="3.33203125" style="192" customWidth="1"/>
    <col min="98" max="99" width="5" style="192" customWidth="1"/>
    <col min="100" max="100" width="3.4140625" style="192" customWidth="1"/>
    <col min="101" max="101" width="3.6640625" style="192" customWidth="1"/>
    <col min="102" max="102" width="3.4140625" style="192" customWidth="1"/>
    <col min="103" max="103" width="3" style="192" customWidth="1"/>
    <col min="104" max="104" width="3.9140625" style="192" customWidth="1"/>
    <col min="105" max="107" width="4.25" style="192" customWidth="1"/>
    <col min="108" max="113" width="5" style="192" customWidth="1"/>
    <col min="114" max="114" width="5.75" style="192" customWidth="1"/>
    <col min="115" max="115" width="10.5" style="192" customWidth="1"/>
    <col min="116" max="116" width="3.4140625" style="192" customWidth="1"/>
    <col min="117" max="117" width="2.58203125" style="192" customWidth="1"/>
    <col min="118" max="118" width="6.4140625" style="192" customWidth="1"/>
    <col min="119" max="119" width="4.75" style="192" customWidth="1"/>
    <col min="120" max="120" width="4.5" style="192" customWidth="1"/>
    <col min="121" max="121" width="5.08203125" style="192" customWidth="1"/>
    <col min="122" max="122" width="4.1640625" style="192" customWidth="1"/>
    <col min="123" max="124" width="4.58203125" style="192" customWidth="1"/>
    <col min="125" max="125" width="3.6640625" style="192" customWidth="1"/>
    <col min="126" max="127" width="3.9140625" style="192" customWidth="1"/>
    <col min="128" max="128" width="3.33203125" style="192" customWidth="1"/>
    <col min="129" max="129" width="3.75" style="192" customWidth="1"/>
    <col min="130" max="130" width="4.25" style="192" customWidth="1"/>
    <col min="131" max="131" width="4" style="192" customWidth="1"/>
    <col min="132" max="132" width="4.5" style="192" customWidth="1"/>
    <col min="133" max="133" width="3.75" style="192" customWidth="1"/>
    <col min="134" max="134" width="4" style="192" customWidth="1"/>
    <col min="135" max="135" width="4.33203125" style="192" customWidth="1"/>
    <col min="136" max="137" width="4.58203125" style="192" customWidth="1"/>
    <col min="138" max="138" width="4.5" style="192" customWidth="1"/>
    <col min="139" max="139" width="3.75" style="192" customWidth="1"/>
    <col min="140" max="140" width="4" style="192" customWidth="1"/>
    <col min="141" max="142" width="5.08203125" style="192" customWidth="1"/>
    <col min="143" max="143" width="6.4140625" style="192" customWidth="1"/>
    <col min="144" max="144" width="9.58203125" style="192" customWidth="1"/>
    <col min="145" max="145" width="3.5" style="192" customWidth="1"/>
    <col min="146" max="16384" width="5.33203125" style="192"/>
  </cols>
  <sheetData>
    <row r="1" spans="1:194" ht="36" customHeight="1">
      <c r="A1" s="476" t="s">
        <v>911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 t="s">
        <v>912</v>
      </c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 t="s">
        <v>913</v>
      </c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476"/>
      <c r="BX1" s="476"/>
      <c r="BY1" s="476"/>
      <c r="BZ1" s="476"/>
      <c r="CA1" s="476"/>
      <c r="CB1" s="476"/>
      <c r="CC1" s="476"/>
      <c r="CD1" s="476"/>
      <c r="CE1" s="476"/>
      <c r="CF1" s="476"/>
      <c r="CG1" s="476"/>
      <c r="CH1" s="476"/>
      <c r="CI1" s="476"/>
      <c r="CJ1" s="476" t="s">
        <v>914</v>
      </c>
      <c r="CK1" s="476"/>
      <c r="CL1" s="476"/>
      <c r="CM1" s="476"/>
      <c r="CN1" s="476"/>
      <c r="CO1" s="476"/>
      <c r="CP1" s="476"/>
      <c r="CQ1" s="476"/>
      <c r="CR1" s="476"/>
      <c r="CS1" s="476"/>
      <c r="CT1" s="476"/>
      <c r="CU1" s="476"/>
      <c r="CV1" s="476"/>
      <c r="CW1" s="476"/>
      <c r="CX1" s="476"/>
      <c r="CY1" s="476"/>
      <c r="CZ1" s="476"/>
      <c r="DA1" s="476"/>
      <c r="DB1" s="476"/>
      <c r="DC1" s="476"/>
      <c r="DD1" s="476"/>
      <c r="DE1" s="476"/>
      <c r="DF1" s="476"/>
      <c r="DG1" s="476"/>
      <c r="DH1" s="476"/>
      <c r="DI1" s="476"/>
      <c r="DJ1" s="476"/>
      <c r="DK1" s="476"/>
      <c r="DL1" s="476"/>
      <c r="DM1" s="476" t="s">
        <v>915</v>
      </c>
      <c r="DN1" s="476"/>
      <c r="DO1" s="476"/>
      <c r="DP1" s="476"/>
      <c r="DQ1" s="476"/>
      <c r="DR1" s="476"/>
      <c r="DS1" s="476"/>
      <c r="DT1" s="476"/>
      <c r="DU1" s="476"/>
      <c r="DV1" s="476"/>
      <c r="DW1" s="476"/>
      <c r="DX1" s="476"/>
      <c r="DY1" s="476"/>
      <c r="DZ1" s="476"/>
      <c r="EA1" s="476"/>
      <c r="EB1" s="476"/>
      <c r="EC1" s="476"/>
      <c r="ED1" s="476"/>
      <c r="EE1" s="476"/>
      <c r="EF1" s="476"/>
      <c r="EG1" s="476"/>
      <c r="EH1" s="476"/>
      <c r="EI1" s="476"/>
      <c r="EJ1" s="476"/>
      <c r="EK1" s="476"/>
      <c r="EL1" s="476"/>
      <c r="EM1" s="476"/>
      <c r="EN1" s="476"/>
      <c r="EO1" s="476"/>
    </row>
    <row r="2" spans="1:194" s="193" customFormat="1" ht="42" customHeight="1">
      <c r="A2" s="483" t="s">
        <v>308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 t="s">
        <v>916</v>
      </c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 t="s">
        <v>917</v>
      </c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 t="s">
        <v>918</v>
      </c>
      <c r="CK2" s="483"/>
      <c r="CL2" s="483"/>
      <c r="CM2" s="483"/>
      <c r="CN2" s="483"/>
      <c r="CO2" s="483"/>
      <c r="CP2" s="483"/>
      <c r="CQ2" s="483"/>
      <c r="CR2" s="483"/>
      <c r="CS2" s="483"/>
      <c r="CT2" s="483"/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E2" s="483"/>
      <c r="DF2" s="483"/>
      <c r="DG2" s="483"/>
      <c r="DH2" s="483"/>
      <c r="DI2" s="483"/>
      <c r="DJ2" s="483"/>
      <c r="DK2" s="483"/>
      <c r="DL2" s="483"/>
      <c r="DM2" s="483" t="s">
        <v>919</v>
      </c>
      <c r="DN2" s="483"/>
      <c r="DO2" s="483"/>
      <c r="DP2" s="483"/>
      <c r="DQ2" s="483"/>
      <c r="DR2" s="483"/>
      <c r="DS2" s="483"/>
      <c r="DT2" s="483"/>
      <c r="DU2" s="483"/>
      <c r="DV2" s="483"/>
      <c r="DW2" s="483"/>
      <c r="DX2" s="483"/>
      <c r="DY2" s="483"/>
      <c r="DZ2" s="483"/>
      <c r="EA2" s="483"/>
      <c r="EB2" s="483"/>
      <c r="EC2" s="483"/>
      <c r="ED2" s="483"/>
      <c r="EE2" s="483"/>
      <c r="EF2" s="483"/>
      <c r="EG2" s="483"/>
      <c r="EH2" s="483"/>
      <c r="EI2" s="483"/>
      <c r="EJ2" s="483"/>
      <c r="EK2" s="483"/>
      <c r="EL2" s="483"/>
      <c r="EM2" s="483"/>
      <c r="EN2" s="483"/>
      <c r="EO2" s="483"/>
    </row>
    <row r="3" spans="1:194" s="736" customFormat="1" ht="23.25" customHeight="1" thickBot="1">
      <c r="A3" s="482" t="s">
        <v>920</v>
      </c>
      <c r="B3" s="482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481" t="s">
        <v>921</v>
      </c>
      <c r="AC3" s="481"/>
      <c r="AD3" s="482" t="s">
        <v>922</v>
      </c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1" t="s">
        <v>923</v>
      </c>
      <c r="BF3" s="481"/>
      <c r="BG3" s="482" t="s">
        <v>924</v>
      </c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1" t="s">
        <v>925</v>
      </c>
      <c r="CI3" s="481"/>
      <c r="CJ3" s="482" t="s">
        <v>926</v>
      </c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1" t="s">
        <v>927</v>
      </c>
      <c r="DL3" s="481"/>
      <c r="DM3" s="482" t="s">
        <v>928</v>
      </c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  <c r="EJ3" s="482"/>
      <c r="EK3" s="482"/>
      <c r="EL3" s="482"/>
      <c r="EM3" s="482"/>
      <c r="EN3" s="481" t="s">
        <v>929</v>
      </c>
      <c r="EO3" s="481"/>
    </row>
    <row r="4" spans="1:194" ht="48" customHeight="1" thickTop="1">
      <c r="A4" s="413" t="s">
        <v>4</v>
      </c>
      <c r="B4" s="413"/>
      <c r="C4" s="480" t="s">
        <v>74</v>
      </c>
      <c r="D4" s="480"/>
      <c r="E4" s="480" t="s">
        <v>314</v>
      </c>
      <c r="F4" s="480"/>
      <c r="G4" s="480" t="s">
        <v>315</v>
      </c>
      <c r="H4" s="480"/>
      <c r="I4" s="480" t="s">
        <v>316</v>
      </c>
      <c r="J4" s="480"/>
      <c r="K4" s="480" t="s">
        <v>317</v>
      </c>
      <c r="L4" s="480"/>
      <c r="M4" s="480" t="s">
        <v>222</v>
      </c>
      <c r="N4" s="480"/>
      <c r="O4" s="480" t="s">
        <v>318</v>
      </c>
      <c r="P4" s="480"/>
      <c r="Q4" s="480" t="s">
        <v>267</v>
      </c>
      <c r="R4" s="480"/>
      <c r="S4" s="480" t="s">
        <v>319</v>
      </c>
      <c r="T4" s="480"/>
      <c r="U4" s="480" t="s">
        <v>930</v>
      </c>
      <c r="V4" s="480"/>
      <c r="W4" s="480" t="s">
        <v>268</v>
      </c>
      <c r="X4" s="480"/>
      <c r="Y4" s="480" t="s">
        <v>270</v>
      </c>
      <c r="Z4" s="480"/>
      <c r="AA4" s="480"/>
      <c r="AB4" s="413" t="s">
        <v>10</v>
      </c>
      <c r="AC4" s="413"/>
      <c r="AD4" s="413" t="s">
        <v>4</v>
      </c>
      <c r="AE4" s="413"/>
      <c r="AF4" s="480" t="s">
        <v>74</v>
      </c>
      <c r="AG4" s="480"/>
      <c r="AH4" s="480" t="s">
        <v>314</v>
      </c>
      <c r="AI4" s="480"/>
      <c r="AJ4" s="480" t="s">
        <v>315</v>
      </c>
      <c r="AK4" s="480"/>
      <c r="AL4" s="480" t="s">
        <v>316</v>
      </c>
      <c r="AM4" s="480"/>
      <c r="AN4" s="480" t="s">
        <v>317</v>
      </c>
      <c r="AO4" s="480"/>
      <c r="AP4" s="480" t="s">
        <v>321</v>
      </c>
      <c r="AQ4" s="480"/>
      <c r="AR4" s="480" t="s">
        <v>223</v>
      </c>
      <c r="AS4" s="480"/>
      <c r="AT4" s="480" t="s">
        <v>267</v>
      </c>
      <c r="AU4" s="480"/>
      <c r="AV4" s="480" t="s">
        <v>319</v>
      </c>
      <c r="AW4" s="480"/>
      <c r="AX4" s="480" t="s">
        <v>930</v>
      </c>
      <c r="AY4" s="480"/>
      <c r="AZ4" s="480" t="s">
        <v>268</v>
      </c>
      <c r="BA4" s="480"/>
      <c r="BB4" s="480" t="s">
        <v>270</v>
      </c>
      <c r="BC4" s="480"/>
      <c r="BD4" s="480"/>
      <c r="BE4" s="413" t="s">
        <v>10</v>
      </c>
      <c r="BF4" s="413"/>
      <c r="BG4" s="413" t="s">
        <v>4</v>
      </c>
      <c r="BH4" s="413"/>
      <c r="BI4" s="480" t="s">
        <v>74</v>
      </c>
      <c r="BJ4" s="480"/>
      <c r="BK4" s="480" t="s">
        <v>314</v>
      </c>
      <c r="BL4" s="480"/>
      <c r="BM4" s="480" t="s">
        <v>315</v>
      </c>
      <c r="BN4" s="480"/>
      <c r="BO4" s="480" t="s">
        <v>316</v>
      </c>
      <c r="BP4" s="480"/>
      <c r="BQ4" s="480" t="s">
        <v>317</v>
      </c>
      <c r="BR4" s="480"/>
      <c r="BS4" s="480" t="s">
        <v>321</v>
      </c>
      <c r="BT4" s="480"/>
      <c r="BU4" s="480" t="s">
        <v>223</v>
      </c>
      <c r="BV4" s="480"/>
      <c r="BW4" s="480" t="s">
        <v>267</v>
      </c>
      <c r="BX4" s="480"/>
      <c r="BY4" s="480" t="s">
        <v>319</v>
      </c>
      <c r="BZ4" s="480"/>
      <c r="CA4" s="480" t="s">
        <v>930</v>
      </c>
      <c r="CB4" s="480"/>
      <c r="CC4" s="480" t="s">
        <v>268</v>
      </c>
      <c r="CD4" s="480"/>
      <c r="CE4" s="480" t="s">
        <v>270</v>
      </c>
      <c r="CF4" s="480"/>
      <c r="CG4" s="480"/>
      <c r="CH4" s="413" t="s">
        <v>10</v>
      </c>
      <c r="CI4" s="413"/>
      <c r="CJ4" s="413" t="s">
        <v>4</v>
      </c>
      <c r="CK4" s="413"/>
      <c r="CL4" s="480" t="s">
        <v>74</v>
      </c>
      <c r="CM4" s="480"/>
      <c r="CN4" s="480" t="s">
        <v>314</v>
      </c>
      <c r="CO4" s="480"/>
      <c r="CP4" s="480" t="s">
        <v>315</v>
      </c>
      <c r="CQ4" s="480"/>
      <c r="CR4" s="480" t="s">
        <v>316</v>
      </c>
      <c r="CS4" s="480"/>
      <c r="CT4" s="480" t="s">
        <v>317</v>
      </c>
      <c r="CU4" s="480"/>
      <c r="CV4" s="480" t="s">
        <v>321</v>
      </c>
      <c r="CW4" s="480"/>
      <c r="CX4" s="480" t="s">
        <v>223</v>
      </c>
      <c r="CY4" s="480"/>
      <c r="CZ4" s="480" t="s">
        <v>267</v>
      </c>
      <c r="DA4" s="480"/>
      <c r="DB4" s="480" t="s">
        <v>319</v>
      </c>
      <c r="DC4" s="480"/>
      <c r="DD4" s="480" t="s">
        <v>930</v>
      </c>
      <c r="DE4" s="480"/>
      <c r="DF4" s="480" t="s">
        <v>268</v>
      </c>
      <c r="DG4" s="480"/>
      <c r="DH4" s="480" t="s">
        <v>270</v>
      </c>
      <c r="DI4" s="480"/>
      <c r="DJ4" s="480"/>
      <c r="DK4" s="413" t="s">
        <v>10</v>
      </c>
      <c r="DL4" s="413"/>
      <c r="DM4" s="413" t="s">
        <v>4</v>
      </c>
      <c r="DN4" s="413"/>
      <c r="DO4" s="480" t="s">
        <v>74</v>
      </c>
      <c r="DP4" s="480"/>
      <c r="DQ4" s="480" t="s">
        <v>314</v>
      </c>
      <c r="DR4" s="480"/>
      <c r="DS4" s="480" t="s">
        <v>315</v>
      </c>
      <c r="DT4" s="480"/>
      <c r="DU4" s="480" t="s">
        <v>316</v>
      </c>
      <c r="DV4" s="480"/>
      <c r="DW4" s="480" t="s">
        <v>317</v>
      </c>
      <c r="DX4" s="480"/>
      <c r="DY4" s="480" t="s">
        <v>321</v>
      </c>
      <c r="DZ4" s="480"/>
      <c r="EA4" s="480" t="s">
        <v>223</v>
      </c>
      <c r="EB4" s="480"/>
      <c r="EC4" s="480" t="s">
        <v>267</v>
      </c>
      <c r="ED4" s="480"/>
      <c r="EE4" s="413" t="s">
        <v>225</v>
      </c>
      <c r="EF4" s="413"/>
      <c r="EG4" s="413" t="s">
        <v>226</v>
      </c>
      <c r="EH4" s="413"/>
      <c r="EI4" s="480" t="s">
        <v>268</v>
      </c>
      <c r="EJ4" s="480"/>
      <c r="EK4" s="480" t="s">
        <v>270</v>
      </c>
      <c r="EL4" s="480"/>
      <c r="EM4" s="480"/>
      <c r="EN4" s="413" t="s">
        <v>10</v>
      </c>
      <c r="EO4" s="413"/>
    </row>
    <row r="5" spans="1:194" ht="58.5" customHeight="1">
      <c r="A5" s="408"/>
      <c r="B5" s="408"/>
      <c r="C5" s="479" t="s">
        <v>78</v>
      </c>
      <c r="D5" s="479"/>
      <c r="E5" s="479" t="s">
        <v>230</v>
      </c>
      <c r="F5" s="479"/>
      <c r="G5" s="479" t="s">
        <v>231</v>
      </c>
      <c r="H5" s="479"/>
      <c r="I5" s="479" t="s">
        <v>88</v>
      </c>
      <c r="J5" s="479"/>
      <c r="K5" s="479" t="s">
        <v>247</v>
      </c>
      <c r="L5" s="479"/>
      <c r="M5" s="408" t="s">
        <v>233</v>
      </c>
      <c r="N5" s="408"/>
      <c r="O5" s="408" t="s">
        <v>248</v>
      </c>
      <c r="P5" s="408"/>
      <c r="Q5" s="479" t="s">
        <v>235</v>
      </c>
      <c r="R5" s="479"/>
      <c r="S5" s="479" t="s">
        <v>236</v>
      </c>
      <c r="T5" s="479"/>
      <c r="U5" s="479" t="s">
        <v>258</v>
      </c>
      <c r="V5" s="479"/>
      <c r="W5" s="479" t="s">
        <v>238</v>
      </c>
      <c r="X5" s="479"/>
      <c r="Y5" s="479" t="s">
        <v>23</v>
      </c>
      <c r="Z5" s="479"/>
      <c r="AA5" s="479"/>
      <c r="AB5" s="408"/>
      <c r="AC5" s="408"/>
      <c r="AD5" s="408"/>
      <c r="AE5" s="408"/>
      <c r="AF5" s="479" t="s">
        <v>78</v>
      </c>
      <c r="AG5" s="479"/>
      <c r="AH5" s="479" t="s">
        <v>230</v>
      </c>
      <c r="AI5" s="479"/>
      <c r="AJ5" s="479" t="s">
        <v>231</v>
      </c>
      <c r="AK5" s="479"/>
      <c r="AL5" s="479" t="s">
        <v>88</v>
      </c>
      <c r="AM5" s="479"/>
      <c r="AN5" s="479" t="s">
        <v>247</v>
      </c>
      <c r="AO5" s="479"/>
      <c r="AP5" s="408" t="s">
        <v>233</v>
      </c>
      <c r="AQ5" s="408"/>
      <c r="AR5" s="408" t="s">
        <v>248</v>
      </c>
      <c r="AS5" s="408"/>
      <c r="AT5" s="479" t="s">
        <v>235</v>
      </c>
      <c r="AU5" s="479"/>
      <c r="AV5" s="479" t="s">
        <v>236</v>
      </c>
      <c r="AW5" s="479"/>
      <c r="AX5" s="479" t="s">
        <v>258</v>
      </c>
      <c r="AY5" s="479"/>
      <c r="AZ5" s="479" t="s">
        <v>238</v>
      </c>
      <c r="BA5" s="479"/>
      <c r="BB5" s="479" t="s">
        <v>23</v>
      </c>
      <c r="BC5" s="479"/>
      <c r="BD5" s="479"/>
      <c r="BE5" s="408"/>
      <c r="BF5" s="408"/>
      <c r="BG5" s="408"/>
      <c r="BH5" s="408"/>
      <c r="BI5" s="479" t="s">
        <v>78</v>
      </c>
      <c r="BJ5" s="479"/>
      <c r="BK5" s="479" t="s">
        <v>230</v>
      </c>
      <c r="BL5" s="479"/>
      <c r="BM5" s="479" t="s">
        <v>231</v>
      </c>
      <c r="BN5" s="479"/>
      <c r="BO5" s="479" t="s">
        <v>88</v>
      </c>
      <c r="BP5" s="479"/>
      <c r="BQ5" s="479" t="s">
        <v>247</v>
      </c>
      <c r="BR5" s="479"/>
      <c r="BS5" s="408" t="s">
        <v>233</v>
      </c>
      <c r="BT5" s="408"/>
      <c r="BU5" s="408" t="s">
        <v>248</v>
      </c>
      <c r="BV5" s="408"/>
      <c r="BW5" s="479" t="s">
        <v>235</v>
      </c>
      <c r="BX5" s="479"/>
      <c r="BY5" s="479" t="s">
        <v>236</v>
      </c>
      <c r="BZ5" s="479"/>
      <c r="CA5" s="479" t="s">
        <v>258</v>
      </c>
      <c r="CB5" s="479"/>
      <c r="CC5" s="479" t="s">
        <v>238</v>
      </c>
      <c r="CD5" s="479"/>
      <c r="CE5" s="479" t="s">
        <v>23</v>
      </c>
      <c r="CF5" s="479"/>
      <c r="CG5" s="479"/>
      <c r="CH5" s="408"/>
      <c r="CI5" s="408"/>
      <c r="CJ5" s="408"/>
      <c r="CK5" s="408"/>
      <c r="CL5" s="479" t="s">
        <v>78</v>
      </c>
      <c r="CM5" s="479"/>
      <c r="CN5" s="479" t="s">
        <v>230</v>
      </c>
      <c r="CO5" s="479"/>
      <c r="CP5" s="479" t="s">
        <v>231</v>
      </c>
      <c r="CQ5" s="479"/>
      <c r="CR5" s="479" t="s">
        <v>88</v>
      </c>
      <c r="CS5" s="479"/>
      <c r="CT5" s="479" t="s">
        <v>247</v>
      </c>
      <c r="CU5" s="479"/>
      <c r="CV5" s="408" t="s">
        <v>233</v>
      </c>
      <c r="CW5" s="408"/>
      <c r="CX5" s="408" t="s">
        <v>248</v>
      </c>
      <c r="CY5" s="408"/>
      <c r="CZ5" s="479" t="s">
        <v>235</v>
      </c>
      <c r="DA5" s="479"/>
      <c r="DB5" s="479" t="s">
        <v>236</v>
      </c>
      <c r="DC5" s="479"/>
      <c r="DD5" s="479" t="s">
        <v>258</v>
      </c>
      <c r="DE5" s="479"/>
      <c r="DF5" s="479" t="s">
        <v>238</v>
      </c>
      <c r="DG5" s="479"/>
      <c r="DH5" s="479" t="s">
        <v>23</v>
      </c>
      <c r="DI5" s="479"/>
      <c r="DJ5" s="479"/>
      <c r="DK5" s="408"/>
      <c r="DL5" s="408"/>
      <c r="DM5" s="408"/>
      <c r="DN5" s="408"/>
      <c r="DO5" s="479" t="s">
        <v>78</v>
      </c>
      <c r="DP5" s="479"/>
      <c r="DQ5" s="479" t="s">
        <v>230</v>
      </c>
      <c r="DR5" s="479"/>
      <c r="DS5" s="479" t="s">
        <v>231</v>
      </c>
      <c r="DT5" s="479"/>
      <c r="DU5" s="479" t="s">
        <v>88</v>
      </c>
      <c r="DV5" s="479"/>
      <c r="DW5" s="479" t="s">
        <v>247</v>
      </c>
      <c r="DX5" s="479"/>
      <c r="DY5" s="408" t="s">
        <v>233</v>
      </c>
      <c r="DZ5" s="408"/>
      <c r="EA5" s="408" t="s">
        <v>248</v>
      </c>
      <c r="EB5" s="408"/>
      <c r="EC5" s="479" t="s">
        <v>235</v>
      </c>
      <c r="ED5" s="479"/>
      <c r="EE5" s="479" t="s">
        <v>236</v>
      </c>
      <c r="EF5" s="479"/>
      <c r="EG5" s="479" t="s">
        <v>258</v>
      </c>
      <c r="EH5" s="479"/>
      <c r="EI5" s="479" t="s">
        <v>238</v>
      </c>
      <c r="EJ5" s="479"/>
      <c r="EK5" s="479" t="s">
        <v>23</v>
      </c>
      <c r="EL5" s="479"/>
      <c r="EM5" s="479"/>
      <c r="EN5" s="408"/>
      <c r="EO5" s="408"/>
    </row>
    <row r="6" spans="1:194" ht="22.5" customHeight="1">
      <c r="A6" s="408"/>
      <c r="B6" s="408"/>
      <c r="C6" s="351" t="s">
        <v>148</v>
      </c>
      <c r="D6" s="351" t="s">
        <v>323</v>
      </c>
      <c r="E6" s="351" t="s">
        <v>148</v>
      </c>
      <c r="F6" s="351" t="s">
        <v>323</v>
      </c>
      <c r="G6" s="351" t="s">
        <v>148</v>
      </c>
      <c r="H6" s="351" t="s">
        <v>323</v>
      </c>
      <c r="I6" s="351" t="s">
        <v>148</v>
      </c>
      <c r="J6" s="351" t="s">
        <v>323</v>
      </c>
      <c r="K6" s="351" t="s">
        <v>148</v>
      </c>
      <c r="L6" s="351" t="s">
        <v>323</v>
      </c>
      <c r="M6" s="351" t="s">
        <v>148</v>
      </c>
      <c r="N6" s="351" t="s">
        <v>323</v>
      </c>
      <c r="O6" s="351" t="s">
        <v>148</v>
      </c>
      <c r="P6" s="351" t="s">
        <v>323</v>
      </c>
      <c r="Q6" s="351" t="s">
        <v>148</v>
      </c>
      <c r="R6" s="351" t="s">
        <v>323</v>
      </c>
      <c r="S6" s="351" t="s">
        <v>148</v>
      </c>
      <c r="T6" s="351" t="s">
        <v>323</v>
      </c>
      <c r="U6" s="351" t="s">
        <v>148</v>
      </c>
      <c r="V6" s="351" t="s">
        <v>323</v>
      </c>
      <c r="W6" s="351" t="s">
        <v>148</v>
      </c>
      <c r="X6" s="351" t="s">
        <v>323</v>
      </c>
      <c r="Y6" s="351" t="s">
        <v>148</v>
      </c>
      <c r="Z6" s="351" t="s">
        <v>323</v>
      </c>
      <c r="AA6" s="351" t="s">
        <v>107</v>
      </c>
      <c r="AB6" s="408"/>
      <c r="AC6" s="408"/>
      <c r="AD6" s="408"/>
      <c r="AE6" s="408"/>
      <c r="AF6" s="351" t="s">
        <v>148</v>
      </c>
      <c r="AG6" s="351" t="s">
        <v>323</v>
      </c>
      <c r="AH6" s="351" t="s">
        <v>148</v>
      </c>
      <c r="AI6" s="351" t="s">
        <v>323</v>
      </c>
      <c r="AJ6" s="351" t="s">
        <v>148</v>
      </c>
      <c r="AK6" s="351" t="s">
        <v>323</v>
      </c>
      <c r="AL6" s="351" t="s">
        <v>148</v>
      </c>
      <c r="AM6" s="351" t="s">
        <v>323</v>
      </c>
      <c r="AN6" s="351" t="s">
        <v>148</v>
      </c>
      <c r="AO6" s="351" t="s">
        <v>323</v>
      </c>
      <c r="AP6" s="351" t="s">
        <v>148</v>
      </c>
      <c r="AQ6" s="351" t="s">
        <v>323</v>
      </c>
      <c r="AR6" s="351" t="s">
        <v>148</v>
      </c>
      <c r="AS6" s="351" t="s">
        <v>323</v>
      </c>
      <c r="AT6" s="351" t="s">
        <v>148</v>
      </c>
      <c r="AU6" s="351" t="s">
        <v>323</v>
      </c>
      <c r="AV6" s="351" t="s">
        <v>148</v>
      </c>
      <c r="AW6" s="351" t="s">
        <v>323</v>
      </c>
      <c r="AX6" s="351" t="s">
        <v>148</v>
      </c>
      <c r="AY6" s="351" t="s">
        <v>323</v>
      </c>
      <c r="AZ6" s="351" t="s">
        <v>148</v>
      </c>
      <c r="BA6" s="351" t="s">
        <v>323</v>
      </c>
      <c r="BB6" s="351" t="s">
        <v>148</v>
      </c>
      <c r="BC6" s="351" t="s">
        <v>323</v>
      </c>
      <c r="BD6" s="351" t="s">
        <v>107</v>
      </c>
      <c r="BE6" s="408"/>
      <c r="BF6" s="408"/>
      <c r="BG6" s="408"/>
      <c r="BH6" s="408"/>
      <c r="BI6" s="351" t="s">
        <v>148</v>
      </c>
      <c r="BJ6" s="351" t="s">
        <v>323</v>
      </c>
      <c r="BK6" s="351" t="s">
        <v>148</v>
      </c>
      <c r="BL6" s="351" t="s">
        <v>323</v>
      </c>
      <c r="BM6" s="351" t="s">
        <v>148</v>
      </c>
      <c r="BN6" s="351" t="s">
        <v>323</v>
      </c>
      <c r="BO6" s="351" t="s">
        <v>148</v>
      </c>
      <c r="BP6" s="351" t="s">
        <v>323</v>
      </c>
      <c r="BQ6" s="351" t="s">
        <v>148</v>
      </c>
      <c r="BR6" s="351" t="s">
        <v>323</v>
      </c>
      <c r="BS6" s="351" t="s">
        <v>148</v>
      </c>
      <c r="BT6" s="351" t="s">
        <v>323</v>
      </c>
      <c r="BU6" s="351" t="s">
        <v>148</v>
      </c>
      <c r="BV6" s="351" t="s">
        <v>323</v>
      </c>
      <c r="BW6" s="351" t="s">
        <v>148</v>
      </c>
      <c r="BX6" s="351" t="s">
        <v>323</v>
      </c>
      <c r="BY6" s="351" t="s">
        <v>148</v>
      </c>
      <c r="BZ6" s="351" t="s">
        <v>323</v>
      </c>
      <c r="CA6" s="351" t="s">
        <v>148</v>
      </c>
      <c r="CB6" s="351" t="s">
        <v>323</v>
      </c>
      <c r="CC6" s="351" t="s">
        <v>148</v>
      </c>
      <c r="CD6" s="351" t="s">
        <v>323</v>
      </c>
      <c r="CE6" s="351" t="s">
        <v>148</v>
      </c>
      <c r="CF6" s="351" t="s">
        <v>323</v>
      </c>
      <c r="CG6" s="351" t="s">
        <v>107</v>
      </c>
      <c r="CH6" s="408"/>
      <c r="CI6" s="408"/>
      <c r="CJ6" s="408"/>
      <c r="CK6" s="408"/>
      <c r="CL6" s="351" t="s">
        <v>148</v>
      </c>
      <c r="CM6" s="351" t="s">
        <v>323</v>
      </c>
      <c r="CN6" s="351" t="s">
        <v>148</v>
      </c>
      <c r="CO6" s="351" t="s">
        <v>323</v>
      </c>
      <c r="CP6" s="351" t="s">
        <v>148</v>
      </c>
      <c r="CQ6" s="351" t="s">
        <v>323</v>
      </c>
      <c r="CR6" s="351" t="s">
        <v>148</v>
      </c>
      <c r="CS6" s="351" t="s">
        <v>323</v>
      </c>
      <c r="CT6" s="351" t="s">
        <v>148</v>
      </c>
      <c r="CU6" s="351" t="s">
        <v>323</v>
      </c>
      <c r="CV6" s="351" t="s">
        <v>148</v>
      </c>
      <c r="CW6" s="351" t="s">
        <v>323</v>
      </c>
      <c r="CX6" s="351" t="s">
        <v>148</v>
      </c>
      <c r="CY6" s="351" t="s">
        <v>323</v>
      </c>
      <c r="CZ6" s="351" t="s">
        <v>148</v>
      </c>
      <c r="DA6" s="351" t="s">
        <v>323</v>
      </c>
      <c r="DB6" s="351" t="s">
        <v>148</v>
      </c>
      <c r="DC6" s="351" t="s">
        <v>323</v>
      </c>
      <c r="DD6" s="351" t="s">
        <v>148</v>
      </c>
      <c r="DE6" s="351" t="s">
        <v>323</v>
      </c>
      <c r="DF6" s="351" t="s">
        <v>148</v>
      </c>
      <c r="DG6" s="351" t="s">
        <v>323</v>
      </c>
      <c r="DH6" s="351" t="s">
        <v>148</v>
      </c>
      <c r="DI6" s="351" t="s">
        <v>323</v>
      </c>
      <c r="DJ6" s="351" t="s">
        <v>107</v>
      </c>
      <c r="DK6" s="408"/>
      <c r="DL6" s="408"/>
      <c r="DM6" s="408"/>
      <c r="DN6" s="408"/>
      <c r="DO6" s="351" t="s">
        <v>148</v>
      </c>
      <c r="DP6" s="351" t="s">
        <v>323</v>
      </c>
      <c r="DQ6" s="351" t="s">
        <v>148</v>
      </c>
      <c r="DR6" s="351" t="s">
        <v>323</v>
      </c>
      <c r="DS6" s="351" t="s">
        <v>148</v>
      </c>
      <c r="DT6" s="351" t="s">
        <v>323</v>
      </c>
      <c r="DU6" s="351" t="s">
        <v>148</v>
      </c>
      <c r="DV6" s="351" t="s">
        <v>323</v>
      </c>
      <c r="DW6" s="351" t="s">
        <v>148</v>
      </c>
      <c r="DX6" s="351" t="s">
        <v>323</v>
      </c>
      <c r="DY6" s="351" t="s">
        <v>148</v>
      </c>
      <c r="DZ6" s="351" t="s">
        <v>323</v>
      </c>
      <c r="EA6" s="351" t="s">
        <v>148</v>
      </c>
      <c r="EB6" s="351" t="s">
        <v>323</v>
      </c>
      <c r="EC6" s="351" t="s">
        <v>148</v>
      </c>
      <c r="ED6" s="351" t="s">
        <v>323</v>
      </c>
      <c r="EE6" s="351" t="s">
        <v>148</v>
      </c>
      <c r="EF6" s="351" t="s">
        <v>323</v>
      </c>
      <c r="EG6" s="351" t="s">
        <v>148</v>
      </c>
      <c r="EH6" s="351" t="s">
        <v>323</v>
      </c>
      <c r="EI6" s="351" t="s">
        <v>148</v>
      </c>
      <c r="EJ6" s="351" t="s">
        <v>323</v>
      </c>
      <c r="EK6" s="351" t="s">
        <v>148</v>
      </c>
      <c r="EL6" s="351" t="s">
        <v>323</v>
      </c>
      <c r="EM6" s="351" t="s">
        <v>107</v>
      </c>
      <c r="EN6" s="408"/>
      <c r="EO6" s="408"/>
    </row>
    <row r="7" spans="1:194" ht="50.25" customHeight="1" thickBot="1">
      <c r="A7" s="424"/>
      <c r="B7" s="424"/>
      <c r="C7" s="360" t="s">
        <v>20</v>
      </c>
      <c r="D7" s="360" t="s">
        <v>21</v>
      </c>
      <c r="E7" s="360" t="s">
        <v>20</v>
      </c>
      <c r="F7" s="360" t="s">
        <v>21</v>
      </c>
      <c r="G7" s="360" t="s">
        <v>20</v>
      </c>
      <c r="H7" s="360" t="s">
        <v>21</v>
      </c>
      <c r="I7" s="360" t="s">
        <v>20</v>
      </c>
      <c r="J7" s="360" t="s">
        <v>21</v>
      </c>
      <c r="K7" s="360" t="s">
        <v>20</v>
      </c>
      <c r="L7" s="360" t="s">
        <v>21</v>
      </c>
      <c r="M7" s="360" t="s">
        <v>20</v>
      </c>
      <c r="N7" s="360" t="s">
        <v>21</v>
      </c>
      <c r="O7" s="360" t="s">
        <v>20</v>
      </c>
      <c r="P7" s="360" t="s">
        <v>21</v>
      </c>
      <c r="Q7" s="360" t="s">
        <v>20</v>
      </c>
      <c r="R7" s="360" t="s">
        <v>21</v>
      </c>
      <c r="S7" s="360" t="s">
        <v>20</v>
      </c>
      <c r="T7" s="360" t="s">
        <v>21</v>
      </c>
      <c r="U7" s="360" t="s">
        <v>20</v>
      </c>
      <c r="V7" s="360" t="s">
        <v>21</v>
      </c>
      <c r="W7" s="360" t="s">
        <v>20</v>
      </c>
      <c r="X7" s="360" t="s">
        <v>21</v>
      </c>
      <c r="Y7" s="360" t="s">
        <v>20</v>
      </c>
      <c r="Z7" s="360" t="s">
        <v>21</v>
      </c>
      <c r="AA7" s="360" t="s">
        <v>23</v>
      </c>
      <c r="AB7" s="424"/>
      <c r="AC7" s="424"/>
      <c r="AD7" s="424"/>
      <c r="AE7" s="424"/>
      <c r="AF7" s="360" t="s">
        <v>20</v>
      </c>
      <c r="AG7" s="360" t="s">
        <v>21</v>
      </c>
      <c r="AH7" s="360" t="s">
        <v>20</v>
      </c>
      <c r="AI7" s="360" t="s">
        <v>21</v>
      </c>
      <c r="AJ7" s="360" t="s">
        <v>20</v>
      </c>
      <c r="AK7" s="360" t="s">
        <v>21</v>
      </c>
      <c r="AL7" s="360" t="s">
        <v>20</v>
      </c>
      <c r="AM7" s="360" t="s">
        <v>21</v>
      </c>
      <c r="AN7" s="360" t="s">
        <v>20</v>
      </c>
      <c r="AO7" s="360" t="s">
        <v>21</v>
      </c>
      <c r="AP7" s="360" t="s">
        <v>20</v>
      </c>
      <c r="AQ7" s="360" t="s">
        <v>21</v>
      </c>
      <c r="AR7" s="360" t="s">
        <v>20</v>
      </c>
      <c r="AS7" s="360" t="s">
        <v>21</v>
      </c>
      <c r="AT7" s="360" t="s">
        <v>20</v>
      </c>
      <c r="AU7" s="360" t="s">
        <v>21</v>
      </c>
      <c r="AV7" s="360" t="s">
        <v>20</v>
      </c>
      <c r="AW7" s="360" t="s">
        <v>21</v>
      </c>
      <c r="AX7" s="360" t="s">
        <v>20</v>
      </c>
      <c r="AY7" s="360" t="s">
        <v>21</v>
      </c>
      <c r="AZ7" s="360" t="s">
        <v>20</v>
      </c>
      <c r="BA7" s="360" t="s">
        <v>21</v>
      </c>
      <c r="BB7" s="360" t="s">
        <v>20</v>
      </c>
      <c r="BC7" s="360" t="s">
        <v>21</v>
      </c>
      <c r="BD7" s="360" t="s">
        <v>23</v>
      </c>
      <c r="BE7" s="424"/>
      <c r="BF7" s="424"/>
      <c r="BG7" s="424"/>
      <c r="BH7" s="424"/>
      <c r="BI7" s="360" t="s">
        <v>20</v>
      </c>
      <c r="BJ7" s="360" t="s">
        <v>21</v>
      </c>
      <c r="BK7" s="360" t="s">
        <v>20</v>
      </c>
      <c r="BL7" s="360" t="s">
        <v>21</v>
      </c>
      <c r="BM7" s="360" t="s">
        <v>20</v>
      </c>
      <c r="BN7" s="360" t="s">
        <v>21</v>
      </c>
      <c r="BO7" s="360" t="s">
        <v>20</v>
      </c>
      <c r="BP7" s="360" t="s">
        <v>21</v>
      </c>
      <c r="BQ7" s="360" t="s">
        <v>20</v>
      </c>
      <c r="BR7" s="360" t="s">
        <v>21</v>
      </c>
      <c r="BS7" s="360" t="s">
        <v>20</v>
      </c>
      <c r="BT7" s="360" t="s">
        <v>21</v>
      </c>
      <c r="BU7" s="360" t="s">
        <v>20</v>
      </c>
      <c r="BV7" s="360" t="s">
        <v>21</v>
      </c>
      <c r="BW7" s="360" t="s">
        <v>20</v>
      </c>
      <c r="BX7" s="360" t="s">
        <v>21</v>
      </c>
      <c r="BY7" s="360" t="s">
        <v>20</v>
      </c>
      <c r="BZ7" s="360" t="s">
        <v>21</v>
      </c>
      <c r="CA7" s="360" t="s">
        <v>20</v>
      </c>
      <c r="CB7" s="360" t="s">
        <v>21</v>
      </c>
      <c r="CC7" s="360" t="s">
        <v>20</v>
      </c>
      <c r="CD7" s="360" t="s">
        <v>21</v>
      </c>
      <c r="CE7" s="360" t="s">
        <v>20</v>
      </c>
      <c r="CF7" s="360" t="s">
        <v>21</v>
      </c>
      <c r="CG7" s="360" t="s">
        <v>23</v>
      </c>
      <c r="CH7" s="424"/>
      <c r="CI7" s="424"/>
      <c r="CJ7" s="424"/>
      <c r="CK7" s="424"/>
      <c r="CL7" s="360" t="s">
        <v>20</v>
      </c>
      <c r="CM7" s="360" t="s">
        <v>21</v>
      </c>
      <c r="CN7" s="360" t="s">
        <v>20</v>
      </c>
      <c r="CO7" s="360" t="s">
        <v>21</v>
      </c>
      <c r="CP7" s="360" t="s">
        <v>20</v>
      </c>
      <c r="CQ7" s="360" t="s">
        <v>21</v>
      </c>
      <c r="CR7" s="360" t="s">
        <v>20</v>
      </c>
      <c r="CS7" s="360" t="s">
        <v>21</v>
      </c>
      <c r="CT7" s="360" t="s">
        <v>20</v>
      </c>
      <c r="CU7" s="360" t="s">
        <v>21</v>
      </c>
      <c r="CV7" s="360" t="s">
        <v>20</v>
      </c>
      <c r="CW7" s="360" t="s">
        <v>21</v>
      </c>
      <c r="CX7" s="360" t="s">
        <v>20</v>
      </c>
      <c r="CY7" s="360" t="s">
        <v>21</v>
      </c>
      <c r="CZ7" s="360" t="s">
        <v>20</v>
      </c>
      <c r="DA7" s="360" t="s">
        <v>21</v>
      </c>
      <c r="DB7" s="360" t="s">
        <v>20</v>
      </c>
      <c r="DC7" s="360" t="s">
        <v>21</v>
      </c>
      <c r="DD7" s="360" t="s">
        <v>20</v>
      </c>
      <c r="DE7" s="360" t="s">
        <v>21</v>
      </c>
      <c r="DF7" s="360" t="s">
        <v>20</v>
      </c>
      <c r="DG7" s="360" t="s">
        <v>21</v>
      </c>
      <c r="DH7" s="360" t="s">
        <v>20</v>
      </c>
      <c r="DI7" s="360" t="s">
        <v>21</v>
      </c>
      <c r="DJ7" s="360" t="s">
        <v>23</v>
      </c>
      <c r="DK7" s="424"/>
      <c r="DL7" s="424"/>
      <c r="DM7" s="424"/>
      <c r="DN7" s="424"/>
      <c r="DO7" s="359" t="s">
        <v>20</v>
      </c>
      <c r="DP7" s="359" t="s">
        <v>21</v>
      </c>
      <c r="DQ7" s="359" t="s">
        <v>20</v>
      </c>
      <c r="DR7" s="359" t="s">
        <v>21</v>
      </c>
      <c r="DS7" s="359" t="s">
        <v>20</v>
      </c>
      <c r="DT7" s="359" t="s">
        <v>21</v>
      </c>
      <c r="DU7" s="359" t="s">
        <v>20</v>
      </c>
      <c r="DV7" s="359" t="s">
        <v>21</v>
      </c>
      <c r="DW7" s="359" t="s">
        <v>20</v>
      </c>
      <c r="DX7" s="359" t="s">
        <v>21</v>
      </c>
      <c r="DY7" s="360" t="s">
        <v>20</v>
      </c>
      <c r="DZ7" s="360" t="s">
        <v>21</v>
      </c>
      <c r="EA7" s="360" t="s">
        <v>20</v>
      </c>
      <c r="EB7" s="360" t="s">
        <v>21</v>
      </c>
      <c r="EC7" s="360" t="s">
        <v>20</v>
      </c>
      <c r="ED7" s="360" t="s">
        <v>21</v>
      </c>
      <c r="EE7" s="360" t="s">
        <v>20</v>
      </c>
      <c r="EF7" s="360" t="s">
        <v>21</v>
      </c>
      <c r="EG7" s="360" t="s">
        <v>20</v>
      </c>
      <c r="EH7" s="360" t="s">
        <v>21</v>
      </c>
      <c r="EI7" s="360" t="s">
        <v>20</v>
      </c>
      <c r="EJ7" s="360" t="s">
        <v>21</v>
      </c>
      <c r="EK7" s="360" t="s">
        <v>20</v>
      </c>
      <c r="EL7" s="360" t="s">
        <v>21</v>
      </c>
      <c r="EM7" s="360" t="s">
        <v>23</v>
      </c>
      <c r="EN7" s="424"/>
      <c r="EO7" s="424"/>
    </row>
    <row r="8" spans="1:194" s="739" customFormat="1" ht="21.95" customHeight="1">
      <c r="A8" s="384" t="s">
        <v>215</v>
      </c>
      <c r="B8" s="384"/>
      <c r="C8" s="737">
        <f>SUM(AF8,BI8,CL8)</f>
        <v>7188</v>
      </c>
      <c r="D8" s="737">
        <f t="shared" ref="D8:S18" si="0">SUM(AG8,BJ8,CM8)</f>
        <v>4246</v>
      </c>
      <c r="E8" s="737">
        <f t="shared" si="0"/>
        <v>5344</v>
      </c>
      <c r="F8" s="737">
        <f t="shared" si="0"/>
        <v>2589</v>
      </c>
      <c r="G8" s="737">
        <f t="shared" si="0"/>
        <v>18559</v>
      </c>
      <c r="H8" s="737">
        <f t="shared" si="0"/>
        <v>8719</v>
      </c>
      <c r="I8" s="737">
        <f t="shared" si="0"/>
        <v>567</v>
      </c>
      <c r="J8" s="737">
        <f t="shared" si="0"/>
        <v>289</v>
      </c>
      <c r="K8" s="737">
        <f t="shared" si="0"/>
        <v>231</v>
      </c>
      <c r="L8" s="737">
        <f t="shared" si="0"/>
        <v>110</v>
      </c>
      <c r="M8" s="737">
        <f t="shared" si="0"/>
        <v>166</v>
      </c>
      <c r="N8" s="737">
        <f t="shared" si="0"/>
        <v>132</v>
      </c>
      <c r="O8" s="737">
        <f t="shared" si="0"/>
        <v>131</v>
      </c>
      <c r="P8" s="737">
        <f t="shared" si="0"/>
        <v>25</v>
      </c>
      <c r="Q8" s="737">
        <f t="shared" si="0"/>
        <v>101</v>
      </c>
      <c r="R8" s="737">
        <f t="shared" si="0"/>
        <v>45</v>
      </c>
      <c r="S8" s="737">
        <f t="shared" si="0"/>
        <v>4355</v>
      </c>
      <c r="T8" s="737">
        <f t="shared" ref="S8:AA23" si="1">SUM(AW8,BZ8,DC8)</f>
        <v>3954</v>
      </c>
      <c r="U8" s="737">
        <f t="shared" si="1"/>
        <v>2801</v>
      </c>
      <c r="V8" s="737">
        <f t="shared" si="1"/>
        <v>870</v>
      </c>
      <c r="W8" s="737">
        <f t="shared" si="1"/>
        <v>2362</v>
      </c>
      <c r="X8" s="737">
        <f t="shared" si="1"/>
        <v>1178</v>
      </c>
      <c r="Y8" s="737">
        <f t="shared" si="1"/>
        <v>41805</v>
      </c>
      <c r="Z8" s="737">
        <f t="shared" si="1"/>
        <v>22157</v>
      </c>
      <c r="AA8" s="737">
        <f t="shared" si="1"/>
        <v>63962</v>
      </c>
      <c r="AB8" s="385" t="s">
        <v>26</v>
      </c>
      <c r="AC8" s="385"/>
      <c r="AD8" s="384" t="s">
        <v>215</v>
      </c>
      <c r="AE8" s="384"/>
      <c r="AF8" s="737">
        <v>6030</v>
      </c>
      <c r="AG8" s="737">
        <v>3548</v>
      </c>
      <c r="AH8" s="737">
        <v>4464</v>
      </c>
      <c r="AI8" s="737">
        <v>2091</v>
      </c>
      <c r="AJ8" s="737">
        <v>11254</v>
      </c>
      <c r="AK8" s="737">
        <v>5255</v>
      </c>
      <c r="AL8" s="737">
        <v>489</v>
      </c>
      <c r="AM8" s="737">
        <v>167</v>
      </c>
      <c r="AN8" s="737">
        <v>178</v>
      </c>
      <c r="AO8" s="737">
        <v>52</v>
      </c>
      <c r="AP8" s="737">
        <v>143</v>
      </c>
      <c r="AQ8" s="737">
        <v>88</v>
      </c>
      <c r="AR8" s="737">
        <v>111</v>
      </c>
      <c r="AS8" s="737">
        <v>14</v>
      </c>
      <c r="AT8" s="737">
        <v>86</v>
      </c>
      <c r="AU8" s="737">
        <v>19</v>
      </c>
      <c r="AV8" s="737">
        <v>3597</v>
      </c>
      <c r="AW8" s="737">
        <v>3410</v>
      </c>
      <c r="AX8" s="737">
        <v>2231</v>
      </c>
      <c r="AY8" s="737">
        <v>691</v>
      </c>
      <c r="AZ8" s="737">
        <v>1893</v>
      </c>
      <c r="BA8" s="737">
        <v>973</v>
      </c>
      <c r="BB8" s="737">
        <f>SUM(AF8,AH8,AJ8,AL8,AN8,AP8,AR8,AT8,AV8,AX8,AZ8)</f>
        <v>30476</v>
      </c>
      <c r="BC8" s="737">
        <f>SUM(AG8,AI8,AK8,AM8,AO8,AQ8,AS8,AU8,AW8,AY8,BA8)</f>
        <v>16308</v>
      </c>
      <c r="BD8" s="737">
        <f>SUM(BB8:BC8)</f>
        <v>46784</v>
      </c>
      <c r="BE8" s="385" t="s">
        <v>26</v>
      </c>
      <c r="BF8" s="385"/>
      <c r="BG8" s="384" t="s">
        <v>215</v>
      </c>
      <c r="BH8" s="384"/>
      <c r="BI8" s="339">
        <v>1072</v>
      </c>
      <c r="BJ8" s="339">
        <v>658</v>
      </c>
      <c r="BK8" s="339">
        <v>798</v>
      </c>
      <c r="BL8" s="339">
        <v>465</v>
      </c>
      <c r="BM8" s="339">
        <v>3269</v>
      </c>
      <c r="BN8" s="339">
        <v>1318</v>
      </c>
      <c r="BO8" s="339">
        <v>72</v>
      </c>
      <c r="BP8" s="339">
        <v>118</v>
      </c>
      <c r="BQ8" s="339">
        <v>50</v>
      </c>
      <c r="BR8" s="339">
        <v>56</v>
      </c>
      <c r="BS8" s="339">
        <v>18</v>
      </c>
      <c r="BT8" s="339">
        <v>42</v>
      </c>
      <c r="BU8" s="339">
        <v>20</v>
      </c>
      <c r="BV8" s="339">
        <v>10</v>
      </c>
      <c r="BW8" s="339">
        <v>15</v>
      </c>
      <c r="BX8" s="339">
        <v>24</v>
      </c>
      <c r="BY8" s="339">
        <v>360</v>
      </c>
      <c r="BZ8" s="339">
        <v>228</v>
      </c>
      <c r="CA8" s="339">
        <v>290</v>
      </c>
      <c r="CB8" s="339">
        <v>82</v>
      </c>
      <c r="CC8" s="339">
        <v>306</v>
      </c>
      <c r="CD8" s="339">
        <v>103</v>
      </c>
      <c r="CE8" s="339">
        <f>SUM(BI8,BK8,BM8,BO8,BQ8,BS8,BU8,BW8,BY8,CA8,CC8)</f>
        <v>6270</v>
      </c>
      <c r="CF8" s="339">
        <f>SUM(BJ8,BL8,BN8,BP8,BR8,BT8,BV8,BX8,BZ8,CB8,CD8)</f>
        <v>3104</v>
      </c>
      <c r="CG8" s="339">
        <f>SUM(CE8:CF8)</f>
        <v>9374</v>
      </c>
      <c r="CH8" s="385" t="s">
        <v>26</v>
      </c>
      <c r="CI8" s="385"/>
      <c r="CJ8" s="384" t="s">
        <v>215</v>
      </c>
      <c r="CK8" s="384"/>
      <c r="CL8" s="737">
        <v>86</v>
      </c>
      <c r="CM8" s="737">
        <v>40</v>
      </c>
      <c r="CN8" s="737">
        <v>82</v>
      </c>
      <c r="CO8" s="737">
        <v>33</v>
      </c>
      <c r="CP8" s="737">
        <v>4036</v>
      </c>
      <c r="CQ8" s="737">
        <v>2146</v>
      </c>
      <c r="CR8" s="737">
        <v>6</v>
      </c>
      <c r="CS8" s="737">
        <v>4</v>
      </c>
      <c r="CT8" s="737">
        <v>3</v>
      </c>
      <c r="CU8" s="737">
        <v>2</v>
      </c>
      <c r="CV8" s="737">
        <v>5</v>
      </c>
      <c r="CW8" s="737">
        <v>2</v>
      </c>
      <c r="CX8" s="737">
        <v>0</v>
      </c>
      <c r="CY8" s="737">
        <v>1</v>
      </c>
      <c r="CZ8" s="737">
        <v>0</v>
      </c>
      <c r="DA8" s="737">
        <v>2</v>
      </c>
      <c r="DB8" s="737">
        <v>398</v>
      </c>
      <c r="DC8" s="737">
        <v>316</v>
      </c>
      <c r="DD8" s="737">
        <v>280</v>
      </c>
      <c r="DE8" s="737">
        <v>97</v>
      </c>
      <c r="DF8" s="737">
        <v>163</v>
      </c>
      <c r="DG8" s="737">
        <v>102</v>
      </c>
      <c r="DH8" s="737">
        <f>SUM(CL8,CN8,CP8,CR8,CT8,CV8,CX8,CZ8,DB8,DD8,DF8)</f>
        <v>5059</v>
      </c>
      <c r="DI8" s="737">
        <f>SUM(CM8,CO8,CQ8,CS8,CU8,CW8,CY8,DA8,DC8,DE8,DG8)</f>
        <v>2745</v>
      </c>
      <c r="DJ8" s="737">
        <f>SUM(DH8:DI8)</f>
        <v>7804</v>
      </c>
      <c r="DK8" s="385" t="s">
        <v>26</v>
      </c>
      <c r="DL8" s="385"/>
      <c r="DM8" s="384" t="s">
        <v>215</v>
      </c>
      <c r="DN8" s="384"/>
      <c r="DO8" s="738">
        <v>633</v>
      </c>
      <c r="DP8" s="738">
        <v>536</v>
      </c>
      <c r="DQ8" s="738">
        <v>342</v>
      </c>
      <c r="DR8" s="738">
        <v>294</v>
      </c>
      <c r="DS8" s="738">
        <v>1167</v>
      </c>
      <c r="DT8" s="738">
        <v>537</v>
      </c>
      <c r="DU8" s="738">
        <v>133</v>
      </c>
      <c r="DV8" s="738">
        <v>71</v>
      </c>
      <c r="DW8" s="738">
        <v>91</v>
      </c>
      <c r="DX8" s="738">
        <v>28</v>
      </c>
      <c r="DY8" s="737">
        <v>45</v>
      </c>
      <c r="DZ8" s="737">
        <v>48</v>
      </c>
      <c r="EA8" s="737">
        <v>25</v>
      </c>
      <c r="EB8" s="737">
        <v>5</v>
      </c>
      <c r="EC8" s="737">
        <v>31</v>
      </c>
      <c r="ED8" s="737">
        <v>16</v>
      </c>
      <c r="EE8" s="737">
        <v>116</v>
      </c>
      <c r="EF8" s="737">
        <v>101</v>
      </c>
      <c r="EG8" s="737">
        <v>59</v>
      </c>
      <c r="EH8" s="737">
        <v>28</v>
      </c>
      <c r="EI8" s="737">
        <v>107</v>
      </c>
      <c r="EJ8" s="737">
        <v>47</v>
      </c>
      <c r="EK8" s="737">
        <f>SUM(EI8,EG8,EE8,EC8,EA8,DY8,DW8,DU8,DS8,DQ8,DO8)</f>
        <v>2749</v>
      </c>
      <c r="EL8" s="737">
        <f>SUM(EJ8,EH8,EF8,ED8,EB8,DZ8,DX8,DV8,DT8,DR8,DP8)</f>
        <v>1711</v>
      </c>
      <c r="EM8" s="737">
        <f>SUM(EK8:EL8)</f>
        <v>4460</v>
      </c>
      <c r="EN8" s="385" t="s">
        <v>26</v>
      </c>
      <c r="EO8" s="385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201"/>
      <c r="FF8" s="201"/>
      <c r="FG8" s="201"/>
      <c r="FH8" s="201"/>
      <c r="FI8" s="201"/>
      <c r="FJ8" s="201"/>
      <c r="FK8" s="201"/>
      <c r="FL8" s="201"/>
      <c r="FM8" s="201"/>
      <c r="FN8" s="201"/>
      <c r="FO8" s="201"/>
      <c r="FP8" s="201"/>
      <c r="FQ8" s="201"/>
      <c r="FR8" s="201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</row>
    <row r="9" spans="1:194" ht="21.95" customHeight="1">
      <c r="A9" s="404" t="s">
        <v>27</v>
      </c>
      <c r="B9" s="404"/>
      <c r="C9" s="737">
        <f t="shared" ref="C9:R27" si="2">SUM(AF9,BI9,CL9)</f>
        <v>3136</v>
      </c>
      <c r="D9" s="737">
        <f t="shared" si="0"/>
        <v>1971</v>
      </c>
      <c r="E9" s="737">
        <f t="shared" si="0"/>
        <v>1922</v>
      </c>
      <c r="F9" s="737">
        <f t="shared" si="0"/>
        <v>1108</v>
      </c>
      <c r="G9" s="737">
        <f t="shared" si="0"/>
        <v>5803</v>
      </c>
      <c r="H9" s="737">
        <f t="shared" si="0"/>
        <v>2839</v>
      </c>
      <c r="I9" s="737">
        <f t="shared" si="0"/>
        <v>270</v>
      </c>
      <c r="J9" s="737">
        <f t="shared" si="0"/>
        <v>171</v>
      </c>
      <c r="K9" s="737">
        <f t="shared" si="0"/>
        <v>104</v>
      </c>
      <c r="L9" s="737">
        <f t="shared" si="0"/>
        <v>70</v>
      </c>
      <c r="M9" s="737">
        <f t="shared" si="0"/>
        <v>180</v>
      </c>
      <c r="N9" s="737">
        <f t="shared" si="0"/>
        <v>144</v>
      </c>
      <c r="O9" s="737">
        <f t="shared" si="0"/>
        <v>122</v>
      </c>
      <c r="P9" s="737">
        <f t="shared" si="0"/>
        <v>26</v>
      </c>
      <c r="Q9" s="737">
        <f t="shared" si="0"/>
        <v>150</v>
      </c>
      <c r="R9" s="737">
        <f t="shared" si="0"/>
        <v>82</v>
      </c>
      <c r="S9" s="737">
        <f t="shared" si="0"/>
        <v>1914</v>
      </c>
      <c r="T9" s="737">
        <f t="shared" si="1"/>
        <v>1402</v>
      </c>
      <c r="U9" s="737">
        <f t="shared" si="1"/>
        <v>1255</v>
      </c>
      <c r="V9" s="737">
        <f t="shared" si="1"/>
        <v>353</v>
      </c>
      <c r="W9" s="737">
        <f t="shared" si="1"/>
        <v>1447</v>
      </c>
      <c r="X9" s="737">
        <f t="shared" si="1"/>
        <v>679</v>
      </c>
      <c r="Y9" s="737">
        <f t="shared" si="1"/>
        <v>16303</v>
      </c>
      <c r="Z9" s="737">
        <f t="shared" si="1"/>
        <v>8845</v>
      </c>
      <c r="AA9" s="737">
        <f t="shared" si="1"/>
        <v>25148</v>
      </c>
      <c r="AB9" s="387" t="s">
        <v>28</v>
      </c>
      <c r="AC9" s="387"/>
      <c r="AD9" s="404" t="s">
        <v>27</v>
      </c>
      <c r="AE9" s="404"/>
      <c r="AF9" s="737">
        <v>2697</v>
      </c>
      <c r="AG9" s="737">
        <v>1707</v>
      </c>
      <c r="AH9" s="737">
        <v>1686</v>
      </c>
      <c r="AI9" s="737">
        <v>960</v>
      </c>
      <c r="AJ9" s="737">
        <v>4530</v>
      </c>
      <c r="AK9" s="737">
        <v>2184</v>
      </c>
      <c r="AL9" s="737">
        <v>188</v>
      </c>
      <c r="AM9" s="737">
        <v>143</v>
      </c>
      <c r="AN9" s="737">
        <v>95</v>
      </c>
      <c r="AO9" s="737">
        <v>57</v>
      </c>
      <c r="AP9" s="737">
        <v>163</v>
      </c>
      <c r="AQ9" s="737">
        <v>115</v>
      </c>
      <c r="AR9" s="737">
        <v>108</v>
      </c>
      <c r="AS9" s="737">
        <v>24</v>
      </c>
      <c r="AT9" s="737">
        <v>125</v>
      </c>
      <c r="AU9" s="737">
        <v>64</v>
      </c>
      <c r="AV9" s="737">
        <v>1515</v>
      </c>
      <c r="AW9" s="737">
        <v>1326</v>
      </c>
      <c r="AX9" s="737">
        <v>971</v>
      </c>
      <c r="AY9" s="737">
        <v>328</v>
      </c>
      <c r="AZ9" s="737">
        <v>1258</v>
      </c>
      <c r="BA9" s="737">
        <v>638</v>
      </c>
      <c r="BB9" s="737">
        <f t="shared" ref="BB9:BC27" si="3">SUM(AF9,AH9,AJ9,AL9,AN9,AP9,AR9,AT9,AV9,AX9,AZ9)</f>
        <v>13336</v>
      </c>
      <c r="BC9" s="737">
        <f t="shared" si="3"/>
        <v>7546</v>
      </c>
      <c r="BD9" s="737">
        <f t="shared" ref="BD9:BD27" si="4">SUM(BB9:BC9)</f>
        <v>20882</v>
      </c>
      <c r="BE9" s="387" t="s">
        <v>28</v>
      </c>
      <c r="BF9" s="387"/>
      <c r="BG9" s="404" t="s">
        <v>27</v>
      </c>
      <c r="BH9" s="404"/>
      <c r="BI9" s="339">
        <v>412</v>
      </c>
      <c r="BJ9" s="339">
        <v>213</v>
      </c>
      <c r="BK9" s="339">
        <v>208</v>
      </c>
      <c r="BL9" s="339">
        <v>133</v>
      </c>
      <c r="BM9" s="339">
        <v>546</v>
      </c>
      <c r="BN9" s="339">
        <v>231</v>
      </c>
      <c r="BO9" s="339">
        <v>80</v>
      </c>
      <c r="BP9" s="339">
        <v>25</v>
      </c>
      <c r="BQ9" s="339">
        <v>9</v>
      </c>
      <c r="BR9" s="339">
        <v>6</v>
      </c>
      <c r="BS9" s="339">
        <v>14</v>
      </c>
      <c r="BT9" s="339">
        <v>11</v>
      </c>
      <c r="BU9" s="339">
        <v>13</v>
      </c>
      <c r="BV9" s="339">
        <v>2</v>
      </c>
      <c r="BW9" s="339">
        <v>25</v>
      </c>
      <c r="BX9" s="339">
        <v>11</v>
      </c>
      <c r="BY9" s="339">
        <v>384</v>
      </c>
      <c r="BZ9" s="339">
        <v>42</v>
      </c>
      <c r="CA9" s="339">
        <v>263</v>
      </c>
      <c r="CB9" s="339">
        <v>15</v>
      </c>
      <c r="CC9" s="339">
        <v>161</v>
      </c>
      <c r="CD9" s="339">
        <v>10</v>
      </c>
      <c r="CE9" s="339">
        <f t="shared" ref="CE9:CF27" si="5">SUM(BI9,BK9,BM9,BO9,BQ9,BS9,BU9,BW9,BY9,CA9,CC9)</f>
        <v>2115</v>
      </c>
      <c r="CF9" s="339">
        <f t="shared" si="5"/>
        <v>699</v>
      </c>
      <c r="CG9" s="339">
        <f t="shared" ref="CG9:CG27" si="6">SUM(CE9:CF9)</f>
        <v>2814</v>
      </c>
      <c r="CH9" s="387" t="s">
        <v>28</v>
      </c>
      <c r="CI9" s="387"/>
      <c r="CJ9" s="404" t="s">
        <v>27</v>
      </c>
      <c r="CK9" s="404"/>
      <c r="CL9" s="737">
        <v>27</v>
      </c>
      <c r="CM9" s="737">
        <v>51</v>
      </c>
      <c r="CN9" s="737">
        <v>28</v>
      </c>
      <c r="CO9" s="737">
        <v>15</v>
      </c>
      <c r="CP9" s="737">
        <v>727</v>
      </c>
      <c r="CQ9" s="737">
        <v>424</v>
      </c>
      <c r="CR9" s="737">
        <v>2</v>
      </c>
      <c r="CS9" s="737">
        <v>3</v>
      </c>
      <c r="CT9" s="737">
        <v>0</v>
      </c>
      <c r="CU9" s="737">
        <v>7</v>
      </c>
      <c r="CV9" s="737">
        <v>3</v>
      </c>
      <c r="CW9" s="737">
        <v>18</v>
      </c>
      <c r="CX9" s="737">
        <v>1</v>
      </c>
      <c r="CY9" s="737">
        <v>0</v>
      </c>
      <c r="CZ9" s="737">
        <v>0</v>
      </c>
      <c r="DA9" s="737">
        <v>7</v>
      </c>
      <c r="DB9" s="737">
        <v>15</v>
      </c>
      <c r="DC9" s="737">
        <v>34</v>
      </c>
      <c r="DD9" s="737">
        <v>21</v>
      </c>
      <c r="DE9" s="737">
        <v>10</v>
      </c>
      <c r="DF9" s="737">
        <v>28</v>
      </c>
      <c r="DG9" s="737">
        <v>31</v>
      </c>
      <c r="DH9" s="737">
        <f t="shared" ref="DH9:DI27" si="7">SUM(CL9,CN9,CP9,CR9,CT9,CV9,CX9,CZ9,DB9,DD9,DF9)</f>
        <v>852</v>
      </c>
      <c r="DI9" s="737">
        <f t="shared" si="7"/>
        <v>600</v>
      </c>
      <c r="DJ9" s="737">
        <f t="shared" ref="DJ9:DJ27" si="8">SUM(DH9:DI9)</f>
        <v>1452</v>
      </c>
      <c r="DK9" s="387" t="s">
        <v>28</v>
      </c>
      <c r="DL9" s="387"/>
      <c r="DM9" s="404" t="s">
        <v>27</v>
      </c>
      <c r="DN9" s="404"/>
      <c r="DO9" s="740">
        <v>198</v>
      </c>
      <c r="DP9" s="740">
        <v>235</v>
      </c>
      <c r="DQ9" s="740">
        <v>151</v>
      </c>
      <c r="DR9" s="740">
        <v>151</v>
      </c>
      <c r="DS9" s="740">
        <v>384</v>
      </c>
      <c r="DT9" s="740">
        <v>247</v>
      </c>
      <c r="DU9" s="740">
        <v>13</v>
      </c>
      <c r="DV9" s="740">
        <v>55</v>
      </c>
      <c r="DW9" s="740">
        <v>51</v>
      </c>
      <c r="DX9" s="740">
        <v>79</v>
      </c>
      <c r="DY9" s="737">
        <v>30</v>
      </c>
      <c r="DZ9" s="737">
        <v>37</v>
      </c>
      <c r="EA9" s="737">
        <v>5</v>
      </c>
      <c r="EB9" s="737">
        <v>18</v>
      </c>
      <c r="EC9" s="737">
        <v>8</v>
      </c>
      <c r="ED9" s="737">
        <v>24</v>
      </c>
      <c r="EE9" s="737">
        <v>36</v>
      </c>
      <c r="EF9" s="737">
        <v>118</v>
      </c>
      <c r="EG9" s="737">
        <v>27</v>
      </c>
      <c r="EH9" s="737">
        <v>20</v>
      </c>
      <c r="EI9" s="737">
        <v>67</v>
      </c>
      <c r="EJ9" s="737">
        <v>48</v>
      </c>
      <c r="EK9" s="737">
        <f t="shared" ref="EK9:EL27" si="9">SUM(EI9,EG9,EE9,EC9,EA9,DY9,DW9,DU9,DS9,DQ9,DO9)</f>
        <v>970</v>
      </c>
      <c r="EL9" s="737">
        <f t="shared" si="9"/>
        <v>1032</v>
      </c>
      <c r="EM9" s="737">
        <f t="shared" ref="EM9:EM27" si="10">SUM(EK9:EL9)</f>
        <v>2002</v>
      </c>
      <c r="EN9" s="387" t="s">
        <v>28</v>
      </c>
      <c r="EO9" s="387"/>
    </row>
    <row r="10" spans="1:194" ht="21.95" customHeight="1">
      <c r="A10" s="403" t="s">
        <v>83</v>
      </c>
      <c r="B10" s="403"/>
      <c r="C10" s="737">
        <f t="shared" si="2"/>
        <v>5279</v>
      </c>
      <c r="D10" s="737">
        <f t="shared" si="0"/>
        <v>2724</v>
      </c>
      <c r="E10" s="737">
        <f t="shared" si="0"/>
        <v>2613</v>
      </c>
      <c r="F10" s="737">
        <f t="shared" si="0"/>
        <v>1562</v>
      </c>
      <c r="G10" s="737">
        <f t="shared" si="0"/>
        <v>8204</v>
      </c>
      <c r="H10" s="737">
        <f t="shared" si="0"/>
        <v>4083</v>
      </c>
      <c r="I10" s="737">
        <f t="shared" si="0"/>
        <v>529</v>
      </c>
      <c r="J10" s="737">
        <f t="shared" si="0"/>
        <v>235</v>
      </c>
      <c r="K10" s="737">
        <f t="shared" si="0"/>
        <v>116</v>
      </c>
      <c r="L10" s="737">
        <f t="shared" si="0"/>
        <v>175</v>
      </c>
      <c r="M10" s="737">
        <f t="shared" si="0"/>
        <v>269</v>
      </c>
      <c r="N10" s="737">
        <f t="shared" si="0"/>
        <v>160</v>
      </c>
      <c r="O10" s="737">
        <f t="shared" si="0"/>
        <v>247</v>
      </c>
      <c r="P10" s="737">
        <f t="shared" si="0"/>
        <v>158</v>
      </c>
      <c r="Q10" s="737">
        <f t="shared" si="0"/>
        <v>140</v>
      </c>
      <c r="R10" s="737">
        <f t="shared" si="0"/>
        <v>128</v>
      </c>
      <c r="S10" s="737">
        <f t="shared" si="0"/>
        <v>2399</v>
      </c>
      <c r="T10" s="737">
        <f t="shared" si="1"/>
        <v>2326</v>
      </c>
      <c r="U10" s="737">
        <f t="shared" si="1"/>
        <v>1428</v>
      </c>
      <c r="V10" s="737">
        <f t="shared" si="1"/>
        <v>625</v>
      </c>
      <c r="W10" s="737">
        <f t="shared" si="1"/>
        <v>1623</v>
      </c>
      <c r="X10" s="737">
        <f t="shared" si="1"/>
        <v>996</v>
      </c>
      <c r="Y10" s="737">
        <f t="shared" si="1"/>
        <v>22847</v>
      </c>
      <c r="Z10" s="737">
        <f t="shared" si="1"/>
        <v>13172</v>
      </c>
      <c r="AA10" s="737">
        <f t="shared" si="1"/>
        <v>36019</v>
      </c>
      <c r="AB10" s="375" t="s">
        <v>30</v>
      </c>
      <c r="AC10" s="375"/>
      <c r="AD10" s="403" t="s">
        <v>83</v>
      </c>
      <c r="AE10" s="403"/>
      <c r="AF10" s="737">
        <v>4572</v>
      </c>
      <c r="AG10" s="737">
        <v>2380</v>
      </c>
      <c r="AH10" s="737">
        <v>2273</v>
      </c>
      <c r="AI10" s="737">
        <v>1333</v>
      </c>
      <c r="AJ10" s="737">
        <v>5457</v>
      </c>
      <c r="AK10" s="737">
        <v>3236</v>
      </c>
      <c r="AL10" s="737">
        <v>474</v>
      </c>
      <c r="AM10" s="737">
        <v>186</v>
      </c>
      <c r="AN10" s="737">
        <v>107</v>
      </c>
      <c r="AO10" s="737">
        <v>145</v>
      </c>
      <c r="AP10" s="737">
        <v>231</v>
      </c>
      <c r="AQ10" s="737">
        <v>121</v>
      </c>
      <c r="AR10" s="737">
        <v>197</v>
      </c>
      <c r="AS10" s="737">
        <v>149</v>
      </c>
      <c r="AT10" s="737">
        <v>109</v>
      </c>
      <c r="AU10" s="737">
        <v>107</v>
      </c>
      <c r="AV10" s="737">
        <v>1806</v>
      </c>
      <c r="AW10" s="737">
        <v>1793</v>
      </c>
      <c r="AX10" s="737">
        <v>1102</v>
      </c>
      <c r="AY10" s="737">
        <v>529</v>
      </c>
      <c r="AZ10" s="737">
        <v>1282</v>
      </c>
      <c r="BA10" s="737">
        <v>677</v>
      </c>
      <c r="BB10" s="737">
        <f t="shared" si="3"/>
        <v>17610</v>
      </c>
      <c r="BC10" s="737">
        <f t="shared" si="3"/>
        <v>10656</v>
      </c>
      <c r="BD10" s="737">
        <f t="shared" si="4"/>
        <v>28266</v>
      </c>
      <c r="BE10" s="375" t="s">
        <v>30</v>
      </c>
      <c r="BF10" s="375"/>
      <c r="BG10" s="403" t="s">
        <v>83</v>
      </c>
      <c r="BH10" s="403"/>
      <c r="BI10" s="339">
        <v>604</v>
      </c>
      <c r="BJ10" s="339">
        <v>308</v>
      </c>
      <c r="BK10" s="339">
        <v>291</v>
      </c>
      <c r="BL10" s="339">
        <v>142</v>
      </c>
      <c r="BM10" s="339">
        <v>961</v>
      </c>
      <c r="BN10" s="339">
        <v>273</v>
      </c>
      <c r="BO10" s="339">
        <v>54</v>
      </c>
      <c r="BP10" s="339">
        <v>47</v>
      </c>
      <c r="BQ10" s="339">
        <v>5</v>
      </c>
      <c r="BR10" s="339">
        <v>29</v>
      </c>
      <c r="BS10" s="339">
        <v>29</v>
      </c>
      <c r="BT10" s="339">
        <v>38</v>
      </c>
      <c r="BU10" s="339">
        <v>39</v>
      </c>
      <c r="BV10" s="339">
        <v>8</v>
      </c>
      <c r="BW10" s="339">
        <v>26</v>
      </c>
      <c r="BX10" s="339">
        <v>18</v>
      </c>
      <c r="BY10" s="339">
        <v>293</v>
      </c>
      <c r="BZ10" s="339">
        <v>202</v>
      </c>
      <c r="CA10" s="339">
        <v>180</v>
      </c>
      <c r="CB10" s="339">
        <v>43</v>
      </c>
      <c r="CC10" s="339">
        <v>177</v>
      </c>
      <c r="CD10" s="339">
        <v>173</v>
      </c>
      <c r="CE10" s="339">
        <f t="shared" si="5"/>
        <v>2659</v>
      </c>
      <c r="CF10" s="339">
        <f t="shared" si="5"/>
        <v>1281</v>
      </c>
      <c r="CG10" s="339">
        <f t="shared" si="6"/>
        <v>3940</v>
      </c>
      <c r="CH10" s="375" t="s">
        <v>30</v>
      </c>
      <c r="CI10" s="375"/>
      <c r="CJ10" s="403" t="s">
        <v>83</v>
      </c>
      <c r="CK10" s="403"/>
      <c r="CL10" s="737">
        <v>103</v>
      </c>
      <c r="CM10" s="737">
        <v>36</v>
      </c>
      <c r="CN10" s="737">
        <v>49</v>
      </c>
      <c r="CO10" s="737">
        <v>87</v>
      </c>
      <c r="CP10" s="737">
        <v>1786</v>
      </c>
      <c r="CQ10" s="737">
        <v>574</v>
      </c>
      <c r="CR10" s="737">
        <v>1</v>
      </c>
      <c r="CS10" s="737">
        <v>2</v>
      </c>
      <c r="CT10" s="737">
        <v>4</v>
      </c>
      <c r="CU10" s="737">
        <v>1</v>
      </c>
      <c r="CV10" s="737">
        <v>9</v>
      </c>
      <c r="CW10" s="737">
        <v>1</v>
      </c>
      <c r="CX10" s="737">
        <v>11</v>
      </c>
      <c r="CY10" s="737">
        <v>1</v>
      </c>
      <c r="CZ10" s="737">
        <v>5</v>
      </c>
      <c r="DA10" s="737">
        <v>3</v>
      </c>
      <c r="DB10" s="737">
        <v>300</v>
      </c>
      <c r="DC10" s="737">
        <v>331</v>
      </c>
      <c r="DD10" s="737">
        <v>146</v>
      </c>
      <c r="DE10" s="737">
        <v>53</v>
      </c>
      <c r="DF10" s="737">
        <v>164</v>
      </c>
      <c r="DG10" s="737">
        <v>146</v>
      </c>
      <c r="DH10" s="737">
        <f t="shared" si="7"/>
        <v>2578</v>
      </c>
      <c r="DI10" s="737">
        <f t="shared" si="7"/>
        <v>1235</v>
      </c>
      <c r="DJ10" s="737">
        <f t="shared" si="8"/>
        <v>3813</v>
      </c>
      <c r="DK10" s="375" t="s">
        <v>30</v>
      </c>
      <c r="DL10" s="375"/>
      <c r="DM10" s="403" t="s">
        <v>83</v>
      </c>
      <c r="DN10" s="403"/>
      <c r="DO10" s="740">
        <v>622</v>
      </c>
      <c r="DP10" s="740">
        <v>716</v>
      </c>
      <c r="DQ10" s="740">
        <v>484</v>
      </c>
      <c r="DR10" s="740">
        <v>195</v>
      </c>
      <c r="DS10" s="740">
        <v>758</v>
      </c>
      <c r="DT10" s="740">
        <v>789</v>
      </c>
      <c r="DU10" s="740">
        <v>80</v>
      </c>
      <c r="DV10" s="740">
        <v>60</v>
      </c>
      <c r="DW10" s="740">
        <v>22</v>
      </c>
      <c r="DX10" s="740">
        <v>48</v>
      </c>
      <c r="DY10" s="737">
        <v>20</v>
      </c>
      <c r="DZ10" s="737">
        <v>28</v>
      </c>
      <c r="EA10" s="737">
        <v>29</v>
      </c>
      <c r="EB10" s="737">
        <v>19</v>
      </c>
      <c r="EC10" s="737">
        <v>11</v>
      </c>
      <c r="ED10" s="737">
        <v>12</v>
      </c>
      <c r="EE10" s="737">
        <v>77</v>
      </c>
      <c r="EF10" s="737">
        <v>168</v>
      </c>
      <c r="EG10" s="737">
        <v>139</v>
      </c>
      <c r="EH10" s="737">
        <v>126</v>
      </c>
      <c r="EI10" s="737">
        <v>207</v>
      </c>
      <c r="EJ10" s="737">
        <v>86</v>
      </c>
      <c r="EK10" s="737">
        <f t="shared" si="9"/>
        <v>2449</v>
      </c>
      <c r="EL10" s="737">
        <f t="shared" si="9"/>
        <v>2247</v>
      </c>
      <c r="EM10" s="737">
        <f t="shared" si="10"/>
        <v>4696</v>
      </c>
      <c r="EN10" s="375" t="s">
        <v>30</v>
      </c>
      <c r="EO10" s="375"/>
    </row>
    <row r="11" spans="1:194" ht="21.95" customHeight="1">
      <c r="A11" s="403" t="s">
        <v>31</v>
      </c>
      <c r="B11" s="403"/>
      <c r="C11" s="737">
        <f t="shared" si="2"/>
        <v>4886</v>
      </c>
      <c r="D11" s="737">
        <f t="shared" si="0"/>
        <v>2286</v>
      </c>
      <c r="E11" s="737">
        <f t="shared" si="0"/>
        <v>3941</v>
      </c>
      <c r="F11" s="737">
        <f t="shared" si="0"/>
        <v>1799</v>
      </c>
      <c r="G11" s="737">
        <f t="shared" si="0"/>
        <v>12601</v>
      </c>
      <c r="H11" s="737">
        <f t="shared" si="0"/>
        <v>6611</v>
      </c>
      <c r="I11" s="737">
        <f t="shared" si="0"/>
        <v>703</v>
      </c>
      <c r="J11" s="737">
        <f t="shared" si="0"/>
        <v>156</v>
      </c>
      <c r="K11" s="737">
        <f t="shared" si="0"/>
        <v>544</v>
      </c>
      <c r="L11" s="737">
        <f t="shared" si="0"/>
        <v>201</v>
      </c>
      <c r="M11" s="737">
        <f t="shared" si="0"/>
        <v>516</v>
      </c>
      <c r="N11" s="737">
        <f t="shared" si="0"/>
        <v>300</v>
      </c>
      <c r="O11" s="737">
        <f t="shared" si="0"/>
        <v>218</v>
      </c>
      <c r="P11" s="737">
        <f t="shared" si="0"/>
        <v>63</v>
      </c>
      <c r="Q11" s="737">
        <f t="shared" si="0"/>
        <v>557</v>
      </c>
      <c r="R11" s="737">
        <f t="shared" si="0"/>
        <v>238</v>
      </c>
      <c r="S11" s="737">
        <f t="shared" si="0"/>
        <v>3598</v>
      </c>
      <c r="T11" s="737">
        <f t="shared" si="1"/>
        <v>3622</v>
      </c>
      <c r="U11" s="737">
        <f t="shared" si="1"/>
        <v>1340</v>
      </c>
      <c r="V11" s="737">
        <f t="shared" si="1"/>
        <v>413</v>
      </c>
      <c r="W11" s="737">
        <f t="shared" si="1"/>
        <v>2688</v>
      </c>
      <c r="X11" s="737">
        <f t="shared" si="1"/>
        <v>1398</v>
      </c>
      <c r="Y11" s="737">
        <f t="shared" si="1"/>
        <v>31592</v>
      </c>
      <c r="Z11" s="737">
        <f t="shared" si="1"/>
        <v>17087</v>
      </c>
      <c r="AA11" s="737">
        <f t="shared" si="1"/>
        <v>48679</v>
      </c>
      <c r="AB11" s="375" t="s">
        <v>32</v>
      </c>
      <c r="AC11" s="375"/>
      <c r="AD11" s="403" t="s">
        <v>31</v>
      </c>
      <c r="AE11" s="403"/>
      <c r="AF11" s="737">
        <v>3489</v>
      </c>
      <c r="AG11" s="737">
        <v>1656</v>
      </c>
      <c r="AH11" s="737">
        <v>2676</v>
      </c>
      <c r="AI11" s="737">
        <v>1395</v>
      </c>
      <c r="AJ11" s="737">
        <v>5991</v>
      </c>
      <c r="AK11" s="737">
        <v>3093</v>
      </c>
      <c r="AL11" s="737">
        <v>449</v>
      </c>
      <c r="AM11" s="737">
        <v>113</v>
      </c>
      <c r="AN11" s="737">
        <v>262</v>
      </c>
      <c r="AO11" s="737">
        <v>47</v>
      </c>
      <c r="AP11" s="737">
        <v>250</v>
      </c>
      <c r="AQ11" s="737">
        <v>82</v>
      </c>
      <c r="AR11" s="737">
        <v>113</v>
      </c>
      <c r="AS11" s="737">
        <v>15</v>
      </c>
      <c r="AT11" s="737">
        <v>239</v>
      </c>
      <c r="AU11" s="737">
        <v>41</v>
      </c>
      <c r="AV11" s="737">
        <v>2799</v>
      </c>
      <c r="AW11" s="737">
        <v>2629</v>
      </c>
      <c r="AX11" s="737">
        <v>807</v>
      </c>
      <c r="AY11" s="737">
        <v>268</v>
      </c>
      <c r="AZ11" s="737">
        <v>1861</v>
      </c>
      <c r="BA11" s="737">
        <v>865</v>
      </c>
      <c r="BB11" s="737">
        <f t="shared" si="3"/>
        <v>18936</v>
      </c>
      <c r="BC11" s="737">
        <f t="shared" si="3"/>
        <v>10204</v>
      </c>
      <c r="BD11" s="737">
        <f t="shared" si="4"/>
        <v>29140</v>
      </c>
      <c r="BE11" s="375" t="s">
        <v>32</v>
      </c>
      <c r="BF11" s="375"/>
      <c r="BG11" s="403" t="s">
        <v>31</v>
      </c>
      <c r="BH11" s="403"/>
      <c r="BI11" s="339">
        <v>712</v>
      </c>
      <c r="BJ11" s="339">
        <v>266</v>
      </c>
      <c r="BK11" s="339">
        <v>490</v>
      </c>
      <c r="BL11" s="339">
        <v>221</v>
      </c>
      <c r="BM11" s="339">
        <v>1445</v>
      </c>
      <c r="BN11" s="339">
        <v>504</v>
      </c>
      <c r="BO11" s="339">
        <v>48</v>
      </c>
      <c r="BP11" s="339">
        <v>24</v>
      </c>
      <c r="BQ11" s="339">
        <v>36</v>
      </c>
      <c r="BR11" s="339">
        <v>34</v>
      </c>
      <c r="BS11" s="339">
        <v>27</v>
      </c>
      <c r="BT11" s="339">
        <v>35</v>
      </c>
      <c r="BU11" s="339">
        <v>8</v>
      </c>
      <c r="BV11" s="339">
        <v>3</v>
      </c>
      <c r="BW11" s="339">
        <v>34</v>
      </c>
      <c r="BX11" s="339">
        <v>29</v>
      </c>
      <c r="BY11" s="339">
        <v>202</v>
      </c>
      <c r="BZ11" s="339">
        <v>141</v>
      </c>
      <c r="CA11" s="339">
        <v>103</v>
      </c>
      <c r="CB11" s="339">
        <v>22</v>
      </c>
      <c r="CC11" s="339">
        <v>236</v>
      </c>
      <c r="CD11" s="339">
        <v>94</v>
      </c>
      <c r="CE11" s="339">
        <f t="shared" si="5"/>
        <v>3341</v>
      </c>
      <c r="CF11" s="339">
        <f t="shared" si="5"/>
        <v>1373</v>
      </c>
      <c r="CG11" s="339">
        <f t="shared" si="6"/>
        <v>4714</v>
      </c>
      <c r="CH11" s="375" t="s">
        <v>32</v>
      </c>
      <c r="CI11" s="375"/>
      <c r="CJ11" s="403" t="s">
        <v>31</v>
      </c>
      <c r="CK11" s="403"/>
      <c r="CL11" s="737">
        <v>685</v>
      </c>
      <c r="CM11" s="737">
        <v>364</v>
      </c>
      <c r="CN11" s="737">
        <v>775</v>
      </c>
      <c r="CO11" s="737">
        <v>183</v>
      </c>
      <c r="CP11" s="737">
        <v>5165</v>
      </c>
      <c r="CQ11" s="737">
        <v>3014</v>
      </c>
      <c r="CR11" s="737">
        <v>206</v>
      </c>
      <c r="CS11" s="737">
        <v>19</v>
      </c>
      <c r="CT11" s="737">
        <v>246</v>
      </c>
      <c r="CU11" s="737">
        <v>120</v>
      </c>
      <c r="CV11" s="737">
        <v>239</v>
      </c>
      <c r="CW11" s="737">
        <v>183</v>
      </c>
      <c r="CX11" s="737">
        <v>97</v>
      </c>
      <c r="CY11" s="737">
        <v>45</v>
      </c>
      <c r="CZ11" s="737">
        <v>284</v>
      </c>
      <c r="DA11" s="737">
        <v>168</v>
      </c>
      <c r="DB11" s="737">
        <v>597</v>
      </c>
      <c r="DC11" s="737">
        <v>852</v>
      </c>
      <c r="DD11" s="737">
        <v>430</v>
      </c>
      <c r="DE11" s="737">
        <v>123</v>
      </c>
      <c r="DF11" s="737">
        <v>591</v>
      </c>
      <c r="DG11" s="737">
        <v>439</v>
      </c>
      <c r="DH11" s="737">
        <f t="shared" si="7"/>
        <v>9315</v>
      </c>
      <c r="DI11" s="737">
        <f t="shared" si="7"/>
        <v>5510</v>
      </c>
      <c r="DJ11" s="737">
        <f t="shared" si="8"/>
        <v>14825</v>
      </c>
      <c r="DK11" s="375" t="s">
        <v>32</v>
      </c>
      <c r="DL11" s="375"/>
      <c r="DM11" s="403" t="s">
        <v>31</v>
      </c>
      <c r="DN11" s="403"/>
      <c r="DO11" s="740">
        <v>691</v>
      </c>
      <c r="DP11" s="740">
        <v>254</v>
      </c>
      <c r="DQ11" s="740">
        <v>572</v>
      </c>
      <c r="DR11" s="740">
        <v>195</v>
      </c>
      <c r="DS11" s="740">
        <v>926</v>
      </c>
      <c r="DT11" s="740">
        <v>405</v>
      </c>
      <c r="DU11" s="740">
        <v>35</v>
      </c>
      <c r="DV11" s="740">
        <v>30</v>
      </c>
      <c r="DW11" s="740">
        <v>33</v>
      </c>
      <c r="DX11" s="740">
        <v>23</v>
      </c>
      <c r="DY11" s="737">
        <v>7</v>
      </c>
      <c r="DZ11" s="737">
        <v>21</v>
      </c>
      <c r="EA11" s="737">
        <v>7</v>
      </c>
      <c r="EB11" s="737">
        <v>3</v>
      </c>
      <c r="EC11" s="737">
        <v>23</v>
      </c>
      <c r="ED11" s="737">
        <v>34</v>
      </c>
      <c r="EE11" s="737">
        <v>34</v>
      </c>
      <c r="EF11" s="737">
        <v>86</v>
      </c>
      <c r="EG11" s="737">
        <v>18</v>
      </c>
      <c r="EH11" s="737">
        <v>15</v>
      </c>
      <c r="EI11" s="737">
        <v>53</v>
      </c>
      <c r="EJ11" s="737">
        <v>90</v>
      </c>
      <c r="EK11" s="737">
        <f t="shared" si="9"/>
        <v>2399</v>
      </c>
      <c r="EL11" s="737">
        <f t="shared" si="9"/>
        <v>1156</v>
      </c>
      <c r="EM11" s="737">
        <f t="shared" si="10"/>
        <v>3555</v>
      </c>
      <c r="EN11" s="375" t="s">
        <v>32</v>
      </c>
      <c r="EO11" s="375"/>
    </row>
    <row r="12" spans="1:194" ht="21.95" customHeight="1">
      <c r="A12" s="416" t="s">
        <v>33</v>
      </c>
      <c r="B12" s="320" t="s">
        <v>34</v>
      </c>
      <c r="C12" s="737">
        <f t="shared" si="2"/>
        <v>5739</v>
      </c>
      <c r="D12" s="737">
        <f t="shared" si="0"/>
        <v>3676</v>
      </c>
      <c r="E12" s="737">
        <f t="shared" si="0"/>
        <v>3498</v>
      </c>
      <c r="F12" s="737">
        <f t="shared" si="0"/>
        <v>2104</v>
      </c>
      <c r="G12" s="737">
        <f t="shared" si="0"/>
        <v>9697</v>
      </c>
      <c r="H12" s="737">
        <f t="shared" si="0"/>
        <v>4571</v>
      </c>
      <c r="I12" s="737">
        <f t="shared" si="0"/>
        <v>565</v>
      </c>
      <c r="J12" s="737">
        <f t="shared" si="0"/>
        <v>425</v>
      </c>
      <c r="K12" s="737">
        <f t="shared" si="0"/>
        <v>437</v>
      </c>
      <c r="L12" s="737">
        <f t="shared" si="0"/>
        <v>191</v>
      </c>
      <c r="M12" s="737">
        <f t="shared" si="0"/>
        <v>180</v>
      </c>
      <c r="N12" s="737">
        <f t="shared" si="0"/>
        <v>190</v>
      </c>
      <c r="O12" s="737">
        <f t="shared" si="0"/>
        <v>206</v>
      </c>
      <c r="P12" s="737">
        <f t="shared" si="0"/>
        <v>92</v>
      </c>
      <c r="Q12" s="737">
        <f t="shared" si="0"/>
        <v>262</v>
      </c>
      <c r="R12" s="737">
        <f t="shared" si="0"/>
        <v>230</v>
      </c>
      <c r="S12" s="737">
        <f t="shared" si="0"/>
        <v>1464</v>
      </c>
      <c r="T12" s="737">
        <f t="shared" si="1"/>
        <v>1662</v>
      </c>
      <c r="U12" s="737">
        <f t="shared" si="1"/>
        <v>1122</v>
      </c>
      <c r="V12" s="737">
        <f t="shared" si="1"/>
        <v>391</v>
      </c>
      <c r="W12" s="737">
        <f t="shared" si="1"/>
        <v>1562</v>
      </c>
      <c r="X12" s="737">
        <f t="shared" si="1"/>
        <v>1037</v>
      </c>
      <c r="Y12" s="737">
        <f t="shared" si="1"/>
        <v>24732</v>
      </c>
      <c r="Z12" s="737">
        <f t="shared" si="1"/>
        <v>14569</v>
      </c>
      <c r="AA12" s="737">
        <f t="shared" si="1"/>
        <v>39301</v>
      </c>
      <c r="AB12" s="321" t="s">
        <v>931</v>
      </c>
      <c r="AC12" s="380" t="s">
        <v>36</v>
      </c>
      <c r="AD12" s="416" t="s">
        <v>33</v>
      </c>
      <c r="AE12" s="320" t="s">
        <v>34</v>
      </c>
      <c r="AF12" s="737">
        <v>3511</v>
      </c>
      <c r="AG12" s="737">
        <v>1982</v>
      </c>
      <c r="AH12" s="737">
        <v>2426</v>
      </c>
      <c r="AI12" s="737">
        <v>1517</v>
      </c>
      <c r="AJ12" s="737">
        <v>3790</v>
      </c>
      <c r="AK12" s="737">
        <v>1843</v>
      </c>
      <c r="AL12" s="737">
        <v>283</v>
      </c>
      <c r="AM12" s="737">
        <v>145</v>
      </c>
      <c r="AN12" s="737">
        <v>208</v>
      </c>
      <c r="AO12" s="737">
        <v>83</v>
      </c>
      <c r="AP12" s="737">
        <v>122</v>
      </c>
      <c r="AQ12" s="737">
        <v>75</v>
      </c>
      <c r="AR12" s="737">
        <v>141</v>
      </c>
      <c r="AS12" s="737">
        <v>45</v>
      </c>
      <c r="AT12" s="737">
        <v>141</v>
      </c>
      <c r="AU12" s="737">
        <v>92</v>
      </c>
      <c r="AV12" s="737">
        <v>989</v>
      </c>
      <c r="AW12" s="737">
        <v>1322</v>
      </c>
      <c r="AX12" s="737">
        <v>670</v>
      </c>
      <c r="AY12" s="737">
        <v>267</v>
      </c>
      <c r="AZ12" s="737">
        <v>1058</v>
      </c>
      <c r="BA12" s="737">
        <v>724</v>
      </c>
      <c r="BB12" s="737">
        <f t="shared" si="3"/>
        <v>13339</v>
      </c>
      <c r="BC12" s="737">
        <f t="shared" si="3"/>
        <v>8095</v>
      </c>
      <c r="BD12" s="737">
        <f t="shared" si="4"/>
        <v>21434</v>
      </c>
      <c r="BE12" s="321" t="s">
        <v>35</v>
      </c>
      <c r="BF12" s="380" t="s">
        <v>36</v>
      </c>
      <c r="BG12" s="416" t="s">
        <v>33</v>
      </c>
      <c r="BH12" s="320" t="s">
        <v>34</v>
      </c>
      <c r="BI12" s="339">
        <v>1357</v>
      </c>
      <c r="BJ12" s="339">
        <v>1112</v>
      </c>
      <c r="BK12" s="339">
        <v>626</v>
      </c>
      <c r="BL12" s="339">
        <v>450</v>
      </c>
      <c r="BM12" s="339">
        <v>2209</v>
      </c>
      <c r="BN12" s="339">
        <v>934</v>
      </c>
      <c r="BO12" s="339">
        <v>190</v>
      </c>
      <c r="BP12" s="339">
        <v>160</v>
      </c>
      <c r="BQ12" s="339">
        <v>130</v>
      </c>
      <c r="BR12" s="339">
        <v>71</v>
      </c>
      <c r="BS12" s="339">
        <v>30</v>
      </c>
      <c r="BT12" s="339">
        <v>86</v>
      </c>
      <c r="BU12" s="339">
        <v>42</v>
      </c>
      <c r="BV12" s="339">
        <v>40</v>
      </c>
      <c r="BW12" s="339">
        <v>100</v>
      </c>
      <c r="BX12" s="339">
        <v>78</v>
      </c>
      <c r="BY12" s="339">
        <v>183</v>
      </c>
      <c r="BZ12" s="339">
        <v>134</v>
      </c>
      <c r="CA12" s="339">
        <v>180</v>
      </c>
      <c r="CB12" s="339">
        <v>85</v>
      </c>
      <c r="CC12" s="339">
        <v>142</v>
      </c>
      <c r="CD12" s="339">
        <v>165</v>
      </c>
      <c r="CE12" s="339">
        <f t="shared" si="5"/>
        <v>5189</v>
      </c>
      <c r="CF12" s="339">
        <f t="shared" si="5"/>
        <v>3315</v>
      </c>
      <c r="CG12" s="339">
        <f t="shared" si="6"/>
        <v>8504</v>
      </c>
      <c r="CH12" s="321" t="s">
        <v>35</v>
      </c>
      <c r="CI12" s="380" t="s">
        <v>36</v>
      </c>
      <c r="CJ12" s="416" t="s">
        <v>33</v>
      </c>
      <c r="CK12" s="320" t="s">
        <v>34</v>
      </c>
      <c r="CL12" s="737">
        <v>871</v>
      </c>
      <c r="CM12" s="737">
        <v>582</v>
      </c>
      <c r="CN12" s="737">
        <v>446</v>
      </c>
      <c r="CO12" s="737">
        <v>137</v>
      </c>
      <c r="CP12" s="737">
        <v>3698</v>
      </c>
      <c r="CQ12" s="737">
        <v>1794</v>
      </c>
      <c r="CR12" s="737">
        <v>92</v>
      </c>
      <c r="CS12" s="737">
        <v>120</v>
      </c>
      <c r="CT12" s="737">
        <v>99</v>
      </c>
      <c r="CU12" s="737">
        <v>37</v>
      </c>
      <c r="CV12" s="737">
        <v>28</v>
      </c>
      <c r="CW12" s="737">
        <v>29</v>
      </c>
      <c r="CX12" s="737">
        <v>23</v>
      </c>
      <c r="CY12" s="737">
        <v>7</v>
      </c>
      <c r="CZ12" s="737">
        <v>21</v>
      </c>
      <c r="DA12" s="737">
        <v>60</v>
      </c>
      <c r="DB12" s="737">
        <v>292</v>
      </c>
      <c r="DC12" s="737">
        <v>206</v>
      </c>
      <c r="DD12" s="737">
        <v>272</v>
      </c>
      <c r="DE12" s="737">
        <v>39</v>
      </c>
      <c r="DF12" s="737">
        <v>362</v>
      </c>
      <c r="DG12" s="737">
        <v>148</v>
      </c>
      <c r="DH12" s="737">
        <f t="shared" si="7"/>
        <v>6204</v>
      </c>
      <c r="DI12" s="737">
        <f t="shared" si="7"/>
        <v>3159</v>
      </c>
      <c r="DJ12" s="737">
        <f t="shared" si="8"/>
        <v>9363</v>
      </c>
      <c r="DK12" s="321" t="s">
        <v>35</v>
      </c>
      <c r="DL12" s="380" t="s">
        <v>36</v>
      </c>
      <c r="DM12" s="416" t="s">
        <v>33</v>
      </c>
      <c r="DN12" s="320" t="s">
        <v>34</v>
      </c>
      <c r="DO12" s="740">
        <v>376</v>
      </c>
      <c r="DP12" s="740">
        <v>562</v>
      </c>
      <c r="DQ12" s="740">
        <v>257</v>
      </c>
      <c r="DR12" s="740">
        <v>359</v>
      </c>
      <c r="DS12" s="740">
        <v>387</v>
      </c>
      <c r="DT12" s="740">
        <v>638</v>
      </c>
      <c r="DU12" s="740">
        <v>27</v>
      </c>
      <c r="DV12" s="740">
        <v>33</v>
      </c>
      <c r="DW12" s="740">
        <v>32</v>
      </c>
      <c r="DX12" s="740">
        <v>23</v>
      </c>
      <c r="DY12" s="737">
        <v>13</v>
      </c>
      <c r="DZ12" s="737">
        <v>26</v>
      </c>
      <c r="EA12" s="737">
        <v>10</v>
      </c>
      <c r="EB12" s="737">
        <v>12</v>
      </c>
      <c r="EC12" s="737">
        <v>36</v>
      </c>
      <c r="ED12" s="737">
        <v>55</v>
      </c>
      <c r="EE12" s="737">
        <v>42</v>
      </c>
      <c r="EF12" s="737">
        <v>77</v>
      </c>
      <c r="EG12" s="737">
        <v>71</v>
      </c>
      <c r="EH12" s="737">
        <v>30</v>
      </c>
      <c r="EI12" s="737">
        <v>125</v>
      </c>
      <c r="EJ12" s="737">
        <v>112</v>
      </c>
      <c r="EK12" s="737">
        <f t="shared" si="9"/>
        <v>1376</v>
      </c>
      <c r="EL12" s="737">
        <f t="shared" si="9"/>
        <v>1927</v>
      </c>
      <c r="EM12" s="737">
        <f t="shared" si="10"/>
        <v>3303</v>
      </c>
      <c r="EN12" s="321" t="s">
        <v>35</v>
      </c>
      <c r="EO12" s="380" t="s">
        <v>36</v>
      </c>
    </row>
    <row r="13" spans="1:194" ht="21.95" customHeight="1">
      <c r="A13" s="417"/>
      <c r="B13" s="320" t="s">
        <v>37</v>
      </c>
      <c r="C13" s="737">
        <f t="shared" si="2"/>
        <v>8038</v>
      </c>
      <c r="D13" s="737">
        <f t="shared" si="0"/>
        <v>5216</v>
      </c>
      <c r="E13" s="737">
        <f t="shared" si="0"/>
        <v>5937</v>
      </c>
      <c r="F13" s="737">
        <f t="shared" si="0"/>
        <v>3924</v>
      </c>
      <c r="G13" s="737">
        <f t="shared" si="0"/>
        <v>12819</v>
      </c>
      <c r="H13" s="737">
        <f t="shared" si="0"/>
        <v>6174</v>
      </c>
      <c r="I13" s="737">
        <f t="shared" si="0"/>
        <v>614</v>
      </c>
      <c r="J13" s="737">
        <f t="shared" si="0"/>
        <v>258</v>
      </c>
      <c r="K13" s="737">
        <f t="shared" si="0"/>
        <v>598</v>
      </c>
      <c r="L13" s="737">
        <f t="shared" si="0"/>
        <v>189</v>
      </c>
      <c r="M13" s="737">
        <f t="shared" si="0"/>
        <v>237</v>
      </c>
      <c r="N13" s="737">
        <f t="shared" si="0"/>
        <v>169</v>
      </c>
      <c r="O13" s="737">
        <f t="shared" si="0"/>
        <v>247</v>
      </c>
      <c r="P13" s="737">
        <f t="shared" si="0"/>
        <v>68</v>
      </c>
      <c r="Q13" s="737">
        <f t="shared" si="0"/>
        <v>404</v>
      </c>
      <c r="R13" s="737">
        <f t="shared" si="0"/>
        <v>201</v>
      </c>
      <c r="S13" s="737">
        <f t="shared" si="0"/>
        <v>1423</v>
      </c>
      <c r="T13" s="737">
        <f t="shared" si="1"/>
        <v>1803</v>
      </c>
      <c r="U13" s="737">
        <f t="shared" si="1"/>
        <v>1141</v>
      </c>
      <c r="V13" s="737">
        <f t="shared" si="1"/>
        <v>341</v>
      </c>
      <c r="W13" s="737">
        <f t="shared" si="1"/>
        <v>2338</v>
      </c>
      <c r="X13" s="737">
        <f t="shared" si="1"/>
        <v>1357</v>
      </c>
      <c r="Y13" s="737">
        <f t="shared" si="1"/>
        <v>33796</v>
      </c>
      <c r="Z13" s="737">
        <f t="shared" si="1"/>
        <v>19700</v>
      </c>
      <c r="AA13" s="737">
        <f t="shared" si="1"/>
        <v>53496</v>
      </c>
      <c r="AB13" s="321" t="s">
        <v>932</v>
      </c>
      <c r="AC13" s="381"/>
      <c r="AD13" s="417"/>
      <c r="AE13" s="320" t="s">
        <v>37</v>
      </c>
      <c r="AF13" s="737">
        <v>6166</v>
      </c>
      <c r="AG13" s="737">
        <v>3886</v>
      </c>
      <c r="AH13" s="737">
        <v>4564</v>
      </c>
      <c r="AI13" s="737">
        <v>2974</v>
      </c>
      <c r="AJ13" s="737">
        <v>6735</v>
      </c>
      <c r="AK13" s="737">
        <v>3453</v>
      </c>
      <c r="AL13" s="737">
        <v>473</v>
      </c>
      <c r="AM13" s="737">
        <v>156</v>
      </c>
      <c r="AN13" s="737">
        <v>427</v>
      </c>
      <c r="AO13" s="737">
        <v>106</v>
      </c>
      <c r="AP13" s="737">
        <v>175</v>
      </c>
      <c r="AQ13" s="737">
        <v>102</v>
      </c>
      <c r="AR13" s="737">
        <v>184</v>
      </c>
      <c r="AS13" s="737">
        <v>54</v>
      </c>
      <c r="AT13" s="737">
        <v>312</v>
      </c>
      <c r="AU13" s="737">
        <v>112</v>
      </c>
      <c r="AV13" s="737">
        <v>1118</v>
      </c>
      <c r="AW13" s="737">
        <v>1471</v>
      </c>
      <c r="AX13" s="737">
        <v>940</v>
      </c>
      <c r="AY13" s="737">
        <v>256</v>
      </c>
      <c r="AZ13" s="737">
        <v>1747</v>
      </c>
      <c r="BA13" s="737">
        <v>982</v>
      </c>
      <c r="BB13" s="737">
        <f t="shared" si="3"/>
        <v>22841</v>
      </c>
      <c r="BC13" s="737">
        <f t="shared" si="3"/>
        <v>13552</v>
      </c>
      <c r="BD13" s="737">
        <f t="shared" si="4"/>
        <v>36393</v>
      </c>
      <c r="BE13" s="321" t="s">
        <v>38</v>
      </c>
      <c r="BF13" s="381"/>
      <c r="BG13" s="417"/>
      <c r="BH13" s="320" t="s">
        <v>37</v>
      </c>
      <c r="BI13" s="339">
        <v>1650</v>
      </c>
      <c r="BJ13" s="339">
        <v>1071</v>
      </c>
      <c r="BK13" s="339">
        <v>1264</v>
      </c>
      <c r="BL13" s="339">
        <v>818</v>
      </c>
      <c r="BM13" s="339">
        <v>3200</v>
      </c>
      <c r="BN13" s="339">
        <v>1137</v>
      </c>
      <c r="BO13" s="339">
        <v>123</v>
      </c>
      <c r="BP13" s="339">
        <v>99</v>
      </c>
      <c r="BQ13" s="339">
        <v>158</v>
      </c>
      <c r="BR13" s="339">
        <v>77</v>
      </c>
      <c r="BS13" s="339">
        <v>56</v>
      </c>
      <c r="BT13" s="339">
        <v>62</v>
      </c>
      <c r="BU13" s="339">
        <v>51</v>
      </c>
      <c r="BV13" s="339">
        <v>13</v>
      </c>
      <c r="BW13" s="339">
        <v>79</v>
      </c>
      <c r="BX13" s="339">
        <v>82</v>
      </c>
      <c r="BY13" s="339">
        <v>147</v>
      </c>
      <c r="BZ13" s="339">
        <v>244</v>
      </c>
      <c r="CA13" s="339">
        <v>126</v>
      </c>
      <c r="CB13" s="339">
        <v>73</v>
      </c>
      <c r="CC13" s="339">
        <v>333</v>
      </c>
      <c r="CD13" s="339">
        <v>321</v>
      </c>
      <c r="CE13" s="339">
        <f t="shared" si="5"/>
        <v>7187</v>
      </c>
      <c r="CF13" s="339">
        <f t="shared" si="5"/>
        <v>3997</v>
      </c>
      <c r="CG13" s="339">
        <f t="shared" si="6"/>
        <v>11184</v>
      </c>
      <c r="CH13" s="321" t="s">
        <v>38</v>
      </c>
      <c r="CI13" s="381"/>
      <c r="CJ13" s="417"/>
      <c r="CK13" s="320" t="s">
        <v>37</v>
      </c>
      <c r="CL13" s="737">
        <v>222</v>
      </c>
      <c r="CM13" s="737">
        <v>259</v>
      </c>
      <c r="CN13" s="737">
        <v>109</v>
      </c>
      <c r="CO13" s="737">
        <v>132</v>
      </c>
      <c r="CP13" s="737">
        <v>2884</v>
      </c>
      <c r="CQ13" s="737">
        <v>1584</v>
      </c>
      <c r="CR13" s="737">
        <v>18</v>
      </c>
      <c r="CS13" s="737">
        <v>3</v>
      </c>
      <c r="CT13" s="737">
        <v>13</v>
      </c>
      <c r="CU13" s="737">
        <v>6</v>
      </c>
      <c r="CV13" s="737">
        <v>6</v>
      </c>
      <c r="CW13" s="737">
        <v>5</v>
      </c>
      <c r="CX13" s="737">
        <v>12</v>
      </c>
      <c r="CY13" s="737">
        <v>1</v>
      </c>
      <c r="CZ13" s="737">
        <v>13</v>
      </c>
      <c r="DA13" s="737">
        <v>7</v>
      </c>
      <c r="DB13" s="737">
        <v>158</v>
      </c>
      <c r="DC13" s="737">
        <v>88</v>
      </c>
      <c r="DD13" s="737">
        <v>75</v>
      </c>
      <c r="DE13" s="737">
        <v>12</v>
      </c>
      <c r="DF13" s="737">
        <v>258</v>
      </c>
      <c r="DG13" s="737">
        <v>54</v>
      </c>
      <c r="DH13" s="737">
        <f t="shared" si="7"/>
        <v>3768</v>
      </c>
      <c r="DI13" s="737">
        <f t="shared" si="7"/>
        <v>2151</v>
      </c>
      <c r="DJ13" s="737">
        <f t="shared" si="8"/>
        <v>5919</v>
      </c>
      <c r="DK13" s="321" t="s">
        <v>38</v>
      </c>
      <c r="DL13" s="381"/>
      <c r="DM13" s="417"/>
      <c r="DN13" s="320" t="s">
        <v>37</v>
      </c>
      <c r="DO13" s="740">
        <v>774</v>
      </c>
      <c r="DP13" s="740">
        <v>846</v>
      </c>
      <c r="DQ13" s="740">
        <v>633</v>
      </c>
      <c r="DR13" s="740">
        <v>702</v>
      </c>
      <c r="DS13" s="740">
        <v>1153</v>
      </c>
      <c r="DT13" s="740">
        <v>771</v>
      </c>
      <c r="DU13" s="740">
        <v>64</v>
      </c>
      <c r="DV13" s="740">
        <v>69</v>
      </c>
      <c r="DW13" s="740">
        <v>70</v>
      </c>
      <c r="DX13" s="740">
        <v>72</v>
      </c>
      <c r="DY13" s="737">
        <v>48</v>
      </c>
      <c r="DZ13" s="737">
        <v>56</v>
      </c>
      <c r="EA13" s="737">
        <v>28</v>
      </c>
      <c r="EB13" s="737">
        <v>7</v>
      </c>
      <c r="EC13" s="737">
        <v>63</v>
      </c>
      <c r="ED13" s="737">
        <v>74</v>
      </c>
      <c r="EE13" s="737">
        <v>80</v>
      </c>
      <c r="EF13" s="737">
        <v>101</v>
      </c>
      <c r="EG13" s="737">
        <v>79</v>
      </c>
      <c r="EH13" s="737">
        <v>28</v>
      </c>
      <c r="EI13" s="737">
        <v>164</v>
      </c>
      <c r="EJ13" s="737">
        <v>164</v>
      </c>
      <c r="EK13" s="737">
        <f t="shared" si="9"/>
        <v>3156</v>
      </c>
      <c r="EL13" s="737">
        <f t="shared" si="9"/>
        <v>2890</v>
      </c>
      <c r="EM13" s="737">
        <f t="shared" si="10"/>
        <v>6046</v>
      </c>
      <c r="EN13" s="321" t="s">
        <v>38</v>
      </c>
      <c r="EO13" s="381"/>
    </row>
    <row r="14" spans="1:194" ht="21.95" customHeight="1">
      <c r="A14" s="417"/>
      <c r="B14" s="320" t="s">
        <v>39</v>
      </c>
      <c r="C14" s="737">
        <f t="shared" si="2"/>
        <v>4960</v>
      </c>
      <c r="D14" s="737">
        <f t="shared" si="0"/>
        <v>3453</v>
      </c>
      <c r="E14" s="737">
        <f t="shared" si="0"/>
        <v>3732</v>
      </c>
      <c r="F14" s="737">
        <f t="shared" si="0"/>
        <v>2250</v>
      </c>
      <c r="G14" s="737">
        <f t="shared" si="0"/>
        <v>8035</v>
      </c>
      <c r="H14" s="737">
        <f t="shared" si="0"/>
        <v>3837</v>
      </c>
      <c r="I14" s="737">
        <f t="shared" si="0"/>
        <v>699</v>
      </c>
      <c r="J14" s="737">
        <f t="shared" si="0"/>
        <v>405</v>
      </c>
      <c r="K14" s="737">
        <f t="shared" si="0"/>
        <v>771</v>
      </c>
      <c r="L14" s="737">
        <f t="shared" si="0"/>
        <v>237</v>
      </c>
      <c r="M14" s="737">
        <f t="shared" si="0"/>
        <v>219</v>
      </c>
      <c r="N14" s="737">
        <f t="shared" si="0"/>
        <v>146</v>
      </c>
      <c r="O14" s="737">
        <f t="shared" si="0"/>
        <v>343</v>
      </c>
      <c r="P14" s="737">
        <f t="shared" si="0"/>
        <v>46</v>
      </c>
      <c r="Q14" s="737">
        <f t="shared" si="0"/>
        <v>681</v>
      </c>
      <c r="R14" s="737">
        <f t="shared" si="0"/>
        <v>148</v>
      </c>
      <c r="S14" s="737">
        <f t="shared" si="0"/>
        <v>1524</v>
      </c>
      <c r="T14" s="737">
        <f t="shared" si="1"/>
        <v>1336</v>
      </c>
      <c r="U14" s="737">
        <f t="shared" si="1"/>
        <v>1044</v>
      </c>
      <c r="V14" s="737">
        <f t="shared" si="1"/>
        <v>231</v>
      </c>
      <c r="W14" s="737">
        <f t="shared" si="1"/>
        <v>1785</v>
      </c>
      <c r="X14" s="737">
        <f t="shared" si="1"/>
        <v>606</v>
      </c>
      <c r="Y14" s="737">
        <f t="shared" si="1"/>
        <v>23793</v>
      </c>
      <c r="Z14" s="737">
        <f t="shared" si="1"/>
        <v>12695</v>
      </c>
      <c r="AA14" s="737">
        <f t="shared" si="1"/>
        <v>36488</v>
      </c>
      <c r="AB14" s="321" t="s">
        <v>933</v>
      </c>
      <c r="AC14" s="381"/>
      <c r="AD14" s="417"/>
      <c r="AE14" s="320" t="s">
        <v>39</v>
      </c>
      <c r="AF14" s="737">
        <v>4039</v>
      </c>
      <c r="AG14" s="737">
        <v>2724</v>
      </c>
      <c r="AH14" s="737">
        <v>3205</v>
      </c>
      <c r="AI14" s="737">
        <v>1852</v>
      </c>
      <c r="AJ14" s="737">
        <v>2256</v>
      </c>
      <c r="AK14" s="737">
        <v>889</v>
      </c>
      <c r="AL14" s="737">
        <v>618</v>
      </c>
      <c r="AM14" s="737">
        <v>243</v>
      </c>
      <c r="AN14" s="737">
        <v>605</v>
      </c>
      <c r="AO14" s="737">
        <v>157</v>
      </c>
      <c r="AP14" s="737">
        <v>201</v>
      </c>
      <c r="AQ14" s="737">
        <v>80</v>
      </c>
      <c r="AR14" s="737">
        <v>320</v>
      </c>
      <c r="AS14" s="737">
        <v>29</v>
      </c>
      <c r="AT14" s="737">
        <v>564</v>
      </c>
      <c r="AU14" s="737">
        <v>98</v>
      </c>
      <c r="AV14" s="737">
        <v>883</v>
      </c>
      <c r="AW14" s="737">
        <v>1100</v>
      </c>
      <c r="AX14" s="737">
        <v>511</v>
      </c>
      <c r="AY14" s="737">
        <v>178</v>
      </c>
      <c r="AZ14" s="737">
        <v>956</v>
      </c>
      <c r="BA14" s="737">
        <v>341</v>
      </c>
      <c r="BB14" s="737">
        <f t="shared" si="3"/>
        <v>14158</v>
      </c>
      <c r="BC14" s="737">
        <f t="shared" si="3"/>
        <v>7691</v>
      </c>
      <c r="BD14" s="737">
        <f t="shared" si="4"/>
        <v>21849</v>
      </c>
      <c r="BE14" s="321" t="s">
        <v>40</v>
      </c>
      <c r="BF14" s="381"/>
      <c r="BG14" s="417"/>
      <c r="BH14" s="320" t="s">
        <v>39</v>
      </c>
      <c r="BI14" s="339">
        <v>869</v>
      </c>
      <c r="BJ14" s="339">
        <v>675</v>
      </c>
      <c r="BK14" s="339">
        <v>515</v>
      </c>
      <c r="BL14" s="339">
        <v>390</v>
      </c>
      <c r="BM14" s="339">
        <v>1196</v>
      </c>
      <c r="BN14" s="339">
        <v>618</v>
      </c>
      <c r="BO14" s="339">
        <v>73</v>
      </c>
      <c r="BP14" s="339">
        <v>112</v>
      </c>
      <c r="BQ14" s="339">
        <v>160</v>
      </c>
      <c r="BR14" s="339">
        <v>80</v>
      </c>
      <c r="BS14" s="339">
        <v>17</v>
      </c>
      <c r="BT14" s="339">
        <v>65</v>
      </c>
      <c r="BU14" s="339">
        <v>22</v>
      </c>
      <c r="BV14" s="339">
        <v>16</v>
      </c>
      <c r="BW14" s="339">
        <v>117</v>
      </c>
      <c r="BX14" s="339">
        <v>49</v>
      </c>
      <c r="BY14" s="339">
        <v>135</v>
      </c>
      <c r="BZ14" s="339">
        <v>89</v>
      </c>
      <c r="CA14" s="339">
        <v>118</v>
      </c>
      <c r="CB14" s="339">
        <v>22</v>
      </c>
      <c r="CC14" s="339">
        <v>327</v>
      </c>
      <c r="CD14" s="339">
        <v>127</v>
      </c>
      <c r="CE14" s="339">
        <f t="shared" si="5"/>
        <v>3549</v>
      </c>
      <c r="CF14" s="339">
        <f t="shared" si="5"/>
        <v>2243</v>
      </c>
      <c r="CG14" s="339">
        <f t="shared" si="6"/>
        <v>5792</v>
      </c>
      <c r="CH14" s="321" t="s">
        <v>40</v>
      </c>
      <c r="CI14" s="381"/>
      <c r="CJ14" s="417"/>
      <c r="CK14" s="320" t="s">
        <v>39</v>
      </c>
      <c r="CL14" s="737">
        <v>52</v>
      </c>
      <c r="CM14" s="737">
        <v>54</v>
      </c>
      <c r="CN14" s="737">
        <v>12</v>
      </c>
      <c r="CO14" s="737">
        <v>8</v>
      </c>
      <c r="CP14" s="737">
        <v>4583</v>
      </c>
      <c r="CQ14" s="737">
        <v>2330</v>
      </c>
      <c r="CR14" s="737">
        <v>8</v>
      </c>
      <c r="CS14" s="737">
        <v>50</v>
      </c>
      <c r="CT14" s="737">
        <v>6</v>
      </c>
      <c r="CU14" s="737">
        <v>0</v>
      </c>
      <c r="CV14" s="737">
        <v>1</v>
      </c>
      <c r="CW14" s="737">
        <v>1</v>
      </c>
      <c r="CX14" s="737">
        <v>1</v>
      </c>
      <c r="CY14" s="737">
        <v>1</v>
      </c>
      <c r="CZ14" s="737">
        <v>0</v>
      </c>
      <c r="DA14" s="737">
        <v>1</v>
      </c>
      <c r="DB14" s="737">
        <v>506</v>
      </c>
      <c r="DC14" s="737">
        <v>147</v>
      </c>
      <c r="DD14" s="737">
        <v>415</v>
      </c>
      <c r="DE14" s="737">
        <v>31</v>
      </c>
      <c r="DF14" s="737">
        <v>502</v>
      </c>
      <c r="DG14" s="737">
        <v>138</v>
      </c>
      <c r="DH14" s="737">
        <f t="shared" si="7"/>
        <v>6086</v>
      </c>
      <c r="DI14" s="737">
        <f t="shared" si="7"/>
        <v>2761</v>
      </c>
      <c r="DJ14" s="737">
        <f t="shared" si="8"/>
        <v>8847</v>
      </c>
      <c r="DK14" s="321" t="s">
        <v>40</v>
      </c>
      <c r="DL14" s="381"/>
      <c r="DM14" s="417"/>
      <c r="DN14" s="320" t="s">
        <v>39</v>
      </c>
      <c r="DO14" s="740">
        <v>278</v>
      </c>
      <c r="DP14" s="740">
        <v>581</v>
      </c>
      <c r="DQ14" s="740">
        <v>141</v>
      </c>
      <c r="DR14" s="740">
        <v>431</v>
      </c>
      <c r="DS14" s="740">
        <v>174</v>
      </c>
      <c r="DT14" s="740">
        <v>497</v>
      </c>
      <c r="DU14" s="740">
        <v>5</v>
      </c>
      <c r="DV14" s="740">
        <v>20</v>
      </c>
      <c r="DW14" s="740">
        <v>4</v>
      </c>
      <c r="DX14" s="740">
        <v>24</v>
      </c>
      <c r="DY14" s="737">
        <v>2</v>
      </c>
      <c r="DZ14" s="737">
        <v>31</v>
      </c>
      <c r="EA14" s="737">
        <v>1</v>
      </c>
      <c r="EB14" s="737">
        <v>2</v>
      </c>
      <c r="EC14" s="737">
        <v>7</v>
      </c>
      <c r="ED14" s="737">
        <v>34</v>
      </c>
      <c r="EE14" s="737">
        <v>2</v>
      </c>
      <c r="EF14" s="737">
        <v>43</v>
      </c>
      <c r="EG14" s="737">
        <v>4</v>
      </c>
      <c r="EH14" s="737">
        <v>11</v>
      </c>
      <c r="EI14" s="737">
        <v>15</v>
      </c>
      <c r="EJ14" s="737">
        <v>57</v>
      </c>
      <c r="EK14" s="737">
        <f t="shared" si="9"/>
        <v>633</v>
      </c>
      <c r="EL14" s="737">
        <f t="shared" si="9"/>
        <v>1731</v>
      </c>
      <c r="EM14" s="737">
        <f t="shared" si="10"/>
        <v>2364</v>
      </c>
      <c r="EN14" s="321" t="s">
        <v>40</v>
      </c>
      <c r="EO14" s="381"/>
    </row>
    <row r="15" spans="1:194" ht="21.95" customHeight="1">
      <c r="A15" s="417"/>
      <c r="B15" s="320" t="s">
        <v>41</v>
      </c>
      <c r="C15" s="737">
        <f t="shared" si="2"/>
        <v>4183</v>
      </c>
      <c r="D15" s="737">
        <f t="shared" si="0"/>
        <v>1976</v>
      </c>
      <c r="E15" s="737">
        <f t="shared" si="0"/>
        <v>2403</v>
      </c>
      <c r="F15" s="737">
        <f t="shared" si="0"/>
        <v>935</v>
      </c>
      <c r="G15" s="737">
        <f t="shared" si="0"/>
        <v>4868</v>
      </c>
      <c r="H15" s="737">
        <f t="shared" si="0"/>
        <v>2270</v>
      </c>
      <c r="I15" s="737">
        <f t="shared" si="0"/>
        <v>283</v>
      </c>
      <c r="J15" s="737">
        <f t="shared" si="0"/>
        <v>205</v>
      </c>
      <c r="K15" s="737">
        <f t="shared" si="0"/>
        <v>127</v>
      </c>
      <c r="L15" s="737">
        <f t="shared" si="0"/>
        <v>88</v>
      </c>
      <c r="M15" s="737">
        <f t="shared" si="0"/>
        <v>67</v>
      </c>
      <c r="N15" s="737">
        <f t="shared" si="0"/>
        <v>49</v>
      </c>
      <c r="O15" s="737">
        <f t="shared" si="0"/>
        <v>150</v>
      </c>
      <c r="P15" s="737">
        <f t="shared" si="0"/>
        <v>19</v>
      </c>
      <c r="Q15" s="737">
        <f t="shared" si="0"/>
        <v>112</v>
      </c>
      <c r="R15" s="737">
        <f t="shared" si="0"/>
        <v>83</v>
      </c>
      <c r="S15" s="737">
        <f t="shared" si="0"/>
        <v>1172</v>
      </c>
      <c r="T15" s="737">
        <f t="shared" si="1"/>
        <v>1027</v>
      </c>
      <c r="U15" s="737">
        <f t="shared" si="1"/>
        <v>802</v>
      </c>
      <c r="V15" s="737">
        <f t="shared" si="1"/>
        <v>305</v>
      </c>
      <c r="W15" s="737">
        <f t="shared" si="1"/>
        <v>918</v>
      </c>
      <c r="X15" s="737">
        <f t="shared" si="1"/>
        <v>671</v>
      </c>
      <c r="Y15" s="737">
        <f t="shared" si="1"/>
        <v>15085</v>
      </c>
      <c r="Z15" s="737">
        <f t="shared" si="1"/>
        <v>7628</v>
      </c>
      <c r="AA15" s="737">
        <f t="shared" si="1"/>
        <v>22713</v>
      </c>
      <c r="AB15" s="321" t="s">
        <v>934</v>
      </c>
      <c r="AC15" s="381"/>
      <c r="AD15" s="417"/>
      <c r="AE15" s="320" t="s">
        <v>41</v>
      </c>
      <c r="AF15" s="737">
        <v>3444</v>
      </c>
      <c r="AG15" s="737">
        <v>1286</v>
      </c>
      <c r="AH15" s="737">
        <v>1667</v>
      </c>
      <c r="AI15" s="737">
        <v>781</v>
      </c>
      <c r="AJ15" s="737">
        <v>2927</v>
      </c>
      <c r="AK15" s="737">
        <v>1194</v>
      </c>
      <c r="AL15" s="737">
        <v>160</v>
      </c>
      <c r="AM15" s="737">
        <v>162</v>
      </c>
      <c r="AN15" s="737">
        <v>106</v>
      </c>
      <c r="AO15" s="737">
        <v>43</v>
      </c>
      <c r="AP15" s="737">
        <v>63</v>
      </c>
      <c r="AQ15" s="737">
        <v>29</v>
      </c>
      <c r="AR15" s="737">
        <v>134</v>
      </c>
      <c r="AS15" s="737">
        <v>14</v>
      </c>
      <c r="AT15" s="737">
        <v>77</v>
      </c>
      <c r="AU15" s="737">
        <v>52</v>
      </c>
      <c r="AV15" s="737">
        <v>984</v>
      </c>
      <c r="AW15" s="737">
        <v>855</v>
      </c>
      <c r="AX15" s="737">
        <v>682</v>
      </c>
      <c r="AY15" s="737">
        <v>222</v>
      </c>
      <c r="AZ15" s="737">
        <v>691</v>
      </c>
      <c r="BA15" s="737">
        <v>518</v>
      </c>
      <c r="BB15" s="737">
        <f t="shared" si="3"/>
        <v>10935</v>
      </c>
      <c r="BC15" s="737">
        <f t="shared" si="3"/>
        <v>5156</v>
      </c>
      <c r="BD15" s="737">
        <f t="shared" si="4"/>
        <v>16091</v>
      </c>
      <c r="BE15" s="321" t="s">
        <v>42</v>
      </c>
      <c r="BF15" s="381"/>
      <c r="BG15" s="417"/>
      <c r="BH15" s="320" t="s">
        <v>41</v>
      </c>
      <c r="BI15" s="339">
        <v>531</v>
      </c>
      <c r="BJ15" s="339">
        <v>564</v>
      </c>
      <c r="BK15" s="339">
        <v>645</v>
      </c>
      <c r="BL15" s="339">
        <v>130</v>
      </c>
      <c r="BM15" s="339">
        <v>958</v>
      </c>
      <c r="BN15" s="339">
        <v>389</v>
      </c>
      <c r="BO15" s="339">
        <v>23</v>
      </c>
      <c r="BP15" s="339">
        <v>22</v>
      </c>
      <c r="BQ15" s="339">
        <v>12</v>
      </c>
      <c r="BR15" s="339">
        <v>22</v>
      </c>
      <c r="BS15" s="339">
        <v>3</v>
      </c>
      <c r="BT15" s="339">
        <v>20</v>
      </c>
      <c r="BU15" s="339">
        <v>16</v>
      </c>
      <c r="BV15" s="339">
        <v>3</v>
      </c>
      <c r="BW15" s="339">
        <v>19</v>
      </c>
      <c r="BX15" s="339">
        <v>16</v>
      </c>
      <c r="BY15" s="339">
        <v>93</v>
      </c>
      <c r="BZ15" s="339">
        <v>66</v>
      </c>
      <c r="CA15" s="339">
        <v>48</v>
      </c>
      <c r="CB15" s="339">
        <v>44</v>
      </c>
      <c r="CC15" s="339">
        <v>135</v>
      </c>
      <c r="CD15" s="339">
        <v>68</v>
      </c>
      <c r="CE15" s="339">
        <f t="shared" si="5"/>
        <v>2483</v>
      </c>
      <c r="CF15" s="339">
        <f t="shared" si="5"/>
        <v>1344</v>
      </c>
      <c r="CG15" s="339">
        <f t="shared" si="6"/>
        <v>3827</v>
      </c>
      <c r="CH15" s="321" t="s">
        <v>42</v>
      </c>
      <c r="CI15" s="381"/>
      <c r="CJ15" s="417"/>
      <c r="CK15" s="320" t="s">
        <v>41</v>
      </c>
      <c r="CL15" s="737">
        <v>208</v>
      </c>
      <c r="CM15" s="737">
        <v>126</v>
      </c>
      <c r="CN15" s="737">
        <v>91</v>
      </c>
      <c r="CO15" s="737">
        <v>24</v>
      </c>
      <c r="CP15" s="737">
        <v>983</v>
      </c>
      <c r="CQ15" s="737">
        <v>687</v>
      </c>
      <c r="CR15" s="737">
        <v>100</v>
      </c>
      <c r="CS15" s="737">
        <v>21</v>
      </c>
      <c r="CT15" s="737">
        <v>9</v>
      </c>
      <c r="CU15" s="737">
        <v>23</v>
      </c>
      <c r="CV15" s="737">
        <v>1</v>
      </c>
      <c r="CW15" s="737">
        <v>0</v>
      </c>
      <c r="CX15" s="737">
        <v>0</v>
      </c>
      <c r="CY15" s="737">
        <v>2</v>
      </c>
      <c r="CZ15" s="737">
        <v>16</v>
      </c>
      <c r="DA15" s="737">
        <v>15</v>
      </c>
      <c r="DB15" s="737">
        <v>95</v>
      </c>
      <c r="DC15" s="737">
        <v>106</v>
      </c>
      <c r="DD15" s="737">
        <v>72</v>
      </c>
      <c r="DE15" s="737">
        <v>39</v>
      </c>
      <c r="DF15" s="737">
        <v>92</v>
      </c>
      <c r="DG15" s="737">
        <v>85</v>
      </c>
      <c r="DH15" s="737">
        <f t="shared" si="7"/>
        <v>1667</v>
      </c>
      <c r="DI15" s="737">
        <f t="shared" si="7"/>
        <v>1128</v>
      </c>
      <c r="DJ15" s="737">
        <f t="shared" si="8"/>
        <v>2795</v>
      </c>
      <c r="DK15" s="321" t="s">
        <v>42</v>
      </c>
      <c r="DL15" s="381"/>
      <c r="DM15" s="417"/>
      <c r="DN15" s="320" t="s">
        <v>41</v>
      </c>
      <c r="DO15" s="740">
        <v>342</v>
      </c>
      <c r="DP15" s="740">
        <v>257</v>
      </c>
      <c r="DQ15" s="740">
        <v>297</v>
      </c>
      <c r="DR15" s="740">
        <v>153</v>
      </c>
      <c r="DS15" s="740">
        <v>611</v>
      </c>
      <c r="DT15" s="740">
        <v>192</v>
      </c>
      <c r="DU15" s="740">
        <v>5</v>
      </c>
      <c r="DV15" s="740">
        <v>22</v>
      </c>
      <c r="DW15" s="740">
        <v>21</v>
      </c>
      <c r="DX15" s="740">
        <v>18</v>
      </c>
      <c r="DY15" s="737">
        <v>1</v>
      </c>
      <c r="DZ15" s="737">
        <v>15</v>
      </c>
      <c r="EA15" s="737">
        <v>1</v>
      </c>
      <c r="EB15" s="737">
        <v>4</v>
      </c>
      <c r="EC15" s="737">
        <v>11</v>
      </c>
      <c r="ED15" s="737">
        <v>17</v>
      </c>
      <c r="EE15" s="737">
        <v>5</v>
      </c>
      <c r="EF15" s="737">
        <v>37</v>
      </c>
      <c r="EG15" s="737">
        <v>16</v>
      </c>
      <c r="EH15" s="737">
        <v>21</v>
      </c>
      <c r="EI15" s="737">
        <v>27</v>
      </c>
      <c r="EJ15" s="737">
        <v>46</v>
      </c>
      <c r="EK15" s="737">
        <f t="shared" si="9"/>
        <v>1337</v>
      </c>
      <c r="EL15" s="737">
        <f t="shared" si="9"/>
        <v>782</v>
      </c>
      <c r="EM15" s="737">
        <f t="shared" si="10"/>
        <v>2119</v>
      </c>
      <c r="EN15" s="321" t="s">
        <v>42</v>
      </c>
      <c r="EO15" s="381"/>
    </row>
    <row r="16" spans="1:194" ht="21.95" customHeight="1">
      <c r="A16" s="417"/>
      <c r="B16" s="320" t="s">
        <v>43</v>
      </c>
      <c r="C16" s="737">
        <f t="shared" si="2"/>
        <v>4112</v>
      </c>
      <c r="D16" s="737">
        <f t="shared" si="0"/>
        <v>2504</v>
      </c>
      <c r="E16" s="737">
        <f t="shared" si="0"/>
        <v>3727</v>
      </c>
      <c r="F16" s="737">
        <f t="shared" si="0"/>
        <v>2103</v>
      </c>
      <c r="G16" s="737">
        <f t="shared" si="0"/>
        <v>13247</v>
      </c>
      <c r="H16" s="737">
        <f t="shared" si="0"/>
        <v>6179</v>
      </c>
      <c r="I16" s="737">
        <f t="shared" si="0"/>
        <v>351</v>
      </c>
      <c r="J16" s="737">
        <f t="shared" si="0"/>
        <v>143</v>
      </c>
      <c r="K16" s="737">
        <f t="shared" si="0"/>
        <v>289</v>
      </c>
      <c r="L16" s="737">
        <f t="shared" si="0"/>
        <v>121</v>
      </c>
      <c r="M16" s="737">
        <f t="shared" si="0"/>
        <v>154</v>
      </c>
      <c r="N16" s="737">
        <f t="shared" si="0"/>
        <v>123</v>
      </c>
      <c r="O16" s="737">
        <f t="shared" si="0"/>
        <v>182</v>
      </c>
      <c r="P16" s="737">
        <f t="shared" si="0"/>
        <v>66</v>
      </c>
      <c r="Q16" s="737">
        <f t="shared" si="0"/>
        <v>229</v>
      </c>
      <c r="R16" s="737">
        <f t="shared" si="0"/>
        <v>104</v>
      </c>
      <c r="S16" s="737">
        <f t="shared" si="0"/>
        <v>1671</v>
      </c>
      <c r="T16" s="737">
        <f t="shared" si="1"/>
        <v>2020</v>
      </c>
      <c r="U16" s="737">
        <f t="shared" si="1"/>
        <v>1513</v>
      </c>
      <c r="V16" s="737">
        <f t="shared" si="1"/>
        <v>541</v>
      </c>
      <c r="W16" s="737">
        <f t="shared" si="1"/>
        <v>2387</v>
      </c>
      <c r="X16" s="737">
        <f t="shared" si="1"/>
        <v>1364</v>
      </c>
      <c r="Y16" s="737">
        <f t="shared" si="1"/>
        <v>27862</v>
      </c>
      <c r="Z16" s="737">
        <f t="shared" si="1"/>
        <v>15268</v>
      </c>
      <c r="AA16" s="737">
        <f t="shared" si="1"/>
        <v>43130</v>
      </c>
      <c r="AB16" s="321" t="s">
        <v>935</v>
      </c>
      <c r="AC16" s="381"/>
      <c r="AD16" s="417"/>
      <c r="AE16" s="320" t="s">
        <v>43</v>
      </c>
      <c r="AF16" s="737">
        <v>3261</v>
      </c>
      <c r="AG16" s="737">
        <v>1971</v>
      </c>
      <c r="AH16" s="737">
        <v>2896</v>
      </c>
      <c r="AI16" s="737">
        <v>1721</v>
      </c>
      <c r="AJ16" s="737">
        <v>5571</v>
      </c>
      <c r="AK16" s="737">
        <v>2237</v>
      </c>
      <c r="AL16" s="737">
        <v>303</v>
      </c>
      <c r="AM16" s="737">
        <v>97</v>
      </c>
      <c r="AN16" s="737">
        <v>220</v>
      </c>
      <c r="AO16" s="737">
        <v>58</v>
      </c>
      <c r="AP16" s="737">
        <v>135</v>
      </c>
      <c r="AQ16" s="737">
        <v>79</v>
      </c>
      <c r="AR16" s="737">
        <v>157</v>
      </c>
      <c r="AS16" s="737">
        <v>34</v>
      </c>
      <c r="AT16" s="737">
        <v>177</v>
      </c>
      <c r="AU16" s="737">
        <v>46</v>
      </c>
      <c r="AV16" s="737">
        <v>1130</v>
      </c>
      <c r="AW16" s="737">
        <v>1576</v>
      </c>
      <c r="AX16" s="737">
        <v>930</v>
      </c>
      <c r="AY16" s="737">
        <v>411</v>
      </c>
      <c r="AZ16" s="737">
        <v>1570</v>
      </c>
      <c r="BA16" s="737">
        <v>982</v>
      </c>
      <c r="BB16" s="737">
        <f t="shared" si="3"/>
        <v>16350</v>
      </c>
      <c r="BC16" s="737">
        <f t="shared" si="3"/>
        <v>9212</v>
      </c>
      <c r="BD16" s="737">
        <f t="shared" si="4"/>
        <v>25562</v>
      </c>
      <c r="BE16" s="321" t="s">
        <v>44</v>
      </c>
      <c r="BF16" s="381"/>
      <c r="BG16" s="417"/>
      <c r="BH16" s="320" t="s">
        <v>43</v>
      </c>
      <c r="BI16" s="339">
        <v>812</v>
      </c>
      <c r="BJ16" s="339">
        <v>510</v>
      </c>
      <c r="BK16" s="339">
        <v>742</v>
      </c>
      <c r="BL16" s="339">
        <v>362</v>
      </c>
      <c r="BM16" s="339">
        <v>2383</v>
      </c>
      <c r="BN16" s="339">
        <v>864</v>
      </c>
      <c r="BO16" s="339">
        <v>46</v>
      </c>
      <c r="BP16" s="339">
        <v>45</v>
      </c>
      <c r="BQ16" s="339">
        <v>69</v>
      </c>
      <c r="BR16" s="339">
        <v>63</v>
      </c>
      <c r="BS16" s="339">
        <v>19</v>
      </c>
      <c r="BT16" s="339">
        <v>28</v>
      </c>
      <c r="BU16" s="339">
        <v>25</v>
      </c>
      <c r="BV16" s="339">
        <v>14</v>
      </c>
      <c r="BW16" s="339">
        <v>52</v>
      </c>
      <c r="BX16" s="339">
        <v>58</v>
      </c>
      <c r="BY16" s="339">
        <v>133</v>
      </c>
      <c r="BZ16" s="339">
        <v>120</v>
      </c>
      <c r="CA16" s="339">
        <v>207</v>
      </c>
      <c r="CB16" s="339">
        <v>38</v>
      </c>
      <c r="CC16" s="339">
        <v>257</v>
      </c>
      <c r="CD16" s="339">
        <v>109</v>
      </c>
      <c r="CE16" s="339">
        <f t="shared" si="5"/>
        <v>4745</v>
      </c>
      <c r="CF16" s="339">
        <f t="shared" si="5"/>
        <v>2211</v>
      </c>
      <c r="CG16" s="339">
        <f t="shared" si="6"/>
        <v>6956</v>
      </c>
      <c r="CH16" s="321" t="s">
        <v>44</v>
      </c>
      <c r="CI16" s="381"/>
      <c r="CJ16" s="417"/>
      <c r="CK16" s="320" t="s">
        <v>43</v>
      </c>
      <c r="CL16" s="737">
        <v>39</v>
      </c>
      <c r="CM16" s="737">
        <v>23</v>
      </c>
      <c r="CN16" s="737">
        <v>89</v>
      </c>
      <c r="CO16" s="737">
        <v>20</v>
      </c>
      <c r="CP16" s="737">
        <v>5293</v>
      </c>
      <c r="CQ16" s="737">
        <v>3078</v>
      </c>
      <c r="CR16" s="737">
        <v>2</v>
      </c>
      <c r="CS16" s="737">
        <v>1</v>
      </c>
      <c r="CT16" s="737">
        <v>0</v>
      </c>
      <c r="CU16" s="737">
        <v>0</v>
      </c>
      <c r="CV16" s="737">
        <v>0</v>
      </c>
      <c r="CW16" s="737">
        <v>16</v>
      </c>
      <c r="CX16" s="737">
        <v>0</v>
      </c>
      <c r="CY16" s="737">
        <v>18</v>
      </c>
      <c r="CZ16" s="737">
        <v>0</v>
      </c>
      <c r="DA16" s="737">
        <v>0</v>
      </c>
      <c r="DB16" s="737">
        <v>408</v>
      </c>
      <c r="DC16" s="737">
        <v>324</v>
      </c>
      <c r="DD16" s="737">
        <v>376</v>
      </c>
      <c r="DE16" s="737">
        <v>92</v>
      </c>
      <c r="DF16" s="737">
        <v>560</v>
      </c>
      <c r="DG16" s="737">
        <v>273</v>
      </c>
      <c r="DH16" s="737">
        <f t="shared" si="7"/>
        <v>6767</v>
      </c>
      <c r="DI16" s="737">
        <f t="shared" si="7"/>
        <v>3845</v>
      </c>
      <c r="DJ16" s="737">
        <f t="shared" si="8"/>
        <v>10612</v>
      </c>
      <c r="DK16" s="321" t="s">
        <v>44</v>
      </c>
      <c r="DL16" s="381"/>
      <c r="DM16" s="417"/>
      <c r="DN16" s="320" t="s">
        <v>43</v>
      </c>
      <c r="DO16" s="740">
        <v>587</v>
      </c>
      <c r="DP16" s="740">
        <v>486</v>
      </c>
      <c r="DQ16" s="740">
        <v>513</v>
      </c>
      <c r="DR16" s="740">
        <v>361</v>
      </c>
      <c r="DS16" s="740">
        <v>1187</v>
      </c>
      <c r="DT16" s="740">
        <v>609</v>
      </c>
      <c r="DU16" s="740">
        <v>14</v>
      </c>
      <c r="DV16" s="740">
        <v>46</v>
      </c>
      <c r="DW16" s="740">
        <v>19</v>
      </c>
      <c r="DX16" s="740">
        <v>51</v>
      </c>
      <c r="DY16" s="737">
        <v>6</v>
      </c>
      <c r="DZ16" s="737">
        <v>30</v>
      </c>
      <c r="EA16" s="737">
        <v>9</v>
      </c>
      <c r="EB16" s="737">
        <v>13</v>
      </c>
      <c r="EC16" s="737">
        <v>20</v>
      </c>
      <c r="ED16" s="737">
        <v>37</v>
      </c>
      <c r="EE16" s="737">
        <v>77</v>
      </c>
      <c r="EF16" s="737">
        <v>80</v>
      </c>
      <c r="EG16" s="737">
        <v>88</v>
      </c>
      <c r="EH16" s="737">
        <v>30</v>
      </c>
      <c r="EI16" s="737">
        <v>200</v>
      </c>
      <c r="EJ16" s="737">
        <v>118</v>
      </c>
      <c r="EK16" s="737">
        <f t="shared" si="9"/>
        <v>2720</v>
      </c>
      <c r="EL16" s="737">
        <f t="shared" si="9"/>
        <v>1861</v>
      </c>
      <c r="EM16" s="737">
        <f t="shared" si="10"/>
        <v>4581</v>
      </c>
      <c r="EN16" s="321" t="s">
        <v>44</v>
      </c>
      <c r="EO16" s="381"/>
    </row>
    <row r="17" spans="1:145" ht="21.95" customHeight="1">
      <c r="A17" s="418"/>
      <c r="B17" s="320" t="s">
        <v>45</v>
      </c>
      <c r="C17" s="737">
        <f t="shared" si="2"/>
        <v>5882</v>
      </c>
      <c r="D17" s="737">
        <f t="shared" si="0"/>
        <v>2381</v>
      </c>
      <c r="E17" s="737">
        <f t="shared" si="0"/>
        <v>3508</v>
      </c>
      <c r="F17" s="737">
        <f t="shared" si="0"/>
        <v>1719</v>
      </c>
      <c r="G17" s="737">
        <f t="shared" si="0"/>
        <v>8973</v>
      </c>
      <c r="H17" s="737">
        <f t="shared" si="0"/>
        <v>4715</v>
      </c>
      <c r="I17" s="737">
        <f t="shared" si="0"/>
        <v>254</v>
      </c>
      <c r="J17" s="737">
        <f t="shared" si="0"/>
        <v>241</v>
      </c>
      <c r="K17" s="737">
        <f t="shared" si="0"/>
        <v>312</v>
      </c>
      <c r="L17" s="737">
        <f t="shared" si="0"/>
        <v>98</v>
      </c>
      <c r="M17" s="737">
        <f t="shared" si="0"/>
        <v>128</v>
      </c>
      <c r="N17" s="737">
        <f t="shared" si="0"/>
        <v>103</v>
      </c>
      <c r="O17" s="737">
        <f t="shared" si="0"/>
        <v>124</v>
      </c>
      <c r="P17" s="737">
        <f t="shared" si="0"/>
        <v>50</v>
      </c>
      <c r="Q17" s="737">
        <f t="shared" si="0"/>
        <v>239</v>
      </c>
      <c r="R17" s="737">
        <f t="shared" si="0"/>
        <v>153</v>
      </c>
      <c r="S17" s="737">
        <f t="shared" si="0"/>
        <v>1477</v>
      </c>
      <c r="T17" s="737">
        <f t="shared" si="1"/>
        <v>1559</v>
      </c>
      <c r="U17" s="737">
        <f t="shared" si="1"/>
        <v>939</v>
      </c>
      <c r="V17" s="737">
        <f t="shared" si="1"/>
        <v>275</v>
      </c>
      <c r="W17" s="737">
        <f t="shared" si="1"/>
        <v>1593</v>
      </c>
      <c r="X17" s="737">
        <f t="shared" si="1"/>
        <v>616</v>
      </c>
      <c r="Y17" s="737">
        <f t="shared" si="1"/>
        <v>23429</v>
      </c>
      <c r="Z17" s="737">
        <f t="shared" si="1"/>
        <v>11910</v>
      </c>
      <c r="AA17" s="737">
        <f t="shared" si="1"/>
        <v>35339</v>
      </c>
      <c r="AB17" s="321" t="s">
        <v>936</v>
      </c>
      <c r="AC17" s="382"/>
      <c r="AD17" s="418"/>
      <c r="AE17" s="320" t="s">
        <v>45</v>
      </c>
      <c r="AF17" s="737">
        <v>3746</v>
      </c>
      <c r="AG17" s="737">
        <v>1744</v>
      </c>
      <c r="AH17" s="737">
        <v>2583</v>
      </c>
      <c r="AI17" s="737">
        <v>1381</v>
      </c>
      <c r="AJ17" s="737">
        <v>2624</v>
      </c>
      <c r="AK17" s="737">
        <v>1048</v>
      </c>
      <c r="AL17" s="737">
        <v>192</v>
      </c>
      <c r="AM17" s="737">
        <v>155</v>
      </c>
      <c r="AN17" s="737">
        <v>136</v>
      </c>
      <c r="AO17" s="737">
        <v>84</v>
      </c>
      <c r="AP17" s="737">
        <v>79</v>
      </c>
      <c r="AQ17" s="737">
        <v>54</v>
      </c>
      <c r="AR17" s="737">
        <v>119</v>
      </c>
      <c r="AS17" s="737">
        <v>50</v>
      </c>
      <c r="AT17" s="737">
        <v>142</v>
      </c>
      <c r="AU17" s="737">
        <v>65</v>
      </c>
      <c r="AV17" s="737">
        <v>888</v>
      </c>
      <c r="AW17" s="737">
        <v>1239</v>
      </c>
      <c r="AX17" s="737">
        <v>506</v>
      </c>
      <c r="AY17" s="737">
        <v>200</v>
      </c>
      <c r="AZ17" s="737">
        <v>980</v>
      </c>
      <c r="BA17" s="737">
        <v>402</v>
      </c>
      <c r="BB17" s="737">
        <f t="shared" si="3"/>
        <v>11995</v>
      </c>
      <c r="BC17" s="737">
        <f t="shared" si="3"/>
        <v>6422</v>
      </c>
      <c r="BD17" s="737">
        <f t="shared" si="4"/>
        <v>18417</v>
      </c>
      <c r="BE17" s="321" t="s">
        <v>46</v>
      </c>
      <c r="BF17" s="382"/>
      <c r="BG17" s="418"/>
      <c r="BH17" s="320" t="s">
        <v>45</v>
      </c>
      <c r="BI17" s="339">
        <v>2136</v>
      </c>
      <c r="BJ17" s="339">
        <v>637</v>
      </c>
      <c r="BK17" s="339">
        <v>925</v>
      </c>
      <c r="BL17" s="339">
        <v>338</v>
      </c>
      <c r="BM17" s="339">
        <v>2078</v>
      </c>
      <c r="BN17" s="339">
        <v>736</v>
      </c>
      <c r="BO17" s="339">
        <v>62</v>
      </c>
      <c r="BP17" s="339">
        <v>86</v>
      </c>
      <c r="BQ17" s="339">
        <v>176</v>
      </c>
      <c r="BR17" s="339">
        <v>14</v>
      </c>
      <c r="BS17" s="339">
        <v>49</v>
      </c>
      <c r="BT17" s="339">
        <v>49</v>
      </c>
      <c r="BU17" s="339">
        <v>5</v>
      </c>
      <c r="BV17" s="339">
        <v>0</v>
      </c>
      <c r="BW17" s="339">
        <v>97</v>
      </c>
      <c r="BX17" s="339">
        <v>88</v>
      </c>
      <c r="BY17" s="339">
        <v>116</v>
      </c>
      <c r="BZ17" s="339">
        <v>114</v>
      </c>
      <c r="CA17" s="339">
        <v>140</v>
      </c>
      <c r="CB17" s="339">
        <v>38</v>
      </c>
      <c r="CC17" s="339">
        <v>212</v>
      </c>
      <c r="CD17" s="339">
        <v>111</v>
      </c>
      <c r="CE17" s="339">
        <f t="shared" si="5"/>
        <v>5996</v>
      </c>
      <c r="CF17" s="339">
        <f t="shared" si="5"/>
        <v>2211</v>
      </c>
      <c r="CG17" s="339">
        <f t="shared" si="6"/>
        <v>8207</v>
      </c>
      <c r="CH17" s="321" t="s">
        <v>46</v>
      </c>
      <c r="CI17" s="382"/>
      <c r="CJ17" s="418"/>
      <c r="CK17" s="320" t="s">
        <v>45</v>
      </c>
      <c r="CL17" s="737">
        <v>0</v>
      </c>
      <c r="CM17" s="737">
        <v>0</v>
      </c>
      <c r="CN17" s="737">
        <v>0</v>
      </c>
      <c r="CO17" s="737">
        <v>0</v>
      </c>
      <c r="CP17" s="737">
        <v>4271</v>
      </c>
      <c r="CQ17" s="737">
        <v>2931</v>
      </c>
      <c r="CR17" s="737">
        <v>0</v>
      </c>
      <c r="CS17" s="737">
        <v>0</v>
      </c>
      <c r="CT17" s="737">
        <v>0</v>
      </c>
      <c r="CU17" s="737">
        <v>0</v>
      </c>
      <c r="CV17" s="737">
        <v>0</v>
      </c>
      <c r="CW17" s="737">
        <v>0</v>
      </c>
      <c r="CX17" s="737">
        <v>0</v>
      </c>
      <c r="CY17" s="737">
        <v>0</v>
      </c>
      <c r="CZ17" s="737">
        <v>0</v>
      </c>
      <c r="DA17" s="737">
        <v>0</v>
      </c>
      <c r="DB17" s="737">
        <v>473</v>
      </c>
      <c r="DC17" s="737">
        <v>206</v>
      </c>
      <c r="DD17" s="737">
        <v>293</v>
      </c>
      <c r="DE17" s="737">
        <v>37</v>
      </c>
      <c r="DF17" s="737">
        <v>401</v>
      </c>
      <c r="DG17" s="737">
        <v>103</v>
      </c>
      <c r="DH17" s="737">
        <f t="shared" si="7"/>
        <v>5438</v>
      </c>
      <c r="DI17" s="737">
        <f t="shared" si="7"/>
        <v>3277</v>
      </c>
      <c r="DJ17" s="737">
        <f t="shared" si="8"/>
        <v>8715</v>
      </c>
      <c r="DK17" s="321" t="s">
        <v>46</v>
      </c>
      <c r="DL17" s="382"/>
      <c r="DM17" s="418"/>
      <c r="DN17" s="320" t="s">
        <v>45</v>
      </c>
      <c r="DO17" s="740">
        <v>363</v>
      </c>
      <c r="DP17" s="740">
        <v>400</v>
      </c>
      <c r="DQ17" s="740">
        <v>215</v>
      </c>
      <c r="DR17" s="740">
        <v>318</v>
      </c>
      <c r="DS17" s="740">
        <v>430</v>
      </c>
      <c r="DT17" s="740">
        <v>449</v>
      </c>
      <c r="DU17" s="740">
        <v>8</v>
      </c>
      <c r="DV17" s="740">
        <v>26</v>
      </c>
      <c r="DW17" s="740">
        <v>23</v>
      </c>
      <c r="DX17" s="740">
        <v>38</v>
      </c>
      <c r="DY17" s="737">
        <v>3</v>
      </c>
      <c r="DZ17" s="737">
        <v>34</v>
      </c>
      <c r="EA17" s="737">
        <v>5</v>
      </c>
      <c r="EB17" s="737">
        <v>4</v>
      </c>
      <c r="EC17" s="737">
        <v>33</v>
      </c>
      <c r="ED17" s="737">
        <v>57</v>
      </c>
      <c r="EE17" s="737">
        <v>29</v>
      </c>
      <c r="EF17" s="737">
        <v>37</v>
      </c>
      <c r="EG17" s="737">
        <v>26</v>
      </c>
      <c r="EH17" s="737">
        <v>17</v>
      </c>
      <c r="EI17" s="737">
        <v>30</v>
      </c>
      <c r="EJ17" s="737">
        <v>62</v>
      </c>
      <c r="EK17" s="737">
        <f t="shared" si="9"/>
        <v>1165</v>
      </c>
      <c r="EL17" s="737">
        <f t="shared" si="9"/>
        <v>1442</v>
      </c>
      <c r="EM17" s="737">
        <f t="shared" si="10"/>
        <v>2607</v>
      </c>
      <c r="EN17" s="321" t="s">
        <v>46</v>
      </c>
      <c r="EO17" s="382"/>
    </row>
    <row r="18" spans="1:145" ht="21.95" customHeight="1">
      <c r="A18" s="403" t="s">
        <v>47</v>
      </c>
      <c r="B18" s="403"/>
      <c r="C18" s="737">
        <f t="shared" si="2"/>
        <v>3293</v>
      </c>
      <c r="D18" s="737">
        <f t="shared" si="0"/>
        <v>2123</v>
      </c>
      <c r="E18" s="737">
        <f t="shared" si="0"/>
        <v>2104</v>
      </c>
      <c r="F18" s="737">
        <f t="shared" si="0"/>
        <v>1164</v>
      </c>
      <c r="G18" s="737">
        <f t="shared" si="0"/>
        <v>8812</v>
      </c>
      <c r="H18" s="737">
        <f t="shared" si="0"/>
        <v>3791</v>
      </c>
      <c r="I18" s="737">
        <f t="shared" si="0"/>
        <v>391</v>
      </c>
      <c r="J18" s="737">
        <f t="shared" si="0"/>
        <v>290</v>
      </c>
      <c r="K18" s="737">
        <f t="shared" si="0"/>
        <v>204</v>
      </c>
      <c r="L18" s="737">
        <f t="shared" si="0"/>
        <v>101</v>
      </c>
      <c r="M18" s="737">
        <f t="shared" si="0"/>
        <v>191</v>
      </c>
      <c r="N18" s="737">
        <f t="shared" si="0"/>
        <v>184</v>
      </c>
      <c r="O18" s="737">
        <f t="shared" si="0"/>
        <v>150</v>
      </c>
      <c r="P18" s="737">
        <f t="shared" si="0"/>
        <v>37</v>
      </c>
      <c r="Q18" s="737">
        <f t="shared" si="0"/>
        <v>151</v>
      </c>
      <c r="R18" s="737">
        <f t="shared" si="0"/>
        <v>77</v>
      </c>
      <c r="S18" s="737">
        <f t="shared" si="0"/>
        <v>2042</v>
      </c>
      <c r="T18" s="737">
        <f t="shared" si="1"/>
        <v>2141</v>
      </c>
      <c r="U18" s="737">
        <f t="shared" si="1"/>
        <v>890</v>
      </c>
      <c r="V18" s="737">
        <f t="shared" si="1"/>
        <v>222</v>
      </c>
      <c r="W18" s="737">
        <f t="shared" si="1"/>
        <v>1867</v>
      </c>
      <c r="X18" s="737">
        <f t="shared" si="1"/>
        <v>805</v>
      </c>
      <c r="Y18" s="737">
        <f t="shared" si="1"/>
        <v>20095</v>
      </c>
      <c r="Z18" s="737">
        <f t="shared" si="1"/>
        <v>10935</v>
      </c>
      <c r="AA18" s="737">
        <f t="shared" si="1"/>
        <v>31030</v>
      </c>
      <c r="AB18" s="375" t="s">
        <v>48</v>
      </c>
      <c r="AC18" s="375"/>
      <c r="AD18" s="403" t="s">
        <v>47</v>
      </c>
      <c r="AE18" s="403"/>
      <c r="AF18" s="737">
        <v>2810</v>
      </c>
      <c r="AG18" s="737">
        <v>1767</v>
      </c>
      <c r="AH18" s="737">
        <v>1851</v>
      </c>
      <c r="AI18" s="737">
        <v>973</v>
      </c>
      <c r="AJ18" s="737">
        <v>6698</v>
      </c>
      <c r="AK18" s="737">
        <v>2795</v>
      </c>
      <c r="AL18" s="737">
        <v>349</v>
      </c>
      <c r="AM18" s="737">
        <v>233</v>
      </c>
      <c r="AN18" s="737">
        <v>168</v>
      </c>
      <c r="AO18" s="737">
        <v>76</v>
      </c>
      <c r="AP18" s="737">
        <v>158</v>
      </c>
      <c r="AQ18" s="737">
        <v>130</v>
      </c>
      <c r="AR18" s="737">
        <v>131</v>
      </c>
      <c r="AS18" s="737">
        <v>28</v>
      </c>
      <c r="AT18" s="737">
        <v>124</v>
      </c>
      <c r="AU18" s="737">
        <v>58</v>
      </c>
      <c r="AV18" s="737">
        <v>1739</v>
      </c>
      <c r="AW18" s="737">
        <v>1949</v>
      </c>
      <c r="AX18" s="737">
        <v>735</v>
      </c>
      <c r="AY18" s="737">
        <v>178</v>
      </c>
      <c r="AZ18" s="737">
        <v>1567</v>
      </c>
      <c r="BA18" s="737">
        <v>718</v>
      </c>
      <c r="BB18" s="737">
        <f t="shared" si="3"/>
        <v>16330</v>
      </c>
      <c r="BC18" s="737">
        <f t="shared" si="3"/>
        <v>8905</v>
      </c>
      <c r="BD18" s="737">
        <f t="shared" si="4"/>
        <v>25235</v>
      </c>
      <c r="BE18" s="375" t="s">
        <v>48</v>
      </c>
      <c r="BF18" s="375"/>
      <c r="BG18" s="403" t="s">
        <v>47</v>
      </c>
      <c r="BH18" s="403"/>
      <c r="BI18" s="339">
        <v>446</v>
      </c>
      <c r="BJ18" s="339">
        <v>331</v>
      </c>
      <c r="BK18" s="339">
        <v>243</v>
      </c>
      <c r="BL18" s="339">
        <v>182</v>
      </c>
      <c r="BM18" s="339">
        <v>681</v>
      </c>
      <c r="BN18" s="339">
        <v>385</v>
      </c>
      <c r="BO18" s="339">
        <v>38</v>
      </c>
      <c r="BP18" s="339">
        <v>53</v>
      </c>
      <c r="BQ18" s="339">
        <v>35</v>
      </c>
      <c r="BR18" s="339">
        <v>24</v>
      </c>
      <c r="BS18" s="339">
        <v>16</v>
      </c>
      <c r="BT18" s="339">
        <v>34</v>
      </c>
      <c r="BU18" s="339">
        <v>17</v>
      </c>
      <c r="BV18" s="339">
        <v>9</v>
      </c>
      <c r="BW18" s="339">
        <v>23</v>
      </c>
      <c r="BX18" s="339">
        <v>18</v>
      </c>
      <c r="BY18" s="339">
        <v>146</v>
      </c>
      <c r="BZ18" s="339">
        <v>87</v>
      </c>
      <c r="CA18" s="339">
        <v>78</v>
      </c>
      <c r="CB18" s="339">
        <v>15</v>
      </c>
      <c r="CC18" s="339">
        <v>165</v>
      </c>
      <c r="CD18" s="339">
        <v>52</v>
      </c>
      <c r="CE18" s="339">
        <f t="shared" si="5"/>
        <v>1888</v>
      </c>
      <c r="CF18" s="339">
        <f t="shared" si="5"/>
        <v>1190</v>
      </c>
      <c r="CG18" s="339">
        <f t="shared" si="6"/>
        <v>3078</v>
      </c>
      <c r="CH18" s="321"/>
      <c r="CI18" s="367" t="s">
        <v>48</v>
      </c>
      <c r="CJ18" s="403" t="s">
        <v>47</v>
      </c>
      <c r="CK18" s="403"/>
      <c r="CL18" s="737">
        <v>37</v>
      </c>
      <c r="CM18" s="737">
        <v>25</v>
      </c>
      <c r="CN18" s="737">
        <v>10</v>
      </c>
      <c r="CO18" s="737">
        <v>9</v>
      </c>
      <c r="CP18" s="737">
        <v>1433</v>
      </c>
      <c r="CQ18" s="737">
        <v>611</v>
      </c>
      <c r="CR18" s="737">
        <v>4</v>
      </c>
      <c r="CS18" s="737">
        <v>4</v>
      </c>
      <c r="CT18" s="737">
        <v>1</v>
      </c>
      <c r="CU18" s="737">
        <v>1</v>
      </c>
      <c r="CV18" s="737">
        <v>17</v>
      </c>
      <c r="CW18" s="737">
        <v>20</v>
      </c>
      <c r="CX18" s="737">
        <v>2</v>
      </c>
      <c r="CY18" s="737">
        <v>0</v>
      </c>
      <c r="CZ18" s="737">
        <v>4</v>
      </c>
      <c r="DA18" s="737">
        <v>1</v>
      </c>
      <c r="DB18" s="737">
        <v>157</v>
      </c>
      <c r="DC18" s="737">
        <v>105</v>
      </c>
      <c r="DD18" s="737">
        <v>77</v>
      </c>
      <c r="DE18" s="737">
        <v>29</v>
      </c>
      <c r="DF18" s="737">
        <v>135</v>
      </c>
      <c r="DG18" s="737">
        <v>35</v>
      </c>
      <c r="DH18" s="737">
        <f t="shared" si="7"/>
        <v>1877</v>
      </c>
      <c r="DI18" s="737">
        <f t="shared" si="7"/>
        <v>840</v>
      </c>
      <c r="DJ18" s="737">
        <f t="shared" si="8"/>
        <v>2717</v>
      </c>
      <c r="DK18" s="321"/>
      <c r="DL18" s="367" t="s">
        <v>48</v>
      </c>
      <c r="DM18" s="403" t="s">
        <v>47</v>
      </c>
      <c r="DN18" s="403"/>
      <c r="DO18" s="740">
        <v>402</v>
      </c>
      <c r="DP18" s="740">
        <v>341</v>
      </c>
      <c r="DQ18" s="740">
        <v>319</v>
      </c>
      <c r="DR18" s="740">
        <v>237</v>
      </c>
      <c r="DS18" s="740">
        <v>520</v>
      </c>
      <c r="DT18" s="740">
        <v>376</v>
      </c>
      <c r="DU18" s="740">
        <v>12</v>
      </c>
      <c r="DV18" s="740">
        <v>63</v>
      </c>
      <c r="DW18" s="740">
        <v>18</v>
      </c>
      <c r="DX18" s="740">
        <v>31</v>
      </c>
      <c r="DY18" s="737">
        <v>6</v>
      </c>
      <c r="DZ18" s="737">
        <v>37</v>
      </c>
      <c r="EA18" s="737">
        <v>5</v>
      </c>
      <c r="EB18" s="737">
        <v>4</v>
      </c>
      <c r="EC18" s="737">
        <v>8</v>
      </c>
      <c r="ED18" s="737">
        <v>22</v>
      </c>
      <c r="EE18" s="737">
        <v>18</v>
      </c>
      <c r="EF18" s="737">
        <v>128</v>
      </c>
      <c r="EG18" s="737">
        <v>6</v>
      </c>
      <c r="EH18" s="737">
        <v>17</v>
      </c>
      <c r="EI18" s="737">
        <v>48</v>
      </c>
      <c r="EJ18" s="737">
        <v>90</v>
      </c>
      <c r="EK18" s="737">
        <f t="shared" si="9"/>
        <v>1362</v>
      </c>
      <c r="EL18" s="737">
        <f t="shared" si="9"/>
        <v>1346</v>
      </c>
      <c r="EM18" s="737">
        <f t="shared" si="10"/>
        <v>2708</v>
      </c>
      <c r="EN18" s="321"/>
      <c r="EO18" s="367" t="s">
        <v>48</v>
      </c>
    </row>
    <row r="19" spans="1:145" ht="21.95" customHeight="1">
      <c r="A19" s="403" t="s">
        <v>49</v>
      </c>
      <c r="B19" s="403"/>
      <c r="C19" s="737">
        <f t="shared" si="2"/>
        <v>5026</v>
      </c>
      <c r="D19" s="737">
        <f t="shared" si="2"/>
        <v>2021</v>
      </c>
      <c r="E19" s="737">
        <f t="shared" si="2"/>
        <v>3872</v>
      </c>
      <c r="F19" s="737">
        <f t="shared" si="2"/>
        <v>1711</v>
      </c>
      <c r="G19" s="737">
        <f t="shared" si="2"/>
        <v>12118</v>
      </c>
      <c r="H19" s="737">
        <f t="shared" si="2"/>
        <v>4860</v>
      </c>
      <c r="I19" s="737">
        <f t="shared" si="2"/>
        <v>653</v>
      </c>
      <c r="J19" s="737">
        <f t="shared" si="2"/>
        <v>303</v>
      </c>
      <c r="K19" s="737">
        <f t="shared" si="2"/>
        <v>200</v>
      </c>
      <c r="L19" s="737">
        <f t="shared" si="2"/>
        <v>60</v>
      </c>
      <c r="M19" s="737">
        <f t="shared" si="2"/>
        <v>360</v>
      </c>
      <c r="N19" s="737">
        <f t="shared" si="2"/>
        <v>231</v>
      </c>
      <c r="O19" s="737">
        <f t="shared" si="2"/>
        <v>171</v>
      </c>
      <c r="P19" s="737">
        <f t="shared" si="2"/>
        <v>23</v>
      </c>
      <c r="Q19" s="737">
        <f t="shared" si="2"/>
        <v>200</v>
      </c>
      <c r="R19" s="737">
        <f t="shared" si="2"/>
        <v>63</v>
      </c>
      <c r="S19" s="737">
        <f t="shared" si="1"/>
        <v>3897</v>
      </c>
      <c r="T19" s="737">
        <f t="shared" si="1"/>
        <v>3477</v>
      </c>
      <c r="U19" s="737">
        <f t="shared" si="1"/>
        <v>2016</v>
      </c>
      <c r="V19" s="737">
        <f t="shared" si="1"/>
        <v>629</v>
      </c>
      <c r="W19" s="737">
        <f t="shared" si="1"/>
        <v>2376</v>
      </c>
      <c r="X19" s="737">
        <f t="shared" si="1"/>
        <v>946</v>
      </c>
      <c r="Y19" s="737">
        <f t="shared" si="1"/>
        <v>30889</v>
      </c>
      <c r="Z19" s="737">
        <f t="shared" si="1"/>
        <v>14324</v>
      </c>
      <c r="AA19" s="737">
        <f t="shared" si="1"/>
        <v>45213</v>
      </c>
      <c r="AB19" s="375" t="s">
        <v>50</v>
      </c>
      <c r="AC19" s="375"/>
      <c r="AD19" s="403" t="s">
        <v>49</v>
      </c>
      <c r="AE19" s="403"/>
      <c r="AF19" s="737">
        <v>3520</v>
      </c>
      <c r="AG19" s="737">
        <v>1560</v>
      </c>
      <c r="AH19" s="737">
        <v>2793</v>
      </c>
      <c r="AI19" s="737">
        <v>1332</v>
      </c>
      <c r="AJ19" s="737">
        <v>6726</v>
      </c>
      <c r="AK19" s="737">
        <v>3052</v>
      </c>
      <c r="AL19" s="737">
        <v>543</v>
      </c>
      <c r="AM19" s="737">
        <v>229</v>
      </c>
      <c r="AN19" s="737">
        <v>150</v>
      </c>
      <c r="AO19" s="737">
        <v>8</v>
      </c>
      <c r="AP19" s="737">
        <v>291</v>
      </c>
      <c r="AQ19" s="737">
        <v>180</v>
      </c>
      <c r="AR19" s="737">
        <v>137</v>
      </c>
      <c r="AS19" s="737">
        <v>1</v>
      </c>
      <c r="AT19" s="737">
        <v>131</v>
      </c>
      <c r="AU19" s="737">
        <v>18</v>
      </c>
      <c r="AV19" s="737">
        <v>3105</v>
      </c>
      <c r="AW19" s="737">
        <v>3079</v>
      </c>
      <c r="AX19" s="737">
        <v>1438</v>
      </c>
      <c r="AY19" s="737">
        <v>529</v>
      </c>
      <c r="AZ19" s="737">
        <v>1873</v>
      </c>
      <c r="BA19" s="737">
        <v>760</v>
      </c>
      <c r="BB19" s="737">
        <f t="shared" si="3"/>
        <v>20707</v>
      </c>
      <c r="BC19" s="737">
        <f t="shared" si="3"/>
        <v>10748</v>
      </c>
      <c r="BD19" s="737">
        <f t="shared" si="4"/>
        <v>31455</v>
      </c>
      <c r="BE19" s="375" t="s">
        <v>50</v>
      </c>
      <c r="BF19" s="375"/>
      <c r="BG19" s="403" t="s">
        <v>49</v>
      </c>
      <c r="BH19" s="403"/>
      <c r="BI19" s="339">
        <v>1283</v>
      </c>
      <c r="BJ19" s="339">
        <v>404</v>
      </c>
      <c r="BK19" s="339">
        <v>938</v>
      </c>
      <c r="BL19" s="339">
        <v>342</v>
      </c>
      <c r="BM19" s="339">
        <v>2066</v>
      </c>
      <c r="BN19" s="339">
        <v>493</v>
      </c>
      <c r="BO19" s="339">
        <v>103</v>
      </c>
      <c r="BP19" s="339">
        <v>65</v>
      </c>
      <c r="BQ19" s="339">
        <v>46</v>
      </c>
      <c r="BR19" s="339">
        <v>46</v>
      </c>
      <c r="BS19" s="339">
        <v>64</v>
      </c>
      <c r="BT19" s="339">
        <v>44</v>
      </c>
      <c r="BU19" s="339">
        <v>33</v>
      </c>
      <c r="BV19" s="339">
        <v>11</v>
      </c>
      <c r="BW19" s="339">
        <v>52</v>
      </c>
      <c r="BX19" s="339">
        <v>32</v>
      </c>
      <c r="BY19" s="339">
        <v>366</v>
      </c>
      <c r="BZ19" s="339">
        <v>113</v>
      </c>
      <c r="CA19" s="339">
        <v>267</v>
      </c>
      <c r="CB19" s="339">
        <v>30</v>
      </c>
      <c r="CC19" s="339">
        <v>255</v>
      </c>
      <c r="CD19" s="339">
        <v>57</v>
      </c>
      <c r="CE19" s="339">
        <f t="shared" si="5"/>
        <v>5473</v>
      </c>
      <c r="CF19" s="339">
        <f t="shared" si="5"/>
        <v>1637</v>
      </c>
      <c r="CG19" s="339">
        <f t="shared" si="6"/>
        <v>7110</v>
      </c>
      <c r="CH19" s="367"/>
      <c r="CI19" s="367" t="s">
        <v>50</v>
      </c>
      <c r="CJ19" s="403" t="s">
        <v>49</v>
      </c>
      <c r="CK19" s="403"/>
      <c r="CL19" s="737">
        <v>223</v>
      </c>
      <c r="CM19" s="737">
        <v>57</v>
      </c>
      <c r="CN19" s="737">
        <v>141</v>
      </c>
      <c r="CO19" s="737">
        <v>37</v>
      </c>
      <c r="CP19" s="737">
        <v>3326</v>
      </c>
      <c r="CQ19" s="737">
        <v>1315</v>
      </c>
      <c r="CR19" s="737">
        <v>7</v>
      </c>
      <c r="CS19" s="737">
        <v>9</v>
      </c>
      <c r="CT19" s="737">
        <v>4</v>
      </c>
      <c r="CU19" s="737">
        <v>6</v>
      </c>
      <c r="CV19" s="737">
        <v>5</v>
      </c>
      <c r="CW19" s="737">
        <v>7</v>
      </c>
      <c r="CX19" s="737">
        <v>1</v>
      </c>
      <c r="CY19" s="737">
        <v>11</v>
      </c>
      <c r="CZ19" s="737">
        <v>17</v>
      </c>
      <c r="DA19" s="737">
        <v>13</v>
      </c>
      <c r="DB19" s="737">
        <v>426</v>
      </c>
      <c r="DC19" s="737">
        <v>285</v>
      </c>
      <c r="DD19" s="737">
        <v>311</v>
      </c>
      <c r="DE19" s="737">
        <v>70</v>
      </c>
      <c r="DF19" s="737">
        <v>248</v>
      </c>
      <c r="DG19" s="737">
        <v>129</v>
      </c>
      <c r="DH19" s="737">
        <f t="shared" si="7"/>
        <v>4709</v>
      </c>
      <c r="DI19" s="737">
        <f t="shared" si="7"/>
        <v>1939</v>
      </c>
      <c r="DJ19" s="737">
        <f t="shared" si="8"/>
        <v>6648</v>
      </c>
      <c r="DK19" s="375" t="s">
        <v>50</v>
      </c>
      <c r="DL19" s="375"/>
      <c r="DM19" s="403" t="s">
        <v>49</v>
      </c>
      <c r="DN19" s="403"/>
      <c r="DO19" s="740">
        <v>1085</v>
      </c>
      <c r="DP19" s="740">
        <v>535</v>
      </c>
      <c r="DQ19" s="740">
        <v>832</v>
      </c>
      <c r="DR19" s="740">
        <v>431</v>
      </c>
      <c r="DS19" s="740">
        <v>1173</v>
      </c>
      <c r="DT19" s="740">
        <v>587</v>
      </c>
      <c r="DU19" s="740">
        <v>89</v>
      </c>
      <c r="DV19" s="740">
        <v>71</v>
      </c>
      <c r="DW19" s="740">
        <v>25</v>
      </c>
      <c r="DX19" s="740">
        <v>33</v>
      </c>
      <c r="DY19" s="737">
        <v>91</v>
      </c>
      <c r="DZ19" s="737">
        <v>61</v>
      </c>
      <c r="EA19" s="737">
        <v>16</v>
      </c>
      <c r="EB19" s="737">
        <v>3</v>
      </c>
      <c r="EC19" s="737">
        <v>24</v>
      </c>
      <c r="ED19" s="737">
        <v>21</v>
      </c>
      <c r="EE19" s="737">
        <v>65</v>
      </c>
      <c r="EF19" s="737">
        <v>70</v>
      </c>
      <c r="EG19" s="737">
        <v>24</v>
      </c>
      <c r="EH19" s="737">
        <v>24</v>
      </c>
      <c r="EI19" s="737">
        <v>75</v>
      </c>
      <c r="EJ19" s="737">
        <v>60</v>
      </c>
      <c r="EK19" s="737">
        <f t="shared" si="9"/>
        <v>3499</v>
      </c>
      <c r="EL19" s="737">
        <f t="shared" si="9"/>
        <v>1896</v>
      </c>
      <c r="EM19" s="737">
        <f t="shared" si="10"/>
        <v>5395</v>
      </c>
      <c r="EN19" s="375" t="s">
        <v>50</v>
      </c>
      <c r="EO19" s="375"/>
    </row>
    <row r="20" spans="1:145" ht="21.95" customHeight="1">
      <c r="A20" s="403" t="s">
        <v>51</v>
      </c>
      <c r="B20" s="403"/>
      <c r="C20" s="737">
        <f t="shared" si="2"/>
        <v>5618</v>
      </c>
      <c r="D20" s="737">
        <f t="shared" si="2"/>
        <v>2362</v>
      </c>
      <c r="E20" s="737">
        <f t="shared" si="2"/>
        <v>3894</v>
      </c>
      <c r="F20" s="737">
        <f t="shared" si="2"/>
        <v>1742</v>
      </c>
      <c r="G20" s="737">
        <f t="shared" si="2"/>
        <v>7955</v>
      </c>
      <c r="H20" s="737">
        <f t="shared" si="2"/>
        <v>4766</v>
      </c>
      <c r="I20" s="737">
        <f t="shared" si="2"/>
        <v>1257</v>
      </c>
      <c r="J20" s="737">
        <f t="shared" si="2"/>
        <v>1096</v>
      </c>
      <c r="K20" s="737">
        <f t="shared" si="2"/>
        <v>522</v>
      </c>
      <c r="L20" s="737">
        <f t="shared" si="2"/>
        <v>352</v>
      </c>
      <c r="M20" s="737">
        <f t="shared" si="2"/>
        <v>667</v>
      </c>
      <c r="N20" s="737">
        <f t="shared" si="2"/>
        <v>908</v>
      </c>
      <c r="O20" s="737">
        <f t="shared" si="2"/>
        <v>643</v>
      </c>
      <c r="P20" s="737">
        <f t="shared" si="2"/>
        <v>213</v>
      </c>
      <c r="Q20" s="737">
        <f t="shared" si="2"/>
        <v>477</v>
      </c>
      <c r="R20" s="737">
        <f t="shared" si="2"/>
        <v>311</v>
      </c>
      <c r="S20" s="737">
        <f t="shared" si="1"/>
        <v>2622</v>
      </c>
      <c r="T20" s="737">
        <f t="shared" si="1"/>
        <v>2827</v>
      </c>
      <c r="U20" s="737">
        <f t="shared" si="1"/>
        <v>2159</v>
      </c>
      <c r="V20" s="737">
        <f t="shared" si="1"/>
        <v>754</v>
      </c>
      <c r="W20" s="737">
        <f t="shared" si="1"/>
        <v>1389</v>
      </c>
      <c r="X20" s="737">
        <f t="shared" si="1"/>
        <v>695</v>
      </c>
      <c r="Y20" s="737">
        <f t="shared" si="1"/>
        <v>27203</v>
      </c>
      <c r="Z20" s="737">
        <f t="shared" si="1"/>
        <v>16026</v>
      </c>
      <c r="AA20" s="737">
        <f t="shared" si="1"/>
        <v>43229</v>
      </c>
      <c r="AB20" s="375" t="s">
        <v>52</v>
      </c>
      <c r="AC20" s="375"/>
      <c r="AD20" s="403" t="s">
        <v>51</v>
      </c>
      <c r="AE20" s="403"/>
      <c r="AF20" s="737">
        <v>4362</v>
      </c>
      <c r="AG20" s="737">
        <v>1865</v>
      </c>
      <c r="AH20" s="737">
        <v>3138</v>
      </c>
      <c r="AI20" s="737">
        <v>1409</v>
      </c>
      <c r="AJ20" s="737">
        <v>1765</v>
      </c>
      <c r="AK20" s="737">
        <v>928</v>
      </c>
      <c r="AL20" s="737">
        <v>1043</v>
      </c>
      <c r="AM20" s="737">
        <v>948</v>
      </c>
      <c r="AN20" s="737">
        <v>392</v>
      </c>
      <c r="AO20" s="737">
        <v>302</v>
      </c>
      <c r="AP20" s="737">
        <v>542</v>
      </c>
      <c r="AQ20" s="737">
        <v>840</v>
      </c>
      <c r="AR20" s="737">
        <v>503</v>
      </c>
      <c r="AS20" s="737">
        <v>186</v>
      </c>
      <c r="AT20" s="737">
        <v>369</v>
      </c>
      <c r="AU20" s="737">
        <v>268</v>
      </c>
      <c r="AV20" s="737">
        <v>1618</v>
      </c>
      <c r="AW20" s="737">
        <v>2110</v>
      </c>
      <c r="AX20" s="737">
        <v>1127</v>
      </c>
      <c r="AY20" s="737">
        <v>529</v>
      </c>
      <c r="AZ20" s="737">
        <v>787</v>
      </c>
      <c r="BA20" s="737">
        <v>551</v>
      </c>
      <c r="BB20" s="737">
        <f t="shared" si="3"/>
        <v>15646</v>
      </c>
      <c r="BC20" s="737">
        <f t="shared" si="3"/>
        <v>9936</v>
      </c>
      <c r="BD20" s="737">
        <f t="shared" si="4"/>
        <v>25582</v>
      </c>
      <c r="BE20" s="375" t="s">
        <v>52</v>
      </c>
      <c r="BF20" s="375"/>
      <c r="BG20" s="403" t="s">
        <v>51</v>
      </c>
      <c r="BH20" s="403"/>
      <c r="BI20" s="339">
        <v>947</v>
      </c>
      <c r="BJ20" s="339">
        <v>397</v>
      </c>
      <c r="BK20" s="339">
        <v>612</v>
      </c>
      <c r="BL20" s="339">
        <v>286</v>
      </c>
      <c r="BM20" s="339">
        <v>1602</v>
      </c>
      <c r="BN20" s="339">
        <v>680</v>
      </c>
      <c r="BO20" s="339">
        <v>188</v>
      </c>
      <c r="BP20" s="339">
        <v>127</v>
      </c>
      <c r="BQ20" s="339">
        <v>101</v>
      </c>
      <c r="BR20" s="339">
        <v>40</v>
      </c>
      <c r="BS20" s="339">
        <v>83</v>
      </c>
      <c r="BT20" s="339">
        <v>58</v>
      </c>
      <c r="BU20" s="339">
        <v>103</v>
      </c>
      <c r="BV20" s="339">
        <v>19</v>
      </c>
      <c r="BW20" s="339">
        <v>92</v>
      </c>
      <c r="BX20" s="339">
        <v>39</v>
      </c>
      <c r="BY20" s="339">
        <v>471</v>
      </c>
      <c r="BZ20" s="339">
        <v>421</v>
      </c>
      <c r="CA20" s="339">
        <v>505</v>
      </c>
      <c r="CB20" s="339">
        <v>102</v>
      </c>
      <c r="CC20" s="339">
        <v>303</v>
      </c>
      <c r="CD20" s="339">
        <v>81</v>
      </c>
      <c r="CE20" s="339">
        <f t="shared" si="5"/>
        <v>5007</v>
      </c>
      <c r="CF20" s="339">
        <f t="shared" si="5"/>
        <v>2250</v>
      </c>
      <c r="CG20" s="339">
        <f t="shared" si="6"/>
        <v>7257</v>
      </c>
      <c r="CH20" s="367"/>
      <c r="CI20" s="367" t="s">
        <v>52</v>
      </c>
      <c r="CJ20" s="403" t="s">
        <v>51</v>
      </c>
      <c r="CK20" s="403"/>
      <c r="CL20" s="737">
        <v>309</v>
      </c>
      <c r="CM20" s="737">
        <v>100</v>
      </c>
      <c r="CN20" s="737">
        <v>144</v>
      </c>
      <c r="CO20" s="737">
        <v>47</v>
      </c>
      <c r="CP20" s="737">
        <v>4588</v>
      </c>
      <c r="CQ20" s="737">
        <v>3158</v>
      </c>
      <c r="CR20" s="737">
        <v>26</v>
      </c>
      <c r="CS20" s="737">
        <v>21</v>
      </c>
      <c r="CT20" s="737">
        <v>29</v>
      </c>
      <c r="CU20" s="737">
        <v>10</v>
      </c>
      <c r="CV20" s="737">
        <v>42</v>
      </c>
      <c r="CW20" s="737">
        <v>10</v>
      </c>
      <c r="CX20" s="737">
        <v>37</v>
      </c>
      <c r="CY20" s="737">
        <v>8</v>
      </c>
      <c r="CZ20" s="737">
        <v>16</v>
      </c>
      <c r="DA20" s="737">
        <v>4</v>
      </c>
      <c r="DB20" s="737">
        <v>533</v>
      </c>
      <c r="DC20" s="737">
        <v>296</v>
      </c>
      <c r="DD20" s="737">
        <v>527</v>
      </c>
      <c r="DE20" s="737">
        <v>123</v>
      </c>
      <c r="DF20" s="737">
        <v>299</v>
      </c>
      <c r="DG20" s="737">
        <v>63</v>
      </c>
      <c r="DH20" s="737">
        <f t="shared" si="7"/>
        <v>6550</v>
      </c>
      <c r="DI20" s="737">
        <f t="shared" si="7"/>
        <v>3840</v>
      </c>
      <c r="DJ20" s="737">
        <f t="shared" si="8"/>
        <v>10390</v>
      </c>
      <c r="DK20" s="375" t="s">
        <v>52</v>
      </c>
      <c r="DL20" s="375"/>
      <c r="DM20" s="403" t="s">
        <v>51</v>
      </c>
      <c r="DN20" s="403"/>
      <c r="DO20" s="740">
        <v>337</v>
      </c>
      <c r="DP20" s="740">
        <v>299</v>
      </c>
      <c r="DQ20" s="740">
        <v>374</v>
      </c>
      <c r="DR20" s="740">
        <v>328</v>
      </c>
      <c r="DS20" s="740">
        <v>655</v>
      </c>
      <c r="DT20" s="740">
        <v>620</v>
      </c>
      <c r="DU20" s="740">
        <v>30</v>
      </c>
      <c r="DV20" s="740">
        <v>65</v>
      </c>
      <c r="DW20" s="740">
        <v>20</v>
      </c>
      <c r="DX20" s="740">
        <v>24</v>
      </c>
      <c r="DY20" s="737">
        <v>17</v>
      </c>
      <c r="DZ20" s="737">
        <v>38</v>
      </c>
      <c r="EA20" s="737">
        <v>11</v>
      </c>
      <c r="EB20" s="737">
        <v>10</v>
      </c>
      <c r="EC20" s="737">
        <v>21</v>
      </c>
      <c r="ED20" s="737">
        <v>21</v>
      </c>
      <c r="EE20" s="737">
        <v>59</v>
      </c>
      <c r="EF20" s="737">
        <v>53</v>
      </c>
      <c r="EG20" s="737">
        <v>52</v>
      </c>
      <c r="EH20" s="737">
        <v>29</v>
      </c>
      <c r="EI20" s="737">
        <v>37</v>
      </c>
      <c r="EJ20" s="737">
        <v>49</v>
      </c>
      <c r="EK20" s="737">
        <f t="shared" si="9"/>
        <v>1613</v>
      </c>
      <c r="EL20" s="737">
        <f t="shared" si="9"/>
        <v>1536</v>
      </c>
      <c r="EM20" s="737">
        <f t="shared" si="10"/>
        <v>3149</v>
      </c>
      <c r="EN20" s="375" t="s">
        <v>52</v>
      </c>
      <c r="EO20" s="375"/>
    </row>
    <row r="21" spans="1:145" ht="21.95" customHeight="1">
      <c r="A21" s="403" t="s">
        <v>53</v>
      </c>
      <c r="B21" s="403"/>
      <c r="C21" s="737">
        <f t="shared" si="2"/>
        <v>5343</v>
      </c>
      <c r="D21" s="737">
        <f t="shared" si="2"/>
        <v>2869</v>
      </c>
      <c r="E21" s="737">
        <f t="shared" si="2"/>
        <v>3975</v>
      </c>
      <c r="F21" s="737">
        <f t="shared" si="2"/>
        <v>2380</v>
      </c>
      <c r="G21" s="737">
        <f t="shared" si="2"/>
        <v>10133</v>
      </c>
      <c r="H21" s="737">
        <f t="shared" si="2"/>
        <v>5863</v>
      </c>
      <c r="I21" s="737">
        <f t="shared" si="2"/>
        <v>592</v>
      </c>
      <c r="J21" s="737">
        <f t="shared" si="2"/>
        <v>355</v>
      </c>
      <c r="K21" s="737">
        <f t="shared" si="2"/>
        <v>138</v>
      </c>
      <c r="L21" s="737">
        <f t="shared" si="2"/>
        <v>89</v>
      </c>
      <c r="M21" s="737">
        <f t="shared" si="2"/>
        <v>283</v>
      </c>
      <c r="N21" s="737">
        <f t="shared" si="2"/>
        <v>229</v>
      </c>
      <c r="O21" s="737">
        <f t="shared" si="2"/>
        <v>94</v>
      </c>
      <c r="P21" s="737">
        <f t="shared" si="2"/>
        <v>23</v>
      </c>
      <c r="Q21" s="737">
        <f t="shared" si="2"/>
        <v>108</v>
      </c>
      <c r="R21" s="737">
        <f t="shared" si="2"/>
        <v>104</v>
      </c>
      <c r="S21" s="737">
        <f t="shared" si="1"/>
        <v>2125</v>
      </c>
      <c r="T21" s="737">
        <f t="shared" si="1"/>
        <v>2121</v>
      </c>
      <c r="U21" s="737">
        <f t="shared" si="1"/>
        <v>1477</v>
      </c>
      <c r="V21" s="737">
        <f t="shared" si="1"/>
        <v>525</v>
      </c>
      <c r="W21" s="737">
        <f t="shared" si="1"/>
        <v>1363</v>
      </c>
      <c r="X21" s="737">
        <f t="shared" si="1"/>
        <v>583</v>
      </c>
      <c r="Y21" s="737">
        <f t="shared" si="1"/>
        <v>25631</v>
      </c>
      <c r="Z21" s="737">
        <f t="shared" si="1"/>
        <v>15141</v>
      </c>
      <c r="AA21" s="737">
        <f t="shared" si="1"/>
        <v>40772</v>
      </c>
      <c r="AB21" s="375" t="s">
        <v>54</v>
      </c>
      <c r="AC21" s="375"/>
      <c r="AD21" s="403" t="s">
        <v>53</v>
      </c>
      <c r="AE21" s="403"/>
      <c r="AF21" s="737">
        <v>4355</v>
      </c>
      <c r="AG21" s="737">
        <v>2267</v>
      </c>
      <c r="AH21" s="737">
        <v>3339</v>
      </c>
      <c r="AI21" s="737">
        <v>1895</v>
      </c>
      <c r="AJ21" s="737">
        <v>2547</v>
      </c>
      <c r="AK21" s="737">
        <v>1415</v>
      </c>
      <c r="AL21" s="737">
        <v>508</v>
      </c>
      <c r="AM21" s="737">
        <v>242</v>
      </c>
      <c r="AN21" s="737">
        <v>110</v>
      </c>
      <c r="AO21" s="737">
        <v>48</v>
      </c>
      <c r="AP21" s="737">
        <v>242</v>
      </c>
      <c r="AQ21" s="737">
        <v>174</v>
      </c>
      <c r="AR21" s="737">
        <v>72</v>
      </c>
      <c r="AS21" s="737">
        <v>16</v>
      </c>
      <c r="AT21" s="737">
        <v>78</v>
      </c>
      <c r="AU21" s="737">
        <v>58</v>
      </c>
      <c r="AV21" s="737">
        <v>1349</v>
      </c>
      <c r="AW21" s="737">
        <v>1558</v>
      </c>
      <c r="AX21" s="737">
        <v>808</v>
      </c>
      <c r="AY21" s="737">
        <v>352</v>
      </c>
      <c r="AZ21" s="737">
        <v>829</v>
      </c>
      <c r="BA21" s="737">
        <v>407</v>
      </c>
      <c r="BB21" s="737">
        <f t="shared" si="3"/>
        <v>14237</v>
      </c>
      <c r="BC21" s="737">
        <f t="shared" si="3"/>
        <v>8432</v>
      </c>
      <c r="BD21" s="737">
        <f t="shared" si="4"/>
        <v>22669</v>
      </c>
      <c r="BE21" s="375" t="s">
        <v>54</v>
      </c>
      <c r="BF21" s="375"/>
      <c r="BG21" s="403" t="s">
        <v>53</v>
      </c>
      <c r="BH21" s="403"/>
      <c r="BI21" s="339">
        <v>973</v>
      </c>
      <c r="BJ21" s="339">
        <v>542</v>
      </c>
      <c r="BK21" s="339">
        <v>627</v>
      </c>
      <c r="BL21" s="339">
        <v>431</v>
      </c>
      <c r="BM21" s="339">
        <v>1587</v>
      </c>
      <c r="BN21" s="339">
        <v>714</v>
      </c>
      <c r="BO21" s="339">
        <v>77</v>
      </c>
      <c r="BP21" s="339">
        <v>92</v>
      </c>
      <c r="BQ21" s="339">
        <v>28</v>
      </c>
      <c r="BR21" s="339">
        <v>37</v>
      </c>
      <c r="BS21" s="339">
        <v>39</v>
      </c>
      <c r="BT21" s="339">
        <v>41</v>
      </c>
      <c r="BU21" s="339">
        <v>20</v>
      </c>
      <c r="BV21" s="339">
        <v>7</v>
      </c>
      <c r="BW21" s="339">
        <v>30</v>
      </c>
      <c r="BX21" s="339">
        <v>37</v>
      </c>
      <c r="BY21" s="339">
        <v>304</v>
      </c>
      <c r="BZ21" s="339">
        <v>157</v>
      </c>
      <c r="CA21" s="339">
        <v>245</v>
      </c>
      <c r="CB21" s="339">
        <v>52</v>
      </c>
      <c r="CC21" s="339">
        <v>234</v>
      </c>
      <c r="CD21" s="339">
        <v>79</v>
      </c>
      <c r="CE21" s="339">
        <f t="shared" si="5"/>
        <v>4164</v>
      </c>
      <c r="CF21" s="339">
        <f t="shared" si="5"/>
        <v>2189</v>
      </c>
      <c r="CG21" s="339">
        <f t="shared" si="6"/>
        <v>6353</v>
      </c>
      <c r="CH21" s="367"/>
      <c r="CI21" s="367" t="s">
        <v>54</v>
      </c>
      <c r="CJ21" s="403" t="s">
        <v>53</v>
      </c>
      <c r="CK21" s="403"/>
      <c r="CL21" s="737">
        <v>15</v>
      </c>
      <c r="CM21" s="737">
        <v>60</v>
      </c>
      <c r="CN21" s="737">
        <v>9</v>
      </c>
      <c r="CO21" s="737">
        <v>54</v>
      </c>
      <c r="CP21" s="737">
        <v>5999</v>
      </c>
      <c r="CQ21" s="737">
        <v>3734</v>
      </c>
      <c r="CR21" s="737">
        <v>7</v>
      </c>
      <c r="CS21" s="737">
        <v>21</v>
      </c>
      <c r="CT21" s="737">
        <v>0</v>
      </c>
      <c r="CU21" s="737">
        <v>4</v>
      </c>
      <c r="CV21" s="737">
        <v>2</v>
      </c>
      <c r="CW21" s="737">
        <v>14</v>
      </c>
      <c r="CX21" s="737">
        <v>2</v>
      </c>
      <c r="CY21" s="737">
        <v>0</v>
      </c>
      <c r="CZ21" s="737">
        <v>0</v>
      </c>
      <c r="DA21" s="737">
        <v>9</v>
      </c>
      <c r="DB21" s="737">
        <v>472</v>
      </c>
      <c r="DC21" s="737">
        <v>406</v>
      </c>
      <c r="DD21" s="737">
        <v>424</v>
      </c>
      <c r="DE21" s="737">
        <v>121</v>
      </c>
      <c r="DF21" s="737">
        <v>300</v>
      </c>
      <c r="DG21" s="737">
        <v>97</v>
      </c>
      <c r="DH21" s="737">
        <f t="shared" si="7"/>
        <v>7230</v>
      </c>
      <c r="DI21" s="737">
        <f t="shared" si="7"/>
        <v>4520</v>
      </c>
      <c r="DJ21" s="737">
        <f t="shared" si="8"/>
        <v>11750</v>
      </c>
      <c r="DK21" s="375" t="s">
        <v>54</v>
      </c>
      <c r="DL21" s="375"/>
      <c r="DM21" s="403" t="s">
        <v>53</v>
      </c>
      <c r="DN21" s="403"/>
      <c r="DO21" s="740">
        <v>483</v>
      </c>
      <c r="DP21" s="740">
        <v>596</v>
      </c>
      <c r="DQ21" s="740">
        <v>331</v>
      </c>
      <c r="DR21" s="740">
        <v>534</v>
      </c>
      <c r="DS21" s="740">
        <v>625</v>
      </c>
      <c r="DT21" s="740">
        <v>966</v>
      </c>
      <c r="DU21" s="740">
        <v>37</v>
      </c>
      <c r="DV21" s="740">
        <v>83</v>
      </c>
      <c r="DW21" s="740">
        <v>38</v>
      </c>
      <c r="DX21" s="740">
        <v>25</v>
      </c>
      <c r="DY21" s="737">
        <v>24</v>
      </c>
      <c r="DZ21" s="737">
        <v>72</v>
      </c>
      <c r="EA21" s="737">
        <v>7</v>
      </c>
      <c r="EB21" s="737">
        <v>10</v>
      </c>
      <c r="EC21" s="737">
        <v>18</v>
      </c>
      <c r="ED21" s="737">
        <v>49</v>
      </c>
      <c r="EE21" s="737">
        <v>259</v>
      </c>
      <c r="EF21" s="737">
        <v>133</v>
      </c>
      <c r="EG21" s="737">
        <v>205</v>
      </c>
      <c r="EH21" s="737">
        <v>25</v>
      </c>
      <c r="EI21" s="737">
        <v>61</v>
      </c>
      <c r="EJ21" s="737">
        <v>97</v>
      </c>
      <c r="EK21" s="737">
        <f t="shared" si="9"/>
        <v>2088</v>
      </c>
      <c r="EL21" s="737">
        <f t="shared" si="9"/>
        <v>2590</v>
      </c>
      <c r="EM21" s="737">
        <f t="shared" si="10"/>
        <v>4678</v>
      </c>
      <c r="EN21" s="375" t="s">
        <v>54</v>
      </c>
      <c r="EO21" s="375"/>
    </row>
    <row r="22" spans="1:145" ht="21.95" customHeight="1">
      <c r="A22" s="403" t="s">
        <v>84</v>
      </c>
      <c r="B22" s="403"/>
      <c r="C22" s="737">
        <f t="shared" si="2"/>
        <v>6935</v>
      </c>
      <c r="D22" s="737">
        <f t="shared" si="2"/>
        <v>2779</v>
      </c>
      <c r="E22" s="737">
        <f t="shared" si="2"/>
        <v>3653</v>
      </c>
      <c r="F22" s="737">
        <f t="shared" si="2"/>
        <v>546</v>
      </c>
      <c r="G22" s="737">
        <f t="shared" si="2"/>
        <v>7000</v>
      </c>
      <c r="H22" s="737">
        <f t="shared" si="2"/>
        <v>3217</v>
      </c>
      <c r="I22" s="737">
        <f t="shared" si="2"/>
        <v>732</v>
      </c>
      <c r="J22" s="737">
        <f t="shared" si="2"/>
        <v>396</v>
      </c>
      <c r="K22" s="737">
        <f t="shared" si="2"/>
        <v>322</v>
      </c>
      <c r="L22" s="737">
        <f t="shared" si="2"/>
        <v>115</v>
      </c>
      <c r="M22" s="737">
        <f t="shared" si="2"/>
        <v>254</v>
      </c>
      <c r="N22" s="737">
        <f t="shared" si="2"/>
        <v>215</v>
      </c>
      <c r="O22" s="737">
        <f t="shared" si="2"/>
        <v>204</v>
      </c>
      <c r="P22" s="737">
        <f t="shared" si="2"/>
        <v>54</v>
      </c>
      <c r="Q22" s="737">
        <f t="shared" si="2"/>
        <v>200</v>
      </c>
      <c r="R22" s="737">
        <f t="shared" si="2"/>
        <v>181</v>
      </c>
      <c r="S22" s="737">
        <f t="shared" si="1"/>
        <v>2096</v>
      </c>
      <c r="T22" s="737">
        <f t="shared" si="1"/>
        <v>1382</v>
      </c>
      <c r="U22" s="737">
        <f t="shared" si="1"/>
        <v>1496</v>
      </c>
      <c r="V22" s="737">
        <f t="shared" si="1"/>
        <v>674</v>
      </c>
      <c r="W22" s="737">
        <f t="shared" si="1"/>
        <v>1272</v>
      </c>
      <c r="X22" s="737">
        <f t="shared" si="1"/>
        <v>433</v>
      </c>
      <c r="Y22" s="737">
        <f t="shared" si="1"/>
        <v>24164</v>
      </c>
      <c r="Z22" s="737">
        <f t="shared" si="1"/>
        <v>9992</v>
      </c>
      <c r="AA22" s="737">
        <f t="shared" si="1"/>
        <v>34156</v>
      </c>
      <c r="AB22" s="375" t="s">
        <v>56</v>
      </c>
      <c r="AC22" s="375"/>
      <c r="AD22" s="403" t="s">
        <v>84</v>
      </c>
      <c r="AE22" s="403"/>
      <c r="AF22" s="737">
        <v>5266</v>
      </c>
      <c r="AG22" s="737">
        <v>2193</v>
      </c>
      <c r="AH22" s="737">
        <v>2855</v>
      </c>
      <c r="AI22" s="737">
        <v>409</v>
      </c>
      <c r="AJ22" s="737">
        <v>2669</v>
      </c>
      <c r="AK22" s="737">
        <v>1187</v>
      </c>
      <c r="AL22" s="737">
        <v>618</v>
      </c>
      <c r="AM22" s="737">
        <v>256</v>
      </c>
      <c r="AN22" s="737">
        <v>196</v>
      </c>
      <c r="AO22" s="737">
        <v>57</v>
      </c>
      <c r="AP22" s="737">
        <v>214</v>
      </c>
      <c r="AQ22" s="737">
        <v>155</v>
      </c>
      <c r="AR22" s="737">
        <v>168</v>
      </c>
      <c r="AS22" s="737">
        <v>40</v>
      </c>
      <c r="AT22" s="737">
        <v>127</v>
      </c>
      <c r="AU22" s="737">
        <v>145</v>
      </c>
      <c r="AV22" s="737">
        <v>1523</v>
      </c>
      <c r="AW22" s="737">
        <v>1223</v>
      </c>
      <c r="AX22" s="737">
        <v>1216</v>
      </c>
      <c r="AY22" s="737">
        <v>529</v>
      </c>
      <c r="AZ22" s="737">
        <v>977</v>
      </c>
      <c r="BA22" s="737">
        <v>344</v>
      </c>
      <c r="BB22" s="737">
        <f t="shared" si="3"/>
        <v>15829</v>
      </c>
      <c r="BC22" s="737">
        <f t="shared" si="3"/>
        <v>6538</v>
      </c>
      <c r="BD22" s="737">
        <f t="shared" si="4"/>
        <v>22367</v>
      </c>
      <c r="BE22" s="375" t="s">
        <v>56</v>
      </c>
      <c r="BF22" s="375"/>
      <c r="BG22" s="403" t="s">
        <v>84</v>
      </c>
      <c r="BH22" s="403"/>
      <c r="BI22" s="339">
        <v>1606</v>
      </c>
      <c r="BJ22" s="339">
        <v>562</v>
      </c>
      <c r="BK22" s="339">
        <v>736</v>
      </c>
      <c r="BL22" s="339">
        <v>119</v>
      </c>
      <c r="BM22" s="339">
        <v>1693</v>
      </c>
      <c r="BN22" s="339">
        <v>1172</v>
      </c>
      <c r="BO22" s="339">
        <v>94</v>
      </c>
      <c r="BP22" s="339">
        <v>105</v>
      </c>
      <c r="BQ22" s="339">
        <v>66</v>
      </c>
      <c r="BR22" s="339">
        <v>39</v>
      </c>
      <c r="BS22" s="339">
        <v>39</v>
      </c>
      <c r="BT22" s="339">
        <v>59</v>
      </c>
      <c r="BU22" s="339">
        <v>23</v>
      </c>
      <c r="BV22" s="339">
        <v>14</v>
      </c>
      <c r="BW22" s="339">
        <v>46</v>
      </c>
      <c r="BX22" s="339">
        <v>25</v>
      </c>
      <c r="BY22" s="339">
        <v>348</v>
      </c>
      <c r="BZ22" s="339">
        <v>96</v>
      </c>
      <c r="CA22" s="339">
        <v>264</v>
      </c>
      <c r="CB22" s="339">
        <v>51</v>
      </c>
      <c r="CC22" s="339">
        <v>181</v>
      </c>
      <c r="CD22" s="339">
        <v>44</v>
      </c>
      <c r="CE22" s="339">
        <f t="shared" si="5"/>
        <v>5096</v>
      </c>
      <c r="CF22" s="339">
        <f t="shared" si="5"/>
        <v>2286</v>
      </c>
      <c r="CG22" s="339">
        <f t="shared" si="6"/>
        <v>7382</v>
      </c>
      <c r="CH22" s="367"/>
      <c r="CI22" s="367" t="s">
        <v>56</v>
      </c>
      <c r="CJ22" s="403" t="s">
        <v>84</v>
      </c>
      <c r="CK22" s="403"/>
      <c r="CL22" s="737">
        <v>63</v>
      </c>
      <c r="CM22" s="737">
        <v>24</v>
      </c>
      <c r="CN22" s="737">
        <v>62</v>
      </c>
      <c r="CO22" s="737">
        <v>18</v>
      </c>
      <c r="CP22" s="737">
        <v>2638</v>
      </c>
      <c r="CQ22" s="737">
        <v>858</v>
      </c>
      <c r="CR22" s="737">
        <v>20</v>
      </c>
      <c r="CS22" s="737">
        <v>35</v>
      </c>
      <c r="CT22" s="737">
        <v>60</v>
      </c>
      <c r="CU22" s="737">
        <v>19</v>
      </c>
      <c r="CV22" s="737">
        <v>1</v>
      </c>
      <c r="CW22" s="737">
        <v>1</v>
      </c>
      <c r="CX22" s="737">
        <v>13</v>
      </c>
      <c r="CY22" s="737">
        <v>0</v>
      </c>
      <c r="CZ22" s="737">
        <v>27</v>
      </c>
      <c r="DA22" s="737">
        <v>11</v>
      </c>
      <c r="DB22" s="737">
        <v>225</v>
      </c>
      <c r="DC22" s="737">
        <v>63</v>
      </c>
      <c r="DD22" s="737">
        <v>16</v>
      </c>
      <c r="DE22" s="737">
        <v>94</v>
      </c>
      <c r="DF22" s="737">
        <v>114</v>
      </c>
      <c r="DG22" s="737">
        <v>45</v>
      </c>
      <c r="DH22" s="737">
        <f t="shared" si="7"/>
        <v>3239</v>
      </c>
      <c r="DI22" s="737">
        <f t="shared" si="7"/>
        <v>1168</v>
      </c>
      <c r="DJ22" s="737">
        <f t="shared" si="8"/>
        <v>4407</v>
      </c>
      <c r="DK22" s="375" t="s">
        <v>56</v>
      </c>
      <c r="DL22" s="375"/>
      <c r="DM22" s="403" t="s">
        <v>84</v>
      </c>
      <c r="DN22" s="403"/>
      <c r="DO22" s="740">
        <v>749</v>
      </c>
      <c r="DP22" s="740">
        <v>440</v>
      </c>
      <c r="DQ22" s="740">
        <v>513</v>
      </c>
      <c r="DR22" s="740">
        <v>319</v>
      </c>
      <c r="DS22" s="740">
        <v>622</v>
      </c>
      <c r="DT22" s="740">
        <v>297</v>
      </c>
      <c r="DU22" s="740">
        <v>32</v>
      </c>
      <c r="DV22" s="740">
        <v>76</v>
      </c>
      <c r="DW22" s="740">
        <v>13</v>
      </c>
      <c r="DX22" s="740">
        <v>28</v>
      </c>
      <c r="DY22" s="737">
        <v>36</v>
      </c>
      <c r="DZ22" s="737">
        <v>53</v>
      </c>
      <c r="EA22" s="737">
        <v>22</v>
      </c>
      <c r="EB22" s="737">
        <v>8</v>
      </c>
      <c r="EC22" s="737">
        <v>16</v>
      </c>
      <c r="ED22" s="737">
        <v>18</v>
      </c>
      <c r="EE22" s="737">
        <v>70</v>
      </c>
      <c r="EF22" s="737">
        <v>79</v>
      </c>
      <c r="EG22" s="737">
        <v>60</v>
      </c>
      <c r="EH22" s="737">
        <v>32</v>
      </c>
      <c r="EI22" s="737">
        <v>75</v>
      </c>
      <c r="EJ22" s="737">
        <v>34</v>
      </c>
      <c r="EK22" s="737">
        <f t="shared" si="9"/>
        <v>2208</v>
      </c>
      <c r="EL22" s="737">
        <f t="shared" si="9"/>
        <v>1384</v>
      </c>
      <c r="EM22" s="737">
        <f t="shared" si="10"/>
        <v>3592</v>
      </c>
      <c r="EN22" s="375" t="s">
        <v>56</v>
      </c>
      <c r="EO22" s="375"/>
    </row>
    <row r="23" spans="1:145" ht="21.95" customHeight="1">
      <c r="A23" s="403" t="s">
        <v>57</v>
      </c>
      <c r="B23" s="403"/>
      <c r="C23" s="737">
        <f t="shared" si="2"/>
        <v>4412</v>
      </c>
      <c r="D23" s="737">
        <f t="shared" si="2"/>
        <v>1693</v>
      </c>
      <c r="E23" s="737">
        <f t="shared" si="2"/>
        <v>2681</v>
      </c>
      <c r="F23" s="737">
        <f t="shared" si="2"/>
        <v>886</v>
      </c>
      <c r="G23" s="737">
        <f t="shared" si="2"/>
        <v>7267</v>
      </c>
      <c r="H23" s="737">
        <f t="shared" si="2"/>
        <v>3260</v>
      </c>
      <c r="I23" s="737">
        <f t="shared" si="2"/>
        <v>227</v>
      </c>
      <c r="J23" s="737">
        <f t="shared" si="2"/>
        <v>246</v>
      </c>
      <c r="K23" s="737">
        <f t="shared" si="2"/>
        <v>138</v>
      </c>
      <c r="L23" s="737">
        <f t="shared" si="2"/>
        <v>136</v>
      </c>
      <c r="M23" s="737">
        <f t="shared" si="2"/>
        <v>92</v>
      </c>
      <c r="N23" s="737">
        <f t="shared" si="2"/>
        <v>24</v>
      </c>
      <c r="O23" s="737">
        <f t="shared" si="2"/>
        <v>92</v>
      </c>
      <c r="P23" s="737">
        <f t="shared" si="2"/>
        <v>12</v>
      </c>
      <c r="Q23" s="737">
        <f t="shared" si="2"/>
        <v>139</v>
      </c>
      <c r="R23" s="737">
        <f t="shared" si="2"/>
        <v>37</v>
      </c>
      <c r="S23" s="737">
        <f t="shared" si="1"/>
        <v>1337</v>
      </c>
      <c r="T23" s="737">
        <f t="shared" si="1"/>
        <v>1129</v>
      </c>
      <c r="U23" s="737">
        <f t="shared" si="1"/>
        <v>1315</v>
      </c>
      <c r="V23" s="737">
        <f t="shared" si="1"/>
        <v>324</v>
      </c>
      <c r="W23" s="737">
        <f t="shared" si="1"/>
        <v>1693</v>
      </c>
      <c r="X23" s="737">
        <f t="shared" si="1"/>
        <v>495</v>
      </c>
      <c r="Y23" s="737">
        <f t="shared" si="1"/>
        <v>19393</v>
      </c>
      <c r="Z23" s="737">
        <f t="shared" si="1"/>
        <v>8242</v>
      </c>
      <c r="AA23" s="737">
        <f t="shared" si="1"/>
        <v>27635</v>
      </c>
      <c r="AB23" s="375" t="s">
        <v>58</v>
      </c>
      <c r="AC23" s="375"/>
      <c r="AD23" s="403" t="s">
        <v>57</v>
      </c>
      <c r="AE23" s="403"/>
      <c r="AF23" s="737">
        <v>2349</v>
      </c>
      <c r="AG23" s="737">
        <v>1144</v>
      </c>
      <c r="AH23" s="737">
        <v>2099</v>
      </c>
      <c r="AI23" s="737">
        <v>756</v>
      </c>
      <c r="AJ23" s="737">
        <v>2591</v>
      </c>
      <c r="AK23" s="737">
        <v>1033</v>
      </c>
      <c r="AL23" s="737">
        <v>166</v>
      </c>
      <c r="AM23" s="737">
        <v>86</v>
      </c>
      <c r="AN23" s="737">
        <v>68</v>
      </c>
      <c r="AO23" s="737">
        <v>40</v>
      </c>
      <c r="AP23" s="737">
        <v>89</v>
      </c>
      <c r="AQ23" s="737">
        <v>15</v>
      </c>
      <c r="AR23" s="737">
        <v>87</v>
      </c>
      <c r="AS23" s="737">
        <v>8</v>
      </c>
      <c r="AT23" s="737">
        <v>106</v>
      </c>
      <c r="AU23" s="737">
        <v>35</v>
      </c>
      <c r="AV23" s="737">
        <v>455</v>
      </c>
      <c r="AW23" s="737">
        <v>566</v>
      </c>
      <c r="AX23" s="737">
        <v>552</v>
      </c>
      <c r="AY23" s="737">
        <v>152</v>
      </c>
      <c r="AZ23" s="737">
        <v>697</v>
      </c>
      <c r="BA23" s="737">
        <v>282</v>
      </c>
      <c r="BB23" s="737">
        <f t="shared" si="3"/>
        <v>9259</v>
      </c>
      <c r="BC23" s="737">
        <f t="shared" si="3"/>
        <v>4117</v>
      </c>
      <c r="BD23" s="737">
        <f t="shared" si="4"/>
        <v>13376</v>
      </c>
      <c r="BE23" s="375" t="s">
        <v>58</v>
      </c>
      <c r="BF23" s="375"/>
      <c r="BG23" s="403" t="s">
        <v>57</v>
      </c>
      <c r="BH23" s="403"/>
      <c r="BI23" s="339">
        <v>1273</v>
      </c>
      <c r="BJ23" s="339">
        <v>299</v>
      </c>
      <c r="BK23" s="339">
        <v>488</v>
      </c>
      <c r="BL23" s="339">
        <v>130</v>
      </c>
      <c r="BM23" s="339">
        <v>2236</v>
      </c>
      <c r="BN23" s="339">
        <v>1230</v>
      </c>
      <c r="BO23" s="339">
        <v>44</v>
      </c>
      <c r="BP23" s="339">
        <v>90</v>
      </c>
      <c r="BQ23" s="339">
        <v>45</v>
      </c>
      <c r="BR23" s="339">
        <v>56</v>
      </c>
      <c r="BS23" s="339">
        <v>0</v>
      </c>
      <c r="BT23" s="339">
        <v>9</v>
      </c>
      <c r="BU23" s="339">
        <v>5</v>
      </c>
      <c r="BV23" s="339">
        <v>4</v>
      </c>
      <c r="BW23" s="339">
        <v>29</v>
      </c>
      <c r="BX23" s="339">
        <v>2</v>
      </c>
      <c r="BY23" s="339">
        <v>466</v>
      </c>
      <c r="BZ23" s="339">
        <v>348</v>
      </c>
      <c r="CA23" s="339">
        <v>426</v>
      </c>
      <c r="CB23" s="339">
        <v>95</v>
      </c>
      <c r="CC23" s="339">
        <v>689</v>
      </c>
      <c r="CD23" s="339">
        <v>129</v>
      </c>
      <c r="CE23" s="339">
        <f t="shared" si="5"/>
        <v>5701</v>
      </c>
      <c r="CF23" s="339">
        <f t="shared" si="5"/>
        <v>2392</v>
      </c>
      <c r="CG23" s="339">
        <f t="shared" si="6"/>
        <v>8093</v>
      </c>
      <c r="CH23" s="367"/>
      <c r="CI23" s="367" t="s">
        <v>58</v>
      </c>
      <c r="CJ23" s="403" t="s">
        <v>57</v>
      </c>
      <c r="CK23" s="403"/>
      <c r="CL23" s="737">
        <v>790</v>
      </c>
      <c r="CM23" s="737">
        <v>250</v>
      </c>
      <c r="CN23" s="737">
        <v>94</v>
      </c>
      <c r="CO23" s="737">
        <v>0</v>
      </c>
      <c r="CP23" s="737">
        <v>2440</v>
      </c>
      <c r="CQ23" s="737">
        <v>997</v>
      </c>
      <c r="CR23" s="737">
        <v>17</v>
      </c>
      <c r="CS23" s="737">
        <v>70</v>
      </c>
      <c r="CT23" s="737">
        <v>25</v>
      </c>
      <c r="CU23" s="737">
        <v>40</v>
      </c>
      <c r="CV23" s="737">
        <v>3</v>
      </c>
      <c r="CW23" s="737">
        <v>0</v>
      </c>
      <c r="CX23" s="737">
        <v>0</v>
      </c>
      <c r="CY23" s="737">
        <v>0</v>
      </c>
      <c r="CZ23" s="737">
        <v>4</v>
      </c>
      <c r="DA23" s="737">
        <v>0</v>
      </c>
      <c r="DB23" s="737">
        <v>416</v>
      </c>
      <c r="DC23" s="737">
        <v>215</v>
      </c>
      <c r="DD23" s="737">
        <v>337</v>
      </c>
      <c r="DE23" s="737">
        <v>77</v>
      </c>
      <c r="DF23" s="737">
        <v>307</v>
      </c>
      <c r="DG23" s="737">
        <v>84</v>
      </c>
      <c r="DH23" s="737">
        <f t="shared" si="7"/>
        <v>4433</v>
      </c>
      <c r="DI23" s="737">
        <f t="shared" si="7"/>
        <v>1733</v>
      </c>
      <c r="DJ23" s="737">
        <f t="shared" si="8"/>
        <v>6166</v>
      </c>
      <c r="DK23" s="375" t="s">
        <v>58</v>
      </c>
      <c r="DL23" s="375"/>
      <c r="DM23" s="403" t="s">
        <v>57</v>
      </c>
      <c r="DN23" s="403"/>
      <c r="DO23" s="740">
        <v>376</v>
      </c>
      <c r="DP23" s="740">
        <v>231</v>
      </c>
      <c r="DQ23" s="740">
        <v>343</v>
      </c>
      <c r="DR23" s="740">
        <v>129</v>
      </c>
      <c r="DS23" s="740">
        <v>674</v>
      </c>
      <c r="DT23" s="740">
        <v>219</v>
      </c>
      <c r="DU23" s="740">
        <v>26</v>
      </c>
      <c r="DV23" s="740">
        <v>13</v>
      </c>
      <c r="DW23" s="740">
        <v>16</v>
      </c>
      <c r="DX23" s="740">
        <v>16</v>
      </c>
      <c r="DY23" s="737">
        <v>7</v>
      </c>
      <c r="DZ23" s="737">
        <v>6</v>
      </c>
      <c r="EA23" s="737">
        <v>8</v>
      </c>
      <c r="EB23" s="737">
        <v>4</v>
      </c>
      <c r="EC23" s="737">
        <v>13</v>
      </c>
      <c r="ED23" s="737">
        <v>22</v>
      </c>
      <c r="EE23" s="737">
        <v>39</v>
      </c>
      <c r="EF23" s="737">
        <v>8</v>
      </c>
      <c r="EG23" s="737">
        <v>12</v>
      </c>
      <c r="EH23" s="737">
        <v>9</v>
      </c>
      <c r="EI23" s="737">
        <v>90</v>
      </c>
      <c r="EJ23" s="737">
        <v>33</v>
      </c>
      <c r="EK23" s="737">
        <f t="shared" si="9"/>
        <v>1604</v>
      </c>
      <c r="EL23" s="737">
        <f t="shared" si="9"/>
        <v>690</v>
      </c>
      <c r="EM23" s="737">
        <f t="shared" si="10"/>
        <v>2294</v>
      </c>
      <c r="EN23" s="375" t="s">
        <v>58</v>
      </c>
      <c r="EO23" s="375"/>
    </row>
    <row r="24" spans="1:145" ht="21.95" customHeight="1">
      <c r="A24" s="403" t="s">
        <v>59</v>
      </c>
      <c r="B24" s="403"/>
      <c r="C24" s="737">
        <f t="shared" si="2"/>
        <v>4603</v>
      </c>
      <c r="D24" s="737">
        <f t="shared" si="2"/>
        <v>1569</v>
      </c>
      <c r="E24" s="737">
        <f t="shared" si="2"/>
        <v>3105</v>
      </c>
      <c r="F24" s="737">
        <f t="shared" si="2"/>
        <v>1126</v>
      </c>
      <c r="G24" s="737">
        <f t="shared" si="2"/>
        <v>5993</v>
      </c>
      <c r="H24" s="737">
        <f t="shared" si="2"/>
        <v>2247</v>
      </c>
      <c r="I24" s="737">
        <f t="shared" si="2"/>
        <v>385</v>
      </c>
      <c r="J24" s="737">
        <f t="shared" si="2"/>
        <v>119</v>
      </c>
      <c r="K24" s="737">
        <f t="shared" si="2"/>
        <v>128</v>
      </c>
      <c r="L24" s="737">
        <f t="shared" si="2"/>
        <v>90</v>
      </c>
      <c r="M24" s="737">
        <f t="shared" si="2"/>
        <v>246</v>
      </c>
      <c r="N24" s="737">
        <f t="shared" si="2"/>
        <v>107</v>
      </c>
      <c r="O24" s="737">
        <f t="shared" si="2"/>
        <v>148</v>
      </c>
      <c r="P24" s="737">
        <f t="shared" si="2"/>
        <v>13</v>
      </c>
      <c r="Q24" s="737">
        <f t="shared" si="2"/>
        <v>178</v>
      </c>
      <c r="R24" s="737">
        <f t="shared" si="2"/>
        <v>80</v>
      </c>
      <c r="S24" s="737">
        <f t="shared" ref="S24:AA33" si="11">SUM(AV24,BY24,DB24)</f>
        <v>1534</v>
      </c>
      <c r="T24" s="737">
        <f t="shared" si="11"/>
        <v>1275</v>
      </c>
      <c r="U24" s="737">
        <f t="shared" si="11"/>
        <v>721</v>
      </c>
      <c r="V24" s="737">
        <f t="shared" si="11"/>
        <v>134</v>
      </c>
      <c r="W24" s="737">
        <f t="shared" si="11"/>
        <v>1089</v>
      </c>
      <c r="X24" s="737">
        <f t="shared" si="11"/>
        <v>535</v>
      </c>
      <c r="Y24" s="737">
        <f t="shared" si="11"/>
        <v>18130</v>
      </c>
      <c r="Z24" s="737">
        <f t="shared" si="11"/>
        <v>7295</v>
      </c>
      <c r="AA24" s="737">
        <f t="shared" si="11"/>
        <v>25425</v>
      </c>
      <c r="AB24" s="375" t="s">
        <v>60</v>
      </c>
      <c r="AC24" s="375"/>
      <c r="AD24" s="403" t="s">
        <v>59</v>
      </c>
      <c r="AE24" s="403"/>
      <c r="AF24" s="737">
        <v>3643</v>
      </c>
      <c r="AG24" s="737">
        <v>1305</v>
      </c>
      <c r="AH24" s="737">
        <v>2487</v>
      </c>
      <c r="AI24" s="737">
        <v>945</v>
      </c>
      <c r="AJ24" s="737">
        <v>3192</v>
      </c>
      <c r="AK24" s="737">
        <v>1318</v>
      </c>
      <c r="AL24" s="737">
        <v>343</v>
      </c>
      <c r="AM24" s="737">
        <v>86</v>
      </c>
      <c r="AN24" s="737">
        <v>108</v>
      </c>
      <c r="AO24" s="737">
        <v>67</v>
      </c>
      <c r="AP24" s="737">
        <v>245</v>
      </c>
      <c r="AQ24" s="737">
        <v>106</v>
      </c>
      <c r="AR24" s="737">
        <v>138</v>
      </c>
      <c r="AS24" s="737">
        <v>11</v>
      </c>
      <c r="AT24" s="737">
        <v>160</v>
      </c>
      <c r="AU24" s="737">
        <v>69</v>
      </c>
      <c r="AV24" s="737">
        <v>1177</v>
      </c>
      <c r="AW24" s="737">
        <v>1105</v>
      </c>
      <c r="AX24" s="737">
        <v>547</v>
      </c>
      <c r="AY24" s="737">
        <v>115</v>
      </c>
      <c r="AZ24" s="737">
        <v>929</v>
      </c>
      <c r="BA24" s="737">
        <v>462</v>
      </c>
      <c r="BB24" s="737">
        <f t="shared" si="3"/>
        <v>12969</v>
      </c>
      <c r="BC24" s="737">
        <f t="shared" si="3"/>
        <v>5589</v>
      </c>
      <c r="BD24" s="737">
        <f t="shared" si="4"/>
        <v>18558</v>
      </c>
      <c r="BE24" s="375" t="s">
        <v>60</v>
      </c>
      <c r="BF24" s="375"/>
      <c r="BG24" s="403" t="s">
        <v>59</v>
      </c>
      <c r="BH24" s="403"/>
      <c r="BI24" s="339">
        <v>850</v>
      </c>
      <c r="BJ24" s="339">
        <v>230</v>
      </c>
      <c r="BK24" s="339">
        <v>550</v>
      </c>
      <c r="BL24" s="339">
        <v>155</v>
      </c>
      <c r="BM24" s="339">
        <v>1196</v>
      </c>
      <c r="BN24" s="339">
        <v>238</v>
      </c>
      <c r="BO24" s="339">
        <v>39</v>
      </c>
      <c r="BP24" s="339">
        <v>32</v>
      </c>
      <c r="BQ24" s="339">
        <v>19</v>
      </c>
      <c r="BR24" s="339">
        <v>23</v>
      </c>
      <c r="BS24" s="339">
        <v>0</v>
      </c>
      <c r="BT24" s="339">
        <v>0</v>
      </c>
      <c r="BU24" s="339">
        <v>10</v>
      </c>
      <c r="BV24" s="339">
        <v>2</v>
      </c>
      <c r="BW24" s="339">
        <v>14</v>
      </c>
      <c r="BX24" s="339">
        <v>10</v>
      </c>
      <c r="BY24" s="339">
        <v>164</v>
      </c>
      <c r="BZ24" s="339">
        <v>77</v>
      </c>
      <c r="CA24" s="339">
        <v>94</v>
      </c>
      <c r="CB24" s="339">
        <v>12</v>
      </c>
      <c r="CC24" s="339">
        <v>84</v>
      </c>
      <c r="CD24" s="339">
        <v>51</v>
      </c>
      <c r="CE24" s="339">
        <f t="shared" si="5"/>
        <v>3020</v>
      </c>
      <c r="CF24" s="339">
        <f t="shared" si="5"/>
        <v>830</v>
      </c>
      <c r="CG24" s="339">
        <f t="shared" si="6"/>
        <v>3850</v>
      </c>
      <c r="CH24" s="367"/>
      <c r="CI24" s="367" t="s">
        <v>60</v>
      </c>
      <c r="CJ24" s="403" t="s">
        <v>59</v>
      </c>
      <c r="CK24" s="403"/>
      <c r="CL24" s="737">
        <v>110</v>
      </c>
      <c r="CM24" s="737">
        <v>34</v>
      </c>
      <c r="CN24" s="737">
        <v>68</v>
      </c>
      <c r="CO24" s="737">
        <v>26</v>
      </c>
      <c r="CP24" s="737">
        <v>1605</v>
      </c>
      <c r="CQ24" s="737">
        <v>691</v>
      </c>
      <c r="CR24" s="737">
        <v>3</v>
      </c>
      <c r="CS24" s="737">
        <v>1</v>
      </c>
      <c r="CT24" s="737">
        <v>1</v>
      </c>
      <c r="CU24" s="737">
        <v>0</v>
      </c>
      <c r="CV24" s="737">
        <v>1</v>
      </c>
      <c r="CW24" s="737">
        <v>1</v>
      </c>
      <c r="CX24" s="737">
        <v>0</v>
      </c>
      <c r="CY24" s="737">
        <v>0</v>
      </c>
      <c r="CZ24" s="737">
        <v>4</v>
      </c>
      <c r="DA24" s="737">
        <v>1</v>
      </c>
      <c r="DB24" s="737">
        <v>193</v>
      </c>
      <c r="DC24" s="737">
        <v>93</v>
      </c>
      <c r="DD24" s="737">
        <v>80</v>
      </c>
      <c r="DE24" s="737">
        <v>7</v>
      </c>
      <c r="DF24" s="737">
        <v>76</v>
      </c>
      <c r="DG24" s="737">
        <v>22</v>
      </c>
      <c r="DH24" s="737">
        <f t="shared" si="7"/>
        <v>2141</v>
      </c>
      <c r="DI24" s="737">
        <f t="shared" si="7"/>
        <v>876</v>
      </c>
      <c r="DJ24" s="737">
        <f t="shared" si="8"/>
        <v>3017</v>
      </c>
      <c r="DK24" s="375" t="s">
        <v>60</v>
      </c>
      <c r="DL24" s="375"/>
      <c r="DM24" s="403" t="s">
        <v>59</v>
      </c>
      <c r="DN24" s="403"/>
      <c r="DO24" s="740">
        <v>440</v>
      </c>
      <c r="DP24" s="740">
        <v>263</v>
      </c>
      <c r="DQ24" s="740">
        <v>293</v>
      </c>
      <c r="DR24" s="740">
        <v>161</v>
      </c>
      <c r="DS24" s="740">
        <v>579</v>
      </c>
      <c r="DT24" s="740">
        <v>313</v>
      </c>
      <c r="DU24" s="740">
        <v>12</v>
      </c>
      <c r="DV24" s="740">
        <v>28</v>
      </c>
      <c r="DW24" s="740">
        <v>11</v>
      </c>
      <c r="DX24" s="740">
        <v>18</v>
      </c>
      <c r="DY24" s="737">
        <v>6</v>
      </c>
      <c r="DZ24" s="737">
        <v>14</v>
      </c>
      <c r="EA24" s="737">
        <v>5</v>
      </c>
      <c r="EB24" s="737">
        <v>1</v>
      </c>
      <c r="EC24" s="737">
        <v>5</v>
      </c>
      <c r="ED24" s="737">
        <v>19</v>
      </c>
      <c r="EE24" s="737">
        <v>40</v>
      </c>
      <c r="EF24" s="737">
        <v>94</v>
      </c>
      <c r="EG24" s="737">
        <v>22</v>
      </c>
      <c r="EH24" s="737">
        <v>16</v>
      </c>
      <c r="EI24" s="737">
        <v>31</v>
      </c>
      <c r="EJ24" s="737">
        <v>63</v>
      </c>
      <c r="EK24" s="737">
        <f t="shared" si="9"/>
        <v>1444</v>
      </c>
      <c r="EL24" s="737">
        <f t="shared" si="9"/>
        <v>990</v>
      </c>
      <c r="EM24" s="737">
        <f t="shared" si="10"/>
        <v>2434</v>
      </c>
      <c r="EN24" s="375" t="s">
        <v>60</v>
      </c>
      <c r="EO24" s="375"/>
    </row>
    <row r="25" spans="1:145" ht="21.95" customHeight="1">
      <c r="A25" s="403" t="s">
        <v>61</v>
      </c>
      <c r="B25" s="403"/>
      <c r="C25" s="737">
        <f t="shared" si="2"/>
        <v>5377</v>
      </c>
      <c r="D25" s="737">
        <f t="shared" si="2"/>
        <v>2443</v>
      </c>
      <c r="E25" s="737">
        <f t="shared" si="2"/>
        <v>3660</v>
      </c>
      <c r="F25" s="737">
        <f t="shared" si="2"/>
        <v>1679</v>
      </c>
      <c r="G25" s="737">
        <f t="shared" si="2"/>
        <v>5453</v>
      </c>
      <c r="H25" s="737">
        <f t="shared" si="2"/>
        <v>2818</v>
      </c>
      <c r="I25" s="737">
        <f t="shared" si="2"/>
        <v>683</v>
      </c>
      <c r="J25" s="737">
        <f t="shared" si="2"/>
        <v>287</v>
      </c>
      <c r="K25" s="737">
        <f t="shared" si="2"/>
        <v>69</v>
      </c>
      <c r="L25" s="737">
        <f t="shared" si="2"/>
        <v>62</v>
      </c>
      <c r="M25" s="737">
        <f t="shared" si="2"/>
        <v>316</v>
      </c>
      <c r="N25" s="737">
        <f t="shared" si="2"/>
        <v>185</v>
      </c>
      <c r="O25" s="737">
        <f t="shared" si="2"/>
        <v>138</v>
      </c>
      <c r="P25" s="737">
        <f t="shared" si="2"/>
        <v>44</v>
      </c>
      <c r="Q25" s="737">
        <f t="shared" si="2"/>
        <v>120</v>
      </c>
      <c r="R25" s="737">
        <f t="shared" si="2"/>
        <v>45</v>
      </c>
      <c r="S25" s="737">
        <f t="shared" si="11"/>
        <v>2106</v>
      </c>
      <c r="T25" s="737">
        <f t="shared" si="11"/>
        <v>1208</v>
      </c>
      <c r="U25" s="737">
        <f t="shared" si="11"/>
        <v>1881</v>
      </c>
      <c r="V25" s="737">
        <f t="shared" si="11"/>
        <v>431</v>
      </c>
      <c r="W25" s="737">
        <f t="shared" si="11"/>
        <v>759</v>
      </c>
      <c r="X25" s="737">
        <f t="shared" si="11"/>
        <v>290</v>
      </c>
      <c r="Y25" s="737">
        <f t="shared" si="11"/>
        <v>20562</v>
      </c>
      <c r="Z25" s="737">
        <f t="shared" si="11"/>
        <v>9492</v>
      </c>
      <c r="AA25" s="737">
        <f t="shared" si="11"/>
        <v>30054</v>
      </c>
      <c r="AB25" s="375" t="s">
        <v>62</v>
      </c>
      <c r="AC25" s="375"/>
      <c r="AD25" s="403" t="s">
        <v>61</v>
      </c>
      <c r="AE25" s="403"/>
      <c r="AF25" s="737">
        <v>4813</v>
      </c>
      <c r="AG25" s="737">
        <v>2089</v>
      </c>
      <c r="AH25" s="737">
        <v>3308</v>
      </c>
      <c r="AI25" s="737">
        <v>1464</v>
      </c>
      <c r="AJ25" s="737">
        <v>4219</v>
      </c>
      <c r="AK25" s="737">
        <v>2160</v>
      </c>
      <c r="AL25" s="737">
        <v>583</v>
      </c>
      <c r="AM25" s="737">
        <v>262</v>
      </c>
      <c r="AN25" s="737">
        <v>64</v>
      </c>
      <c r="AO25" s="737">
        <v>42</v>
      </c>
      <c r="AP25" s="737">
        <v>260</v>
      </c>
      <c r="AQ25" s="737">
        <v>162</v>
      </c>
      <c r="AR25" s="737">
        <v>113</v>
      </c>
      <c r="AS25" s="737">
        <v>30</v>
      </c>
      <c r="AT25" s="737">
        <v>105</v>
      </c>
      <c r="AU25" s="737">
        <v>27</v>
      </c>
      <c r="AV25" s="737">
        <v>1856</v>
      </c>
      <c r="AW25" s="737">
        <v>1119</v>
      </c>
      <c r="AX25" s="737">
        <v>1675</v>
      </c>
      <c r="AY25" s="737">
        <v>410</v>
      </c>
      <c r="AZ25" s="737">
        <v>684</v>
      </c>
      <c r="BA25" s="737">
        <v>248</v>
      </c>
      <c r="BB25" s="737">
        <f t="shared" si="3"/>
        <v>17680</v>
      </c>
      <c r="BC25" s="737">
        <f t="shared" si="3"/>
        <v>8013</v>
      </c>
      <c r="BD25" s="737">
        <f t="shared" si="4"/>
        <v>25693</v>
      </c>
      <c r="BE25" s="375" t="s">
        <v>62</v>
      </c>
      <c r="BF25" s="375"/>
      <c r="BG25" s="403" t="s">
        <v>61</v>
      </c>
      <c r="BH25" s="403"/>
      <c r="BI25" s="339">
        <v>499</v>
      </c>
      <c r="BJ25" s="339">
        <v>284</v>
      </c>
      <c r="BK25" s="339">
        <v>314</v>
      </c>
      <c r="BL25" s="339">
        <v>174</v>
      </c>
      <c r="BM25" s="339">
        <v>526</v>
      </c>
      <c r="BN25" s="339">
        <v>222</v>
      </c>
      <c r="BO25" s="339">
        <v>83</v>
      </c>
      <c r="BP25" s="339">
        <v>21</v>
      </c>
      <c r="BQ25" s="339">
        <v>3</v>
      </c>
      <c r="BR25" s="339">
        <v>20</v>
      </c>
      <c r="BS25" s="339">
        <v>37</v>
      </c>
      <c r="BT25" s="339">
        <v>21</v>
      </c>
      <c r="BU25" s="339">
        <v>17</v>
      </c>
      <c r="BV25" s="339">
        <v>9</v>
      </c>
      <c r="BW25" s="339">
        <v>6</v>
      </c>
      <c r="BX25" s="339">
        <v>17</v>
      </c>
      <c r="BY25" s="339">
        <v>121</v>
      </c>
      <c r="BZ25" s="339">
        <v>48</v>
      </c>
      <c r="CA25" s="339">
        <v>119</v>
      </c>
      <c r="CB25" s="339">
        <v>16</v>
      </c>
      <c r="CC25" s="339">
        <v>36</v>
      </c>
      <c r="CD25" s="339">
        <v>20</v>
      </c>
      <c r="CE25" s="339">
        <f t="shared" si="5"/>
        <v>1761</v>
      </c>
      <c r="CF25" s="339">
        <f t="shared" si="5"/>
        <v>852</v>
      </c>
      <c r="CG25" s="339">
        <f t="shared" si="6"/>
        <v>2613</v>
      </c>
      <c r="CH25" s="367"/>
      <c r="CI25" s="367" t="s">
        <v>62</v>
      </c>
      <c r="CJ25" s="403" t="s">
        <v>61</v>
      </c>
      <c r="CK25" s="403"/>
      <c r="CL25" s="737">
        <v>65</v>
      </c>
      <c r="CM25" s="737">
        <v>70</v>
      </c>
      <c r="CN25" s="737">
        <v>38</v>
      </c>
      <c r="CO25" s="737">
        <v>41</v>
      </c>
      <c r="CP25" s="737">
        <v>708</v>
      </c>
      <c r="CQ25" s="737">
        <v>436</v>
      </c>
      <c r="CR25" s="737">
        <v>17</v>
      </c>
      <c r="CS25" s="737">
        <v>4</v>
      </c>
      <c r="CT25" s="737">
        <v>2</v>
      </c>
      <c r="CU25" s="737">
        <v>0</v>
      </c>
      <c r="CV25" s="737">
        <v>19</v>
      </c>
      <c r="CW25" s="737">
        <v>2</v>
      </c>
      <c r="CX25" s="737">
        <v>8</v>
      </c>
      <c r="CY25" s="737">
        <v>5</v>
      </c>
      <c r="CZ25" s="737">
        <v>9</v>
      </c>
      <c r="DA25" s="737">
        <v>1</v>
      </c>
      <c r="DB25" s="737">
        <v>129</v>
      </c>
      <c r="DC25" s="737">
        <v>41</v>
      </c>
      <c r="DD25" s="737">
        <v>87</v>
      </c>
      <c r="DE25" s="737">
        <v>5</v>
      </c>
      <c r="DF25" s="737">
        <v>39</v>
      </c>
      <c r="DG25" s="737">
        <v>22</v>
      </c>
      <c r="DH25" s="737">
        <f t="shared" si="7"/>
        <v>1121</v>
      </c>
      <c r="DI25" s="737">
        <f t="shared" si="7"/>
        <v>627</v>
      </c>
      <c r="DJ25" s="737">
        <f t="shared" si="8"/>
        <v>1748</v>
      </c>
      <c r="DK25" s="375" t="s">
        <v>62</v>
      </c>
      <c r="DL25" s="375"/>
      <c r="DM25" s="403" t="s">
        <v>61</v>
      </c>
      <c r="DN25" s="403"/>
      <c r="DO25" s="740">
        <v>495</v>
      </c>
      <c r="DP25" s="740">
        <v>464</v>
      </c>
      <c r="DQ25" s="740">
        <v>337</v>
      </c>
      <c r="DR25" s="740">
        <v>277</v>
      </c>
      <c r="DS25" s="740">
        <v>502</v>
      </c>
      <c r="DT25" s="740">
        <v>374</v>
      </c>
      <c r="DU25" s="740">
        <v>102</v>
      </c>
      <c r="DV25" s="740">
        <v>79</v>
      </c>
      <c r="DW25" s="740">
        <v>19</v>
      </c>
      <c r="DX25" s="740">
        <v>26</v>
      </c>
      <c r="DY25" s="737">
        <v>51</v>
      </c>
      <c r="DZ25" s="737">
        <v>51</v>
      </c>
      <c r="EA25" s="737">
        <v>29</v>
      </c>
      <c r="EB25" s="737">
        <v>16</v>
      </c>
      <c r="EC25" s="737">
        <v>23</v>
      </c>
      <c r="ED25" s="737">
        <v>13</v>
      </c>
      <c r="EE25" s="737">
        <v>69</v>
      </c>
      <c r="EF25" s="737">
        <v>104</v>
      </c>
      <c r="EG25" s="737">
        <v>57</v>
      </c>
      <c r="EH25" s="737">
        <v>34</v>
      </c>
      <c r="EI25" s="737">
        <v>42</v>
      </c>
      <c r="EJ25" s="737">
        <v>29</v>
      </c>
      <c r="EK25" s="737">
        <f t="shared" si="9"/>
        <v>1726</v>
      </c>
      <c r="EL25" s="737">
        <f t="shared" si="9"/>
        <v>1467</v>
      </c>
      <c r="EM25" s="737">
        <f t="shared" si="10"/>
        <v>3193</v>
      </c>
      <c r="EN25" s="375" t="s">
        <v>62</v>
      </c>
      <c r="EO25" s="375"/>
    </row>
    <row r="26" spans="1:145" ht="21.95" customHeight="1">
      <c r="A26" s="403" t="s">
        <v>63</v>
      </c>
      <c r="B26" s="403"/>
      <c r="C26" s="737">
        <f t="shared" si="2"/>
        <v>5516</v>
      </c>
      <c r="D26" s="737">
        <f t="shared" si="2"/>
        <v>2137</v>
      </c>
      <c r="E26" s="737">
        <f t="shared" si="2"/>
        <v>2641</v>
      </c>
      <c r="F26" s="737">
        <f t="shared" si="2"/>
        <v>1258</v>
      </c>
      <c r="G26" s="737">
        <f t="shared" si="2"/>
        <v>4328</v>
      </c>
      <c r="H26" s="737">
        <f t="shared" si="2"/>
        <v>1529</v>
      </c>
      <c r="I26" s="737">
        <f t="shared" si="2"/>
        <v>381</v>
      </c>
      <c r="J26" s="737">
        <f t="shared" si="2"/>
        <v>85</v>
      </c>
      <c r="K26" s="737">
        <f t="shared" si="2"/>
        <v>103</v>
      </c>
      <c r="L26" s="737">
        <f t="shared" si="2"/>
        <v>65</v>
      </c>
      <c r="M26" s="737">
        <f t="shared" si="2"/>
        <v>64</v>
      </c>
      <c r="N26" s="737">
        <f t="shared" si="2"/>
        <v>92</v>
      </c>
      <c r="O26" s="737">
        <f t="shared" si="2"/>
        <v>214</v>
      </c>
      <c r="P26" s="737">
        <f t="shared" si="2"/>
        <v>103</v>
      </c>
      <c r="Q26" s="737">
        <f t="shared" si="2"/>
        <v>101</v>
      </c>
      <c r="R26" s="737">
        <f t="shared" si="2"/>
        <v>37</v>
      </c>
      <c r="S26" s="737">
        <f t="shared" si="11"/>
        <v>729</v>
      </c>
      <c r="T26" s="737">
        <f t="shared" si="11"/>
        <v>400</v>
      </c>
      <c r="U26" s="737">
        <f t="shared" si="11"/>
        <v>752</v>
      </c>
      <c r="V26" s="737">
        <f t="shared" si="11"/>
        <v>504</v>
      </c>
      <c r="W26" s="737">
        <f t="shared" si="11"/>
        <v>755</v>
      </c>
      <c r="X26" s="737">
        <f t="shared" si="11"/>
        <v>545</v>
      </c>
      <c r="Y26" s="737">
        <f t="shared" si="11"/>
        <v>15584</v>
      </c>
      <c r="Z26" s="737">
        <f t="shared" si="11"/>
        <v>6755</v>
      </c>
      <c r="AA26" s="737">
        <f t="shared" si="11"/>
        <v>22339</v>
      </c>
      <c r="AB26" s="375" t="s">
        <v>64</v>
      </c>
      <c r="AC26" s="375"/>
      <c r="AD26" s="403" t="s">
        <v>63</v>
      </c>
      <c r="AE26" s="403"/>
      <c r="AF26" s="737">
        <v>4563</v>
      </c>
      <c r="AG26" s="737">
        <v>1764</v>
      </c>
      <c r="AH26" s="737">
        <v>2203</v>
      </c>
      <c r="AI26" s="737">
        <v>977</v>
      </c>
      <c r="AJ26" s="737">
        <v>3335</v>
      </c>
      <c r="AK26" s="737">
        <v>975</v>
      </c>
      <c r="AL26" s="737">
        <v>301</v>
      </c>
      <c r="AM26" s="737">
        <v>74</v>
      </c>
      <c r="AN26" s="737">
        <v>62</v>
      </c>
      <c r="AO26" s="737">
        <v>54</v>
      </c>
      <c r="AP26" s="737">
        <v>60</v>
      </c>
      <c r="AQ26" s="737">
        <v>91</v>
      </c>
      <c r="AR26" s="737">
        <v>150</v>
      </c>
      <c r="AS26" s="737">
        <v>94</v>
      </c>
      <c r="AT26" s="737">
        <v>48</v>
      </c>
      <c r="AU26" s="737">
        <v>33</v>
      </c>
      <c r="AV26" s="737">
        <v>643</v>
      </c>
      <c r="AW26" s="737">
        <v>363</v>
      </c>
      <c r="AX26" s="737">
        <v>646</v>
      </c>
      <c r="AY26" s="737">
        <v>473</v>
      </c>
      <c r="AZ26" s="737">
        <v>609</v>
      </c>
      <c r="BA26" s="737">
        <v>498</v>
      </c>
      <c r="BB26" s="737">
        <f t="shared" si="3"/>
        <v>12620</v>
      </c>
      <c r="BC26" s="737">
        <f t="shared" si="3"/>
        <v>5396</v>
      </c>
      <c r="BD26" s="737">
        <f t="shared" si="4"/>
        <v>18016</v>
      </c>
      <c r="BE26" s="375" t="s">
        <v>64</v>
      </c>
      <c r="BF26" s="375"/>
      <c r="BG26" s="403" t="s">
        <v>63</v>
      </c>
      <c r="BH26" s="403"/>
      <c r="BI26" s="339">
        <v>755</v>
      </c>
      <c r="BJ26" s="339">
        <v>305</v>
      </c>
      <c r="BK26" s="339">
        <v>374</v>
      </c>
      <c r="BL26" s="339">
        <v>218</v>
      </c>
      <c r="BM26" s="339">
        <v>505</v>
      </c>
      <c r="BN26" s="339">
        <v>77</v>
      </c>
      <c r="BO26" s="339">
        <v>52</v>
      </c>
      <c r="BP26" s="339">
        <v>9</v>
      </c>
      <c r="BQ26" s="339">
        <v>38</v>
      </c>
      <c r="BR26" s="339">
        <v>9</v>
      </c>
      <c r="BS26" s="339">
        <v>2</v>
      </c>
      <c r="BT26" s="339">
        <v>1</v>
      </c>
      <c r="BU26" s="339">
        <v>35</v>
      </c>
      <c r="BV26" s="339">
        <v>3</v>
      </c>
      <c r="BW26" s="339">
        <v>37</v>
      </c>
      <c r="BX26" s="339">
        <v>4</v>
      </c>
      <c r="BY26" s="339">
        <v>58</v>
      </c>
      <c r="BZ26" s="339">
        <v>11</v>
      </c>
      <c r="CA26" s="339">
        <v>73</v>
      </c>
      <c r="CB26" s="339">
        <v>7</v>
      </c>
      <c r="CC26" s="339">
        <v>78</v>
      </c>
      <c r="CD26" s="339">
        <v>17</v>
      </c>
      <c r="CE26" s="339">
        <f t="shared" si="5"/>
        <v>2007</v>
      </c>
      <c r="CF26" s="339">
        <f t="shared" si="5"/>
        <v>661</v>
      </c>
      <c r="CG26" s="339">
        <f t="shared" si="6"/>
        <v>2668</v>
      </c>
      <c r="CH26" s="367"/>
      <c r="CI26" s="367" t="s">
        <v>64</v>
      </c>
      <c r="CJ26" s="403" t="s">
        <v>63</v>
      </c>
      <c r="CK26" s="403"/>
      <c r="CL26" s="737">
        <v>198</v>
      </c>
      <c r="CM26" s="737">
        <v>68</v>
      </c>
      <c r="CN26" s="737">
        <v>64</v>
      </c>
      <c r="CO26" s="737">
        <v>63</v>
      </c>
      <c r="CP26" s="737">
        <v>488</v>
      </c>
      <c r="CQ26" s="737">
        <v>477</v>
      </c>
      <c r="CR26" s="737">
        <v>28</v>
      </c>
      <c r="CS26" s="737">
        <v>2</v>
      </c>
      <c r="CT26" s="737">
        <v>3</v>
      </c>
      <c r="CU26" s="737">
        <v>2</v>
      </c>
      <c r="CV26" s="737">
        <v>2</v>
      </c>
      <c r="CW26" s="737">
        <v>0</v>
      </c>
      <c r="CX26" s="737">
        <v>29</v>
      </c>
      <c r="CY26" s="737">
        <v>6</v>
      </c>
      <c r="CZ26" s="737">
        <v>16</v>
      </c>
      <c r="DA26" s="737">
        <v>0</v>
      </c>
      <c r="DB26" s="737">
        <v>28</v>
      </c>
      <c r="DC26" s="737">
        <v>26</v>
      </c>
      <c r="DD26" s="737">
        <v>33</v>
      </c>
      <c r="DE26" s="737">
        <v>24</v>
      </c>
      <c r="DF26" s="737">
        <v>68</v>
      </c>
      <c r="DG26" s="737">
        <v>30</v>
      </c>
      <c r="DH26" s="737">
        <f t="shared" si="7"/>
        <v>957</v>
      </c>
      <c r="DI26" s="737">
        <f t="shared" si="7"/>
        <v>698</v>
      </c>
      <c r="DJ26" s="737">
        <f t="shared" si="8"/>
        <v>1655</v>
      </c>
      <c r="DK26" s="375" t="s">
        <v>64</v>
      </c>
      <c r="DL26" s="375"/>
      <c r="DM26" s="403" t="s">
        <v>63</v>
      </c>
      <c r="DN26" s="403"/>
      <c r="DO26" s="740">
        <v>576</v>
      </c>
      <c r="DP26" s="740">
        <v>249</v>
      </c>
      <c r="DQ26" s="740">
        <v>393</v>
      </c>
      <c r="DR26" s="740">
        <v>133</v>
      </c>
      <c r="DS26" s="740">
        <v>287</v>
      </c>
      <c r="DT26" s="740">
        <v>104</v>
      </c>
      <c r="DU26" s="740">
        <v>36</v>
      </c>
      <c r="DV26" s="740">
        <v>16</v>
      </c>
      <c r="DW26" s="740">
        <v>28</v>
      </c>
      <c r="DX26" s="740">
        <v>18</v>
      </c>
      <c r="DY26" s="737">
        <v>4</v>
      </c>
      <c r="DZ26" s="737">
        <v>5</v>
      </c>
      <c r="EA26" s="737">
        <v>10</v>
      </c>
      <c r="EB26" s="737">
        <v>5</v>
      </c>
      <c r="EC26" s="737">
        <v>5</v>
      </c>
      <c r="ED26" s="737">
        <v>8</v>
      </c>
      <c r="EE26" s="737">
        <v>7</v>
      </c>
      <c r="EF26" s="737">
        <v>3</v>
      </c>
      <c r="EG26" s="737">
        <v>17</v>
      </c>
      <c r="EH26" s="737">
        <v>4</v>
      </c>
      <c r="EI26" s="737">
        <v>7</v>
      </c>
      <c r="EJ26" s="737">
        <v>19</v>
      </c>
      <c r="EK26" s="737">
        <f t="shared" si="9"/>
        <v>1370</v>
      </c>
      <c r="EL26" s="737">
        <f t="shared" si="9"/>
        <v>564</v>
      </c>
      <c r="EM26" s="737">
        <f t="shared" si="10"/>
        <v>1934</v>
      </c>
      <c r="EN26" s="375" t="s">
        <v>64</v>
      </c>
      <c r="EO26" s="375"/>
    </row>
    <row r="27" spans="1:145" ht="21.95" customHeight="1" thickBot="1">
      <c r="A27" s="403" t="s">
        <v>65</v>
      </c>
      <c r="B27" s="403"/>
      <c r="C27" s="737">
        <f t="shared" si="2"/>
        <v>13446</v>
      </c>
      <c r="D27" s="737">
        <f t="shared" si="2"/>
        <v>8489</v>
      </c>
      <c r="E27" s="737">
        <f t="shared" si="2"/>
        <v>8851</v>
      </c>
      <c r="F27" s="737">
        <f t="shared" si="2"/>
        <v>5677</v>
      </c>
      <c r="G27" s="737">
        <f t="shared" si="2"/>
        <v>16977</v>
      </c>
      <c r="H27" s="737">
        <f t="shared" si="2"/>
        <v>7559</v>
      </c>
      <c r="I27" s="737">
        <f t="shared" si="2"/>
        <v>831</v>
      </c>
      <c r="J27" s="737">
        <f t="shared" si="2"/>
        <v>588</v>
      </c>
      <c r="K27" s="737">
        <f t="shared" si="2"/>
        <v>322</v>
      </c>
      <c r="L27" s="737">
        <f t="shared" si="2"/>
        <v>238</v>
      </c>
      <c r="M27" s="737">
        <f t="shared" si="2"/>
        <v>93</v>
      </c>
      <c r="N27" s="737">
        <f t="shared" si="2"/>
        <v>185</v>
      </c>
      <c r="O27" s="737">
        <f t="shared" si="2"/>
        <v>561</v>
      </c>
      <c r="P27" s="737">
        <f t="shared" si="2"/>
        <v>159</v>
      </c>
      <c r="Q27" s="737">
        <f t="shared" si="2"/>
        <v>258</v>
      </c>
      <c r="R27" s="737">
        <f t="shared" si="2"/>
        <v>168</v>
      </c>
      <c r="S27" s="737">
        <f t="shared" si="11"/>
        <v>1116</v>
      </c>
      <c r="T27" s="737">
        <f t="shared" si="11"/>
        <v>1730</v>
      </c>
      <c r="U27" s="737">
        <f t="shared" si="11"/>
        <v>4290</v>
      </c>
      <c r="V27" s="737">
        <f t="shared" si="11"/>
        <v>1299</v>
      </c>
      <c r="W27" s="737">
        <f t="shared" si="11"/>
        <v>2248</v>
      </c>
      <c r="X27" s="737">
        <f t="shared" si="11"/>
        <v>1385</v>
      </c>
      <c r="Y27" s="737">
        <f t="shared" si="11"/>
        <v>48993</v>
      </c>
      <c r="Z27" s="737">
        <f t="shared" si="11"/>
        <v>27477</v>
      </c>
      <c r="AA27" s="737">
        <f t="shared" si="11"/>
        <v>76470</v>
      </c>
      <c r="AB27" s="478" t="s">
        <v>66</v>
      </c>
      <c r="AC27" s="478"/>
      <c r="AD27" s="451" t="s">
        <v>65</v>
      </c>
      <c r="AE27" s="451"/>
      <c r="AF27" s="737">
        <v>10821</v>
      </c>
      <c r="AG27" s="737">
        <v>6733</v>
      </c>
      <c r="AH27" s="737">
        <v>7354</v>
      </c>
      <c r="AI27" s="737">
        <v>4642</v>
      </c>
      <c r="AJ27" s="737">
        <v>10259</v>
      </c>
      <c r="AK27" s="737">
        <v>4085</v>
      </c>
      <c r="AL27" s="737">
        <v>660</v>
      </c>
      <c r="AM27" s="737">
        <v>463</v>
      </c>
      <c r="AN27" s="737">
        <v>251</v>
      </c>
      <c r="AO27" s="737">
        <v>149</v>
      </c>
      <c r="AP27" s="737">
        <v>76</v>
      </c>
      <c r="AQ27" s="737">
        <v>143</v>
      </c>
      <c r="AR27" s="737">
        <v>441</v>
      </c>
      <c r="AS27" s="737">
        <v>122</v>
      </c>
      <c r="AT27" s="737">
        <v>190</v>
      </c>
      <c r="AU27" s="737">
        <v>113</v>
      </c>
      <c r="AV27" s="737">
        <v>766</v>
      </c>
      <c r="AW27" s="737">
        <v>1311</v>
      </c>
      <c r="AX27" s="737">
        <v>3053</v>
      </c>
      <c r="AY27" s="737">
        <v>933</v>
      </c>
      <c r="AZ27" s="737">
        <v>1668</v>
      </c>
      <c r="BA27" s="737">
        <v>1018</v>
      </c>
      <c r="BB27" s="737">
        <f t="shared" si="3"/>
        <v>35539</v>
      </c>
      <c r="BC27" s="737">
        <f t="shared" si="3"/>
        <v>19712</v>
      </c>
      <c r="BD27" s="737">
        <f t="shared" si="4"/>
        <v>55251</v>
      </c>
      <c r="BE27" s="436" t="s">
        <v>66</v>
      </c>
      <c r="BF27" s="436"/>
      <c r="BG27" s="451" t="s">
        <v>65</v>
      </c>
      <c r="BH27" s="451"/>
      <c r="BI27" s="339">
        <v>2341</v>
      </c>
      <c r="BJ27" s="339">
        <v>1515</v>
      </c>
      <c r="BK27" s="339">
        <v>1347</v>
      </c>
      <c r="BL27" s="339">
        <v>932</v>
      </c>
      <c r="BM27" s="339">
        <v>3417</v>
      </c>
      <c r="BN27" s="339">
        <v>1177</v>
      </c>
      <c r="BO27" s="339">
        <v>157</v>
      </c>
      <c r="BP27" s="339">
        <v>117</v>
      </c>
      <c r="BQ27" s="339">
        <v>69</v>
      </c>
      <c r="BR27" s="339">
        <v>81</v>
      </c>
      <c r="BS27" s="339">
        <v>15</v>
      </c>
      <c r="BT27" s="339">
        <v>34</v>
      </c>
      <c r="BU27" s="339">
        <v>110</v>
      </c>
      <c r="BV27" s="339">
        <v>33</v>
      </c>
      <c r="BW27" s="339">
        <v>53</v>
      </c>
      <c r="BX27" s="339">
        <v>50</v>
      </c>
      <c r="BY27" s="339">
        <v>184</v>
      </c>
      <c r="BZ27" s="339">
        <v>183</v>
      </c>
      <c r="CA27" s="339">
        <v>623</v>
      </c>
      <c r="CB27" s="339">
        <v>154</v>
      </c>
      <c r="CC27" s="339">
        <v>305</v>
      </c>
      <c r="CD27" s="339">
        <v>137</v>
      </c>
      <c r="CE27" s="339">
        <f t="shared" si="5"/>
        <v>8621</v>
      </c>
      <c r="CF27" s="339">
        <f t="shared" si="5"/>
        <v>4413</v>
      </c>
      <c r="CG27" s="339">
        <f t="shared" si="6"/>
        <v>13034</v>
      </c>
      <c r="CH27" s="181"/>
      <c r="CI27" s="206" t="s">
        <v>66</v>
      </c>
      <c r="CJ27" s="451" t="s">
        <v>65</v>
      </c>
      <c r="CK27" s="451"/>
      <c r="CL27" s="737">
        <v>284</v>
      </c>
      <c r="CM27" s="737">
        <v>241</v>
      </c>
      <c r="CN27" s="737">
        <v>150</v>
      </c>
      <c r="CO27" s="737">
        <v>103</v>
      </c>
      <c r="CP27" s="737">
        <v>3301</v>
      </c>
      <c r="CQ27" s="737">
        <v>2297</v>
      </c>
      <c r="CR27" s="737">
        <v>14</v>
      </c>
      <c r="CS27" s="737">
        <v>8</v>
      </c>
      <c r="CT27" s="737">
        <v>2</v>
      </c>
      <c r="CU27" s="737">
        <v>8</v>
      </c>
      <c r="CV27" s="737">
        <v>2</v>
      </c>
      <c r="CW27" s="737">
        <v>8</v>
      </c>
      <c r="CX27" s="737">
        <v>10</v>
      </c>
      <c r="CY27" s="737">
        <v>4</v>
      </c>
      <c r="CZ27" s="737">
        <v>15</v>
      </c>
      <c r="DA27" s="737">
        <v>5</v>
      </c>
      <c r="DB27" s="737">
        <v>166</v>
      </c>
      <c r="DC27" s="737">
        <v>236</v>
      </c>
      <c r="DD27" s="737">
        <v>614</v>
      </c>
      <c r="DE27" s="737">
        <v>212</v>
      </c>
      <c r="DF27" s="737">
        <v>275</v>
      </c>
      <c r="DG27" s="737">
        <v>230</v>
      </c>
      <c r="DH27" s="737">
        <f t="shared" si="7"/>
        <v>4833</v>
      </c>
      <c r="DI27" s="737">
        <f t="shared" si="7"/>
        <v>3352</v>
      </c>
      <c r="DJ27" s="737">
        <f t="shared" si="8"/>
        <v>8185</v>
      </c>
      <c r="DK27" s="436" t="s">
        <v>66</v>
      </c>
      <c r="DL27" s="436"/>
      <c r="DM27" s="451" t="s">
        <v>65</v>
      </c>
      <c r="DN27" s="451"/>
      <c r="DO27" s="741">
        <v>1310</v>
      </c>
      <c r="DP27" s="741">
        <v>1068</v>
      </c>
      <c r="DQ27" s="741">
        <v>928</v>
      </c>
      <c r="DR27" s="741">
        <v>682</v>
      </c>
      <c r="DS27" s="741">
        <v>1962</v>
      </c>
      <c r="DT27" s="741">
        <v>731</v>
      </c>
      <c r="DU27" s="741">
        <v>40</v>
      </c>
      <c r="DV27" s="741">
        <v>72</v>
      </c>
      <c r="DW27" s="741">
        <v>24</v>
      </c>
      <c r="DX27" s="741">
        <v>65</v>
      </c>
      <c r="DY27" s="737">
        <v>6</v>
      </c>
      <c r="DZ27" s="737">
        <v>36</v>
      </c>
      <c r="EA27" s="737">
        <v>47</v>
      </c>
      <c r="EB27" s="737">
        <v>21</v>
      </c>
      <c r="EC27" s="737">
        <v>21</v>
      </c>
      <c r="ED27" s="737">
        <v>31</v>
      </c>
      <c r="EE27" s="737">
        <v>46</v>
      </c>
      <c r="EF27" s="737">
        <v>50</v>
      </c>
      <c r="EG27" s="737">
        <v>202</v>
      </c>
      <c r="EH27" s="737">
        <v>30</v>
      </c>
      <c r="EI27" s="737">
        <v>83</v>
      </c>
      <c r="EJ27" s="737">
        <v>64</v>
      </c>
      <c r="EK27" s="737">
        <f t="shared" si="9"/>
        <v>4669</v>
      </c>
      <c r="EL27" s="737">
        <f t="shared" si="9"/>
        <v>2850</v>
      </c>
      <c r="EM27" s="737">
        <f t="shared" si="10"/>
        <v>7519</v>
      </c>
      <c r="EN27" s="436" t="s">
        <v>66</v>
      </c>
      <c r="EO27" s="436"/>
    </row>
    <row r="28" spans="1:145" ht="21.95" customHeight="1" thickBot="1">
      <c r="A28" s="422" t="s">
        <v>19</v>
      </c>
      <c r="B28" s="422"/>
      <c r="C28" s="742">
        <f>SUM(C8:C27)</f>
        <v>112972</v>
      </c>
      <c r="D28" s="742">
        <f t="shared" ref="D28:AA28" si="12">SUM(D8:D27)</f>
        <v>58918</v>
      </c>
      <c r="E28" s="742">
        <f t="shared" si="12"/>
        <v>75061</v>
      </c>
      <c r="F28" s="742">
        <f t="shared" si="12"/>
        <v>38262</v>
      </c>
      <c r="G28" s="742">
        <f t="shared" si="12"/>
        <v>188842</v>
      </c>
      <c r="H28" s="742">
        <f t="shared" si="12"/>
        <v>89908</v>
      </c>
      <c r="I28" s="742">
        <f t="shared" si="12"/>
        <v>10967</v>
      </c>
      <c r="J28" s="742">
        <f t="shared" si="12"/>
        <v>6293</v>
      </c>
      <c r="K28" s="742">
        <f t="shared" si="12"/>
        <v>5675</v>
      </c>
      <c r="L28" s="742">
        <f t="shared" si="12"/>
        <v>2788</v>
      </c>
      <c r="M28" s="742">
        <f t="shared" si="12"/>
        <v>4682</v>
      </c>
      <c r="N28" s="742">
        <f t="shared" si="12"/>
        <v>3876</v>
      </c>
      <c r="O28" s="742">
        <f t="shared" si="12"/>
        <v>4385</v>
      </c>
      <c r="P28" s="742">
        <f t="shared" si="12"/>
        <v>1294</v>
      </c>
      <c r="Q28" s="742">
        <f t="shared" si="12"/>
        <v>4807</v>
      </c>
      <c r="R28" s="742">
        <f t="shared" si="12"/>
        <v>2515</v>
      </c>
      <c r="S28" s="742">
        <f t="shared" si="12"/>
        <v>40601</v>
      </c>
      <c r="T28" s="742">
        <f t="shared" si="12"/>
        <v>38401</v>
      </c>
      <c r="U28" s="742">
        <f t="shared" si="12"/>
        <v>30382</v>
      </c>
      <c r="V28" s="742">
        <f t="shared" si="12"/>
        <v>9841</v>
      </c>
      <c r="W28" s="742">
        <f t="shared" si="12"/>
        <v>33514</v>
      </c>
      <c r="X28" s="742">
        <f t="shared" si="12"/>
        <v>16614</v>
      </c>
      <c r="Y28" s="742">
        <f t="shared" si="12"/>
        <v>511888</v>
      </c>
      <c r="Z28" s="742">
        <f t="shared" si="12"/>
        <v>268710</v>
      </c>
      <c r="AA28" s="742">
        <f t="shared" si="12"/>
        <v>780598</v>
      </c>
      <c r="AB28" s="373" t="s">
        <v>67</v>
      </c>
      <c r="AC28" s="373"/>
      <c r="AD28" s="422" t="s">
        <v>19</v>
      </c>
      <c r="AE28" s="422"/>
      <c r="AF28" s="742">
        <f>SUM(AF8:AF27)</f>
        <v>87457</v>
      </c>
      <c r="AG28" s="742">
        <f t="shared" ref="AG28:BD28" si="13">SUM(AG8:AG27)</f>
        <v>45571</v>
      </c>
      <c r="AH28" s="742">
        <f t="shared" si="13"/>
        <v>59867</v>
      </c>
      <c r="AI28" s="742">
        <f t="shared" si="13"/>
        <v>30807</v>
      </c>
      <c r="AJ28" s="742">
        <f t="shared" si="13"/>
        <v>95136</v>
      </c>
      <c r="AK28" s="742">
        <f t="shared" si="13"/>
        <v>43380</v>
      </c>
      <c r="AL28" s="742">
        <f t="shared" si="13"/>
        <v>8743</v>
      </c>
      <c r="AM28" s="742">
        <f t="shared" si="13"/>
        <v>4446</v>
      </c>
      <c r="AN28" s="742">
        <f t="shared" si="13"/>
        <v>3913</v>
      </c>
      <c r="AO28" s="742">
        <f t="shared" si="13"/>
        <v>1675</v>
      </c>
      <c r="AP28" s="742">
        <f t="shared" si="13"/>
        <v>3739</v>
      </c>
      <c r="AQ28" s="742">
        <f t="shared" si="13"/>
        <v>2821</v>
      </c>
      <c r="AR28" s="742">
        <f t="shared" si="13"/>
        <v>3524</v>
      </c>
      <c r="AS28" s="742">
        <f t="shared" si="13"/>
        <v>964</v>
      </c>
      <c r="AT28" s="742">
        <f t="shared" si="13"/>
        <v>3410</v>
      </c>
      <c r="AU28" s="742">
        <f t="shared" si="13"/>
        <v>1520</v>
      </c>
      <c r="AV28" s="742">
        <f t="shared" si="13"/>
        <v>29940</v>
      </c>
      <c r="AW28" s="742">
        <f t="shared" si="13"/>
        <v>31104</v>
      </c>
      <c r="AX28" s="742">
        <f t="shared" si="13"/>
        <v>21147</v>
      </c>
      <c r="AY28" s="742">
        <f t="shared" si="13"/>
        <v>7550</v>
      </c>
      <c r="AZ28" s="742">
        <f t="shared" si="13"/>
        <v>23916</v>
      </c>
      <c r="BA28" s="742">
        <f t="shared" si="13"/>
        <v>12390</v>
      </c>
      <c r="BB28" s="742">
        <f t="shared" si="13"/>
        <v>340792</v>
      </c>
      <c r="BC28" s="742">
        <f t="shared" si="13"/>
        <v>182228</v>
      </c>
      <c r="BD28" s="742">
        <f t="shared" si="13"/>
        <v>523020</v>
      </c>
      <c r="BE28" s="373" t="s">
        <v>67</v>
      </c>
      <c r="BF28" s="373"/>
      <c r="BG28" s="422" t="s">
        <v>19</v>
      </c>
      <c r="BH28" s="422"/>
      <c r="BI28" s="341">
        <f>SUM(BI8:BI27)</f>
        <v>21128</v>
      </c>
      <c r="BJ28" s="341">
        <f t="shared" ref="BJ28:CG28" si="14">SUM(BJ8:BJ27)</f>
        <v>10883</v>
      </c>
      <c r="BK28" s="341">
        <f t="shared" si="14"/>
        <v>12733</v>
      </c>
      <c r="BL28" s="341">
        <f t="shared" si="14"/>
        <v>6418</v>
      </c>
      <c r="BM28" s="341">
        <f t="shared" si="14"/>
        <v>33754</v>
      </c>
      <c r="BN28" s="341">
        <f t="shared" si="14"/>
        <v>13392</v>
      </c>
      <c r="BO28" s="341">
        <f t="shared" si="14"/>
        <v>1646</v>
      </c>
      <c r="BP28" s="341">
        <f t="shared" si="14"/>
        <v>1449</v>
      </c>
      <c r="BQ28" s="341">
        <f t="shared" si="14"/>
        <v>1255</v>
      </c>
      <c r="BR28" s="341">
        <f t="shared" si="14"/>
        <v>827</v>
      </c>
      <c r="BS28" s="341">
        <f t="shared" si="14"/>
        <v>557</v>
      </c>
      <c r="BT28" s="341">
        <f t="shared" si="14"/>
        <v>737</v>
      </c>
      <c r="BU28" s="341">
        <f t="shared" si="14"/>
        <v>614</v>
      </c>
      <c r="BV28" s="341">
        <f t="shared" si="14"/>
        <v>220</v>
      </c>
      <c r="BW28" s="341">
        <f t="shared" si="14"/>
        <v>946</v>
      </c>
      <c r="BX28" s="341">
        <f t="shared" si="14"/>
        <v>687</v>
      </c>
      <c r="BY28" s="341">
        <f t="shared" si="14"/>
        <v>4674</v>
      </c>
      <c r="BZ28" s="341">
        <f t="shared" si="14"/>
        <v>2921</v>
      </c>
      <c r="CA28" s="341">
        <f t="shared" si="14"/>
        <v>4349</v>
      </c>
      <c r="CB28" s="341">
        <f t="shared" si="14"/>
        <v>996</v>
      </c>
      <c r="CC28" s="341">
        <f t="shared" si="14"/>
        <v>4616</v>
      </c>
      <c r="CD28" s="341">
        <f t="shared" si="14"/>
        <v>1948</v>
      </c>
      <c r="CE28" s="341">
        <f t="shared" si="14"/>
        <v>86272</v>
      </c>
      <c r="CF28" s="341">
        <f t="shared" si="14"/>
        <v>40478</v>
      </c>
      <c r="CG28" s="341">
        <f t="shared" si="14"/>
        <v>126750</v>
      </c>
      <c r="CH28" s="373" t="s">
        <v>67</v>
      </c>
      <c r="CI28" s="373"/>
      <c r="CJ28" s="422" t="s">
        <v>19</v>
      </c>
      <c r="CK28" s="422"/>
      <c r="CL28" s="742">
        <f>SUM(CL8:CL27)</f>
        <v>4387</v>
      </c>
      <c r="CM28" s="742">
        <f t="shared" ref="CM28:DJ28" si="15">SUM(CM8:CM27)</f>
        <v>2464</v>
      </c>
      <c r="CN28" s="742">
        <f t="shared" si="15"/>
        <v>2461</v>
      </c>
      <c r="CO28" s="742">
        <f t="shared" si="15"/>
        <v>1037</v>
      </c>
      <c r="CP28" s="742">
        <f t="shared" si="15"/>
        <v>59952</v>
      </c>
      <c r="CQ28" s="742">
        <f t="shared" si="15"/>
        <v>33136</v>
      </c>
      <c r="CR28" s="742">
        <f t="shared" si="15"/>
        <v>578</v>
      </c>
      <c r="CS28" s="742">
        <f t="shared" si="15"/>
        <v>398</v>
      </c>
      <c r="CT28" s="742">
        <f t="shared" si="15"/>
        <v>507</v>
      </c>
      <c r="CU28" s="742">
        <f t="shared" si="15"/>
        <v>286</v>
      </c>
      <c r="CV28" s="742">
        <f t="shared" si="15"/>
        <v>386</v>
      </c>
      <c r="CW28" s="742">
        <f t="shared" si="15"/>
        <v>318</v>
      </c>
      <c r="CX28" s="742">
        <f t="shared" si="15"/>
        <v>247</v>
      </c>
      <c r="CY28" s="742">
        <f t="shared" si="15"/>
        <v>110</v>
      </c>
      <c r="CZ28" s="742">
        <f t="shared" si="15"/>
        <v>451</v>
      </c>
      <c r="DA28" s="742">
        <f t="shared" si="15"/>
        <v>308</v>
      </c>
      <c r="DB28" s="742">
        <f t="shared" si="15"/>
        <v>5987</v>
      </c>
      <c r="DC28" s="742">
        <f t="shared" si="15"/>
        <v>4376</v>
      </c>
      <c r="DD28" s="742">
        <f t="shared" si="15"/>
        <v>4886</v>
      </c>
      <c r="DE28" s="742">
        <f t="shared" si="15"/>
        <v>1295</v>
      </c>
      <c r="DF28" s="742">
        <f t="shared" si="15"/>
        <v>4982</v>
      </c>
      <c r="DG28" s="742">
        <f t="shared" si="15"/>
        <v>2276</v>
      </c>
      <c r="DH28" s="742">
        <f t="shared" si="15"/>
        <v>84824</v>
      </c>
      <c r="DI28" s="742">
        <f t="shared" si="15"/>
        <v>46004</v>
      </c>
      <c r="DJ28" s="742">
        <f t="shared" si="15"/>
        <v>130828</v>
      </c>
      <c r="DK28" s="373" t="s">
        <v>67</v>
      </c>
      <c r="DL28" s="373"/>
      <c r="DM28" s="422" t="s">
        <v>19</v>
      </c>
      <c r="DN28" s="422"/>
      <c r="DO28" s="742">
        <f>SUM(DO8:DO27)</f>
        <v>11117</v>
      </c>
      <c r="DP28" s="742">
        <f t="shared" ref="DP28:EM28" si="16">SUM(DP8:DP27)</f>
        <v>9359</v>
      </c>
      <c r="DQ28" s="742">
        <f t="shared" si="16"/>
        <v>8268</v>
      </c>
      <c r="DR28" s="742">
        <f t="shared" si="16"/>
        <v>6390</v>
      </c>
      <c r="DS28" s="742">
        <f t="shared" si="16"/>
        <v>14776</v>
      </c>
      <c r="DT28" s="742">
        <f t="shared" si="16"/>
        <v>9721</v>
      </c>
      <c r="DU28" s="742">
        <f t="shared" si="16"/>
        <v>800</v>
      </c>
      <c r="DV28" s="742">
        <f t="shared" si="16"/>
        <v>998</v>
      </c>
      <c r="DW28" s="742">
        <f t="shared" si="16"/>
        <v>578</v>
      </c>
      <c r="DX28" s="742">
        <f t="shared" si="16"/>
        <v>688</v>
      </c>
      <c r="DY28" s="742">
        <f t="shared" si="16"/>
        <v>423</v>
      </c>
      <c r="DZ28" s="742">
        <f t="shared" si="16"/>
        <v>699</v>
      </c>
      <c r="EA28" s="742">
        <f t="shared" si="16"/>
        <v>280</v>
      </c>
      <c r="EB28" s="742">
        <f t="shared" si="16"/>
        <v>169</v>
      </c>
      <c r="EC28" s="742">
        <f t="shared" si="16"/>
        <v>397</v>
      </c>
      <c r="ED28" s="742">
        <f t="shared" si="16"/>
        <v>584</v>
      </c>
      <c r="EE28" s="742">
        <f t="shared" si="16"/>
        <v>1170</v>
      </c>
      <c r="EF28" s="742">
        <f t="shared" si="16"/>
        <v>1570</v>
      </c>
      <c r="EG28" s="742">
        <f t="shared" si="16"/>
        <v>1184</v>
      </c>
      <c r="EH28" s="742">
        <f t="shared" si="16"/>
        <v>546</v>
      </c>
      <c r="EI28" s="742">
        <f t="shared" si="16"/>
        <v>1544</v>
      </c>
      <c r="EJ28" s="742">
        <f t="shared" si="16"/>
        <v>1368</v>
      </c>
      <c r="EK28" s="742">
        <f t="shared" si="16"/>
        <v>40537</v>
      </c>
      <c r="EL28" s="742">
        <f t="shared" si="16"/>
        <v>32092</v>
      </c>
      <c r="EM28" s="742">
        <f t="shared" si="16"/>
        <v>72629</v>
      </c>
      <c r="EN28" s="373" t="s">
        <v>67</v>
      </c>
      <c r="EO28" s="373"/>
    </row>
    <row r="29" spans="1:145" ht="20.25" customHeight="1" thickTop="1">
      <c r="A29" s="209"/>
      <c r="B29" s="209"/>
      <c r="CJ29" s="210"/>
      <c r="CK29" s="210"/>
      <c r="CL29" s="210"/>
      <c r="CM29" s="210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0"/>
      <c r="DJ29" s="210"/>
      <c r="DK29" s="201"/>
      <c r="DL29" s="201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</row>
    <row r="30" spans="1:145" ht="12.75" customHeight="1"/>
    <row r="32" spans="1:145" ht="15">
      <c r="EI32" s="743"/>
      <c r="EJ32" s="743"/>
      <c r="EK32" s="743"/>
    </row>
    <row r="35" spans="3:56">
      <c r="C35" s="192">
        <f>C32-C28</f>
        <v>-112972</v>
      </c>
      <c r="D35" s="192">
        <f t="shared" ref="D35:AA35" si="17">D32-D28</f>
        <v>-58918</v>
      </c>
      <c r="E35" s="192">
        <f t="shared" si="17"/>
        <v>-75061</v>
      </c>
      <c r="F35" s="192">
        <f t="shared" si="17"/>
        <v>-38262</v>
      </c>
      <c r="G35" s="192">
        <f t="shared" si="17"/>
        <v>-188842</v>
      </c>
      <c r="H35" s="192">
        <f t="shared" si="17"/>
        <v>-89908</v>
      </c>
      <c r="I35" s="192">
        <f t="shared" si="17"/>
        <v>-10967</v>
      </c>
      <c r="J35" s="192">
        <f t="shared" si="17"/>
        <v>-6293</v>
      </c>
      <c r="K35" s="192">
        <f t="shared" si="17"/>
        <v>-5675</v>
      </c>
      <c r="L35" s="192">
        <f t="shared" si="17"/>
        <v>-2788</v>
      </c>
      <c r="M35" s="192">
        <f t="shared" si="17"/>
        <v>-4682</v>
      </c>
      <c r="N35" s="192">
        <f t="shared" si="17"/>
        <v>-3876</v>
      </c>
      <c r="O35" s="192">
        <f t="shared" si="17"/>
        <v>-4385</v>
      </c>
      <c r="P35" s="192">
        <f t="shared" si="17"/>
        <v>-1294</v>
      </c>
      <c r="Q35" s="192">
        <f t="shared" si="17"/>
        <v>-4807</v>
      </c>
      <c r="R35" s="192">
        <f t="shared" si="17"/>
        <v>-2515</v>
      </c>
      <c r="S35" s="192">
        <f t="shared" si="17"/>
        <v>-40601</v>
      </c>
      <c r="T35" s="192">
        <f t="shared" si="17"/>
        <v>-38401</v>
      </c>
      <c r="U35" s="192">
        <f t="shared" si="17"/>
        <v>-30382</v>
      </c>
      <c r="V35" s="192">
        <f t="shared" si="17"/>
        <v>-9841</v>
      </c>
      <c r="W35" s="192">
        <f t="shared" si="17"/>
        <v>-33514</v>
      </c>
      <c r="X35" s="192">
        <f t="shared" si="17"/>
        <v>-16614</v>
      </c>
      <c r="Y35" s="192">
        <f t="shared" si="17"/>
        <v>-511888</v>
      </c>
      <c r="Z35" s="192">
        <f t="shared" si="17"/>
        <v>-268710</v>
      </c>
      <c r="AA35" s="192">
        <f t="shared" si="17"/>
        <v>-780598</v>
      </c>
      <c r="AF35" s="192">
        <f>AF32-AF28</f>
        <v>-87457</v>
      </c>
      <c r="AG35" s="192">
        <f t="shared" ref="AG35:BD35" si="18">AG32-AG28</f>
        <v>-45571</v>
      </c>
      <c r="AH35" s="192">
        <f t="shared" si="18"/>
        <v>-59867</v>
      </c>
      <c r="AI35" s="192">
        <f t="shared" si="18"/>
        <v>-30807</v>
      </c>
      <c r="AJ35" s="192">
        <f t="shared" si="18"/>
        <v>-95136</v>
      </c>
      <c r="AK35" s="192">
        <f t="shared" si="18"/>
        <v>-43380</v>
      </c>
      <c r="AL35" s="192">
        <f t="shared" si="18"/>
        <v>-8743</v>
      </c>
      <c r="AM35" s="192">
        <f t="shared" si="18"/>
        <v>-4446</v>
      </c>
      <c r="AN35" s="192">
        <f t="shared" si="18"/>
        <v>-3913</v>
      </c>
      <c r="AO35" s="192">
        <f t="shared" si="18"/>
        <v>-1675</v>
      </c>
      <c r="AP35" s="192">
        <f t="shared" si="18"/>
        <v>-3739</v>
      </c>
      <c r="AQ35" s="192">
        <f t="shared" si="18"/>
        <v>-2821</v>
      </c>
      <c r="AR35" s="192">
        <f t="shared" si="18"/>
        <v>-3524</v>
      </c>
      <c r="AS35" s="192">
        <f t="shared" si="18"/>
        <v>-964</v>
      </c>
      <c r="AT35" s="192">
        <f t="shared" si="18"/>
        <v>-3410</v>
      </c>
      <c r="AU35" s="192">
        <f t="shared" si="18"/>
        <v>-1520</v>
      </c>
      <c r="AV35" s="192">
        <f t="shared" si="18"/>
        <v>-29940</v>
      </c>
      <c r="AW35" s="192">
        <f t="shared" si="18"/>
        <v>-31104</v>
      </c>
      <c r="AX35" s="192">
        <f t="shared" si="18"/>
        <v>-21147</v>
      </c>
      <c r="AY35" s="192">
        <f t="shared" si="18"/>
        <v>-7550</v>
      </c>
      <c r="AZ35" s="192">
        <f t="shared" si="18"/>
        <v>-23916</v>
      </c>
      <c r="BA35" s="192">
        <f t="shared" si="18"/>
        <v>-12390</v>
      </c>
      <c r="BB35" s="192">
        <f t="shared" si="18"/>
        <v>-340792</v>
      </c>
      <c r="BC35" s="192">
        <f t="shared" si="18"/>
        <v>-182228</v>
      </c>
      <c r="BD35" s="192">
        <f t="shared" si="18"/>
        <v>-523020</v>
      </c>
    </row>
  </sheetData>
  <mergeCells count="298">
    <mergeCell ref="DK28:DL28"/>
    <mergeCell ref="DM28:DN28"/>
    <mergeCell ref="EN28:EO28"/>
    <mergeCell ref="DK27:DL27"/>
    <mergeCell ref="DM27:DN27"/>
    <mergeCell ref="EN27:EO27"/>
    <mergeCell ref="A28:B28"/>
    <mergeCell ref="AB28:AC28"/>
    <mergeCell ref="AD28:AE28"/>
    <mergeCell ref="BE28:BF28"/>
    <mergeCell ref="BG28:BH28"/>
    <mergeCell ref="CH28:CI28"/>
    <mergeCell ref="CJ28:CK28"/>
    <mergeCell ref="A27:B27"/>
    <mergeCell ref="AB27:AC27"/>
    <mergeCell ref="AD27:AE27"/>
    <mergeCell ref="BE27:BF27"/>
    <mergeCell ref="BG27:BH27"/>
    <mergeCell ref="CJ27:CK27"/>
    <mergeCell ref="EN25:EO25"/>
    <mergeCell ref="A26:B26"/>
    <mergeCell ref="AB26:AC26"/>
    <mergeCell ref="AD26:AE26"/>
    <mergeCell ref="BE26:BF26"/>
    <mergeCell ref="BG26:BH26"/>
    <mergeCell ref="CJ26:CK26"/>
    <mergeCell ref="DK26:DL26"/>
    <mergeCell ref="DM26:DN26"/>
    <mergeCell ref="EN26:EO26"/>
    <mergeCell ref="DM24:DN24"/>
    <mergeCell ref="EN24:EO24"/>
    <mergeCell ref="A25:B25"/>
    <mergeCell ref="AB25:AC25"/>
    <mergeCell ref="AD25:AE25"/>
    <mergeCell ref="BE25:BF25"/>
    <mergeCell ref="BG25:BH25"/>
    <mergeCell ref="CJ25:CK25"/>
    <mergeCell ref="DK25:DL25"/>
    <mergeCell ref="DM25:DN25"/>
    <mergeCell ref="DK23:DL23"/>
    <mergeCell ref="DM23:DN23"/>
    <mergeCell ref="EN23:EO23"/>
    <mergeCell ref="A24:B24"/>
    <mergeCell ref="AB24:AC24"/>
    <mergeCell ref="AD24:AE24"/>
    <mergeCell ref="BE24:BF24"/>
    <mergeCell ref="BG24:BH24"/>
    <mergeCell ref="CJ24:CK24"/>
    <mergeCell ref="DK24:DL24"/>
    <mergeCell ref="A23:B23"/>
    <mergeCell ref="AB23:AC23"/>
    <mergeCell ref="AD23:AE23"/>
    <mergeCell ref="BE23:BF23"/>
    <mergeCell ref="BG23:BH23"/>
    <mergeCell ref="CJ23:CK23"/>
    <mergeCell ref="EN21:EO21"/>
    <mergeCell ref="A22:B22"/>
    <mergeCell ref="AB22:AC22"/>
    <mergeCell ref="AD22:AE22"/>
    <mergeCell ref="BE22:BF22"/>
    <mergeCell ref="BG22:BH22"/>
    <mergeCell ref="CJ22:CK22"/>
    <mergeCell ref="DK22:DL22"/>
    <mergeCell ref="DM22:DN22"/>
    <mergeCell ref="EN22:EO22"/>
    <mergeCell ref="DM20:DN20"/>
    <mergeCell ref="EN20:EO20"/>
    <mergeCell ref="A21:B21"/>
    <mergeCell ref="AB21:AC21"/>
    <mergeCell ref="AD21:AE21"/>
    <mergeCell ref="BE21:BF21"/>
    <mergeCell ref="BG21:BH21"/>
    <mergeCell ref="CJ21:CK21"/>
    <mergeCell ref="DK21:DL21"/>
    <mergeCell ref="DM21:DN21"/>
    <mergeCell ref="DK19:DL19"/>
    <mergeCell ref="DM19:DN19"/>
    <mergeCell ref="EN19:EO19"/>
    <mergeCell ref="A20:B20"/>
    <mergeCell ref="AB20:AC20"/>
    <mergeCell ref="AD20:AE20"/>
    <mergeCell ref="BE20:BF20"/>
    <mergeCell ref="BG20:BH20"/>
    <mergeCell ref="CJ20:CK20"/>
    <mergeCell ref="DK20:DL20"/>
    <mergeCell ref="A19:B19"/>
    <mergeCell ref="AB19:AC19"/>
    <mergeCell ref="AD19:AE19"/>
    <mergeCell ref="BE19:BF19"/>
    <mergeCell ref="BG19:BH19"/>
    <mergeCell ref="CJ19:CK19"/>
    <mergeCell ref="DL12:DL17"/>
    <mergeCell ref="DM12:DM17"/>
    <mergeCell ref="EO12:EO17"/>
    <mergeCell ref="A18:B18"/>
    <mergeCell ref="AB18:AC18"/>
    <mergeCell ref="AD18:AE18"/>
    <mergeCell ref="BE18:BF18"/>
    <mergeCell ref="BG18:BH18"/>
    <mergeCell ref="CJ18:CK18"/>
    <mergeCell ref="DM18:DN18"/>
    <mergeCell ref="DK11:DL11"/>
    <mergeCell ref="DM11:DN11"/>
    <mergeCell ref="EN11:EO11"/>
    <mergeCell ref="A12:A17"/>
    <mergeCell ref="AC12:AC17"/>
    <mergeCell ref="AD12:AD17"/>
    <mergeCell ref="BF12:BF17"/>
    <mergeCell ref="BG12:BG17"/>
    <mergeCell ref="CI12:CI17"/>
    <mergeCell ref="CJ12:CJ17"/>
    <mergeCell ref="DK10:DL10"/>
    <mergeCell ref="DM10:DN10"/>
    <mergeCell ref="EN10:EO10"/>
    <mergeCell ref="A11:B11"/>
    <mergeCell ref="AB11:AC11"/>
    <mergeCell ref="AD11:AE11"/>
    <mergeCell ref="BE11:BF11"/>
    <mergeCell ref="BG11:BH11"/>
    <mergeCell ref="CH11:CI11"/>
    <mergeCell ref="CJ11:CK11"/>
    <mergeCell ref="DK9:DL9"/>
    <mergeCell ref="DM9:DN9"/>
    <mergeCell ref="EN9:EO9"/>
    <mergeCell ref="A10:B10"/>
    <mergeCell ref="AB10:AC10"/>
    <mergeCell ref="AD10:AE10"/>
    <mergeCell ref="BE10:BF10"/>
    <mergeCell ref="BG10:BH10"/>
    <mergeCell ref="CH10:CI10"/>
    <mergeCell ref="CJ10:CK10"/>
    <mergeCell ref="DK8:DL8"/>
    <mergeCell ref="DM8:DN8"/>
    <mergeCell ref="EN8:EO8"/>
    <mergeCell ref="A9:B9"/>
    <mergeCell ref="AB9:AC9"/>
    <mergeCell ref="AD9:AE9"/>
    <mergeCell ref="BE9:BF9"/>
    <mergeCell ref="BG9:BH9"/>
    <mergeCell ref="CH9:CI9"/>
    <mergeCell ref="CJ9:CK9"/>
    <mergeCell ref="EG5:EH5"/>
    <mergeCell ref="EI5:EJ5"/>
    <mergeCell ref="EK5:EM5"/>
    <mergeCell ref="A8:B8"/>
    <mergeCell ref="AB8:AC8"/>
    <mergeCell ref="AD8:AE8"/>
    <mergeCell ref="BE8:BF8"/>
    <mergeCell ref="BG8:BH8"/>
    <mergeCell ref="CH8:CI8"/>
    <mergeCell ref="CJ8:CK8"/>
    <mergeCell ref="DU5:DV5"/>
    <mergeCell ref="DW5:DX5"/>
    <mergeCell ref="DY5:DZ5"/>
    <mergeCell ref="EA5:EB5"/>
    <mergeCell ref="EC5:ED5"/>
    <mergeCell ref="EE5:EF5"/>
    <mergeCell ref="CV5:CW5"/>
    <mergeCell ref="CX5:CY5"/>
    <mergeCell ref="CZ5:DA5"/>
    <mergeCell ref="DB5:DC5"/>
    <mergeCell ref="DD5:DE5"/>
    <mergeCell ref="DF5:DG5"/>
    <mergeCell ref="CE5:CG5"/>
    <mergeCell ref="CL5:CM5"/>
    <mergeCell ref="CN5:CO5"/>
    <mergeCell ref="CP5:CQ5"/>
    <mergeCell ref="CR5:CS5"/>
    <mergeCell ref="CT5:CU5"/>
    <mergeCell ref="BK5:BL5"/>
    <mergeCell ref="BM5:BN5"/>
    <mergeCell ref="BO5:BP5"/>
    <mergeCell ref="BQ5:BR5"/>
    <mergeCell ref="BS5:BT5"/>
    <mergeCell ref="BU5:BV5"/>
    <mergeCell ref="AL5:AM5"/>
    <mergeCell ref="AN5:AO5"/>
    <mergeCell ref="AP5:AQ5"/>
    <mergeCell ref="AR5:AS5"/>
    <mergeCell ref="AT5:AU5"/>
    <mergeCell ref="AV5:AW5"/>
    <mergeCell ref="O5:P5"/>
    <mergeCell ref="Q5:R5"/>
    <mergeCell ref="S5:T5"/>
    <mergeCell ref="U5:V5"/>
    <mergeCell ref="W5:X5"/>
    <mergeCell ref="Y5:AA5"/>
    <mergeCell ref="EG4:EH4"/>
    <mergeCell ref="EI4:EJ4"/>
    <mergeCell ref="EK4:EM4"/>
    <mergeCell ref="EN4:EO7"/>
    <mergeCell ref="C5:D5"/>
    <mergeCell ref="E5:F5"/>
    <mergeCell ref="G5:H5"/>
    <mergeCell ref="I5:J5"/>
    <mergeCell ref="K5:L5"/>
    <mergeCell ref="M5:N5"/>
    <mergeCell ref="DU4:DV4"/>
    <mergeCell ref="DW4:DX4"/>
    <mergeCell ref="DY4:DZ4"/>
    <mergeCell ref="EA4:EB4"/>
    <mergeCell ref="EC4:ED4"/>
    <mergeCell ref="EE4:EF4"/>
    <mergeCell ref="DH4:DJ4"/>
    <mergeCell ref="DK4:DL7"/>
    <mergeCell ref="DM4:DN7"/>
    <mergeCell ref="DO4:DP4"/>
    <mergeCell ref="DQ4:DR4"/>
    <mergeCell ref="DS4:DT4"/>
    <mergeCell ref="DH5:DJ5"/>
    <mergeCell ref="DO5:DP5"/>
    <mergeCell ref="DQ5:DR5"/>
    <mergeCell ref="DS5:DT5"/>
    <mergeCell ref="CV4:CW4"/>
    <mergeCell ref="CX4:CY4"/>
    <mergeCell ref="CZ4:DA4"/>
    <mergeCell ref="DB4:DC4"/>
    <mergeCell ref="DD4:DE4"/>
    <mergeCell ref="DF4:DG4"/>
    <mergeCell ref="CJ4:CK7"/>
    <mergeCell ref="CL4:CM4"/>
    <mergeCell ref="CN4:CO4"/>
    <mergeCell ref="CP4:CQ4"/>
    <mergeCell ref="CR4:CS4"/>
    <mergeCell ref="CT4:CU4"/>
    <mergeCell ref="BW4:BX4"/>
    <mergeCell ref="BY4:BZ4"/>
    <mergeCell ref="CA4:CB4"/>
    <mergeCell ref="CC4:CD4"/>
    <mergeCell ref="CE4:CG4"/>
    <mergeCell ref="CH4:CI7"/>
    <mergeCell ref="BW5:BX5"/>
    <mergeCell ref="BY5:BZ5"/>
    <mergeCell ref="CA5:CB5"/>
    <mergeCell ref="CC5:CD5"/>
    <mergeCell ref="BK4:BL4"/>
    <mergeCell ref="BM4:BN4"/>
    <mergeCell ref="BO4:BP4"/>
    <mergeCell ref="BQ4:BR4"/>
    <mergeCell ref="BS4:BT4"/>
    <mergeCell ref="BU4:BV4"/>
    <mergeCell ref="AX4:AY4"/>
    <mergeCell ref="AZ4:BA4"/>
    <mergeCell ref="BB4:BD4"/>
    <mergeCell ref="BE4:BF7"/>
    <mergeCell ref="BG4:BH7"/>
    <mergeCell ref="BI4:BJ4"/>
    <mergeCell ref="AX5:AY5"/>
    <mergeCell ref="AZ5:BA5"/>
    <mergeCell ref="BB5:BD5"/>
    <mergeCell ref="BI5:BJ5"/>
    <mergeCell ref="AL4:AM4"/>
    <mergeCell ref="AN4:AO4"/>
    <mergeCell ref="AP4:AQ4"/>
    <mergeCell ref="AR4:AS4"/>
    <mergeCell ref="AT4:AU4"/>
    <mergeCell ref="AV4:AW4"/>
    <mergeCell ref="Y4:AA4"/>
    <mergeCell ref="AB4:AC7"/>
    <mergeCell ref="AD4:AE7"/>
    <mergeCell ref="AF4:AG4"/>
    <mergeCell ref="AH4:AI4"/>
    <mergeCell ref="AJ4:AK4"/>
    <mergeCell ref="AF5:AG5"/>
    <mergeCell ref="AH5:AI5"/>
    <mergeCell ref="AJ5:AK5"/>
    <mergeCell ref="M4:N4"/>
    <mergeCell ref="O4:P4"/>
    <mergeCell ref="Q4:R4"/>
    <mergeCell ref="S4:T4"/>
    <mergeCell ref="U4:V4"/>
    <mergeCell ref="W4:X4"/>
    <mergeCell ref="CJ3:DJ3"/>
    <mergeCell ref="DK3:DL3"/>
    <mergeCell ref="DM3:EM3"/>
    <mergeCell ref="EN3:EO3"/>
    <mergeCell ref="A4:B7"/>
    <mergeCell ref="C4:D4"/>
    <mergeCell ref="E4:F4"/>
    <mergeCell ref="G4:H4"/>
    <mergeCell ref="I4:J4"/>
    <mergeCell ref="K4:L4"/>
    <mergeCell ref="A3:B3"/>
    <mergeCell ref="AB3:AC3"/>
    <mergeCell ref="AD3:BD3"/>
    <mergeCell ref="BE3:BF3"/>
    <mergeCell ref="BG3:CG3"/>
    <mergeCell ref="CH3:CI3"/>
    <mergeCell ref="A1:AC1"/>
    <mergeCell ref="AD1:BF1"/>
    <mergeCell ref="BG1:CI1"/>
    <mergeCell ref="CJ1:DL1"/>
    <mergeCell ref="DM1:EO1"/>
    <mergeCell ref="A2:AC2"/>
    <mergeCell ref="AD2:BF2"/>
    <mergeCell ref="BG2:CI2"/>
    <mergeCell ref="CJ2:DL2"/>
    <mergeCell ref="DM2:EO2"/>
  </mergeCells>
  <printOptions horizontalCentered="1"/>
  <pageMargins left="0.39370078740157483" right="0.39370078740157483" top="0.59055118110236227" bottom="0.39370078740157483" header="0.59055118110236227" footer="0.39370078740157483"/>
  <pageSetup paperSize="9" scale="65" firstPageNumber="76" orientation="landscape" r:id="rId1"/>
  <colBreaks count="4" manualBreakCount="4">
    <brk id="29" max="28" man="1"/>
    <brk id="58" max="28" man="1"/>
    <brk id="87" max="27" man="1"/>
    <brk id="116" max="27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G30"/>
  <sheetViews>
    <sheetView rightToLeft="1" view="pageBreakPreview" zoomScale="80" zoomScaleNormal="100" zoomScaleSheetLayoutView="80" workbookViewId="0">
      <selection sqref="A1:P17"/>
    </sheetView>
  </sheetViews>
  <sheetFormatPr defaultRowHeight="15"/>
  <cols>
    <col min="1" max="1" width="3.33203125" style="16" customWidth="1"/>
    <col min="2" max="2" width="8.6640625" style="16" customWidth="1"/>
    <col min="3" max="3" width="5.5" style="16" customWidth="1"/>
    <col min="4" max="4" width="8.83203125" style="16" customWidth="1"/>
    <col min="5" max="5" width="7" style="16" customWidth="1"/>
    <col min="6" max="6" width="8.08203125" style="16" customWidth="1"/>
    <col min="7" max="7" width="7.1640625" style="16" customWidth="1"/>
    <col min="8" max="8" width="8" style="16" customWidth="1"/>
    <col min="9" max="9" width="7.08203125" style="16" customWidth="1"/>
    <col min="10" max="10" width="8.1640625" style="16" customWidth="1"/>
    <col min="11" max="11" width="6.6640625" style="16" customWidth="1"/>
    <col min="12" max="12" width="7.33203125" style="16" customWidth="1"/>
    <col min="13" max="13" width="6.75" style="16" customWidth="1"/>
    <col min="14" max="14" width="6.83203125" style="16" customWidth="1"/>
    <col min="15" max="15" width="10.83203125" style="16" customWidth="1"/>
    <col min="16" max="16" width="3" style="16" customWidth="1"/>
    <col min="17" max="17" width="3.4140625" style="16" customWidth="1"/>
    <col min="18" max="18" width="6.1640625" style="16" customWidth="1"/>
    <col min="19" max="19" width="5.33203125" style="16" customWidth="1"/>
    <col min="20" max="20" width="6.6640625" style="16" customWidth="1"/>
    <col min="21" max="21" width="6.08203125" style="16" customWidth="1"/>
    <col min="22" max="22" width="6.58203125" style="16" customWidth="1"/>
    <col min="23" max="23" width="5.9140625" style="16" customWidth="1"/>
    <col min="24" max="24" width="7" style="16" customWidth="1"/>
    <col min="25" max="25" width="6.58203125" style="16" customWidth="1"/>
    <col min="26" max="26" width="6.75" style="16" customWidth="1"/>
    <col min="27" max="27" width="5.6640625" style="16" customWidth="1"/>
    <col min="28" max="28" width="6.6640625" style="16" customWidth="1"/>
    <col min="29" max="29" width="6.08203125" style="16" customWidth="1"/>
    <col min="30" max="30" width="6.75" style="16" customWidth="1"/>
    <col min="31" max="31" width="6.5" style="16" customWidth="1"/>
    <col min="32" max="32" width="10.75" style="16" customWidth="1"/>
    <col min="33" max="33" width="2.58203125" style="16" customWidth="1"/>
    <col min="34" max="16384" width="8.6640625" style="16"/>
  </cols>
  <sheetData>
    <row r="1" spans="1:33" s="77" customFormat="1" ht="22.5" customHeight="1">
      <c r="A1" s="476" t="s">
        <v>937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346"/>
      <c r="R1" s="346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</row>
    <row r="2" spans="1:33" s="77" customFormat="1" ht="42" customHeight="1">
      <c r="A2" s="483" t="s">
        <v>938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350"/>
      <c r="R2" s="350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</row>
    <row r="3" spans="1:33" s="77" customFormat="1" ht="24.75" customHeight="1" thickBot="1">
      <c r="A3" s="482" t="s">
        <v>939</v>
      </c>
      <c r="B3" s="482"/>
      <c r="C3" s="482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481" t="s">
        <v>940</v>
      </c>
      <c r="P3" s="481"/>
      <c r="Q3" s="482" t="s">
        <v>941</v>
      </c>
      <c r="R3" s="482"/>
      <c r="S3" s="482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481" t="s">
        <v>942</v>
      </c>
      <c r="AG3" s="481"/>
    </row>
    <row r="4" spans="1:33" ht="21" customHeight="1" thickTop="1">
      <c r="A4" s="413" t="s">
        <v>4</v>
      </c>
      <c r="B4" s="413"/>
      <c r="C4" s="480" t="s">
        <v>74</v>
      </c>
      <c r="D4" s="480"/>
      <c r="E4" s="480" t="s">
        <v>314</v>
      </c>
      <c r="F4" s="480"/>
      <c r="G4" s="480" t="s">
        <v>315</v>
      </c>
      <c r="H4" s="480"/>
      <c r="I4" s="480" t="s">
        <v>316</v>
      </c>
      <c r="J4" s="480"/>
      <c r="K4" s="480" t="s">
        <v>317</v>
      </c>
      <c r="L4" s="480"/>
      <c r="M4" s="480" t="s">
        <v>321</v>
      </c>
      <c r="N4" s="480"/>
      <c r="O4" s="413" t="s">
        <v>10</v>
      </c>
      <c r="P4" s="413"/>
      <c r="Q4" s="413" t="s">
        <v>4</v>
      </c>
      <c r="R4" s="413"/>
      <c r="S4" s="480" t="s">
        <v>223</v>
      </c>
      <c r="T4" s="480"/>
      <c r="U4" s="480" t="s">
        <v>267</v>
      </c>
      <c r="V4" s="480"/>
      <c r="W4" s="413" t="s">
        <v>225</v>
      </c>
      <c r="X4" s="413"/>
      <c r="Y4" s="413" t="s">
        <v>226</v>
      </c>
      <c r="Z4" s="413"/>
      <c r="AA4" s="480" t="s">
        <v>268</v>
      </c>
      <c r="AB4" s="480"/>
      <c r="AC4" s="480" t="s">
        <v>270</v>
      </c>
      <c r="AD4" s="480"/>
      <c r="AE4" s="480"/>
      <c r="AF4" s="413" t="s">
        <v>10</v>
      </c>
      <c r="AG4" s="413"/>
    </row>
    <row r="5" spans="1:33" ht="35.25" customHeight="1">
      <c r="A5" s="408"/>
      <c r="B5" s="408"/>
      <c r="C5" s="479" t="s">
        <v>78</v>
      </c>
      <c r="D5" s="479"/>
      <c r="E5" s="479" t="s">
        <v>230</v>
      </c>
      <c r="F5" s="479"/>
      <c r="G5" s="479" t="s">
        <v>231</v>
      </c>
      <c r="H5" s="479"/>
      <c r="I5" s="479" t="s">
        <v>88</v>
      </c>
      <c r="J5" s="479"/>
      <c r="K5" s="479" t="s">
        <v>247</v>
      </c>
      <c r="L5" s="479"/>
      <c r="M5" s="408" t="s">
        <v>233</v>
      </c>
      <c r="N5" s="408"/>
      <c r="O5" s="408"/>
      <c r="P5" s="408"/>
      <c r="Q5" s="408"/>
      <c r="R5" s="408"/>
      <c r="S5" s="408" t="s">
        <v>248</v>
      </c>
      <c r="T5" s="408"/>
      <c r="U5" s="479" t="s">
        <v>235</v>
      </c>
      <c r="V5" s="479"/>
      <c r="W5" s="479" t="s">
        <v>236</v>
      </c>
      <c r="X5" s="479"/>
      <c r="Y5" s="479" t="s">
        <v>258</v>
      </c>
      <c r="Z5" s="479"/>
      <c r="AA5" s="479" t="s">
        <v>238</v>
      </c>
      <c r="AB5" s="479"/>
      <c r="AC5" s="479" t="s">
        <v>23</v>
      </c>
      <c r="AD5" s="479"/>
      <c r="AE5" s="479"/>
      <c r="AF5" s="408"/>
      <c r="AG5" s="408"/>
    </row>
    <row r="6" spans="1:33" ht="21" customHeight="1">
      <c r="A6" s="408"/>
      <c r="B6" s="408"/>
      <c r="C6" s="351" t="s">
        <v>148</v>
      </c>
      <c r="D6" s="351" t="s">
        <v>323</v>
      </c>
      <c r="E6" s="351" t="s">
        <v>148</v>
      </c>
      <c r="F6" s="351" t="s">
        <v>323</v>
      </c>
      <c r="G6" s="351" t="s">
        <v>148</v>
      </c>
      <c r="H6" s="351" t="s">
        <v>323</v>
      </c>
      <c r="I6" s="351" t="s">
        <v>148</v>
      </c>
      <c r="J6" s="351" t="s">
        <v>323</v>
      </c>
      <c r="K6" s="351" t="s">
        <v>148</v>
      </c>
      <c r="L6" s="351" t="s">
        <v>323</v>
      </c>
      <c r="M6" s="351" t="s">
        <v>148</v>
      </c>
      <c r="N6" s="351" t="s">
        <v>323</v>
      </c>
      <c r="O6" s="408"/>
      <c r="P6" s="408"/>
      <c r="Q6" s="408"/>
      <c r="R6" s="408"/>
      <c r="S6" s="351" t="s">
        <v>148</v>
      </c>
      <c r="T6" s="351" t="s">
        <v>323</v>
      </c>
      <c r="U6" s="351" t="s">
        <v>148</v>
      </c>
      <c r="V6" s="351" t="s">
        <v>323</v>
      </c>
      <c r="W6" s="351" t="s">
        <v>148</v>
      </c>
      <c r="X6" s="351" t="s">
        <v>323</v>
      </c>
      <c r="Y6" s="351" t="s">
        <v>148</v>
      </c>
      <c r="Z6" s="351" t="s">
        <v>323</v>
      </c>
      <c r="AA6" s="351" t="s">
        <v>148</v>
      </c>
      <c r="AB6" s="351" t="s">
        <v>323</v>
      </c>
      <c r="AC6" s="351" t="s">
        <v>148</v>
      </c>
      <c r="AD6" s="351" t="s">
        <v>323</v>
      </c>
      <c r="AE6" s="351" t="s">
        <v>107</v>
      </c>
      <c r="AF6" s="408"/>
      <c r="AG6" s="408"/>
    </row>
    <row r="7" spans="1:33" s="669" customFormat="1" ht="21" customHeight="1" thickBot="1">
      <c r="A7" s="424"/>
      <c r="B7" s="424"/>
      <c r="C7" s="352" t="s">
        <v>20</v>
      </c>
      <c r="D7" s="352" t="s">
        <v>21</v>
      </c>
      <c r="E7" s="352" t="s">
        <v>20</v>
      </c>
      <c r="F7" s="352" t="s">
        <v>21</v>
      </c>
      <c r="G7" s="352" t="s">
        <v>20</v>
      </c>
      <c r="H7" s="352" t="s">
        <v>21</v>
      </c>
      <c r="I7" s="352" t="s">
        <v>20</v>
      </c>
      <c r="J7" s="744" t="s">
        <v>21</v>
      </c>
      <c r="K7" s="744" t="s">
        <v>20</v>
      </c>
      <c r="L7" s="744" t="s">
        <v>21</v>
      </c>
      <c r="M7" s="744" t="s">
        <v>20</v>
      </c>
      <c r="N7" s="744" t="s">
        <v>21</v>
      </c>
      <c r="O7" s="424"/>
      <c r="P7" s="424"/>
      <c r="Q7" s="424"/>
      <c r="R7" s="424"/>
      <c r="S7" s="744" t="s">
        <v>20</v>
      </c>
      <c r="T7" s="744" t="s">
        <v>21</v>
      </c>
      <c r="U7" s="744" t="s">
        <v>20</v>
      </c>
      <c r="V7" s="744" t="s">
        <v>21</v>
      </c>
      <c r="W7" s="744" t="s">
        <v>20</v>
      </c>
      <c r="X7" s="744" t="s">
        <v>21</v>
      </c>
      <c r="Y7" s="744" t="s">
        <v>20</v>
      </c>
      <c r="Z7" s="744" t="s">
        <v>21</v>
      </c>
      <c r="AA7" s="744" t="s">
        <v>20</v>
      </c>
      <c r="AB7" s="744" t="s">
        <v>21</v>
      </c>
      <c r="AC7" s="744" t="s">
        <v>20</v>
      </c>
      <c r="AD7" s="744" t="s">
        <v>21</v>
      </c>
      <c r="AE7" s="744" t="s">
        <v>23</v>
      </c>
      <c r="AF7" s="424"/>
      <c r="AG7" s="424"/>
    </row>
    <row r="8" spans="1:33" ht="21" customHeight="1">
      <c r="A8" s="384" t="s">
        <v>215</v>
      </c>
      <c r="B8" s="384"/>
      <c r="C8" s="737">
        <v>18656</v>
      </c>
      <c r="D8" s="737">
        <v>16931</v>
      </c>
      <c r="E8" s="737">
        <v>12976</v>
      </c>
      <c r="F8" s="737">
        <v>11870</v>
      </c>
      <c r="G8" s="737">
        <v>11075</v>
      </c>
      <c r="H8" s="737">
        <v>9564</v>
      </c>
      <c r="I8" s="737">
        <v>7097</v>
      </c>
      <c r="J8" s="737">
        <v>7050</v>
      </c>
      <c r="K8" s="737">
        <v>3124</v>
      </c>
      <c r="L8" s="737">
        <v>2360</v>
      </c>
      <c r="M8" s="737">
        <v>2709</v>
      </c>
      <c r="N8" s="737">
        <v>3432</v>
      </c>
      <c r="O8" s="385" t="s">
        <v>26</v>
      </c>
      <c r="P8" s="385"/>
      <c r="Q8" s="384" t="s">
        <v>215</v>
      </c>
      <c r="R8" s="384"/>
      <c r="S8" s="737">
        <v>991</v>
      </c>
      <c r="T8" s="737">
        <v>576</v>
      </c>
      <c r="U8" s="737">
        <v>943</v>
      </c>
      <c r="V8" s="737">
        <v>939</v>
      </c>
      <c r="W8" s="737">
        <v>3770</v>
      </c>
      <c r="X8" s="737">
        <v>4906</v>
      </c>
      <c r="Y8" s="737">
        <v>2333</v>
      </c>
      <c r="Z8" s="737">
        <v>1199</v>
      </c>
      <c r="AA8" s="737">
        <v>2205</v>
      </c>
      <c r="AB8" s="737">
        <v>1759</v>
      </c>
      <c r="AC8" s="737">
        <f>SUM(C8,E8,G8,I8,K8,M8,S8,U8,W8,Y8,AA8)</f>
        <v>65879</v>
      </c>
      <c r="AD8" s="737">
        <f>SUM(D8,F8,H8,J8,L8,N8,T8,V8,X8,Z8,AB8)</f>
        <v>60586</v>
      </c>
      <c r="AE8" s="737">
        <f>SUM(AC8:AD8)</f>
        <v>126465</v>
      </c>
      <c r="AF8" s="385" t="s">
        <v>26</v>
      </c>
      <c r="AG8" s="385"/>
    </row>
    <row r="9" spans="1:33" ht="21" customHeight="1">
      <c r="A9" s="404" t="s">
        <v>27</v>
      </c>
      <c r="B9" s="404"/>
      <c r="C9" s="737">
        <v>17187</v>
      </c>
      <c r="D9" s="737">
        <v>12426</v>
      </c>
      <c r="E9" s="737">
        <v>15129</v>
      </c>
      <c r="F9" s="737">
        <v>11052</v>
      </c>
      <c r="G9" s="737">
        <v>10854</v>
      </c>
      <c r="H9" s="737">
        <v>8432</v>
      </c>
      <c r="I9" s="737">
        <v>4221</v>
      </c>
      <c r="J9" s="737">
        <v>4550</v>
      </c>
      <c r="K9" s="737">
        <v>2458</v>
      </c>
      <c r="L9" s="737">
        <v>1716</v>
      </c>
      <c r="M9" s="737">
        <v>2489</v>
      </c>
      <c r="N9" s="737">
        <v>2309</v>
      </c>
      <c r="O9" s="387" t="s">
        <v>28</v>
      </c>
      <c r="P9" s="387"/>
      <c r="Q9" s="404" t="s">
        <v>27</v>
      </c>
      <c r="R9" s="404"/>
      <c r="S9" s="737">
        <v>2289</v>
      </c>
      <c r="T9" s="737">
        <v>1890</v>
      </c>
      <c r="U9" s="737">
        <v>2526</v>
      </c>
      <c r="V9" s="737">
        <v>1675</v>
      </c>
      <c r="W9" s="737">
        <v>1751</v>
      </c>
      <c r="X9" s="737">
        <v>1340</v>
      </c>
      <c r="Y9" s="737">
        <v>1646</v>
      </c>
      <c r="Z9" s="737">
        <v>2120</v>
      </c>
      <c r="AA9" s="737">
        <v>2449</v>
      </c>
      <c r="AB9" s="737">
        <v>1855</v>
      </c>
      <c r="AC9" s="737">
        <f t="shared" ref="AC9:AD28" si="0">SUM(C9,E9,G9,I9,K9,M9,S9,U9,W9,Y9,AA9)</f>
        <v>62999</v>
      </c>
      <c r="AD9" s="737">
        <f t="shared" si="0"/>
        <v>49365</v>
      </c>
      <c r="AE9" s="737">
        <f t="shared" ref="AE9:AE28" si="1">SUM(AC9:AD9)</f>
        <v>112364</v>
      </c>
      <c r="AF9" s="387" t="s">
        <v>28</v>
      </c>
      <c r="AG9" s="387"/>
    </row>
    <row r="10" spans="1:33" ht="21" customHeight="1">
      <c r="A10" s="403" t="s">
        <v>83</v>
      </c>
      <c r="B10" s="403"/>
      <c r="C10" s="737">
        <v>14514</v>
      </c>
      <c r="D10" s="737">
        <v>11565</v>
      </c>
      <c r="E10" s="737">
        <v>9314</v>
      </c>
      <c r="F10" s="737">
        <v>8893</v>
      </c>
      <c r="G10" s="737">
        <v>8965</v>
      </c>
      <c r="H10" s="737">
        <v>6583</v>
      </c>
      <c r="I10" s="737">
        <v>4324</v>
      </c>
      <c r="J10" s="737">
        <v>4806</v>
      </c>
      <c r="K10" s="737">
        <v>1577</v>
      </c>
      <c r="L10" s="737">
        <v>1887</v>
      </c>
      <c r="M10" s="737">
        <v>2193</v>
      </c>
      <c r="N10" s="737">
        <v>3157</v>
      </c>
      <c r="O10" s="375" t="s">
        <v>30</v>
      </c>
      <c r="P10" s="375"/>
      <c r="Q10" s="403" t="s">
        <v>83</v>
      </c>
      <c r="R10" s="403"/>
      <c r="S10" s="737">
        <v>1049</v>
      </c>
      <c r="T10" s="737">
        <v>678</v>
      </c>
      <c r="U10" s="737">
        <v>1212</v>
      </c>
      <c r="V10" s="737">
        <v>1433</v>
      </c>
      <c r="W10" s="737">
        <v>2609</v>
      </c>
      <c r="X10" s="737">
        <v>2934</v>
      </c>
      <c r="Y10" s="737">
        <v>1568</v>
      </c>
      <c r="Z10" s="737">
        <v>942</v>
      </c>
      <c r="AA10" s="737">
        <v>1927</v>
      </c>
      <c r="AB10" s="737">
        <v>1459</v>
      </c>
      <c r="AC10" s="737">
        <f t="shared" si="0"/>
        <v>49252</v>
      </c>
      <c r="AD10" s="737">
        <f t="shared" si="0"/>
        <v>44337</v>
      </c>
      <c r="AE10" s="737">
        <f t="shared" si="1"/>
        <v>93589</v>
      </c>
      <c r="AF10" s="375" t="s">
        <v>30</v>
      </c>
      <c r="AG10" s="375"/>
    </row>
    <row r="11" spans="1:33" ht="21" customHeight="1">
      <c r="A11" s="403" t="s">
        <v>31</v>
      </c>
      <c r="B11" s="403"/>
      <c r="C11" s="737">
        <v>14824</v>
      </c>
      <c r="D11" s="737">
        <v>14116</v>
      </c>
      <c r="E11" s="737">
        <v>13572</v>
      </c>
      <c r="F11" s="737">
        <v>13037</v>
      </c>
      <c r="G11" s="737">
        <v>7936</v>
      </c>
      <c r="H11" s="737">
        <v>8955</v>
      </c>
      <c r="I11" s="737">
        <v>4353</v>
      </c>
      <c r="J11" s="737">
        <v>5753</v>
      </c>
      <c r="K11" s="737">
        <v>2701</v>
      </c>
      <c r="L11" s="737">
        <v>2708</v>
      </c>
      <c r="M11" s="737">
        <v>3361</v>
      </c>
      <c r="N11" s="737">
        <v>4797</v>
      </c>
      <c r="O11" s="375" t="s">
        <v>32</v>
      </c>
      <c r="P11" s="375"/>
      <c r="Q11" s="403" t="s">
        <v>31</v>
      </c>
      <c r="R11" s="403"/>
      <c r="S11" s="737">
        <v>893</v>
      </c>
      <c r="T11" s="737">
        <v>350</v>
      </c>
      <c r="U11" s="737">
        <v>2760</v>
      </c>
      <c r="V11" s="737">
        <v>2683</v>
      </c>
      <c r="W11" s="737">
        <v>2408</v>
      </c>
      <c r="X11" s="737">
        <v>3333</v>
      </c>
      <c r="Y11" s="737">
        <v>972</v>
      </c>
      <c r="Z11" s="737">
        <v>481</v>
      </c>
      <c r="AA11" s="737">
        <v>2300</v>
      </c>
      <c r="AB11" s="737">
        <v>2472</v>
      </c>
      <c r="AC11" s="737">
        <f t="shared" si="0"/>
        <v>56080</v>
      </c>
      <c r="AD11" s="737">
        <f t="shared" si="0"/>
        <v>58685</v>
      </c>
      <c r="AE11" s="737">
        <f t="shared" si="1"/>
        <v>114765</v>
      </c>
      <c r="AF11" s="375" t="s">
        <v>32</v>
      </c>
      <c r="AG11" s="375"/>
    </row>
    <row r="12" spans="1:33" ht="21" customHeight="1">
      <c r="A12" s="416" t="s">
        <v>33</v>
      </c>
      <c r="B12" s="329" t="s">
        <v>34</v>
      </c>
      <c r="C12" s="737">
        <v>10837</v>
      </c>
      <c r="D12" s="737">
        <v>11485</v>
      </c>
      <c r="E12" s="737">
        <v>9682</v>
      </c>
      <c r="F12" s="737">
        <v>10604</v>
      </c>
      <c r="G12" s="737">
        <v>5368</v>
      </c>
      <c r="H12" s="737">
        <v>7656</v>
      </c>
      <c r="I12" s="737">
        <v>2883</v>
      </c>
      <c r="J12" s="737">
        <v>3973</v>
      </c>
      <c r="K12" s="737">
        <v>1956</v>
      </c>
      <c r="L12" s="737">
        <v>2395</v>
      </c>
      <c r="M12" s="737">
        <v>1421</v>
      </c>
      <c r="N12" s="737">
        <v>2871</v>
      </c>
      <c r="O12" s="321" t="s">
        <v>35</v>
      </c>
      <c r="P12" s="380" t="s">
        <v>36</v>
      </c>
      <c r="Q12" s="416" t="s">
        <v>33</v>
      </c>
      <c r="R12" s="329" t="s">
        <v>34</v>
      </c>
      <c r="S12" s="737">
        <v>1368</v>
      </c>
      <c r="T12" s="737">
        <v>874</v>
      </c>
      <c r="U12" s="737">
        <v>1931</v>
      </c>
      <c r="V12" s="737">
        <v>2406</v>
      </c>
      <c r="W12" s="737">
        <v>1410</v>
      </c>
      <c r="X12" s="737">
        <v>2436</v>
      </c>
      <c r="Y12" s="737">
        <v>954</v>
      </c>
      <c r="Z12" s="737">
        <v>620</v>
      </c>
      <c r="AA12" s="737">
        <v>1639</v>
      </c>
      <c r="AB12" s="737">
        <v>2104</v>
      </c>
      <c r="AC12" s="737">
        <f t="shared" si="0"/>
        <v>39449</v>
      </c>
      <c r="AD12" s="737">
        <f t="shared" si="0"/>
        <v>47424</v>
      </c>
      <c r="AE12" s="737">
        <f t="shared" si="1"/>
        <v>86873</v>
      </c>
      <c r="AF12" s="321" t="s">
        <v>35</v>
      </c>
      <c r="AG12" s="380" t="s">
        <v>36</v>
      </c>
    </row>
    <row r="13" spans="1:33" ht="21" customHeight="1">
      <c r="A13" s="417"/>
      <c r="B13" s="329" t="s">
        <v>37</v>
      </c>
      <c r="C13" s="737">
        <v>21513</v>
      </c>
      <c r="D13" s="737">
        <v>19032</v>
      </c>
      <c r="E13" s="737">
        <v>17367</v>
      </c>
      <c r="F13" s="737">
        <v>15760</v>
      </c>
      <c r="G13" s="737">
        <v>11571</v>
      </c>
      <c r="H13" s="737">
        <v>12352</v>
      </c>
      <c r="I13" s="737">
        <v>4266</v>
      </c>
      <c r="J13" s="737">
        <v>5217</v>
      </c>
      <c r="K13" s="737">
        <v>3355</v>
      </c>
      <c r="L13" s="737">
        <v>3427</v>
      </c>
      <c r="M13" s="737">
        <v>2643</v>
      </c>
      <c r="N13" s="737">
        <v>3929</v>
      </c>
      <c r="O13" s="321" t="s">
        <v>38</v>
      </c>
      <c r="P13" s="381"/>
      <c r="Q13" s="417"/>
      <c r="R13" s="329" t="s">
        <v>37</v>
      </c>
      <c r="S13" s="737">
        <v>1993</v>
      </c>
      <c r="T13" s="737">
        <v>1111</v>
      </c>
      <c r="U13" s="737">
        <v>3361</v>
      </c>
      <c r="V13" s="737">
        <v>3638</v>
      </c>
      <c r="W13" s="737">
        <v>2442</v>
      </c>
      <c r="X13" s="737">
        <v>3568</v>
      </c>
      <c r="Y13" s="737">
        <v>1800</v>
      </c>
      <c r="Z13" s="737">
        <v>1141</v>
      </c>
      <c r="AA13" s="737">
        <v>2520</v>
      </c>
      <c r="AB13" s="737">
        <v>3305</v>
      </c>
      <c r="AC13" s="737">
        <f t="shared" si="0"/>
        <v>72831</v>
      </c>
      <c r="AD13" s="737">
        <f t="shared" si="0"/>
        <v>72480</v>
      </c>
      <c r="AE13" s="737">
        <f t="shared" si="1"/>
        <v>145311</v>
      </c>
      <c r="AF13" s="321" t="s">
        <v>38</v>
      </c>
      <c r="AG13" s="381"/>
    </row>
    <row r="14" spans="1:33" ht="21" customHeight="1">
      <c r="A14" s="417"/>
      <c r="B14" s="329" t="s">
        <v>39</v>
      </c>
      <c r="C14" s="737">
        <v>7788</v>
      </c>
      <c r="D14" s="737">
        <v>8084</v>
      </c>
      <c r="E14" s="737">
        <v>6656</v>
      </c>
      <c r="F14" s="737">
        <v>6659</v>
      </c>
      <c r="G14" s="737">
        <v>3263</v>
      </c>
      <c r="H14" s="737">
        <v>3998</v>
      </c>
      <c r="I14" s="737">
        <v>1620</v>
      </c>
      <c r="J14" s="737">
        <v>2291</v>
      </c>
      <c r="K14" s="737">
        <v>1037</v>
      </c>
      <c r="L14" s="737">
        <v>1472</v>
      </c>
      <c r="M14" s="737">
        <v>863</v>
      </c>
      <c r="N14" s="737">
        <v>1683</v>
      </c>
      <c r="O14" s="321" t="s">
        <v>40</v>
      </c>
      <c r="P14" s="381"/>
      <c r="Q14" s="417"/>
      <c r="R14" s="329" t="s">
        <v>39</v>
      </c>
      <c r="S14" s="737">
        <v>672</v>
      </c>
      <c r="T14" s="737">
        <v>321</v>
      </c>
      <c r="U14" s="737">
        <v>1032</v>
      </c>
      <c r="V14" s="737">
        <v>1261</v>
      </c>
      <c r="W14" s="737">
        <v>700</v>
      </c>
      <c r="X14" s="737">
        <v>1214</v>
      </c>
      <c r="Y14" s="737">
        <v>484</v>
      </c>
      <c r="Z14" s="737">
        <v>274</v>
      </c>
      <c r="AA14" s="737">
        <v>1029</v>
      </c>
      <c r="AB14" s="737">
        <v>1241</v>
      </c>
      <c r="AC14" s="737">
        <f t="shared" si="0"/>
        <v>25144</v>
      </c>
      <c r="AD14" s="737">
        <f t="shared" si="0"/>
        <v>28498</v>
      </c>
      <c r="AE14" s="737">
        <f t="shared" si="1"/>
        <v>53642</v>
      </c>
      <c r="AF14" s="321" t="s">
        <v>40</v>
      </c>
      <c r="AG14" s="381"/>
    </row>
    <row r="15" spans="1:33" ht="21" customHeight="1">
      <c r="A15" s="417"/>
      <c r="B15" s="329" t="s">
        <v>41</v>
      </c>
      <c r="C15" s="737">
        <v>8129</v>
      </c>
      <c r="D15" s="737">
        <v>8793</v>
      </c>
      <c r="E15" s="737">
        <v>7711</v>
      </c>
      <c r="F15" s="737">
        <v>6860</v>
      </c>
      <c r="G15" s="737">
        <v>6414</v>
      </c>
      <c r="H15" s="737">
        <v>5688</v>
      </c>
      <c r="I15" s="737">
        <v>2962</v>
      </c>
      <c r="J15" s="737">
        <v>3168</v>
      </c>
      <c r="K15" s="737">
        <v>1346</v>
      </c>
      <c r="L15" s="737">
        <v>1266</v>
      </c>
      <c r="M15" s="737">
        <v>1688</v>
      </c>
      <c r="N15" s="737">
        <v>2277</v>
      </c>
      <c r="O15" s="321" t="s">
        <v>42</v>
      </c>
      <c r="P15" s="381"/>
      <c r="Q15" s="417"/>
      <c r="R15" s="329" t="s">
        <v>41</v>
      </c>
      <c r="S15" s="737">
        <v>1302</v>
      </c>
      <c r="T15" s="737">
        <v>753</v>
      </c>
      <c r="U15" s="737">
        <v>1257</v>
      </c>
      <c r="V15" s="737">
        <v>1409</v>
      </c>
      <c r="W15" s="737">
        <v>1794</v>
      </c>
      <c r="X15" s="737">
        <v>2675</v>
      </c>
      <c r="Y15" s="737">
        <v>1097</v>
      </c>
      <c r="Z15" s="737">
        <v>607</v>
      </c>
      <c r="AA15" s="737">
        <v>1235</v>
      </c>
      <c r="AB15" s="737">
        <v>1354</v>
      </c>
      <c r="AC15" s="737">
        <f t="shared" si="0"/>
        <v>34935</v>
      </c>
      <c r="AD15" s="737">
        <f t="shared" si="0"/>
        <v>34850</v>
      </c>
      <c r="AE15" s="737">
        <f t="shared" si="1"/>
        <v>69785</v>
      </c>
      <c r="AF15" s="321" t="s">
        <v>42</v>
      </c>
      <c r="AG15" s="381"/>
    </row>
    <row r="16" spans="1:33" ht="21" customHeight="1">
      <c r="A16" s="417"/>
      <c r="B16" s="329" t="s">
        <v>43</v>
      </c>
      <c r="C16" s="737">
        <v>14185</v>
      </c>
      <c r="D16" s="737">
        <v>14324</v>
      </c>
      <c r="E16" s="737">
        <v>11464</v>
      </c>
      <c r="F16" s="737">
        <v>12407</v>
      </c>
      <c r="G16" s="737">
        <v>7900</v>
      </c>
      <c r="H16" s="737">
        <v>9118</v>
      </c>
      <c r="I16" s="737">
        <v>3418</v>
      </c>
      <c r="J16" s="737">
        <v>4821</v>
      </c>
      <c r="K16" s="737">
        <v>2252</v>
      </c>
      <c r="L16" s="737">
        <v>3227</v>
      </c>
      <c r="M16" s="737">
        <v>1611</v>
      </c>
      <c r="N16" s="737">
        <v>3238</v>
      </c>
      <c r="O16" s="321" t="s">
        <v>44</v>
      </c>
      <c r="P16" s="381"/>
      <c r="Q16" s="417"/>
      <c r="R16" s="329" t="s">
        <v>43</v>
      </c>
      <c r="S16" s="737">
        <v>1731</v>
      </c>
      <c r="T16" s="737">
        <v>1076</v>
      </c>
      <c r="U16" s="737">
        <v>2125</v>
      </c>
      <c r="V16" s="737">
        <v>2975</v>
      </c>
      <c r="W16" s="737">
        <v>1710</v>
      </c>
      <c r="X16" s="737">
        <v>2804</v>
      </c>
      <c r="Y16" s="737">
        <v>1556</v>
      </c>
      <c r="Z16" s="737">
        <v>723</v>
      </c>
      <c r="AA16" s="737">
        <v>2163</v>
      </c>
      <c r="AB16" s="737">
        <v>2555</v>
      </c>
      <c r="AC16" s="737">
        <f t="shared" si="0"/>
        <v>50115</v>
      </c>
      <c r="AD16" s="737">
        <f t="shared" si="0"/>
        <v>57268</v>
      </c>
      <c r="AE16" s="737">
        <f t="shared" si="1"/>
        <v>107383</v>
      </c>
      <c r="AF16" s="321" t="s">
        <v>44</v>
      </c>
      <c r="AG16" s="381"/>
    </row>
    <row r="17" spans="1:33" ht="21" customHeight="1">
      <c r="A17" s="418"/>
      <c r="B17" s="329" t="s">
        <v>45</v>
      </c>
      <c r="C17" s="737">
        <v>8225</v>
      </c>
      <c r="D17" s="737">
        <v>9073</v>
      </c>
      <c r="E17" s="737">
        <v>7943</v>
      </c>
      <c r="F17" s="737">
        <v>8257</v>
      </c>
      <c r="G17" s="737">
        <v>3852</v>
      </c>
      <c r="H17" s="737">
        <v>5061</v>
      </c>
      <c r="I17" s="737">
        <v>2072</v>
      </c>
      <c r="J17" s="737">
        <v>2947</v>
      </c>
      <c r="K17" s="737">
        <v>1429</v>
      </c>
      <c r="L17" s="737">
        <v>1813</v>
      </c>
      <c r="M17" s="737">
        <v>993</v>
      </c>
      <c r="N17" s="737">
        <v>2126</v>
      </c>
      <c r="O17" s="321" t="s">
        <v>46</v>
      </c>
      <c r="P17" s="382"/>
      <c r="Q17" s="418"/>
      <c r="R17" s="329" t="s">
        <v>45</v>
      </c>
      <c r="S17" s="737">
        <v>955</v>
      </c>
      <c r="T17" s="737">
        <v>644</v>
      </c>
      <c r="U17" s="737">
        <v>1447</v>
      </c>
      <c r="V17" s="737">
        <v>1642</v>
      </c>
      <c r="W17" s="737">
        <v>977</v>
      </c>
      <c r="X17" s="737">
        <v>1752</v>
      </c>
      <c r="Y17" s="737">
        <v>550</v>
      </c>
      <c r="Z17" s="737">
        <v>359</v>
      </c>
      <c r="AA17" s="737">
        <v>1116</v>
      </c>
      <c r="AB17" s="737">
        <v>1497</v>
      </c>
      <c r="AC17" s="737">
        <f t="shared" si="0"/>
        <v>29559</v>
      </c>
      <c r="AD17" s="737">
        <f t="shared" si="0"/>
        <v>35171</v>
      </c>
      <c r="AE17" s="737">
        <f t="shared" si="1"/>
        <v>64730</v>
      </c>
      <c r="AF17" s="321" t="s">
        <v>46</v>
      </c>
      <c r="AG17" s="382"/>
    </row>
    <row r="18" spans="1:33" ht="21" customHeight="1">
      <c r="A18" s="403" t="s">
        <v>47</v>
      </c>
      <c r="B18" s="403"/>
      <c r="C18" s="737">
        <v>17407</v>
      </c>
      <c r="D18" s="737">
        <v>14127</v>
      </c>
      <c r="E18" s="737">
        <v>13992</v>
      </c>
      <c r="F18" s="737">
        <v>11134</v>
      </c>
      <c r="G18" s="737">
        <v>11913</v>
      </c>
      <c r="H18" s="737">
        <v>9645</v>
      </c>
      <c r="I18" s="737">
        <v>5221</v>
      </c>
      <c r="J18" s="737">
        <v>5871</v>
      </c>
      <c r="K18" s="737">
        <v>2812</v>
      </c>
      <c r="L18" s="737">
        <v>2615</v>
      </c>
      <c r="M18" s="737">
        <v>2625</v>
      </c>
      <c r="N18" s="737">
        <v>4043</v>
      </c>
      <c r="O18" s="375" t="s">
        <v>48</v>
      </c>
      <c r="P18" s="375"/>
      <c r="Q18" s="403" t="s">
        <v>47</v>
      </c>
      <c r="R18" s="403"/>
      <c r="S18" s="737">
        <v>1877</v>
      </c>
      <c r="T18" s="737">
        <v>923</v>
      </c>
      <c r="U18" s="737">
        <v>2114</v>
      </c>
      <c r="V18" s="737">
        <v>2156</v>
      </c>
      <c r="W18" s="737">
        <v>3190</v>
      </c>
      <c r="X18" s="737">
        <v>3760</v>
      </c>
      <c r="Y18" s="737">
        <v>1230</v>
      </c>
      <c r="Z18" s="737">
        <v>520</v>
      </c>
      <c r="AA18" s="737">
        <v>2465</v>
      </c>
      <c r="AB18" s="737">
        <v>2062</v>
      </c>
      <c r="AC18" s="737">
        <f t="shared" si="0"/>
        <v>64846</v>
      </c>
      <c r="AD18" s="737">
        <f t="shared" si="0"/>
        <v>56856</v>
      </c>
      <c r="AE18" s="737">
        <f t="shared" si="1"/>
        <v>121702</v>
      </c>
      <c r="AF18" s="375" t="s">
        <v>48</v>
      </c>
      <c r="AG18" s="375"/>
    </row>
    <row r="19" spans="1:33" ht="21" customHeight="1">
      <c r="A19" s="403" t="s">
        <v>49</v>
      </c>
      <c r="B19" s="403"/>
      <c r="C19" s="737">
        <v>23498</v>
      </c>
      <c r="D19" s="737">
        <v>19041</v>
      </c>
      <c r="E19" s="737">
        <v>19292</v>
      </c>
      <c r="F19" s="737">
        <v>17006</v>
      </c>
      <c r="G19" s="737">
        <v>14740</v>
      </c>
      <c r="H19" s="737">
        <v>13950</v>
      </c>
      <c r="I19" s="737">
        <v>6802</v>
      </c>
      <c r="J19" s="737">
        <v>7373</v>
      </c>
      <c r="K19" s="737">
        <v>2422</v>
      </c>
      <c r="L19" s="737">
        <v>2389</v>
      </c>
      <c r="M19" s="737">
        <v>5091</v>
      </c>
      <c r="N19" s="737">
        <v>5874</v>
      </c>
      <c r="O19" s="375" t="s">
        <v>50</v>
      </c>
      <c r="P19" s="375"/>
      <c r="Q19" s="403" t="s">
        <v>49</v>
      </c>
      <c r="R19" s="403"/>
      <c r="S19" s="737">
        <v>1963</v>
      </c>
      <c r="T19" s="737">
        <v>858</v>
      </c>
      <c r="U19" s="737">
        <v>2627</v>
      </c>
      <c r="V19" s="737">
        <v>2291</v>
      </c>
      <c r="W19" s="737">
        <v>5613</v>
      </c>
      <c r="X19" s="737">
        <v>5604</v>
      </c>
      <c r="Y19" s="737">
        <v>2300</v>
      </c>
      <c r="Z19" s="737">
        <v>1145</v>
      </c>
      <c r="AA19" s="737">
        <v>3265</v>
      </c>
      <c r="AB19" s="737">
        <v>2172</v>
      </c>
      <c r="AC19" s="737">
        <f t="shared" si="0"/>
        <v>87613</v>
      </c>
      <c r="AD19" s="737">
        <f t="shared" si="0"/>
        <v>77703</v>
      </c>
      <c r="AE19" s="737">
        <f t="shared" si="1"/>
        <v>165316</v>
      </c>
      <c r="AF19" s="375" t="s">
        <v>50</v>
      </c>
      <c r="AG19" s="375"/>
    </row>
    <row r="20" spans="1:33" ht="21" customHeight="1">
      <c r="A20" s="403" t="s">
        <v>51</v>
      </c>
      <c r="B20" s="403"/>
      <c r="C20" s="737">
        <v>10234</v>
      </c>
      <c r="D20" s="737">
        <v>11327</v>
      </c>
      <c r="E20" s="737">
        <v>8545</v>
      </c>
      <c r="F20" s="737">
        <v>9977</v>
      </c>
      <c r="G20" s="737">
        <v>5194</v>
      </c>
      <c r="H20" s="737">
        <v>6755</v>
      </c>
      <c r="I20" s="737">
        <v>2649</v>
      </c>
      <c r="J20" s="737">
        <v>3905</v>
      </c>
      <c r="K20" s="737">
        <v>981</v>
      </c>
      <c r="L20" s="737">
        <v>1165</v>
      </c>
      <c r="M20" s="737">
        <v>1498</v>
      </c>
      <c r="N20" s="737">
        <v>2831</v>
      </c>
      <c r="O20" s="375" t="s">
        <v>52</v>
      </c>
      <c r="P20" s="375"/>
      <c r="Q20" s="403" t="s">
        <v>51</v>
      </c>
      <c r="R20" s="403"/>
      <c r="S20" s="737">
        <v>1067</v>
      </c>
      <c r="T20" s="737">
        <v>603</v>
      </c>
      <c r="U20" s="737">
        <v>973</v>
      </c>
      <c r="V20" s="737">
        <v>1180</v>
      </c>
      <c r="W20" s="737">
        <v>1688</v>
      </c>
      <c r="X20" s="737">
        <v>2552</v>
      </c>
      <c r="Y20" s="737">
        <v>1170</v>
      </c>
      <c r="Z20" s="737">
        <v>875</v>
      </c>
      <c r="AA20" s="737">
        <v>1125</v>
      </c>
      <c r="AB20" s="737">
        <v>1126</v>
      </c>
      <c r="AC20" s="737">
        <f t="shared" si="0"/>
        <v>35124</v>
      </c>
      <c r="AD20" s="737">
        <f t="shared" si="0"/>
        <v>42296</v>
      </c>
      <c r="AE20" s="737">
        <f t="shared" si="1"/>
        <v>77420</v>
      </c>
      <c r="AF20" s="375" t="s">
        <v>52</v>
      </c>
      <c r="AG20" s="375"/>
    </row>
    <row r="21" spans="1:33" ht="21" customHeight="1">
      <c r="A21" s="403" t="s">
        <v>53</v>
      </c>
      <c r="B21" s="403"/>
      <c r="C21" s="737">
        <v>11548</v>
      </c>
      <c r="D21" s="737">
        <v>12676</v>
      </c>
      <c r="E21" s="737">
        <v>10239</v>
      </c>
      <c r="F21" s="737">
        <v>11348</v>
      </c>
      <c r="G21" s="737">
        <v>5120</v>
      </c>
      <c r="H21" s="737">
        <v>7399</v>
      </c>
      <c r="I21" s="737">
        <v>4126</v>
      </c>
      <c r="J21" s="737">
        <v>5273</v>
      </c>
      <c r="K21" s="737">
        <v>1535</v>
      </c>
      <c r="L21" s="737">
        <v>1621</v>
      </c>
      <c r="M21" s="737">
        <v>3044</v>
      </c>
      <c r="N21" s="737">
        <v>4471</v>
      </c>
      <c r="O21" s="375" t="s">
        <v>54</v>
      </c>
      <c r="P21" s="375"/>
      <c r="Q21" s="403" t="s">
        <v>53</v>
      </c>
      <c r="R21" s="403"/>
      <c r="S21" s="737">
        <v>891</v>
      </c>
      <c r="T21" s="737">
        <v>463</v>
      </c>
      <c r="U21" s="737">
        <v>1562</v>
      </c>
      <c r="V21" s="737">
        <v>1903</v>
      </c>
      <c r="W21" s="737">
        <v>1248</v>
      </c>
      <c r="X21" s="737">
        <v>1760</v>
      </c>
      <c r="Y21" s="737">
        <v>836</v>
      </c>
      <c r="Z21" s="737">
        <v>478</v>
      </c>
      <c r="AA21" s="737">
        <v>1087</v>
      </c>
      <c r="AB21" s="737">
        <v>1296</v>
      </c>
      <c r="AC21" s="737">
        <f t="shared" si="0"/>
        <v>41236</v>
      </c>
      <c r="AD21" s="737">
        <f t="shared" si="0"/>
        <v>48688</v>
      </c>
      <c r="AE21" s="737">
        <f t="shared" si="1"/>
        <v>89924</v>
      </c>
      <c r="AF21" s="375" t="s">
        <v>54</v>
      </c>
      <c r="AG21" s="375"/>
    </row>
    <row r="22" spans="1:33" ht="21" customHeight="1">
      <c r="A22" s="403" t="s">
        <v>84</v>
      </c>
      <c r="B22" s="403"/>
      <c r="C22" s="737">
        <v>13470</v>
      </c>
      <c r="D22" s="737">
        <v>11929</v>
      </c>
      <c r="E22" s="737">
        <v>9957</v>
      </c>
      <c r="F22" s="737">
        <v>10482</v>
      </c>
      <c r="G22" s="737">
        <v>6036</v>
      </c>
      <c r="H22" s="737">
        <v>7202</v>
      </c>
      <c r="I22" s="737">
        <v>3932</v>
      </c>
      <c r="J22" s="737">
        <v>5164</v>
      </c>
      <c r="K22" s="737">
        <v>1248</v>
      </c>
      <c r="L22" s="737">
        <v>1261</v>
      </c>
      <c r="M22" s="737">
        <v>2624</v>
      </c>
      <c r="N22" s="737">
        <v>3234</v>
      </c>
      <c r="O22" s="375" t="s">
        <v>56</v>
      </c>
      <c r="P22" s="375"/>
      <c r="Q22" s="403" t="s">
        <v>84</v>
      </c>
      <c r="R22" s="403"/>
      <c r="S22" s="737">
        <v>1745</v>
      </c>
      <c r="T22" s="737">
        <v>1425</v>
      </c>
      <c r="U22" s="737">
        <v>1538</v>
      </c>
      <c r="V22" s="737">
        <v>1184</v>
      </c>
      <c r="W22" s="737">
        <v>1809</v>
      </c>
      <c r="X22" s="737">
        <v>2465</v>
      </c>
      <c r="Y22" s="737">
        <v>1138</v>
      </c>
      <c r="Z22" s="737">
        <v>964</v>
      </c>
      <c r="AA22" s="737">
        <v>1337</v>
      </c>
      <c r="AB22" s="737">
        <v>986</v>
      </c>
      <c r="AC22" s="737">
        <f t="shared" si="0"/>
        <v>44834</v>
      </c>
      <c r="AD22" s="737">
        <f t="shared" si="0"/>
        <v>46296</v>
      </c>
      <c r="AE22" s="737">
        <f t="shared" si="1"/>
        <v>91130</v>
      </c>
      <c r="AF22" s="375" t="s">
        <v>56</v>
      </c>
      <c r="AG22" s="375"/>
    </row>
    <row r="23" spans="1:33" ht="21" customHeight="1">
      <c r="A23" s="403" t="s">
        <v>57</v>
      </c>
      <c r="B23" s="403"/>
      <c r="C23" s="737">
        <v>6599</v>
      </c>
      <c r="D23" s="737">
        <v>6303</v>
      </c>
      <c r="E23" s="737">
        <v>5384</v>
      </c>
      <c r="F23" s="737">
        <v>5551</v>
      </c>
      <c r="G23" s="737">
        <v>2128</v>
      </c>
      <c r="H23" s="737">
        <v>3205</v>
      </c>
      <c r="I23" s="737">
        <v>1622</v>
      </c>
      <c r="J23" s="737">
        <v>1846</v>
      </c>
      <c r="K23" s="737">
        <v>1215</v>
      </c>
      <c r="L23" s="737">
        <v>1186</v>
      </c>
      <c r="M23" s="737">
        <v>804</v>
      </c>
      <c r="N23" s="737">
        <v>1340</v>
      </c>
      <c r="O23" s="375" t="s">
        <v>58</v>
      </c>
      <c r="P23" s="375"/>
      <c r="Q23" s="403" t="s">
        <v>57</v>
      </c>
      <c r="R23" s="403"/>
      <c r="S23" s="737">
        <v>612</v>
      </c>
      <c r="T23" s="737">
        <v>284</v>
      </c>
      <c r="U23" s="737">
        <v>1084</v>
      </c>
      <c r="V23" s="737">
        <v>922</v>
      </c>
      <c r="W23" s="737">
        <v>779</v>
      </c>
      <c r="X23" s="737">
        <v>977</v>
      </c>
      <c r="Y23" s="737">
        <v>648</v>
      </c>
      <c r="Z23" s="737">
        <v>336</v>
      </c>
      <c r="AA23" s="737">
        <v>939</v>
      </c>
      <c r="AB23" s="737">
        <v>898</v>
      </c>
      <c r="AC23" s="737">
        <f t="shared" si="0"/>
        <v>21814</v>
      </c>
      <c r="AD23" s="737">
        <f t="shared" si="0"/>
        <v>22848</v>
      </c>
      <c r="AE23" s="737">
        <f t="shared" si="1"/>
        <v>44662</v>
      </c>
      <c r="AF23" s="375" t="s">
        <v>58</v>
      </c>
      <c r="AG23" s="375"/>
    </row>
    <row r="24" spans="1:33" ht="21" customHeight="1">
      <c r="A24" s="403" t="s">
        <v>59</v>
      </c>
      <c r="B24" s="403"/>
      <c r="C24" s="737">
        <v>12468</v>
      </c>
      <c r="D24" s="737">
        <v>9958</v>
      </c>
      <c r="E24" s="737">
        <v>10642</v>
      </c>
      <c r="F24" s="737">
        <v>8754</v>
      </c>
      <c r="G24" s="737">
        <v>6403</v>
      </c>
      <c r="H24" s="737">
        <v>6136</v>
      </c>
      <c r="I24" s="737">
        <v>3364</v>
      </c>
      <c r="J24" s="737">
        <v>3332</v>
      </c>
      <c r="K24" s="737">
        <v>2107</v>
      </c>
      <c r="L24" s="737">
        <v>1616</v>
      </c>
      <c r="M24" s="737">
        <v>2626</v>
      </c>
      <c r="N24" s="737">
        <v>2822</v>
      </c>
      <c r="O24" s="375" t="s">
        <v>60</v>
      </c>
      <c r="P24" s="375"/>
      <c r="Q24" s="403" t="s">
        <v>59</v>
      </c>
      <c r="R24" s="403"/>
      <c r="S24" s="737">
        <v>766</v>
      </c>
      <c r="T24" s="737">
        <v>227</v>
      </c>
      <c r="U24" s="737">
        <v>2245</v>
      </c>
      <c r="V24" s="737">
        <v>1528</v>
      </c>
      <c r="W24" s="737">
        <v>1469</v>
      </c>
      <c r="X24" s="737">
        <v>2004</v>
      </c>
      <c r="Y24" s="737">
        <v>711</v>
      </c>
      <c r="Z24" s="737">
        <v>304</v>
      </c>
      <c r="AA24" s="737">
        <v>1575</v>
      </c>
      <c r="AB24" s="737">
        <v>1372</v>
      </c>
      <c r="AC24" s="737">
        <f t="shared" si="0"/>
        <v>44376</v>
      </c>
      <c r="AD24" s="737">
        <f t="shared" si="0"/>
        <v>38053</v>
      </c>
      <c r="AE24" s="737">
        <f t="shared" si="1"/>
        <v>82429</v>
      </c>
      <c r="AF24" s="375" t="s">
        <v>60</v>
      </c>
      <c r="AG24" s="375"/>
    </row>
    <row r="25" spans="1:33" ht="21" customHeight="1">
      <c r="A25" s="403" t="s">
        <v>61</v>
      </c>
      <c r="B25" s="403"/>
      <c r="C25" s="737">
        <v>24379</v>
      </c>
      <c r="D25" s="737">
        <v>19450</v>
      </c>
      <c r="E25" s="737">
        <v>19350</v>
      </c>
      <c r="F25" s="737">
        <v>16891</v>
      </c>
      <c r="G25" s="737">
        <v>18973</v>
      </c>
      <c r="H25" s="737">
        <v>14731</v>
      </c>
      <c r="I25" s="737">
        <v>8201</v>
      </c>
      <c r="J25" s="737">
        <v>8764</v>
      </c>
      <c r="K25" s="737">
        <v>1636</v>
      </c>
      <c r="L25" s="737">
        <v>1539</v>
      </c>
      <c r="M25" s="737">
        <v>5155</v>
      </c>
      <c r="N25" s="737">
        <v>6167</v>
      </c>
      <c r="O25" s="375" t="s">
        <v>62</v>
      </c>
      <c r="P25" s="375"/>
      <c r="Q25" s="403" t="s">
        <v>61</v>
      </c>
      <c r="R25" s="403"/>
      <c r="S25" s="737">
        <v>2085</v>
      </c>
      <c r="T25" s="737">
        <v>1213</v>
      </c>
      <c r="U25" s="737">
        <v>1620</v>
      </c>
      <c r="V25" s="737">
        <v>1771</v>
      </c>
      <c r="W25" s="737">
        <v>4448</v>
      </c>
      <c r="X25" s="737">
        <v>5311</v>
      </c>
      <c r="Y25" s="737">
        <v>3859</v>
      </c>
      <c r="Z25" s="737">
        <v>1677</v>
      </c>
      <c r="AA25" s="737">
        <v>2088</v>
      </c>
      <c r="AB25" s="737">
        <v>1907</v>
      </c>
      <c r="AC25" s="737">
        <f t="shared" si="0"/>
        <v>91794</v>
      </c>
      <c r="AD25" s="737">
        <f t="shared" si="0"/>
        <v>79421</v>
      </c>
      <c r="AE25" s="737">
        <f t="shared" si="1"/>
        <v>171215</v>
      </c>
      <c r="AF25" s="375" t="s">
        <v>62</v>
      </c>
      <c r="AG25" s="375"/>
    </row>
    <row r="26" spans="1:33" ht="21" customHeight="1">
      <c r="A26" s="403" t="s">
        <v>63</v>
      </c>
      <c r="B26" s="403"/>
      <c r="C26" s="737">
        <v>11192</v>
      </c>
      <c r="D26" s="737">
        <v>7809</v>
      </c>
      <c r="E26" s="737">
        <v>6720</v>
      </c>
      <c r="F26" s="737">
        <v>5564</v>
      </c>
      <c r="G26" s="737">
        <v>5375</v>
      </c>
      <c r="H26" s="737">
        <v>4895</v>
      </c>
      <c r="I26" s="737">
        <v>2503</v>
      </c>
      <c r="J26" s="737">
        <v>2504</v>
      </c>
      <c r="K26" s="737">
        <v>1709</v>
      </c>
      <c r="L26" s="737">
        <v>1471</v>
      </c>
      <c r="M26" s="737">
        <v>1462</v>
      </c>
      <c r="N26" s="737">
        <v>1132</v>
      </c>
      <c r="O26" s="375" t="s">
        <v>64</v>
      </c>
      <c r="P26" s="375"/>
      <c r="Q26" s="403" t="s">
        <v>63</v>
      </c>
      <c r="R26" s="403"/>
      <c r="S26" s="737">
        <v>1203</v>
      </c>
      <c r="T26" s="737">
        <v>1178</v>
      </c>
      <c r="U26" s="737">
        <v>1520</v>
      </c>
      <c r="V26" s="737">
        <v>1351</v>
      </c>
      <c r="W26" s="737">
        <v>1536</v>
      </c>
      <c r="X26" s="737">
        <v>1039</v>
      </c>
      <c r="Y26" s="737">
        <v>874</v>
      </c>
      <c r="Z26" s="737">
        <v>852</v>
      </c>
      <c r="AA26" s="737">
        <v>1038</v>
      </c>
      <c r="AB26" s="737">
        <v>1222</v>
      </c>
      <c r="AC26" s="737">
        <f t="shared" si="0"/>
        <v>35132</v>
      </c>
      <c r="AD26" s="737">
        <f t="shared" si="0"/>
        <v>29017</v>
      </c>
      <c r="AE26" s="737">
        <f t="shared" si="1"/>
        <v>64149</v>
      </c>
      <c r="AF26" s="375" t="s">
        <v>64</v>
      </c>
      <c r="AG26" s="375"/>
    </row>
    <row r="27" spans="1:33" ht="21" customHeight="1" thickBot="1">
      <c r="A27" s="451" t="s">
        <v>65</v>
      </c>
      <c r="B27" s="451"/>
      <c r="C27" s="737">
        <v>22824</v>
      </c>
      <c r="D27" s="737">
        <v>24669</v>
      </c>
      <c r="E27" s="737">
        <v>19811</v>
      </c>
      <c r="F27" s="737">
        <v>21381</v>
      </c>
      <c r="G27" s="737">
        <v>9983</v>
      </c>
      <c r="H27" s="737">
        <v>13744</v>
      </c>
      <c r="I27" s="737">
        <v>6062</v>
      </c>
      <c r="J27" s="737">
        <v>7304</v>
      </c>
      <c r="K27" s="737">
        <v>2110</v>
      </c>
      <c r="L27" s="737">
        <v>3771</v>
      </c>
      <c r="M27" s="737">
        <v>1308</v>
      </c>
      <c r="N27" s="737">
        <v>4124</v>
      </c>
      <c r="O27" s="436" t="s">
        <v>66</v>
      </c>
      <c r="P27" s="436"/>
      <c r="Q27" s="451" t="s">
        <v>65</v>
      </c>
      <c r="R27" s="451"/>
      <c r="S27" s="737">
        <v>4031</v>
      </c>
      <c r="T27" s="737">
        <v>2712</v>
      </c>
      <c r="U27" s="737">
        <v>2006</v>
      </c>
      <c r="V27" s="737">
        <v>3439</v>
      </c>
      <c r="W27" s="737">
        <v>933</v>
      </c>
      <c r="X27" s="737">
        <v>2043</v>
      </c>
      <c r="Y27" s="737">
        <v>2953</v>
      </c>
      <c r="Z27" s="737">
        <v>1836</v>
      </c>
      <c r="AA27" s="737">
        <v>1812</v>
      </c>
      <c r="AB27" s="737">
        <v>2826</v>
      </c>
      <c r="AC27" s="355">
        <f t="shared" si="0"/>
        <v>73833</v>
      </c>
      <c r="AD27" s="355">
        <f t="shared" si="0"/>
        <v>87849</v>
      </c>
      <c r="AE27" s="355">
        <f t="shared" si="1"/>
        <v>161682</v>
      </c>
      <c r="AF27" s="436" t="s">
        <v>66</v>
      </c>
      <c r="AG27" s="436"/>
    </row>
    <row r="28" spans="1:33" ht="22.5" customHeight="1" thickBot="1">
      <c r="A28" s="422" t="s">
        <v>19</v>
      </c>
      <c r="B28" s="422"/>
      <c r="C28" s="742">
        <f>SUM(C8:C27)</f>
        <v>289477</v>
      </c>
      <c r="D28" s="742">
        <f t="shared" ref="D28:AB28" si="2">SUM(D8:D27)</f>
        <v>263118</v>
      </c>
      <c r="E28" s="742">
        <f t="shared" si="2"/>
        <v>235746</v>
      </c>
      <c r="F28" s="742">
        <f t="shared" si="2"/>
        <v>223487</v>
      </c>
      <c r="G28" s="742">
        <f t="shared" si="2"/>
        <v>163063</v>
      </c>
      <c r="H28" s="742">
        <f t="shared" si="2"/>
        <v>165069</v>
      </c>
      <c r="I28" s="742">
        <f t="shared" si="2"/>
        <v>81698</v>
      </c>
      <c r="J28" s="742">
        <f t="shared" si="2"/>
        <v>95912</v>
      </c>
      <c r="K28" s="742">
        <f t="shared" si="2"/>
        <v>39010</v>
      </c>
      <c r="L28" s="742">
        <f t="shared" si="2"/>
        <v>40905</v>
      </c>
      <c r="M28" s="742">
        <f t="shared" si="2"/>
        <v>46208</v>
      </c>
      <c r="N28" s="742">
        <f t="shared" si="2"/>
        <v>65857</v>
      </c>
      <c r="O28" s="373" t="s">
        <v>67</v>
      </c>
      <c r="P28" s="373"/>
      <c r="Q28" s="422" t="s">
        <v>19</v>
      </c>
      <c r="R28" s="422"/>
      <c r="S28" s="742">
        <f t="shared" si="2"/>
        <v>29483</v>
      </c>
      <c r="T28" s="742">
        <f t="shared" si="2"/>
        <v>18159</v>
      </c>
      <c r="U28" s="742">
        <f t="shared" si="2"/>
        <v>35883</v>
      </c>
      <c r="V28" s="742">
        <f t="shared" si="2"/>
        <v>37786</v>
      </c>
      <c r="W28" s="742">
        <f t="shared" si="2"/>
        <v>42284</v>
      </c>
      <c r="X28" s="742">
        <f t="shared" si="2"/>
        <v>54477</v>
      </c>
      <c r="Y28" s="742">
        <f t="shared" si="2"/>
        <v>28679</v>
      </c>
      <c r="Z28" s="742">
        <f t="shared" si="2"/>
        <v>17453</v>
      </c>
      <c r="AA28" s="742">
        <f t="shared" si="2"/>
        <v>35314</v>
      </c>
      <c r="AB28" s="742">
        <f t="shared" si="2"/>
        <v>35468</v>
      </c>
      <c r="AC28" s="742">
        <f t="shared" si="0"/>
        <v>1026845</v>
      </c>
      <c r="AD28" s="742">
        <f t="shared" si="0"/>
        <v>1017691</v>
      </c>
      <c r="AE28" s="742">
        <f t="shared" si="1"/>
        <v>2044536</v>
      </c>
      <c r="AF28" s="373" t="s">
        <v>67</v>
      </c>
      <c r="AG28" s="373"/>
    </row>
    <row r="29" spans="1:33" ht="15.75" thickTop="1"/>
    <row r="30" spans="1:33" ht="22.5" customHeight="1"/>
  </sheetData>
  <mergeCells count="98">
    <mergeCell ref="A28:B28"/>
    <mergeCell ref="O28:P28"/>
    <mergeCell ref="Q28:R28"/>
    <mergeCell ref="AF28:AG28"/>
    <mergeCell ref="A26:B26"/>
    <mergeCell ref="O26:P26"/>
    <mergeCell ref="Q26:R26"/>
    <mergeCell ref="AF26:AG26"/>
    <mergeCell ref="A27:B27"/>
    <mergeCell ref="O27:P27"/>
    <mergeCell ref="Q27:R27"/>
    <mergeCell ref="AF27:AG27"/>
    <mergeCell ref="A24:B24"/>
    <mergeCell ref="O24:P24"/>
    <mergeCell ref="Q24:R24"/>
    <mergeCell ref="AF24:AG24"/>
    <mergeCell ref="A25:B25"/>
    <mergeCell ref="O25:P25"/>
    <mergeCell ref="Q25:R25"/>
    <mergeCell ref="AF25:AG25"/>
    <mergeCell ref="A22:B22"/>
    <mergeCell ref="O22:P22"/>
    <mergeCell ref="Q22:R22"/>
    <mergeCell ref="AF22:AG22"/>
    <mergeCell ref="A23:B23"/>
    <mergeCell ref="O23:P23"/>
    <mergeCell ref="Q23:R23"/>
    <mergeCell ref="AF23:AG23"/>
    <mergeCell ref="A20:B20"/>
    <mergeCell ref="O20:P20"/>
    <mergeCell ref="Q20:R20"/>
    <mergeCell ref="AF20:AG20"/>
    <mergeCell ref="A21:B21"/>
    <mergeCell ref="O21:P21"/>
    <mergeCell ref="Q21:R21"/>
    <mergeCell ref="AF21:AG21"/>
    <mergeCell ref="A18:B18"/>
    <mergeCell ref="O18:P18"/>
    <mergeCell ref="Q18:R18"/>
    <mergeCell ref="AF18:AG18"/>
    <mergeCell ref="A19:B19"/>
    <mergeCell ref="O19:P19"/>
    <mergeCell ref="Q19:R19"/>
    <mergeCell ref="AF19:AG19"/>
    <mergeCell ref="A11:B11"/>
    <mergeCell ref="O11:P11"/>
    <mergeCell ref="Q11:R11"/>
    <mergeCell ref="AF11:AG11"/>
    <mergeCell ref="A12:A17"/>
    <mergeCell ref="P12:P17"/>
    <mergeCell ref="Q12:Q17"/>
    <mergeCell ref="AG12:AG17"/>
    <mergeCell ref="AF8:AG8"/>
    <mergeCell ref="A9:B9"/>
    <mergeCell ref="O9:P9"/>
    <mergeCell ref="Q9:R9"/>
    <mergeCell ref="AF9:AG9"/>
    <mergeCell ref="A10:B10"/>
    <mergeCell ref="O10:P10"/>
    <mergeCell ref="Q10:R10"/>
    <mergeCell ref="AF10:AG10"/>
    <mergeCell ref="Y5:Z5"/>
    <mergeCell ref="AA5:AB5"/>
    <mergeCell ref="AC5:AE5"/>
    <mergeCell ref="A8:B8"/>
    <mergeCell ref="O8:P8"/>
    <mergeCell ref="Q8:R8"/>
    <mergeCell ref="Y4:Z4"/>
    <mergeCell ref="AA4:AB4"/>
    <mergeCell ref="AC4:AE4"/>
    <mergeCell ref="AF4:AG7"/>
    <mergeCell ref="C5:D5"/>
    <mergeCell ref="E5:F5"/>
    <mergeCell ref="G5:H5"/>
    <mergeCell ref="I5:J5"/>
    <mergeCell ref="K5:L5"/>
    <mergeCell ref="M5:N5"/>
    <mergeCell ref="M4:N4"/>
    <mergeCell ref="O4:P7"/>
    <mergeCell ref="Q4:R7"/>
    <mergeCell ref="S4:T4"/>
    <mergeCell ref="U4:V4"/>
    <mergeCell ref="W4:X4"/>
    <mergeCell ref="S5:T5"/>
    <mergeCell ref="U5:V5"/>
    <mergeCell ref="W5:X5"/>
    <mergeCell ref="A4:B7"/>
    <mergeCell ref="C4:D4"/>
    <mergeCell ref="E4:F4"/>
    <mergeCell ref="G4:H4"/>
    <mergeCell ref="I4:J4"/>
    <mergeCell ref="K4:L4"/>
    <mergeCell ref="A1:P1"/>
    <mergeCell ref="A2:P2"/>
    <mergeCell ref="A3:C3"/>
    <mergeCell ref="O3:P3"/>
    <mergeCell ref="Q3:S3"/>
    <mergeCell ref="AF3:AG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orientation="landscape" r:id="rId1"/>
  <colBreaks count="1" manualBreakCount="1">
    <brk id="16" max="28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32"/>
  <sheetViews>
    <sheetView showZeros="0" rightToLeft="1" view="pageBreakPreview" zoomScale="80" zoomScaleNormal="75" zoomScaleSheetLayoutView="80" workbookViewId="0">
      <selection sqref="A1:P17"/>
    </sheetView>
  </sheetViews>
  <sheetFormatPr defaultRowHeight="20.25"/>
  <cols>
    <col min="1" max="1" width="2.58203125" style="67" customWidth="1"/>
    <col min="2" max="2" width="6.9140625" style="67" customWidth="1"/>
    <col min="3" max="3" width="5.6640625" style="69" customWidth="1"/>
    <col min="4" max="4" width="6.75" style="69" customWidth="1"/>
    <col min="5" max="5" width="5.5" style="69" customWidth="1"/>
    <col min="6" max="6" width="6.25" style="69" customWidth="1"/>
    <col min="7" max="7" width="5.9140625" style="69" customWidth="1"/>
    <col min="8" max="8" width="6" style="69" customWidth="1"/>
    <col min="9" max="9" width="6.6640625" style="69" customWidth="1"/>
    <col min="10" max="10" width="7" style="69" customWidth="1"/>
    <col min="11" max="11" width="6.4140625" style="69" customWidth="1"/>
    <col min="12" max="12" width="6.08203125" style="69" customWidth="1"/>
    <col min="13" max="13" width="5.58203125" style="69" customWidth="1"/>
    <col min="14" max="14" width="5.6640625" style="69" customWidth="1"/>
    <col min="15" max="17" width="6.75" style="69" customWidth="1"/>
    <col min="18" max="18" width="11.08203125" style="69" customWidth="1"/>
    <col min="19" max="19" width="2.75" style="69" customWidth="1"/>
    <col min="20" max="16384" width="8.6640625" style="69"/>
  </cols>
  <sheetData>
    <row r="1" spans="1:19" ht="32.25" customHeight="1">
      <c r="A1" s="389" t="s">
        <v>943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</row>
    <row r="2" spans="1:19" s="222" customFormat="1" ht="42" customHeight="1">
      <c r="A2" s="433" t="s">
        <v>944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</row>
    <row r="3" spans="1:19" s="222" customFormat="1" ht="32.25" customHeight="1" thickBot="1">
      <c r="A3" s="415" t="s">
        <v>945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34" t="s">
        <v>946</v>
      </c>
      <c r="S3" s="434"/>
    </row>
    <row r="4" spans="1:19" s="67" customFormat="1" ht="21.95" customHeight="1" thickTop="1">
      <c r="A4" s="392" t="s">
        <v>4</v>
      </c>
      <c r="B4" s="392"/>
      <c r="C4" s="413" t="s">
        <v>329</v>
      </c>
      <c r="D4" s="413"/>
      <c r="E4" s="413"/>
      <c r="F4" s="413" t="s">
        <v>330</v>
      </c>
      <c r="G4" s="413"/>
      <c r="H4" s="413"/>
      <c r="I4" s="413" t="s">
        <v>331</v>
      </c>
      <c r="J4" s="413"/>
      <c r="K4" s="413"/>
      <c r="L4" s="413" t="s">
        <v>332</v>
      </c>
      <c r="M4" s="413"/>
      <c r="N4" s="413"/>
      <c r="O4" s="413" t="s">
        <v>19</v>
      </c>
      <c r="P4" s="413"/>
      <c r="Q4" s="413"/>
      <c r="R4" s="392" t="s">
        <v>10</v>
      </c>
      <c r="S4" s="392"/>
    </row>
    <row r="5" spans="1:19" s="67" customFormat="1" ht="21.95" customHeight="1">
      <c r="A5" s="393"/>
      <c r="B5" s="393"/>
      <c r="C5" s="408" t="s">
        <v>333</v>
      </c>
      <c r="D5" s="408"/>
      <c r="E5" s="408"/>
      <c r="F5" s="408" t="s">
        <v>334</v>
      </c>
      <c r="G5" s="408"/>
      <c r="H5" s="408"/>
      <c r="I5" s="408" t="s">
        <v>335</v>
      </c>
      <c r="J5" s="408"/>
      <c r="K5" s="408"/>
      <c r="L5" s="408" t="s">
        <v>336</v>
      </c>
      <c r="M5" s="408"/>
      <c r="N5" s="408"/>
      <c r="O5" s="408" t="s">
        <v>23</v>
      </c>
      <c r="P5" s="408"/>
      <c r="Q5" s="408"/>
      <c r="R5" s="393"/>
      <c r="S5" s="393"/>
    </row>
    <row r="6" spans="1:19" s="67" customFormat="1" ht="21.95" customHeight="1">
      <c r="A6" s="393"/>
      <c r="B6" s="393"/>
      <c r="C6" s="322" t="s">
        <v>16</v>
      </c>
      <c r="D6" s="322" t="s">
        <v>82</v>
      </c>
      <c r="E6" s="322" t="s">
        <v>107</v>
      </c>
      <c r="F6" s="322" t="s">
        <v>16</v>
      </c>
      <c r="G6" s="322" t="s">
        <v>82</v>
      </c>
      <c r="H6" s="322" t="s">
        <v>107</v>
      </c>
      <c r="I6" s="322" t="s">
        <v>16</v>
      </c>
      <c r="J6" s="322" t="s">
        <v>82</v>
      </c>
      <c r="K6" s="322" t="s">
        <v>107</v>
      </c>
      <c r="L6" s="322" t="s">
        <v>16</v>
      </c>
      <c r="M6" s="322" t="s">
        <v>82</v>
      </c>
      <c r="N6" s="322" t="s">
        <v>107</v>
      </c>
      <c r="O6" s="322" t="s">
        <v>16</v>
      </c>
      <c r="P6" s="322" t="s">
        <v>82</v>
      </c>
      <c r="Q6" s="322" t="s">
        <v>107</v>
      </c>
      <c r="R6" s="393"/>
      <c r="S6" s="393"/>
    </row>
    <row r="7" spans="1:19" s="67" customFormat="1" ht="21.95" customHeight="1" thickBot="1">
      <c r="A7" s="394"/>
      <c r="B7" s="394"/>
      <c r="C7" s="322" t="s">
        <v>20</v>
      </c>
      <c r="D7" s="322" t="s">
        <v>21</v>
      </c>
      <c r="E7" s="322" t="s">
        <v>23</v>
      </c>
      <c r="F7" s="322" t="s">
        <v>20</v>
      </c>
      <c r="G7" s="322" t="s">
        <v>21</v>
      </c>
      <c r="H7" s="322" t="s">
        <v>23</v>
      </c>
      <c r="I7" s="322" t="s">
        <v>20</v>
      </c>
      <c r="J7" s="322" t="s">
        <v>21</v>
      </c>
      <c r="K7" s="322" t="s">
        <v>23</v>
      </c>
      <c r="L7" s="322" t="s">
        <v>20</v>
      </c>
      <c r="M7" s="322" t="s">
        <v>21</v>
      </c>
      <c r="N7" s="322" t="s">
        <v>23</v>
      </c>
      <c r="O7" s="322" t="s">
        <v>20</v>
      </c>
      <c r="P7" s="322" t="s">
        <v>21</v>
      </c>
      <c r="Q7" s="322" t="s">
        <v>23</v>
      </c>
      <c r="R7" s="394"/>
      <c r="S7" s="394"/>
    </row>
    <row r="8" spans="1:19" s="67" customFormat="1" ht="21.95" customHeight="1">
      <c r="A8" s="467" t="s">
        <v>215</v>
      </c>
      <c r="B8" s="467"/>
      <c r="C8" s="745">
        <v>416</v>
      </c>
      <c r="D8" s="745">
        <v>157</v>
      </c>
      <c r="E8" s="745">
        <f>SUM(C8:D8)</f>
        <v>573</v>
      </c>
      <c r="F8" s="745">
        <v>499</v>
      </c>
      <c r="G8" s="745">
        <v>289</v>
      </c>
      <c r="H8" s="745">
        <f>SUM(F8:G8)</f>
        <v>788</v>
      </c>
      <c r="I8" s="745">
        <v>4365</v>
      </c>
      <c r="J8" s="745">
        <v>3358</v>
      </c>
      <c r="K8" s="745">
        <f>SUM(I8:J8)</f>
        <v>7723</v>
      </c>
      <c r="L8" s="745">
        <v>154</v>
      </c>
      <c r="M8" s="745">
        <v>112</v>
      </c>
      <c r="N8" s="745">
        <f>SUM(L8:M8)</f>
        <v>266</v>
      </c>
      <c r="O8" s="745">
        <f>SUM(C8,F8,I8,L8)</f>
        <v>5434</v>
      </c>
      <c r="P8" s="745">
        <f t="shared" ref="P8:P27" si="0">SUM(D8,G8,J8,M8)</f>
        <v>3916</v>
      </c>
      <c r="Q8" s="745">
        <f>SUM(O8:P8)</f>
        <v>9350</v>
      </c>
      <c r="R8" s="385" t="s">
        <v>26</v>
      </c>
      <c r="S8" s="385"/>
    </row>
    <row r="9" spans="1:19" ht="21.95" customHeight="1">
      <c r="A9" s="403" t="s">
        <v>27</v>
      </c>
      <c r="B9" s="403"/>
      <c r="C9" s="746">
        <v>420</v>
      </c>
      <c r="D9" s="746">
        <v>165</v>
      </c>
      <c r="E9" s="747">
        <f t="shared" ref="E9:E27" si="1">SUM(C9:D9)</f>
        <v>585</v>
      </c>
      <c r="F9" s="746">
        <v>289</v>
      </c>
      <c r="G9" s="746">
        <v>205</v>
      </c>
      <c r="H9" s="747">
        <f t="shared" ref="H9:H27" si="2">SUM(F9:G9)</f>
        <v>494</v>
      </c>
      <c r="I9" s="746">
        <v>2185</v>
      </c>
      <c r="J9" s="746">
        <v>2631</v>
      </c>
      <c r="K9" s="747">
        <f t="shared" ref="K9:K27" si="3">SUM(I9:J9)</f>
        <v>4816</v>
      </c>
      <c r="L9" s="746">
        <v>119</v>
      </c>
      <c r="M9" s="746">
        <v>39</v>
      </c>
      <c r="N9" s="747">
        <f t="shared" ref="N9:N27" si="4">SUM(L9:M9)</f>
        <v>158</v>
      </c>
      <c r="O9" s="747">
        <f t="shared" ref="O9:O27" si="5">SUM(C9,F9,I9,L9)</f>
        <v>3013</v>
      </c>
      <c r="P9" s="747">
        <f t="shared" si="0"/>
        <v>3040</v>
      </c>
      <c r="Q9" s="747">
        <f t="shared" ref="Q9:Q27" si="6">SUM(O9:P9)</f>
        <v>6053</v>
      </c>
      <c r="R9" s="375" t="s">
        <v>28</v>
      </c>
      <c r="S9" s="375"/>
    </row>
    <row r="10" spans="1:19" ht="21.95" customHeight="1">
      <c r="A10" s="403" t="s">
        <v>83</v>
      </c>
      <c r="B10" s="403"/>
      <c r="C10" s="746">
        <v>314</v>
      </c>
      <c r="D10" s="746">
        <v>150</v>
      </c>
      <c r="E10" s="747">
        <f t="shared" si="1"/>
        <v>464</v>
      </c>
      <c r="F10" s="746">
        <v>229</v>
      </c>
      <c r="G10" s="746">
        <v>159</v>
      </c>
      <c r="H10" s="747">
        <f t="shared" si="2"/>
        <v>388</v>
      </c>
      <c r="I10" s="746">
        <v>1717</v>
      </c>
      <c r="J10" s="746">
        <v>2468</v>
      </c>
      <c r="K10" s="747">
        <f t="shared" si="3"/>
        <v>4185</v>
      </c>
      <c r="L10" s="746">
        <v>49</v>
      </c>
      <c r="M10" s="746">
        <v>66</v>
      </c>
      <c r="N10" s="747">
        <f t="shared" si="4"/>
        <v>115</v>
      </c>
      <c r="O10" s="747">
        <f t="shared" si="5"/>
        <v>2309</v>
      </c>
      <c r="P10" s="747">
        <f t="shared" si="0"/>
        <v>2843</v>
      </c>
      <c r="Q10" s="747">
        <f t="shared" si="6"/>
        <v>5152</v>
      </c>
      <c r="R10" s="375" t="s">
        <v>30</v>
      </c>
      <c r="S10" s="375"/>
    </row>
    <row r="11" spans="1:19" ht="21.95" customHeight="1">
      <c r="A11" s="403" t="s">
        <v>31</v>
      </c>
      <c r="B11" s="403"/>
      <c r="C11" s="746">
        <v>372</v>
      </c>
      <c r="D11" s="746">
        <v>161</v>
      </c>
      <c r="E11" s="747">
        <f t="shared" si="1"/>
        <v>533</v>
      </c>
      <c r="F11" s="746">
        <v>330</v>
      </c>
      <c r="G11" s="746">
        <v>250</v>
      </c>
      <c r="H11" s="747">
        <f t="shared" si="2"/>
        <v>580</v>
      </c>
      <c r="I11" s="746">
        <v>4309</v>
      </c>
      <c r="J11" s="746">
        <v>4952</v>
      </c>
      <c r="K11" s="747">
        <f t="shared" si="3"/>
        <v>9261</v>
      </c>
      <c r="L11" s="746">
        <v>272</v>
      </c>
      <c r="M11" s="746">
        <v>193</v>
      </c>
      <c r="N11" s="747">
        <f t="shared" si="4"/>
        <v>465</v>
      </c>
      <c r="O11" s="747">
        <f t="shared" si="5"/>
        <v>5283</v>
      </c>
      <c r="P11" s="747">
        <f t="shared" si="0"/>
        <v>5556</v>
      </c>
      <c r="Q11" s="747">
        <f t="shared" si="6"/>
        <v>10839</v>
      </c>
      <c r="R11" s="375" t="s">
        <v>32</v>
      </c>
      <c r="S11" s="375"/>
    </row>
    <row r="12" spans="1:19" ht="21.95" customHeight="1">
      <c r="A12" s="406" t="s">
        <v>33</v>
      </c>
      <c r="B12" s="320" t="s">
        <v>34</v>
      </c>
      <c r="C12" s="746">
        <v>109</v>
      </c>
      <c r="D12" s="746">
        <v>99</v>
      </c>
      <c r="E12" s="747">
        <f t="shared" si="1"/>
        <v>208</v>
      </c>
      <c r="F12" s="746">
        <v>199</v>
      </c>
      <c r="G12" s="746">
        <v>267</v>
      </c>
      <c r="H12" s="747">
        <f t="shared" si="2"/>
        <v>466</v>
      </c>
      <c r="I12" s="746">
        <v>1679</v>
      </c>
      <c r="J12" s="746">
        <v>4637</v>
      </c>
      <c r="K12" s="747">
        <f t="shared" si="3"/>
        <v>6316</v>
      </c>
      <c r="L12" s="746">
        <v>74</v>
      </c>
      <c r="M12" s="746">
        <v>133</v>
      </c>
      <c r="N12" s="747">
        <f t="shared" si="4"/>
        <v>207</v>
      </c>
      <c r="O12" s="747">
        <f t="shared" si="5"/>
        <v>2061</v>
      </c>
      <c r="P12" s="747">
        <f t="shared" si="0"/>
        <v>5136</v>
      </c>
      <c r="Q12" s="747">
        <f t="shared" si="6"/>
        <v>7197</v>
      </c>
      <c r="R12" s="321" t="s">
        <v>35</v>
      </c>
      <c r="S12" s="493" t="s">
        <v>36</v>
      </c>
    </row>
    <row r="13" spans="1:19" ht="21.95" customHeight="1">
      <c r="A13" s="406"/>
      <c r="B13" s="320" t="s">
        <v>37</v>
      </c>
      <c r="C13" s="746">
        <v>172</v>
      </c>
      <c r="D13" s="746">
        <v>123</v>
      </c>
      <c r="E13" s="747">
        <f t="shared" si="1"/>
        <v>295</v>
      </c>
      <c r="F13" s="746">
        <v>303</v>
      </c>
      <c r="G13" s="746">
        <v>350</v>
      </c>
      <c r="H13" s="747">
        <f t="shared" si="2"/>
        <v>653</v>
      </c>
      <c r="I13" s="746">
        <v>2024</v>
      </c>
      <c r="J13" s="746">
        <v>4769</v>
      </c>
      <c r="K13" s="747">
        <f t="shared" si="3"/>
        <v>6793</v>
      </c>
      <c r="L13" s="746">
        <v>86</v>
      </c>
      <c r="M13" s="746">
        <v>118</v>
      </c>
      <c r="N13" s="747">
        <f t="shared" si="4"/>
        <v>204</v>
      </c>
      <c r="O13" s="747">
        <f t="shared" si="5"/>
        <v>2585</v>
      </c>
      <c r="P13" s="747">
        <f t="shared" si="0"/>
        <v>5360</v>
      </c>
      <c r="Q13" s="747">
        <f t="shared" si="6"/>
        <v>7945</v>
      </c>
      <c r="R13" s="321" t="s">
        <v>38</v>
      </c>
      <c r="S13" s="493"/>
    </row>
    <row r="14" spans="1:19" ht="21.95" customHeight="1">
      <c r="A14" s="406"/>
      <c r="B14" s="320" t="s">
        <v>39</v>
      </c>
      <c r="C14" s="746">
        <v>72</v>
      </c>
      <c r="D14" s="746">
        <v>56</v>
      </c>
      <c r="E14" s="747">
        <f t="shared" si="1"/>
        <v>128</v>
      </c>
      <c r="F14" s="746">
        <v>184</v>
      </c>
      <c r="G14" s="746">
        <v>156</v>
      </c>
      <c r="H14" s="747">
        <f t="shared" si="2"/>
        <v>340</v>
      </c>
      <c r="I14" s="746">
        <v>1453</v>
      </c>
      <c r="J14" s="746">
        <v>2246</v>
      </c>
      <c r="K14" s="747">
        <f t="shared" si="3"/>
        <v>3699</v>
      </c>
      <c r="L14" s="746">
        <v>69</v>
      </c>
      <c r="M14" s="746">
        <v>59</v>
      </c>
      <c r="N14" s="747">
        <f t="shared" si="4"/>
        <v>128</v>
      </c>
      <c r="O14" s="747">
        <f t="shared" si="5"/>
        <v>1778</v>
      </c>
      <c r="P14" s="747">
        <f t="shared" si="0"/>
        <v>2517</v>
      </c>
      <c r="Q14" s="747">
        <f t="shared" si="6"/>
        <v>4295</v>
      </c>
      <c r="R14" s="321" t="s">
        <v>40</v>
      </c>
      <c r="S14" s="493"/>
    </row>
    <row r="15" spans="1:19" ht="21.95" customHeight="1">
      <c r="A15" s="406"/>
      <c r="B15" s="320" t="s">
        <v>41</v>
      </c>
      <c r="C15" s="746">
        <v>128</v>
      </c>
      <c r="D15" s="746">
        <v>85</v>
      </c>
      <c r="E15" s="747">
        <f t="shared" si="1"/>
        <v>213</v>
      </c>
      <c r="F15" s="746">
        <v>160</v>
      </c>
      <c r="G15" s="746">
        <v>214</v>
      </c>
      <c r="H15" s="747">
        <f t="shared" si="2"/>
        <v>374</v>
      </c>
      <c r="I15" s="746">
        <v>1724</v>
      </c>
      <c r="J15" s="746">
        <v>4190</v>
      </c>
      <c r="K15" s="747">
        <f t="shared" si="3"/>
        <v>5914</v>
      </c>
      <c r="L15" s="746">
        <v>69</v>
      </c>
      <c r="M15" s="746">
        <v>78</v>
      </c>
      <c r="N15" s="747">
        <f t="shared" si="4"/>
        <v>147</v>
      </c>
      <c r="O15" s="747">
        <f t="shared" si="5"/>
        <v>2081</v>
      </c>
      <c r="P15" s="747">
        <f t="shared" si="0"/>
        <v>4567</v>
      </c>
      <c r="Q15" s="747">
        <f t="shared" si="6"/>
        <v>6648</v>
      </c>
      <c r="R15" s="321" t="s">
        <v>42</v>
      </c>
      <c r="S15" s="493"/>
    </row>
    <row r="16" spans="1:19" ht="21.95" customHeight="1">
      <c r="A16" s="406"/>
      <c r="B16" s="320" t="s">
        <v>43</v>
      </c>
      <c r="C16" s="746">
        <v>200</v>
      </c>
      <c r="D16" s="746">
        <v>135</v>
      </c>
      <c r="E16" s="747">
        <f t="shared" si="1"/>
        <v>335</v>
      </c>
      <c r="F16" s="746">
        <v>256</v>
      </c>
      <c r="G16" s="746">
        <v>369</v>
      </c>
      <c r="H16" s="747">
        <f t="shared" si="2"/>
        <v>625</v>
      </c>
      <c r="I16" s="746">
        <v>1862</v>
      </c>
      <c r="J16" s="746">
        <v>4881</v>
      </c>
      <c r="K16" s="747">
        <f t="shared" si="3"/>
        <v>6743</v>
      </c>
      <c r="L16" s="746">
        <v>73</v>
      </c>
      <c r="M16" s="746">
        <v>101</v>
      </c>
      <c r="N16" s="747">
        <f t="shared" si="4"/>
        <v>174</v>
      </c>
      <c r="O16" s="747">
        <f t="shared" si="5"/>
        <v>2391</v>
      </c>
      <c r="P16" s="747">
        <f t="shared" si="0"/>
        <v>5486</v>
      </c>
      <c r="Q16" s="747">
        <f t="shared" si="6"/>
        <v>7877</v>
      </c>
      <c r="R16" s="321" t="s">
        <v>44</v>
      </c>
      <c r="S16" s="493"/>
    </row>
    <row r="17" spans="1:19" ht="21.95" customHeight="1">
      <c r="A17" s="406"/>
      <c r="B17" s="320" t="s">
        <v>45</v>
      </c>
      <c r="C17" s="746">
        <v>116</v>
      </c>
      <c r="D17" s="746">
        <v>82</v>
      </c>
      <c r="E17" s="747">
        <f t="shared" si="1"/>
        <v>198</v>
      </c>
      <c r="F17" s="746">
        <v>211</v>
      </c>
      <c r="G17" s="746">
        <v>206</v>
      </c>
      <c r="H17" s="747">
        <f t="shared" si="2"/>
        <v>417</v>
      </c>
      <c r="I17" s="746">
        <v>1521</v>
      </c>
      <c r="J17" s="746">
        <v>2861</v>
      </c>
      <c r="K17" s="747">
        <f t="shared" si="3"/>
        <v>4382</v>
      </c>
      <c r="L17" s="746">
        <v>82</v>
      </c>
      <c r="M17" s="746">
        <v>79</v>
      </c>
      <c r="N17" s="747">
        <f t="shared" si="4"/>
        <v>161</v>
      </c>
      <c r="O17" s="747">
        <f t="shared" si="5"/>
        <v>1930</v>
      </c>
      <c r="P17" s="747">
        <f t="shared" si="0"/>
        <v>3228</v>
      </c>
      <c r="Q17" s="747">
        <f t="shared" si="6"/>
        <v>5158</v>
      </c>
      <c r="R17" s="321" t="s">
        <v>46</v>
      </c>
      <c r="S17" s="493"/>
    </row>
    <row r="18" spans="1:19" ht="21.95" customHeight="1">
      <c r="A18" s="403" t="s">
        <v>47</v>
      </c>
      <c r="B18" s="403"/>
      <c r="C18" s="746">
        <v>425</v>
      </c>
      <c r="D18" s="746">
        <v>188</v>
      </c>
      <c r="E18" s="747">
        <f t="shared" si="1"/>
        <v>613</v>
      </c>
      <c r="F18" s="746">
        <v>451</v>
      </c>
      <c r="G18" s="746">
        <v>240</v>
      </c>
      <c r="H18" s="747">
        <f t="shared" si="2"/>
        <v>691</v>
      </c>
      <c r="I18" s="746">
        <v>5305</v>
      </c>
      <c r="J18" s="746">
        <v>3424</v>
      </c>
      <c r="K18" s="747">
        <f t="shared" si="3"/>
        <v>8729</v>
      </c>
      <c r="L18" s="746">
        <v>92</v>
      </c>
      <c r="M18" s="746">
        <v>43</v>
      </c>
      <c r="N18" s="747">
        <f t="shared" si="4"/>
        <v>135</v>
      </c>
      <c r="O18" s="747">
        <f t="shared" si="5"/>
        <v>6273</v>
      </c>
      <c r="P18" s="747">
        <f t="shared" si="0"/>
        <v>3895</v>
      </c>
      <c r="Q18" s="747">
        <f t="shared" si="6"/>
        <v>10168</v>
      </c>
      <c r="R18" s="375" t="s">
        <v>48</v>
      </c>
      <c r="S18" s="375"/>
    </row>
    <row r="19" spans="1:19" ht="21.95" customHeight="1">
      <c r="A19" s="403" t="s">
        <v>49</v>
      </c>
      <c r="B19" s="403"/>
      <c r="C19" s="746">
        <v>286</v>
      </c>
      <c r="D19" s="746">
        <v>132</v>
      </c>
      <c r="E19" s="747">
        <f t="shared" si="1"/>
        <v>418</v>
      </c>
      <c r="F19" s="746">
        <v>441</v>
      </c>
      <c r="G19" s="746">
        <v>271</v>
      </c>
      <c r="H19" s="747">
        <f t="shared" si="2"/>
        <v>712</v>
      </c>
      <c r="I19" s="746">
        <v>4712</v>
      </c>
      <c r="J19" s="746">
        <v>5468</v>
      </c>
      <c r="K19" s="747">
        <f t="shared" si="3"/>
        <v>10180</v>
      </c>
      <c r="L19" s="746">
        <v>186</v>
      </c>
      <c r="M19" s="746">
        <v>170</v>
      </c>
      <c r="N19" s="747">
        <f t="shared" si="4"/>
        <v>356</v>
      </c>
      <c r="O19" s="747">
        <f t="shared" si="5"/>
        <v>5625</v>
      </c>
      <c r="P19" s="747">
        <f t="shared" si="0"/>
        <v>6041</v>
      </c>
      <c r="Q19" s="747">
        <f t="shared" si="6"/>
        <v>11666</v>
      </c>
      <c r="R19" s="375" t="s">
        <v>50</v>
      </c>
      <c r="S19" s="375"/>
    </row>
    <row r="20" spans="1:19" ht="21.95" customHeight="1">
      <c r="A20" s="403" t="s">
        <v>51</v>
      </c>
      <c r="B20" s="403"/>
      <c r="C20" s="746">
        <v>136</v>
      </c>
      <c r="D20" s="746">
        <v>108</v>
      </c>
      <c r="E20" s="747">
        <f t="shared" si="1"/>
        <v>244</v>
      </c>
      <c r="F20" s="746">
        <v>265</v>
      </c>
      <c r="G20" s="746">
        <v>209</v>
      </c>
      <c r="H20" s="747">
        <f t="shared" si="2"/>
        <v>474</v>
      </c>
      <c r="I20" s="746">
        <v>2648</v>
      </c>
      <c r="J20" s="746">
        <v>3266</v>
      </c>
      <c r="K20" s="747">
        <f t="shared" si="3"/>
        <v>5914</v>
      </c>
      <c r="L20" s="746">
        <v>103</v>
      </c>
      <c r="M20" s="746">
        <v>78</v>
      </c>
      <c r="N20" s="747">
        <f t="shared" si="4"/>
        <v>181</v>
      </c>
      <c r="O20" s="747">
        <f t="shared" si="5"/>
        <v>3152</v>
      </c>
      <c r="P20" s="747">
        <f t="shared" si="0"/>
        <v>3661</v>
      </c>
      <c r="Q20" s="747">
        <f t="shared" si="6"/>
        <v>6813</v>
      </c>
      <c r="R20" s="375" t="s">
        <v>52</v>
      </c>
      <c r="S20" s="375"/>
    </row>
    <row r="21" spans="1:19" ht="21.95" customHeight="1">
      <c r="A21" s="403" t="s">
        <v>53</v>
      </c>
      <c r="B21" s="403"/>
      <c r="C21" s="746">
        <v>186</v>
      </c>
      <c r="D21" s="746">
        <v>137</v>
      </c>
      <c r="E21" s="747">
        <f t="shared" si="1"/>
        <v>323</v>
      </c>
      <c r="F21" s="746">
        <v>250</v>
      </c>
      <c r="G21" s="746">
        <v>247</v>
      </c>
      <c r="H21" s="747">
        <f t="shared" si="2"/>
        <v>497</v>
      </c>
      <c r="I21" s="746">
        <v>2739</v>
      </c>
      <c r="J21" s="746">
        <v>4457</v>
      </c>
      <c r="K21" s="747">
        <f t="shared" si="3"/>
        <v>7196</v>
      </c>
      <c r="L21" s="746">
        <v>69</v>
      </c>
      <c r="M21" s="746">
        <v>49</v>
      </c>
      <c r="N21" s="747">
        <f t="shared" si="4"/>
        <v>118</v>
      </c>
      <c r="O21" s="747">
        <f t="shared" si="5"/>
        <v>3244</v>
      </c>
      <c r="P21" s="747">
        <f t="shared" si="0"/>
        <v>4890</v>
      </c>
      <c r="Q21" s="747">
        <f t="shared" si="6"/>
        <v>8134</v>
      </c>
      <c r="R21" s="375" t="s">
        <v>54</v>
      </c>
      <c r="S21" s="375"/>
    </row>
    <row r="22" spans="1:19" ht="21.95" customHeight="1">
      <c r="A22" s="403" t="s">
        <v>84</v>
      </c>
      <c r="B22" s="403"/>
      <c r="C22" s="746">
        <v>191</v>
      </c>
      <c r="D22" s="746">
        <v>112</v>
      </c>
      <c r="E22" s="747">
        <f t="shared" si="1"/>
        <v>303</v>
      </c>
      <c r="F22" s="746">
        <v>267</v>
      </c>
      <c r="G22" s="746">
        <v>173</v>
      </c>
      <c r="H22" s="747">
        <f t="shared" si="2"/>
        <v>440</v>
      </c>
      <c r="I22" s="746">
        <v>3034</v>
      </c>
      <c r="J22" s="746">
        <v>3859</v>
      </c>
      <c r="K22" s="747">
        <f t="shared" si="3"/>
        <v>6893</v>
      </c>
      <c r="L22" s="746">
        <v>84</v>
      </c>
      <c r="M22" s="746">
        <v>110</v>
      </c>
      <c r="N22" s="747">
        <f t="shared" si="4"/>
        <v>194</v>
      </c>
      <c r="O22" s="747">
        <f t="shared" si="5"/>
        <v>3576</v>
      </c>
      <c r="P22" s="747">
        <f t="shared" si="0"/>
        <v>4254</v>
      </c>
      <c r="Q22" s="747">
        <f t="shared" si="6"/>
        <v>7830</v>
      </c>
      <c r="R22" s="375" t="s">
        <v>56</v>
      </c>
      <c r="S22" s="375"/>
    </row>
    <row r="23" spans="1:19" ht="21.95" customHeight="1">
      <c r="A23" s="403" t="s">
        <v>57</v>
      </c>
      <c r="B23" s="403"/>
      <c r="C23" s="746">
        <v>108</v>
      </c>
      <c r="D23" s="746">
        <v>66</v>
      </c>
      <c r="E23" s="747">
        <f t="shared" si="1"/>
        <v>174</v>
      </c>
      <c r="F23" s="746">
        <v>153</v>
      </c>
      <c r="G23" s="746">
        <v>104</v>
      </c>
      <c r="H23" s="747">
        <f t="shared" si="2"/>
        <v>257</v>
      </c>
      <c r="I23" s="746">
        <v>1261</v>
      </c>
      <c r="J23" s="746">
        <v>1572</v>
      </c>
      <c r="K23" s="747">
        <f t="shared" si="3"/>
        <v>2833</v>
      </c>
      <c r="L23" s="746">
        <v>35</v>
      </c>
      <c r="M23" s="746">
        <v>28</v>
      </c>
      <c r="N23" s="747">
        <f t="shared" si="4"/>
        <v>63</v>
      </c>
      <c r="O23" s="747">
        <f t="shared" si="5"/>
        <v>1557</v>
      </c>
      <c r="P23" s="747">
        <f t="shared" si="0"/>
        <v>1770</v>
      </c>
      <c r="Q23" s="747">
        <f t="shared" si="6"/>
        <v>3327</v>
      </c>
      <c r="R23" s="375" t="s">
        <v>58</v>
      </c>
      <c r="S23" s="375"/>
    </row>
    <row r="24" spans="1:19" ht="21.95" customHeight="1">
      <c r="A24" s="403" t="s">
        <v>59</v>
      </c>
      <c r="B24" s="403"/>
      <c r="C24" s="746">
        <v>214</v>
      </c>
      <c r="D24" s="746">
        <v>117</v>
      </c>
      <c r="E24" s="747">
        <f t="shared" si="1"/>
        <v>331</v>
      </c>
      <c r="F24" s="746">
        <v>276</v>
      </c>
      <c r="G24" s="746">
        <v>198</v>
      </c>
      <c r="H24" s="747">
        <f t="shared" si="2"/>
        <v>474</v>
      </c>
      <c r="I24" s="746">
        <v>2241</v>
      </c>
      <c r="J24" s="746">
        <v>3121</v>
      </c>
      <c r="K24" s="747">
        <f t="shared" si="3"/>
        <v>5362</v>
      </c>
      <c r="L24" s="746">
        <v>146</v>
      </c>
      <c r="M24" s="746">
        <v>64</v>
      </c>
      <c r="N24" s="747">
        <f t="shared" si="4"/>
        <v>210</v>
      </c>
      <c r="O24" s="747">
        <f t="shared" si="5"/>
        <v>2877</v>
      </c>
      <c r="P24" s="747">
        <f t="shared" si="0"/>
        <v>3500</v>
      </c>
      <c r="Q24" s="747">
        <f t="shared" si="6"/>
        <v>6377</v>
      </c>
      <c r="R24" s="375" t="s">
        <v>60</v>
      </c>
      <c r="S24" s="375"/>
    </row>
    <row r="25" spans="1:19" ht="21.95" customHeight="1">
      <c r="A25" s="403" t="s">
        <v>61</v>
      </c>
      <c r="B25" s="403"/>
      <c r="C25" s="746">
        <v>443</v>
      </c>
      <c r="D25" s="746">
        <v>184</v>
      </c>
      <c r="E25" s="747">
        <f t="shared" si="1"/>
        <v>627</v>
      </c>
      <c r="F25" s="746">
        <v>463</v>
      </c>
      <c r="G25" s="746">
        <v>247</v>
      </c>
      <c r="H25" s="747">
        <f t="shared" si="2"/>
        <v>710</v>
      </c>
      <c r="I25" s="746">
        <v>5121</v>
      </c>
      <c r="J25" s="746">
        <v>4994</v>
      </c>
      <c r="K25" s="747">
        <f t="shared" si="3"/>
        <v>10115</v>
      </c>
      <c r="L25" s="746">
        <v>255</v>
      </c>
      <c r="M25" s="746">
        <v>156</v>
      </c>
      <c r="N25" s="747">
        <f t="shared" si="4"/>
        <v>411</v>
      </c>
      <c r="O25" s="747">
        <f t="shared" si="5"/>
        <v>6282</v>
      </c>
      <c r="P25" s="747">
        <f t="shared" si="0"/>
        <v>5581</v>
      </c>
      <c r="Q25" s="747">
        <f t="shared" si="6"/>
        <v>11863</v>
      </c>
      <c r="R25" s="375" t="s">
        <v>62</v>
      </c>
      <c r="S25" s="375"/>
    </row>
    <row r="26" spans="1:19" ht="21.95" customHeight="1">
      <c r="A26" s="403" t="s">
        <v>63</v>
      </c>
      <c r="B26" s="403"/>
      <c r="C26" s="746">
        <v>111</v>
      </c>
      <c r="D26" s="746">
        <v>59</v>
      </c>
      <c r="E26" s="747">
        <f t="shared" si="1"/>
        <v>170</v>
      </c>
      <c r="F26" s="746">
        <v>165</v>
      </c>
      <c r="G26" s="746">
        <v>123</v>
      </c>
      <c r="H26" s="747">
        <f t="shared" si="2"/>
        <v>288</v>
      </c>
      <c r="I26" s="746">
        <v>1593</v>
      </c>
      <c r="J26" s="746">
        <v>1620</v>
      </c>
      <c r="K26" s="747">
        <f t="shared" si="3"/>
        <v>3213</v>
      </c>
      <c r="L26" s="746">
        <v>10</v>
      </c>
      <c r="M26" s="746">
        <v>19</v>
      </c>
      <c r="N26" s="747">
        <f t="shared" si="4"/>
        <v>29</v>
      </c>
      <c r="O26" s="747">
        <f t="shared" si="5"/>
        <v>1879</v>
      </c>
      <c r="P26" s="747">
        <f t="shared" si="0"/>
        <v>1821</v>
      </c>
      <c r="Q26" s="747">
        <f t="shared" si="6"/>
        <v>3700</v>
      </c>
      <c r="R26" s="375" t="s">
        <v>64</v>
      </c>
      <c r="S26" s="375"/>
    </row>
    <row r="27" spans="1:19" ht="21.95" customHeight="1" thickBot="1">
      <c r="A27" s="491" t="s">
        <v>65</v>
      </c>
      <c r="B27" s="491"/>
      <c r="C27" s="748">
        <v>331</v>
      </c>
      <c r="D27" s="748">
        <v>250</v>
      </c>
      <c r="E27" s="749">
        <f t="shared" si="1"/>
        <v>581</v>
      </c>
      <c r="F27" s="748">
        <v>488</v>
      </c>
      <c r="G27" s="748">
        <v>417</v>
      </c>
      <c r="H27" s="749">
        <f t="shared" si="2"/>
        <v>905</v>
      </c>
      <c r="I27" s="748">
        <v>4756</v>
      </c>
      <c r="J27" s="748">
        <v>8531</v>
      </c>
      <c r="K27" s="749">
        <f t="shared" si="3"/>
        <v>13287</v>
      </c>
      <c r="L27" s="748">
        <v>100</v>
      </c>
      <c r="M27" s="748">
        <v>186</v>
      </c>
      <c r="N27" s="749">
        <f t="shared" si="4"/>
        <v>286</v>
      </c>
      <c r="O27" s="749">
        <f t="shared" si="5"/>
        <v>5675</v>
      </c>
      <c r="P27" s="749">
        <f t="shared" si="0"/>
        <v>9384</v>
      </c>
      <c r="Q27" s="749">
        <f t="shared" si="6"/>
        <v>15059</v>
      </c>
      <c r="R27" s="492" t="s">
        <v>66</v>
      </c>
      <c r="S27" s="492"/>
    </row>
    <row r="28" spans="1:19" s="67" customFormat="1" ht="21.95" customHeight="1" thickBot="1">
      <c r="A28" s="422" t="s">
        <v>19</v>
      </c>
      <c r="B28" s="422"/>
      <c r="C28" s="750">
        <f>SUM(C8:C27)</f>
        <v>4750</v>
      </c>
      <c r="D28" s="750">
        <f t="shared" ref="D28:Q28" si="7">SUM(D8:D27)</f>
        <v>2566</v>
      </c>
      <c r="E28" s="750">
        <f>SUM(E8:E27)</f>
        <v>7316</v>
      </c>
      <c r="F28" s="750">
        <f t="shared" si="7"/>
        <v>5879</v>
      </c>
      <c r="G28" s="750">
        <f t="shared" si="7"/>
        <v>4694</v>
      </c>
      <c r="H28" s="750">
        <f t="shared" si="7"/>
        <v>10573</v>
      </c>
      <c r="I28" s="750">
        <f t="shared" si="7"/>
        <v>56249</v>
      </c>
      <c r="J28" s="750">
        <f t="shared" si="7"/>
        <v>77305</v>
      </c>
      <c r="K28" s="750">
        <f t="shared" si="7"/>
        <v>133554</v>
      </c>
      <c r="L28" s="750">
        <f t="shared" si="7"/>
        <v>2127</v>
      </c>
      <c r="M28" s="750">
        <f t="shared" si="7"/>
        <v>1881</v>
      </c>
      <c r="N28" s="750">
        <f t="shared" si="7"/>
        <v>4008</v>
      </c>
      <c r="O28" s="750">
        <f t="shared" si="7"/>
        <v>69005</v>
      </c>
      <c r="P28" s="750">
        <f t="shared" si="7"/>
        <v>86446</v>
      </c>
      <c r="Q28" s="750">
        <f t="shared" si="7"/>
        <v>155451</v>
      </c>
      <c r="R28" s="373" t="s">
        <v>67</v>
      </c>
      <c r="S28" s="373"/>
    </row>
    <row r="29" spans="1:19" ht="21" thickTop="1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</row>
    <row r="30" spans="1:19">
      <c r="C30" s="751"/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</row>
    <row r="31" spans="1:19">
      <c r="C31" s="752"/>
      <c r="D31" s="752"/>
      <c r="E31" s="752"/>
      <c r="F31" s="752"/>
      <c r="G31" s="752"/>
      <c r="H31" s="752"/>
      <c r="I31" s="752"/>
      <c r="J31" s="752"/>
      <c r="K31" s="752"/>
      <c r="L31" s="752"/>
      <c r="M31" s="752"/>
      <c r="N31" s="752"/>
      <c r="O31" s="752"/>
      <c r="P31" s="752"/>
      <c r="Q31" s="752"/>
    </row>
    <row r="32" spans="1:19">
      <c r="C32" s="752"/>
      <c r="D32" s="752"/>
      <c r="E32" s="752"/>
      <c r="F32" s="752"/>
      <c r="G32" s="752"/>
      <c r="H32" s="752"/>
      <c r="I32" s="752"/>
      <c r="J32" s="752"/>
      <c r="K32" s="752"/>
      <c r="L32" s="752"/>
      <c r="M32" s="752"/>
      <c r="N32" s="752"/>
      <c r="O32" s="752"/>
      <c r="P32" s="752"/>
      <c r="Q32" s="752"/>
    </row>
  </sheetData>
  <mergeCells count="48">
    <mergeCell ref="A28:B28"/>
    <mergeCell ref="R28:S28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9:B19"/>
    <mergeCell ref="R19:S19"/>
    <mergeCell ref="A20:B20"/>
    <mergeCell ref="R20:S20"/>
    <mergeCell ref="A21:B21"/>
    <mergeCell ref="R21:S21"/>
    <mergeCell ref="A11:B11"/>
    <mergeCell ref="R11:S11"/>
    <mergeCell ref="A12:A17"/>
    <mergeCell ref="S12:S17"/>
    <mergeCell ref="A18:B18"/>
    <mergeCell ref="R18:S18"/>
    <mergeCell ref="A8:B8"/>
    <mergeCell ref="R8:S8"/>
    <mergeCell ref="A9:B9"/>
    <mergeCell ref="R9:S9"/>
    <mergeCell ref="A10:B10"/>
    <mergeCell ref="R10:S10"/>
    <mergeCell ref="R4:S7"/>
    <mergeCell ref="C5:E5"/>
    <mergeCell ref="F5:H5"/>
    <mergeCell ref="I5:K5"/>
    <mergeCell ref="L5:N5"/>
    <mergeCell ref="O5:Q5"/>
    <mergeCell ref="A1:S1"/>
    <mergeCell ref="A2:S2"/>
    <mergeCell ref="A3:Q3"/>
    <mergeCell ref="R3:S3"/>
    <mergeCell ref="A4:B7"/>
    <mergeCell ref="C4:E4"/>
    <mergeCell ref="F4:H4"/>
    <mergeCell ref="I4:K4"/>
    <mergeCell ref="L4:N4"/>
    <mergeCell ref="O4:Q4"/>
  </mergeCells>
  <printOptions horizontalCentered="1"/>
  <pageMargins left="0.39370078740157483" right="0.39370078740157483" top="0.98425196850393704" bottom="0.39370078740157483" header="0.98425196850393704" footer="0.39370078740157483"/>
  <pageSetup paperSize="9" scale="75" firstPageNumber="82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33"/>
  <sheetViews>
    <sheetView rightToLeft="1" view="pageBreakPreview" topLeftCell="A13" zoomScale="80" zoomScaleNormal="75" zoomScaleSheetLayoutView="80" workbookViewId="0">
      <selection sqref="A1:W17"/>
    </sheetView>
  </sheetViews>
  <sheetFormatPr defaultColWidth="5.33203125" defaultRowHeight="12.75"/>
  <cols>
    <col min="1" max="1" width="3.33203125" style="231" customWidth="1"/>
    <col min="2" max="2" width="6.4140625" style="231" customWidth="1"/>
    <col min="3" max="3" width="4.33203125" style="231" customWidth="1"/>
    <col min="4" max="4" width="5" style="231" customWidth="1"/>
    <col min="5" max="5" width="3.33203125" style="231" customWidth="1"/>
    <col min="6" max="6" width="4" style="231" customWidth="1"/>
    <col min="7" max="7" width="5.33203125" style="231" customWidth="1"/>
    <col min="8" max="8" width="5" style="231" customWidth="1"/>
    <col min="9" max="9" width="4.58203125" style="231" customWidth="1"/>
    <col min="10" max="10" width="5" style="231" customWidth="1"/>
    <col min="11" max="11" width="4.5" style="231" customWidth="1"/>
    <col min="12" max="12" width="5.25" style="231" customWidth="1"/>
    <col min="13" max="13" width="4.25" style="231" customWidth="1"/>
    <col min="14" max="14" width="4.75" style="231" customWidth="1"/>
    <col min="15" max="15" width="4.25" style="231" customWidth="1"/>
    <col min="16" max="16" width="4.58203125" style="231" customWidth="1"/>
    <col min="17" max="18" width="4.4140625" style="231" customWidth="1"/>
    <col min="19" max="19" width="4.83203125" style="231" customWidth="1"/>
    <col min="20" max="20" width="4.6640625" style="231" customWidth="1"/>
    <col min="21" max="21" width="5.58203125" style="231" customWidth="1"/>
    <col min="22" max="22" width="10.25" style="231" customWidth="1"/>
    <col min="23" max="23" width="3.83203125" style="231" customWidth="1"/>
    <col min="24" max="16384" width="5.33203125" style="231"/>
  </cols>
  <sheetData>
    <row r="1" spans="1:23" ht="30" customHeight="1">
      <c r="A1" s="498" t="s">
        <v>947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</row>
    <row r="2" spans="1:23" s="232" customFormat="1" ht="39.75" customHeight="1">
      <c r="A2" s="483" t="s">
        <v>948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</row>
    <row r="3" spans="1:23" s="232" customFormat="1" ht="27.75" customHeight="1" thickBot="1">
      <c r="A3" s="482" t="s">
        <v>949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99" t="s">
        <v>950</v>
      </c>
      <c r="W3" s="499"/>
    </row>
    <row r="4" spans="1:23" ht="25.5" customHeight="1" thickTop="1">
      <c r="A4" s="392" t="s">
        <v>4</v>
      </c>
      <c r="B4" s="392"/>
      <c r="C4" s="496" t="s">
        <v>340</v>
      </c>
      <c r="D4" s="496"/>
      <c r="E4" s="496" t="s">
        <v>341</v>
      </c>
      <c r="F4" s="496"/>
      <c r="G4" s="496" t="s">
        <v>342</v>
      </c>
      <c r="H4" s="496"/>
      <c r="I4" s="496" t="s">
        <v>343</v>
      </c>
      <c r="J4" s="496"/>
      <c r="K4" s="496" t="s">
        <v>344</v>
      </c>
      <c r="L4" s="496"/>
      <c r="M4" s="496" t="s">
        <v>345</v>
      </c>
      <c r="N4" s="496"/>
      <c r="O4" s="496" t="s">
        <v>346</v>
      </c>
      <c r="P4" s="496"/>
      <c r="Q4" s="496" t="s">
        <v>347</v>
      </c>
      <c r="R4" s="496"/>
      <c r="S4" s="497" t="s">
        <v>348</v>
      </c>
      <c r="T4" s="497"/>
      <c r="U4" s="497"/>
      <c r="V4" s="392" t="s">
        <v>10</v>
      </c>
      <c r="W4" s="392"/>
    </row>
    <row r="5" spans="1:23" ht="36" customHeight="1">
      <c r="A5" s="393"/>
      <c r="B5" s="393"/>
      <c r="C5" s="495" t="s">
        <v>349</v>
      </c>
      <c r="D5" s="495"/>
      <c r="E5" s="495" t="s">
        <v>350</v>
      </c>
      <c r="F5" s="495"/>
      <c r="G5" s="495" t="s">
        <v>351</v>
      </c>
      <c r="H5" s="495"/>
      <c r="I5" s="495" t="s">
        <v>352</v>
      </c>
      <c r="J5" s="495"/>
      <c r="K5" s="495" t="s">
        <v>353</v>
      </c>
      <c r="L5" s="495"/>
      <c r="M5" s="753" t="s">
        <v>951</v>
      </c>
      <c r="N5" s="753"/>
      <c r="O5" s="495" t="s">
        <v>355</v>
      </c>
      <c r="P5" s="495"/>
      <c r="Q5" s="495" t="s">
        <v>356</v>
      </c>
      <c r="R5" s="495"/>
      <c r="S5" s="479" t="s">
        <v>23</v>
      </c>
      <c r="T5" s="479"/>
      <c r="U5" s="479"/>
      <c r="V5" s="393"/>
      <c r="W5" s="393"/>
    </row>
    <row r="6" spans="1:23" ht="21.75" customHeight="1">
      <c r="A6" s="393"/>
      <c r="B6" s="393"/>
      <c r="C6" s="355" t="s">
        <v>16</v>
      </c>
      <c r="D6" s="355" t="s">
        <v>82</v>
      </c>
      <c r="E6" s="355" t="s">
        <v>16</v>
      </c>
      <c r="F6" s="355" t="s">
        <v>82</v>
      </c>
      <c r="G6" s="355" t="s">
        <v>16</v>
      </c>
      <c r="H6" s="355" t="s">
        <v>82</v>
      </c>
      <c r="I6" s="355" t="s">
        <v>16</v>
      </c>
      <c r="J6" s="355" t="s">
        <v>82</v>
      </c>
      <c r="K6" s="355" t="s">
        <v>16</v>
      </c>
      <c r="L6" s="355" t="s">
        <v>82</v>
      </c>
      <c r="M6" s="355" t="s">
        <v>16</v>
      </c>
      <c r="N6" s="355" t="s">
        <v>82</v>
      </c>
      <c r="O6" s="355" t="s">
        <v>16</v>
      </c>
      <c r="P6" s="355" t="s">
        <v>82</v>
      </c>
      <c r="Q6" s="355" t="s">
        <v>16</v>
      </c>
      <c r="R6" s="355" t="s">
        <v>82</v>
      </c>
      <c r="S6" s="355" t="s">
        <v>16</v>
      </c>
      <c r="T6" s="355" t="s">
        <v>82</v>
      </c>
      <c r="U6" s="355" t="s">
        <v>107</v>
      </c>
      <c r="V6" s="393"/>
      <c r="W6" s="393"/>
    </row>
    <row r="7" spans="1:23" ht="45" customHeight="1" thickBot="1">
      <c r="A7" s="394"/>
      <c r="B7" s="394"/>
      <c r="C7" s="360" t="s">
        <v>20</v>
      </c>
      <c r="D7" s="360" t="s">
        <v>21</v>
      </c>
      <c r="E7" s="360" t="s">
        <v>20</v>
      </c>
      <c r="F7" s="360" t="s">
        <v>21</v>
      </c>
      <c r="G7" s="360" t="s">
        <v>20</v>
      </c>
      <c r="H7" s="360" t="s">
        <v>21</v>
      </c>
      <c r="I7" s="360" t="s">
        <v>20</v>
      </c>
      <c r="J7" s="360" t="s">
        <v>21</v>
      </c>
      <c r="K7" s="360" t="s">
        <v>20</v>
      </c>
      <c r="L7" s="360" t="s">
        <v>21</v>
      </c>
      <c r="M7" s="360" t="s">
        <v>20</v>
      </c>
      <c r="N7" s="360" t="s">
        <v>21</v>
      </c>
      <c r="O7" s="360" t="s">
        <v>20</v>
      </c>
      <c r="P7" s="360" t="s">
        <v>21</v>
      </c>
      <c r="Q7" s="360" t="s">
        <v>20</v>
      </c>
      <c r="R7" s="360" t="s">
        <v>21</v>
      </c>
      <c r="S7" s="360" t="s">
        <v>20</v>
      </c>
      <c r="T7" s="360" t="s">
        <v>21</v>
      </c>
      <c r="U7" s="360" t="s">
        <v>23</v>
      </c>
      <c r="V7" s="394"/>
      <c r="W7" s="394"/>
    </row>
    <row r="8" spans="1:23" ht="21" customHeight="1">
      <c r="A8" s="384" t="s">
        <v>120</v>
      </c>
      <c r="B8" s="384"/>
      <c r="C8" s="754">
        <v>0</v>
      </c>
      <c r="D8" s="754">
        <v>0</v>
      </c>
      <c r="E8" s="754">
        <v>0</v>
      </c>
      <c r="F8" s="754">
        <v>0</v>
      </c>
      <c r="G8" s="754">
        <v>3731</v>
      </c>
      <c r="H8" s="754">
        <v>2902</v>
      </c>
      <c r="I8" s="754">
        <v>1293</v>
      </c>
      <c r="J8" s="754">
        <v>866</v>
      </c>
      <c r="K8" s="754">
        <v>14</v>
      </c>
      <c r="L8" s="754">
        <v>1</v>
      </c>
      <c r="M8" s="754">
        <v>340</v>
      </c>
      <c r="N8" s="754">
        <v>120</v>
      </c>
      <c r="O8" s="754">
        <v>45</v>
      </c>
      <c r="P8" s="754">
        <v>18</v>
      </c>
      <c r="Q8" s="754">
        <v>11</v>
      </c>
      <c r="R8" s="754">
        <v>9</v>
      </c>
      <c r="S8" s="754">
        <f>SUM(C8,E8,G8,I8,K8,M8,O8,Q8)</f>
        <v>5434</v>
      </c>
      <c r="T8" s="754">
        <f>SUM(D8,F8,H8,J8,L8,N8,P8,R8)</f>
        <v>3916</v>
      </c>
      <c r="U8" s="754">
        <f>SUM(S8:T8)</f>
        <v>9350</v>
      </c>
      <c r="V8" s="385" t="s">
        <v>26</v>
      </c>
      <c r="W8" s="385"/>
    </row>
    <row r="9" spans="1:23" ht="21" customHeight="1">
      <c r="A9" s="374" t="s">
        <v>27</v>
      </c>
      <c r="B9" s="374"/>
      <c r="C9" s="754">
        <v>35</v>
      </c>
      <c r="D9" s="754">
        <v>77</v>
      </c>
      <c r="E9" s="755">
        <v>8</v>
      </c>
      <c r="F9" s="754">
        <v>3</v>
      </c>
      <c r="G9" s="754">
        <v>2173</v>
      </c>
      <c r="H9" s="754">
        <v>2294</v>
      </c>
      <c r="I9" s="754">
        <v>320</v>
      </c>
      <c r="J9" s="754">
        <v>423</v>
      </c>
      <c r="K9" s="754">
        <v>4</v>
      </c>
      <c r="L9" s="754">
        <v>7</v>
      </c>
      <c r="M9" s="754">
        <v>356</v>
      </c>
      <c r="N9" s="754">
        <v>192</v>
      </c>
      <c r="O9" s="754">
        <v>114</v>
      </c>
      <c r="P9" s="754">
        <v>38</v>
      </c>
      <c r="Q9" s="754">
        <v>3</v>
      </c>
      <c r="R9" s="754">
        <v>6</v>
      </c>
      <c r="S9" s="754">
        <f t="shared" ref="S9:T27" si="0">SUM(C9,E9,G9,I9,K9,M9,O9,Q9)</f>
        <v>3013</v>
      </c>
      <c r="T9" s="754">
        <f t="shared" si="0"/>
        <v>3040</v>
      </c>
      <c r="U9" s="754">
        <f t="shared" ref="U9:U27" si="1">SUM(S9:T9)</f>
        <v>6053</v>
      </c>
      <c r="V9" s="375" t="s">
        <v>28</v>
      </c>
      <c r="W9" s="375"/>
    </row>
    <row r="10" spans="1:23" ht="21" customHeight="1">
      <c r="A10" s="374" t="s">
        <v>83</v>
      </c>
      <c r="B10" s="374"/>
      <c r="C10" s="754">
        <v>0</v>
      </c>
      <c r="D10" s="754">
        <v>0</v>
      </c>
      <c r="E10" s="754">
        <v>0</v>
      </c>
      <c r="F10" s="754">
        <v>0</v>
      </c>
      <c r="G10" s="754">
        <v>1614</v>
      </c>
      <c r="H10" s="754">
        <v>2149</v>
      </c>
      <c r="I10" s="754">
        <v>465</v>
      </c>
      <c r="J10" s="754">
        <v>611</v>
      </c>
      <c r="K10" s="754">
        <v>8</v>
      </c>
      <c r="L10" s="754">
        <v>11</v>
      </c>
      <c r="M10" s="754">
        <v>187</v>
      </c>
      <c r="N10" s="754">
        <v>59</v>
      </c>
      <c r="O10" s="754">
        <v>32</v>
      </c>
      <c r="P10" s="754">
        <v>9</v>
      </c>
      <c r="Q10" s="754">
        <v>3</v>
      </c>
      <c r="R10" s="754">
        <v>4</v>
      </c>
      <c r="S10" s="754">
        <f t="shared" si="0"/>
        <v>2309</v>
      </c>
      <c r="T10" s="754">
        <f t="shared" si="0"/>
        <v>2843</v>
      </c>
      <c r="U10" s="754">
        <f t="shared" si="1"/>
        <v>5152</v>
      </c>
      <c r="V10" s="375" t="s">
        <v>30</v>
      </c>
      <c r="W10" s="375"/>
    </row>
    <row r="11" spans="1:23" ht="21" customHeight="1">
      <c r="A11" s="374" t="s">
        <v>31</v>
      </c>
      <c r="B11" s="374"/>
      <c r="C11" s="754">
        <v>0</v>
      </c>
      <c r="D11" s="754">
        <v>0</v>
      </c>
      <c r="E11" s="754">
        <v>11</v>
      </c>
      <c r="F11" s="754">
        <v>25</v>
      </c>
      <c r="G11" s="754">
        <v>4172</v>
      </c>
      <c r="H11" s="754">
        <v>4513</v>
      </c>
      <c r="I11" s="754">
        <v>733</v>
      </c>
      <c r="J11" s="754">
        <v>828</v>
      </c>
      <c r="K11" s="754">
        <v>1</v>
      </c>
      <c r="L11" s="754">
        <v>9</v>
      </c>
      <c r="M11" s="754">
        <v>301</v>
      </c>
      <c r="N11" s="754">
        <v>136</v>
      </c>
      <c r="O11" s="754">
        <v>62</v>
      </c>
      <c r="P11" s="754">
        <v>27</v>
      </c>
      <c r="Q11" s="754">
        <v>3</v>
      </c>
      <c r="R11" s="754">
        <v>18</v>
      </c>
      <c r="S11" s="754">
        <f t="shared" si="0"/>
        <v>5283</v>
      </c>
      <c r="T11" s="754">
        <f t="shared" si="0"/>
        <v>5556</v>
      </c>
      <c r="U11" s="754">
        <f t="shared" si="1"/>
        <v>10839</v>
      </c>
      <c r="V11" s="375" t="s">
        <v>32</v>
      </c>
      <c r="W11" s="375"/>
    </row>
    <row r="12" spans="1:23" ht="21" customHeight="1">
      <c r="A12" s="416" t="s">
        <v>33</v>
      </c>
      <c r="B12" s="320" t="s">
        <v>34</v>
      </c>
      <c r="C12" s="754">
        <v>0</v>
      </c>
      <c r="D12" s="754">
        <v>0</v>
      </c>
      <c r="E12" s="754">
        <v>0</v>
      </c>
      <c r="F12" s="754">
        <v>0</v>
      </c>
      <c r="G12" s="754">
        <v>1563</v>
      </c>
      <c r="H12" s="754">
        <v>3737</v>
      </c>
      <c r="I12" s="754">
        <v>325</v>
      </c>
      <c r="J12" s="754">
        <v>1145</v>
      </c>
      <c r="K12" s="754">
        <v>5</v>
      </c>
      <c r="L12" s="754">
        <v>4</v>
      </c>
      <c r="M12" s="754">
        <v>108</v>
      </c>
      <c r="N12" s="754">
        <v>164</v>
      </c>
      <c r="O12" s="754">
        <v>60</v>
      </c>
      <c r="P12" s="754">
        <v>76</v>
      </c>
      <c r="Q12" s="754">
        <v>0</v>
      </c>
      <c r="R12" s="754">
        <v>10</v>
      </c>
      <c r="S12" s="754">
        <f t="shared" si="0"/>
        <v>2061</v>
      </c>
      <c r="T12" s="754">
        <f t="shared" si="0"/>
        <v>5136</v>
      </c>
      <c r="U12" s="754">
        <f t="shared" si="1"/>
        <v>7197</v>
      </c>
      <c r="V12" s="321" t="s">
        <v>35</v>
      </c>
      <c r="W12" s="380" t="s">
        <v>36</v>
      </c>
    </row>
    <row r="13" spans="1:23" ht="21" customHeight="1">
      <c r="A13" s="417"/>
      <c r="B13" s="320" t="s">
        <v>37</v>
      </c>
      <c r="C13" s="754">
        <v>0</v>
      </c>
      <c r="D13" s="754">
        <v>0</v>
      </c>
      <c r="E13" s="754">
        <v>0</v>
      </c>
      <c r="F13" s="754">
        <v>0</v>
      </c>
      <c r="G13" s="754">
        <v>1926</v>
      </c>
      <c r="H13" s="754">
        <v>4161</v>
      </c>
      <c r="I13" s="754">
        <v>518</v>
      </c>
      <c r="J13" s="754">
        <v>1028</v>
      </c>
      <c r="K13" s="754">
        <v>4</v>
      </c>
      <c r="L13" s="754">
        <v>2</v>
      </c>
      <c r="M13" s="754">
        <v>99</v>
      </c>
      <c r="N13" s="754">
        <v>122</v>
      </c>
      <c r="O13" s="754">
        <v>37</v>
      </c>
      <c r="P13" s="754">
        <v>37</v>
      </c>
      <c r="Q13" s="754">
        <v>1</v>
      </c>
      <c r="R13" s="754">
        <v>10</v>
      </c>
      <c r="S13" s="754">
        <f t="shared" si="0"/>
        <v>2585</v>
      </c>
      <c r="T13" s="754">
        <f t="shared" si="0"/>
        <v>5360</v>
      </c>
      <c r="U13" s="754">
        <f t="shared" si="1"/>
        <v>7945</v>
      </c>
      <c r="V13" s="321" t="s">
        <v>38</v>
      </c>
      <c r="W13" s="381"/>
    </row>
    <row r="14" spans="1:23" ht="21" customHeight="1">
      <c r="A14" s="417"/>
      <c r="B14" s="320" t="s">
        <v>39</v>
      </c>
      <c r="C14" s="754">
        <v>0</v>
      </c>
      <c r="D14" s="754">
        <v>0</v>
      </c>
      <c r="E14" s="754">
        <v>0</v>
      </c>
      <c r="F14" s="754">
        <v>0</v>
      </c>
      <c r="G14" s="754">
        <v>1381</v>
      </c>
      <c r="H14" s="754">
        <v>2005</v>
      </c>
      <c r="I14" s="754">
        <v>227</v>
      </c>
      <c r="J14" s="754">
        <v>430</v>
      </c>
      <c r="K14" s="754">
        <v>1</v>
      </c>
      <c r="L14" s="754">
        <v>2</v>
      </c>
      <c r="M14" s="754">
        <v>108</v>
      </c>
      <c r="N14" s="754">
        <v>65</v>
      </c>
      <c r="O14" s="754">
        <v>60</v>
      </c>
      <c r="P14" s="754">
        <v>12</v>
      </c>
      <c r="Q14" s="754">
        <v>1</v>
      </c>
      <c r="R14" s="754">
        <v>3</v>
      </c>
      <c r="S14" s="754">
        <f t="shared" si="0"/>
        <v>1778</v>
      </c>
      <c r="T14" s="754">
        <f t="shared" si="0"/>
        <v>2517</v>
      </c>
      <c r="U14" s="754">
        <f t="shared" si="1"/>
        <v>4295</v>
      </c>
      <c r="V14" s="321" t="s">
        <v>40</v>
      </c>
      <c r="W14" s="381"/>
    </row>
    <row r="15" spans="1:23" ht="21" customHeight="1">
      <c r="A15" s="417"/>
      <c r="B15" s="320" t="s">
        <v>41</v>
      </c>
      <c r="C15" s="754">
        <v>0</v>
      </c>
      <c r="D15" s="754">
        <v>0</v>
      </c>
      <c r="E15" s="754">
        <v>0</v>
      </c>
      <c r="F15" s="754">
        <v>0</v>
      </c>
      <c r="G15" s="754">
        <v>1639</v>
      </c>
      <c r="H15" s="754">
        <v>3886</v>
      </c>
      <c r="I15" s="754">
        <v>262</v>
      </c>
      <c r="J15" s="754">
        <v>461</v>
      </c>
      <c r="K15" s="754">
        <v>8</v>
      </c>
      <c r="L15" s="754">
        <v>5</v>
      </c>
      <c r="M15" s="754">
        <v>130</v>
      </c>
      <c r="N15" s="754">
        <v>160</v>
      </c>
      <c r="O15" s="754">
        <v>42</v>
      </c>
      <c r="P15" s="754">
        <v>55</v>
      </c>
      <c r="Q15" s="754">
        <v>0</v>
      </c>
      <c r="R15" s="754">
        <v>0</v>
      </c>
      <c r="S15" s="754">
        <f t="shared" si="0"/>
        <v>2081</v>
      </c>
      <c r="T15" s="754">
        <f t="shared" si="0"/>
        <v>4567</v>
      </c>
      <c r="U15" s="754">
        <f t="shared" si="1"/>
        <v>6648</v>
      </c>
      <c r="V15" s="321" t="s">
        <v>42</v>
      </c>
      <c r="W15" s="381"/>
    </row>
    <row r="16" spans="1:23" ht="21" customHeight="1">
      <c r="A16" s="417"/>
      <c r="B16" s="320" t="s">
        <v>43</v>
      </c>
      <c r="C16" s="754">
        <v>0</v>
      </c>
      <c r="D16" s="754">
        <v>0</v>
      </c>
      <c r="E16" s="754">
        <v>1</v>
      </c>
      <c r="F16" s="754">
        <v>0</v>
      </c>
      <c r="G16" s="754">
        <v>1806</v>
      </c>
      <c r="H16" s="754">
        <v>4214</v>
      </c>
      <c r="I16" s="754">
        <v>388</v>
      </c>
      <c r="J16" s="754">
        <v>1054</v>
      </c>
      <c r="K16" s="754">
        <v>3</v>
      </c>
      <c r="L16" s="754">
        <v>3</v>
      </c>
      <c r="M16" s="754">
        <v>144</v>
      </c>
      <c r="N16" s="754">
        <v>167</v>
      </c>
      <c r="O16" s="754">
        <v>49</v>
      </c>
      <c r="P16" s="754">
        <v>48</v>
      </c>
      <c r="Q16" s="754">
        <v>0</v>
      </c>
      <c r="R16" s="754">
        <v>0</v>
      </c>
      <c r="S16" s="754">
        <f t="shared" si="0"/>
        <v>2391</v>
      </c>
      <c r="T16" s="754">
        <f t="shared" si="0"/>
        <v>5486</v>
      </c>
      <c r="U16" s="754">
        <f t="shared" si="1"/>
        <v>7877</v>
      </c>
      <c r="V16" s="321" t="s">
        <v>44</v>
      </c>
      <c r="W16" s="381"/>
    </row>
    <row r="17" spans="1:23" ht="21" customHeight="1">
      <c r="A17" s="418"/>
      <c r="B17" s="320" t="s">
        <v>45</v>
      </c>
      <c r="C17" s="754">
        <v>0</v>
      </c>
      <c r="D17" s="754">
        <v>0</v>
      </c>
      <c r="E17" s="754">
        <v>0</v>
      </c>
      <c r="F17" s="755">
        <v>3</v>
      </c>
      <c r="G17" s="754">
        <v>1383</v>
      </c>
      <c r="H17" s="754">
        <v>2442</v>
      </c>
      <c r="I17" s="754">
        <v>418</v>
      </c>
      <c r="J17" s="754">
        <v>679</v>
      </c>
      <c r="K17" s="754">
        <v>6</v>
      </c>
      <c r="L17" s="754">
        <v>0</v>
      </c>
      <c r="M17" s="754">
        <v>89</v>
      </c>
      <c r="N17" s="754">
        <v>84</v>
      </c>
      <c r="O17" s="754">
        <v>34</v>
      </c>
      <c r="P17" s="754">
        <v>20</v>
      </c>
      <c r="Q17" s="754">
        <v>0</v>
      </c>
      <c r="R17" s="754">
        <v>0</v>
      </c>
      <c r="S17" s="754">
        <f t="shared" si="0"/>
        <v>1930</v>
      </c>
      <c r="T17" s="754">
        <f t="shared" si="0"/>
        <v>3228</v>
      </c>
      <c r="U17" s="754">
        <f t="shared" si="1"/>
        <v>5158</v>
      </c>
      <c r="V17" s="321" t="s">
        <v>46</v>
      </c>
      <c r="W17" s="382"/>
    </row>
    <row r="18" spans="1:23" ht="21" customHeight="1">
      <c r="A18" s="403" t="s">
        <v>47</v>
      </c>
      <c r="B18" s="403"/>
      <c r="C18" s="754">
        <v>0</v>
      </c>
      <c r="D18" s="754">
        <v>0</v>
      </c>
      <c r="E18" s="754">
        <v>0</v>
      </c>
      <c r="F18" s="755">
        <v>0</v>
      </c>
      <c r="G18" s="754">
        <v>4649</v>
      </c>
      <c r="H18" s="754">
        <v>2909</v>
      </c>
      <c r="I18" s="754">
        <v>846</v>
      </c>
      <c r="J18" s="754">
        <v>809</v>
      </c>
      <c r="K18" s="754">
        <v>7</v>
      </c>
      <c r="L18" s="754">
        <v>4</v>
      </c>
      <c r="M18" s="754">
        <v>592</v>
      </c>
      <c r="N18" s="754">
        <v>143</v>
      </c>
      <c r="O18" s="754">
        <v>147</v>
      </c>
      <c r="P18" s="754">
        <v>21</v>
      </c>
      <c r="Q18" s="754">
        <v>32</v>
      </c>
      <c r="R18" s="754">
        <v>9</v>
      </c>
      <c r="S18" s="754">
        <f t="shared" si="0"/>
        <v>6273</v>
      </c>
      <c r="T18" s="754">
        <f t="shared" si="0"/>
        <v>3895</v>
      </c>
      <c r="U18" s="754">
        <f t="shared" si="1"/>
        <v>10168</v>
      </c>
      <c r="V18" s="375" t="s">
        <v>48</v>
      </c>
      <c r="W18" s="375"/>
    </row>
    <row r="19" spans="1:23" ht="21" customHeight="1">
      <c r="A19" s="374" t="s">
        <v>49</v>
      </c>
      <c r="B19" s="374"/>
      <c r="C19" s="754">
        <v>0</v>
      </c>
      <c r="D19" s="754">
        <v>0</v>
      </c>
      <c r="E19" s="754">
        <v>0</v>
      </c>
      <c r="F19" s="754">
        <v>0</v>
      </c>
      <c r="G19" s="754">
        <v>4373</v>
      </c>
      <c r="H19" s="754">
        <v>5044</v>
      </c>
      <c r="I19" s="754">
        <v>769</v>
      </c>
      <c r="J19" s="754">
        <v>792</v>
      </c>
      <c r="K19" s="754">
        <v>12</v>
      </c>
      <c r="L19" s="754">
        <v>7</v>
      </c>
      <c r="M19" s="754">
        <v>365</v>
      </c>
      <c r="N19" s="754">
        <v>166</v>
      </c>
      <c r="O19" s="754">
        <v>106</v>
      </c>
      <c r="P19" s="754">
        <v>32</v>
      </c>
      <c r="Q19" s="754">
        <v>0</v>
      </c>
      <c r="R19" s="754">
        <v>0</v>
      </c>
      <c r="S19" s="754">
        <f t="shared" si="0"/>
        <v>5625</v>
      </c>
      <c r="T19" s="754">
        <f t="shared" si="0"/>
        <v>6041</v>
      </c>
      <c r="U19" s="754">
        <f t="shared" si="1"/>
        <v>11666</v>
      </c>
      <c r="V19" s="375" t="s">
        <v>50</v>
      </c>
      <c r="W19" s="375"/>
    </row>
    <row r="20" spans="1:23" ht="21" customHeight="1">
      <c r="A20" s="374" t="s">
        <v>51</v>
      </c>
      <c r="B20" s="374"/>
      <c r="C20" s="754">
        <v>0</v>
      </c>
      <c r="D20" s="754">
        <v>0</v>
      </c>
      <c r="E20" s="754">
        <v>0</v>
      </c>
      <c r="F20" s="754">
        <v>0</v>
      </c>
      <c r="G20" s="754">
        <v>2301</v>
      </c>
      <c r="H20" s="754">
        <v>2825</v>
      </c>
      <c r="I20" s="754">
        <v>598</v>
      </c>
      <c r="J20" s="754">
        <v>765</v>
      </c>
      <c r="K20" s="754">
        <v>4</v>
      </c>
      <c r="L20" s="754">
        <v>0</v>
      </c>
      <c r="M20" s="754">
        <v>185</v>
      </c>
      <c r="N20" s="754">
        <v>63</v>
      </c>
      <c r="O20" s="754">
        <v>62</v>
      </c>
      <c r="P20" s="754">
        <v>6</v>
      </c>
      <c r="Q20" s="754">
        <v>2</v>
      </c>
      <c r="R20" s="754">
        <v>2</v>
      </c>
      <c r="S20" s="754">
        <f t="shared" si="0"/>
        <v>3152</v>
      </c>
      <c r="T20" s="754">
        <f t="shared" si="0"/>
        <v>3661</v>
      </c>
      <c r="U20" s="754">
        <f t="shared" si="1"/>
        <v>6813</v>
      </c>
      <c r="V20" s="375" t="s">
        <v>52</v>
      </c>
      <c r="W20" s="375"/>
    </row>
    <row r="21" spans="1:23" ht="21" customHeight="1">
      <c r="A21" s="374" t="s">
        <v>53</v>
      </c>
      <c r="B21" s="374"/>
      <c r="C21" s="754">
        <v>0</v>
      </c>
      <c r="D21" s="754">
        <v>0</v>
      </c>
      <c r="E21" s="754">
        <v>0</v>
      </c>
      <c r="F21" s="754">
        <v>0</v>
      </c>
      <c r="G21" s="754">
        <v>2220</v>
      </c>
      <c r="H21" s="754">
        <v>4015</v>
      </c>
      <c r="I21" s="754">
        <v>705</v>
      </c>
      <c r="J21" s="754">
        <v>709</v>
      </c>
      <c r="K21" s="754">
        <v>5</v>
      </c>
      <c r="L21" s="754">
        <v>2</v>
      </c>
      <c r="M21" s="754">
        <v>247</v>
      </c>
      <c r="N21" s="754">
        <v>117</v>
      </c>
      <c r="O21" s="754">
        <v>53</v>
      </c>
      <c r="P21" s="754">
        <v>29</v>
      </c>
      <c r="Q21" s="754">
        <v>14</v>
      </c>
      <c r="R21" s="754">
        <v>18</v>
      </c>
      <c r="S21" s="754">
        <f t="shared" si="0"/>
        <v>3244</v>
      </c>
      <c r="T21" s="754">
        <f t="shared" si="0"/>
        <v>4890</v>
      </c>
      <c r="U21" s="754">
        <f t="shared" si="1"/>
        <v>8134</v>
      </c>
      <c r="V21" s="375" t="s">
        <v>54</v>
      </c>
      <c r="W21" s="375"/>
    </row>
    <row r="22" spans="1:23" ht="21" customHeight="1">
      <c r="A22" s="374" t="s">
        <v>84</v>
      </c>
      <c r="B22" s="374"/>
      <c r="C22" s="754">
        <v>0</v>
      </c>
      <c r="D22" s="754">
        <v>0</v>
      </c>
      <c r="E22" s="754">
        <v>0</v>
      </c>
      <c r="F22" s="754">
        <v>0</v>
      </c>
      <c r="G22" s="754">
        <v>3125</v>
      </c>
      <c r="H22" s="754">
        <v>3945</v>
      </c>
      <c r="I22" s="754">
        <v>179</v>
      </c>
      <c r="J22" s="754">
        <v>234</v>
      </c>
      <c r="K22" s="754">
        <v>1</v>
      </c>
      <c r="L22" s="754">
        <v>0</v>
      </c>
      <c r="M22" s="754">
        <v>224</v>
      </c>
      <c r="N22" s="754">
        <v>61</v>
      </c>
      <c r="O22" s="754">
        <v>47</v>
      </c>
      <c r="P22" s="754">
        <v>14</v>
      </c>
      <c r="Q22" s="754">
        <v>0</v>
      </c>
      <c r="R22" s="754">
        <v>0</v>
      </c>
      <c r="S22" s="754">
        <f t="shared" si="0"/>
        <v>3576</v>
      </c>
      <c r="T22" s="754">
        <f t="shared" si="0"/>
        <v>4254</v>
      </c>
      <c r="U22" s="754">
        <f t="shared" si="1"/>
        <v>7830</v>
      </c>
      <c r="V22" s="375" t="s">
        <v>56</v>
      </c>
      <c r="W22" s="375"/>
    </row>
    <row r="23" spans="1:23" ht="21" customHeight="1">
      <c r="A23" s="374" t="s">
        <v>57</v>
      </c>
      <c r="B23" s="374"/>
      <c r="C23" s="754">
        <v>0</v>
      </c>
      <c r="D23" s="754">
        <v>0</v>
      </c>
      <c r="E23" s="754">
        <v>0</v>
      </c>
      <c r="F23" s="754">
        <v>0</v>
      </c>
      <c r="G23" s="754">
        <v>1189</v>
      </c>
      <c r="H23" s="754">
        <v>1469</v>
      </c>
      <c r="I23" s="754">
        <v>261</v>
      </c>
      <c r="J23" s="754">
        <v>249</v>
      </c>
      <c r="K23" s="754">
        <v>4</v>
      </c>
      <c r="L23" s="754">
        <v>0</v>
      </c>
      <c r="M23" s="754">
        <v>85</v>
      </c>
      <c r="N23" s="754">
        <v>33</v>
      </c>
      <c r="O23" s="754">
        <v>15</v>
      </c>
      <c r="P23" s="754">
        <v>2</v>
      </c>
      <c r="Q23" s="754">
        <v>3</v>
      </c>
      <c r="R23" s="754">
        <v>17</v>
      </c>
      <c r="S23" s="754">
        <f t="shared" si="0"/>
        <v>1557</v>
      </c>
      <c r="T23" s="754">
        <f t="shared" si="0"/>
        <v>1770</v>
      </c>
      <c r="U23" s="754">
        <f t="shared" si="1"/>
        <v>3327</v>
      </c>
      <c r="V23" s="375" t="s">
        <v>58</v>
      </c>
      <c r="W23" s="375"/>
    </row>
    <row r="24" spans="1:23" ht="21" customHeight="1">
      <c r="A24" s="374" t="s">
        <v>59</v>
      </c>
      <c r="B24" s="374"/>
      <c r="C24" s="754">
        <v>0</v>
      </c>
      <c r="D24" s="754">
        <v>0</v>
      </c>
      <c r="E24" s="754">
        <v>0</v>
      </c>
      <c r="F24" s="754">
        <v>0</v>
      </c>
      <c r="G24" s="754">
        <v>2622</v>
      </c>
      <c r="H24" s="754">
        <v>3384</v>
      </c>
      <c r="I24" s="754">
        <v>34</v>
      </c>
      <c r="J24" s="754">
        <v>8</v>
      </c>
      <c r="K24" s="754">
        <v>2</v>
      </c>
      <c r="L24" s="754">
        <v>10</v>
      </c>
      <c r="M24" s="754">
        <v>164</v>
      </c>
      <c r="N24" s="754">
        <v>80</v>
      </c>
      <c r="O24" s="754">
        <v>41</v>
      </c>
      <c r="P24" s="754">
        <v>9</v>
      </c>
      <c r="Q24" s="754">
        <v>14</v>
      </c>
      <c r="R24" s="754">
        <v>9</v>
      </c>
      <c r="S24" s="754">
        <f t="shared" si="0"/>
        <v>2877</v>
      </c>
      <c r="T24" s="754">
        <f t="shared" si="0"/>
        <v>3500</v>
      </c>
      <c r="U24" s="754">
        <f t="shared" si="1"/>
        <v>6377</v>
      </c>
      <c r="V24" s="375" t="s">
        <v>60</v>
      </c>
      <c r="W24" s="375"/>
    </row>
    <row r="25" spans="1:23" ht="21" customHeight="1">
      <c r="A25" s="374" t="s">
        <v>61</v>
      </c>
      <c r="B25" s="374"/>
      <c r="C25" s="754">
        <v>0</v>
      </c>
      <c r="D25" s="754">
        <v>0</v>
      </c>
      <c r="E25" s="754">
        <v>0</v>
      </c>
      <c r="F25" s="754">
        <v>0</v>
      </c>
      <c r="G25" s="754">
        <v>5663</v>
      </c>
      <c r="H25" s="754">
        <v>5262</v>
      </c>
      <c r="I25" s="754">
        <v>287</v>
      </c>
      <c r="J25" s="754">
        <v>223</v>
      </c>
      <c r="K25" s="754">
        <v>2</v>
      </c>
      <c r="L25" s="754">
        <v>2</v>
      </c>
      <c r="M25" s="754">
        <v>285</v>
      </c>
      <c r="N25" s="754">
        <v>90</v>
      </c>
      <c r="O25" s="754">
        <v>42</v>
      </c>
      <c r="P25" s="754">
        <v>4</v>
      </c>
      <c r="Q25" s="754">
        <v>3</v>
      </c>
      <c r="R25" s="754">
        <v>0</v>
      </c>
      <c r="S25" s="754">
        <f t="shared" si="0"/>
        <v>6282</v>
      </c>
      <c r="T25" s="754">
        <f t="shared" si="0"/>
        <v>5581</v>
      </c>
      <c r="U25" s="754">
        <f t="shared" si="1"/>
        <v>11863</v>
      </c>
      <c r="V25" s="375" t="s">
        <v>62</v>
      </c>
      <c r="W25" s="375"/>
    </row>
    <row r="26" spans="1:23" ht="21" customHeight="1">
      <c r="A26" s="374" t="s">
        <v>63</v>
      </c>
      <c r="B26" s="374"/>
      <c r="C26" s="754">
        <v>0</v>
      </c>
      <c r="D26" s="754">
        <v>0</v>
      </c>
      <c r="E26" s="754">
        <v>0</v>
      </c>
      <c r="F26" s="754">
        <v>0</v>
      </c>
      <c r="G26" s="754">
        <v>1611</v>
      </c>
      <c r="H26" s="754">
        <v>1773</v>
      </c>
      <c r="I26" s="754">
        <v>148</v>
      </c>
      <c r="J26" s="754">
        <v>0</v>
      </c>
      <c r="K26" s="754">
        <v>0</v>
      </c>
      <c r="L26" s="754">
        <v>6</v>
      </c>
      <c r="M26" s="754">
        <v>101</v>
      </c>
      <c r="N26" s="754">
        <v>29</v>
      </c>
      <c r="O26" s="754">
        <v>19</v>
      </c>
      <c r="P26" s="754">
        <v>3</v>
      </c>
      <c r="Q26" s="754">
        <v>0</v>
      </c>
      <c r="R26" s="754">
        <v>10</v>
      </c>
      <c r="S26" s="754">
        <f t="shared" si="0"/>
        <v>1879</v>
      </c>
      <c r="T26" s="754">
        <f t="shared" si="0"/>
        <v>1821</v>
      </c>
      <c r="U26" s="754">
        <f t="shared" si="1"/>
        <v>3700</v>
      </c>
      <c r="V26" s="375" t="s">
        <v>64</v>
      </c>
      <c r="W26" s="375"/>
    </row>
    <row r="27" spans="1:23" ht="21" customHeight="1" thickBot="1">
      <c r="A27" s="464" t="s">
        <v>65</v>
      </c>
      <c r="B27" s="464"/>
      <c r="C27" s="756">
        <v>109</v>
      </c>
      <c r="D27" s="756">
        <v>166</v>
      </c>
      <c r="E27" s="756">
        <v>86</v>
      </c>
      <c r="F27" s="756">
        <v>89</v>
      </c>
      <c r="G27" s="756">
        <v>4030</v>
      </c>
      <c r="H27" s="756">
        <v>6548</v>
      </c>
      <c r="I27" s="756">
        <v>1114</v>
      </c>
      <c r="J27" s="756">
        <v>2307</v>
      </c>
      <c r="K27" s="756">
        <v>21</v>
      </c>
      <c r="L27" s="756">
        <v>36</v>
      </c>
      <c r="M27" s="756">
        <v>246</v>
      </c>
      <c r="N27" s="756">
        <v>194</v>
      </c>
      <c r="O27" s="756">
        <v>64</v>
      </c>
      <c r="P27" s="756">
        <v>21</v>
      </c>
      <c r="Q27" s="756">
        <v>5</v>
      </c>
      <c r="R27" s="756">
        <v>23</v>
      </c>
      <c r="S27" s="754">
        <f t="shared" si="0"/>
        <v>5675</v>
      </c>
      <c r="T27" s="754">
        <f t="shared" si="0"/>
        <v>9384</v>
      </c>
      <c r="U27" s="754">
        <f t="shared" si="1"/>
        <v>15059</v>
      </c>
      <c r="V27" s="494" t="s">
        <v>66</v>
      </c>
      <c r="W27" s="494"/>
    </row>
    <row r="28" spans="1:23" ht="21" customHeight="1" thickBot="1">
      <c r="A28" s="372" t="s">
        <v>19</v>
      </c>
      <c r="B28" s="372"/>
      <c r="C28" s="757">
        <f>SUM(C8:C27)</f>
        <v>144</v>
      </c>
      <c r="D28" s="757">
        <f t="shared" ref="D28:U28" si="2">SUM(D8:D27)</f>
        <v>243</v>
      </c>
      <c r="E28" s="757">
        <f t="shared" si="2"/>
        <v>106</v>
      </c>
      <c r="F28" s="757">
        <f t="shared" si="2"/>
        <v>120</v>
      </c>
      <c r="G28" s="757">
        <f t="shared" si="2"/>
        <v>53171</v>
      </c>
      <c r="H28" s="757">
        <f t="shared" si="2"/>
        <v>69477</v>
      </c>
      <c r="I28" s="757">
        <f t="shared" si="2"/>
        <v>9890</v>
      </c>
      <c r="J28" s="757">
        <f t="shared" si="2"/>
        <v>13621</v>
      </c>
      <c r="K28" s="757">
        <f t="shared" si="2"/>
        <v>112</v>
      </c>
      <c r="L28" s="757">
        <f t="shared" si="2"/>
        <v>111</v>
      </c>
      <c r="M28" s="757">
        <f t="shared" si="2"/>
        <v>4356</v>
      </c>
      <c r="N28" s="757">
        <f t="shared" si="2"/>
        <v>2245</v>
      </c>
      <c r="O28" s="757">
        <f t="shared" si="2"/>
        <v>1131</v>
      </c>
      <c r="P28" s="757">
        <f t="shared" si="2"/>
        <v>481</v>
      </c>
      <c r="Q28" s="757">
        <f t="shared" si="2"/>
        <v>95</v>
      </c>
      <c r="R28" s="757">
        <f t="shared" si="2"/>
        <v>148</v>
      </c>
      <c r="S28" s="757">
        <f t="shared" si="2"/>
        <v>69005</v>
      </c>
      <c r="T28" s="757">
        <f t="shared" si="2"/>
        <v>86446</v>
      </c>
      <c r="U28" s="757">
        <f t="shared" si="2"/>
        <v>155451</v>
      </c>
      <c r="V28" s="373" t="s">
        <v>67</v>
      </c>
      <c r="W28" s="373"/>
    </row>
    <row r="29" spans="1:23" ht="21" thickTop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</row>
    <row r="33" ht="21" customHeight="1"/>
  </sheetData>
  <mergeCells count="56">
    <mergeCell ref="A26:B26"/>
    <mergeCell ref="V26:W26"/>
    <mergeCell ref="A27:B27"/>
    <mergeCell ref="V27:W27"/>
    <mergeCell ref="A28:B28"/>
    <mergeCell ref="V28:W28"/>
    <mergeCell ref="A23:B23"/>
    <mergeCell ref="V23:W23"/>
    <mergeCell ref="A24:B24"/>
    <mergeCell ref="V24:W24"/>
    <mergeCell ref="A25:B25"/>
    <mergeCell ref="V25:W25"/>
    <mergeCell ref="A20:B20"/>
    <mergeCell ref="V20:W20"/>
    <mergeCell ref="A21:B21"/>
    <mergeCell ref="V21:W21"/>
    <mergeCell ref="A22:B22"/>
    <mergeCell ref="V22:W22"/>
    <mergeCell ref="A12:A17"/>
    <mergeCell ref="W12:W17"/>
    <mergeCell ref="A18:B18"/>
    <mergeCell ref="V18:W18"/>
    <mergeCell ref="A19:B19"/>
    <mergeCell ref="V19:W19"/>
    <mergeCell ref="A9:B9"/>
    <mergeCell ref="V9:W9"/>
    <mergeCell ref="A10:B10"/>
    <mergeCell ref="V10:W10"/>
    <mergeCell ref="A11:B11"/>
    <mergeCell ref="V11:W11"/>
    <mergeCell ref="M5:N5"/>
    <mergeCell ref="O5:P5"/>
    <mergeCell ref="Q5:R5"/>
    <mergeCell ref="S5:U5"/>
    <mergeCell ref="A8:B8"/>
    <mergeCell ref="V8:W8"/>
    <mergeCell ref="M4:N4"/>
    <mergeCell ref="O4:P4"/>
    <mergeCell ref="Q4:R4"/>
    <mergeCell ref="S4:U4"/>
    <mergeCell ref="V4:W7"/>
    <mergeCell ref="C5:D5"/>
    <mergeCell ref="E5:F5"/>
    <mergeCell ref="G5:H5"/>
    <mergeCell ref="I5:J5"/>
    <mergeCell ref="K5:L5"/>
    <mergeCell ref="A1:W1"/>
    <mergeCell ref="A2:W2"/>
    <mergeCell ref="A3:U3"/>
    <mergeCell ref="V3:W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3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K32"/>
  <sheetViews>
    <sheetView rightToLeft="1" view="pageBreakPreview" topLeftCell="AO1" zoomScale="80" zoomScaleNormal="100" zoomScaleSheetLayoutView="80" workbookViewId="0">
      <selection sqref="A1:P17"/>
    </sheetView>
  </sheetViews>
  <sheetFormatPr defaultRowHeight="20.25"/>
  <cols>
    <col min="1" max="1" width="2.4140625" style="15" customWidth="1"/>
    <col min="2" max="2" width="6.25" style="15" customWidth="1"/>
    <col min="3" max="3" width="5.08203125" style="15" customWidth="1"/>
    <col min="4" max="4" width="4.1640625" style="15" customWidth="1"/>
    <col min="5" max="8" width="5.08203125" style="15" customWidth="1"/>
    <col min="9" max="9" width="4.08203125" style="15" customWidth="1"/>
    <col min="10" max="10" width="4.4140625" style="15" customWidth="1"/>
    <col min="11" max="11" width="4.08203125" style="15" customWidth="1"/>
    <col min="12" max="12" width="3.6640625" style="15" customWidth="1"/>
    <col min="13" max="13" width="3.5" style="15" customWidth="1"/>
    <col min="14" max="14" width="4.1640625" style="15" customWidth="1"/>
    <col min="15" max="15" width="3.83203125" style="15" customWidth="1"/>
    <col min="16" max="16" width="3.08203125" style="15" customWidth="1"/>
    <col min="17" max="17" width="5.25" style="15" customWidth="1"/>
    <col min="18" max="18" width="4.08203125" style="15" customWidth="1"/>
    <col min="19" max="19" width="4.4140625" style="15" customWidth="1"/>
    <col min="20" max="20" width="4" style="15" customWidth="1"/>
    <col min="21" max="21" width="5.08203125" style="15" customWidth="1"/>
    <col min="22" max="22" width="4.4140625" style="15" customWidth="1"/>
    <col min="23" max="23" width="10.33203125" style="15" customWidth="1"/>
    <col min="24" max="24" width="3" style="15" customWidth="1"/>
    <col min="25" max="25" width="3.1640625" style="15" customWidth="1"/>
    <col min="26" max="26" width="8.83203125" style="15" customWidth="1"/>
    <col min="27" max="36" width="5.6640625" style="15" customWidth="1"/>
    <col min="37" max="37" width="5.08203125" style="15" customWidth="1"/>
    <col min="38" max="38" width="5.25" style="15" customWidth="1"/>
    <col min="39" max="39" width="6.08203125" style="15" customWidth="1"/>
    <col min="40" max="40" width="6.6640625" style="15" customWidth="1"/>
    <col min="41" max="41" width="12.25" style="15" customWidth="1"/>
    <col min="42" max="42" width="2.5" style="15" customWidth="1"/>
    <col min="43" max="43" width="3" style="15" customWidth="1"/>
    <col min="44" max="44" width="7.5" style="15" customWidth="1"/>
    <col min="45" max="45" width="4.83203125" style="15" customWidth="1"/>
    <col min="46" max="46" width="4.9140625" style="15" customWidth="1"/>
    <col min="47" max="47" width="4.25" style="15" customWidth="1"/>
    <col min="48" max="48" width="5" style="15" customWidth="1"/>
    <col min="49" max="49" width="4.58203125" style="15" customWidth="1"/>
    <col min="50" max="50" width="4.9140625" style="15" customWidth="1"/>
    <col min="51" max="51" width="4.6640625" style="15" customWidth="1"/>
    <col min="52" max="52" width="5.1640625" style="15" customWidth="1"/>
    <col min="53" max="53" width="5" style="15" customWidth="1"/>
    <col min="54" max="54" width="4.9140625" style="15" customWidth="1"/>
    <col min="55" max="55" width="5.1640625" style="15" customWidth="1"/>
    <col min="56" max="56" width="4.83203125" style="15" customWidth="1"/>
    <col min="57" max="58" width="5.1640625" style="15" customWidth="1"/>
    <col min="59" max="59" width="4.6640625" style="15" customWidth="1"/>
    <col min="60" max="60" width="5.1640625" style="15" customWidth="1"/>
    <col min="61" max="61" width="5.83203125" style="15" customWidth="1"/>
    <col min="62" max="62" width="10.6640625" style="15" customWidth="1"/>
    <col min="63" max="63" width="3.58203125" style="15" customWidth="1"/>
    <col min="64" max="16384" width="8.6640625" style="15"/>
  </cols>
  <sheetData>
    <row r="1" spans="1:63" ht="24" customHeight="1">
      <c r="A1" s="498" t="s">
        <v>952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O1" s="240"/>
      <c r="AP1" s="240"/>
      <c r="AQ1" s="240"/>
      <c r="AR1" s="240"/>
      <c r="AS1" s="240"/>
      <c r="AT1" s="240"/>
    </row>
    <row r="2" spans="1:63" ht="42" customHeight="1">
      <c r="A2" s="433" t="s">
        <v>953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S2" s="241"/>
      <c r="AT2" s="241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</row>
    <row r="3" spans="1:63" s="244" customFormat="1" ht="23.25" customHeight="1" thickBot="1">
      <c r="A3" s="482" t="s">
        <v>954</v>
      </c>
      <c r="B3" s="482"/>
      <c r="C3" s="362"/>
      <c r="D3" s="362"/>
      <c r="T3" s="346"/>
      <c r="U3" s="346"/>
      <c r="V3" s="346"/>
      <c r="W3" s="499" t="s">
        <v>955</v>
      </c>
      <c r="X3" s="499"/>
      <c r="Y3" s="509" t="s">
        <v>956</v>
      </c>
      <c r="Z3" s="509"/>
      <c r="AA3" s="346"/>
      <c r="AB3" s="346"/>
      <c r="AC3" s="346"/>
      <c r="AD3" s="346"/>
      <c r="AE3" s="346"/>
      <c r="AF3" s="346"/>
      <c r="AG3" s="346"/>
      <c r="AH3" s="346"/>
      <c r="AI3" s="346"/>
      <c r="AJ3" s="214"/>
      <c r="AK3" s="214"/>
      <c r="AL3" s="214"/>
      <c r="AM3" s="214"/>
      <c r="AN3" s="214"/>
      <c r="AO3" s="510" t="s">
        <v>957</v>
      </c>
      <c r="AP3" s="510"/>
      <c r="AQ3" s="509" t="s">
        <v>958</v>
      </c>
      <c r="AR3" s="509"/>
      <c r="AS3" s="354"/>
      <c r="AT3" s="35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510" t="s">
        <v>957</v>
      </c>
      <c r="BK3" s="510"/>
    </row>
    <row r="4" spans="1:63" s="17" customFormat="1" ht="28.5" customHeight="1" thickTop="1">
      <c r="A4" s="392" t="s">
        <v>4</v>
      </c>
      <c r="B4" s="392"/>
      <c r="C4" s="497" t="s">
        <v>359</v>
      </c>
      <c r="D4" s="497"/>
      <c r="E4" s="497" t="s">
        <v>360</v>
      </c>
      <c r="F4" s="497"/>
      <c r="G4" s="497" t="s">
        <v>361</v>
      </c>
      <c r="H4" s="497"/>
      <c r="I4" s="497" t="s">
        <v>362</v>
      </c>
      <c r="J4" s="497"/>
      <c r="K4" s="497" t="s">
        <v>363</v>
      </c>
      <c r="L4" s="497"/>
      <c r="M4" s="497" t="s">
        <v>364</v>
      </c>
      <c r="N4" s="497"/>
      <c r="O4" s="497" t="s">
        <v>365</v>
      </c>
      <c r="P4" s="497"/>
      <c r="Q4" s="497" t="s">
        <v>366</v>
      </c>
      <c r="R4" s="497"/>
      <c r="S4" s="497" t="s">
        <v>367</v>
      </c>
      <c r="T4" s="497"/>
      <c r="U4" s="497" t="s">
        <v>368</v>
      </c>
      <c r="V4" s="497"/>
      <c r="W4" s="392" t="s">
        <v>10</v>
      </c>
      <c r="X4" s="392"/>
      <c r="Y4" s="497" t="s">
        <v>4</v>
      </c>
      <c r="Z4" s="497"/>
      <c r="AA4" s="497" t="s">
        <v>369</v>
      </c>
      <c r="AB4" s="497"/>
      <c r="AC4" s="497" t="s">
        <v>370</v>
      </c>
      <c r="AD4" s="497"/>
      <c r="AE4" s="497" t="s">
        <v>371</v>
      </c>
      <c r="AF4" s="497"/>
      <c r="AG4" s="497" t="s">
        <v>372</v>
      </c>
      <c r="AH4" s="497"/>
      <c r="AI4" s="497" t="s">
        <v>373</v>
      </c>
      <c r="AJ4" s="497"/>
      <c r="AK4" s="497" t="s">
        <v>374</v>
      </c>
      <c r="AL4" s="497"/>
      <c r="AM4" s="497" t="s">
        <v>375</v>
      </c>
      <c r="AN4" s="497"/>
      <c r="AO4" s="497" t="s">
        <v>10</v>
      </c>
      <c r="AP4" s="497"/>
      <c r="AQ4" s="413" t="s">
        <v>4</v>
      </c>
      <c r="AR4" s="413"/>
      <c r="AS4" s="413" t="s">
        <v>376</v>
      </c>
      <c r="AT4" s="413"/>
      <c r="AU4" s="497" t="s">
        <v>377</v>
      </c>
      <c r="AV4" s="497"/>
      <c r="AW4" s="497" t="s">
        <v>378</v>
      </c>
      <c r="AX4" s="497"/>
      <c r="AY4" s="497" t="s">
        <v>379</v>
      </c>
      <c r="AZ4" s="497"/>
      <c r="BA4" s="497" t="s">
        <v>380</v>
      </c>
      <c r="BB4" s="497"/>
      <c r="BC4" s="497" t="s">
        <v>381</v>
      </c>
      <c r="BD4" s="497"/>
      <c r="BE4" s="497" t="s">
        <v>382</v>
      </c>
      <c r="BF4" s="497"/>
      <c r="BG4" s="497" t="s">
        <v>19</v>
      </c>
      <c r="BH4" s="497"/>
      <c r="BI4" s="497"/>
      <c r="BJ4" s="392" t="s">
        <v>10</v>
      </c>
      <c r="BK4" s="392"/>
    </row>
    <row r="5" spans="1:63" s="17" customFormat="1" ht="41.25" customHeight="1">
      <c r="A5" s="393"/>
      <c r="B5" s="393"/>
      <c r="C5" s="479" t="s">
        <v>383</v>
      </c>
      <c r="D5" s="479"/>
      <c r="E5" s="479" t="s">
        <v>384</v>
      </c>
      <c r="F5" s="479"/>
      <c r="G5" s="479" t="s">
        <v>385</v>
      </c>
      <c r="H5" s="479"/>
      <c r="I5" s="479" t="s">
        <v>386</v>
      </c>
      <c r="J5" s="479"/>
      <c r="K5" s="479" t="s">
        <v>387</v>
      </c>
      <c r="L5" s="479"/>
      <c r="M5" s="479" t="s">
        <v>388</v>
      </c>
      <c r="N5" s="479"/>
      <c r="O5" s="479" t="s">
        <v>389</v>
      </c>
      <c r="P5" s="479"/>
      <c r="Q5" s="479" t="s">
        <v>390</v>
      </c>
      <c r="R5" s="479"/>
      <c r="S5" s="479" t="s">
        <v>391</v>
      </c>
      <c r="T5" s="479"/>
      <c r="U5" s="479" t="s">
        <v>392</v>
      </c>
      <c r="V5" s="479"/>
      <c r="W5" s="393"/>
      <c r="X5" s="393"/>
      <c r="Y5" s="506"/>
      <c r="Z5" s="506"/>
      <c r="AA5" s="479" t="s">
        <v>393</v>
      </c>
      <c r="AB5" s="479"/>
      <c r="AC5" s="479" t="s">
        <v>394</v>
      </c>
      <c r="AD5" s="479"/>
      <c r="AE5" s="479" t="s">
        <v>395</v>
      </c>
      <c r="AF5" s="479"/>
      <c r="AG5" s="479" t="s">
        <v>396</v>
      </c>
      <c r="AH5" s="479"/>
      <c r="AI5" s="479" t="s">
        <v>397</v>
      </c>
      <c r="AJ5" s="479"/>
      <c r="AK5" s="479" t="s">
        <v>398</v>
      </c>
      <c r="AL5" s="479"/>
      <c r="AM5" s="479" t="s">
        <v>399</v>
      </c>
      <c r="AN5" s="479"/>
      <c r="AO5" s="506"/>
      <c r="AP5" s="506"/>
      <c r="AQ5" s="408"/>
      <c r="AR5" s="408"/>
      <c r="AS5" s="468" t="s">
        <v>400</v>
      </c>
      <c r="AT5" s="468"/>
      <c r="AU5" s="479" t="s">
        <v>401</v>
      </c>
      <c r="AV5" s="479"/>
      <c r="AW5" s="506" t="s">
        <v>402</v>
      </c>
      <c r="AX5" s="506"/>
      <c r="AY5" s="479" t="s">
        <v>403</v>
      </c>
      <c r="AZ5" s="479"/>
      <c r="BA5" s="506" t="s">
        <v>404</v>
      </c>
      <c r="BB5" s="506"/>
      <c r="BC5" s="506" t="s">
        <v>405</v>
      </c>
      <c r="BD5" s="506"/>
      <c r="BE5" s="506" t="s">
        <v>356</v>
      </c>
      <c r="BF5" s="506"/>
      <c r="BG5" s="355"/>
      <c r="BH5" s="205" t="s">
        <v>23</v>
      </c>
      <c r="BI5" s="205"/>
      <c r="BJ5" s="393"/>
      <c r="BK5" s="393"/>
    </row>
    <row r="6" spans="1:63" s="17" customFormat="1" ht="18.75" customHeight="1">
      <c r="A6" s="393"/>
      <c r="B6" s="393"/>
      <c r="C6" s="355" t="s">
        <v>406</v>
      </c>
      <c r="D6" s="355" t="s">
        <v>407</v>
      </c>
      <c r="E6" s="355" t="s">
        <v>406</v>
      </c>
      <c r="F6" s="355" t="s">
        <v>407</v>
      </c>
      <c r="G6" s="355" t="s">
        <v>406</v>
      </c>
      <c r="H6" s="355" t="s">
        <v>407</v>
      </c>
      <c r="I6" s="355" t="s">
        <v>406</v>
      </c>
      <c r="J6" s="355" t="s">
        <v>407</v>
      </c>
      <c r="K6" s="355" t="s">
        <v>406</v>
      </c>
      <c r="L6" s="355" t="s">
        <v>82</v>
      </c>
      <c r="M6" s="355" t="s">
        <v>406</v>
      </c>
      <c r="N6" s="355" t="s">
        <v>82</v>
      </c>
      <c r="O6" s="355" t="s">
        <v>406</v>
      </c>
      <c r="P6" s="355" t="s">
        <v>82</v>
      </c>
      <c r="Q6" s="355" t="s">
        <v>406</v>
      </c>
      <c r="R6" s="355" t="s">
        <v>407</v>
      </c>
      <c r="S6" s="355" t="s">
        <v>406</v>
      </c>
      <c r="T6" s="355" t="s">
        <v>407</v>
      </c>
      <c r="U6" s="355" t="s">
        <v>406</v>
      </c>
      <c r="V6" s="355" t="s">
        <v>407</v>
      </c>
      <c r="W6" s="393"/>
      <c r="X6" s="393"/>
      <c r="Y6" s="506"/>
      <c r="Z6" s="506"/>
      <c r="AA6" s="355" t="s">
        <v>406</v>
      </c>
      <c r="AB6" s="355" t="s">
        <v>407</v>
      </c>
      <c r="AC6" s="355" t="s">
        <v>406</v>
      </c>
      <c r="AD6" s="355" t="s">
        <v>407</v>
      </c>
      <c r="AE6" s="355" t="s">
        <v>406</v>
      </c>
      <c r="AF6" s="355" t="s">
        <v>407</v>
      </c>
      <c r="AG6" s="355" t="s">
        <v>406</v>
      </c>
      <c r="AH6" s="355" t="s">
        <v>407</v>
      </c>
      <c r="AI6" s="355" t="s">
        <v>406</v>
      </c>
      <c r="AJ6" s="355" t="s">
        <v>407</v>
      </c>
      <c r="AK6" s="355" t="s">
        <v>406</v>
      </c>
      <c r="AL6" s="355" t="s">
        <v>407</v>
      </c>
      <c r="AM6" s="355" t="s">
        <v>406</v>
      </c>
      <c r="AN6" s="355" t="s">
        <v>407</v>
      </c>
      <c r="AO6" s="506"/>
      <c r="AP6" s="506"/>
      <c r="AQ6" s="408"/>
      <c r="AR6" s="408"/>
      <c r="AS6" s="355" t="s">
        <v>406</v>
      </c>
      <c r="AT6" s="355" t="s">
        <v>407</v>
      </c>
      <c r="AU6" s="355" t="s">
        <v>406</v>
      </c>
      <c r="AV6" s="355" t="s">
        <v>407</v>
      </c>
      <c r="AW6" s="355" t="s">
        <v>406</v>
      </c>
      <c r="AX6" s="355" t="s">
        <v>407</v>
      </c>
      <c r="AY6" s="355" t="s">
        <v>406</v>
      </c>
      <c r="AZ6" s="355" t="s">
        <v>407</v>
      </c>
      <c r="BA6" s="355" t="s">
        <v>406</v>
      </c>
      <c r="BB6" s="355" t="s">
        <v>407</v>
      </c>
      <c r="BC6" s="355" t="s">
        <v>406</v>
      </c>
      <c r="BD6" s="355" t="s">
        <v>407</v>
      </c>
      <c r="BE6" s="355" t="s">
        <v>406</v>
      </c>
      <c r="BF6" s="355" t="s">
        <v>407</v>
      </c>
      <c r="BG6" s="355" t="s">
        <v>406</v>
      </c>
      <c r="BH6" s="355" t="s">
        <v>407</v>
      </c>
      <c r="BI6" s="355" t="s">
        <v>107</v>
      </c>
      <c r="BJ6" s="393"/>
      <c r="BK6" s="393"/>
    </row>
    <row r="7" spans="1:63" s="248" customFormat="1" ht="47.25" customHeight="1" thickBot="1">
      <c r="A7" s="394"/>
      <c r="B7" s="394"/>
      <c r="C7" s="360" t="s">
        <v>20</v>
      </c>
      <c r="D7" s="758" t="s">
        <v>21</v>
      </c>
      <c r="E7" s="758" t="s">
        <v>20</v>
      </c>
      <c r="F7" s="758" t="s">
        <v>21</v>
      </c>
      <c r="G7" s="758" t="s">
        <v>20</v>
      </c>
      <c r="H7" s="758" t="s">
        <v>21</v>
      </c>
      <c r="I7" s="758" t="s">
        <v>20</v>
      </c>
      <c r="J7" s="758" t="s">
        <v>21</v>
      </c>
      <c r="K7" s="758" t="s">
        <v>20</v>
      </c>
      <c r="L7" s="758" t="s">
        <v>21</v>
      </c>
      <c r="M7" s="758" t="s">
        <v>20</v>
      </c>
      <c r="N7" s="758" t="s">
        <v>21</v>
      </c>
      <c r="O7" s="758" t="s">
        <v>20</v>
      </c>
      <c r="P7" s="758" t="s">
        <v>21</v>
      </c>
      <c r="Q7" s="758" t="s">
        <v>20</v>
      </c>
      <c r="R7" s="758" t="s">
        <v>21</v>
      </c>
      <c r="S7" s="758" t="s">
        <v>20</v>
      </c>
      <c r="T7" s="758" t="s">
        <v>21</v>
      </c>
      <c r="U7" s="758" t="s">
        <v>20</v>
      </c>
      <c r="V7" s="758" t="s">
        <v>21</v>
      </c>
      <c r="W7" s="394"/>
      <c r="X7" s="394"/>
      <c r="Y7" s="508"/>
      <c r="Z7" s="508"/>
      <c r="AA7" s="360" t="s">
        <v>20</v>
      </c>
      <c r="AB7" s="360" t="s">
        <v>21</v>
      </c>
      <c r="AC7" s="360" t="s">
        <v>20</v>
      </c>
      <c r="AD7" s="360" t="s">
        <v>21</v>
      </c>
      <c r="AE7" s="360" t="s">
        <v>20</v>
      </c>
      <c r="AF7" s="360" t="s">
        <v>21</v>
      </c>
      <c r="AG7" s="360" t="s">
        <v>20</v>
      </c>
      <c r="AH7" s="360" t="s">
        <v>21</v>
      </c>
      <c r="AI7" s="360" t="s">
        <v>20</v>
      </c>
      <c r="AJ7" s="360" t="s">
        <v>21</v>
      </c>
      <c r="AK7" s="360" t="s">
        <v>20</v>
      </c>
      <c r="AL7" s="360" t="s">
        <v>21</v>
      </c>
      <c r="AM7" s="360" t="s">
        <v>20</v>
      </c>
      <c r="AN7" s="360" t="s">
        <v>21</v>
      </c>
      <c r="AO7" s="508"/>
      <c r="AP7" s="508"/>
      <c r="AQ7" s="424"/>
      <c r="AR7" s="424"/>
      <c r="AS7" s="360" t="s">
        <v>20</v>
      </c>
      <c r="AT7" s="360" t="s">
        <v>21</v>
      </c>
      <c r="AU7" s="360" t="s">
        <v>20</v>
      </c>
      <c r="AV7" s="360" t="s">
        <v>21</v>
      </c>
      <c r="AW7" s="360" t="s">
        <v>20</v>
      </c>
      <c r="AX7" s="360" t="s">
        <v>21</v>
      </c>
      <c r="AY7" s="360" t="s">
        <v>20</v>
      </c>
      <c r="AZ7" s="360" t="s">
        <v>21</v>
      </c>
      <c r="BA7" s="360" t="s">
        <v>20</v>
      </c>
      <c r="BB7" s="360" t="s">
        <v>21</v>
      </c>
      <c r="BC7" s="360" t="s">
        <v>20</v>
      </c>
      <c r="BD7" s="360" t="s">
        <v>21</v>
      </c>
      <c r="BE7" s="360" t="s">
        <v>20</v>
      </c>
      <c r="BF7" s="360" t="s">
        <v>21</v>
      </c>
      <c r="BG7" s="360" t="s">
        <v>20</v>
      </c>
      <c r="BH7" s="360" t="s">
        <v>21</v>
      </c>
      <c r="BI7" s="360" t="s">
        <v>23</v>
      </c>
      <c r="BJ7" s="394"/>
      <c r="BK7" s="394"/>
    </row>
    <row r="8" spans="1:63" s="17" customFormat="1" ht="23.25" customHeight="1">
      <c r="A8" s="384" t="s">
        <v>149</v>
      </c>
      <c r="B8" s="384"/>
      <c r="C8" s="759">
        <v>466</v>
      </c>
      <c r="D8" s="759">
        <v>216</v>
      </c>
      <c r="E8" s="759">
        <v>802</v>
      </c>
      <c r="F8" s="759">
        <v>488</v>
      </c>
      <c r="G8" s="759">
        <v>581</v>
      </c>
      <c r="H8" s="759">
        <v>539</v>
      </c>
      <c r="I8" s="759">
        <v>22</v>
      </c>
      <c r="J8" s="759">
        <v>16</v>
      </c>
      <c r="K8" s="759">
        <v>10</v>
      </c>
      <c r="L8" s="759">
        <v>1</v>
      </c>
      <c r="M8" s="759">
        <v>8</v>
      </c>
      <c r="N8" s="759">
        <v>5</v>
      </c>
      <c r="O8" s="759">
        <v>5</v>
      </c>
      <c r="P8" s="759">
        <v>1</v>
      </c>
      <c r="Q8" s="759">
        <v>517</v>
      </c>
      <c r="R8" s="759">
        <v>509</v>
      </c>
      <c r="S8" s="759">
        <v>369</v>
      </c>
      <c r="T8" s="759">
        <v>221</v>
      </c>
      <c r="U8" s="759">
        <v>346</v>
      </c>
      <c r="V8" s="759">
        <v>392</v>
      </c>
      <c r="W8" s="385" t="s">
        <v>26</v>
      </c>
      <c r="X8" s="385"/>
      <c r="Y8" s="507" t="s">
        <v>241</v>
      </c>
      <c r="Z8" s="507"/>
      <c r="AA8" s="760">
        <v>323</v>
      </c>
      <c r="AB8" s="760">
        <v>429</v>
      </c>
      <c r="AC8" s="760">
        <v>502</v>
      </c>
      <c r="AD8" s="760">
        <v>317</v>
      </c>
      <c r="AE8" s="760">
        <v>219</v>
      </c>
      <c r="AF8" s="760">
        <v>151</v>
      </c>
      <c r="AG8" s="760">
        <v>36</v>
      </c>
      <c r="AH8" s="760">
        <v>14</v>
      </c>
      <c r="AI8" s="760">
        <v>0</v>
      </c>
      <c r="AJ8" s="760">
        <v>0</v>
      </c>
      <c r="AK8" s="760">
        <v>84</v>
      </c>
      <c r="AL8" s="760">
        <v>16</v>
      </c>
      <c r="AM8" s="760">
        <v>6</v>
      </c>
      <c r="AN8" s="760">
        <v>1</v>
      </c>
      <c r="AO8" s="385" t="s">
        <v>26</v>
      </c>
      <c r="AP8" s="385"/>
      <c r="AQ8" s="467" t="s">
        <v>202</v>
      </c>
      <c r="AR8" s="467"/>
      <c r="AS8" s="317">
        <v>0</v>
      </c>
      <c r="AT8" s="317">
        <v>2</v>
      </c>
      <c r="AU8" s="317">
        <v>0</v>
      </c>
      <c r="AV8" s="317">
        <v>1</v>
      </c>
      <c r="AW8" s="317">
        <v>185</v>
      </c>
      <c r="AX8" s="317">
        <v>100</v>
      </c>
      <c r="AY8" s="317">
        <v>457</v>
      </c>
      <c r="AZ8" s="317">
        <v>61</v>
      </c>
      <c r="BA8" s="317">
        <v>164</v>
      </c>
      <c r="BB8" s="317">
        <v>122</v>
      </c>
      <c r="BC8" s="317">
        <v>174</v>
      </c>
      <c r="BD8" s="317">
        <v>232</v>
      </c>
      <c r="BE8" s="317">
        <v>158</v>
      </c>
      <c r="BF8" s="317">
        <v>82</v>
      </c>
      <c r="BG8" s="317">
        <f>SUM(BE8,BC8,BA8,AY8,AW8,AU8,AS8,AM8,AK8,AI8,AG8,AE8,AC8,AA8,U8,S8,Q8,O8,M8,K8,I8,G8,E8,C8)</f>
        <v>5434</v>
      </c>
      <c r="BH8" s="317">
        <f>SUM(BF8,BD8,BB8,AZ8,AX8,AV8,AT8,AN8,AL8,AJ8,AH8,AF8,AD8,AB8,V8,T8,R8,P8,N8,L8,J8,H8,F8,D8)</f>
        <v>3916</v>
      </c>
      <c r="BI8" s="317">
        <f>SUM(BG8:BH8)</f>
        <v>9350</v>
      </c>
      <c r="BJ8" s="385" t="s">
        <v>26</v>
      </c>
      <c r="BK8" s="385"/>
    </row>
    <row r="9" spans="1:63" ht="21" customHeight="1">
      <c r="A9" s="505" t="s">
        <v>27</v>
      </c>
      <c r="B9" s="505"/>
      <c r="C9" s="759">
        <v>315</v>
      </c>
      <c r="D9" s="759">
        <v>196</v>
      </c>
      <c r="E9" s="759">
        <v>524</v>
      </c>
      <c r="F9" s="759">
        <v>448</v>
      </c>
      <c r="G9" s="759">
        <v>287</v>
      </c>
      <c r="H9" s="759">
        <v>598</v>
      </c>
      <c r="I9" s="759">
        <v>0</v>
      </c>
      <c r="J9" s="759">
        <v>0</v>
      </c>
      <c r="K9" s="759">
        <v>10</v>
      </c>
      <c r="L9" s="759">
        <v>7</v>
      </c>
      <c r="M9" s="759">
        <v>4</v>
      </c>
      <c r="N9" s="759">
        <v>2</v>
      </c>
      <c r="O9" s="759">
        <v>1</v>
      </c>
      <c r="P9" s="759">
        <v>0</v>
      </c>
      <c r="Q9" s="759">
        <v>240</v>
      </c>
      <c r="R9" s="759">
        <v>348</v>
      </c>
      <c r="S9" s="759">
        <v>202</v>
      </c>
      <c r="T9" s="759">
        <v>154</v>
      </c>
      <c r="U9" s="759">
        <v>139</v>
      </c>
      <c r="V9" s="759">
        <v>275</v>
      </c>
      <c r="W9" s="375" t="s">
        <v>28</v>
      </c>
      <c r="X9" s="375"/>
      <c r="Y9" s="505" t="s">
        <v>27</v>
      </c>
      <c r="Z9" s="505"/>
      <c r="AA9" s="760">
        <v>196</v>
      </c>
      <c r="AB9" s="760">
        <v>336</v>
      </c>
      <c r="AC9" s="760">
        <v>375</v>
      </c>
      <c r="AD9" s="760">
        <v>251</v>
      </c>
      <c r="AE9" s="760">
        <v>233</v>
      </c>
      <c r="AF9" s="760">
        <v>136</v>
      </c>
      <c r="AG9" s="760">
        <v>28</v>
      </c>
      <c r="AH9" s="761">
        <v>14</v>
      </c>
      <c r="AI9" s="760">
        <v>0</v>
      </c>
      <c r="AJ9" s="760">
        <v>0</v>
      </c>
      <c r="AK9" s="760">
        <v>34</v>
      </c>
      <c r="AL9" s="760">
        <v>20</v>
      </c>
      <c r="AM9" s="760">
        <v>11</v>
      </c>
      <c r="AN9" s="760">
        <v>2</v>
      </c>
      <c r="AO9" s="387" t="s">
        <v>28</v>
      </c>
      <c r="AP9" s="387"/>
      <c r="AQ9" s="403" t="s">
        <v>27</v>
      </c>
      <c r="AR9" s="403"/>
      <c r="AS9" s="317">
        <v>0</v>
      </c>
      <c r="AT9" s="317">
        <v>0</v>
      </c>
      <c r="AU9" s="760">
        <v>3</v>
      </c>
      <c r="AV9" s="761">
        <v>5</v>
      </c>
      <c r="AW9" s="323">
        <v>39</v>
      </c>
      <c r="AX9" s="323">
        <v>21</v>
      </c>
      <c r="AY9" s="760">
        <v>178</v>
      </c>
      <c r="AZ9" s="760">
        <v>47</v>
      </c>
      <c r="BA9" s="760">
        <v>68</v>
      </c>
      <c r="BB9" s="760">
        <v>44</v>
      </c>
      <c r="BC9" s="760">
        <v>69</v>
      </c>
      <c r="BD9" s="760">
        <v>99</v>
      </c>
      <c r="BE9" s="760">
        <v>57</v>
      </c>
      <c r="BF9" s="760">
        <v>37</v>
      </c>
      <c r="BG9" s="317">
        <f t="shared" ref="BG9:BH27" si="0">SUM(BE9,BC9,BA9,AY9,AW9,AU9,AS9,AM9,AK9,AI9,AG9,AE9,AC9,AA9,U9,S9,Q9,O9,M9,K9,I9,G9,E9,C9)</f>
        <v>3013</v>
      </c>
      <c r="BH9" s="317">
        <f t="shared" si="0"/>
        <v>3040</v>
      </c>
      <c r="BI9" s="317">
        <f t="shared" ref="BI9:BI28" si="1">SUM(BG9:BH9)</f>
        <v>6053</v>
      </c>
      <c r="BJ9" s="375" t="s">
        <v>28</v>
      </c>
      <c r="BK9" s="375"/>
    </row>
    <row r="10" spans="1:63" ht="21" customHeight="1">
      <c r="A10" s="505" t="s">
        <v>83</v>
      </c>
      <c r="B10" s="505"/>
      <c r="C10" s="759">
        <v>242</v>
      </c>
      <c r="D10" s="759">
        <v>169</v>
      </c>
      <c r="E10" s="759">
        <v>348</v>
      </c>
      <c r="F10" s="759">
        <v>397</v>
      </c>
      <c r="G10" s="759">
        <v>267</v>
      </c>
      <c r="H10" s="759">
        <v>455</v>
      </c>
      <c r="I10" s="759">
        <v>2</v>
      </c>
      <c r="J10" s="759">
        <v>2</v>
      </c>
      <c r="K10" s="759">
        <v>42</v>
      </c>
      <c r="L10" s="759">
        <v>55</v>
      </c>
      <c r="M10" s="759">
        <v>0</v>
      </c>
      <c r="N10" s="759">
        <v>5</v>
      </c>
      <c r="O10" s="762">
        <v>28</v>
      </c>
      <c r="P10" s="762">
        <v>71</v>
      </c>
      <c r="Q10" s="762">
        <v>198</v>
      </c>
      <c r="R10" s="762">
        <v>282</v>
      </c>
      <c r="S10" s="762">
        <v>164</v>
      </c>
      <c r="T10" s="762">
        <v>165</v>
      </c>
      <c r="U10" s="762">
        <v>153</v>
      </c>
      <c r="V10" s="762">
        <v>255</v>
      </c>
      <c r="W10" s="375" t="s">
        <v>30</v>
      </c>
      <c r="X10" s="375"/>
      <c r="Y10" s="505" t="s">
        <v>83</v>
      </c>
      <c r="Z10" s="505"/>
      <c r="AA10" s="760">
        <v>132</v>
      </c>
      <c r="AB10" s="760">
        <v>261</v>
      </c>
      <c r="AC10" s="760">
        <v>209</v>
      </c>
      <c r="AD10" s="760">
        <v>215</v>
      </c>
      <c r="AE10" s="760">
        <v>113</v>
      </c>
      <c r="AF10" s="760">
        <v>116</v>
      </c>
      <c r="AG10" s="760">
        <v>27</v>
      </c>
      <c r="AH10" s="761">
        <v>22</v>
      </c>
      <c r="AI10" s="760">
        <v>0</v>
      </c>
      <c r="AJ10" s="760">
        <v>0</v>
      </c>
      <c r="AK10" s="760">
        <v>23</v>
      </c>
      <c r="AL10" s="760">
        <v>12</v>
      </c>
      <c r="AM10" s="760">
        <v>6</v>
      </c>
      <c r="AN10" s="760">
        <v>10</v>
      </c>
      <c r="AO10" s="375" t="s">
        <v>30</v>
      </c>
      <c r="AP10" s="375"/>
      <c r="AQ10" s="403" t="s">
        <v>83</v>
      </c>
      <c r="AR10" s="403"/>
      <c r="AS10" s="317">
        <v>0</v>
      </c>
      <c r="AT10" s="317">
        <v>4</v>
      </c>
      <c r="AU10" s="760">
        <v>0</v>
      </c>
      <c r="AV10" s="761">
        <v>0</v>
      </c>
      <c r="AW10" s="323">
        <v>35</v>
      </c>
      <c r="AX10" s="323">
        <v>41</v>
      </c>
      <c r="AY10" s="760">
        <v>173</v>
      </c>
      <c r="AZ10" s="760">
        <v>91</v>
      </c>
      <c r="BA10" s="760">
        <v>43</v>
      </c>
      <c r="BB10" s="760">
        <v>63</v>
      </c>
      <c r="BC10" s="760">
        <v>59</v>
      </c>
      <c r="BD10" s="760">
        <v>109</v>
      </c>
      <c r="BE10" s="760">
        <v>45</v>
      </c>
      <c r="BF10" s="760">
        <v>43</v>
      </c>
      <c r="BG10" s="317">
        <f t="shared" si="0"/>
        <v>2309</v>
      </c>
      <c r="BH10" s="317">
        <f t="shared" si="0"/>
        <v>2843</v>
      </c>
      <c r="BI10" s="317">
        <f t="shared" si="1"/>
        <v>5152</v>
      </c>
      <c r="BJ10" s="375" t="s">
        <v>30</v>
      </c>
      <c r="BK10" s="375"/>
    </row>
    <row r="11" spans="1:63" ht="21" customHeight="1">
      <c r="A11" s="505" t="s">
        <v>31</v>
      </c>
      <c r="B11" s="505"/>
      <c r="C11" s="759">
        <v>429</v>
      </c>
      <c r="D11" s="759">
        <v>273</v>
      </c>
      <c r="E11" s="759">
        <v>889</v>
      </c>
      <c r="F11" s="759">
        <v>852</v>
      </c>
      <c r="G11" s="759">
        <v>521</v>
      </c>
      <c r="H11" s="759">
        <v>945</v>
      </c>
      <c r="I11" s="759">
        <v>0</v>
      </c>
      <c r="J11" s="759">
        <v>0</v>
      </c>
      <c r="K11" s="759">
        <v>55</v>
      </c>
      <c r="L11" s="759">
        <v>60</v>
      </c>
      <c r="M11" s="759">
        <v>0</v>
      </c>
      <c r="N11" s="759">
        <v>0</v>
      </c>
      <c r="O11" s="762">
        <v>1</v>
      </c>
      <c r="P11" s="762">
        <v>0</v>
      </c>
      <c r="Q11" s="762">
        <v>397</v>
      </c>
      <c r="R11" s="762">
        <v>554</v>
      </c>
      <c r="S11" s="762">
        <v>323</v>
      </c>
      <c r="T11" s="762">
        <v>243</v>
      </c>
      <c r="U11" s="762">
        <v>283</v>
      </c>
      <c r="V11" s="762">
        <v>388</v>
      </c>
      <c r="W11" s="375" t="s">
        <v>32</v>
      </c>
      <c r="X11" s="375"/>
      <c r="Y11" s="505" t="s">
        <v>31</v>
      </c>
      <c r="Z11" s="505"/>
      <c r="AA11" s="760">
        <v>304</v>
      </c>
      <c r="AB11" s="760">
        <v>514</v>
      </c>
      <c r="AC11" s="760">
        <v>55</v>
      </c>
      <c r="AD11" s="760">
        <v>38</v>
      </c>
      <c r="AE11" s="760">
        <v>546</v>
      </c>
      <c r="AF11" s="760">
        <v>445</v>
      </c>
      <c r="AG11" s="760">
        <v>376</v>
      </c>
      <c r="AH11" s="761">
        <v>319</v>
      </c>
      <c r="AI11" s="760">
        <v>0</v>
      </c>
      <c r="AJ11" s="760">
        <v>0</v>
      </c>
      <c r="AK11" s="760">
        <v>47</v>
      </c>
      <c r="AL11" s="760">
        <v>22</v>
      </c>
      <c r="AM11" s="760">
        <v>18</v>
      </c>
      <c r="AN11" s="760">
        <v>9</v>
      </c>
      <c r="AO11" s="375" t="s">
        <v>32</v>
      </c>
      <c r="AP11" s="375"/>
      <c r="AQ11" s="403" t="s">
        <v>31</v>
      </c>
      <c r="AR11" s="403"/>
      <c r="AS11" s="317">
        <v>0</v>
      </c>
      <c r="AT11" s="317">
        <v>17</v>
      </c>
      <c r="AU11" s="760">
        <v>1</v>
      </c>
      <c r="AV11" s="761">
        <v>17</v>
      </c>
      <c r="AW11" s="323">
        <v>110</v>
      </c>
      <c r="AX11" s="323">
        <v>146</v>
      </c>
      <c r="AY11" s="760">
        <v>513</v>
      </c>
      <c r="AZ11" s="760">
        <v>242</v>
      </c>
      <c r="BA11" s="760">
        <v>262</v>
      </c>
      <c r="BB11" s="760">
        <v>187</v>
      </c>
      <c r="BC11" s="760">
        <v>124</v>
      </c>
      <c r="BD11" s="760">
        <v>240</v>
      </c>
      <c r="BE11" s="760">
        <v>29</v>
      </c>
      <c r="BF11" s="760">
        <v>45</v>
      </c>
      <c r="BG11" s="317">
        <f t="shared" si="0"/>
        <v>5283</v>
      </c>
      <c r="BH11" s="317">
        <f t="shared" si="0"/>
        <v>5556</v>
      </c>
      <c r="BI11" s="317">
        <f t="shared" si="1"/>
        <v>10839</v>
      </c>
      <c r="BJ11" s="375" t="s">
        <v>32</v>
      </c>
      <c r="BK11" s="375"/>
    </row>
    <row r="12" spans="1:63" ht="21" customHeight="1">
      <c r="A12" s="416" t="s">
        <v>33</v>
      </c>
      <c r="B12" s="329" t="s">
        <v>34</v>
      </c>
      <c r="C12" s="759">
        <v>141</v>
      </c>
      <c r="D12" s="759">
        <v>287</v>
      </c>
      <c r="E12" s="759">
        <v>249</v>
      </c>
      <c r="F12" s="759">
        <v>670</v>
      </c>
      <c r="G12" s="759">
        <v>156</v>
      </c>
      <c r="H12" s="759">
        <v>732</v>
      </c>
      <c r="I12" s="759">
        <v>10</v>
      </c>
      <c r="J12" s="759">
        <v>14</v>
      </c>
      <c r="K12" s="759">
        <v>54</v>
      </c>
      <c r="L12" s="759">
        <v>61</v>
      </c>
      <c r="M12" s="759">
        <v>0</v>
      </c>
      <c r="N12" s="759">
        <v>0</v>
      </c>
      <c r="O12" s="762">
        <v>1</v>
      </c>
      <c r="P12" s="762">
        <v>0</v>
      </c>
      <c r="Q12" s="762">
        <v>232</v>
      </c>
      <c r="R12" s="762">
        <v>557</v>
      </c>
      <c r="S12" s="762">
        <v>202</v>
      </c>
      <c r="T12" s="762">
        <v>300</v>
      </c>
      <c r="U12" s="762">
        <v>139</v>
      </c>
      <c r="V12" s="762">
        <v>382</v>
      </c>
      <c r="W12" s="321" t="s">
        <v>35</v>
      </c>
      <c r="X12" s="380" t="s">
        <v>408</v>
      </c>
      <c r="Y12" s="416" t="s">
        <v>33</v>
      </c>
      <c r="Z12" s="329" t="s">
        <v>34</v>
      </c>
      <c r="AA12" s="760">
        <v>109</v>
      </c>
      <c r="AB12" s="760">
        <v>388</v>
      </c>
      <c r="AC12" s="760">
        <v>143</v>
      </c>
      <c r="AD12" s="760">
        <v>438</v>
      </c>
      <c r="AE12" s="760">
        <v>102</v>
      </c>
      <c r="AF12" s="760">
        <v>287</v>
      </c>
      <c r="AG12" s="760">
        <v>13</v>
      </c>
      <c r="AH12" s="761">
        <v>23</v>
      </c>
      <c r="AI12" s="760">
        <v>0</v>
      </c>
      <c r="AJ12" s="760">
        <v>0</v>
      </c>
      <c r="AK12" s="760">
        <v>8</v>
      </c>
      <c r="AL12" s="760">
        <v>18</v>
      </c>
      <c r="AM12" s="760">
        <v>9</v>
      </c>
      <c r="AN12" s="760">
        <v>7</v>
      </c>
      <c r="AO12" s="321" t="s">
        <v>35</v>
      </c>
      <c r="AP12" s="380" t="s">
        <v>408</v>
      </c>
      <c r="AQ12" s="416" t="s">
        <v>33</v>
      </c>
      <c r="AR12" s="329" t="s">
        <v>34</v>
      </c>
      <c r="AS12" s="317">
        <v>0</v>
      </c>
      <c r="AT12" s="317">
        <v>18</v>
      </c>
      <c r="AU12" s="760">
        <v>0</v>
      </c>
      <c r="AV12" s="761">
        <v>20</v>
      </c>
      <c r="AW12" s="323">
        <v>121</v>
      </c>
      <c r="AX12" s="323">
        <v>246</v>
      </c>
      <c r="AY12" s="760">
        <v>202</v>
      </c>
      <c r="AZ12" s="760">
        <v>254</v>
      </c>
      <c r="BA12" s="760">
        <v>64</v>
      </c>
      <c r="BB12" s="760">
        <v>142</v>
      </c>
      <c r="BC12" s="760">
        <v>63</v>
      </c>
      <c r="BD12" s="760">
        <v>225</v>
      </c>
      <c r="BE12" s="760">
        <v>43</v>
      </c>
      <c r="BF12" s="760">
        <v>67</v>
      </c>
      <c r="BG12" s="317">
        <f t="shared" si="0"/>
        <v>2061</v>
      </c>
      <c r="BH12" s="317">
        <f t="shared" si="0"/>
        <v>5136</v>
      </c>
      <c r="BI12" s="317">
        <f t="shared" si="1"/>
        <v>7197</v>
      </c>
      <c r="BJ12" s="321" t="s">
        <v>35</v>
      </c>
      <c r="BK12" s="380" t="s">
        <v>36</v>
      </c>
    </row>
    <row r="13" spans="1:63" ht="21" customHeight="1">
      <c r="A13" s="417"/>
      <c r="B13" s="329" t="s">
        <v>37</v>
      </c>
      <c r="C13" s="759">
        <v>141</v>
      </c>
      <c r="D13" s="759">
        <v>380</v>
      </c>
      <c r="E13" s="759">
        <v>386</v>
      </c>
      <c r="F13" s="759">
        <v>807</v>
      </c>
      <c r="G13" s="759">
        <v>275</v>
      </c>
      <c r="H13" s="759">
        <v>767</v>
      </c>
      <c r="I13" s="759">
        <v>6</v>
      </c>
      <c r="J13" s="759">
        <v>17</v>
      </c>
      <c r="K13" s="759">
        <v>47</v>
      </c>
      <c r="L13" s="759">
        <v>57</v>
      </c>
      <c r="M13" s="759">
        <v>3</v>
      </c>
      <c r="N13" s="759">
        <v>7</v>
      </c>
      <c r="O13" s="762">
        <v>0</v>
      </c>
      <c r="P13" s="762">
        <v>0</v>
      </c>
      <c r="Q13" s="762">
        <v>328</v>
      </c>
      <c r="R13" s="762">
        <v>578</v>
      </c>
      <c r="S13" s="762">
        <v>225</v>
      </c>
      <c r="T13" s="762">
        <v>311</v>
      </c>
      <c r="U13" s="762">
        <v>164</v>
      </c>
      <c r="V13" s="762">
        <v>346</v>
      </c>
      <c r="W13" s="321" t="s">
        <v>38</v>
      </c>
      <c r="X13" s="381"/>
      <c r="Y13" s="417"/>
      <c r="Z13" s="329" t="s">
        <v>37</v>
      </c>
      <c r="AA13" s="760">
        <v>125</v>
      </c>
      <c r="AB13" s="760">
        <v>409</v>
      </c>
      <c r="AC13" s="760">
        <v>209</v>
      </c>
      <c r="AD13" s="760">
        <v>441</v>
      </c>
      <c r="AE13" s="760">
        <v>129</v>
      </c>
      <c r="AF13" s="760">
        <v>352</v>
      </c>
      <c r="AG13" s="760">
        <v>16</v>
      </c>
      <c r="AH13" s="761">
        <v>20</v>
      </c>
      <c r="AI13" s="760">
        <v>0</v>
      </c>
      <c r="AJ13" s="760">
        <v>0</v>
      </c>
      <c r="AK13" s="760">
        <v>33</v>
      </c>
      <c r="AL13" s="760">
        <v>31</v>
      </c>
      <c r="AM13" s="760">
        <v>5</v>
      </c>
      <c r="AN13" s="760">
        <v>8</v>
      </c>
      <c r="AO13" s="321" t="s">
        <v>38</v>
      </c>
      <c r="AP13" s="381"/>
      <c r="AQ13" s="417"/>
      <c r="AR13" s="329" t="s">
        <v>37</v>
      </c>
      <c r="AS13" s="317">
        <v>0</v>
      </c>
      <c r="AT13" s="317">
        <v>0</v>
      </c>
      <c r="AU13" s="760">
        <v>0</v>
      </c>
      <c r="AV13" s="761">
        <v>46</v>
      </c>
      <c r="AW13" s="323">
        <v>113</v>
      </c>
      <c r="AX13" s="323">
        <v>179</v>
      </c>
      <c r="AY13" s="760">
        <v>186</v>
      </c>
      <c r="AZ13" s="760">
        <v>207</v>
      </c>
      <c r="BA13" s="760">
        <v>89</v>
      </c>
      <c r="BB13" s="760">
        <v>118</v>
      </c>
      <c r="BC13" s="760">
        <v>71</v>
      </c>
      <c r="BD13" s="760">
        <v>213</v>
      </c>
      <c r="BE13" s="760">
        <v>34</v>
      </c>
      <c r="BF13" s="760">
        <v>66</v>
      </c>
      <c r="BG13" s="317">
        <f t="shared" si="0"/>
        <v>2585</v>
      </c>
      <c r="BH13" s="317">
        <f t="shared" si="0"/>
        <v>5360</v>
      </c>
      <c r="BI13" s="317">
        <f t="shared" si="1"/>
        <v>7945</v>
      </c>
      <c r="BJ13" s="321" t="s">
        <v>38</v>
      </c>
      <c r="BK13" s="381"/>
    </row>
    <row r="14" spans="1:63" ht="21" customHeight="1">
      <c r="A14" s="417"/>
      <c r="B14" s="329" t="s">
        <v>39</v>
      </c>
      <c r="C14" s="759">
        <v>74</v>
      </c>
      <c r="D14" s="759">
        <v>240</v>
      </c>
      <c r="E14" s="759">
        <v>295</v>
      </c>
      <c r="F14" s="759">
        <v>379</v>
      </c>
      <c r="G14" s="759">
        <v>164</v>
      </c>
      <c r="H14" s="759">
        <v>387</v>
      </c>
      <c r="I14" s="759">
        <v>3</v>
      </c>
      <c r="J14" s="759">
        <v>1</v>
      </c>
      <c r="K14" s="759">
        <v>37</v>
      </c>
      <c r="L14" s="759">
        <v>44</v>
      </c>
      <c r="M14" s="759">
        <v>0</v>
      </c>
      <c r="N14" s="759">
        <v>0</v>
      </c>
      <c r="O14" s="762">
        <v>0</v>
      </c>
      <c r="P14" s="762">
        <v>0</v>
      </c>
      <c r="Q14" s="762">
        <v>230</v>
      </c>
      <c r="R14" s="762">
        <v>304</v>
      </c>
      <c r="S14" s="762">
        <v>157</v>
      </c>
      <c r="T14" s="762">
        <v>117</v>
      </c>
      <c r="U14" s="762">
        <v>104</v>
      </c>
      <c r="V14" s="762">
        <v>143</v>
      </c>
      <c r="W14" s="321" t="s">
        <v>40</v>
      </c>
      <c r="X14" s="381"/>
      <c r="Y14" s="417"/>
      <c r="Z14" s="329" t="s">
        <v>39</v>
      </c>
      <c r="AA14" s="760">
        <v>96</v>
      </c>
      <c r="AB14" s="760">
        <v>195</v>
      </c>
      <c r="AC14" s="760">
        <v>150</v>
      </c>
      <c r="AD14" s="760">
        <v>208</v>
      </c>
      <c r="AE14" s="760">
        <v>100</v>
      </c>
      <c r="AF14" s="760">
        <v>171</v>
      </c>
      <c r="AG14" s="760">
        <v>17</v>
      </c>
      <c r="AH14" s="761">
        <v>16</v>
      </c>
      <c r="AI14" s="760">
        <v>0</v>
      </c>
      <c r="AJ14" s="760">
        <v>0</v>
      </c>
      <c r="AK14" s="760">
        <v>19</v>
      </c>
      <c r="AL14" s="760">
        <v>22</v>
      </c>
      <c r="AM14" s="760">
        <v>0</v>
      </c>
      <c r="AN14" s="760">
        <v>0</v>
      </c>
      <c r="AO14" s="321" t="s">
        <v>40</v>
      </c>
      <c r="AP14" s="381"/>
      <c r="AQ14" s="417"/>
      <c r="AR14" s="329" t="s">
        <v>39</v>
      </c>
      <c r="AS14" s="317">
        <v>0</v>
      </c>
      <c r="AT14" s="317">
        <v>10</v>
      </c>
      <c r="AU14" s="760">
        <v>0</v>
      </c>
      <c r="AV14" s="761">
        <v>7</v>
      </c>
      <c r="AW14" s="323">
        <v>76</v>
      </c>
      <c r="AX14" s="323">
        <v>56</v>
      </c>
      <c r="AY14" s="760">
        <v>131</v>
      </c>
      <c r="AZ14" s="760">
        <v>62</v>
      </c>
      <c r="BA14" s="760">
        <v>75</v>
      </c>
      <c r="BB14" s="760">
        <v>67</v>
      </c>
      <c r="BC14" s="760">
        <v>38</v>
      </c>
      <c r="BD14" s="760">
        <v>76</v>
      </c>
      <c r="BE14" s="760">
        <v>12</v>
      </c>
      <c r="BF14" s="760">
        <v>12</v>
      </c>
      <c r="BG14" s="317">
        <f t="shared" si="0"/>
        <v>1778</v>
      </c>
      <c r="BH14" s="317">
        <f t="shared" si="0"/>
        <v>2517</v>
      </c>
      <c r="BI14" s="317">
        <f t="shared" si="1"/>
        <v>4295</v>
      </c>
      <c r="BJ14" s="321" t="s">
        <v>40</v>
      </c>
      <c r="BK14" s="381"/>
    </row>
    <row r="15" spans="1:63" ht="21" customHeight="1">
      <c r="A15" s="417"/>
      <c r="B15" s="329" t="s">
        <v>41</v>
      </c>
      <c r="C15" s="759">
        <v>242</v>
      </c>
      <c r="D15" s="759">
        <v>294</v>
      </c>
      <c r="E15" s="759">
        <v>239</v>
      </c>
      <c r="F15" s="759">
        <v>541</v>
      </c>
      <c r="G15" s="759">
        <v>180</v>
      </c>
      <c r="H15" s="759">
        <v>718</v>
      </c>
      <c r="I15" s="759">
        <v>11</v>
      </c>
      <c r="J15" s="759">
        <v>28</v>
      </c>
      <c r="K15" s="759">
        <v>25</v>
      </c>
      <c r="L15" s="759">
        <v>58</v>
      </c>
      <c r="M15" s="759">
        <v>0</v>
      </c>
      <c r="N15" s="759">
        <v>0</v>
      </c>
      <c r="O15" s="762">
        <v>0</v>
      </c>
      <c r="P15" s="762">
        <v>0</v>
      </c>
      <c r="Q15" s="762">
        <v>234</v>
      </c>
      <c r="R15" s="762">
        <v>490</v>
      </c>
      <c r="S15" s="762">
        <v>184</v>
      </c>
      <c r="T15" s="762">
        <v>270</v>
      </c>
      <c r="U15" s="762">
        <v>131</v>
      </c>
      <c r="V15" s="762">
        <v>364</v>
      </c>
      <c r="W15" s="321" t="s">
        <v>42</v>
      </c>
      <c r="X15" s="381"/>
      <c r="Y15" s="417"/>
      <c r="Z15" s="329" t="s">
        <v>41</v>
      </c>
      <c r="AA15" s="760">
        <v>102</v>
      </c>
      <c r="AB15" s="760">
        <v>434</v>
      </c>
      <c r="AC15" s="760">
        <v>146</v>
      </c>
      <c r="AD15" s="760">
        <v>355</v>
      </c>
      <c r="AE15" s="760">
        <v>100</v>
      </c>
      <c r="AF15" s="760">
        <v>230</v>
      </c>
      <c r="AG15" s="760">
        <v>11</v>
      </c>
      <c r="AH15" s="761">
        <v>31</v>
      </c>
      <c r="AI15" s="760">
        <v>0</v>
      </c>
      <c r="AJ15" s="760">
        <v>0</v>
      </c>
      <c r="AK15" s="760">
        <v>19</v>
      </c>
      <c r="AL15" s="760">
        <v>43</v>
      </c>
      <c r="AM15" s="760">
        <v>2</v>
      </c>
      <c r="AN15" s="760">
        <v>4</v>
      </c>
      <c r="AO15" s="321" t="s">
        <v>42</v>
      </c>
      <c r="AP15" s="381"/>
      <c r="AQ15" s="417"/>
      <c r="AR15" s="329" t="s">
        <v>41</v>
      </c>
      <c r="AS15" s="317">
        <v>0</v>
      </c>
      <c r="AT15" s="317">
        <v>0</v>
      </c>
      <c r="AU15" s="760">
        <v>0</v>
      </c>
      <c r="AV15" s="761">
        <v>40</v>
      </c>
      <c r="AW15" s="323">
        <v>99</v>
      </c>
      <c r="AX15" s="323">
        <v>178</v>
      </c>
      <c r="AY15" s="760">
        <v>200</v>
      </c>
      <c r="AZ15" s="760">
        <v>170</v>
      </c>
      <c r="BA15" s="760">
        <v>51</v>
      </c>
      <c r="BB15" s="760">
        <v>67</v>
      </c>
      <c r="BC15" s="760">
        <v>74</v>
      </c>
      <c r="BD15" s="760">
        <v>192</v>
      </c>
      <c r="BE15" s="760">
        <v>31</v>
      </c>
      <c r="BF15" s="760">
        <v>60</v>
      </c>
      <c r="BG15" s="317">
        <f t="shared" si="0"/>
        <v>2081</v>
      </c>
      <c r="BH15" s="317">
        <f t="shared" si="0"/>
        <v>4567</v>
      </c>
      <c r="BI15" s="317">
        <f t="shared" si="1"/>
        <v>6648</v>
      </c>
      <c r="BJ15" s="321" t="s">
        <v>42</v>
      </c>
      <c r="BK15" s="381"/>
    </row>
    <row r="16" spans="1:63" ht="21" customHeight="1">
      <c r="A16" s="417"/>
      <c r="B16" s="329" t="s">
        <v>43</v>
      </c>
      <c r="C16" s="759">
        <v>192</v>
      </c>
      <c r="D16" s="759">
        <v>363</v>
      </c>
      <c r="E16" s="759">
        <v>322</v>
      </c>
      <c r="F16" s="759">
        <v>856</v>
      </c>
      <c r="G16" s="759">
        <v>230</v>
      </c>
      <c r="H16" s="759">
        <v>812</v>
      </c>
      <c r="I16" s="759">
        <v>3</v>
      </c>
      <c r="J16" s="759">
        <v>15</v>
      </c>
      <c r="K16" s="759">
        <v>37</v>
      </c>
      <c r="L16" s="759">
        <v>82</v>
      </c>
      <c r="M16" s="759">
        <v>0</v>
      </c>
      <c r="N16" s="759">
        <v>0</v>
      </c>
      <c r="O16" s="762">
        <v>0</v>
      </c>
      <c r="P16" s="762">
        <v>1</v>
      </c>
      <c r="Q16" s="762">
        <v>298</v>
      </c>
      <c r="R16" s="762">
        <v>577</v>
      </c>
      <c r="S16" s="762">
        <v>233</v>
      </c>
      <c r="T16" s="762">
        <v>302</v>
      </c>
      <c r="U16" s="762">
        <v>156</v>
      </c>
      <c r="V16" s="762">
        <v>380</v>
      </c>
      <c r="W16" s="321" t="s">
        <v>44</v>
      </c>
      <c r="X16" s="381"/>
      <c r="Y16" s="417"/>
      <c r="Z16" s="329" t="s">
        <v>43</v>
      </c>
      <c r="AA16" s="760">
        <v>135</v>
      </c>
      <c r="AB16" s="760">
        <v>428</v>
      </c>
      <c r="AC16" s="760">
        <v>142</v>
      </c>
      <c r="AD16" s="760">
        <v>456</v>
      </c>
      <c r="AE16" s="760">
        <v>113</v>
      </c>
      <c r="AF16" s="760">
        <v>339</v>
      </c>
      <c r="AG16" s="760">
        <v>5</v>
      </c>
      <c r="AH16" s="761">
        <v>40</v>
      </c>
      <c r="AI16" s="760">
        <v>0</v>
      </c>
      <c r="AJ16" s="760">
        <v>0</v>
      </c>
      <c r="AK16" s="760">
        <v>11</v>
      </c>
      <c r="AL16" s="760">
        <v>38</v>
      </c>
      <c r="AM16" s="760">
        <v>5</v>
      </c>
      <c r="AN16" s="760">
        <v>8</v>
      </c>
      <c r="AO16" s="321" t="s">
        <v>44</v>
      </c>
      <c r="AP16" s="381"/>
      <c r="AQ16" s="417"/>
      <c r="AR16" s="329" t="s">
        <v>43</v>
      </c>
      <c r="AS16" s="317">
        <v>0</v>
      </c>
      <c r="AT16" s="317">
        <v>12</v>
      </c>
      <c r="AU16" s="760">
        <v>0</v>
      </c>
      <c r="AV16" s="761">
        <v>48</v>
      </c>
      <c r="AW16" s="323">
        <v>102</v>
      </c>
      <c r="AX16" s="323">
        <v>186</v>
      </c>
      <c r="AY16" s="760">
        <v>249</v>
      </c>
      <c r="AZ16" s="760">
        <v>205</v>
      </c>
      <c r="BA16" s="760">
        <v>71</v>
      </c>
      <c r="BB16" s="760">
        <v>108</v>
      </c>
      <c r="BC16" s="760">
        <v>66</v>
      </c>
      <c r="BD16" s="760">
        <v>191</v>
      </c>
      <c r="BE16" s="760">
        <v>21</v>
      </c>
      <c r="BF16" s="760">
        <v>39</v>
      </c>
      <c r="BG16" s="317">
        <f t="shared" si="0"/>
        <v>2391</v>
      </c>
      <c r="BH16" s="317">
        <f t="shared" si="0"/>
        <v>5486</v>
      </c>
      <c r="BI16" s="317">
        <f t="shared" si="1"/>
        <v>7877</v>
      </c>
      <c r="BJ16" s="321" t="s">
        <v>44</v>
      </c>
      <c r="BK16" s="381"/>
    </row>
    <row r="17" spans="1:63" ht="21" customHeight="1">
      <c r="A17" s="418"/>
      <c r="B17" s="329" t="s">
        <v>45</v>
      </c>
      <c r="C17" s="759">
        <v>179</v>
      </c>
      <c r="D17" s="759">
        <v>199</v>
      </c>
      <c r="E17" s="759">
        <v>261</v>
      </c>
      <c r="F17" s="759">
        <v>498</v>
      </c>
      <c r="G17" s="759">
        <v>180</v>
      </c>
      <c r="H17" s="759">
        <v>449</v>
      </c>
      <c r="I17" s="759">
        <v>1</v>
      </c>
      <c r="J17" s="759">
        <v>11</v>
      </c>
      <c r="K17" s="763">
        <v>39</v>
      </c>
      <c r="L17" s="759">
        <v>59</v>
      </c>
      <c r="M17" s="759">
        <v>0</v>
      </c>
      <c r="N17" s="759">
        <v>0</v>
      </c>
      <c r="O17" s="762">
        <v>0</v>
      </c>
      <c r="P17" s="762">
        <v>0</v>
      </c>
      <c r="Q17" s="762">
        <v>223</v>
      </c>
      <c r="R17" s="762">
        <v>345</v>
      </c>
      <c r="S17" s="762">
        <v>158</v>
      </c>
      <c r="T17" s="762">
        <v>162</v>
      </c>
      <c r="U17" s="762">
        <v>105</v>
      </c>
      <c r="V17" s="762">
        <v>221</v>
      </c>
      <c r="W17" s="321" t="s">
        <v>46</v>
      </c>
      <c r="X17" s="382"/>
      <c r="Y17" s="418"/>
      <c r="Z17" s="329" t="s">
        <v>45</v>
      </c>
      <c r="AA17" s="760">
        <v>97</v>
      </c>
      <c r="AB17" s="760">
        <v>283</v>
      </c>
      <c r="AC17" s="760">
        <v>142</v>
      </c>
      <c r="AD17" s="760">
        <v>264</v>
      </c>
      <c r="AE17" s="760">
        <v>98</v>
      </c>
      <c r="AF17" s="760">
        <v>210</v>
      </c>
      <c r="AG17" s="760">
        <v>13</v>
      </c>
      <c r="AH17" s="761">
        <v>13</v>
      </c>
      <c r="AI17" s="760">
        <v>0</v>
      </c>
      <c r="AJ17" s="760">
        <v>0</v>
      </c>
      <c r="AK17" s="760">
        <v>16</v>
      </c>
      <c r="AL17" s="760">
        <v>17</v>
      </c>
      <c r="AM17" s="760">
        <v>2</v>
      </c>
      <c r="AN17" s="760">
        <v>4</v>
      </c>
      <c r="AO17" s="321" t="s">
        <v>46</v>
      </c>
      <c r="AP17" s="382"/>
      <c r="AQ17" s="418"/>
      <c r="AR17" s="329" t="s">
        <v>45</v>
      </c>
      <c r="AS17" s="317">
        <v>0</v>
      </c>
      <c r="AT17" s="317">
        <v>13</v>
      </c>
      <c r="AU17" s="760">
        <v>0</v>
      </c>
      <c r="AV17" s="761">
        <v>35</v>
      </c>
      <c r="AW17" s="323">
        <v>90</v>
      </c>
      <c r="AX17" s="323">
        <v>72</v>
      </c>
      <c r="AY17" s="760">
        <v>149</v>
      </c>
      <c r="AZ17" s="760">
        <v>92</v>
      </c>
      <c r="BA17" s="760">
        <v>83</v>
      </c>
      <c r="BB17" s="760">
        <v>81</v>
      </c>
      <c r="BC17" s="760">
        <v>76</v>
      </c>
      <c r="BD17" s="760">
        <v>133</v>
      </c>
      <c r="BE17" s="760">
        <v>18</v>
      </c>
      <c r="BF17" s="760">
        <v>67</v>
      </c>
      <c r="BG17" s="317">
        <f t="shared" si="0"/>
        <v>1930</v>
      </c>
      <c r="BH17" s="317">
        <f t="shared" si="0"/>
        <v>3228</v>
      </c>
      <c r="BI17" s="317">
        <f t="shared" si="1"/>
        <v>5158</v>
      </c>
      <c r="BJ17" s="321" t="s">
        <v>46</v>
      </c>
      <c r="BK17" s="382"/>
    </row>
    <row r="18" spans="1:63" ht="21" customHeight="1">
      <c r="A18" s="403" t="s">
        <v>47</v>
      </c>
      <c r="B18" s="403"/>
      <c r="C18" s="759">
        <v>995</v>
      </c>
      <c r="D18" s="759">
        <v>339</v>
      </c>
      <c r="E18" s="759">
        <v>991</v>
      </c>
      <c r="F18" s="759">
        <v>497</v>
      </c>
      <c r="G18" s="759">
        <v>607</v>
      </c>
      <c r="H18" s="759">
        <v>676</v>
      </c>
      <c r="I18" s="759">
        <v>0</v>
      </c>
      <c r="J18" s="759">
        <v>0</v>
      </c>
      <c r="K18" s="763">
        <v>7</v>
      </c>
      <c r="L18" s="759">
        <v>3</v>
      </c>
      <c r="M18" s="759">
        <v>0</v>
      </c>
      <c r="N18" s="759">
        <v>0</v>
      </c>
      <c r="O18" s="762">
        <v>0</v>
      </c>
      <c r="P18" s="762">
        <v>0</v>
      </c>
      <c r="Q18" s="762">
        <v>453</v>
      </c>
      <c r="R18" s="762">
        <v>301</v>
      </c>
      <c r="S18" s="762">
        <v>465</v>
      </c>
      <c r="T18" s="762">
        <v>256</v>
      </c>
      <c r="U18" s="762">
        <v>359</v>
      </c>
      <c r="V18" s="762">
        <v>466</v>
      </c>
      <c r="W18" s="375" t="s">
        <v>48</v>
      </c>
      <c r="X18" s="375"/>
      <c r="Y18" s="403" t="s">
        <v>47</v>
      </c>
      <c r="Z18" s="403"/>
      <c r="AA18" s="760">
        <v>384</v>
      </c>
      <c r="AB18" s="760">
        <v>532</v>
      </c>
      <c r="AC18" s="760">
        <v>695</v>
      </c>
      <c r="AD18" s="760">
        <v>269</v>
      </c>
      <c r="AE18" s="760">
        <v>504</v>
      </c>
      <c r="AF18" s="760">
        <v>288</v>
      </c>
      <c r="AG18" s="760">
        <v>51</v>
      </c>
      <c r="AH18" s="761">
        <v>20</v>
      </c>
      <c r="AI18" s="760">
        <v>0</v>
      </c>
      <c r="AJ18" s="760">
        <v>0</v>
      </c>
      <c r="AK18" s="760">
        <v>37</v>
      </c>
      <c r="AL18" s="760">
        <v>12</v>
      </c>
      <c r="AM18" s="760">
        <v>20</v>
      </c>
      <c r="AN18" s="760">
        <v>9</v>
      </c>
      <c r="AO18" s="375" t="s">
        <v>48</v>
      </c>
      <c r="AP18" s="375"/>
      <c r="AQ18" s="403" t="s">
        <v>47</v>
      </c>
      <c r="AR18" s="403"/>
      <c r="AS18" s="317">
        <v>0</v>
      </c>
      <c r="AT18" s="317">
        <v>0</v>
      </c>
      <c r="AU18" s="760">
        <v>0</v>
      </c>
      <c r="AV18" s="761">
        <v>10</v>
      </c>
      <c r="AW18" s="323">
        <v>83</v>
      </c>
      <c r="AX18" s="323">
        <v>17</v>
      </c>
      <c r="AY18" s="760">
        <v>362</v>
      </c>
      <c r="AZ18" s="760">
        <v>24</v>
      </c>
      <c r="BA18" s="760">
        <v>96</v>
      </c>
      <c r="BB18" s="760">
        <v>43</v>
      </c>
      <c r="BC18" s="760">
        <v>87</v>
      </c>
      <c r="BD18" s="760">
        <v>104</v>
      </c>
      <c r="BE18" s="760">
        <v>77</v>
      </c>
      <c r="BF18" s="760">
        <v>29</v>
      </c>
      <c r="BG18" s="317">
        <f t="shared" si="0"/>
        <v>6273</v>
      </c>
      <c r="BH18" s="317">
        <f t="shared" si="0"/>
        <v>3895</v>
      </c>
      <c r="BI18" s="317">
        <f t="shared" si="1"/>
        <v>10168</v>
      </c>
      <c r="BJ18" s="375" t="s">
        <v>48</v>
      </c>
      <c r="BK18" s="375"/>
    </row>
    <row r="19" spans="1:63" ht="21" customHeight="1">
      <c r="A19" s="505" t="s">
        <v>49</v>
      </c>
      <c r="B19" s="505"/>
      <c r="C19" s="759">
        <v>380</v>
      </c>
      <c r="D19" s="759">
        <v>403</v>
      </c>
      <c r="E19" s="759">
        <v>854</v>
      </c>
      <c r="F19" s="759">
        <v>792</v>
      </c>
      <c r="G19" s="759">
        <v>531</v>
      </c>
      <c r="H19" s="759">
        <v>852</v>
      </c>
      <c r="I19" s="759">
        <v>8</v>
      </c>
      <c r="J19" s="759">
        <v>7</v>
      </c>
      <c r="K19" s="759">
        <v>45</v>
      </c>
      <c r="L19" s="759">
        <v>25</v>
      </c>
      <c r="M19" s="759">
        <v>0</v>
      </c>
      <c r="N19" s="759">
        <v>0</v>
      </c>
      <c r="O19" s="762">
        <v>0</v>
      </c>
      <c r="P19" s="762">
        <v>0</v>
      </c>
      <c r="Q19" s="762">
        <v>660</v>
      </c>
      <c r="R19" s="762">
        <v>721</v>
      </c>
      <c r="S19" s="762">
        <v>389</v>
      </c>
      <c r="T19" s="762">
        <v>417</v>
      </c>
      <c r="U19" s="762">
        <v>332</v>
      </c>
      <c r="V19" s="762">
        <v>358</v>
      </c>
      <c r="W19" s="375" t="s">
        <v>50</v>
      </c>
      <c r="X19" s="375"/>
      <c r="Y19" s="505" t="s">
        <v>49</v>
      </c>
      <c r="Z19" s="505"/>
      <c r="AA19" s="760">
        <v>322</v>
      </c>
      <c r="AB19" s="760">
        <v>474</v>
      </c>
      <c r="AC19" s="760">
        <v>421</v>
      </c>
      <c r="AD19" s="760">
        <v>414</v>
      </c>
      <c r="AE19" s="760">
        <v>336</v>
      </c>
      <c r="AF19" s="760">
        <v>305</v>
      </c>
      <c r="AG19" s="760">
        <v>47</v>
      </c>
      <c r="AH19" s="761">
        <v>35</v>
      </c>
      <c r="AI19" s="760">
        <v>0</v>
      </c>
      <c r="AJ19" s="760">
        <v>0</v>
      </c>
      <c r="AK19" s="760">
        <v>61</v>
      </c>
      <c r="AL19" s="760">
        <v>43</v>
      </c>
      <c r="AM19" s="760">
        <v>17</v>
      </c>
      <c r="AN19" s="760">
        <v>16</v>
      </c>
      <c r="AO19" s="375" t="s">
        <v>50</v>
      </c>
      <c r="AP19" s="375"/>
      <c r="AQ19" s="403" t="s">
        <v>49</v>
      </c>
      <c r="AR19" s="403"/>
      <c r="AS19" s="317">
        <v>0</v>
      </c>
      <c r="AT19" s="317">
        <v>7</v>
      </c>
      <c r="AU19" s="760">
        <v>0</v>
      </c>
      <c r="AV19" s="761">
        <v>14</v>
      </c>
      <c r="AW19" s="323">
        <v>375</v>
      </c>
      <c r="AX19" s="323">
        <v>493</v>
      </c>
      <c r="AY19" s="760">
        <v>506</v>
      </c>
      <c r="AZ19" s="760">
        <v>173</v>
      </c>
      <c r="BA19" s="760">
        <v>177</v>
      </c>
      <c r="BB19" s="760">
        <v>161</v>
      </c>
      <c r="BC19" s="760">
        <v>137</v>
      </c>
      <c r="BD19" s="760">
        <v>316</v>
      </c>
      <c r="BE19" s="760">
        <v>27</v>
      </c>
      <c r="BF19" s="760">
        <v>15</v>
      </c>
      <c r="BG19" s="317">
        <f t="shared" si="0"/>
        <v>5625</v>
      </c>
      <c r="BH19" s="317">
        <f t="shared" si="0"/>
        <v>6041</v>
      </c>
      <c r="BI19" s="317">
        <f t="shared" si="1"/>
        <v>11666</v>
      </c>
      <c r="BJ19" s="375" t="s">
        <v>50</v>
      </c>
      <c r="BK19" s="375"/>
    </row>
    <row r="20" spans="1:63" ht="21" customHeight="1">
      <c r="A20" s="505" t="s">
        <v>51</v>
      </c>
      <c r="B20" s="505"/>
      <c r="C20" s="759">
        <v>179</v>
      </c>
      <c r="D20" s="759">
        <v>242</v>
      </c>
      <c r="E20" s="759">
        <v>571</v>
      </c>
      <c r="F20" s="759">
        <v>619</v>
      </c>
      <c r="G20" s="759">
        <v>332</v>
      </c>
      <c r="H20" s="759">
        <v>496</v>
      </c>
      <c r="I20" s="759">
        <v>0</v>
      </c>
      <c r="J20" s="759">
        <v>2</v>
      </c>
      <c r="K20" s="759">
        <v>33</v>
      </c>
      <c r="L20" s="759">
        <v>14</v>
      </c>
      <c r="M20" s="759">
        <v>0</v>
      </c>
      <c r="N20" s="759">
        <v>0</v>
      </c>
      <c r="O20" s="762">
        <v>1</v>
      </c>
      <c r="P20" s="762">
        <v>1</v>
      </c>
      <c r="Q20" s="762">
        <v>380</v>
      </c>
      <c r="R20" s="762">
        <v>419</v>
      </c>
      <c r="S20" s="762">
        <v>235</v>
      </c>
      <c r="T20" s="762">
        <v>180</v>
      </c>
      <c r="U20" s="762">
        <v>178</v>
      </c>
      <c r="V20" s="762">
        <v>255</v>
      </c>
      <c r="W20" s="375" t="s">
        <v>52</v>
      </c>
      <c r="X20" s="375"/>
      <c r="Y20" s="505" t="s">
        <v>51</v>
      </c>
      <c r="Z20" s="505"/>
      <c r="AA20" s="760">
        <v>223</v>
      </c>
      <c r="AB20" s="760">
        <v>395</v>
      </c>
      <c r="AC20" s="760">
        <v>263</v>
      </c>
      <c r="AD20" s="760">
        <v>319</v>
      </c>
      <c r="AE20" s="760">
        <v>140</v>
      </c>
      <c r="AF20" s="760">
        <v>176</v>
      </c>
      <c r="AG20" s="760">
        <v>18</v>
      </c>
      <c r="AH20" s="761">
        <v>11</v>
      </c>
      <c r="AI20" s="760">
        <v>0</v>
      </c>
      <c r="AJ20" s="760">
        <v>0</v>
      </c>
      <c r="AK20" s="760">
        <v>13</v>
      </c>
      <c r="AL20" s="760">
        <v>20</v>
      </c>
      <c r="AM20" s="760">
        <v>5</v>
      </c>
      <c r="AN20" s="760">
        <v>7</v>
      </c>
      <c r="AO20" s="375" t="s">
        <v>52</v>
      </c>
      <c r="AP20" s="375"/>
      <c r="AQ20" s="403" t="s">
        <v>51</v>
      </c>
      <c r="AR20" s="403"/>
      <c r="AS20" s="317">
        <v>0</v>
      </c>
      <c r="AT20" s="317">
        <v>12</v>
      </c>
      <c r="AU20" s="760">
        <v>0</v>
      </c>
      <c r="AV20" s="761">
        <v>32</v>
      </c>
      <c r="AW20" s="323">
        <v>125</v>
      </c>
      <c r="AX20" s="323">
        <v>135</v>
      </c>
      <c r="AY20" s="760">
        <v>233</v>
      </c>
      <c r="AZ20" s="760">
        <v>74</v>
      </c>
      <c r="BA20" s="760">
        <v>96</v>
      </c>
      <c r="BB20" s="760">
        <v>78</v>
      </c>
      <c r="BC20" s="760">
        <v>96</v>
      </c>
      <c r="BD20" s="760">
        <v>140</v>
      </c>
      <c r="BE20" s="760">
        <v>31</v>
      </c>
      <c r="BF20" s="760">
        <v>34</v>
      </c>
      <c r="BG20" s="317">
        <f t="shared" si="0"/>
        <v>3152</v>
      </c>
      <c r="BH20" s="317">
        <f t="shared" si="0"/>
        <v>3661</v>
      </c>
      <c r="BI20" s="317">
        <f t="shared" si="1"/>
        <v>6813</v>
      </c>
      <c r="BJ20" s="375" t="s">
        <v>52</v>
      </c>
      <c r="BK20" s="375"/>
    </row>
    <row r="21" spans="1:63" ht="21" customHeight="1">
      <c r="A21" s="505" t="s">
        <v>53</v>
      </c>
      <c r="B21" s="505"/>
      <c r="C21" s="759">
        <v>0</v>
      </c>
      <c r="D21" s="759">
        <v>0</v>
      </c>
      <c r="E21" s="759">
        <v>446</v>
      </c>
      <c r="F21" s="759">
        <v>774</v>
      </c>
      <c r="G21" s="759">
        <v>463</v>
      </c>
      <c r="H21" s="759">
        <v>525</v>
      </c>
      <c r="I21" s="759">
        <v>9</v>
      </c>
      <c r="J21" s="759">
        <v>5</v>
      </c>
      <c r="K21" s="759">
        <v>11</v>
      </c>
      <c r="L21" s="759">
        <v>13</v>
      </c>
      <c r="M21" s="759">
        <v>0</v>
      </c>
      <c r="N21" s="759">
        <v>0</v>
      </c>
      <c r="O21" s="762">
        <v>0</v>
      </c>
      <c r="P21" s="762">
        <v>0</v>
      </c>
      <c r="Q21" s="762">
        <v>418</v>
      </c>
      <c r="R21" s="762">
        <v>585</v>
      </c>
      <c r="S21" s="762">
        <v>265</v>
      </c>
      <c r="T21" s="762">
        <v>258</v>
      </c>
      <c r="U21" s="762">
        <v>216</v>
      </c>
      <c r="V21" s="762">
        <v>337</v>
      </c>
      <c r="W21" s="375" t="s">
        <v>54</v>
      </c>
      <c r="X21" s="375"/>
      <c r="Y21" s="505" t="s">
        <v>53</v>
      </c>
      <c r="Z21" s="505"/>
      <c r="AA21" s="760">
        <v>234</v>
      </c>
      <c r="AB21" s="760">
        <v>502</v>
      </c>
      <c r="AC21" s="760">
        <v>229</v>
      </c>
      <c r="AD21" s="760">
        <v>228</v>
      </c>
      <c r="AE21" s="760">
        <v>178</v>
      </c>
      <c r="AF21" s="760">
        <v>578</v>
      </c>
      <c r="AG21" s="760">
        <v>14</v>
      </c>
      <c r="AH21" s="761">
        <v>8</v>
      </c>
      <c r="AI21" s="760">
        <v>243</v>
      </c>
      <c r="AJ21" s="760">
        <v>414</v>
      </c>
      <c r="AK21" s="760">
        <v>33</v>
      </c>
      <c r="AL21" s="760">
        <v>35</v>
      </c>
      <c r="AM21" s="760">
        <v>2</v>
      </c>
      <c r="AN21" s="760">
        <v>18</v>
      </c>
      <c r="AO21" s="375" t="s">
        <v>54</v>
      </c>
      <c r="AP21" s="375"/>
      <c r="AQ21" s="403" t="s">
        <v>53</v>
      </c>
      <c r="AR21" s="403"/>
      <c r="AS21" s="317">
        <v>0</v>
      </c>
      <c r="AT21" s="317">
        <v>0</v>
      </c>
      <c r="AU21" s="760">
        <v>0</v>
      </c>
      <c r="AV21" s="761">
        <v>16</v>
      </c>
      <c r="AW21" s="323">
        <v>80</v>
      </c>
      <c r="AX21" s="323">
        <v>86</v>
      </c>
      <c r="AY21" s="760">
        <v>219</v>
      </c>
      <c r="AZ21" s="760">
        <v>122</v>
      </c>
      <c r="BA21" s="760">
        <v>56</v>
      </c>
      <c r="BB21" s="760">
        <v>46</v>
      </c>
      <c r="BC21" s="760">
        <v>69</v>
      </c>
      <c r="BD21" s="760">
        <v>272</v>
      </c>
      <c r="BE21" s="760">
        <v>59</v>
      </c>
      <c r="BF21" s="760">
        <v>68</v>
      </c>
      <c r="BG21" s="317">
        <f t="shared" si="0"/>
        <v>3244</v>
      </c>
      <c r="BH21" s="317">
        <f t="shared" si="0"/>
        <v>4890</v>
      </c>
      <c r="BI21" s="317">
        <f t="shared" si="1"/>
        <v>8134</v>
      </c>
      <c r="BJ21" s="375" t="s">
        <v>54</v>
      </c>
      <c r="BK21" s="375"/>
    </row>
    <row r="22" spans="1:63" ht="21" customHeight="1">
      <c r="A22" s="505" t="s">
        <v>84</v>
      </c>
      <c r="B22" s="505"/>
      <c r="C22" s="759">
        <v>0</v>
      </c>
      <c r="D22" s="759">
        <v>0</v>
      </c>
      <c r="E22" s="759">
        <v>624</v>
      </c>
      <c r="F22" s="759">
        <v>734</v>
      </c>
      <c r="G22" s="759">
        <v>362</v>
      </c>
      <c r="H22" s="759">
        <v>733</v>
      </c>
      <c r="I22" s="759">
        <v>0</v>
      </c>
      <c r="J22" s="759">
        <v>0</v>
      </c>
      <c r="K22" s="759">
        <v>28</v>
      </c>
      <c r="L22" s="759">
        <v>10</v>
      </c>
      <c r="M22" s="759">
        <v>0</v>
      </c>
      <c r="N22" s="759">
        <v>0</v>
      </c>
      <c r="O22" s="762">
        <v>0</v>
      </c>
      <c r="P22" s="762">
        <v>0</v>
      </c>
      <c r="Q22" s="762">
        <v>378</v>
      </c>
      <c r="R22" s="762">
        <v>388</v>
      </c>
      <c r="S22" s="762">
        <v>283</v>
      </c>
      <c r="T22" s="762">
        <v>186</v>
      </c>
      <c r="U22" s="762">
        <v>223</v>
      </c>
      <c r="V22" s="762">
        <v>253</v>
      </c>
      <c r="W22" s="375" t="s">
        <v>56</v>
      </c>
      <c r="X22" s="375"/>
      <c r="Y22" s="505" t="s">
        <v>84</v>
      </c>
      <c r="Z22" s="505"/>
      <c r="AA22" s="760">
        <v>332</v>
      </c>
      <c r="AB22" s="760">
        <v>444</v>
      </c>
      <c r="AC22" s="760">
        <v>386</v>
      </c>
      <c r="AD22" s="760">
        <v>470</v>
      </c>
      <c r="AE22" s="760">
        <v>206</v>
      </c>
      <c r="AF22" s="760">
        <v>261</v>
      </c>
      <c r="AG22" s="760">
        <v>24</v>
      </c>
      <c r="AH22" s="761">
        <v>12</v>
      </c>
      <c r="AI22" s="760">
        <v>197</v>
      </c>
      <c r="AJ22" s="760">
        <v>269</v>
      </c>
      <c r="AK22" s="760">
        <v>18</v>
      </c>
      <c r="AL22" s="760">
        <v>18</v>
      </c>
      <c r="AM22" s="760">
        <v>5</v>
      </c>
      <c r="AN22" s="760">
        <v>1</v>
      </c>
      <c r="AO22" s="375" t="s">
        <v>56</v>
      </c>
      <c r="AP22" s="375"/>
      <c r="AQ22" s="403" t="s">
        <v>84</v>
      </c>
      <c r="AR22" s="403"/>
      <c r="AS22" s="317">
        <v>0</v>
      </c>
      <c r="AT22" s="317">
        <v>7</v>
      </c>
      <c r="AU22" s="760">
        <v>0</v>
      </c>
      <c r="AV22" s="761">
        <v>4</v>
      </c>
      <c r="AW22" s="323">
        <v>51</v>
      </c>
      <c r="AX22" s="323">
        <v>51</v>
      </c>
      <c r="AY22" s="760">
        <v>302</v>
      </c>
      <c r="AZ22" s="760">
        <v>99</v>
      </c>
      <c r="BA22" s="760">
        <v>81</v>
      </c>
      <c r="BB22" s="760">
        <v>117</v>
      </c>
      <c r="BC22" s="760">
        <v>76</v>
      </c>
      <c r="BD22" s="760">
        <v>197</v>
      </c>
      <c r="BE22" s="760">
        <v>0</v>
      </c>
      <c r="BF22" s="760">
        <v>0</v>
      </c>
      <c r="BG22" s="317">
        <f t="shared" si="0"/>
        <v>3576</v>
      </c>
      <c r="BH22" s="317">
        <f t="shared" si="0"/>
        <v>4254</v>
      </c>
      <c r="BI22" s="317">
        <f t="shared" si="1"/>
        <v>7830</v>
      </c>
      <c r="BJ22" s="375" t="s">
        <v>56</v>
      </c>
      <c r="BK22" s="375"/>
    </row>
    <row r="23" spans="1:63" ht="21" customHeight="1">
      <c r="A23" s="505" t="s">
        <v>57</v>
      </c>
      <c r="B23" s="505"/>
      <c r="C23" s="759">
        <v>90</v>
      </c>
      <c r="D23" s="759">
        <v>118</v>
      </c>
      <c r="E23" s="759">
        <v>248</v>
      </c>
      <c r="F23" s="759">
        <v>329</v>
      </c>
      <c r="G23" s="759">
        <v>208</v>
      </c>
      <c r="H23" s="759">
        <v>245</v>
      </c>
      <c r="I23" s="759">
        <v>2</v>
      </c>
      <c r="J23" s="759">
        <v>1</v>
      </c>
      <c r="K23" s="759">
        <v>6</v>
      </c>
      <c r="L23" s="759">
        <v>8</v>
      </c>
      <c r="M23" s="759">
        <v>0</v>
      </c>
      <c r="N23" s="759">
        <v>0</v>
      </c>
      <c r="O23" s="762">
        <v>0</v>
      </c>
      <c r="P23" s="762">
        <v>0</v>
      </c>
      <c r="Q23" s="762">
        <v>198</v>
      </c>
      <c r="R23" s="762">
        <v>212</v>
      </c>
      <c r="S23" s="762">
        <v>99</v>
      </c>
      <c r="T23" s="762">
        <v>107</v>
      </c>
      <c r="U23" s="762">
        <v>112</v>
      </c>
      <c r="V23" s="762">
        <v>121</v>
      </c>
      <c r="W23" s="375" t="s">
        <v>58</v>
      </c>
      <c r="X23" s="375"/>
      <c r="Y23" s="505" t="s">
        <v>57</v>
      </c>
      <c r="Z23" s="505"/>
      <c r="AA23" s="760">
        <v>99</v>
      </c>
      <c r="AB23" s="760">
        <v>172</v>
      </c>
      <c r="AC23" s="760">
        <v>142</v>
      </c>
      <c r="AD23" s="760">
        <v>166</v>
      </c>
      <c r="AE23" s="760">
        <v>116</v>
      </c>
      <c r="AF23" s="760">
        <v>100</v>
      </c>
      <c r="AG23" s="760">
        <v>7</v>
      </c>
      <c r="AH23" s="761">
        <v>11</v>
      </c>
      <c r="AI23" s="760">
        <v>0</v>
      </c>
      <c r="AJ23" s="760">
        <v>0</v>
      </c>
      <c r="AK23" s="760">
        <v>15</v>
      </c>
      <c r="AL23" s="760">
        <v>14</v>
      </c>
      <c r="AM23" s="760">
        <v>0</v>
      </c>
      <c r="AN23" s="760">
        <v>0</v>
      </c>
      <c r="AO23" s="375" t="s">
        <v>58</v>
      </c>
      <c r="AP23" s="375"/>
      <c r="AQ23" s="403" t="s">
        <v>57</v>
      </c>
      <c r="AR23" s="403"/>
      <c r="AS23" s="317">
        <v>0</v>
      </c>
      <c r="AT23" s="317">
        <v>5</v>
      </c>
      <c r="AU23" s="760">
        <v>0</v>
      </c>
      <c r="AV23" s="761">
        <v>4</v>
      </c>
      <c r="AW23" s="323">
        <v>19</v>
      </c>
      <c r="AX23" s="323">
        <v>21</v>
      </c>
      <c r="AY23" s="760">
        <v>125</v>
      </c>
      <c r="AZ23" s="760">
        <v>44</v>
      </c>
      <c r="BA23" s="760">
        <v>33</v>
      </c>
      <c r="BB23" s="760">
        <v>28</v>
      </c>
      <c r="BC23" s="760">
        <v>25</v>
      </c>
      <c r="BD23" s="760">
        <v>48</v>
      </c>
      <c r="BE23" s="760">
        <v>13</v>
      </c>
      <c r="BF23" s="760">
        <v>16</v>
      </c>
      <c r="BG23" s="317">
        <f t="shared" si="0"/>
        <v>1557</v>
      </c>
      <c r="BH23" s="317">
        <f t="shared" si="0"/>
        <v>1770</v>
      </c>
      <c r="BI23" s="317">
        <f t="shared" si="1"/>
        <v>3327</v>
      </c>
      <c r="BJ23" s="375" t="s">
        <v>58</v>
      </c>
      <c r="BK23" s="375"/>
    </row>
    <row r="24" spans="1:63" ht="21" customHeight="1">
      <c r="A24" s="505" t="s">
        <v>59</v>
      </c>
      <c r="B24" s="505"/>
      <c r="C24" s="759">
        <v>140</v>
      </c>
      <c r="D24" s="759">
        <v>200</v>
      </c>
      <c r="E24" s="759">
        <v>515</v>
      </c>
      <c r="F24" s="759">
        <v>655</v>
      </c>
      <c r="G24" s="759">
        <v>280</v>
      </c>
      <c r="H24" s="759">
        <v>632</v>
      </c>
      <c r="I24" s="759">
        <v>6</v>
      </c>
      <c r="J24" s="759">
        <v>5</v>
      </c>
      <c r="K24" s="759">
        <v>51</v>
      </c>
      <c r="L24" s="759">
        <v>32</v>
      </c>
      <c r="M24" s="759">
        <v>0</v>
      </c>
      <c r="N24" s="759">
        <v>0</v>
      </c>
      <c r="O24" s="762">
        <v>0</v>
      </c>
      <c r="P24" s="762">
        <v>0</v>
      </c>
      <c r="Q24" s="762">
        <v>278</v>
      </c>
      <c r="R24" s="762">
        <v>281</v>
      </c>
      <c r="S24" s="762">
        <v>185</v>
      </c>
      <c r="T24" s="762">
        <v>244</v>
      </c>
      <c r="U24" s="762">
        <v>137</v>
      </c>
      <c r="V24" s="762">
        <v>198</v>
      </c>
      <c r="W24" s="375" t="s">
        <v>60</v>
      </c>
      <c r="X24" s="375"/>
      <c r="Y24" s="505" t="s">
        <v>59</v>
      </c>
      <c r="Z24" s="505"/>
      <c r="AA24" s="760">
        <v>174</v>
      </c>
      <c r="AB24" s="760">
        <v>324</v>
      </c>
      <c r="AC24" s="760">
        <v>281</v>
      </c>
      <c r="AD24" s="760">
        <v>307</v>
      </c>
      <c r="AE24" s="760">
        <v>202</v>
      </c>
      <c r="AF24" s="760">
        <v>193</v>
      </c>
      <c r="AG24" s="760">
        <v>14</v>
      </c>
      <c r="AH24" s="761">
        <v>11</v>
      </c>
      <c r="AI24" s="760">
        <v>0</v>
      </c>
      <c r="AJ24" s="760">
        <v>0</v>
      </c>
      <c r="AK24" s="760">
        <v>20</v>
      </c>
      <c r="AL24" s="760">
        <v>28</v>
      </c>
      <c r="AM24" s="760">
        <v>3</v>
      </c>
      <c r="AN24" s="760">
        <v>3</v>
      </c>
      <c r="AO24" s="375" t="s">
        <v>60</v>
      </c>
      <c r="AP24" s="375"/>
      <c r="AQ24" s="403" t="s">
        <v>59</v>
      </c>
      <c r="AR24" s="403"/>
      <c r="AS24" s="317">
        <v>0</v>
      </c>
      <c r="AT24" s="317">
        <v>3</v>
      </c>
      <c r="AU24" s="760">
        <v>0</v>
      </c>
      <c r="AV24" s="761">
        <v>12</v>
      </c>
      <c r="AW24" s="323">
        <v>114</v>
      </c>
      <c r="AX24" s="323">
        <v>79</v>
      </c>
      <c r="AY24" s="760">
        <v>231</v>
      </c>
      <c r="AZ24" s="760">
        <v>88</v>
      </c>
      <c r="BA24" s="760">
        <v>149</v>
      </c>
      <c r="BB24" s="760">
        <v>77</v>
      </c>
      <c r="BC24" s="760">
        <v>62</v>
      </c>
      <c r="BD24" s="760">
        <v>95</v>
      </c>
      <c r="BE24" s="760">
        <v>35</v>
      </c>
      <c r="BF24" s="760">
        <v>33</v>
      </c>
      <c r="BG24" s="317">
        <f t="shared" si="0"/>
        <v>2877</v>
      </c>
      <c r="BH24" s="317">
        <f t="shared" si="0"/>
        <v>3500</v>
      </c>
      <c r="BI24" s="317">
        <f t="shared" si="1"/>
        <v>6377</v>
      </c>
      <c r="BJ24" s="375" t="s">
        <v>60</v>
      </c>
      <c r="BK24" s="375"/>
    </row>
    <row r="25" spans="1:63" ht="21" customHeight="1">
      <c r="A25" s="505" t="s">
        <v>61</v>
      </c>
      <c r="B25" s="505"/>
      <c r="C25" s="759">
        <v>0</v>
      </c>
      <c r="D25" s="759">
        <v>0</v>
      </c>
      <c r="E25" s="759">
        <v>992</v>
      </c>
      <c r="F25" s="759">
        <v>892</v>
      </c>
      <c r="G25" s="759">
        <v>642</v>
      </c>
      <c r="H25" s="759">
        <v>933</v>
      </c>
      <c r="I25" s="759">
        <v>0</v>
      </c>
      <c r="J25" s="759">
        <v>0</v>
      </c>
      <c r="K25" s="759">
        <v>37</v>
      </c>
      <c r="L25" s="759">
        <v>11</v>
      </c>
      <c r="M25" s="759">
        <v>0</v>
      </c>
      <c r="N25" s="759">
        <v>0</v>
      </c>
      <c r="O25" s="762">
        <v>0</v>
      </c>
      <c r="P25" s="762">
        <v>0</v>
      </c>
      <c r="Q25" s="762">
        <v>715</v>
      </c>
      <c r="R25" s="762">
        <v>722</v>
      </c>
      <c r="S25" s="762">
        <v>448</v>
      </c>
      <c r="T25" s="762">
        <v>289</v>
      </c>
      <c r="U25" s="762">
        <v>407</v>
      </c>
      <c r="V25" s="762">
        <v>366</v>
      </c>
      <c r="W25" s="375" t="s">
        <v>62</v>
      </c>
      <c r="X25" s="375"/>
      <c r="Y25" s="505" t="s">
        <v>61</v>
      </c>
      <c r="Z25" s="505"/>
      <c r="AA25" s="760">
        <v>427</v>
      </c>
      <c r="AB25" s="760">
        <v>504</v>
      </c>
      <c r="AC25" s="760">
        <v>658</v>
      </c>
      <c r="AD25" s="760">
        <v>516</v>
      </c>
      <c r="AE25" s="760">
        <v>329</v>
      </c>
      <c r="AF25" s="760">
        <v>195</v>
      </c>
      <c r="AG25" s="760">
        <v>49</v>
      </c>
      <c r="AH25" s="761">
        <v>28</v>
      </c>
      <c r="AI25" s="760">
        <v>426</v>
      </c>
      <c r="AJ25" s="760">
        <v>405</v>
      </c>
      <c r="AK25" s="760">
        <v>85</v>
      </c>
      <c r="AL25" s="760">
        <v>47</v>
      </c>
      <c r="AM25" s="760">
        <v>11</v>
      </c>
      <c r="AN25" s="760">
        <v>7</v>
      </c>
      <c r="AO25" s="375" t="s">
        <v>62</v>
      </c>
      <c r="AP25" s="375"/>
      <c r="AQ25" s="403" t="s">
        <v>61</v>
      </c>
      <c r="AR25" s="403"/>
      <c r="AS25" s="317">
        <v>0</v>
      </c>
      <c r="AT25" s="317">
        <v>0</v>
      </c>
      <c r="AU25" s="760">
        <v>5</v>
      </c>
      <c r="AV25" s="761">
        <v>16</v>
      </c>
      <c r="AW25" s="323">
        <v>133</v>
      </c>
      <c r="AX25" s="323">
        <v>105</v>
      </c>
      <c r="AY25" s="760">
        <v>468</v>
      </c>
      <c r="AZ25" s="760">
        <v>118</v>
      </c>
      <c r="BA25" s="760">
        <v>208</v>
      </c>
      <c r="BB25" s="760">
        <v>127</v>
      </c>
      <c r="BC25" s="760">
        <v>141</v>
      </c>
      <c r="BD25" s="760">
        <v>224</v>
      </c>
      <c r="BE25" s="760">
        <v>101</v>
      </c>
      <c r="BF25" s="760">
        <v>76</v>
      </c>
      <c r="BG25" s="317">
        <f t="shared" si="0"/>
        <v>6282</v>
      </c>
      <c r="BH25" s="317">
        <f t="shared" si="0"/>
        <v>5581</v>
      </c>
      <c r="BI25" s="317">
        <f t="shared" si="1"/>
        <v>11863</v>
      </c>
      <c r="BJ25" s="375" t="s">
        <v>62</v>
      </c>
      <c r="BK25" s="375"/>
    </row>
    <row r="26" spans="1:63" ht="21" customHeight="1">
      <c r="A26" s="505" t="s">
        <v>63</v>
      </c>
      <c r="B26" s="505"/>
      <c r="C26" s="759">
        <v>148</v>
      </c>
      <c r="D26" s="759">
        <v>159</v>
      </c>
      <c r="E26" s="759">
        <v>315</v>
      </c>
      <c r="F26" s="759">
        <v>317</v>
      </c>
      <c r="G26" s="759">
        <v>146</v>
      </c>
      <c r="H26" s="759">
        <v>359</v>
      </c>
      <c r="I26" s="759">
        <v>0</v>
      </c>
      <c r="J26" s="759">
        <v>0</v>
      </c>
      <c r="K26" s="759">
        <v>5</v>
      </c>
      <c r="L26" s="759">
        <v>9</v>
      </c>
      <c r="M26" s="759">
        <v>0</v>
      </c>
      <c r="N26" s="759">
        <v>0</v>
      </c>
      <c r="O26" s="762">
        <v>0</v>
      </c>
      <c r="P26" s="762">
        <v>0</v>
      </c>
      <c r="Q26" s="762">
        <v>153</v>
      </c>
      <c r="R26" s="762">
        <v>163</v>
      </c>
      <c r="S26" s="762">
        <v>149</v>
      </c>
      <c r="T26" s="762">
        <v>83</v>
      </c>
      <c r="U26" s="762">
        <v>118</v>
      </c>
      <c r="V26" s="762">
        <v>101</v>
      </c>
      <c r="W26" s="375" t="s">
        <v>64</v>
      </c>
      <c r="X26" s="375"/>
      <c r="Y26" s="505" t="s">
        <v>63</v>
      </c>
      <c r="Z26" s="505"/>
      <c r="AA26" s="760">
        <v>306</v>
      </c>
      <c r="AB26" s="760">
        <v>129</v>
      </c>
      <c r="AC26" s="760">
        <v>174</v>
      </c>
      <c r="AD26" s="760">
        <v>159</v>
      </c>
      <c r="AE26" s="760">
        <v>91</v>
      </c>
      <c r="AF26" s="760">
        <v>111</v>
      </c>
      <c r="AG26" s="760">
        <v>7</v>
      </c>
      <c r="AH26" s="761">
        <v>2</v>
      </c>
      <c r="AI26" s="760">
        <v>0</v>
      </c>
      <c r="AJ26" s="760">
        <v>0</v>
      </c>
      <c r="AK26" s="760">
        <v>22</v>
      </c>
      <c r="AL26" s="760">
        <v>12</v>
      </c>
      <c r="AM26" s="760">
        <v>2</v>
      </c>
      <c r="AN26" s="760">
        <v>3</v>
      </c>
      <c r="AO26" s="375" t="s">
        <v>64</v>
      </c>
      <c r="AP26" s="375"/>
      <c r="AQ26" s="403" t="s">
        <v>63</v>
      </c>
      <c r="AR26" s="403"/>
      <c r="AS26" s="317">
        <v>0</v>
      </c>
      <c r="AT26" s="317">
        <v>0</v>
      </c>
      <c r="AU26" s="760">
        <v>0</v>
      </c>
      <c r="AV26" s="761">
        <v>3</v>
      </c>
      <c r="AW26" s="323">
        <v>23</v>
      </c>
      <c r="AX26" s="323">
        <v>65</v>
      </c>
      <c r="AY26" s="760">
        <v>174</v>
      </c>
      <c r="AZ26" s="760">
        <v>86</v>
      </c>
      <c r="BA26" s="760">
        <v>16</v>
      </c>
      <c r="BB26" s="760">
        <v>12</v>
      </c>
      <c r="BC26" s="760">
        <v>30</v>
      </c>
      <c r="BD26" s="760">
        <v>39</v>
      </c>
      <c r="BE26" s="760">
        <v>0</v>
      </c>
      <c r="BF26" s="760">
        <v>9</v>
      </c>
      <c r="BG26" s="317">
        <f t="shared" si="0"/>
        <v>1879</v>
      </c>
      <c r="BH26" s="317">
        <f t="shared" si="0"/>
        <v>1821</v>
      </c>
      <c r="BI26" s="317">
        <f t="shared" si="1"/>
        <v>3700</v>
      </c>
      <c r="BJ26" s="375" t="s">
        <v>64</v>
      </c>
      <c r="BK26" s="375"/>
    </row>
    <row r="27" spans="1:63" ht="21" customHeight="1" thickBot="1">
      <c r="A27" s="503" t="s">
        <v>65</v>
      </c>
      <c r="B27" s="503"/>
      <c r="C27" s="764">
        <v>244</v>
      </c>
      <c r="D27" s="764">
        <v>423</v>
      </c>
      <c r="E27" s="764">
        <v>797</v>
      </c>
      <c r="F27" s="764">
        <v>1524</v>
      </c>
      <c r="G27" s="764">
        <v>516</v>
      </c>
      <c r="H27" s="764">
        <v>1547</v>
      </c>
      <c r="I27" s="764">
        <v>2</v>
      </c>
      <c r="J27" s="764">
        <v>2</v>
      </c>
      <c r="K27" s="764">
        <v>7</v>
      </c>
      <c r="L27" s="764">
        <v>4</v>
      </c>
      <c r="M27" s="764">
        <v>0</v>
      </c>
      <c r="N27" s="764">
        <v>0</v>
      </c>
      <c r="O27" s="762">
        <v>0</v>
      </c>
      <c r="P27" s="762">
        <v>0</v>
      </c>
      <c r="Q27" s="762">
        <v>650</v>
      </c>
      <c r="R27" s="762">
        <v>1074</v>
      </c>
      <c r="S27" s="762">
        <v>482</v>
      </c>
      <c r="T27" s="762">
        <v>623</v>
      </c>
      <c r="U27" s="762">
        <v>461</v>
      </c>
      <c r="V27" s="762">
        <v>691</v>
      </c>
      <c r="W27" s="494" t="s">
        <v>66</v>
      </c>
      <c r="X27" s="494"/>
      <c r="Y27" s="504" t="s">
        <v>65</v>
      </c>
      <c r="Z27" s="504"/>
      <c r="AA27" s="765">
        <v>361</v>
      </c>
      <c r="AB27" s="765">
        <v>820</v>
      </c>
      <c r="AC27" s="765">
        <v>532</v>
      </c>
      <c r="AD27" s="765">
        <v>773</v>
      </c>
      <c r="AE27" s="765">
        <v>418</v>
      </c>
      <c r="AF27" s="765">
        <v>707</v>
      </c>
      <c r="AG27" s="766">
        <v>16</v>
      </c>
      <c r="AH27" s="767">
        <v>19</v>
      </c>
      <c r="AI27" s="765">
        <v>0</v>
      </c>
      <c r="AJ27" s="765">
        <v>0</v>
      </c>
      <c r="AK27" s="765">
        <v>67</v>
      </c>
      <c r="AL27" s="765">
        <v>65</v>
      </c>
      <c r="AM27" s="765">
        <v>6</v>
      </c>
      <c r="AN27" s="765">
        <v>13</v>
      </c>
      <c r="AO27" s="494" t="s">
        <v>66</v>
      </c>
      <c r="AP27" s="494"/>
      <c r="AQ27" s="432" t="s">
        <v>65</v>
      </c>
      <c r="AR27" s="432"/>
      <c r="AS27" s="322">
        <v>0</v>
      </c>
      <c r="AT27" s="322">
        <v>0</v>
      </c>
      <c r="AU27" s="766">
        <v>0</v>
      </c>
      <c r="AV27" s="767">
        <v>9</v>
      </c>
      <c r="AW27" s="335">
        <v>231</v>
      </c>
      <c r="AX27" s="324">
        <v>236</v>
      </c>
      <c r="AY27" s="766">
        <v>601</v>
      </c>
      <c r="AZ27" s="766">
        <v>184</v>
      </c>
      <c r="BA27" s="766">
        <v>100</v>
      </c>
      <c r="BB27" s="766">
        <v>172</v>
      </c>
      <c r="BC27" s="766">
        <v>118</v>
      </c>
      <c r="BD27" s="766">
        <v>390</v>
      </c>
      <c r="BE27" s="766">
        <v>66</v>
      </c>
      <c r="BF27" s="766">
        <v>108</v>
      </c>
      <c r="BG27" s="325">
        <f t="shared" si="0"/>
        <v>5675</v>
      </c>
      <c r="BH27" s="325">
        <f t="shared" si="0"/>
        <v>9384</v>
      </c>
      <c r="BI27" s="325">
        <f t="shared" si="1"/>
        <v>15059</v>
      </c>
      <c r="BJ27" s="494" t="s">
        <v>66</v>
      </c>
      <c r="BK27" s="494"/>
    </row>
    <row r="28" spans="1:63" ht="22.5" customHeight="1" thickBot="1">
      <c r="A28" s="422" t="s">
        <v>19</v>
      </c>
      <c r="B28" s="422"/>
      <c r="C28" s="273">
        <f>SUM(C8:C27)</f>
        <v>4597</v>
      </c>
      <c r="D28" s="273">
        <f t="shared" ref="D28:V28" si="2">SUM(D8:D27)</f>
        <v>4501</v>
      </c>
      <c r="E28" s="273">
        <f t="shared" si="2"/>
        <v>10668</v>
      </c>
      <c r="F28" s="273">
        <f t="shared" si="2"/>
        <v>13069</v>
      </c>
      <c r="G28" s="273">
        <f t="shared" si="2"/>
        <v>6928</v>
      </c>
      <c r="H28" s="273">
        <f t="shared" si="2"/>
        <v>13400</v>
      </c>
      <c r="I28" s="273">
        <f t="shared" si="2"/>
        <v>85</v>
      </c>
      <c r="J28" s="273">
        <f t="shared" si="2"/>
        <v>126</v>
      </c>
      <c r="K28" s="273">
        <f t="shared" si="2"/>
        <v>586</v>
      </c>
      <c r="L28" s="273">
        <f t="shared" si="2"/>
        <v>613</v>
      </c>
      <c r="M28" s="273">
        <f t="shared" si="2"/>
        <v>15</v>
      </c>
      <c r="N28" s="273">
        <f t="shared" si="2"/>
        <v>19</v>
      </c>
      <c r="O28" s="273">
        <f t="shared" si="2"/>
        <v>37</v>
      </c>
      <c r="P28" s="273">
        <f t="shared" si="2"/>
        <v>74</v>
      </c>
      <c r="Q28" s="273">
        <f t="shared" si="2"/>
        <v>7180</v>
      </c>
      <c r="R28" s="273">
        <f t="shared" si="2"/>
        <v>9410</v>
      </c>
      <c r="S28" s="273">
        <f t="shared" si="2"/>
        <v>5217</v>
      </c>
      <c r="T28" s="273">
        <f t="shared" si="2"/>
        <v>4888</v>
      </c>
      <c r="U28" s="273">
        <f t="shared" si="2"/>
        <v>4263</v>
      </c>
      <c r="V28" s="273">
        <f t="shared" si="2"/>
        <v>6292</v>
      </c>
      <c r="W28" s="373" t="s">
        <v>23</v>
      </c>
      <c r="X28" s="373"/>
      <c r="Y28" s="422" t="s">
        <v>19</v>
      </c>
      <c r="Z28" s="422"/>
      <c r="AA28" s="768">
        <f>SUM(AA8:AA27)</f>
        <v>4481</v>
      </c>
      <c r="AB28" s="768">
        <f t="shared" ref="AB28:AN28" si="3">SUM(AB8:AB27)</f>
        <v>7973</v>
      </c>
      <c r="AC28" s="768">
        <f t="shared" si="3"/>
        <v>5854</v>
      </c>
      <c r="AD28" s="768">
        <f t="shared" si="3"/>
        <v>6604</v>
      </c>
      <c r="AE28" s="768">
        <f t="shared" si="3"/>
        <v>4273</v>
      </c>
      <c r="AF28" s="768">
        <f t="shared" si="3"/>
        <v>5351</v>
      </c>
      <c r="AG28" s="769">
        <f t="shared" si="3"/>
        <v>789</v>
      </c>
      <c r="AH28" s="769">
        <f t="shared" si="3"/>
        <v>669</v>
      </c>
      <c r="AI28" s="768">
        <f t="shared" si="3"/>
        <v>866</v>
      </c>
      <c r="AJ28" s="768">
        <f t="shared" si="3"/>
        <v>1088</v>
      </c>
      <c r="AK28" s="768">
        <f t="shared" si="3"/>
        <v>665</v>
      </c>
      <c r="AL28" s="768">
        <f t="shared" si="3"/>
        <v>533</v>
      </c>
      <c r="AM28" s="768">
        <f t="shared" si="3"/>
        <v>135</v>
      </c>
      <c r="AN28" s="768">
        <f t="shared" si="3"/>
        <v>130</v>
      </c>
      <c r="AO28" s="373" t="s">
        <v>23</v>
      </c>
      <c r="AP28" s="373"/>
      <c r="AQ28" s="422" t="s">
        <v>19</v>
      </c>
      <c r="AR28" s="422"/>
      <c r="AS28" s="273">
        <f>SUM(AS8:AS27)</f>
        <v>0</v>
      </c>
      <c r="AT28" s="273">
        <f t="shared" ref="AT28:BF28" si="4">SUM(AT8:AT27)</f>
        <v>110</v>
      </c>
      <c r="AU28" s="273">
        <f t="shared" si="4"/>
        <v>9</v>
      </c>
      <c r="AV28" s="273">
        <f t="shared" si="4"/>
        <v>339</v>
      </c>
      <c r="AW28" s="273">
        <f t="shared" si="4"/>
        <v>2204</v>
      </c>
      <c r="AX28" s="273">
        <f t="shared" si="4"/>
        <v>2513</v>
      </c>
      <c r="AY28" s="273">
        <f t="shared" si="4"/>
        <v>5659</v>
      </c>
      <c r="AZ28" s="273">
        <f t="shared" si="4"/>
        <v>2443</v>
      </c>
      <c r="BA28" s="273">
        <f t="shared" si="4"/>
        <v>1982</v>
      </c>
      <c r="BB28" s="273">
        <f t="shared" si="4"/>
        <v>1860</v>
      </c>
      <c r="BC28" s="273">
        <f t="shared" si="4"/>
        <v>1655</v>
      </c>
      <c r="BD28" s="273">
        <f t="shared" si="4"/>
        <v>3535</v>
      </c>
      <c r="BE28" s="273">
        <f t="shared" si="4"/>
        <v>857</v>
      </c>
      <c r="BF28" s="273">
        <f t="shared" si="4"/>
        <v>906</v>
      </c>
      <c r="BG28" s="273">
        <f t="shared" ref="BG28:BH28" si="5">SUM(BE28,BC28,BA28,AY28,AW28,AU28,AS28,AM28,AK28,AI28,AG28,AE28,AC28,AA28,U28,S28,Q28,O28,M28,K28,I28,G28,E28,C28)</f>
        <v>69005</v>
      </c>
      <c r="BH28" s="273">
        <f t="shared" si="5"/>
        <v>86446</v>
      </c>
      <c r="BI28" s="273">
        <f t="shared" si="1"/>
        <v>155451</v>
      </c>
      <c r="BJ28" s="373" t="s">
        <v>67</v>
      </c>
      <c r="BK28" s="373"/>
    </row>
    <row r="29" spans="1:63" ht="21" thickTop="1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770"/>
      <c r="T29" s="770"/>
      <c r="U29" s="770"/>
      <c r="V29" s="770"/>
      <c r="W29" s="192"/>
      <c r="X29" s="192"/>
      <c r="Y29" s="770"/>
      <c r="Z29" s="770"/>
      <c r="AA29" s="770"/>
      <c r="AB29" s="770"/>
      <c r="AC29" s="770"/>
      <c r="AD29" s="770"/>
      <c r="AE29" s="770"/>
      <c r="AF29" s="770"/>
      <c r="AG29" s="770"/>
      <c r="AH29" s="770"/>
      <c r="AI29" s="770"/>
      <c r="AJ29" s="770"/>
      <c r="AK29" s="770"/>
      <c r="AL29" s="770"/>
      <c r="AM29" s="770"/>
      <c r="AN29" s="770"/>
      <c r="AO29" s="770"/>
      <c r="AP29" s="770"/>
      <c r="AQ29" s="192"/>
      <c r="AR29" s="192"/>
      <c r="AS29" s="192"/>
      <c r="AT29" s="192"/>
      <c r="AU29" s="770"/>
      <c r="AV29" s="770"/>
      <c r="AW29" s="770"/>
      <c r="AX29" s="770"/>
      <c r="AY29" s="770"/>
      <c r="AZ29" s="770"/>
      <c r="BA29" s="770"/>
      <c r="BB29" s="770"/>
      <c r="BC29" s="770"/>
      <c r="BD29" s="770"/>
      <c r="BE29" s="770"/>
      <c r="BF29" s="770"/>
      <c r="BG29" s="770"/>
      <c r="BH29" s="770"/>
      <c r="BI29" s="192"/>
      <c r="BJ29" s="770"/>
      <c r="BK29" s="770"/>
    </row>
    <row r="30" spans="1:63">
      <c r="A30" s="192"/>
      <c r="B30" s="193"/>
      <c r="C30" s="212">
        <v>4597</v>
      </c>
      <c r="D30" s="212">
        <v>4501</v>
      </c>
      <c r="E30" s="212">
        <v>10668</v>
      </c>
      <c r="F30" s="212">
        <v>13069</v>
      </c>
      <c r="G30" s="212">
        <v>6928</v>
      </c>
      <c r="H30" s="212">
        <v>13400</v>
      </c>
      <c r="I30" s="212">
        <v>85</v>
      </c>
      <c r="J30" s="212">
        <v>126</v>
      </c>
      <c r="K30" s="212">
        <v>586</v>
      </c>
      <c r="L30" s="212">
        <v>613</v>
      </c>
      <c r="M30" s="212">
        <v>15</v>
      </c>
      <c r="N30" s="212">
        <v>19</v>
      </c>
      <c r="O30" s="212">
        <v>37</v>
      </c>
      <c r="P30" s="212">
        <v>74</v>
      </c>
      <c r="Q30" s="212">
        <v>7180</v>
      </c>
      <c r="R30" s="212">
        <v>9410</v>
      </c>
      <c r="S30" s="212">
        <v>5217</v>
      </c>
      <c r="T30" s="212">
        <v>4888</v>
      </c>
      <c r="U30" s="212">
        <v>4263</v>
      </c>
      <c r="V30" s="212">
        <v>6292</v>
      </c>
      <c r="AE30" s="212" t="s">
        <v>19</v>
      </c>
      <c r="AF30" s="212"/>
      <c r="BD30" s="771"/>
      <c r="BE30" s="771"/>
      <c r="BF30" s="771"/>
      <c r="BG30" s="771"/>
      <c r="BH30" s="771"/>
      <c r="BI30" s="771"/>
      <c r="BJ30" s="193"/>
      <c r="BK30" s="193"/>
    </row>
    <row r="32" spans="1:63">
      <c r="AE32" s="212"/>
      <c r="AF32" s="212"/>
      <c r="AG32" s="212"/>
      <c r="AH32" s="212"/>
      <c r="AI32" s="212"/>
      <c r="AJ32" s="212"/>
      <c r="AK32" s="771"/>
      <c r="AL32" s="771"/>
      <c r="AM32" s="771"/>
      <c r="AN32" s="771"/>
      <c r="AS32" s="212"/>
      <c r="AT32" s="212"/>
      <c r="AU32" s="17"/>
      <c r="AV32" s="17"/>
      <c r="AW32" s="17"/>
      <c r="AX32" s="17"/>
      <c r="AY32" s="212"/>
      <c r="AZ32" s="212"/>
      <c r="BA32" s="212"/>
      <c r="BB32" s="212"/>
      <c r="BC32" s="212"/>
      <c r="BD32" s="212"/>
      <c r="BE32" s="212"/>
      <c r="BF32" s="212"/>
      <c r="BG32" s="264"/>
      <c r="BH32" s="212"/>
      <c r="BI32" s="212"/>
    </row>
  </sheetData>
  <mergeCells count="159"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  <mergeCell ref="BJ25:BK25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BJ8:BK8"/>
    <mergeCell ref="A9:B9"/>
    <mergeCell ref="W9:X9"/>
    <mergeCell ref="Y9:Z9"/>
    <mergeCell ref="AO9:AP9"/>
    <mergeCell ref="AQ9:AR9"/>
    <mergeCell ref="BJ9:BK9"/>
    <mergeCell ref="BA5:BB5"/>
    <mergeCell ref="BC5:BD5"/>
    <mergeCell ref="BE5:BF5"/>
    <mergeCell ref="A8:B8"/>
    <mergeCell ref="W8:X8"/>
    <mergeCell ref="Y8:Z8"/>
    <mergeCell ref="AO8:AP8"/>
    <mergeCell ref="AQ8:AR8"/>
    <mergeCell ref="AC5:AD5"/>
    <mergeCell ref="AE5:AF5"/>
    <mergeCell ref="AG5:AH5"/>
    <mergeCell ref="AI5:AJ5"/>
    <mergeCell ref="AK5:AL5"/>
    <mergeCell ref="AM5:AN5"/>
    <mergeCell ref="M5:N5"/>
    <mergeCell ref="O5:P5"/>
    <mergeCell ref="Q5:R5"/>
    <mergeCell ref="S5:T5"/>
    <mergeCell ref="U5:V5"/>
    <mergeCell ref="AA5:AB5"/>
    <mergeCell ref="BA4:BB4"/>
    <mergeCell ref="BC4:BD4"/>
    <mergeCell ref="BE4:BF4"/>
    <mergeCell ref="BG4:BI4"/>
    <mergeCell ref="BJ4:BK7"/>
    <mergeCell ref="C5:D5"/>
    <mergeCell ref="E5:F5"/>
    <mergeCell ref="G5:H5"/>
    <mergeCell ref="I5:J5"/>
    <mergeCell ref="K5:L5"/>
    <mergeCell ref="AO4:AP7"/>
    <mergeCell ref="AQ4:AR7"/>
    <mergeCell ref="AS4:AT4"/>
    <mergeCell ref="AU4:AV4"/>
    <mergeCell ref="AW4:AX4"/>
    <mergeCell ref="AY4:AZ4"/>
    <mergeCell ref="AS5:AT5"/>
    <mergeCell ref="AU5:AV5"/>
    <mergeCell ref="AW5:AX5"/>
    <mergeCell ref="AY5:AZ5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7"/>
    <mergeCell ref="Y4:Z7"/>
    <mergeCell ref="AA4:AB4"/>
    <mergeCell ref="AQ3:AR3"/>
    <mergeCell ref="BJ3:BK3"/>
    <mergeCell ref="A4:B7"/>
    <mergeCell ref="C4:D4"/>
    <mergeCell ref="E4:F4"/>
    <mergeCell ref="G4:H4"/>
    <mergeCell ref="I4:J4"/>
    <mergeCell ref="K4:L4"/>
    <mergeCell ref="M4:N4"/>
    <mergeCell ref="O4:P4"/>
    <mergeCell ref="A1:X1"/>
    <mergeCell ref="A2:X2"/>
    <mergeCell ref="A3:B3"/>
    <mergeCell ref="W3:X3"/>
    <mergeCell ref="Y3:Z3"/>
    <mergeCell ref="AO3:AP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84" orientation="landscape" r:id="rId1"/>
  <colBreaks count="2" manualBreakCount="2">
    <brk id="24" max="27" man="1"/>
    <brk id="42" max="27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30"/>
  <sheetViews>
    <sheetView rightToLeft="1" view="pageBreakPreview" zoomScale="80" zoomScaleNormal="70" zoomScaleSheetLayoutView="80" workbookViewId="0">
      <selection sqref="A1:P18"/>
    </sheetView>
  </sheetViews>
  <sheetFormatPr defaultRowHeight="20.25"/>
  <cols>
    <col min="1" max="1" width="2.5" customWidth="1"/>
    <col min="2" max="2" width="6.25" customWidth="1"/>
    <col min="3" max="4" width="5.58203125" customWidth="1"/>
    <col min="5" max="5" width="6.25" customWidth="1"/>
    <col min="6" max="6" width="4.6640625" customWidth="1"/>
    <col min="7" max="8" width="4.5" customWidth="1"/>
    <col min="9" max="14" width="7.08203125" customWidth="1"/>
    <col min="15" max="15" width="9.5" customWidth="1"/>
    <col min="16" max="16" width="4.25" customWidth="1"/>
  </cols>
  <sheetData>
    <row r="1" spans="1:16" ht="23.25" customHeight="1">
      <c r="A1" s="389" t="s">
        <v>959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</row>
    <row r="2" spans="1:16" ht="45" customHeight="1">
      <c r="A2" s="433" t="s">
        <v>960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</row>
    <row r="3" spans="1:16" ht="25.5" customHeight="1" thickBot="1">
      <c r="A3" s="415" t="s">
        <v>961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26"/>
      <c r="M3" s="426"/>
      <c r="N3" s="426"/>
      <c r="O3" s="434" t="s">
        <v>962</v>
      </c>
      <c r="P3" s="434"/>
    </row>
    <row r="4" spans="1:16" ht="21" customHeight="1" thickTop="1">
      <c r="A4" s="413" t="s">
        <v>4</v>
      </c>
      <c r="B4" s="413"/>
      <c r="C4" s="413" t="s">
        <v>413</v>
      </c>
      <c r="D4" s="413"/>
      <c r="E4" s="413"/>
      <c r="F4" s="413" t="s">
        <v>414</v>
      </c>
      <c r="G4" s="413"/>
      <c r="H4" s="413"/>
      <c r="I4" s="413" t="s">
        <v>270</v>
      </c>
      <c r="J4" s="413"/>
      <c r="K4" s="413"/>
      <c r="L4" s="514" t="s">
        <v>963</v>
      </c>
      <c r="M4" s="514"/>
      <c r="N4" s="514"/>
      <c r="O4" s="413" t="s">
        <v>10</v>
      </c>
      <c r="P4" s="413"/>
    </row>
    <row r="5" spans="1:16" ht="25.5" customHeight="1">
      <c r="A5" s="408"/>
      <c r="B5" s="408"/>
      <c r="C5" s="408" t="s">
        <v>416</v>
      </c>
      <c r="D5" s="408"/>
      <c r="E5" s="408"/>
      <c r="F5" s="408" t="s">
        <v>419</v>
      </c>
      <c r="G5" s="408"/>
      <c r="H5" s="408"/>
      <c r="I5" s="408" t="s">
        <v>23</v>
      </c>
      <c r="J5" s="408"/>
      <c r="K5" s="408"/>
      <c r="L5" s="515"/>
      <c r="M5" s="515"/>
      <c r="N5" s="515"/>
      <c r="O5" s="408"/>
      <c r="P5" s="408"/>
    </row>
    <row r="6" spans="1:16" ht="43.5" customHeight="1">
      <c r="A6" s="408"/>
      <c r="B6" s="408"/>
      <c r="C6" s="322" t="s">
        <v>148</v>
      </c>
      <c r="D6" s="322" t="s">
        <v>82</v>
      </c>
      <c r="E6" s="322" t="s">
        <v>107</v>
      </c>
      <c r="F6" s="322" t="s">
        <v>148</v>
      </c>
      <c r="G6" s="322" t="s">
        <v>82</v>
      </c>
      <c r="H6" s="322" t="s">
        <v>107</v>
      </c>
      <c r="I6" s="322" t="s">
        <v>148</v>
      </c>
      <c r="J6" s="322" t="s">
        <v>82</v>
      </c>
      <c r="K6" s="322" t="s">
        <v>107</v>
      </c>
      <c r="L6" s="515" t="s">
        <v>417</v>
      </c>
      <c r="M6" s="515"/>
      <c r="N6" s="515"/>
      <c r="O6" s="408"/>
      <c r="P6" s="408"/>
    </row>
    <row r="7" spans="1:16" ht="31.5" customHeight="1">
      <c r="A7" s="408"/>
      <c r="B7" s="408"/>
      <c r="C7" s="511" t="s">
        <v>20</v>
      </c>
      <c r="D7" s="511" t="s">
        <v>21</v>
      </c>
      <c r="E7" s="511" t="s">
        <v>23</v>
      </c>
      <c r="F7" s="511" t="s">
        <v>20</v>
      </c>
      <c r="G7" s="511" t="s">
        <v>21</v>
      </c>
      <c r="H7" s="511" t="s">
        <v>23</v>
      </c>
      <c r="I7" s="511" t="s">
        <v>20</v>
      </c>
      <c r="J7" s="511" t="s">
        <v>21</v>
      </c>
      <c r="K7" s="511" t="s">
        <v>23</v>
      </c>
      <c r="L7" s="511" t="s">
        <v>20</v>
      </c>
      <c r="M7" s="511" t="s">
        <v>21</v>
      </c>
      <c r="N7" s="511" t="s">
        <v>23</v>
      </c>
      <c r="O7" s="408"/>
      <c r="P7" s="408"/>
    </row>
    <row r="8" spans="1:16" ht="21" thickBot="1">
      <c r="A8" s="424"/>
      <c r="B8" s="424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424"/>
      <c r="P8" s="424"/>
    </row>
    <row r="9" spans="1:16" ht="22.5" customHeight="1">
      <c r="A9" s="384" t="s">
        <v>198</v>
      </c>
      <c r="B9" s="384"/>
      <c r="C9" s="366">
        <v>5189</v>
      </c>
      <c r="D9" s="366">
        <v>3457</v>
      </c>
      <c r="E9" s="366">
        <f>SUM(C9:D9)</f>
        <v>8646</v>
      </c>
      <c r="F9" s="366">
        <v>245</v>
      </c>
      <c r="G9" s="366">
        <v>459</v>
      </c>
      <c r="H9" s="366">
        <v>704</v>
      </c>
      <c r="I9" s="338">
        <f>SUM(C9,F9)</f>
        <v>5434</v>
      </c>
      <c r="J9" s="338">
        <f>SUM(D9,G9)</f>
        <v>3916</v>
      </c>
      <c r="K9" s="338">
        <f>SUM(I9:J9)</f>
        <v>9350</v>
      </c>
      <c r="L9" s="338">
        <v>969</v>
      </c>
      <c r="M9" s="338">
        <v>821</v>
      </c>
      <c r="N9" s="338">
        <f>SUM(L9:M9)</f>
        <v>1790</v>
      </c>
      <c r="O9" s="385" t="s">
        <v>26</v>
      </c>
      <c r="P9" s="385"/>
    </row>
    <row r="10" spans="1:16" ht="20.25" customHeight="1">
      <c r="A10" s="386" t="s">
        <v>27</v>
      </c>
      <c r="B10" s="386"/>
      <c r="C10" s="366">
        <v>2654</v>
      </c>
      <c r="D10" s="366">
        <v>2502</v>
      </c>
      <c r="E10" s="366">
        <f t="shared" ref="E10:E28" si="0">SUM(C10:D10)</f>
        <v>5156</v>
      </c>
      <c r="F10" s="366">
        <v>359</v>
      </c>
      <c r="G10" s="366">
        <v>538</v>
      </c>
      <c r="H10" s="366">
        <v>897</v>
      </c>
      <c r="I10" s="338">
        <f t="shared" ref="I10:J28" si="1">SUM(C10,F10)</f>
        <v>3013</v>
      </c>
      <c r="J10" s="338">
        <f t="shared" si="1"/>
        <v>3040</v>
      </c>
      <c r="K10" s="338">
        <f t="shared" ref="K10:K28" si="2">SUM(I10:J10)</f>
        <v>6053</v>
      </c>
      <c r="L10" s="366">
        <v>1210</v>
      </c>
      <c r="M10" s="366">
        <v>1280</v>
      </c>
      <c r="N10" s="338">
        <f t="shared" ref="N10:N28" si="3">SUM(L10:M10)</f>
        <v>2490</v>
      </c>
      <c r="O10" s="387" t="s">
        <v>28</v>
      </c>
      <c r="P10" s="387"/>
    </row>
    <row r="11" spans="1:16" ht="20.25" customHeight="1">
      <c r="A11" s="374" t="s">
        <v>83</v>
      </c>
      <c r="B11" s="374"/>
      <c r="C11" s="338">
        <v>2178</v>
      </c>
      <c r="D11" s="338">
        <v>2497</v>
      </c>
      <c r="E11" s="366">
        <f t="shared" si="0"/>
        <v>4675</v>
      </c>
      <c r="F11" s="338">
        <v>131</v>
      </c>
      <c r="G11" s="338">
        <v>346</v>
      </c>
      <c r="H11" s="338">
        <v>477</v>
      </c>
      <c r="I11" s="338">
        <f t="shared" si="1"/>
        <v>2309</v>
      </c>
      <c r="J11" s="338">
        <f t="shared" si="1"/>
        <v>2843</v>
      </c>
      <c r="K11" s="338">
        <f t="shared" si="2"/>
        <v>5152</v>
      </c>
      <c r="L11" s="366">
        <v>798</v>
      </c>
      <c r="M11" s="366">
        <v>1072</v>
      </c>
      <c r="N11" s="338">
        <f t="shared" si="3"/>
        <v>1870</v>
      </c>
      <c r="O11" s="375" t="s">
        <v>30</v>
      </c>
      <c r="P11" s="375"/>
    </row>
    <row r="12" spans="1:16" ht="20.25" customHeight="1">
      <c r="A12" s="374" t="s">
        <v>31</v>
      </c>
      <c r="B12" s="374"/>
      <c r="C12" s="338">
        <v>5113</v>
      </c>
      <c r="D12" s="338">
        <v>5061</v>
      </c>
      <c r="E12" s="366">
        <f t="shared" si="0"/>
        <v>10174</v>
      </c>
      <c r="F12" s="338">
        <v>170</v>
      </c>
      <c r="G12" s="338">
        <v>495</v>
      </c>
      <c r="H12" s="338">
        <v>665</v>
      </c>
      <c r="I12" s="338">
        <f t="shared" si="1"/>
        <v>5283</v>
      </c>
      <c r="J12" s="338">
        <f t="shared" si="1"/>
        <v>5556</v>
      </c>
      <c r="K12" s="338">
        <f t="shared" si="2"/>
        <v>10839</v>
      </c>
      <c r="L12" s="366">
        <v>2433</v>
      </c>
      <c r="M12" s="366">
        <v>2228</v>
      </c>
      <c r="N12" s="338">
        <f t="shared" si="3"/>
        <v>4661</v>
      </c>
      <c r="O12" s="375" t="s">
        <v>32</v>
      </c>
      <c r="P12" s="375"/>
    </row>
    <row r="13" spans="1:16" ht="20.25" customHeight="1">
      <c r="A13" s="416" t="s">
        <v>33</v>
      </c>
      <c r="B13" s="320" t="s">
        <v>34</v>
      </c>
      <c r="C13" s="338">
        <v>1877</v>
      </c>
      <c r="D13" s="338">
        <v>4470</v>
      </c>
      <c r="E13" s="366">
        <f t="shared" si="0"/>
        <v>6347</v>
      </c>
      <c r="F13" s="338">
        <v>184</v>
      </c>
      <c r="G13" s="338">
        <v>666</v>
      </c>
      <c r="H13" s="338">
        <v>850</v>
      </c>
      <c r="I13" s="338">
        <f t="shared" si="1"/>
        <v>2061</v>
      </c>
      <c r="J13" s="338">
        <f t="shared" si="1"/>
        <v>5136</v>
      </c>
      <c r="K13" s="338">
        <f t="shared" si="2"/>
        <v>7197</v>
      </c>
      <c r="L13" s="366">
        <v>859</v>
      </c>
      <c r="M13" s="366">
        <v>2095</v>
      </c>
      <c r="N13" s="338">
        <f t="shared" si="3"/>
        <v>2954</v>
      </c>
      <c r="O13" s="321" t="s">
        <v>35</v>
      </c>
      <c r="P13" s="380" t="s">
        <v>36</v>
      </c>
    </row>
    <row r="14" spans="1:16" ht="20.25" customHeight="1">
      <c r="A14" s="417"/>
      <c r="B14" s="320" t="s">
        <v>37</v>
      </c>
      <c r="C14" s="338">
        <v>2375</v>
      </c>
      <c r="D14" s="338">
        <v>4659</v>
      </c>
      <c r="E14" s="366">
        <f t="shared" si="0"/>
        <v>7034</v>
      </c>
      <c r="F14" s="338">
        <v>210</v>
      </c>
      <c r="G14" s="338">
        <v>701</v>
      </c>
      <c r="H14" s="338">
        <v>911</v>
      </c>
      <c r="I14" s="338">
        <f t="shared" si="1"/>
        <v>2585</v>
      </c>
      <c r="J14" s="338">
        <f t="shared" si="1"/>
        <v>5360</v>
      </c>
      <c r="K14" s="338">
        <f t="shared" si="2"/>
        <v>7945</v>
      </c>
      <c r="L14" s="366">
        <v>579</v>
      </c>
      <c r="M14" s="366">
        <v>1175</v>
      </c>
      <c r="N14" s="338">
        <f t="shared" si="3"/>
        <v>1754</v>
      </c>
      <c r="O14" s="321" t="s">
        <v>38</v>
      </c>
      <c r="P14" s="381"/>
    </row>
    <row r="15" spans="1:16" ht="20.25" customHeight="1">
      <c r="A15" s="417"/>
      <c r="B15" s="320" t="s">
        <v>39</v>
      </c>
      <c r="C15" s="338">
        <v>1613</v>
      </c>
      <c r="D15" s="338">
        <v>2078</v>
      </c>
      <c r="E15" s="366">
        <f t="shared" si="0"/>
        <v>3691</v>
      </c>
      <c r="F15" s="338">
        <v>165</v>
      </c>
      <c r="G15" s="338">
        <v>439</v>
      </c>
      <c r="H15" s="338">
        <v>604</v>
      </c>
      <c r="I15" s="338">
        <f t="shared" si="1"/>
        <v>1778</v>
      </c>
      <c r="J15" s="338">
        <f t="shared" si="1"/>
        <v>2517</v>
      </c>
      <c r="K15" s="338">
        <f t="shared" si="2"/>
        <v>4295</v>
      </c>
      <c r="L15" s="366">
        <v>911</v>
      </c>
      <c r="M15" s="366">
        <v>1280</v>
      </c>
      <c r="N15" s="338">
        <f t="shared" si="3"/>
        <v>2191</v>
      </c>
      <c r="O15" s="321" t="s">
        <v>40</v>
      </c>
      <c r="P15" s="381"/>
    </row>
    <row r="16" spans="1:16" ht="20.25" customHeight="1">
      <c r="A16" s="417"/>
      <c r="B16" s="320" t="s">
        <v>41</v>
      </c>
      <c r="C16" s="338">
        <v>1897</v>
      </c>
      <c r="D16" s="338">
        <v>3927</v>
      </c>
      <c r="E16" s="366">
        <f t="shared" si="0"/>
        <v>5824</v>
      </c>
      <c r="F16" s="338">
        <v>184</v>
      </c>
      <c r="G16" s="338">
        <v>640</v>
      </c>
      <c r="H16" s="338">
        <v>824</v>
      </c>
      <c r="I16" s="338">
        <f t="shared" si="1"/>
        <v>2081</v>
      </c>
      <c r="J16" s="338">
        <f t="shared" si="1"/>
        <v>4567</v>
      </c>
      <c r="K16" s="338">
        <f t="shared" si="2"/>
        <v>6648</v>
      </c>
      <c r="L16" s="366">
        <v>824</v>
      </c>
      <c r="M16" s="366">
        <v>1642</v>
      </c>
      <c r="N16" s="338">
        <f t="shared" si="3"/>
        <v>2466</v>
      </c>
      <c r="O16" s="321" t="s">
        <v>42</v>
      </c>
      <c r="P16" s="381"/>
    </row>
    <row r="17" spans="1:16" ht="20.25" customHeight="1">
      <c r="A17" s="417"/>
      <c r="B17" s="320" t="s">
        <v>43</v>
      </c>
      <c r="C17" s="338">
        <v>2261</v>
      </c>
      <c r="D17" s="338">
        <v>4819</v>
      </c>
      <c r="E17" s="366">
        <f t="shared" si="0"/>
        <v>7080</v>
      </c>
      <c r="F17" s="338">
        <v>130</v>
      </c>
      <c r="G17" s="338">
        <v>667</v>
      </c>
      <c r="H17" s="338">
        <v>797</v>
      </c>
      <c r="I17" s="338">
        <f t="shared" si="1"/>
        <v>2391</v>
      </c>
      <c r="J17" s="338">
        <f t="shared" si="1"/>
        <v>5486</v>
      </c>
      <c r="K17" s="338">
        <f t="shared" si="2"/>
        <v>7877</v>
      </c>
      <c r="L17" s="366">
        <v>1186</v>
      </c>
      <c r="M17" s="366">
        <v>2464</v>
      </c>
      <c r="N17" s="338">
        <f t="shared" si="3"/>
        <v>3650</v>
      </c>
      <c r="O17" s="321" t="s">
        <v>44</v>
      </c>
      <c r="P17" s="381"/>
    </row>
    <row r="18" spans="1:16" ht="20.25" customHeight="1">
      <c r="A18" s="418"/>
      <c r="B18" s="320" t="s">
        <v>45</v>
      </c>
      <c r="C18" s="338">
        <v>1778</v>
      </c>
      <c r="D18" s="338">
        <v>2762</v>
      </c>
      <c r="E18" s="366">
        <f t="shared" si="0"/>
        <v>4540</v>
      </c>
      <c r="F18" s="338">
        <v>152</v>
      </c>
      <c r="G18" s="338">
        <v>466</v>
      </c>
      <c r="H18" s="338">
        <v>618</v>
      </c>
      <c r="I18" s="338">
        <f t="shared" si="1"/>
        <v>1930</v>
      </c>
      <c r="J18" s="338">
        <f t="shared" si="1"/>
        <v>3228</v>
      </c>
      <c r="K18" s="338">
        <f t="shared" si="2"/>
        <v>5158</v>
      </c>
      <c r="L18" s="366">
        <v>1056</v>
      </c>
      <c r="M18" s="366">
        <v>1662</v>
      </c>
      <c r="N18" s="338">
        <f t="shared" si="3"/>
        <v>2718</v>
      </c>
      <c r="O18" s="321" t="s">
        <v>46</v>
      </c>
      <c r="P18" s="382"/>
    </row>
    <row r="19" spans="1:16" ht="20.25" customHeight="1">
      <c r="A19" s="403" t="s">
        <v>47</v>
      </c>
      <c r="B19" s="403"/>
      <c r="C19" s="338">
        <v>5840</v>
      </c>
      <c r="D19" s="338">
        <v>3368</v>
      </c>
      <c r="E19" s="366">
        <f t="shared" si="0"/>
        <v>9208</v>
      </c>
      <c r="F19" s="338">
        <v>433</v>
      </c>
      <c r="G19" s="338">
        <v>527</v>
      </c>
      <c r="H19" s="338">
        <v>960</v>
      </c>
      <c r="I19" s="338">
        <f t="shared" si="1"/>
        <v>6273</v>
      </c>
      <c r="J19" s="338">
        <f t="shared" si="1"/>
        <v>3895</v>
      </c>
      <c r="K19" s="338">
        <f t="shared" si="2"/>
        <v>10168</v>
      </c>
      <c r="L19" s="366">
        <v>1960</v>
      </c>
      <c r="M19" s="366">
        <v>1148</v>
      </c>
      <c r="N19" s="338">
        <f t="shared" si="3"/>
        <v>3108</v>
      </c>
      <c r="O19" s="375" t="s">
        <v>48</v>
      </c>
      <c r="P19" s="375"/>
    </row>
    <row r="20" spans="1:16" ht="20.25" customHeight="1">
      <c r="A20" s="374" t="s">
        <v>49</v>
      </c>
      <c r="B20" s="374"/>
      <c r="C20" s="338">
        <v>5306</v>
      </c>
      <c r="D20" s="338">
        <v>5450</v>
      </c>
      <c r="E20" s="366">
        <f t="shared" si="0"/>
        <v>10756</v>
      </c>
      <c r="F20" s="338">
        <v>319</v>
      </c>
      <c r="G20" s="338">
        <v>591</v>
      </c>
      <c r="H20" s="338">
        <v>910</v>
      </c>
      <c r="I20" s="338">
        <f t="shared" si="1"/>
        <v>5625</v>
      </c>
      <c r="J20" s="338">
        <f t="shared" si="1"/>
        <v>6041</v>
      </c>
      <c r="K20" s="338">
        <f t="shared" si="2"/>
        <v>11666</v>
      </c>
      <c r="L20" s="366">
        <v>1289</v>
      </c>
      <c r="M20" s="366">
        <v>1150</v>
      </c>
      <c r="N20" s="338">
        <f t="shared" si="3"/>
        <v>2439</v>
      </c>
      <c r="O20" s="375" t="s">
        <v>50</v>
      </c>
      <c r="P20" s="375"/>
    </row>
    <row r="21" spans="1:16" ht="20.25" customHeight="1">
      <c r="A21" s="374" t="s">
        <v>51</v>
      </c>
      <c r="B21" s="374"/>
      <c r="C21" s="338">
        <v>2977</v>
      </c>
      <c r="D21" s="338">
        <v>3266</v>
      </c>
      <c r="E21" s="366">
        <f t="shared" si="0"/>
        <v>6243</v>
      </c>
      <c r="F21" s="338">
        <v>175</v>
      </c>
      <c r="G21" s="338">
        <v>395</v>
      </c>
      <c r="H21" s="338">
        <v>570</v>
      </c>
      <c r="I21" s="338">
        <f t="shared" si="1"/>
        <v>3152</v>
      </c>
      <c r="J21" s="338">
        <f t="shared" si="1"/>
        <v>3661</v>
      </c>
      <c r="K21" s="338">
        <f t="shared" si="2"/>
        <v>6813</v>
      </c>
      <c r="L21" s="366">
        <v>1137</v>
      </c>
      <c r="M21" s="366">
        <v>1145</v>
      </c>
      <c r="N21" s="338">
        <f t="shared" si="3"/>
        <v>2282</v>
      </c>
      <c r="O21" s="375" t="s">
        <v>52</v>
      </c>
      <c r="P21" s="375"/>
    </row>
    <row r="22" spans="1:16" ht="20.25" customHeight="1">
      <c r="A22" s="374" t="s">
        <v>53</v>
      </c>
      <c r="B22" s="374"/>
      <c r="C22" s="338">
        <v>3043</v>
      </c>
      <c r="D22" s="338">
        <v>4470</v>
      </c>
      <c r="E22" s="366">
        <f t="shared" si="0"/>
        <v>7513</v>
      </c>
      <c r="F22" s="338">
        <v>201</v>
      </c>
      <c r="G22" s="338">
        <v>420</v>
      </c>
      <c r="H22" s="338">
        <v>621</v>
      </c>
      <c r="I22" s="338">
        <f t="shared" si="1"/>
        <v>3244</v>
      </c>
      <c r="J22" s="338">
        <f t="shared" si="1"/>
        <v>4890</v>
      </c>
      <c r="K22" s="338">
        <f t="shared" si="2"/>
        <v>8134</v>
      </c>
      <c r="L22" s="366">
        <v>808</v>
      </c>
      <c r="M22" s="366">
        <v>885</v>
      </c>
      <c r="N22" s="338">
        <f t="shared" si="3"/>
        <v>1693</v>
      </c>
      <c r="O22" s="375" t="s">
        <v>54</v>
      </c>
      <c r="P22" s="375"/>
    </row>
    <row r="23" spans="1:16" ht="20.25" customHeight="1">
      <c r="A23" s="374" t="s">
        <v>84</v>
      </c>
      <c r="B23" s="374"/>
      <c r="C23" s="338">
        <v>3312</v>
      </c>
      <c r="D23" s="338">
        <v>3613</v>
      </c>
      <c r="E23" s="366">
        <f t="shared" si="0"/>
        <v>6925</v>
      </c>
      <c r="F23" s="338">
        <v>264</v>
      </c>
      <c r="G23" s="338">
        <v>641</v>
      </c>
      <c r="H23" s="338">
        <v>905</v>
      </c>
      <c r="I23" s="338">
        <f t="shared" si="1"/>
        <v>3576</v>
      </c>
      <c r="J23" s="338">
        <f t="shared" si="1"/>
        <v>4254</v>
      </c>
      <c r="K23" s="338">
        <f t="shared" si="2"/>
        <v>7830</v>
      </c>
      <c r="L23" s="366">
        <v>1080</v>
      </c>
      <c r="M23" s="366">
        <v>997</v>
      </c>
      <c r="N23" s="338">
        <f t="shared" si="3"/>
        <v>2077</v>
      </c>
      <c r="O23" s="375" t="s">
        <v>56</v>
      </c>
      <c r="P23" s="375"/>
    </row>
    <row r="24" spans="1:16" ht="20.25" customHeight="1">
      <c r="A24" s="374" t="s">
        <v>57</v>
      </c>
      <c r="B24" s="374"/>
      <c r="C24" s="338">
        <v>1368</v>
      </c>
      <c r="D24" s="338">
        <v>1452</v>
      </c>
      <c r="E24" s="366">
        <f t="shared" si="0"/>
        <v>2820</v>
      </c>
      <c r="F24" s="338">
        <v>189</v>
      </c>
      <c r="G24" s="338">
        <v>318</v>
      </c>
      <c r="H24" s="338">
        <v>507</v>
      </c>
      <c r="I24" s="338">
        <f t="shared" si="1"/>
        <v>1557</v>
      </c>
      <c r="J24" s="338">
        <f t="shared" si="1"/>
        <v>1770</v>
      </c>
      <c r="K24" s="338">
        <f t="shared" si="2"/>
        <v>3327</v>
      </c>
      <c r="L24" s="366">
        <v>627</v>
      </c>
      <c r="M24" s="366">
        <v>632</v>
      </c>
      <c r="N24" s="338">
        <f t="shared" si="3"/>
        <v>1259</v>
      </c>
      <c r="O24" s="375" t="s">
        <v>58</v>
      </c>
      <c r="P24" s="375"/>
    </row>
    <row r="25" spans="1:16" ht="20.25" customHeight="1">
      <c r="A25" s="374" t="s">
        <v>59</v>
      </c>
      <c r="B25" s="374"/>
      <c r="C25" s="338">
        <v>2729</v>
      </c>
      <c r="D25" s="338">
        <v>3163</v>
      </c>
      <c r="E25" s="366">
        <f t="shared" si="0"/>
        <v>5892</v>
      </c>
      <c r="F25" s="338">
        <v>148</v>
      </c>
      <c r="G25" s="338">
        <v>337</v>
      </c>
      <c r="H25" s="338">
        <v>485</v>
      </c>
      <c r="I25" s="338">
        <f t="shared" si="1"/>
        <v>2877</v>
      </c>
      <c r="J25" s="338">
        <f t="shared" si="1"/>
        <v>3500</v>
      </c>
      <c r="K25" s="338">
        <f t="shared" si="2"/>
        <v>6377</v>
      </c>
      <c r="L25" s="366">
        <v>874</v>
      </c>
      <c r="M25" s="366">
        <v>946</v>
      </c>
      <c r="N25" s="338">
        <f t="shared" si="3"/>
        <v>1820</v>
      </c>
      <c r="O25" s="375" t="s">
        <v>60</v>
      </c>
      <c r="P25" s="375"/>
    </row>
    <row r="26" spans="1:16" ht="20.25" customHeight="1">
      <c r="A26" s="374" t="s">
        <v>61</v>
      </c>
      <c r="B26" s="374"/>
      <c r="C26" s="338">
        <v>6074</v>
      </c>
      <c r="D26" s="338">
        <v>5233</v>
      </c>
      <c r="E26" s="366">
        <f t="shared" si="0"/>
        <v>11307</v>
      </c>
      <c r="F26" s="338">
        <v>208</v>
      </c>
      <c r="G26" s="338">
        <v>348</v>
      </c>
      <c r="H26" s="338">
        <v>556</v>
      </c>
      <c r="I26" s="338">
        <f t="shared" si="1"/>
        <v>6282</v>
      </c>
      <c r="J26" s="338">
        <f t="shared" si="1"/>
        <v>5581</v>
      </c>
      <c r="K26" s="338">
        <f t="shared" si="2"/>
        <v>11863</v>
      </c>
      <c r="L26" s="366">
        <v>1805</v>
      </c>
      <c r="M26" s="366">
        <v>1710</v>
      </c>
      <c r="N26" s="338">
        <f t="shared" si="3"/>
        <v>3515</v>
      </c>
      <c r="O26" s="375" t="s">
        <v>62</v>
      </c>
      <c r="P26" s="375"/>
    </row>
    <row r="27" spans="1:16" ht="22.5" customHeight="1">
      <c r="A27" s="374" t="s">
        <v>63</v>
      </c>
      <c r="B27" s="374"/>
      <c r="C27" s="338">
        <v>1775</v>
      </c>
      <c r="D27" s="338">
        <v>1455</v>
      </c>
      <c r="E27" s="366">
        <f t="shared" si="0"/>
        <v>3230</v>
      </c>
      <c r="F27" s="338">
        <v>104</v>
      </c>
      <c r="G27" s="338">
        <v>366</v>
      </c>
      <c r="H27" s="338">
        <v>470</v>
      </c>
      <c r="I27" s="338">
        <f t="shared" si="1"/>
        <v>1879</v>
      </c>
      <c r="J27" s="338">
        <f t="shared" si="1"/>
        <v>1821</v>
      </c>
      <c r="K27" s="338">
        <f t="shared" si="2"/>
        <v>3700</v>
      </c>
      <c r="L27" s="366">
        <v>433</v>
      </c>
      <c r="M27" s="366">
        <v>345</v>
      </c>
      <c r="N27" s="338">
        <f t="shared" si="3"/>
        <v>778</v>
      </c>
      <c r="O27" s="375" t="s">
        <v>64</v>
      </c>
      <c r="P27" s="375"/>
    </row>
    <row r="28" spans="1:16" ht="20.25" customHeight="1" thickBot="1">
      <c r="A28" s="427" t="s">
        <v>65</v>
      </c>
      <c r="B28" s="427"/>
      <c r="C28" s="272">
        <v>5388</v>
      </c>
      <c r="D28" s="272">
        <v>8427</v>
      </c>
      <c r="E28" s="366">
        <f t="shared" si="0"/>
        <v>13815</v>
      </c>
      <c r="F28" s="272">
        <v>287</v>
      </c>
      <c r="G28" s="272">
        <v>957</v>
      </c>
      <c r="H28" s="272">
        <v>1244</v>
      </c>
      <c r="I28" s="338">
        <f t="shared" si="1"/>
        <v>5675</v>
      </c>
      <c r="J28" s="338">
        <f t="shared" si="1"/>
        <v>9384</v>
      </c>
      <c r="K28" s="338">
        <f t="shared" si="2"/>
        <v>15059</v>
      </c>
      <c r="L28" s="366">
        <v>825</v>
      </c>
      <c r="M28" s="366">
        <v>1395</v>
      </c>
      <c r="N28" s="338">
        <f t="shared" si="3"/>
        <v>2220</v>
      </c>
      <c r="O28" s="494" t="s">
        <v>66</v>
      </c>
      <c r="P28" s="494"/>
    </row>
    <row r="29" spans="1:16" ht="20.25" customHeight="1" thickBot="1">
      <c r="A29" s="372" t="s">
        <v>19</v>
      </c>
      <c r="B29" s="372"/>
      <c r="C29" s="772">
        <f>SUM(C9:C28)</f>
        <v>64747</v>
      </c>
      <c r="D29" s="772">
        <f t="shared" ref="D29:J29" si="4">SUM(D9:D28)</f>
        <v>76129</v>
      </c>
      <c r="E29" s="772">
        <f t="shared" si="4"/>
        <v>140876</v>
      </c>
      <c r="F29" s="772">
        <f t="shared" si="4"/>
        <v>4258</v>
      </c>
      <c r="G29" s="772">
        <f t="shared" si="4"/>
        <v>10317</v>
      </c>
      <c r="H29" s="772">
        <f t="shared" si="4"/>
        <v>14575</v>
      </c>
      <c r="I29" s="772">
        <f t="shared" si="4"/>
        <v>69005</v>
      </c>
      <c r="J29" s="772">
        <f t="shared" si="4"/>
        <v>86446</v>
      </c>
      <c r="K29" s="772">
        <f>SUM(K9:K28)</f>
        <v>155451</v>
      </c>
      <c r="L29" s="772">
        <f>SUM(L9:L28)</f>
        <v>21663</v>
      </c>
      <c r="M29" s="772">
        <f t="shared" ref="M29:N29" si="5">SUM(M9:M28)</f>
        <v>26072</v>
      </c>
      <c r="N29" s="772">
        <f t="shared" si="5"/>
        <v>47735</v>
      </c>
      <c r="O29" s="373" t="s">
        <v>67</v>
      </c>
      <c r="P29" s="373"/>
    </row>
    <row r="30" spans="1:16" ht="21" thickTop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</row>
  </sheetData>
  <mergeCells count="58">
    <mergeCell ref="A29:B29"/>
    <mergeCell ref="O29:P29"/>
    <mergeCell ref="A26:B26"/>
    <mergeCell ref="O26:P26"/>
    <mergeCell ref="A27:B27"/>
    <mergeCell ref="O27:P27"/>
    <mergeCell ref="A28:B28"/>
    <mergeCell ref="O28:P28"/>
    <mergeCell ref="A23:B23"/>
    <mergeCell ref="O23:P23"/>
    <mergeCell ref="A24:B24"/>
    <mergeCell ref="O24:P24"/>
    <mergeCell ref="A25:B25"/>
    <mergeCell ref="O25:P25"/>
    <mergeCell ref="A20:B20"/>
    <mergeCell ref="O20:P20"/>
    <mergeCell ref="A21:B21"/>
    <mergeCell ref="O21:P21"/>
    <mergeCell ref="A22:B22"/>
    <mergeCell ref="O22:P22"/>
    <mergeCell ref="A12:B12"/>
    <mergeCell ref="O12:P12"/>
    <mergeCell ref="A13:A18"/>
    <mergeCell ref="P13:P18"/>
    <mergeCell ref="A19:B19"/>
    <mergeCell ref="O19:P19"/>
    <mergeCell ref="A9:B9"/>
    <mergeCell ref="O9:P9"/>
    <mergeCell ref="A10:B10"/>
    <mergeCell ref="O10:P10"/>
    <mergeCell ref="A11:B11"/>
    <mergeCell ref="O11:P11"/>
    <mergeCell ref="I7:I8"/>
    <mergeCell ref="J7:J8"/>
    <mergeCell ref="K7:K8"/>
    <mergeCell ref="L7:L8"/>
    <mergeCell ref="M7:M8"/>
    <mergeCell ref="N7:N8"/>
    <mergeCell ref="C5:E5"/>
    <mergeCell ref="F5:H5"/>
    <mergeCell ref="I5:K5"/>
    <mergeCell ref="L6:N6"/>
    <mergeCell ref="C7:C8"/>
    <mergeCell ref="D7:D8"/>
    <mergeCell ref="E7:E8"/>
    <mergeCell ref="F7:F8"/>
    <mergeCell ref="G7:G8"/>
    <mergeCell ref="H7:H8"/>
    <mergeCell ref="A1:P1"/>
    <mergeCell ref="A2:P2"/>
    <mergeCell ref="A3:N3"/>
    <mergeCell ref="O3:P3"/>
    <mergeCell ref="A4:B8"/>
    <mergeCell ref="C4:E4"/>
    <mergeCell ref="F4:H4"/>
    <mergeCell ref="I4:K4"/>
    <mergeCell ref="L4:N5"/>
    <mergeCell ref="O4:P8"/>
  </mergeCells>
  <printOptions horizontalCentered="1"/>
  <pageMargins left="0.19685039370078741" right="0.19685039370078741" top="0.78740157480314965" bottom="0.19685039370078741" header="0.78740157480314965" footer="0.19685039370078741"/>
  <pageSetup paperSize="9" scale="77" firstPageNumber="87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K34"/>
  <sheetViews>
    <sheetView rightToLeft="1" view="pageBreakPreview" zoomScale="80" zoomScaleNormal="71" zoomScaleSheetLayoutView="80" workbookViewId="0">
      <selection sqref="A1:P17"/>
    </sheetView>
  </sheetViews>
  <sheetFormatPr defaultRowHeight="20.25"/>
  <cols>
    <col min="1" max="1" width="3" customWidth="1"/>
    <col min="2" max="2" width="8.83203125" customWidth="1"/>
    <col min="3" max="9" width="11.6640625" customWidth="1"/>
    <col min="10" max="10" width="10.4140625" customWidth="1"/>
    <col min="11" max="11" width="4.33203125" customWidth="1"/>
  </cols>
  <sheetData>
    <row r="1" spans="1:11" ht="33" customHeight="1">
      <c r="A1" s="389" t="s">
        <v>964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</row>
    <row r="2" spans="1:11" ht="42" customHeight="1">
      <c r="A2" s="433" t="s">
        <v>965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</row>
    <row r="3" spans="1:11" ht="24.75" customHeight="1" thickBot="1">
      <c r="A3" s="415" t="s">
        <v>966</v>
      </c>
      <c r="B3" s="415"/>
      <c r="C3" s="415"/>
      <c r="D3" s="415"/>
      <c r="E3" s="415"/>
      <c r="F3" s="415"/>
      <c r="G3" s="415"/>
      <c r="H3" s="415"/>
      <c r="I3" s="415"/>
      <c r="J3" s="434" t="s">
        <v>967</v>
      </c>
      <c r="K3" s="434"/>
    </row>
    <row r="4" spans="1:11" ht="24.95" customHeight="1" thickTop="1">
      <c r="A4" s="408"/>
      <c r="B4" s="408"/>
      <c r="C4" s="413" t="s">
        <v>424</v>
      </c>
      <c r="D4" s="413"/>
      <c r="E4" s="413" t="s">
        <v>425</v>
      </c>
      <c r="F4" s="413"/>
      <c r="G4" s="413" t="s">
        <v>19</v>
      </c>
      <c r="H4" s="413"/>
      <c r="I4" s="413"/>
      <c r="J4" s="408"/>
      <c r="K4" s="408"/>
    </row>
    <row r="5" spans="1:11" ht="24.95" customHeight="1">
      <c r="A5" s="408"/>
      <c r="B5" s="408"/>
      <c r="C5" s="428" t="s">
        <v>426</v>
      </c>
      <c r="D5" s="428"/>
      <c r="E5" s="408" t="s">
        <v>427</v>
      </c>
      <c r="F5" s="408"/>
      <c r="G5" s="458" t="s">
        <v>67</v>
      </c>
      <c r="H5" s="458"/>
      <c r="I5" s="458"/>
      <c r="J5" s="408"/>
      <c r="K5" s="408"/>
    </row>
    <row r="6" spans="1:11" ht="24.95" customHeight="1">
      <c r="A6" s="408"/>
      <c r="B6" s="408"/>
      <c r="C6" s="322" t="s">
        <v>16</v>
      </c>
      <c r="D6" s="322" t="s">
        <v>82</v>
      </c>
      <c r="E6" s="322" t="s">
        <v>16</v>
      </c>
      <c r="F6" s="322" t="s">
        <v>82</v>
      </c>
      <c r="G6" s="322" t="s">
        <v>16</v>
      </c>
      <c r="H6" s="322" t="s">
        <v>82</v>
      </c>
      <c r="I6" s="322" t="s">
        <v>19</v>
      </c>
      <c r="J6" s="408"/>
      <c r="K6" s="408"/>
    </row>
    <row r="7" spans="1:11" ht="24.95" customHeight="1" thickBot="1">
      <c r="A7" s="424"/>
      <c r="B7" s="424"/>
      <c r="C7" s="352" t="s">
        <v>20</v>
      </c>
      <c r="D7" s="352" t="s">
        <v>21</v>
      </c>
      <c r="E7" s="352" t="s">
        <v>20</v>
      </c>
      <c r="F7" s="352" t="s">
        <v>21</v>
      </c>
      <c r="G7" s="352" t="s">
        <v>20</v>
      </c>
      <c r="H7" s="352" t="s">
        <v>21</v>
      </c>
      <c r="I7" s="352" t="s">
        <v>23</v>
      </c>
      <c r="J7" s="424"/>
      <c r="K7" s="424"/>
    </row>
    <row r="8" spans="1:11" ht="20.25" customHeight="1">
      <c r="A8" s="467" t="s">
        <v>241</v>
      </c>
      <c r="B8" s="467"/>
      <c r="C8" s="338">
        <v>3159</v>
      </c>
      <c r="D8" s="338">
        <v>2493</v>
      </c>
      <c r="E8" s="338">
        <v>2275</v>
      </c>
      <c r="F8" s="338">
        <v>1423</v>
      </c>
      <c r="G8" s="338">
        <f>SUM(C8,E8)</f>
        <v>5434</v>
      </c>
      <c r="H8" s="338">
        <f>SUM(D8,F8)</f>
        <v>3916</v>
      </c>
      <c r="I8" s="366">
        <f>SUM(G8:H8)</f>
        <v>9350</v>
      </c>
      <c r="J8" s="385" t="s">
        <v>26</v>
      </c>
      <c r="K8" s="385"/>
    </row>
    <row r="9" spans="1:11" ht="20.25" customHeight="1">
      <c r="A9" s="403" t="s">
        <v>27</v>
      </c>
      <c r="B9" s="403"/>
      <c r="C9" s="338">
        <v>1711</v>
      </c>
      <c r="D9" s="338">
        <v>1772</v>
      </c>
      <c r="E9" s="338">
        <v>1302</v>
      </c>
      <c r="F9" s="338">
        <v>1268</v>
      </c>
      <c r="G9" s="338">
        <f t="shared" ref="G9:H27" si="0">SUM(C9,E9)</f>
        <v>3013</v>
      </c>
      <c r="H9" s="338">
        <f t="shared" si="0"/>
        <v>3040</v>
      </c>
      <c r="I9" s="366">
        <f t="shared" ref="I9:I27" si="1">SUM(G9:H9)</f>
        <v>6053</v>
      </c>
      <c r="J9" s="375" t="s">
        <v>28</v>
      </c>
      <c r="K9" s="375"/>
    </row>
    <row r="10" spans="1:11" ht="20.25" customHeight="1">
      <c r="A10" s="403" t="s">
        <v>83</v>
      </c>
      <c r="B10" s="403"/>
      <c r="C10" s="366">
        <v>1266</v>
      </c>
      <c r="D10" s="366">
        <v>1728</v>
      </c>
      <c r="E10" s="366">
        <v>1043</v>
      </c>
      <c r="F10" s="366">
        <v>1115</v>
      </c>
      <c r="G10" s="338">
        <f t="shared" si="0"/>
        <v>2309</v>
      </c>
      <c r="H10" s="338">
        <f t="shared" si="0"/>
        <v>2843</v>
      </c>
      <c r="I10" s="366">
        <f t="shared" si="1"/>
        <v>5152</v>
      </c>
      <c r="J10" s="375" t="s">
        <v>30</v>
      </c>
      <c r="K10" s="375"/>
    </row>
    <row r="11" spans="1:11" ht="20.25" customHeight="1">
      <c r="A11" s="403" t="s">
        <v>31</v>
      </c>
      <c r="B11" s="403"/>
      <c r="C11" s="366">
        <v>3089</v>
      </c>
      <c r="D11" s="366">
        <v>3509</v>
      </c>
      <c r="E11" s="366">
        <v>2194</v>
      </c>
      <c r="F11" s="366">
        <v>2047</v>
      </c>
      <c r="G11" s="338">
        <f t="shared" si="0"/>
        <v>5283</v>
      </c>
      <c r="H11" s="338">
        <f t="shared" si="0"/>
        <v>5556</v>
      </c>
      <c r="I11" s="366">
        <f t="shared" si="1"/>
        <v>10839</v>
      </c>
      <c r="J11" s="375" t="s">
        <v>32</v>
      </c>
      <c r="K11" s="375"/>
    </row>
    <row r="12" spans="1:11" ht="20.25" customHeight="1">
      <c r="A12" s="416" t="s">
        <v>33</v>
      </c>
      <c r="B12" s="329" t="s">
        <v>34</v>
      </c>
      <c r="C12" s="366">
        <v>1069</v>
      </c>
      <c r="D12" s="366">
        <v>3379</v>
      </c>
      <c r="E12" s="366">
        <v>992</v>
      </c>
      <c r="F12" s="366">
        <v>1757</v>
      </c>
      <c r="G12" s="338">
        <f t="shared" si="0"/>
        <v>2061</v>
      </c>
      <c r="H12" s="338">
        <f t="shared" si="0"/>
        <v>5136</v>
      </c>
      <c r="I12" s="366">
        <f t="shared" si="1"/>
        <v>7197</v>
      </c>
      <c r="J12" s="321" t="s">
        <v>35</v>
      </c>
      <c r="K12" s="380" t="s">
        <v>36</v>
      </c>
    </row>
    <row r="13" spans="1:11" ht="20.25" customHeight="1">
      <c r="A13" s="417"/>
      <c r="B13" s="329" t="s">
        <v>37</v>
      </c>
      <c r="C13" s="366">
        <v>1525</v>
      </c>
      <c r="D13" s="366">
        <v>3573</v>
      </c>
      <c r="E13" s="366">
        <v>1060</v>
      </c>
      <c r="F13" s="366">
        <v>1787</v>
      </c>
      <c r="G13" s="338">
        <f t="shared" si="0"/>
        <v>2585</v>
      </c>
      <c r="H13" s="338">
        <f t="shared" si="0"/>
        <v>5360</v>
      </c>
      <c r="I13" s="366">
        <f t="shared" si="1"/>
        <v>7945</v>
      </c>
      <c r="J13" s="321" t="s">
        <v>38</v>
      </c>
      <c r="K13" s="381"/>
    </row>
    <row r="14" spans="1:11" ht="20.25" customHeight="1">
      <c r="A14" s="417"/>
      <c r="B14" s="329" t="s">
        <v>39</v>
      </c>
      <c r="C14" s="366">
        <v>1062</v>
      </c>
      <c r="D14" s="366">
        <v>1787</v>
      </c>
      <c r="E14" s="366">
        <v>716</v>
      </c>
      <c r="F14" s="366">
        <v>730</v>
      </c>
      <c r="G14" s="338">
        <f t="shared" si="0"/>
        <v>1778</v>
      </c>
      <c r="H14" s="338">
        <f t="shared" si="0"/>
        <v>2517</v>
      </c>
      <c r="I14" s="366">
        <f t="shared" si="1"/>
        <v>4295</v>
      </c>
      <c r="J14" s="321" t="s">
        <v>40</v>
      </c>
      <c r="K14" s="381"/>
    </row>
    <row r="15" spans="1:11" ht="20.25" customHeight="1">
      <c r="A15" s="417"/>
      <c r="B15" s="329" t="s">
        <v>41</v>
      </c>
      <c r="C15" s="366">
        <v>1120</v>
      </c>
      <c r="D15" s="366">
        <v>2870</v>
      </c>
      <c r="E15" s="366">
        <v>961</v>
      </c>
      <c r="F15" s="366">
        <v>1697</v>
      </c>
      <c r="G15" s="338">
        <f t="shared" si="0"/>
        <v>2081</v>
      </c>
      <c r="H15" s="338">
        <f t="shared" si="0"/>
        <v>4567</v>
      </c>
      <c r="I15" s="366">
        <f t="shared" si="1"/>
        <v>6648</v>
      </c>
      <c r="J15" s="321" t="s">
        <v>42</v>
      </c>
      <c r="K15" s="381"/>
    </row>
    <row r="16" spans="1:11" ht="20.25" customHeight="1">
      <c r="A16" s="417"/>
      <c r="B16" s="329" t="s">
        <v>43</v>
      </c>
      <c r="C16" s="366">
        <v>1281</v>
      </c>
      <c r="D16" s="366">
        <v>3491</v>
      </c>
      <c r="E16" s="366">
        <v>1110</v>
      </c>
      <c r="F16" s="366">
        <v>1995</v>
      </c>
      <c r="G16" s="338">
        <f t="shared" si="0"/>
        <v>2391</v>
      </c>
      <c r="H16" s="338">
        <f t="shared" si="0"/>
        <v>5486</v>
      </c>
      <c r="I16" s="366">
        <f t="shared" si="1"/>
        <v>7877</v>
      </c>
      <c r="J16" s="321" t="s">
        <v>44</v>
      </c>
      <c r="K16" s="381"/>
    </row>
    <row r="17" spans="1:11" ht="20.25" customHeight="1">
      <c r="A17" s="418"/>
      <c r="B17" s="329" t="s">
        <v>45</v>
      </c>
      <c r="C17" s="366">
        <v>1158</v>
      </c>
      <c r="D17" s="366">
        <v>2206</v>
      </c>
      <c r="E17" s="366">
        <v>772</v>
      </c>
      <c r="F17" s="366">
        <v>1022</v>
      </c>
      <c r="G17" s="338">
        <f t="shared" si="0"/>
        <v>1930</v>
      </c>
      <c r="H17" s="338">
        <f t="shared" si="0"/>
        <v>3228</v>
      </c>
      <c r="I17" s="366">
        <f t="shared" si="1"/>
        <v>5158</v>
      </c>
      <c r="J17" s="321" t="s">
        <v>46</v>
      </c>
      <c r="K17" s="382"/>
    </row>
    <row r="18" spans="1:11" ht="20.25" customHeight="1">
      <c r="A18" s="403" t="s">
        <v>47</v>
      </c>
      <c r="B18" s="403"/>
      <c r="C18" s="366">
        <v>3907</v>
      </c>
      <c r="D18" s="366">
        <v>2176</v>
      </c>
      <c r="E18" s="366">
        <v>2366</v>
      </c>
      <c r="F18" s="366">
        <v>1719</v>
      </c>
      <c r="G18" s="338">
        <f t="shared" si="0"/>
        <v>6273</v>
      </c>
      <c r="H18" s="338">
        <f t="shared" si="0"/>
        <v>3895</v>
      </c>
      <c r="I18" s="366">
        <f t="shared" si="1"/>
        <v>10168</v>
      </c>
      <c r="J18" s="375" t="s">
        <v>48</v>
      </c>
      <c r="K18" s="375"/>
    </row>
    <row r="19" spans="1:11" ht="20.25" customHeight="1">
      <c r="A19" s="403" t="s">
        <v>49</v>
      </c>
      <c r="B19" s="403"/>
      <c r="C19" s="366">
        <v>3298</v>
      </c>
      <c r="D19" s="366">
        <v>3697</v>
      </c>
      <c r="E19" s="366">
        <v>2327</v>
      </c>
      <c r="F19" s="366">
        <v>2344</v>
      </c>
      <c r="G19" s="338">
        <f t="shared" si="0"/>
        <v>5625</v>
      </c>
      <c r="H19" s="338">
        <f t="shared" si="0"/>
        <v>6041</v>
      </c>
      <c r="I19" s="366">
        <f t="shared" si="1"/>
        <v>11666</v>
      </c>
      <c r="J19" s="375" t="s">
        <v>50</v>
      </c>
      <c r="K19" s="375"/>
    </row>
    <row r="20" spans="1:11" ht="20.25" customHeight="1">
      <c r="A20" s="403" t="s">
        <v>51</v>
      </c>
      <c r="B20" s="403"/>
      <c r="C20" s="366">
        <v>1901</v>
      </c>
      <c r="D20" s="366">
        <v>2296</v>
      </c>
      <c r="E20" s="366">
        <v>1251</v>
      </c>
      <c r="F20" s="366">
        <v>1365</v>
      </c>
      <c r="G20" s="338">
        <f t="shared" si="0"/>
        <v>3152</v>
      </c>
      <c r="H20" s="338">
        <f t="shared" si="0"/>
        <v>3661</v>
      </c>
      <c r="I20" s="366">
        <f t="shared" si="1"/>
        <v>6813</v>
      </c>
      <c r="J20" s="375" t="s">
        <v>52</v>
      </c>
      <c r="K20" s="375"/>
    </row>
    <row r="21" spans="1:11" ht="20.25" customHeight="1">
      <c r="A21" s="403" t="s">
        <v>53</v>
      </c>
      <c r="B21" s="403"/>
      <c r="C21" s="366">
        <v>1826</v>
      </c>
      <c r="D21" s="366">
        <v>3315</v>
      </c>
      <c r="E21" s="366">
        <v>1418</v>
      </c>
      <c r="F21" s="366">
        <v>1575</v>
      </c>
      <c r="G21" s="338">
        <f t="shared" si="0"/>
        <v>3244</v>
      </c>
      <c r="H21" s="338">
        <f t="shared" si="0"/>
        <v>4890</v>
      </c>
      <c r="I21" s="366">
        <f t="shared" si="1"/>
        <v>8134</v>
      </c>
      <c r="J21" s="375" t="s">
        <v>54</v>
      </c>
      <c r="K21" s="375"/>
    </row>
    <row r="22" spans="1:11" ht="20.25" customHeight="1">
      <c r="A22" s="403" t="s">
        <v>84</v>
      </c>
      <c r="B22" s="403"/>
      <c r="C22" s="366">
        <v>2102</v>
      </c>
      <c r="D22" s="366">
        <v>2711</v>
      </c>
      <c r="E22" s="366">
        <v>1474</v>
      </c>
      <c r="F22" s="366">
        <v>1543</v>
      </c>
      <c r="G22" s="338">
        <f t="shared" si="0"/>
        <v>3576</v>
      </c>
      <c r="H22" s="338">
        <f t="shared" si="0"/>
        <v>4254</v>
      </c>
      <c r="I22" s="366">
        <f t="shared" si="1"/>
        <v>7830</v>
      </c>
      <c r="J22" s="375" t="s">
        <v>56</v>
      </c>
      <c r="K22" s="375"/>
    </row>
    <row r="23" spans="1:11" ht="20.25" customHeight="1">
      <c r="A23" s="403" t="s">
        <v>57</v>
      </c>
      <c r="B23" s="403"/>
      <c r="C23" s="366">
        <v>995</v>
      </c>
      <c r="D23" s="366">
        <v>1182</v>
      </c>
      <c r="E23" s="366">
        <v>562</v>
      </c>
      <c r="F23" s="366">
        <v>588</v>
      </c>
      <c r="G23" s="338">
        <f t="shared" si="0"/>
        <v>1557</v>
      </c>
      <c r="H23" s="338">
        <f t="shared" si="0"/>
        <v>1770</v>
      </c>
      <c r="I23" s="366">
        <f t="shared" si="1"/>
        <v>3327</v>
      </c>
      <c r="J23" s="375" t="s">
        <v>58</v>
      </c>
      <c r="K23" s="375"/>
    </row>
    <row r="24" spans="1:11" ht="20.25" customHeight="1">
      <c r="A24" s="403" t="s">
        <v>59</v>
      </c>
      <c r="B24" s="403"/>
      <c r="C24" s="366">
        <v>1639</v>
      </c>
      <c r="D24" s="366">
        <v>2357</v>
      </c>
      <c r="E24" s="366">
        <v>1238</v>
      </c>
      <c r="F24" s="366">
        <v>1143</v>
      </c>
      <c r="G24" s="338">
        <f t="shared" si="0"/>
        <v>2877</v>
      </c>
      <c r="H24" s="338">
        <f t="shared" si="0"/>
        <v>3500</v>
      </c>
      <c r="I24" s="366">
        <f t="shared" si="1"/>
        <v>6377</v>
      </c>
      <c r="J24" s="375" t="s">
        <v>60</v>
      </c>
      <c r="K24" s="375"/>
    </row>
    <row r="25" spans="1:11" ht="20.25" customHeight="1">
      <c r="A25" s="403" t="s">
        <v>61</v>
      </c>
      <c r="B25" s="403"/>
      <c r="C25" s="366">
        <v>3489</v>
      </c>
      <c r="D25" s="366">
        <v>3282</v>
      </c>
      <c r="E25" s="366">
        <v>2793</v>
      </c>
      <c r="F25" s="366">
        <v>2299</v>
      </c>
      <c r="G25" s="338">
        <f t="shared" si="0"/>
        <v>6282</v>
      </c>
      <c r="H25" s="338">
        <f t="shared" si="0"/>
        <v>5581</v>
      </c>
      <c r="I25" s="366">
        <f t="shared" si="1"/>
        <v>11863</v>
      </c>
      <c r="J25" s="375" t="s">
        <v>62</v>
      </c>
      <c r="K25" s="375"/>
    </row>
    <row r="26" spans="1:11" ht="20.25" customHeight="1">
      <c r="A26" s="403" t="s">
        <v>63</v>
      </c>
      <c r="B26" s="403"/>
      <c r="C26" s="366">
        <v>1152</v>
      </c>
      <c r="D26" s="366">
        <v>699</v>
      </c>
      <c r="E26" s="366">
        <v>727</v>
      </c>
      <c r="F26" s="366">
        <v>1122</v>
      </c>
      <c r="G26" s="338">
        <f t="shared" si="0"/>
        <v>1879</v>
      </c>
      <c r="H26" s="338">
        <f t="shared" si="0"/>
        <v>1821</v>
      </c>
      <c r="I26" s="366">
        <f t="shared" si="1"/>
        <v>3700</v>
      </c>
      <c r="J26" s="375" t="s">
        <v>64</v>
      </c>
      <c r="K26" s="375"/>
    </row>
    <row r="27" spans="1:11" ht="20.25" customHeight="1" thickBot="1">
      <c r="A27" s="451" t="s">
        <v>65</v>
      </c>
      <c r="B27" s="451"/>
      <c r="C27" s="337">
        <v>3511</v>
      </c>
      <c r="D27" s="337">
        <v>6495</v>
      </c>
      <c r="E27" s="337">
        <v>2164</v>
      </c>
      <c r="F27" s="337">
        <v>2889</v>
      </c>
      <c r="G27" s="338">
        <f t="shared" si="0"/>
        <v>5675</v>
      </c>
      <c r="H27" s="338">
        <f t="shared" si="0"/>
        <v>9384</v>
      </c>
      <c r="I27" s="366">
        <f t="shared" si="1"/>
        <v>15059</v>
      </c>
      <c r="J27" s="494" t="s">
        <v>66</v>
      </c>
      <c r="K27" s="494"/>
    </row>
    <row r="28" spans="1:11" ht="22.5" customHeight="1" thickBot="1">
      <c r="A28" s="422" t="s">
        <v>19</v>
      </c>
      <c r="B28" s="422"/>
      <c r="C28" s="772">
        <f>SUM(C8:C27)</f>
        <v>40260</v>
      </c>
      <c r="D28" s="772">
        <f t="shared" ref="D28:I28" si="2">SUM(D8:D27)</f>
        <v>55018</v>
      </c>
      <c r="E28" s="772">
        <f t="shared" si="2"/>
        <v>28745</v>
      </c>
      <c r="F28" s="772">
        <f t="shared" si="2"/>
        <v>31428</v>
      </c>
      <c r="G28" s="772">
        <f t="shared" si="2"/>
        <v>69005</v>
      </c>
      <c r="H28" s="772">
        <f t="shared" si="2"/>
        <v>86446</v>
      </c>
      <c r="I28" s="772">
        <f t="shared" si="2"/>
        <v>155451</v>
      </c>
      <c r="J28" s="373" t="s">
        <v>67</v>
      </c>
      <c r="K28" s="373"/>
    </row>
    <row r="29" spans="1:11" ht="21" thickTop="1"/>
    <row r="32" spans="1:11">
      <c r="C32">
        <v>40260</v>
      </c>
      <c r="D32">
        <v>55018</v>
      </c>
      <c r="E32">
        <v>28745</v>
      </c>
      <c r="F32">
        <v>31428</v>
      </c>
      <c r="G32">
        <v>69005</v>
      </c>
      <c r="H32">
        <v>86446</v>
      </c>
      <c r="I32">
        <v>155451</v>
      </c>
    </row>
    <row r="34" spans="3:9">
      <c r="C34">
        <f>C32-C28</f>
        <v>0</v>
      </c>
      <c r="D34">
        <f t="shared" ref="D34:I34" si="3">D32-D28</f>
        <v>0</v>
      </c>
      <c r="E34">
        <f t="shared" si="3"/>
        <v>0</v>
      </c>
      <c r="F34">
        <f t="shared" si="3"/>
        <v>0</v>
      </c>
      <c r="G34">
        <f t="shared" si="3"/>
        <v>0</v>
      </c>
      <c r="H34">
        <f t="shared" si="3"/>
        <v>0</v>
      </c>
      <c r="I34">
        <f t="shared" si="3"/>
        <v>0</v>
      </c>
    </row>
  </sheetData>
  <mergeCells count="44">
    <mergeCell ref="A27:B27"/>
    <mergeCell ref="J27:K27"/>
    <mergeCell ref="A28:B28"/>
    <mergeCell ref="J28:K28"/>
    <mergeCell ref="A24:B24"/>
    <mergeCell ref="J24:K24"/>
    <mergeCell ref="A25:B25"/>
    <mergeCell ref="J25:K25"/>
    <mergeCell ref="A26:B26"/>
    <mergeCell ref="J26:K26"/>
    <mergeCell ref="A21:B21"/>
    <mergeCell ref="J21:K21"/>
    <mergeCell ref="A22:B22"/>
    <mergeCell ref="J22:K22"/>
    <mergeCell ref="A23:B23"/>
    <mergeCell ref="J23:K23"/>
    <mergeCell ref="A18:B18"/>
    <mergeCell ref="J18:K18"/>
    <mergeCell ref="A19:B19"/>
    <mergeCell ref="J19:K19"/>
    <mergeCell ref="A20:B20"/>
    <mergeCell ref="J20:K20"/>
    <mergeCell ref="A10:B10"/>
    <mergeCell ref="J10:K10"/>
    <mergeCell ref="A11:B11"/>
    <mergeCell ref="J11:K11"/>
    <mergeCell ref="A12:A17"/>
    <mergeCell ref="K12:K17"/>
    <mergeCell ref="E5:F5"/>
    <mergeCell ref="G5:I5"/>
    <mergeCell ref="A8:B8"/>
    <mergeCell ref="J8:K8"/>
    <mergeCell ref="A9:B9"/>
    <mergeCell ref="J9:K9"/>
    <mergeCell ref="A1:K1"/>
    <mergeCell ref="A2:K2"/>
    <mergeCell ref="A3:I3"/>
    <mergeCell ref="J3:K3"/>
    <mergeCell ref="A4:B7"/>
    <mergeCell ref="C4:D4"/>
    <mergeCell ref="E4:F4"/>
    <mergeCell ref="G4:I4"/>
    <mergeCell ref="J4:K7"/>
    <mergeCell ref="C5:D5"/>
  </mergeCells>
  <printOptions horizontalCentered="1"/>
  <pageMargins left="0.59055118110236227" right="0.59055118110236227" top="0.98425196850393704" bottom="0.59055118110236227" header="0.98425196850393704" footer="0.59055118110236227"/>
  <pageSetup paperSize="9" scale="75" firstPageNumber="88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33"/>
  <sheetViews>
    <sheetView rightToLeft="1" view="pageBreakPreview" topLeftCell="AQ1" zoomScale="80" zoomScaleNormal="75" zoomScaleSheetLayoutView="80" workbookViewId="0">
      <selection sqref="A1:Q17"/>
    </sheetView>
  </sheetViews>
  <sheetFormatPr defaultColWidth="5.33203125" defaultRowHeight="12.75"/>
  <cols>
    <col min="1" max="1" width="2.75" style="231" customWidth="1"/>
    <col min="2" max="2" width="6.5" style="231" customWidth="1"/>
    <col min="3" max="3" width="5.4140625" style="231" customWidth="1"/>
    <col min="4" max="4" width="5.08203125" style="231" customWidth="1"/>
    <col min="5" max="5" width="5.4140625" style="231" customWidth="1"/>
    <col min="6" max="6" width="5.08203125" style="231" customWidth="1"/>
    <col min="7" max="7" width="6.75" style="231" customWidth="1"/>
    <col min="8" max="8" width="6.9140625" style="231" customWidth="1"/>
    <col min="9" max="9" width="6.4140625" style="231" customWidth="1"/>
    <col min="10" max="10" width="5.9140625" style="231" customWidth="1"/>
    <col min="11" max="11" width="6.4140625" style="231" customWidth="1"/>
    <col min="12" max="14" width="8.33203125" style="231" customWidth="1"/>
    <col min="15" max="15" width="6.75" style="231" customWidth="1"/>
    <col min="16" max="16" width="10.4140625" style="231" customWidth="1"/>
    <col min="17" max="17" width="4.1640625" style="231" customWidth="1"/>
    <col min="18" max="18" width="2.1640625" style="231" customWidth="1"/>
    <col min="19" max="19" width="6.58203125" style="231" customWidth="1"/>
    <col min="20" max="21" width="5.5" style="231" customWidth="1"/>
    <col min="22" max="25" width="5.1640625" style="231" customWidth="1"/>
    <col min="26" max="26" width="5.75" style="231" customWidth="1"/>
    <col min="27" max="27" width="4.6640625" style="231" customWidth="1"/>
    <col min="28" max="28" width="4.9140625" style="231" customWidth="1"/>
    <col min="29" max="29" width="5.83203125" style="231" customWidth="1"/>
    <col min="30" max="30" width="5.1640625" style="231" customWidth="1"/>
    <col min="31" max="31" width="5.33203125" style="231" customWidth="1"/>
    <col min="32" max="32" width="6.83203125" style="231" customWidth="1"/>
    <col min="33" max="33" width="5.75" style="231" customWidth="1"/>
    <col min="34" max="34" width="6" style="231" customWidth="1"/>
    <col min="35" max="35" width="6.08203125" style="231" customWidth="1"/>
    <col min="36" max="36" width="6.25" style="231" customWidth="1"/>
    <col min="37" max="37" width="5.25" style="231" customWidth="1"/>
    <col min="38" max="38" width="10.6640625" style="231" customWidth="1"/>
    <col min="39" max="39" width="3.83203125" style="231" customWidth="1"/>
    <col min="40" max="40" width="2.58203125" style="231" customWidth="1"/>
    <col min="41" max="41" width="7.58203125" style="231" customWidth="1"/>
    <col min="42" max="42" width="5.33203125" style="231" customWidth="1"/>
    <col min="43" max="43" width="5.08203125" style="231" customWidth="1"/>
    <col min="44" max="44" width="4.25" style="231" customWidth="1"/>
    <col min="45" max="45" width="5" style="231" customWidth="1"/>
    <col min="46" max="46" width="4.6640625" style="231" customWidth="1"/>
    <col min="47" max="47" width="4.83203125" style="231" customWidth="1"/>
    <col min="48" max="49" width="5" style="231" customWidth="1"/>
    <col min="50" max="50" width="4.5" style="231" customWidth="1"/>
    <col min="51" max="52" width="6.08203125" style="231" customWidth="1"/>
    <col min="53" max="53" width="5" style="231" customWidth="1"/>
    <col min="54" max="54" width="5.9140625" style="231" customWidth="1"/>
    <col min="55" max="55" width="5.6640625" style="231" customWidth="1"/>
    <col min="56" max="56" width="6" style="231" customWidth="1"/>
    <col min="57" max="57" width="5.58203125" style="231" customWidth="1"/>
    <col min="58" max="58" width="5.6640625" style="231" customWidth="1"/>
    <col min="59" max="59" width="11" style="231" customWidth="1"/>
    <col min="60" max="60" width="3.08203125" style="231" customWidth="1"/>
    <col min="61" max="16384" width="5.33203125" style="231"/>
  </cols>
  <sheetData>
    <row r="1" spans="1:60" ht="32.25" customHeight="1">
      <c r="A1" s="498" t="s">
        <v>968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Z1" s="278"/>
      <c r="AA1" s="278"/>
    </row>
    <row r="2" spans="1:60" s="232" customFormat="1" ht="34.5" customHeight="1">
      <c r="A2" s="523" t="s">
        <v>969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</row>
    <row r="3" spans="1:60" s="774" customFormat="1" ht="24" customHeight="1" thickBot="1">
      <c r="A3" s="482" t="s">
        <v>970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1" t="s">
        <v>971</v>
      </c>
      <c r="Q3" s="481"/>
      <c r="R3" s="482" t="s">
        <v>972</v>
      </c>
      <c r="S3" s="482"/>
      <c r="T3" s="482"/>
      <c r="U3" s="482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773" t="s">
        <v>973</v>
      </c>
      <c r="AM3" s="773"/>
      <c r="AN3" s="524" t="s">
        <v>974</v>
      </c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353"/>
      <c r="BA3" s="353"/>
      <c r="BB3" s="353"/>
      <c r="BC3" s="353"/>
      <c r="BD3" s="353"/>
      <c r="BE3" s="353"/>
      <c r="BF3" s="353"/>
      <c r="BG3" s="773" t="s">
        <v>973</v>
      </c>
      <c r="BH3" s="773"/>
    </row>
    <row r="4" spans="1:60" ht="20.25" customHeight="1" thickTop="1">
      <c r="A4" s="408"/>
      <c r="B4" s="408"/>
      <c r="C4" s="506" t="s">
        <v>435</v>
      </c>
      <c r="D4" s="506"/>
      <c r="E4" s="506"/>
      <c r="F4" s="506" t="s">
        <v>436</v>
      </c>
      <c r="G4" s="506"/>
      <c r="H4" s="506"/>
      <c r="I4" s="506" t="s">
        <v>437</v>
      </c>
      <c r="J4" s="506"/>
      <c r="K4" s="506"/>
      <c r="L4" s="506" t="s">
        <v>220</v>
      </c>
      <c r="M4" s="506"/>
      <c r="N4" s="506"/>
      <c r="O4" s="506"/>
      <c r="P4" s="535" t="s">
        <v>10</v>
      </c>
      <c r="Q4" s="535"/>
      <c r="R4" s="413"/>
      <c r="S4" s="413"/>
      <c r="T4" s="480" t="s">
        <v>438</v>
      </c>
      <c r="U4" s="480"/>
      <c r="V4" s="480"/>
      <c r="W4" s="480" t="s">
        <v>439</v>
      </c>
      <c r="X4" s="480"/>
      <c r="Y4" s="480"/>
      <c r="Z4" s="480" t="s">
        <v>265</v>
      </c>
      <c r="AA4" s="480"/>
      <c r="AB4" s="480"/>
      <c r="AC4" s="480" t="s">
        <v>440</v>
      </c>
      <c r="AD4" s="480"/>
      <c r="AE4" s="480"/>
      <c r="AF4" s="480" t="s">
        <v>441</v>
      </c>
      <c r="AG4" s="480"/>
      <c r="AH4" s="480"/>
      <c r="AI4" s="480" t="s">
        <v>442</v>
      </c>
      <c r="AJ4" s="480"/>
      <c r="AK4" s="480"/>
      <c r="AL4" s="413"/>
      <c r="AM4" s="413"/>
      <c r="AN4" s="413"/>
      <c r="AO4" s="413"/>
      <c r="AP4" s="480" t="s">
        <v>443</v>
      </c>
      <c r="AQ4" s="480"/>
      <c r="AR4" s="480"/>
      <c r="AS4" s="480" t="s">
        <v>444</v>
      </c>
      <c r="AT4" s="480"/>
      <c r="AU4" s="480"/>
      <c r="AV4" s="480" t="s">
        <v>445</v>
      </c>
      <c r="AW4" s="480"/>
      <c r="AX4" s="480"/>
      <c r="AY4" s="497" t="s">
        <v>446</v>
      </c>
      <c r="AZ4" s="497"/>
      <c r="BA4" s="497"/>
      <c r="BB4" s="497"/>
      <c r="BC4" s="497" t="s">
        <v>447</v>
      </c>
      <c r="BD4" s="522"/>
      <c r="BE4" s="522"/>
      <c r="BF4" s="522"/>
      <c r="BG4" s="413"/>
      <c r="BH4" s="413"/>
    </row>
    <row r="5" spans="1:60" ht="41.25" customHeight="1">
      <c r="A5" s="408"/>
      <c r="B5" s="408"/>
      <c r="C5" s="506" t="s">
        <v>78</v>
      </c>
      <c r="D5" s="506"/>
      <c r="E5" s="506"/>
      <c r="F5" s="506" t="s">
        <v>230</v>
      </c>
      <c r="G5" s="506"/>
      <c r="H5" s="506"/>
      <c r="I5" s="506" t="s">
        <v>231</v>
      </c>
      <c r="J5" s="506"/>
      <c r="K5" s="506"/>
      <c r="L5" s="506" t="s">
        <v>448</v>
      </c>
      <c r="M5" s="506"/>
      <c r="N5" s="506"/>
      <c r="O5" s="506"/>
      <c r="P5" s="393"/>
      <c r="Q5" s="393"/>
      <c r="R5" s="408"/>
      <c r="S5" s="408"/>
      <c r="T5" s="479" t="s">
        <v>746</v>
      </c>
      <c r="U5" s="479"/>
      <c r="V5" s="479"/>
      <c r="W5" s="479" t="s">
        <v>89</v>
      </c>
      <c r="X5" s="479"/>
      <c r="Y5" s="479"/>
      <c r="Z5" s="479" t="s">
        <v>608</v>
      </c>
      <c r="AA5" s="479"/>
      <c r="AB5" s="479"/>
      <c r="AC5" s="408" t="s">
        <v>233</v>
      </c>
      <c r="AD5" s="408"/>
      <c r="AE5" s="408"/>
      <c r="AF5" s="408" t="s">
        <v>257</v>
      </c>
      <c r="AG5" s="408"/>
      <c r="AH5" s="408"/>
      <c r="AI5" s="479" t="s">
        <v>249</v>
      </c>
      <c r="AJ5" s="479"/>
      <c r="AK5" s="479"/>
      <c r="AL5" s="408"/>
      <c r="AM5" s="408"/>
      <c r="AN5" s="408"/>
      <c r="AO5" s="408"/>
      <c r="AP5" s="408" t="s">
        <v>236</v>
      </c>
      <c r="AQ5" s="408"/>
      <c r="AR5" s="408"/>
      <c r="AS5" s="408" t="s">
        <v>237</v>
      </c>
      <c r="AT5" s="408"/>
      <c r="AU5" s="408"/>
      <c r="AV5" s="479" t="s">
        <v>238</v>
      </c>
      <c r="AW5" s="479"/>
      <c r="AX5" s="479"/>
      <c r="AY5" s="506" t="s">
        <v>975</v>
      </c>
      <c r="AZ5" s="506"/>
      <c r="BA5" s="506"/>
      <c r="BB5" s="506"/>
      <c r="BC5" s="506" t="s">
        <v>450</v>
      </c>
      <c r="BD5" s="506"/>
      <c r="BE5" s="506"/>
      <c r="BF5" s="506"/>
      <c r="BG5" s="408"/>
      <c r="BH5" s="408"/>
    </row>
    <row r="6" spans="1:60" ht="24" customHeight="1">
      <c r="A6" s="408"/>
      <c r="B6" s="408"/>
      <c r="C6" s="355" t="s">
        <v>148</v>
      </c>
      <c r="D6" s="355" t="s">
        <v>17</v>
      </c>
      <c r="E6" s="355" t="s">
        <v>18</v>
      </c>
      <c r="F6" s="355" t="s">
        <v>148</v>
      </c>
      <c r="G6" s="355" t="s">
        <v>17</v>
      </c>
      <c r="H6" s="355" t="s">
        <v>18</v>
      </c>
      <c r="I6" s="355" t="s">
        <v>148</v>
      </c>
      <c r="J6" s="355" t="s">
        <v>17</v>
      </c>
      <c r="K6" s="355" t="s">
        <v>18</v>
      </c>
      <c r="L6" s="355" t="s">
        <v>148</v>
      </c>
      <c r="M6" s="355" t="s">
        <v>17</v>
      </c>
      <c r="N6" s="355" t="s">
        <v>18</v>
      </c>
      <c r="O6" s="355" t="s">
        <v>107</v>
      </c>
      <c r="P6" s="393"/>
      <c r="Q6" s="393"/>
      <c r="R6" s="408"/>
      <c r="S6" s="408"/>
      <c r="T6" s="351" t="s">
        <v>148</v>
      </c>
      <c r="U6" s="351" t="s">
        <v>17</v>
      </c>
      <c r="V6" s="351" t="s">
        <v>18</v>
      </c>
      <c r="W6" s="351" t="s">
        <v>148</v>
      </c>
      <c r="X6" s="351" t="s">
        <v>17</v>
      </c>
      <c r="Y6" s="351" t="s">
        <v>18</v>
      </c>
      <c r="Z6" s="351" t="s">
        <v>148</v>
      </c>
      <c r="AA6" s="351" t="s">
        <v>17</v>
      </c>
      <c r="AB6" s="351" t="s">
        <v>18</v>
      </c>
      <c r="AC6" s="351" t="s">
        <v>148</v>
      </c>
      <c r="AD6" s="351" t="s">
        <v>17</v>
      </c>
      <c r="AE6" s="351" t="s">
        <v>18</v>
      </c>
      <c r="AF6" s="351" t="s">
        <v>148</v>
      </c>
      <c r="AG6" s="351" t="s">
        <v>17</v>
      </c>
      <c r="AH6" s="351" t="s">
        <v>18</v>
      </c>
      <c r="AI6" s="351" t="s">
        <v>148</v>
      </c>
      <c r="AJ6" s="351" t="s">
        <v>17</v>
      </c>
      <c r="AK6" s="351" t="s">
        <v>18</v>
      </c>
      <c r="AL6" s="408"/>
      <c r="AM6" s="408"/>
      <c r="AN6" s="408"/>
      <c r="AO6" s="408"/>
      <c r="AP6" s="351" t="s">
        <v>148</v>
      </c>
      <c r="AQ6" s="351" t="s">
        <v>17</v>
      </c>
      <c r="AR6" s="351" t="s">
        <v>18</v>
      </c>
      <c r="AS6" s="351" t="s">
        <v>148</v>
      </c>
      <c r="AT6" s="351" t="s">
        <v>17</v>
      </c>
      <c r="AU6" s="351" t="s">
        <v>18</v>
      </c>
      <c r="AV6" s="351" t="s">
        <v>148</v>
      </c>
      <c r="AW6" s="351" t="s">
        <v>17</v>
      </c>
      <c r="AX6" s="351" t="s">
        <v>18</v>
      </c>
      <c r="AY6" s="355" t="s">
        <v>148</v>
      </c>
      <c r="AZ6" s="355" t="s">
        <v>17</v>
      </c>
      <c r="BA6" s="355" t="s">
        <v>18</v>
      </c>
      <c r="BB6" s="355" t="s">
        <v>19</v>
      </c>
      <c r="BC6" s="355" t="s">
        <v>148</v>
      </c>
      <c r="BD6" s="355" t="s">
        <v>17</v>
      </c>
      <c r="BE6" s="355" t="s">
        <v>18</v>
      </c>
      <c r="BF6" s="355" t="s">
        <v>19</v>
      </c>
      <c r="BG6" s="408"/>
      <c r="BH6" s="408"/>
    </row>
    <row r="7" spans="1:60" s="775" customFormat="1" ht="47.25" customHeight="1" thickBot="1">
      <c r="A7" s="424"/>
      <c r="B7" s="424"/>
      <c r="C7" s="758" t="s">
        <v>20</v>
      </c>
      <c r="D7" s="758" t="s">
        <v>21</v>
      </c>
      <c r="E7" s="758" t="s">
        <v>22</v>
      </c>
      <c r="F7" s="758" t="s">
        <v>20</v>
      </c>
      <c r="G7" s="758" t="s">
        <v>21</v>
      </c>
      <c r="H7" s="758" t="s">
        <v>22</v>
      </c>
      <c r="I7" s="758" t="s">
        <v>20</v>
      </c>
      <c r="J7" s="758" t="s">
        <v>21</v>
      </c>
      <c r="K7" s="758" t="s">
        <v>22</v>
      </c>
      <c r="L7" s="758" t="s">
        <v>20</v>
      </c>
      <c r="M7" s="758" t="s">
        <v>21</v>
      </c>
      <c r="N7" s="758" t="s">
        <v>22</v>
      </c>
      <c r="O7" s="758" t="s">
        <v>23</v>
      </c>
      <c r="P7" s="394"/>
      <c r="Q7" s="394"/>
      <c r="R7" s="424"/>
      <c r="S7" s="424"/>
      <c r="T7" s="758" t="s">
        <v>20</v>
      </c>
      <c r="U7" s="758" t="s">
        <v>21</v>
      </c>
      <c r="V7" s="758" t="s">
        <v>22</v>
      </c>
      <c r="W7" s="758" t="s">
        <v>20</v>
      </c>
      <c r="X7" s="758" t="s">
        <v>21</v>
      </c>
      <c r="Y7" s="758" t="s">
        <v>22</v>
      </c>
      <c r="Z7" s="758" t="s">
        <v>20</v>
      </c>
      <c r="AA7" s="758" t="s">
        <v>21</v>
      </c>
      <c r="AB7" s="758" t="s">
        <v>22</v>
      </c>
      <c r="AC7" s="758" t="s">
        <v>20</v>
      </c>
      <c r="AD7" s="758" t="s">
        <v>21</v>
      </c>
      <c r="AE7" s="758" t="s">
        <v>22</v>
      </c>
      <c r="AF7" s="758" t="s">
        <v>20</v>
      </c>
      <c r="AG7" s="758" t="s">
        <v>21</v>
      </c>
      <c r="AH7" s="758" t="s">
        <v>22</v>
      </c>
      <c r="AI7" s="758" t="s">
        <v>20</v>
      </c>
      <c r="AJ7" s="758" t="s">
        <v>21</v>
      </c>
      <c r="AK7" s="758" t="s">
        <v>22</v>
      </c>
      <c r="AL7" s="424"/>
      <c r="AM7" s="424"/>
      <c r="AN7" s="424"/>
      <c r="AO7" s="424"/>
      <c r="AP7" s="758" t="s">
        <v>20</v>
      </c>
      <c r="AQ7" s="758" t="s">
        <v>21</v>
      </c>
      <c r="AR7" s="758" t="s">
        <v>22</v>
      </c>
      <c r="AS7" s="758" t="s">
        <v>20</v>
      </c>
      <c r="AT7" s="758" t="s">
        <v>21</v>
      </c>
      <c r="AU7" s="758" t="s">
        <v>22</v>
      </c>
      <c r="AV7" s="758" t="s">
        <v>20</v>
      </c>
      <c r="AW7" s="758" t="s">
        <v>21</v>
      </c>
      <c r="AX7" s="758" t="s">
        <v>22</v>
      </c>
      <c r="AY7" s="758" t="s">
        <v>20</v>
      </c>
      <c r="AZ7" s="758" t="s">
        <v>21</v>
      </c>
      <c r="BA7" s="758" t="s">
        <v>22</v>
      </c>
      <c r="BB7" s="758" t="s">
        <v>23</v>
      </c>
      <c r="BC7" s="758" t="s">
        <v>20</v>
      </c>
      <c r="BD7" s="758" t="s">
        <v>21</v>
      </c>
      <c r="BE7" s="758" t="s">
        <v>22</v>
      </c>
      <c r="BF7" s="758" t="s">
        <v>23</v>
      </c>
      <c r="BG7" s="424"/>
      <c r="BH7" s="424"/>
    </row>
    <row r="8" spans="1:60" ht="20.25" customHeight="1">
      <c r="A8" s="467" t="s">
        <v>202</v>
      </c>
      <c r="B8" s="467"/>
      <c r="C8" s="754">
        <v>736</v>
      </c>
      <c r="D8" s="754">
        <v>528</v>
      </c>
      <c r="E8" s="754">
        <v>123</v>
      </c>
      <c r="F8" s="754">
        <v>538</v>
      </c>
      <c r="G8" s="754">
        <v>411</v>
      </c>
      <c r="H8" s="754">
        <v>119</v>
      </c>
      <c r="I8" s="754">
        <v>642</v>
      </c>
      <c r="J8" s="754">
        <v>438</v>
      </c>
      <c r="K8" s="754">
        <v>117</v>
      </c>
      <c r="L8" s="754">
        <f>SUM(C8,F8,I8)</f>
        <v>1916</v>
      </c>
      <c r="M8" s="754">
        <f t="shared" ref="M8:N23" si="0">SUM(D8,G8,J8)</f>
        <v>1377</v>
      </c>
      <c r="N8" s="754">
        <f t="shared" si="0"/>
        <v>359</v>
      </c>
      <c r="O8" s="754">
        <f>SUM(L8:N8)</f>
        <v>3652</v>
      </c>
      <c r="P8" s="385" t="s">
        <v>26</v>
      </c>
      <c r="Q8" s="385"/>
      <c r="R8" s="467" t="s">
        <v>202</v>
      </c>
      <c r="S8" s="467"/>
      <c r="T8" s="754">
        <v>203</v>
      </c>
      <c r="U8" s="754">
        <v>187</v>
      </c>
      <c r="V8" s="754">
        <v>57</v>
      </c>
      <c r="W8" s="754">
        <v>99</v>
      </c>
      <c r="X8" s="754">
        <v>64</v>
      </c>
      <c r="Y8" s="754">
        <v>36</v>
      </c>
      <c r="Z8" s="754">
        <v>3</v>
      </c>
      <c r="AA8" s="754">
        <v>1</v>
      </c>
      <c r="AB8" s="754">
        <v>0</v>
      </c>
      <c r="AC8" s="754">
        <v>146</v>
      </c>
      <c r="AD8" s="754">
        <v>173</v>
      </c>
      <c r="AE8" s="754">
        <v>54</v>
      </c>
      <c r="AF8" s="754">
        <v>64</v>
      </c>
      <c r="AG8" s="754">
        <v>34</v>
      </c>
      <c r="AH8" s="754">
        <v>15</v>
      </c>
      <c r="AI8" s="754">
        <v>112</v>
      </c>
      <c r="AJ8" s="754">
        <v>73</v>
      </c>
      <c r="AK8" s="754">
        <v>34</v>
      </c>
      <c r="AL8" s="385" t="s">
        <v>26</v>
      </c>
      <c r="AM8" s="385"/>
      <c r="AN8" s="467" t="s">
        <v>202</v>
      </c>
      <c r="AO8" s="467"/>
      <c r="AP8" s="754">
        <v>174</v>
      </c>
      <c r="AQ8" s="754">
        <v>187</v>
      </c>
      <c r="AR8" s="754">
        <v>51</v>
      </c>
      <c r="AS8" s="754">
        <v>96</v>
      </c>
      <c r="AT8" s="754">
        <v>38</v>
      </c>
      <c r="AU8" s="754">
        <v>11</v>
      </c>
      <c r="AV8" s="754">
        <v>86</v>
      </c>
      <c r="AW8" s="754">
        <v>53</v>
      </c>
      <c r="AX8" s="754">
        <v>18</v>
      </c>
      <c r="AY8" s="754">
        <f t="shared" ref="AY8:BA27" si="1">SUM(AV8,AS8,AP8,AI8,AF8,AC8,Z8,W8,T8)</f>
        <v>983</v>
      </c>
      <c r="AZ8" s="754">
        <f t="shared" si="1"/>
        <v>810</v>
      </c>
      <c r="BA8" s="754">
        <f t="shared" si="1"/>
        <v>276</v>
      </c>
      <c r="BB8" s="754">
        <f>SUM(AY8:BA8)</f>
        <v>2069</v>
      </c>
      <c r="BC8" s="754">
        <f t="shared" ref="BC8:BF27" si="2">SUM(AY8,L8)</f>
        <v>2899</v>
      </c>
      <c r="BD8" s="754">
        <f t="shared" si="2"/>
        <v>2187</v>
      </c>
      <c r="BE8" s="754">
        <f t="shared" si="2"/>
        <v>635</v>
      </c>
      <c r="BF8" s="754">
        <f t="shared" si="2"/>
        <v>5721</v>
      </c>
      <c r="BG8" s="385" t="s">
        <v>26</v>
      </c>
      <c r="BH8" s="385"/>
    </row>
    <row r="9" spans="1:60" ht="20.25" customHeight="1">
      <c r="A9" s="374" t="s">
        <v>27</v>
      </c>
      <c r="B9" s="374"/>
      <c r="C9" s="754">
        <v>460</v>
      </c>
      <c r="D9" s="754">
        <v>375</v>
      </c>
      <c r="E9" s="754">
        <v>157</v>
      </c>
      <c r="F9" s="754">
        <v>399</v>
      </c>
      <c r="G9" s="754">
        <v>325</v>
      </c>
      <c r="H9" s="754">
        <v>141</v>
      </c>
      <c r="I9" s="754">
        <v>477</v>
      </c>
      <c r="J9" s="754">
        <v>364</v>
      </c>
      <c r="K9" s="754">
        <v>149</v>
      </c>
      <c r="L9" s="754">
        <f t="shared" ref="L9:N27" si="3">SUM(C9,F9,I9)</f>
        <v>1336</v>
      </c>
      <c r="M9" s="754">
        <f t="shared" si="0"/>
        <v>1064</v>
      </c>
      <c r="N9" s="754">
        <f t="shared" si="0"/>
        <v>447</v>
      </c>
      <c r="O9" s="754">
        <f t="shared" ref="O9:O27" si="4">SUM(L9:N9)</f>
        <v>2847</v>
      </c>
      <c r="P9" s="375" t="s">
        <v>28</v>
      </c>
      <c r="Q9" s="375"/>
      <c r="R9" s="374" t="s">
        <v>27</v>
      </c>
      <c r="S9" s="374"/>
      <c r="T9" s="754">
        <v>130</v>
      </c>
      <c r="U9" s="754">
        <v>126</v>
      </c>
      <c r="V9" s="754">
        <v>62</v>
      </c>
      <c r="W9" s="754">
        <v>76</v>
      </c>
      <c r="X9" s="754">
        <v>59</v>
      </c>
      <c r="Y9" s="754">
        <v>86</v>
      </c>
      <c r="Z9" s="754">
        <v>0</v>
      </c>
      <c r="AA9" s="754">
        <v>0</v>
      </c>
      <c r="AB9" s="754">
        <v>0</v>
      </c>
      <c r="AC9" s="754">
        <v>84</v>
      </c>
      <c r="AD9" s="754">
        <v>88</v>
      </c>
      <c r="AE9" s="754">
        <v>81</v>
      </c>
      <c r="AF9" s="754">
        <v>72</v>
      </c>
      <c r="AG9" s="754">
        <v>71</v>
      </c>
      <c r="AH9" s="754">
        <v>31</v>
      </c>
      <c r="AI9" s="754">
        <v>78</v>
      </c>
      <c r="AJ9" s="754">
        <v>68</v>
      </c>
      <c r="AK9" s="754">
        <v>55</v>
      </c>
      <c r="AL9" s="375" t="s">
        <v>28</v>
      </c>
      <c r="AM9" s="375"/>
      <c r="AN9" s="374" t="s">
        <v>27</v>
      </c>
      <c r="AO9" s="374"/>
      <c r="AP9" s="754">
        <v>113</v>
      </c>
      <c r="AQ9" s="754">
        <v>99</v>
      </c>
      <c r="AR9" s="754">
        <v>44</v>
      </c>
      <c r="AS9" s="754">
        <v>92</v>
      </c>
      <c r="AT9" s="754">
        <v>80</v>
      </c>
      <c r="AU9" s="754">
        <v>36</v>
      </c>
      <c r="AV9" s="754">
        <v>107</v>
      </c>
      <c r="AW9" s="754">
        <v>89</v>
      </c>
      <c r="AX9" s="754">
        <v>64</v>
      </c>
      <c r="AY9" s="754">
        <f t="shared" si="1"/>
        <v>752</v>
      </c>
      <c r="AZ9" s="754">
        <f t="shared" si="1"/>
        <v>680</v>
      </c>
      <c r="BA9" s="754">
        <f t="shared" si="1"/>
        <v>459</v>
      </c>
      <c r="BB9" s="754">
        <f t="shared" ref="BB9:BB27" si="5">SUM(AY9:BA9)</f>
        <v>1891</v>
      </c>
      <c r="BC9" s="754">
        <f t="shared" si="2"/>
        <v>2088</v>
      </c>
      <c r="BD9" s="754">
        <f t="shared" si="2"/>
        <v>1744</v>
      </c>
      <c r="BE9" s="754">
        <f t="shared" si="2"/>
        <v>906</v>
      </c>
      <c r="BF9" s="754">
        <f t="shared" si="2"/>
        <v>4738</v>
      </c>
      <c r="BG9" s="375" t="s">
        <v>28</v>
      </c>
      <c r="BH9" s="375"/>
    </row>
    <row r="10" spans="1:60" ht="20.25" customHeight="1">
      <c r="A10" s="374" t="s">
        <v>83</v>
      </c>
      <c r="B10" s="374"/>
      <c r="C10" s="754">
        <v>528</v>
      </c>
      <c r="D10" s="754">
        <v>395</v>
      </c>
      <c r="E10" s="754">
        <v>119</v>
      </c>
      <c r="F10" s="754">
        <v>420</v>
      </c>
      <c r="G10" s="754">
        <v>329</v>
      </c>
      <c r="H10" s="754">
        <v>115</v>
      </c>
      <c r="I10" s="754">
        <v>386</v>
      </c>
      <c r="J10" s="754">
        <v>408</v>
      </c>
      <c r="K10" s="754">
        <v>122</v>
      </c>
      <c r="L10" s="754">
        <f t="shared" si="3"/>
        <v>1334</v>
      </c>
      <c r="M10" s="754">
        <f t="shared" si="0"/>
        <v>1132</v>
      </c>
      <c r="N10" s="754">
        <f t="shared" si="0"/>
        <v>356</v>
      </c>
      <c r="O10" s="754">
        <f t="shared" si="4"/>
        <v>2822</v>
      </c>
      <c r="P10" s="375" t="s">
        <v>30</v>
      </c>
      <c r="Q10" s="375"/>
      <c r="R10" s="374" t="s">
        <v>83</v>
      </c>
      <c r="S10" s="374"/>
      <c r="T10" s="776">
        <v>125</v>
      </c>
      <c r="U10" s="776">
        <v>153</v>
      </c>
      <c r="V10" s="776">
        <v>54</v>
      </c>
      <c r="W10" s="776">
        <v>70</v>
      </c>
      <c r="X10" s="776">
        <v>75</v>
      </c>
      <c r="Y10" s="776">
        <v>19</v>
      </c>
      <c r="Z10" s="776">
        <v>0</v>
      </c>
      <c r="AA10" s="776">
        <v>0</v>
      </c>
      <c r="AB10" s="776">
        <v>0</v>
      </c>
      <c r="AC10" s="776">
        <v>93</v>
      </c>
      <c r="AD10" s="776">
        <v>143</v>
      </c>
      <c r="AE10" s="776">
        <v>33</v>
      </c>
      <c r="AF10" s="776">
        <v>50</v>
      </c>
      <c r="AG10" s="776">
        <v>37</v>
      </c>
      <c r="AH10" s="776">
        <v>6</v>
      </c>
      <c r="AI10" s="776">
        <v>53</v>
      </c>
      <c r="AJ10" s="776">
        <v>82</v>
      </c>
      <c r="AK10" s="776">
        <v>26</v>
      </c>
      <c r="AL10" s="375" t="s">
        <v>30</v>
      </c>
      <c r="AM10" s="375"/>
      <c r="AN10" s="374" t="s">
        <v>83</v>
      </c>
      <c r="AO10" s="374"/>
      <c r="AP10" s="776">
        <v>119</v>
      </c>
      <c r="AQ10" s="776">
        <v>159</v>
      </c>
      <c r="AR10" s="776">
        <v>27</v>
      </c>
      <c r="AS10" s="776">
        <v>73</v>
      </c>
      <c r="AT10" s="776">
        <v>49</v>
      </c>
      <c r="AU10" s="776">
        <v>15</v>
      </c>
      <c r="AV10" s="776">
        <v>66</v>
      </c>
      <c r="AW10" s="776">
        <v>101</v>
      </c>
      <c r="AX10" s="776">
        <v>26</v>
      </c>
      <c r="AY10" s="754">
        <f t="shared" si="1"/>
        <v>649</v>
      </c>
      <c r="AZ10" s="754">
        <f t="shared" si="1"/>
        <v>799</v>
      </c>
      <c r="BA10" s="754">
        <f t="shared" si="1"/>
        <v>206</v>
      </c>
      <c r="BB10" s="754">
        <f t="shared" si="5"/>
        <v>1654</v>
      </c>
      <c r="BC10" s="754">
        <f t="shared" si="2"/>
        <v>1983</v>
      </c>
      <c r="BD10" s="754">
        <f t="shared" si="2"/>
        <v>1931</v>
      </c>
      <c r="BE10" s="754">
        <f t="shared" si="2"/>
        <v>562</v>
      </c>
      <c r="BF10" s="754">
        <f t="shared" si="2"/>
        <v>4476</v>
      </c>
      <c r="BG10" s="375" t="s">
        <v>30</v>
      </c>
      <c r="BH10" s="375"/>
    </row>
    <row r="11" spans="1:60" ht="20.25" customHeight="1">
      <c r="A11" s="374" t="s">
        <v>31</v>
      </c>
      <c r="B11" s="374"/>
      <c r="C11" s="754">
        <v>431</v>
      </c>
      <c r="D11" s="754">
        <v>349</v>
      </c>
      <c r="E11" s="754">
        <v>169</v>
      </c>
      <c r="F11" s="754">
        <v>381</v>
      </c>
      <c r="G11" s="754">
        <v>335</v>
      </c>
      <c r="H11" s="754">
        <v>156</v>
      </c>
      <c r="I11" s="754">
        <v>486</v>
      </c>
      <c r="J11" s="754">
        <v>382</v>
      </c>
      <c r="K11" s="754">
        <v>156</v>
      </c>
      <c r="L11" s="754">
        <f t="shared" si="3"/>
        <v>1298</v>
      </c>
      <c r="M11" s="754">
        <f t="shared" si="0"/>
        <v>1066</v>
      </c>
      <c r="N11" s="754">
        <f t="shared" si="0"/>
        <v>481</v>
      </c>
      <c r="O11" s="754">
        <f t="shared" si="4"/>
        <v>2845</v>
      </c>
      <c r="P11" s="375" t="s">
        <v>32</v>
      </c>
      <c r="Q11" s="375"/>
      <c r="R11" s="374" t="s">
        <v>31</v>
      </c>
      <c r="S11" s="374"/>
      <c r="T11" s="776">
        <v>121</v>
      </c>
      <c r="U11" s="776">
        <v>141</v>
      </c>
      <c r="V11" s="776">
        <v>56</v>
      </c>
      <c r="W11" s="776">
        <v>76</v>
      </c>
      <c r="X11" s="776">
        <v>76</v>
      </c>
      <c r="Y11" s="776">
        <v>57</v>
      </c>
      <c r="Z11" s="776">
        <v>0</v>
      </c>
      <c r="AA11" s="776">
        <v>0</v>
      </c>
      <c r="AB11" s="776">
        <v>0</v>
      </c>
      <c r="AC11" s="776">
        <v>101</v>
      </c>
      <c r="AD11" s="776">
        <v>125</v>
      </c>
      <c r="AE11" s="776">
        <v>50</v>
      </c>
      <c r="AF11" s="776">
        <v>32</v>
      </c>
      <c r="AG11" s="776">
        <v>13</v>
      </c>
      <c r="AH11" s="776">
        <v>9</v>
      </c>
      <c r="AI11" s="776">
        <v>80</v>
      </c>
      <c r="AJ11" s="776">
        <v>86</v>
      </c>
      <c r="AK11" s="776">
        <v>63</v>
      </c>
      <c r="AL11" s="375" t="s">
        <v>32</v>
      </c>
      <c r="AM11" s="375"/>
      <c r="AN11" s="374" t="s">
        <v>31</v>
      </c>
      <c r="AO11" s="374"/>
      <c r="AP11" s="776">
        <v>158</v>
      </c>
      <c r="AQ11" s="776">
        <v>181</v>
      </c>
      <c r="AR11" s="776">
        <v>43</v>
      </c>
      <c r="AS11" s="776">
        <v>60</v>
      </c>
      <c r="AT11" s="776">
        <v>18</v>
      </c>
      <c r="AU11" s="776">
        <v>13</v>
      </c>
      <c r="AV11" s="776">
        <v>126</v>
      </c>
      <c r="AW11" s="776">
        <v>100</v>
      </c>
      <c r="AX11" s="776">
        <v>58</v>
      </c>
      <c r="AY11" s="754">
        <f t="shared" si="1"/>
        <v>754</v>
      </c>
      <c r="AZ11" s="754">
        <f t="shared" si="1"/>
        <v>740</v>
      </c>
      <c r="BA11" s="754">
        <f t="shared" si="1"/>
        <v>349</v>
      </c>
      <c r="BB11" s="754">
        <f t="shared" si="5"/>
        <v>1843</v>
      </c>
      <c r="BC11" s="754">
        <f t="shared" si="2"/>
        <v>2052</v>
      </c>
      <c r="BD11" s="754">
        <f t="shared" si="2"/>
        <v>1806</v>
      </c>
      <c r="BE11" s="754">
        <f t="shared" si="2"/>
        <v>830</v>
      </c>
      <c r="BF11" s="754">
        <f t="shared" si="2"/>
        <v>4688</v>
      </c>
      <c r="BG11" s="375" t="s">
        <v>32</v>
      </c>
      <c r="BH11" s="375"/>
    </row>
    <row r="12" spans="1:60" ht="20.25" customHeight="1">
      <c r="A12" s="416" t="s">
        <v>33</v>
      </c>
      <c r="B12" s="320" t="s">
        <v>34</v>
      </c>
      <c r="C12" s="754">
        <v>361</v>
      </c>
      <c r="D12" s="754">
        <v>344</v>
      </c>
      <c r="E12" s="754">
        <v>4</v>
      </c>
      <c r="F12" s="754">
        <v>303</v>
      </c>
      <c r="G12" s="754">
        <v>300</v>
      </c>
      <c r="H12" s="754">
        <v>5</v>
      </c>
      <c r="I12" s="754">
        <v>347</v>
      </c>
      <c r="J12" s="754">
        <v>325</v>
      </c>
      <c r="K12" s="754">
        <v>5</v>
      </c>
      <c r="L12" s="754">
        <f t="shared" si="3"/>
        <v>1011</v>
      </c>
      <c r="M12" s="754">
        <f t="shared" si="0"/>
        <v>969</v>
      </c>
      <c r="N12" s="754">
        <f t="shared" si="0"/>
        <v>14</v>
      </c>
      <c r="O12" s="754">
        <f t="shared" si="4"/>
        <v>1994</v>
      </c>
      <c r="P12" s="321" t="s">
        <v>35</v>
      </c>
      <c r="Q12" s="380" t="s">
        <v>36</v>
      </c>
      <c r="R12" s="416" t="s">
        <v>33</v>
      </c>
      <c r="S12" s="320" t="s">
        <v>34</v>
      </c>
      <c r="T12" s="776">
        <v>87</v>
      </c>
      <c r="U12" s="776">
        <v>116</v>
      </c>
      <c r="V12" s="776">
        <v>2</v>
      </c>
      <c r="W12" s="776">
        <v>56</v>
      </c>
      <c r="X12" s="776">
        <v>65</v>
      </c>
      <c r="Y12" s="776">
        <v>4</v>
      </c>
      <c r="Z12" s="776">
        <v>0</v>
      </c>
      <c r="AA12" s="776">
        <v>0</v>
      </c>
      <c r="AB12" s="776">
        <v>0</v>
      </c>
      <c r="AC12" s="776">
        <v>51</v>
      </c>
      <c r="AD12" s="776">
        <v>92</v>
      </c>
      <c r="AE12" s="776">
        <v>1</v>
      </c>
      <c r="AF12" s="776">
        <v>43</v>
      </c>
      <c r="AG12" s="776">
        <v>29</v>
      </c>
      <c r="AH12" s="776">
        <v>0</v>
      </c>
      <c r="AI12" s="776">
        <v>62</v>
      </c>
      <c r="AJ12" s="776">
        <v>69</v>
      </c>
      <c r="AK12" s="776">
        <v>3</v>
      </c>
      <c r="AL12" s="321" t="s">
        <v>35</v>
      </c>
      <c r="AM12" s="380" t="s">
        <v>36</v>
      </c>
      <c r="AN12" s="416" t="s">
        <v>33</v>
      </c>
      <c r="AO12" s="320" t="s">
        <v>34</v>
      </c>
      <c r="AP12" s="776">
        <v>70</v>
      </c>
      <c r="AQ12" s="776">
        <v>113</v>
      </c>
      <c r="AR12" s="776">
        <v>0</v>
      </c>
      <c r="AS12" s="776">
        <v>60</v>
      </c>
      <c r="AT12" s="776">
        <v>37</v>
      </c>
      <c r="AU12" s="776">
        <v>0</v>
      </c>
      <c r="AV12" s="776">
        <v>78</v>
      </c>
      <c r="AW12" s="776">
        <v>81</v>
      </c>
      <c r="AX12" s="776">
        <v>3</v>
      </c>
      <c r="AY12" s="754">
        <f t="shared" si="1"/>
        <v>507</v>
      </c>
      <c r="AZ12" s="754">
        <f t="shared" si="1"/>
        <v>602</v>
      </c>
      <c r="BA12" s="754">
        <f t="shared" si="1"/>
        <v>13</v>
      </c>
      <c r="BB12" s="754">
        <f t="shared" si="5"/>
        <v>1122</v>
      </c>
      <c r="BC12" s="754">
        <f t="shared" si="2"/>
        <v>1518</v>
      </c>
      <c r="BD12" s="754">
        <f t="shared" si="2"/>
        <v>1571</v>
      </c>
      <c r="BE12" s="754">
        <f t="shared" si="2"/>
        <v>27</v>
      </c>
      <c r="BF12" s="754">
        <f t="shared" si="2"/>
        <v>3116</v>
      </c>
      <c r="BG12" s="321" t="s">
        <v>35</v>
      </c>
      <c r="BH12" s="380" t="s">
        <v>36</v>
      </c>
    </row>
    <row r="13" spans="1:60" ht="20.25" customHeight="1">
      <c r="A13" s="417"/>
      <c r="B13" s="320" t="s">
        <v>37</v>
      </c>
      <c r="C13" s="754">
        <v>597</v>
      </c>
      <c r="D13" s="754">
        <v>481</v>
      </c>
      <c r="E13" s="754">
        <v>6</v>
      </c>
      <c r="F13" s="754">
        <v>493</v>
      </c>
      <c r="G13" s="754">
        <v>422</v>
      </c>
      <c r="H13" s="754">
        <v>5</v>
      </c>
      <c r="I13" s="754">
        <v>564</v>
      </c>
      <c r="J13" s="754">
        <v>436</v>
      </c>
      <c r="K13" s="754">
        <v>3</v>
      </c>
      <c r="L13" s="754">
        <f t="shared" si="3"/>
        <v>1654</v>
      </c>
      <c r="M13" s="754">
        <f t="shared" si="0"/>
        <v>1339</v>
      </c>
      <c r="N13" s="754">
        <f t="shared" si="0"/>
        <v>14</v>
      </c>
      <c r="O13" s="754">
        <f t="shared" si="4"/>
        <v>3007</v>
      </c>
      <c r="P13" s="321" t="s">
        <v>38</v>
      </c>
      <c r="Q13" s="381"/>
      <c r="R13" s="417"/>
      <c r="S13" s="320" t="s">
        <v>37</v>
      </c>
      <c r="T13" s="776">
        <v>115</v>
      </c>
      <c r="U13" s="776">
        <v>137</v>
      </c>
      <c r="V13" s="776">
        <v>2</v>
      </c>
      <c r="W13" s="776">
        <v>80</v>
      </c>
      <c r="X13" s="776">
        <v>82</v>
      </c>
      <c r="Y13" s="776">
        <v>1</v>
      </c>
      <c r="Z13" s="776">
        <v>0</v>
      </c>
      <c r="AA13" s="776">
        <v>1</v>
      </c>
      <c r="AB13" s="776">
        <v>0</v>
      </c>
      <c r="AC13" s="776">
        <v>61</v>
      </c>
      <c r="AD13" s="776">
        <v>108</v>
      </c>
      <c r="AE13" s="776">
        <v>2</v>
      </c>
      <c r="AF13" s="776">
        <v>52</v>
      </c>
      <c r="AG13" s="776">
        <v>39</v>
      </c>
      <c r="AH13" s="776">
        <v>0</v>
      </c>
      <c r="AI13" s="776">
        <v>85</v>
      </c>
      <c r="AJ13" s="776">
        <v>94</v>
      </c>
      <c r="AK13" s="776">
        <v>1</v>
      </c>
      <c r="AL13" s="321" t="s">
        <v>38</v>
      </c>
      <c r="AM13" s="381"/>
      <c r="AN13" s="417"/>
      <c r="AO13" s="320" t="s">
        <v>37</v>
      </c>
      <c r="AP13" s="776">
        <v>86</v>
      </c>
      <c r="AQ13" s="776">
        <v>135</v>
      </c>
      <c r="AR13" s="776">
        <v>2</v>
      </c>
      <c r="AS13" s="776">
        <v>80</v>
      </c>
      <c r="AT13" s="776">
        <v>42</v>
      </c>
      <c r="AU13" s="776">
        <v>0</v>
      </c>
      <c r="AV13" s="776">
        <v>116</v>
      </c>
      <c r="AW13" s="776">
        <v>109</v>
      </c>
      <c r="AX13" s="776">
        <v>1</v>
      </c>
      <c r="AY13" s="754">
        <f t="shared" si="1"/>
        <v>675</v>
      </c>
      <c r="AZ13" s="754">
        <f t="shared" si="1"/>
        <v>747</v>
      </c>
      <c r="BA13" s="754">
        <f t="shared" si="1"/>
        <v>9</v>
      </c>
      <c r="BB13" s="754">
        <f t="shared" si="5"/>
        <v>1431</v>
      </c>
      <c r="BC13" s="754">
        <f t="shared" si="2"/>
        <v>2329</v>
      </c>
      <c r="BD13" s="754">
        <f t="shared" si="2"/>
        <v>2086</v>
      </c>
      <c r="BE13" s="754">
        <f t="shared" si="2"/>
        <v>23</v>
      </c>
      <c r="BF13" s="754">
        <f t="shared" si="2"/>
        <v>4438</v>
      </c>
      <c r="BG13" s="321" t="s">
        <v>38</v>
      </c>
      <c r="BH13" s="381"/>
    </row>
    <row r="14" spans="1:60" ht="20.25" customHeight="1">
      <c r="A14" s="417"/>
      <c r="B14" s="320" t="s">
        <v>39</v>
      </c>
      <c r="C14" s="754">
        <v>316</v>
      </c>
      <c r="D14" s="754">
        <v>275</v>
      </c>
      <c r="E14" s="754">
        <v>0</v>
      </c>
      <c r="F14" s="754">
        <v>234</v>
      </c>
      <c r="G14" s="754">
        <v>205</v>
      </c>
      <c r="H14" s="754">
        <v>0</v>
      </c>
      <c r="I14" s="754">
        <v>265</v>
      </c>
      <c r="J14" s="754">
        <v>198</v>
      </c>
      <c r="K14" s="754">
        <v>0</v>
      </c>
      <c r="L14" s="754">
        <f t="shared" si="3"/>
        <v>815</v>
      </c>
      <c r="M14" s="754">
        <f t="shared" si="0"/>
        <v>678</v>
      </c>
      <c r="N14" s="754">
        <f t="shared" si="0"/>
        <v>0</v>
      </c>
      <c r="O14" s="754">
        <f t="shared" si="4"/>
        <v>1493</v>
      </c>
      <c r="P14" s="321" t="s">
        <v>40</v>
      </c>
      <c r="Q14" s="381"/>
      <c r="R14" s="417"/>
      <c r="S14" s="320" t="s">
        <v>39</v>
      </c>
      <c r="T14" s="776">
        <v>54</v>
      </c>
      <c r="U14" s="776">
        <v>58</v>
      </c>
      <c r="V14" s="776">
        <v>0</v>
      </c>
      <c r="W14" s="776">
        <v>38</v>
      </c>
      <c r="X14" s="776">
        <v>32</v>
      </c>
      <c r="Y14" s="776">
        <v>0</v>
      </c>
      <c r="Z14" s="776">
        <v>0</v>
      </c>
      <c r="AA14" s="776">
        <v>0</v>
      </c>
      <c r="AB14" s="776">
        <v>0</v>
      </c>
      <c r="AC14" s="776">
        <v>30</v>
      </c>
      <c r="AD14" s="776">
        <v>51</v>
      </c>
      <c r="AE14" s="776">
        <v>0</v>
      </c>
      <c r="AF14" s="776">
        <v>24</v>
      </c>
      <c r="AG14" s="776">
        <v>8</v>
      </c>
      <c r="AH14" s="776">
        <v>0</v>
      </c>
      <c r="AI14" s="776">
        <v>39</v>
      </c>
      <c r="AJ14" s="776">
        <v>37</v>
      </c>
      <c r="AK14" s="776">
        <v>0</v>
      </c>
      <c r="AL14" s="321" t="s">
        <v>40</v>
      </c>
      <c r="AM14" s="381"/>
      <c r="AN14" s="417"/>
      <c r="AO14" s="320" t="s">
        <v>39</v>
      </c>
      <c r="AP14" s="776">
        <v>52</v>
      </c>
      <c r="AQ14" s="776">
        <v>65</v>
      </c>
      <c r="AR14" s="776">
        <v>0</v>
      </c>
      <c r="AS14" s="776">
        <v>34</v>
      </c>
      <c r="AT14" s="776">
        <v>13</v>
      </c>
      <c r="AU14" s="776">
        <v>0</v>
      </c>
      <c r="AV14" s="776">
        <v>61</v>
      </c>
      <c r="AW14" s="776">
        <v>40</v>
      </c>
      <c r="AX14" s="776">
        <v>0</v>
      </c>
      <c r="AY14" s="754">
        <f t="shared" si="1"/>
        <v>332</v>
      </c>
      <c r="AZ14" s="754">
        <f t="shared" si="1"/>
        <v>304</v>
      </c>
      <c r="BA14" s="754">
        <f t="shared" si="1"/>
        <v>0</v>
      </c>
      <c r="BB14" s="754">
        <f t="shared" si="5"/>
        <v>636</v>
      </c>
      <c r="BC14" s="754">
        <f t="shared" si="2"/>
        <v>1147</v>
      </c>
      <c r="BD14" s="754">
        <f t="shared" si="2"/>
        <v>982</v>
      </c>
      <c r="BE14" s="754">
        <f t="shared" si="2"/>
        <v>0</v>
      </c>
      <c r="BF14" s="754">
        <f t="shared" si="2"/>
        <v>2129</v>
      </c>
      <c r="BG14" s="321" t="s">
        <v>40</v>
      </c>
      <c r="BH14" s="381"/>
    </row>
    <row r="15" spans="1:60" ht="20.25" customHeight="1">
      <c r="A15" s="417"/>
      <c r="B15" s="320" t="s">
        <v>41</v>
      </c>
      <c r="C15" s="754">
        <v>282</v>
      </c>
      <c r="D15" s="754">
        <v>235</v>
      </c>
      <c r="E15" s="754">
        <v>24</v>
      </c>
      <c r="F15" s="754">
        <v>250</v>
      </c>
      <c r="G15" s="754">
        <v>215</v>
      </c>
      <c r="H15" s="754">
        <v>20</v>
      </c>
      <c r="I15" s="754">
        <v>296</v>
      </c>
      <c r="J15" s="754">
        <v>232</v>
      </c>
      <c r="K15" s="754">
        <v>23</v>
      </c>
      <c r="L15" s="754">
        <f t="shared" si="3"/>
        <v>828</v>
      </c>
      <c r="M15" s="754">
        <f t="shared" si="0"/>
        <v>682</v>
      </c>
      <c r="N15" s="754">
        <f t="shared" si="0"/>
        <v>67</v>
      </c>
      <c r="O15" s="754">
        <f t="shared" si="4"/>
        <v>1577</v>
      </c>
      <c r="P15" s="321" t="s">
        <v>42</v>
      </c>
      <c r="Q15" s="381"/>
      <c r="R15" s="417"/>
      <c r="S15" s="320" t="s">
        <v>41</v>
      </c>
      <c r="T15" s="776">
        <v>85</v>
      </c>
      <c r="U15" s="776">
        <v>96</v>
      </c>
      <c r="V15" s="776">
        <v>8</v>
      </c>
      <c r="W15" s="776">
        <v>46</v>
      </c>
      <c r="X15" s="776">
        <v>50</v>
      </c>
      <c r="Y15" s="776">
        <v>7</v>
      </c>
      <c r="Z15" s="776">
        <v>1</v>
      </c>
      <c r="AA15" s="776">
        <v>1</v>
      </c>
      <c r="AB15" s="776">
        <v>0</v>
      </c>
      <c r="AC15" s="776">
        <v>48</v>
      </c>
      <c r="AD15" s="776">
        <v>76</v>
      </c>
      <c r="AE15" s="776">
        <v>6</v>
      </c>
      <c r="AF15" s="776">
        <v>42</v>
      </c>
      <c r="AG15" s="776">
        <v>29</v>
      </c>
      <c r="AH15" s="776">
        <v>6</v>
      </c>
      <c r="AI15" s="776">
        <v>44</v>
      </c>
      <c r="AJ15" s="776">
        <v>50</v>
      </c>
      <c r="AK15" s="776">
        <v>7</v>
      </c>
      <c r="AL15" s="321" t="s">
        <v>42</v>
      </c>
      <c r="AM15" s="381"/>
      <c r="AN15" s="417"/>
      <c r="AO15" s="320" t="s">
        <v>41</v>
      </c>
      <c r="AP15" s="776">
        <v>72</v>
      </c>
      <c r="AQ15" s="776">
        <v>95</v>
      </c>
      <c r="AR15" s="776">
        <v>6</v>
      </c>
      <c r="AS15" s="776">
        <v>53</v>
      </c>
      <c r="AT15" s="776">
        <v>37</v>
      </c>
      <c r="AU15" s="776">
        <v>4</v>
      </c>
      <c r="AV15" s="776">
        <v>57</v>
      </c>
      <c r="AW15" s="776">
        <v>55</v>
      </c>
      <c r="AX15" s="776">
        <v>5</v>
      </c>
      <c r="AY15" s="754">
        <f t="shared" si="1"/>
        <v>448</v>
      </c>
      <c r="AZ15" s="754">
        <f t="shared" si="1"/>
        <v>489</v>
      </c>
      <c r="BA15" s="754">
        <f t="shared" si="1"/>
        <v>49</v>
      </c>
      <c r="BB15" s="754">
        <f t="shared" si="5"/>
        <v>986</v>
      </c>
      <c r="BC15" s="754">
        <f t="shared" si="2"/>
        <v>1276</v>
      </c>
      <c r="BD15" s="754">
        <f t="shared" si="2"/>
        <v>1171</v>
      </c>
      <c r="BE15" s="754">
        <f t="shared" si="2"/>
        <v>116</v>
      </c>
      <c r="BF15" s="754">
        <f t="shared" si="2"/>
        <v>2563</v>
      </c>
      <c r="BG15" s="321" t="s">
        <v>42</v>
      </c>
      <c r="BH15" s="381"/>
    </row>
    <row r="16" spans="1:60" ht="20.25" customHeight="1">
      <c r="A16" s="417"/>
      <c r="B16" s="320" t="s">
        <v>43</v>
      </c>
      <c r="C16" s="754">
        <v>416</v>
      </c>
      <c r="D16" s="754">
        <v>389</v>
      </c>
      <c r="E16" s="754">
        <v>35</v>
      </c>
      <c r="F16" s="754">
        <v>399</v>
      </c>
      <c r="G16" s="754">
        <v>376</v>
      </c>
      <c r="H16" s="754">
        <v>36</v>
      </c>
      <c r="I16" s="754">
        <v>492</v>
      </c>
      <c r="J16" s="754">
        <v>425</v>
      </c>
      <c r="K16" s="754">
        <v>29</v>
      </c>
      <c r="L16" s="754">
        <f t="shared" si="3"/>
        <v>1307</v>
      </c>
      <c r="M16" s="754">
        <f t="shared" si="0"/>
        <v>1190</v>
      </c>
      <c r="N16" s="754">
        <f t="shared" si="0"/>
        <v>100</v>
      </c>
      <c r="O16" s="754">
        <f t="shared" si="4"/>
        <v>2597</v>
      </c>
      <c r="P16" s="321" t="s">
        <v>44</v>
      </c>
      <c r="Q16" s="381"/>
      <c r="R16" s="417"/>
      <c r="S16" s="320" t="s">
        <v>43</v>
      </c>
      <c r="T16" s="776">
        <v>109</v>
      </c>
      <c r="U16" s="776">
        <v>136</v>
      </c>
      <c r="V16" s="776">
        <v>8</v>
      </c>
      <c r="W16" s="776">
        <v>70</v>
      </c>
      <c r="X16" s="776">
        <v>90</v>
      </c>
      <c r="Y16" s="776">
        <v>10</v>
      </c>
      <c r="Z16" s="776">
        <v>0</v>
      </c>
      <c r="AA16" s="776">
        <v>0</v>
      </c>
      <c r="AB16" s="776">
        <v>0</v>
      </c>
      <c r="AC16" s="776">
        <v>54</v>
      </c>
      <c r="AD16" s="776">
        <v>105</v>
      </c>
      <c r="AE16" s="776">
        <v>6</v>
      </c>
      <c r="AF16" s="776">
        <v>57</v>
      </c>
      <c r="AG16" s="776">
        <v>40</v>
      </c>
      <c r="AH16" s="776">
        <v>1</v>
      </c>
      <c r="AI16" s="776">
        <v>68</v>
      </c>
      <c r="AJ16" s="776">
        <v>97</v>
      </c>
      <c r="AK16" s="776">
        <v>7</v>
      </c>
      <c r="AL16" s="321" t="s">
        <v>44</v>
      </c>
      <c r="AM16" s="381"/>
      <c r="AN16" s="417"/>
      <c r="AO16" s="320" t="s">
        <v>43</v>
      </c>
      <c r="AP16" s="776">
        <v>88</v>
      </c>
      <c r="AQ16" s="776">
        <v>131</v>
      </c>
      <c r="AR16" s="776">
        <v>4</v>
      </c>
      <c r="AS16" s="776">
        <v>82</v>
      </c>
      <c r="AT16" s="776">
        <v>49</v>
      </c>
      <c r="AU16" s="776">
        <v>1</v>
      </c>
      <c r="AV16" s="776">
        <v>111</v>
      </c>
      <c r="AW16" s="776">
        <v>115</v>
      </c>
      <c r="AX16" s="776">
        <v>5</v>
      </c>
      <c r="AY16" s="754">
        <f t="shared" si="1"/>
        <v>639</v>
      </c>
      <c r="AZ16" s="754">
        <f t="shared" si="1"/>
        <v>763</v>
      </c>
      <c r="BA16" s="754">
        <f t="shared" si="1"/>
        <v>42</v>
      </c>
      <c r="BB16" s="754">
        <f t="shared" si="5"/>
        <v>1444</v>
      </c>
      <c r="BC16" s="754">
        <f t="shared" si="2"/>
        <v>1946</v>
      </c>
      <c r="BD16" s="754">
        <f t="shared" si="2"/>
        <v>1953</v>
      </c>
      <c r="BE16" s="754">
        <f t="shared" si="2"/>
        <v>142</v>
      </c>
      <c r="BF16" s="754">
        <f t="shared" si="2"/>
        <v>4041</v>
      </c>
      <c r="BG16" s="321" t="s">
        <v>44</v>
      </c>
      <c r="BH16" s="381"/>
    </row>
    <row r="17" spans="1:60" ht="20.25" customHeight="1">
      <c r="A17" s="418"/>
      <c r="B17" s="320" t="s">
        <v>45</v>
      </c>
      <c r="C17" s="754">
        <v>320</v>
      </c>
      <c r="D17" s="754">
        <v>281</v>
      </c>
      <c r="E17" s="754">
        <v>12</v>
      </c>
      <c r="F17" s="754">
        <v>252</v>
      </c>
      <c r="G17" s="754">
        <v>254</v>
      </c>
      <c r="H17" s="754">
        <v>13</v>
      </c>
      <c r="I17" s="754">
        <v>298</v>
      </c>
      <c r="J17" s="754">
        <v>270</v>
      </c>
      <c r="K17" s="754">
        <v>12</v>
      </c>
      <c r="L17" s="754">
        <f t="shared" si="3"/>
        <v>870</v>
      </c>
      <c r="M17" s="754">
        <f t="shared" si="0"/>
        <v>805</v>
      </c>
      <c r="N17" s="754">
        <f t="shared" si="0"/>
        <v>37</v>
      </c>
      <c r="O17" s="754">
        <f t="shared" si="4"/>
        <v>1712</v>
      </c>
      <c r="P17" s="321" t="s">
        <v>46</v>
      </c>
      <c r="Q17" s="382"/>
      <c r="R17" s="418"/>
      <c r="S17" s="320" t="s">
        <v>45</v>
      </c>
      <c r="T17" s="776">
        <v>62</v>
      </c>
      <c r="U17" s="776">
        <v>86</v>
      </c>
      <c r="V17" s="776">
        <v>0</v>
      </c>
      <c r="W17" s="776">
        <v>40</v>
      </c>
      <c r="X17" s="776">
        <v>53</v>
      </c>
      <c r="Y17" s="776">
        <v>9</v>
      </c>
      <c r="Z17" s="776">
        <v>0</v>
      </c>
      <c r="AA17" s="776">
        <v>0</v>
      </c>
      <c r="AB17" s="776">
        <v>0</v>
      </c>
      <c r="AC17" s="776">
        <v>34</v>
      </c>
      <c r="AD17" s="776">
        <v>70</v>
      </c>
      <c r="AE17" s="776">
        <v>0</v>
      </c>
      <c r="AF17" s="776">
        <v>34</v>
      </c>
      <c r="AG17" s="776">
        <v>22</v>
      </c>
      <c r="AH17" s="776">
        <v>0</v>
      </c>
      <c r="AI17" s="776">
        <v>43</v>
      </c>
      <c r="AJ17" s="776">
        <v>59</v>
      </c>
      <c r="AK17" s="776">
        <v>8</v>
      </c>
      <c r="AL17" s="321" t="s">
        <v>46</v>
      </c>
      <c r="AM17" s="382"/>
      <c r="AN17" s="418"/>
      <c r="AO17" s="320" t="s">
        <v>45</v>
      </c>
      <c r="AP17" s="776">
        <v>64</v>
      </c>
      <c r="AQ17" s="776">
        <v>84</v>
      </c>
      <c r="AR17" s="776">
        <v>1</v>
      </c>
      <c r="AS17" s="776">
        <v>45</v>
      </c>
      <c r="AT17" s="776">
        <v>27</v>
      </c>
      <c r="AU17" s="776">
        <v>0</v>
      </c>
      <c r="AV17" s="776">
        <v>60</v>
      </c>
      <c r="AW17" s="776">
        <v>61</v>
      </c>
      <c r="AX17" s="776">
        <v>6</v>
      </c>
      <c r="AY17" s="754">
        <f t="shared" si="1"/>
        <v>382</v>
      </c>
      <c r="AZ17" s="754">
        <f t="shared" si="1"/>
        <v>462</v>
      </c>
      <c r="BA17" s="754">
        <f t="shared" si="1"/>
        <v>24</v>
      </c>
      <c r="BB17" s="754">
        <f t="shared" si="5"/>
        <v>868</v>
      </c>
      <c r="BC17" s="754">
        <f t="shared" si="2"/>
        <v>1252</v>
      </c>
      <c r="BD17" s="754">
        <f t="shared" si="2"/>
        <v>1267</v>
      </c>
      <c r="BE17" s="754">
        <f t="shared" si="2"/>
        <v>61</v>
      </c>
      <c r="BF17" s="754">
        <f t="shared" si="2"/>
        <v>2580</v>
      </c>
      <c r="BG17" s="321" t="s">
        <v>46</v>
      </c>
      <c r="BH17" s="382"/>
    </row>
    <row r="18" spans="1:60" ht="20.25" customHeight="1">
      <c r="A18" s="403" t="s">
        <v>47</v>
      </c>
      <c r="B18" s="403"/>
      <c r="C18" s="754">
        <v>541</v>
      </c>
      <c r="D18" s="754">
        <v>450</v>
      </c>
      <c r="E18" s="754">
        <v>69</v>
      </c>
      <c r="F18" s="754">
        <v>525</v>
      </c>
      <c r="G18" s="754">
        <v>413</v>
      </c>
      <c r="H18" s="754">
        <v>60</v>
      </c>
      <c r="I18" s="754">
        <v>574</v>
      </c>
      <c r="J18" s="754">
        <v>432</v>
      </c>
      <c r="K18" s="754">
        <v>56</v>
      </c>
      <c r="L18" s="754">
        <f t="shared" si="3"/>
        <v>1640</v>
      </c>
      <c r="M18" s="754">
        <f t="shared" si="0"/>
        <v>1295</v>
      </c>
      <c r="N18" s="754">
        <f t="shared" si="0"/>
        <v>185</v>
      </c>
      <c r="O18" s="754">
        <f t="shared" si="4"/>
        <v>3120</v>
      </c>
      <c r="P18" s="375" t="s">
        <v>48</v>
      </c>
      <c r="Q18" s="375"/>
      <c r="R18" s="403" t="s">
        <v>47</v>
      </c>
      <c r="S18" s="403"/>
      <c r="T18" s="776">
        <v>149</v>
      </c>
      <c r="U18" s="776">
        <v>176</v>
      </c>
      <c r="V18" s="776">
        <v>19</v>
      </c>
      <c r="W18" s="776">
        <v>94</v>
      </c>
      <c r="X18" s="776">
        <v>99</v>
      </c>
      <c r="Y18" s="776">
        <v>13</v>
      </c>
      <c r="Z18" s="776">
        <v>0</v>
      </c>
      <c r="AA18" s="776">
        <v>0</v>
      </c>
      <c r="AB18" s="776">
        <v>0</v>
      </c>
      <c r="AC18" s="776">
        <v>113</v>
      </c>
      <c r="AD18" s="776">
        <v>163</v>
      </c>
      <c r="AE18" s="776">
        <v>10</v>
      </c>
      <c r="AF18" s="776">
        <v>79</v>
      </c>
      <c r="AG18" s="776">
        <v>45</v>
      </c>
      <c r="AH18" s="776">
        <v>4</v>
      </c>
      <c r="AI18" s="776">
        <v>102</v>
      </c>
      <c r="AJ18" s="776">
        <v>101</v>
      </c>
      <c r="AK18" s="776">
        <v>13</v>
      </c>
      <c r="AL18" s="375" t="s">
        <v>48</v>
      </c>
      <c r="AM18" s="375"/>
      <c r="AN18" s="403" t="s">
        <v>47</v>
      </c>
      <c r="AO18" s="403"/>
      <c r="AP18" s="776">
        <v>140</v>
      </c>
      <c r="AQ18" s="776">
        <v>175</v>
      </c>
      <c r="AR18" s="776">
        <v>10</v>
      </c>
      <c r="AS18" s="776">
        <v>85</v>
      </c>
      <c r="AT18" s="776">
        <v>50</v>
      </c>
      <c r="AU18" s="776">
        <v>4</v>
      </c>
      <c r="AV18" s="776">
        <v>119</v>
      </c>
      <c r="AW18" s="776">
        <v>103</v>
      </c>
      <c r="AX18" s="776">
        <v>11</v>
      </c>
      <c r="AY18" s="754">
        <f t="shared" si="1"/>
        <v>881</v>
      </c>
      <c r="AZ18" s="754">
        <f t="shared" si="1"/>
        <v>912</v>
      </c>
      <c r="BA18" s="754">
        <f t="shared" si="1"/>
        <v>84</v>
      </c>
      <c r="BB18" s="754">
        <f t="shared" si="5"/>
        <v>1877</v>
      </c>
      <c r="BC18" s="754">
        <f t="shared" si="2"/>
        <v>2521</v>
      </c>
      <c r="BD18" s="754">
        <f t="shared" si="2"/>
        <v>2207</v>
      </c>
      <c r="BE18" s="754">
        <f t="shared" si="2"/>
        <v>269</v>
      </c>
      <c r="BF18" s="754">
        <f t="shared" si="2"/>
        <v>4997</v>
      </c>
      <c r="BG18" s="375" t="s">
        <v>48</v>
      </c>
      <c r="BH18" s="375"/>
    </row>
    <row r="19" spans="1:60" ht="20.25" customHeight="1">
      <c r="A19" s="374" t="s">
        <v>49</v>
      </c>
      <c r="B19" s="374"/>
      <c r="C19" s="754">
        <v>501</v>
      </c>
      <c r="D19" s="754">
        <v>402</v>
      </c>
      <c r="E19" s="754">
        <v>202</v>
      </c>
      <c r="F19" s="754">
        <v>425</v>
      </c>
      <c r="G19" s="754">
        <v>356</v>
      </c>
      <c r="H19" s="754">
        <v>168</v>
      </c>
      <c r="I19" s="754">
        <v>498</v>
      </c>
      <c r="J19" s="754">
        <v>383</v>
      </c>
      <c r="K19" s="754">
        <v>187</v>
      </c>
      <c r="L19" s="754">
        <f t="shared" si="3"/>
        <v>1424</v>
      </c>
      <c r="M19" s="754">
        <f t="shared" si="0"/>
        <v>1141</v>
      </c>
      <c r="N19" s="754">
        <f t="shared" si="0"/>
        <v>557</v>
      </c>
      <c r="O19" s="754">
        <f t="shared" si="4"/>
        <v>3122</v>
      </c>
      <c r="P19" s="375" t="s">
        <v>50</v>
      </c>
      <c r="Q19" s="375"/>
      <c r="R19" s="374" t="s">
        <v>49</v>
      </c>
      <c r="S19" s="374"/>
      <c r="T19" s="776">
        <v>148</v>
      </c>
      <c r="U19" s="776">
        <v>167</v>
      </c>
      <c r="V19" s="776">
        <v>56</v>
      </c>
      <c r="W19" s="776">
        <v>64</v>
      </c>
      <c r="X19" s="776">
        <v>67</v>
      </c>
      <c r="Y19" s="776">
        <v>24</v>
      </c>
      <c r="Z19" s="776">
        <v>1</v>
      </c>
      <c r="AA19" s="776">
        <v>1</v>
      </c>
      <c r="AB19" s="776">
        <v>0</v>
      </c>
      <c r="AC19" s="776">
        <v>125</v>
      </c>
      <c r="AD19" s="776">
        <v>145</v>
      </c>
      <c r="AE19" s="776">
        <v>55</v>
      </c>
      <c r="AF19" s="776">
        <v>43</v>
      </c>
      <c r="AG19" s="776">
        <v>20</v>
      </c>
      <c r="AH19" s="776">
        <v>6</v>
      </c>
      <c r="AI19" s="776">
        <v>67</v>
      </c>
      <c r="AJ19" s="776">
        <v>73</v>
      </c>
      <c r="AK19" s="776">
        <v>29</v>
      </c>
      <c r="AL19" s="375" t="s">
        <v>50</v>
      </c>
      <c r="AM19" s="375"/>
      <c r="AN19" s="374" t="s">
        <v>49</v>
      </c>
      <c r="AO19" s="374"/>
      <c r="AP19" s="776">
        <v>180</v>
      </c>
      <c r="AQ19" s="776">
        <v>199</v>
      </c>
      <c r="AR19" s="776">
        <v>65</v>
      </c>
      <c r="AS19" s="776">
        <v>79</v>
      </c>
      <c r="AT19" s="776">
        <v>37</v>
      </c>
      <c r="AU19" s="776">
        <v>19</v>
      </c>
      <c r="AV19" s="776">
        <v>99</v>
      </c>
      <c r="AW19" s="776">
        <v>81</v>
      </c>
      <c r="AX19" s="776">
        <v>27</v>
      </c>
      <c r="AY19" s="754">
        <f t="shared" si="1"/>
        <v>806</v>
      </c>
      <c r="AZ19" s="754">
        <f t="shared" si="1"/>
        <v>790</v>
      </c>
      <c r="BA19" s="754">
        <f t="shared" si="1"/>
        <v>281</v>
      </c>
      <c r="BB19" s="754">
        <f t="shared" si="5"/>
        <v>1877</v>
      </c>
      <c r="BC19" s="754">
        <f t="shared" si="2"/>
        <v>2230</v>
      </c>
      <c r="BD19" s="754">
        <f t="shared" si="2"/>
        <v>1931</v>
      </c>
      <c r="BE19" s="754">
        <f t="shared" si="2"/>
        <v>838</v>
      </c>
      <c r="BF19" s="754">
        <f t="shared" si="2"/>
        <v>4999</v>
      </c>
      <c r="BG19" s="375" t="s">
        <v>50</v>
      </c>
      <c r="BH19" s="375"/>
    </row>
    <row r="20" spans="1:60" ht="20.25" customHeight="1">
      <c r="A20" s="374" t="s">
        <v>51</v>
      </c>
      <c r="B20" s="374"/>
      <c r="C20" s="754">
        <v>390</v>
      </c>
      <c r="D20" s="754">
        <v>306</v>
      </c>
      <c r="E20" s="754">
        <v>10</v>
      </c>
      <c r="F20" s="754">
        <v>326</v>
      </c>
      <c r="G20" s="754">
        <v>285</v>
      </c>
      <c r="H20" s="754">
        <v>13</v>
      </c>
      <c r="I20" s="754">
        <v>346</v>
      </c>
      <c r="J20" s="754">
        <v>307</v>
      </c>
      <c r="K20" s="754">
        <v>8</v>
      </c>
      <c r="L20" s="754">
        <f t="shared" si="3"/>
        <v>1062</v>
      </c>
      <c r="M20" s="754">
        <f t="shared" si="0"/>
        <v>898</v>
      </c>
      <c r="N20" s="754">
        <f t="shared" si="0"/>
        <v>31</v>
      </c>
      <c r="O20" s="754">
        <f t="shared" si="4"/>
        <v>1991</v>
      </c>
      <c r="P20" s="375" t="s">
        <v>52</v>
      </c>
      <c r="Q20" s="375"/>
      <c r="R20" s="374" t="s">
        <v>51</v>
      </c>
      <c r="S20" s="374"/>
      <c r="T20" s="776">
        <v>104</v>
      </c>
      <c r="U20" s="776">
        <v>127</v>
      </c>
      <c r="V20" s="776">
        <v>2</v>
      </c>
      <c r="W20" s="776">
        <v>43</v>
      </c>
      <c r="X20" s="776">
        <v>41</v>
      </c>
      <c r="Y20" s="776">
        <v>1</v>
      </c>
      <c r="Z20" s="776">
        <v>0</v>
      </c>
      <c r="AA20" s="776">
        <v>0</v>
      </c>
      <c r="AB20" s="776">
        <v>0</v>
      </c>
      <c r="AC20" s="776">
        <v>63</v>
      </c>
      <c r="AD20" s="776">
        <v>96</v>
      </c>
      <c r="AE20" s="776">
        <v>0</v>
      </c>
      <c r="AF20" s="776">
        <v>49</v>
      </c>
      <c r="AG20" s="776">
        <v>28</v>
      </c>
      <c r="AH20" s="776">
        <v>0</v>
      </c>
      <c r="AI20" s="776">
        <v>44</v>
      </c>
      <c r="AJ20" s="776">
        <v>40</v>
      </c>
      <c r="AK20" s="776">
        <v>2</v>
      </c>
      <c r="AL20" s="375" t="s">
        <v>52</v>
      </c>
      <c r="AM20" s="375"/>
      <c r="AN20" s="374" t="s">
        <v>51</v>
      </c>
      <c r="AO20" s="374"/>
      <c r="AP20" s="776">
        <v>112</v>
      </c>
      <c r="AQ20" s="776">
        <v>139</v>
      </c>
      <c r="AR20" s="776">
        <v>0</v>
      </c>
      <c r="AS20" s="776">
        <v>83</v>
      </c>
      <c r="AT20" s="776">
        <v>44</v>
      </c>
      <c r="AU20" s="776">
        <v>0</v>
      </c>
      <c r="AV20" s="776">
        <v>64</v>
      </c>
      <c r="AW20" s="776">
        <v>53</v>
      </c>
      <c r="AX20" s="776">
        <v>2</v>
      </c>
      <c r="AY20" s="754">
        <f t="shared" si="1"/>
        <v>562</v>
      </c>
      <c r="AZ20" s="754">
        <f t="shared" si="1"/>
        <v>568</v>
      </c>
      <c r="BA20" s="754">
        <f t="shared" si="1"/>
        <v>7</v>
      </c>
      <c r="BB20" s="754">
        <f t="shared" si="5"/>
        <v>1137</v>
      </c>
      <c r="BC20" s="754">
        <f t="shared" si="2"/>
        <v>1624</v>
      </c>
      <c r="BD20" s="754">
        <f t="shared" si="2"/>
        <v>1466</v>
      </c>
      <c r="BE20" s="754">
        <f t="shared" si="2"/>
        <v>38</v>
      </c>
      <c r="BF20" s="754">
        <f t="shared" si="2"/>
        <v>3128</v>
      </c>
      <c r="BG20" s="375" t="s">
        <v>52</v>
      </c>
      <c r="BH20" s="375"/>
    </row>
    <row r="21" spans="1:60" ht="20.25" customHeight="1">
      <c r="A21" s="374" t="s">
        <v>53</v>
      </c>
      <c r="B21" s="374"/>
      <c r="C21" s="754">
        <v>452</v>
      </c>
      <c r="D21" s="754">
        <v>410</v>
      </c>
      <c r="E21" s="754">
        <v>15</v>
      </c>
      <c r="F21" s="754">
        <v>381</v>
      </c>
      <c r="G21" s="754">
        <v>361</v>
      </c>
      <c r="H21" s="754">
        <v>15</v>
      </c>
      <c r="I21" s="754">
        <v>433</v>
      </c>
      <c r="J21" s="754">
        <v>385</v>
      </c>
      <c r="K21" s="754">
        <v>14</v>
      </c>
      <c r="L21" s="754">
        <f t="shared" si="3"/>
        <v>1266</v>
      </c>
      <c r="M21" s="754">
        <f t="shared" si="0"/>
        <v>1156</v>
      </c>
      <c r="N21" s="754">
        <f t="shared" si="0"/>
        <v>44</v>
      </c>
      <c r="O21" s="754">
        <f t="shared" si="4"/>
        <v>2466</v>
      </c>
      <c r="P21" s="375" t="s">
        <v>54</v>
      </c>
      <c r="Q21" s="375"/>
      <c r="R21" s="374" t="s">
        <v>53</v>
      </c>
      <c r="S21" s="374"/>
      <c r="T21" s="776">
        <v>130</v>
      </c>
      <c r="U21" s="776">
        <v>164</v>
      </c>
      <c r="V21" s="776">
        <v>8</v>
      </c>
      <c r="W21" s="776">
        <v>43</v>
      </c>
      <c r="X21" s="776">
        <v>44</v>
      </c>
      <c r="Y21" s="776">
        <v>7</v>
      </c>
      <c r="Z21" s="776">
        <v>0</v>
      </c>
      <c r="AA21" s="776">
        <v>0</v>
      </c>
      <c r="AB21" s="776">
        <v>0</v>
      </c>
      <c r="AC21" s="776">
        <v>106</v>
      </c>
      <c r="AD21" s="776">
        <v>151</v>
      </c>
      <c r="AE21" s="776">
        <v>5</v>
      </c>
      <c r="AF21" s="776">
        <v>26</v>
      </c>
      <c r="AG21" s="776">
        <v>12</v>
      </c>
      <c r="AH21" s="776">
        <v>0</v>
      </c>
      <c r="AI21" s="776">
        <v>56</v>
      </c>
      <c r="AJ21" s="776">
        <v>53</v>
      </c>
      <c r="AK21" s="776">
        <v>6</v>
      </c>
      <c r="AL21" s="375" t="s">
        <v>54</v>
      </c>
      <c r="AM21" s="375"/>
      <c r="AN21" s="374" t="s">
        <v>53</v>
      </c>
      <c r="AO21" s="374"/>
      <c r="AP21" s="776">
        <v>108</v>
      </c>
      <c r="AQ21" s="776">
        <v>100</v>
      </c>
      <c r="AR21" s="776">
        <v>2</v>
      </c>
      <c r="AS21" s="776">
        <v>54</v>
      </c>
      <c r="AT21" s="776">
        <v>19</v>
      </c>
      <c r="AU21" s="776">
        <v>0</v>
      </c>
      <c r="AV21" s="776">
        <v>65</v>
      </c>
      <c r="AW21" s="776">
        <v>60</v>
      </c>
      <c r="AX21" s="776">
        <v>7</v>
      </c>
      <c r="AY21" s="754">
        <f t="shared" si="1"/>
        <v>588</v>
      </c>
      <c r="AZ21" s="754">
        <f t="shared" si="1"/>
        <v>603</v>
      </c>
      <c r="BA21" s="754">
        <f t="shared" si="1"/>
        <v>35</v>
      </c>
      <c r="BB21" s="754">
        <f t="shared" si="5"/>
        <v>1226</v>
      </c>
      <c r="BC21" s="754">
        <f t="shared" si="2"/>
        <v>1854</v>
      </c>
      <c r="BD21" s="754">
        <f t="shared" si="2"/>
        <v>1759</v>
      </c>
      <c r="BE21" s="754">
        <f t="shared" si="2"/>
        <v>79</v>
      </c>
      <c r="BF21" s="754">
        <f t="shared" si="2"/>
        <v>3692</v>
      </c>
      <c r="BG21" s="375" t="s">
        <v>54</v>
      </c>
      <c r="BH21" s="375"/>
    </row>
    <row r="22" spans="1:60" ht="20.25" customHeight="1">
      <c r="A22" s="374" t="s">
        <v>84</v>
      </c>
      <c r="B22" s="374"/>
      <c r="C22" s="754">
        <v>422</v>
      </c>
      <c r="D22" s="754">
        <v>312</v>
      </c>
      <c r="E22" s="754">
        <v>52</v>
      </c>
      <c r="F22" s="754">
        <v>321</v>
      </c>
      <c r="G22" s="754">
        <v>269</v>
      </c>
      <c r="H22" s="754">
        <v>47</v>
      </c>
      <c r="I22" s="754">
        <v>341</v>
      </c>
      <c r="J22" s="754">
        <v>279</v>
      </c>
      <c r="K22" s="754">
        <v>41</v>
      </c>
      <c r="L22" s="754">
        <f t="shared" si="3"/>
        <v>1084</v>
      </c>
      <c r="M22" s="754">
        <f t="shared" si="0"/>
        <v>860</v>
      </c>
      <c r="N22" s="754">
        <f t="shared" si="0"/>
        <v>140</v>
      </c>
      <c r="O22" s="754">
        <f t="shared" si="4"/>
        <v>2084</v>
      </c>
      <c r="P22" s="375" t="s">
        <v>56</v>
      </c>
      <c r="Q22" s="375"/>
      <c r="R22" s="374" t="s">
        <v>84</v>
      </c>
      <c r="S22" s="374"/>
      <c r="T22" s="776">
        <v>109</v>
      </c>
      <c r="U22" s="776">
        <v>114</v>
      </c>
      <c r="V22" s="776">
        <v>19</v>
      </c>
      <c r="W22" s="776">
        <v>40</v>
      </c>
      <c r="X22" s="776">
        <v>31</v>
      </c>
      <c r="Y22" s="776">
        <v>8</v>
      </c>
      <c r="Z22" s="776">
        <v>0</v>
      </c>
      <c r="AA22" s="776">
        <v>0</v>
      </c>
      <c r="AB22" s="776">
        <v>0</v>
      </c>
      <c r="AC22" s="776">
        <v>85</v>
      </c>
      <c r="AD22" s="776">
        <v>102</v>
      </c>
      <c r="AE22" s="776">
        <v>12</v>
      </c>
      <c r="AF22" s="776">
        <v>32</v>
      </c>
      <c r="AG22" s="776">
        <v>15</v>
      </c>
      <c r="AH22" s="776">
        <v>3</v>
      </c>
      <c r="AI22" s="776">
        <v>37</v>
      </c>
      <c r="AJ22" s="776">
        <v>36</v>
      </c>
      <c r="AK22" s="776">
        <v>7</v>
      </c>
      <c r="AL22" s="375" t="s">
        <v>56</v>
      </c>
      <c r="AM22" s="375"/>
      <c r="AN22" s="374" t="s">
        <v>84</v>
      </c>
      <c r="AO22" s="374"/>
      <c r="AP22" s="776">
        <v>124</v>
      </c>
      <c r="AQ22" s="776">
        <v>118</v>
      </c>
      <c r="AR22" s="776">
        <v>19</v>
      </c>
      <c r="AS22" s="776">
        <v>69</v>
      </c>
      <c r="AT22" s="776">
        <v>29</v>
      </c>
      <c r="AU22" s="776">
        <v>8</v>
      </c>
      <c r="AV22" s="776">
        <v>63</v>
      </c>
      <c r="AW22" s="776">
        <v>41</v>
      </c>
      <c r="AX22" s="776">
        <v>11</v>
      </c>
      <c r="AY22" s="754">
        <f t="shared" si="1"/>
        <v>559</v>
      </c>
      <c r="AZ22" s="754">
        <f t="shared" si="1"/>
        <v>486</v>
      </c>
      <c r="BA22" s="754">
        <f t="shared" si="1"/>
        <v>87</v>
      </c>
      <c r="BB22" s="754">
        <f t="shared" si="5"/>
        <v>1132</v>
      </c>
      <c r="BC22" s="754">
        <f t="shared" si="2"/>
        <v>1643</v>
      </c>
      <c r="BD22" s="754">
        <f t="shared" si="2"/>
        <v>1346</v>
      </c>
      <c r="BE22" s="754">
        <f t="shared" si="2"/>
        <v>227</v>
      </c>
      <c r="BF22" s="754">
        <f t="shared" si="2"/>
        <v>3216</v>
      </c>
      <c r="BG22" s="375" t="s">
        <v>56</v>
      </c>
      <c r="BH22" s="375"/>
    </row>
    <row r="23" spans="1:60" ht="20.25" customHeight="1">
      <c r="A23" s="374" t="s">
        <v>57</v>
      </c>
      <c r="B23" s="374"/>
      <c r="C23" s="754">
        <v>235</v>
      </c>
      <c r="D23" s="754">
        <v>186</v>
      </c>
      <c r="E23" s="754">
        <v>32</v>
      </c>
      <c r="F23" s="754">
        <v>183</v>
      </c>
      <c r="G23" s="754">
        <v>146</v>
      </c>
      <c r="H23" s="754">
        <v>27</v>
      </c>
      <c r="I23" s="754">
        <v>216</v>
      </c>
      <c r="J23" s="754">
        <v>163</v>
      </c>
      <c r="K23" s="754">
        <v>24</v>
      </c>
      <c r="L23" s="754">
        <f t="shared" si="3"/>
        <v>634</v>
      </c>
      <c r="M23" s="754">
        <f t="shared" si="0"/>
        <v>495</v>
      </c>
      <c r="N23" s="754">
        <f t="shared" si="0"/>
        <v>83</v>
      </c>
      <c r="O23" s="754">
        <f t="shared" si="4"/>
        <v>1212</v>
      </c>
      <c r="P23" s="375" t="s">
        <v>58</v>
      </c>
      <c r="Q23" s="375"/>
      <c r="R23" s="374" t="s">
        <v>57</v>
      </c>
      <c r="S23" s="374"/>
      <c r="T23" s="776">
        <v>42</v>
      </c>
      <c r="U23" s="776">
        <v>47</v>
      </c>
      <c r="V23" s="776">
        <v>2</v>
      </c>
      <c r="W23" s="776">
        <v>28</v>
      </c>
      <c r="X23" s="776">
        <v>31</v>
      </c>
      <c r="Y23" s="776">
        <v>3</v>
      </c>
      <c r="Z23" s="776">
        <v>0</v>
      </c>
      <c r="AA23" s="776">
        <v>0</v>
      </c>
      <c r="AB23" s="776">
        <v>0</v>
      </c>
      <c r="AC23" s="776">
        <v>28</v>
      </c>
      <c r="AD23" s="776">
        <v>37</v>
      </c>
      <c r="AE23" s="776">
        <v>2</v>
      </c>
      <c r="AF23" s="776">
        <v>20</v>
      </c>
      <c r="AG23" s="776">
        <v>8</v>
      </c>
      <c r="AH23" s="776">
        <v>0</v>
      </c>
      <c r="AI23" s="776">
        <v>33</v>
      </c>
      <c r="AJ23" s="776">
        <v>31</v>
      </c>
      <c r="AK23" s="776">
        <v>4</v>
      </c>
      <c r="AL23" s="375" t="s">
        <v>58</v>
      </c>
      <c r="AM23" s="375"/>
      <c r="AN23" s="374" t="s">
        <v>57</v>
      </c>
      <c r="AO23" s="374"/>
      <c r="AP23" s="776">
        <v>47</v>
      </c>
      <c r="AQ23" s="776">
        <v>48</v>
      </c>
      <c r="AR23" s="776">
        <v>0</v>
      </c>
      <c r="AS23" s="776">
        <v>32</v>
      </c>
      <c r="AT23" s="776">
        <v>11</v>
      </c>
      <c r="AU23" s="776">
        <v>0</v>
      </c>
      <c r="AV23" s="776">
        <v>52</v>
      </c>
      <c r="AW23" s="776">
        <v>37</v>
      </c>
      <c r="AX23" s="776">
        <v>4</v>
      </c>
      <c r="AY23" s="754">
        <f t="shared" si="1"/>
        <v>282</v>
      </c>
      <c r="AZ23" s="754">
        <f t="shared" si="1"/>
        <v>250</v>
      </c>
      <c r="BA23" s="754">
        <f t="shared" si="1"/>
        <v>15</v>
      </c>
      <c r="BB23" s="754">
        <f t="shared" si="5"/>
        <v>547</v>
      </c>
      <c r="BC23" s="754">
        <f t="shared" si="2"/>
        <v>916</v>
      </c>
      <c r="BD23" s="754">
        <f t="shared" si="2"/>
        <v>745</v>
      </c>
      <c r="BE23" s="754">
        <f t="shared" si="2"/>
        <v>98</v>
      </c>
      <c r="BF23" s="754">
        <f t="shared" si="2"/>
        <v>1759</v>
      </c>
      <c r="BG23" s="375" t="s">
        <v>58</v>
      </c>
      <c r="BH23" s="375"/>
    </row>
    <row r="24" spans="1:60" ht="20.25" customHeight="1">
      <c r="A24" s="374" t="s">
        <v>59</v>
      </c>
      <c r="B24" s="374"/>
      <c r="C24" s="754">
        <v>378</v>
      </c>
      <c r="D24" s="754">
        <v>284</v>
      </c>
      <c r="E24" s="754">
        <v>90</v>
      </c>
      <c r="F24" s="754">
        <v>333</v>
      </c>
      <c r="G24" s="754">
        <v>255</v>
      </c>
      <c r="H24" s="754">
        <v>79</v>
      </c>
      <c r="I24" s="754">
        <v>385</v>
      </c>
      <c r="J24" s="754">
        <v>269</v>
      </c>
      <c r="K24" s="754">
        <v>76</v>
      </c>
      <c r="L24" s="754">
        <f t="shared" si="3"/>
        <v>1096</v>
      </c>
      <c r="M24" s="754">
        <f t="shared" si="3"/>
        <v>808</v>
      </c>
      <c r="N24" s="754">
        <f t="shared" si="3"/>
        <v>245</v>
      </c>
      <c r="O24" s="754">
        <f t="shared" si="4"/>
        <v>2149</v>
      </c>
      <c r="P24" s="375" t="s">
        <v>60</v>
      </c>
      <c r="Q24" s="375"/>
      <c r="R24" s="374" t="s">
        <v>59</v>
      </c>
      <c r="S24" s="374"/>
      <c r="T24" s="776">
        <v>102</v>
      </c>
      <c r="U24" s="776">
        <v>112</v>
      </c>
      <c r="V24" s="776">
        <v>12</v>
      </c>
      <c r="W24" s="776">
        <v>56</v>
      </c>
      <c r="X24" s="776">
        <v>55</v>
      </c>
      <c r="Y24" s="776">
        <v>11</v>
      </c>
      <c r="Z24" s="776">
        <v>0</v>
      </c>
      <c r="AA24" s="776">
        <v>0</v>
      </c>
      <c r="AB24" s="776">
        <v>0</v>
      </c>
      <c r="AC24" s="776">
        <v>71</v>
      </c>
      <c r="AD24" s="776">
        <v>104</v>
      </c>
      <c r="AE24" s="776">
        <v>10</v>
      </c>
      <c r="AF24" s="776">
        <v>39</v>
      </c>
      <c r="AG24" s="776">
        <v>10</v>
      </c>
      <c r="AH24" s="776">
        <v>0</v>
      </c>
      <c r="AI24" s="776">
        <v>67</v>
      </c>
      <c r="AJ24" s="776">
        <v>60</v>
      </c>
      <c r="AK24" s="776">
        <v>13</v>
      </c>
      <c r="AL24" s="375" t="s">
        <v>60</v>
      </c>
      <c r="AM24" s="375"/>
      <c r="AN24" s="374" t="s">
        <v>59</v>
      </c>
      <c r="AO24" s="374"/>
      <c r="AP24" s="776">
        <v>106</v>
      </c>
      <c r="AQ24" s="776">
        <v>112</v>
      </c>
      <c r="AR24" s="776">
        <v>7</v>
      </c>
      <c r="AS24" s="776">
        <v>51</v>
      </c>
      <c r="AT24" s="776">
        <v>16</v>
      </c>
      <c r="AU24" s="776">
        <v>1</v>
      </c>
      <c r="AV24" s="776">
        <v>81</v>
      </c>
      <c r="AW24" s="776">
        <v>64</v>
      </c>
      <c r="AX24" s="776">
        <v>14</v>
      </c>
      <c r="AY24" s="754">
        <f t="shared" si="1"/>
        <v>573</v>
      </c>
      <c r="AZ24" s="754">
        <f t="shared" si="1"/>
        <v>533</v>
      </c>
      <c r="BA24" s="754">
        <f t="shared" si="1"/>
        <v>68</v>
      </c>
      <c r="BB24" s="754">
        <f t="shared" si="5"/>
        <v>1174</v>
      </c>
      <c r="BC24" s="754">
        <f t="shared" si="2"/>
        <v>1669</v>
      </c>
      <c r="BD24" s="754">
        <f t="shared" si="2"/>
        <v>1341</v>
      </c>
      <c r="BE24" s="754">
        <f t="shared" si="2"/>
        <v>313</v>
      </c>
      <c r="BF24" s="754">
        <f t="shared" si="2"/>
        <v>3323</v>
      </c>
      <c r="BG24" s="375" t="s">
        <v>60</v>
      </c>
      <c r="BH24" s="375"/>
    </row>
    <row r="25" spans="1:60" ht="20.25" customHeight="1">
      <c r="A25" s="374" t="s">
        <v>61</v>
      </c>
      <c r="B25" s="374"/>
      <c r="C25" s="754">
        <v>576</v>
      </c>
      <c r="D25" s="754">
        <v>469</v>
      </c>
      <c r="E25" s="754">
        <v>203</v>
      </c>
      <c r="F25" s="754">
        <v>476</v>
      </c>
      <c r="G25" s="754">
        <v>406</v>
      </c>
      <c r="H25" s="754">
        <v>215</v>
      </c>
      <c r="I25" s="754">
        <v>527</v>
      </c>
      <c r="J25" s="754">
        <v>413</v>
      </c>
      <c r="K25" s="754">
        <v>204</v>
      </c>
      <c r="L25" s="754">
        <f t="shared" si="3"/>
        <v>1579</v>
      </c>
      <c r="M25" s="754">
        <f t="shared" si="3"/>
        <v>1288</v>
      </c>
      <c r="N25" s="754">
        <f t="shared" si="3"/>
        <v>622</v>
      </c>
      <c r="O25" s="754">
        <f t="shared" si="4"/>
        <v>3489</v>
      </c>
      <c r="P25" s="375" t="s">
        <v>62</v>
      </c>
      <c r="Q25" s="375"/>
      <c r="R25" s="374" t="s">
        <v>61</v>
      </c>
      <c r="S25" s="374"/>
      <c r="T25" s="776">
        <v>197</v>
      </c>
      <c r="U25" s="776">
        <v>193</v>
      </c>
      <c r="V25" s="776">
        <v>76</v>
      </c>
      <c r="W25" s="776">
        <v>51</v>
      </c>
      <c r="X25" s="776">
        <v>49</v>
      </c>
      <c r="Y25" s="776">
        <v>22</v>
      </c>
      <c r="Z25" s="776">
        <v>0</v>
      </c>
      <c r="AA25" s="776">
        <v>0</v>
      </c>
      <c r="AB25" s="776">
        <v>0</v>
      </c>
      <c r="AC25" s="776">
        <v>147</v>
      </c>
      <c r="AD25" s="776">
        <v>168</v>
      </c>
      <c r="AE25" s="776">
        <v>64</v>
      </c>
      <c r="AF25" s="776">
        <v>64</v>
      </c>
      <c r="AG25" s="776">
        <v>40</v>
      </c>
      <c r="AH25" s="776">
        <v>10</v>
      </c>
      <c r="AI25" s="776">
        <v>53</v>
      </c>
      <c r="AJ25" s="776">
        <v>51</v>
      </c>
      <c r="AK25" s="776">
        <v>18</v>
      </c>
      <c r="AL25" s="375" t="s">
        <v>62</v>
      </c>
      <c r="AM25" s="375"/>
      <c r="AN25" s="374" t="s">
        <v>61</v>
      </c>
      <c r="AO25" s="374"/>
      <c r="AP25" s="776">
        <v>186</v>
      </c>
      <c r="AQ25" s="776">
        <v>150</v>
      </c>
      <c r="AR25" s="776">
        <v>42</v>
      </c>
      <c r="AS25" s="776">
        <v>140</v>
      </c>
      <c r="AT25" s="776">
        <v>52</v>
      </c>
      <c r="AU25" s="776">
        <v>20</v>
      </c>
      <c r="AV25" s="776">
        <v>86</v>
      </c>
      <c r="AW25" s="776">
        <v>62</v>
      </c>
      <c r="AX25" s="776">
        <v>24</v>
      </c>
      <c r="AY25" s="754">
        <f t="shared" si="1"/>
        <v>924</v>
      </c>
      <c r="AZ25" s="754">
        <f t="shared" si="1"/>
        <v>765</v>
      </c>
      <c r="BA25" s="754">
        <f t="shared" si="1"/>
        <v>276</v>
      </c>
      <c r="BB25" s="754">
        <f t="shared" si="5"/>
        <v>1965</v>
      </c>
      <c r="BC25" s="754">
        <f t="shared" si="2"/>
        <v>2503</v>
      </c>
      <c r="BD25" s="754">
        <f t="shared" si="2"/>
        <v>2053</v>
      </c>
      <c r="BE25" s="754">
        <f t="shared" si="2"/>
        <v>898</v>
      </c>
      <c r="BF25" s="754">
        <f t="shared" si="2"/>
        <v>5454</v>
      </c>
      <c r="BG25" s="375" t="s">
        <v>62</v>
      </c>
      <c r="BH25" s="375"/>
    </row>
    <row r="26" spans="1:60" ht="20.25" customHeight="1">
      <c r="A26" s="374" t="s">
        <v>63</v>
      </c>
      <c r="B26" s="374"/>
      <c r="C26" s="754">
        <v>311</v>
      </c>
      <c r="D26" s="754">
        <v>205</v>
      </c>
      <c r="E26" s="754">
        <v>47</v>
      </c>
      <c r="F26" s="754">
        <v>221</v>
      </c>
      <c r="G26" s="754">
        <v>160</v>
      </c>
      <c r="H26" s="754">
        <v>36</v>
      </c>
      <c r="I26" s="754">
        <v>226</v>
      </c>
      <c r="J26" s="754">
        <v>150</v>
      </c>
      <c r="K26" s="754">
        <v>30</v>
      </c>
      <c r="L26" s="754">
        <f t="shared" si="3"/>
        <v>758</v>
      </c>
      <c r="M26" s="754">
        <f t="shared" si="3"/>
        <v>515</v>
      </c>
      <c r="N26" s="754">
        <f t="shared" si="3"/>
        <v>113</v>
      </c>
      <c r="O26" s="754">
        <f t="shared" si="4"/>
        <v>1386</v>
      </c>
      <c r="P26" s="375" t="s">
        <v>64</v>
      </c>
      <c r="Q26" s="375"/>
      <c r="R26" s="374" t="s">
        <v>63</v>
      </c>
      <c r="S26" s="374"/>
      <c r="T26" s="776">
        <v>76</v>
      </c>
      <c r="U26" s="776">
        <v>52</v>
      </c>
      <c r="V26" s="776">
        <v>7</v>
      </c>
      <c r="W26" s="776">
        <v>59</v>
      </c>
      <c r="X26" s="776">
        <v>39</v>
      </c>
      <c r="Y26" s="776">
        <v>6</v>
      </c>
      <c r="Z26" s="776">
        <v>0</v>
      </c>
      <c r="AA26" s="776">
        <v>0</v>
      </c>
      <c r="AB26" s="776">
        <v>0</v>
      </c>
      <c r="AC26" s="776">
        <v>52</v>
      </c>
      <c r="AD26" s="776">
        <v>37</v>
      </c>
      <c r="AE26" s="776">
        <v>5</v>
      </c>
      <c r="AF26" s="776">
        <v>48</v>
      </c>
      <c r="AG26" s="776">
        <v>38</v>
      </c>
      <c r="AH26" s="776">
        <v>8</v>
      </c>
      <c r="AI26" s="776">
        <v>32</v>
      </c>
      <c r="AJ26" s="776">
        <v>43</v>
      </c>
      <c r="AK26" s="776">
        <v>6</v>
      </c>
      <c r="AL26" s="375" t="s">
        <v>64</v>
      </c>
      <c r="AM26" s="375"/>
      <c r="AN26" s="374" t="s">
        <v>63</v>
      </c>
      <c r="AO26" s="374"/>
      <c r="AP26" s="776">
        <v>51</v>
      </c>
      <c r="AQ26" s="776">
        <v>66</v>
      </c>
      <c r="AR26" s="776">
        <v>5</v>
      </c>
      <c r="AS26" s="776">
        <v>48</v>
      </c>
      <c r="AT26" s="776">
        <v>35</v>
      </c>
      <c r="AU26" s="776">
        <v>7</v>
      </c>
      <c r="AV26" s="776">
        <v>49</v>
      </c>
      <c r="AW26" s="776">
        <v>35</v>
      </c>
      <c r="AX26" s="776">
        <v>7</v>
      </c>
      <c r="AY26" s="754">
        <f t="shared" si="1"/>
        <v>415</v>
      </c>
      <c r="AZ26" s="754">
        <f t="shared" si="1"/>
        <v>345</v>
      </c>
      <c r="BA26" s="754">
        <f t="shared" si="1"/>
        <v>51</v>
      </c>
      <c r="BB26" s="754">
        <f t="shared" si="5"/>
        <v>811</v>
      </c>
      <c r="BC26" s="754">
        <f t="shared" si="2"/>
        <v>1173</v>
      </c>
      <c r="BD26" s="754">
        <f t="shared" si="2"/>
        <v>860</v>
      </c>
      <c r="BE26" s="754">
        <f t="shared" si="2"/>
        <v>164</v>
      </c>
      <c r="BF26" s="754">
        <f t="shared" si="2"/>
        <v>2197</v>
      </c>
      <c r="BG26" s="375" t="s">
        <v>64</v>
      </c>
      <c r="BH26" s="375"/>
    </row>
    <row r="27" spans="1:60" ht="22.5" customHeight="1" thickBot="1">
      <c r="A27" s="777" t="s">
        <v>65</v>
      </c>
      <c r="B27" s="777"/>
      <c r="C27" s="778">
        <v>863</v>
      </c>
      <c r="D27" s="778">
        <v>990</v>
      </c>
      <c r="E27" s="778">
        <v>41</v>
      </c>
      <c r="F27" s="778">
        <v>681</v>
      </c>
      <c r="G27" s="778">
        <v>737</v>
      </c>
      <c r="H27" s="778">
        <v>33</v>
      </c>
      <c r="I27" s="778">
        <v>784</v>
      </c>
      <c r="J27" s="778">
        <v>698</v>
      </c>
      <c r="K27" s="778">
        <v>31</v>
      </c>
      <c r="L27" s="754">
        <f t="shared" si="3"/>
        <v>2328</v>
      </c>
      <c r="M27" s="754">
        <f t="shared" si="3"/>
        <v>2425</v>
      </c>
      <c r="N27" s="754">
        <f t="shared" si="3"/>
        <v>105</v>
      </c>
      <c r="O27" s="754">
        <f t="shared" si="4"/>
        <v>4858</v>
      </c>
      <c r="P27" s="494" t="s">
        <v>66</v>
      </c>
      <c r="Q27" s="494"/>
      <c r="R27" s="427" t="s">
        <v>65</v>
      </c>
      <c r="S27" s="427"/>
      <c r="T27" s="778">
        <v>200</v>
      </c>
      <c r="U27" s="778">
        <v>490</v>
      </c>
      <c r="V27" s="778">
        <v>7</v>
      </c>
      <c r="W27" s="778">
        <v>74</v>
      </c>
      <c r="X27" s="778">
        <v>123</v>
      </c>
      <c r="Y27" s="778">
        <v>2</v>
      </c>
      <c r="Z27" s="778">
        <v>0</v>
      </c>
      <c r="AA27" s="778">
        <v>0</v>
      </c>
      <c r="AB27" s="778">
        <v>0</v>
      </c>
      <c r="AC27" s="778">
        <v>54</v>
      </c>
      <c r="AD27" s="778">
        <v>276</v>
      </c>
      <c r="AE27" s="778">
        <v>3</v>
      </c>
      <c r="AF27" s="778">
        <v>154</v>
      </c>
      <c r="AG27" s="778">
        <v>215</v>
      </c>
      <c r="AH27" s="778">
        <v>5</v>
      </c>
      <c r="AI27" s="778">
        <v>76</v>
      </c>
      <c r="AJ27" s="778">
        <v>123</v>
      </c>
      <c r="AK27" s="778">
        <v>3</v>
      </c>
      <c r="AL27" s="494" t="s">
        <v>66</v>
      </c>
      <c r="AM27" s="494"/>
      <c r="AN27" s="464" t="s">
        <v>65</v>
      </c>
      <c r="AO27" s="464"/>
      <c r="AP27" s="778">
        <v>71</v>
      </c>
      <c r="AQ27" s="778">
        <v>191</v>
      </c>
      <c r="AR27" s="778">
        <v>8</v>
      </c>
      <c r="AS27" s="778">
        <v>204</v>
      </c>
      <c r="AT27" s="778">
        <v>162</v>
      </c>
      <c r="AU27" s="778">
        <v>2</v>
      </c>
      <c r="AV27" s="778">
        <v>112</v>
      </c>
      <c r="AW27" s="778">
        <v>138</v>
      </c>
      <c r="AX27" s="778">
        <v>3</v>
      </c>
      <c r="AY27" s="754">
        <f t="shared" si="1"/>
        <v>945</v>
      </c>
      <c r="AZ27" s="754">
        <f t="shared" si="1"/>
        <v>1718</v>
      </c>
      <c r="BA27" s="754">
        <f t="shared" si="1"/>
        <v>33</v>
      </c>
      <c r="BB27" s="754">
        <f t="shared" si="5"/>
        <v>2696</v>
      </c>
      <c r="BC27" s="754">
        <f t="shared" si="2"/>
        <v>3273</v>
      </c>
      <c r="BD27" s="754">
        <f t="shared" si="2"/>
        <v>4143</v>
      </c>
      <c r="BE27" s="754">
        <f t="shared" si="2"/>
        <v>138</v>
      </c>
      <c r="BF27" s="754">
        <f t="shared" si="2"/>
        <v>7554</v>
      </c>
      <c r="BG27" s="494" t="s">
        <v>66</v>
      </c>
      <c r="BH27" s="494"/>
    </row>
    <row r="28" spans="1:60" ht="20.25" customHeight="1" thickBot="1">
      <c r="A28" s="372" t="s">
        <v>19</v>
      </c>
      <c r="B28" s="372"/>
      <c r="C28" s="757">
        <f>SUM(C8:C27)</f>
        <v>9116</v>
      </c>
      <c r="D28" s="757">
        <f t="shared" ref="D28:O28" si="6">SUM(D8:D27)</f>
        <v>7666</v>
      </c>
      <c r="E28" s="757">
        <f t="shared" si="6"/>
        <v>1410</v>
      </c>
      <c r="F28" s="757">
        <f t="shared" si="6"/>
        <v>7541</v>
      </c>
      <c r="G28" s="757">
        <f t="shared" si="6"/>
        <v>6560</v>
      </c>
      <c r="H28" s="757">
        <f t="shared" si="6"/>
        <v>1303</v>
      </c>
      <c r="I28" s="757">
        <f t="shared" si="6"/>
        <v>8583</v>
      </c>
      <c r="J28" s="757">
        <f t="shared" si="6"/>
        <v>6957</v>
      </c>
      <c r="K28" s="757">
        <f t="shared" si="6"/>
        <v>1287</v>
      </c>
      <c r="L28" s="757">
        <f t="shared" si="6"/>
        <v>25240</v>
      </c>
      <c r="M28" s="757">
        <f t="shared" si="6"/>
        <v>21183</v>
      </c>
      <c r="N28" s="757">
        <f t="shared" si="6"/>
        <v>4000</v>
      </c>
      <c r="O28" s="757">
        <f t="shared" si="6"/>
        <v>50423</v>
      </c>
      <c r="P28" s="373" t="s">
        <v>67</v>
      </c>
      <c r="Q28" s="373"/>
      <c r="R28" s="372" t="s">
        <v>19</v>
      </c>
      <c r="S28" s="372"/>
      <c r="T28" s="757">
        <f>SUM(T8:T27)</f>
        <v>2348</v>
      </c>
      <c r="U28" s="757">
        <f t="shared" ref="U28:AK28" si="7">SUM(U8:U27)</f>
        <v>2878</v>
      </c>
      <c r="V28" s="757">
        <f t="shared" si="7"/>
        <v>457</v>
      </c>
      <c r="W28" s="757">
        <f t="shared" si="7"/>
        <v>1203</v>
      </c>
      <c r="X28" s="757">
        <f t="shared" si="7"/>
        <v>1225</v>
      </c>
      <c r="Y28" s="757">
        <f>SUM(Y8:Y27)</f>
        <v>326</v>
      </c>
      <c r="Z28" s="757">
        <f t="shared" si="7"/>
        <v>5</v>
      </c>
      <c r="AA28" s="757">
        <f t="shared" si="7"/>
        <v>4</v>
      </c>
      <c r="AB28" s="757">
        <f t="shared" si="7"/>
        <v>0</v>
      </c>
      <c r="AC28" s="757">
        <f t="shared" si="7"/>
        <v>1546</v>
      </c>
      <c r="AD28" s="757">
        <f t="shared" si="7"/>
        <v>2310</v>
      </c>
      <c r="AE28" s="757">
        <f t="shared" si="7"/>
        <v>399</v>
      </c>
      <c r="AF28" s="757">
        <f t="shared" si="7"/>
        <v>1024</v>
      </c>
      <c r="AG28" s="757">
        <f t="shared" si="7"/>
        <v>753</v>
      </c>
      <c r="AH28" s="757">
        <f t="shared" si="7"/>
        <v>104</v>
      </c>
      <c r="AI28" s="757">
        <f t="shared" si="7"/>
        <v>1231</v>
      </c>
      <c r="AJ28" s="757">
        <f t="shared" si="7"/>
        <v>1326</v>
      </c>
      <c r="AK28" s="757">
        <f t="shared" si="7"/>
        <v>305</v>
      </c>
      <c r="AL28" s="373" t="s">
        <v>67</v>
      </c>
      <c r="AM28" s="373"/>
      <c r="AN28" s="372" t="s">
        <v>19</v>
      </c>
      <c r="AO28" s="372"/>
      <c r="AP28" s="757">
        <f>SUM(AP8:AP27)</f>
        <v>2121</v>
      </c>
      <c r="AQ28" s="757">
        <f t="shared" ref="AQ28:BF28" si="8">SUM(AQ8:AQ27)</f>
        <v>2547</v>
      </c>
      <c r="AR28" s="757">
        <f t="shared" si="8"/>
        <v>336</v>
      </c>
      <c r="AS28" s="757">
        <f t="shared" si="8"/>
        <v>1520</v>
      </c>
      <c r="AT28" s="757">
        <f t="shared" si="8"/>
        <v>845</v>
      </c>
      <c r="AU28" s="757">
        <f t="shared" si="8"/>
        <v>141</v>
      </c>
      <c r="AV28" s="757">
        <f t="shared" si="8"/>
        <v>1658</v>
      </c>
      <c r="AW28" s="757">
        <f t="shared" si="8"/>
        <v>1478</v>
      </c>
      <c r="AX28" s="757">
        <f t="shared" si="8"/>
        <v>296</v>
      </c>
      <c r="AY28" s="757">
        <f t="shared" si="8"/>
        <v>12656</v>
      </c>
      <c r="AZ28" s="757">
        <f t="shared" si="8"/>
        <v>13366</v>
      </c>
      <c r="BA28" s="757">
        <f t="shared" si="8"/>
        <v>2364</v>
      </c>
      <c r="BB28" s="757">
        <f t="shared" si="8"/>
        <v>28386</v>
      </c>
      <c r="BC28" s="757">
        <f t="shared" si="8"/>
        <v>37896</v>
      </c>
      <c r="BD28" s="757">
        <f t="shared" si="8"/>
        <v>34549</v>
      </c>
      <c r="BE28" s="757">
        <f t="shared" si="8"/>
        <v>6364</v>
      </c>
      <c r="BF28" s="757">
        <f t="shared" si="8"/>
        <v>78809</v>
      </c>
      <c r="BG28" s="373" t="s">
        <v>67</v>
      </c>
      <c r="BH28" s="373"/>
    </row>
    <row r="29" spans="1:60" ht="21" customHeight="1" thickTop="1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80"/>
      <c r="S29" s="780"/>
      <c r="T29" s="780"/>
      <c r="U29" s="780"/>
      <c r="V29" s="780"/>
      <c r="W29" s="780"/>
      <c r="X29" s="780"/>
      <c r="Y29" s="780"/>
      <c r="Z29" s="780"/>
      <c r="AA29" s="780"/>
      <c r="AB29" s="780"/>
      <c r="AC29" s="780"/>
      <c r="AD29" s="780"/>
      <c r="AE29" s="780"/>
      <c r="AF29" s="780"/>
      <c r="AG29" s="780"/>
      <c r="AH29" s="780"/>
      <c r="AI29" s="780"/>
      <c r="AJ29" s="780"/>
      <c r="AK29" s="780"/>
      <c r="AL29" s="780"/>
      <c r="AM29" s="780"/>
      <c r="AN29" s="780"/>
      <c r="AO29" s="780"/>
      <c r="AP29" s="780"/>
      <c r="AQ29" s="780"/>
      <c r="AR29" s="780"/>
      <c r="AS29" s="780"/>
      <c r="AT29" s="780"/>
      <c r="AU29" s="780"/>
      <c r="AV29" s="780"/>
      <c r="AW29" s="780"/>
      <c r="AX29" s="780"/>
      <c r="AY29" s="780"/>
      <c r="AZ29" s="780"/>
      <c r="BA29" s="780"/>
      <c r="BB29" s="780"/>
      <c r="BC29" s="780"/>
      <c r="BD29" s="780"/>
      <c r="BE29" s="780"/>
      <c r="BF29" s="780"/>
    </row>
    <row r="33" spans="3:58" ht="15"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AY33" s="238"/>
      <c r="AZ33" s="238"/>
      <c r="BA33" s="238"/>
      <c r="BB33" s="238"/>
      <c r="BC33" s="238"/>
      <c r="BD33" s="238"/>
      <c r="BE33" s="238"/>
      <c r="BF33" s="238"/>
    </row>
  </sheetData>
  <mergeCells count="140">
    <mergeCell ref="A28:B28"/>
    <mergeCell ref="P28:Q28"/>
    <mergeCell ref="R28:S28"/>
    <mergeCell ref="AL28:AM28"/>
    <mergeCell ref="AN28:AO28"/>
    <mergeCell ref="BG28:BH28"/>
    <mergeCell ref="A27:B27"/>
    <mergeCell ref="P27:Q27"/>
    <mergeCell ref="R27:S27"/>
    <mergeCell ref="AL27:AM27"/>
    <mergeCell ref="AN27:AO27"/>
    <mergeCell ref="BG27:BH27"/>
    <mergeCell ref="A26:B26"/>
    <mergeCell ref="P26:Q26"/>
    <mergeCell ref="R26:S26"/>
    <mergeCell ref="AL26:AM26"/>
    <mergeCell ref="AN26:AO26"/>
    <mergeCell ref="BG26:BH26"/>
    <mergeCell ref="A25:B25"/>
    <mergeCell ref="P25:Q25"/>
    <mergeCell ref="R25:S25"/>
    <mergeCell ref="AL25:AM25"/>
    <mergeCell ref="AN25:AO25"/>
    <mergeCell ref="BG25:BH25"/>
    <mergeCell ref="A24:B24"/>
    <mergeCell ref="P24:Q24"/>
    <mergeCell ref="R24:S24"/>
    <mergeCell ref="AL24:AM24"/>
    <mergeCell ref="AN24:AO24"/>
    <mergeCell ref="BG24:BH24"/>
    <mergeCell ref="A23:B23"/>
    <mergeCell ref="P23:Q23"/>
    <mergeCell ref="R23:S23"/>
    <mergeCell ref="AL23:AM23"/>
    <mergeCell ref="AN23:AO23"/>
    <mergeCell ref="BG23:BH23"/>
    <mergeCell ref="A22:B22"/>
    <mergeCell ref="P22:Q22"/>
    <mergeCell ref="R22:S22"/>
    <mergeCell ref="AL22:AM22"/>
    <mergeCell ref="AN22:AO22"/>
    <mergeCell ref="BG22:BH22"/>
    <mergeCell ref="A21:B21"/>
    <mergeCell ref="P21:Q21"/>
    <mergeCell ref="R21:S21"/>
    <mergeCell ref="AL21:AM21"/>
    <mergeCell ref="AN21:AO21"/>
    <mergeCell ref="BG21:BH21"/>
    <mergeCell ref="A20:B20"/>
    <mergeCell ref="P20:Q20"/>
    <mergeCell ref="R20:S20"/>
    <mergeCell ref="AL20:AM20"/>
    <mergeCell ref="AN20:AO20"/>
    <mergeCell ref="BG20:BH20"/>
    <mergeCell ref="A19:B19"/>
    <mergeCell ref="P19:Q19"/>
    <mergeCell ref="R19:S19"/>
    <mergeCell ref="AL19:AM19"/>
    <mergeCell ref="AN19:AO19"/>
    <mergeCell ref="BG19:BH19"/>
    <mergeCell ref="A18:B18"/>
    <mergeCell ref="P18:Q18"/>
    <mergeCell ref="R18:S18"/>
    <mergeCell ref="AL18:AM18"/>
    <mergeCell ref="AN18:AO18"/>
    <mergeCell ref="BG18:BH18"/>
    <mergeCell ref="A12:A17"/>
    <mergeCell ref="Q12:Q17"/>
    <mergeCell ref="R12:R17"/>
    <mergeCell ref="AM12:AM17"/>
    <mergeCell ref="AN12:AN17"/>
    <mergeCell ref="BH12:BH17"/>
    <mergeCell ref="A11:B11"/>
    <mergeCell ref="P11:Q11"/>
    <mergeCell ref="R11:S11"/>
    <mergeCell ref="AL11:AM11"/>
    <mergeCell ref="AN11:AO11"/>
    <mergeCell ref="BG11:BH11"/>
    <mergeCell ref="A10:B10"/>
    <mergeCell ref="P10:Q10"/>
    <mergeCell ref="R10:S10"/>
    <mergeCell ref="AL10:AM10"/>
    <mergeCell ref="AN10:AO10"/>
    <mergeCell ref="BG10:BH10"/>
    <mergeCell ref="BG8:BH8"/>
    <mergeCell ref="A9:B9"/>
    <mergeCell ref="P9:Q9"/>
    <mergeCell ref="R9:S9"/>
    <mergeCell ref="AL9:AM9"/>
    <mergeCell ref="AN9:AO9"/>
    <mergeCell ref="BG9:BH9"/>
    <mergeCell ref="BC5:BF5"/>
    <mergeCell ref="A8:B8"/>
    <mergeCell ref="P8:Q8"/>
    <mergeCell ref="R8:S8"/>
    <mergeCell ref="AL8:AM8"/>
    <mergeCell ref="AN8:AO8"/>
    <mergeCell ref="BG4:BH7"/>
    <mergeCell ref="C5:E5"/>
    <mergeCell ref="F5:H5"/>
    <mergeCell ref="I5:K5"/>
    <mergeCell ref="L5:O5"/>
    <mergeCell ref="T5:V5"/>
    <mergeCell ref="W5:Y5"/>
    <mergeCell ref="Z5:AB5"/>
    <mergeCell ref="AC5:AE5"/>
    <mergeCell ref="AF5:AH5"/>
    <mergeCell ref="AN4:AO7"/>
    <mergeCell ref="AP4:AR4"/>
    <mergeCell ref="AS4:AU4"/>
    <mergeCell ref="AV4:AX4"/>
    <mergeCell ref="AY4:BB4"/>
    <mergeCell ref="BC4:BF4"/>
    <mergeCell ref="AP5:AR5"/>
    <mergeCell ref="AS5:AU5"/>
    <mergeCell ref="AV5:AX5"/>
    <mergeCell ref="AY5:BB5"/>
    <mergeCell ref="W4:Y4"/>
    <mergeCell ref="Z4:AB4"/>
    <mergeCell ref="AC4:AE4"/>
    <mergeCell ref="AF4:AH4"/>
    <mergeCell ref="AI4:AK4"/>
    <mergeCell ref="AL4:AM7"/>
    <mergeCell ref="AI5:AK5"/>
    <mergeCell ref="AN3:AY3"/>
    <mergeCell ref="BG3:BH3"/>
    <mergeCell ref="A4:B7"/>
    <mergeCell ref="C4:E4"/>
    <mergeCell ref="F4:H4"/>
    <mergeCell ref="I4:K4"/>
    <mergeCell ref="L4:O4"/>
    <mergeCell ref="P4:Q7"/>
    <mergeCell ref="R4:S7"/>
    <mergeCell ref="T4:V4"/>
    <mergeCell ref="A1:Q1"/>
    <mergeCell ref="A2:Q2"/>
    <mergeCell ref="A3:O3"/>
    <mergeCell ref="P3:Q3"/>
    <mergeCell ref="R3:U3"/>
    <mergeCell ref="AL3:AM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69" firstPageNumber="89" orientation="landscape" r:id="rId1"/>
  <colBreaks count="2" manualBreakCount="2">
    <brk id="17" max="34" man="1"/>
    <brk id="39" max="34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M56"/>
  <sheetViews>
    <sheetView rightToLeft="1" view="pageBreakPreview" zoomScale="75" zoomScaleNormal="75" zoomScaleSheetLayoutView="75" workbookViewId="0">
      <selection sqref="A1:P17"/>
    </sheetView>
  </sheetViews>
  <sheetFormatPr defaultRowHeight="20.25"/>
  <cols>
    <col min="1" max="1" width="2.83203125" style="154" customWidth="1"/>
    <col min="2" max="2" width="5.9140625" style="154" customWidth="1"/>
    <col min="3" max="3" width="7.83203125" style="154" customWidth="1"/>
    <col min="4" max="4" width="4.75" style="154" customWidth="1"/>
    <col min="5" max="5" width="4.9140625" style="154" customWidth="1"/>
    <col min="6" max="6" width="5.08203125" style="154" customWidth="1"/>
    <col min="7" max="7" width="5.33203125" style="154" customWidth="1"/>
    <col min="8" max="8" width="5.08203125" style="154" customWidth="1"/>
    <col min="9" max="9" width="5.9140625" style="154" customWidth="1"/>
    <col min="10" max="10" width="5.6640625" style="154" customWidth="1"/>
    <col min="11" max="11" width="5.25" style="154" customWidth="1"/>
    <col min="12" max="12" width="5.33203125" style="154" customWidth="1"/>
    <col min="13" max="13" width="7.33203125" style="154" customWidth="1"/>
    <col min="14" max="14" width="5.1640625" style="154" customWidth="1"/>
    <col min="15" max="15" width="6.25" style="154" customWidth="1"/>
    <col min="16" max="16" width="6.33203125" style="154" customWidth="1"/>
    <col min="17" max="17" width="5.5" style="154" customWidth="1"/>
    <col min="18" max="18" width="6.08203125" style="154" customWidth="1"/>
    <col min="19" max="19" width="9.5" style="154" customWidth="1"/>
    <col min="20" max="20" width="2.83203125" style="154" customWidth="1"/>
    <col min="21" max="36" width="3.5" style="154" customWidth="1"/>
    <col min="37" max="38" width="4.25" style="154" customWidth="1"/>
    <col min="39" max="39" width="6.75" style="154" customWidth="1"/>
    <col min="40" max="58" width="5.08203125" style="154" customWidth="1"/>
    <col min="59" max="16384" width="8.6640625" style="154"/>
  </cols>
  <sheetData>
    <row r="1" spans="1:39" ht="25.5" customHeight="1">
      <c r="A1" s="498" t="s">
        <v>976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</row>
    <row r="2" spans="1:39" ht="29.25" customHeight="1">
      <c r="A2" s="498" t="s">
        <v>977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</row>
    <row r="3" spans="1:39" ht="21.75" customHeight="1" thickBot="1">
      <c r="A3" s="482" t="s">
        <v>978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349"/>
      <c r="S3" s="481" t="s">
        <v>979</v>
      </c>
      <c r="T3" s="481"/>
      <c r="U3" s="536"/>
      <c r="V3" s="536"/>
      <c r="W3" s="536"/>
      <c r="X3" s="536"/>
      <c r="Y3" s="536"/>
      <c r="Z3" s="536"/>
      <c r="AA3" s="536"/>
      <c r="AB3" s="536"/>
      <c r="AC3" s="536"/>
      <c r="AD3" s="536"/>
      <c r="AE3" s="536"/>
      <c r="AF3" s="536"/>
      <c r="AG3" s="536"/>
      <c r="AH3" s="536"/>
      <c r="AI3" s="536"/>
      <c r="AJ3" s="536"/>
      <c r="AK3" s="536"/>
      <c r="AL3" s="536"/>
      <c r="AM3" s="536"/>
    </row>
    <row r="4" spans="1:39" ht="25.5" customHeight="1" thickTop="1">
      <c r="A4" s="392" t="s">
        <v>4</v>
      </c>
      <c r="B4" s="392"/>
      <c r="C4" s="537" t="s">
        <v>455</v>
      </c>
      <c r="D4" s="537"/>
      <c r="E4" s="537"/>
      <c r="F4" s="537"/>
      <c r="G4" s="537"/>
      <c r="H4" s="537" t="s">
        <v>456</v>
      </c>
      <c r="I4" s="537"/>
      <c r="J4" s="537"/>
      <c r="K4" s="537"/>
      <c r="L4" s="537" t="s">
        <v>457</v>
      </c>
      <c r="M4" s="537"/>
      <c r="N4" s="537"/>
      <c r="O4" s="537"/>
      <c r="P4" s="413" t="s">
        <v>458</v>
      </c>
      <c r="Q4" s="413"/>
      <c r="R4" s="413"/>
      <c r="S4" s="392" t="s">
        <v>10</v>
      </c>
      <c r="T4" s="392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41"/>
    </row>
    <row r="5" spans="1:39" ht="39.75" customHeight="1">
      <c r="A5" s="393"/>
      <c r="B5" s="393"/>
      <c r="C5" s="532" t="s">
        <v>459</v>
      </c>
      <c r="D5" s="532"/>
      <c r="E5" s="532"/>
      <c r="F5" s="532"/>
      <c r="G5" s="532"/>
      <c r="H5" s="532" t="s">
        <v>460</v>
      </c>
      <c r="I5" s="532"/>
      <c r="J5" s="532"/>
      <c r="K5" s="532"/>
      <c r="L5" s="532" t="s">
        <v>461</v>
      </c>
      <c r="M5" s="532"/>
      <c r="N5" s="532"/>
      <c r="O5" s="532"/>
      <c r="P5" s="408" t="s">
        <v>462</v>
      </c>
      <c r="Q5" s="408"/>
      <c r="R5" s="408"/>
      <c r="S5" s="393"/>
      <c r="T5" s="393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441"/>
    </row>
    <row r="6" spans="1:39" ht="18.75" customHeight="1">
      <c r="A6" s="393"/>
      <c r="B6" s="393"/>
      <c r="C6" s="532" t="s">
        <v>463</v>
      </c>
      <c r="D6" s="532"/>
      <c r="E6" s="441" t="s">
        <v>464</v>
      </c>
      <c r="F6" s="441" t="s">
        <v>465</v>
      </c>
      <c r="G6" s="441" t="s">
        <v>107</v>
      </c>
      <c r="H6" s="408" t="s">
        <v>466</v>
      </c>
      <c r="I6" s="532" t="s">
        <v>467</v>
      </c>
      <c r="J6" s="532" t="s">
        <v>468</v>
      </c>
      <c r="K6" s="441" t="s">
        <v>107</v>
      </c>
      <c r="L6" s="532" t="s">
        <v>469</v>
      </c>
      <c r="M6" s="532" t="s">
        <v>470</v>
      </c>
      <c r="N6" s="532" t="s">
        <v>471</v>
      </c>
      <c r="O6" s="532" t="s">
        <v>107</v>
      </c>
      <c r="P6" s="532" t="s">
        <v>472</v>
      </c>
      <c r="Q6" s="532" t="s">
        <v>473</v>
      </c>
      <c r="R6" s="532" t="s">
        <v>107</v>
      </c>
      <c r="S6" s="393"/>
      <c r="T6" s="393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41"/>
    </row>
    <row r="7" spans="1:39" ht="20.25" customHeight="1">
      <c r="A7" s="393"/>
      <c r="B7" s="393"/>
      <c r="C7" s="532" t="s">
        <v>474</v>
      </c>
      <c r="D7" s="532"/>
      <c r="E7" s="441"/>
      <c r="F7" s="441"/>
      <c r="G7" s="441"/>
      <c r="H7" s="408"/>
      <c r="I7" s="532"/>
      <c r="J7" s="532"/>
      <c r="K7" s="441"/>
      <c r="L7" s="532"/>
      <c r="M7" s="532"/>
      <c r="N7" s="532"/>
      <c r="O7" s="532"/>
      <c r="P7" s="532"/>
      <c r="Q7" s="532"/>
      <c r="R7" s="532"/>
      <c r="S7" s="393"/>
      <c r="T7" s="393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41"/>
    </row>
    <row r="8" spans="1:39" ht="17.25" customHeight="1">
      <c r="A8" s="393"/>
      <c r="B8" s="393"/>
      <c r="C8" s="365" t="s">
        <v>475</v>
      </c>
      <c r="D8" s="365" t="s">
        <v>476</v>
      </c>
      <c r="E8" s="534" t="s">
        <v>477</v>
      </c>
      <c r="F8" s="441" t="s">
        <v>478</v>
      </c>
      <c r="G8" s="441" t="s">
        <v>67</v>
      </c>
      <c r="H8" s="535" t="s">
        <v>479</v>
      </c>
      <c r="I8" s="532" t="s">
        <v>480</v>
      </c>
      <c r="J8" s="530" t="s">
        <v>481</v>
      </c>
      <c r="K8" s="441" t="s">
        <v>67</v>
      </c>
      <c r="L8" s="530" t="s">
        <v>482</v>
      </c>
      <c r="M8" s="530" t="s">
        <v>483</v>
      </c>
      <c r="N8" s="532" t="s">
        <v>484</v>
      </c>
      <c r="O8" s="441" t="s">
        <v>67</v>
      </c>
      <c r="P8" s="530" t="s">
        <v>485</v>
      </c>
      <c r="Q8" s="530" t="s">
        <v>486</v>
      </c>
      <c r="R8" s="441" t="s">
        <v>67</v>
      </c>
      <c r="S8" s="393"/>
      <c r="T8" s="393"/>
      <c r="U8" s="428"/>
      <c r="V8" s="428"/>
      <c r="W8" s="428"/>
      <c r="X8" s="428"/>
      <c r="Y8" s="428"/>
      <c r="Z8" s="428"/>
      <c r="AA8" s="428"/>
      <c r="AB8" s="428"/>
      <c r="AC8" s="428"/>
      <c r="AD8" s="428"/>
      <c r="AE8" s="428"/>
      <c r="AF8" s="428"/>
      <c r="AG8" s="428"/>
      <c r="AH8" s="428"/>
      <c r="AI8" s="428"/>
      <c r="AJ8" s="428"/>
      <c r="AK8" s="428"/>
      <c r="AL8" s="428"/>
      <c r="AM8" s="441"/>
    </row>
    <row r="9" spans="1:39" ht="36.75" customHeight="1" thickBot="1">
      <c r="A9" s="394"/>
      <c r="B9" s="394"/>
      <c r="C9" s="333" t="s">
        <v>487</v>
      </c>
      <c r="D9" s="368" t="s">
        <v>356</v>
      </c>
      <c r="E9" s="446"/>
      <c r="F9" s="477"/>
      <c r="G9" s="477"/>
      <c r="H9" s="394"/>
      <c r="I9" s="533"/>
      <c r="J9" s="531"/>
      <c r="K9" s="477"/>
      <c r="L9" s="531"/>
      <c r="M9" s="531"/>
      <c r="N9" s="533"/>
      <c r="O9" s="477"/>
      <c r="P9" s="531"/>
      <c r="Q9" s="531"/>
      <c r="R9" s="477"/>
      <c r="S9" s="394"/>
      <c r="T9" s="394"/>
      <c r="U9" s="428"/>
      <c r="V9" s="428"/>
      <c r="W9" s="428"/>
      <c r="X9" s="428"/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41"/>
    </row>
    <row r="10" spans="1:39" ht="18.75" customHeight="1">
      <c r="A10" s="384" t="s">
        <v>202</v>
      </c>
      <c r="B10" s="384"/>
      <c r="C10" s="754">
        <v>359</v>
      </c>
      <c r="D10" s="754">
        <v>1</v>
      </c>
      <c r="E10" s="754">
        <v>1</v>
      </c>
      <c r="F10" s="754">
        <v>0</v>
      </c>
      <c r="G10" s="754">
        <f>SUM(C10:F10)</f>
        <v>361</v>
      </c>
      <c r="H10" s="754">
        <v>220</v>
      </c>
      <c r="I10" s="754">
        <v>128</v>
      </c>
      <c r="J10" s="754">
        <v>13</v>
      </c>
      <c r="K10" s="781">
        <f>SUM(H10:J10)</f>
        <v>361</v>
      </c>
      <c r="L10" s="754">
        <v>266</v>
      </c>
      <c r="M10" s="754">
        <v>84</v>
      </c>
      <c r="N10" s="754">
        <v>11</v>
      </c>
      <c r="O10" s="754">
        <f>SUM(L10:N10)</f>
        <v>361</v>
      </c>
      <c r="P10" s="754">
        <v>344</v>
      </c>
      <c r="Q10" s="754">
        <v>17</v>
      </c>
      <c r="R10" s="754">
        <f>SUM(P10:Q10)</f>
        <v>361</v>
      </c>
      <c r="S10" s="385" t="s">
        <v>26</v>
      </c>
      <c r="T10" s="38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7"/>
    </row>
    <row r="11" spans="1:39" ht="18.75" customHeight="1">
      <c r="A11" s="374" t="s">
        <v>27</v>
      </c>
      <c r="B11" s="374"/>
      <c r="C11" s="754">
        <v>272</v>
      </c>
      <c r="D11" s="754">
        <v>7</v>
      </c>
      <c r="E11" s="754">
        <v>1</v>
      </c>
      <c r="F11" s="754">
        <v>0</v>
      </c>
      <c r="G11" s="754">
        <f t="shared" ref="G11:G29" si="0">SUM(C11:F11)</f>
        <v>280</v>
      </c>
      <c r="H11" s="754">
        <v>161</v>
      </c>
      <c r="I11" s="754">
        <v>109</v>
      </c>
      <c r="J11" s="754">
        <v>10</v>
      </c>
      <c r="K11" s="781">
        <f t="shared" ref="K11:K29" si="1">SUM(H11:J11)</f>
        <v>280</v>
      </c>
      <c r="L11" s="754">
        <v>135</v>
      </c>
      <c r="M11" s="754">
        <v>115</v>
      </c>
      <c r="N11" s="754">
        <v>30</v>
      </c>
      <c r="O11" s="781">
        <f t="shared" ref="O11:O29" si="2">SUM(L11:N11)</f>
        <v>280</v>
      </c>
      <c r="P11" s="754">
        <v>267</v>
      </c>
      <c r="Q11" s="754">
        <v>13</v>
      </c>
      <c r="R11" s="781">
        <f t="shared" ref="R11:R30" si="3">SUM(P11:Q11)</f>
        <v>280</v>
      </c>
      <c r="S11" s="375" t="s">
        <v>28</v>
      </c>
      <c r="T11" s="375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</row>
    <row r="12" spans="1:39" ht="16.5" customHeight="1">
      <c r="A12" s="374" t="s">
        <v>83</v>
      </c>
      <c r="B12" s="374"/>
      <c r="C12" s="754">
        <v>269</v>
      </c>
      <c r="D12" s="754">
        <v>3</v>
      </c>
      <c r="E12" s="754">
        <v>0</v>
      </c>
      <c r="F12" s="754">
        <v>0</v>
      </c>
      <c r="G12" s="754">
        <f t="shared" si="0"/>
        <v>272</v>
      </c>
      <c r="H12" s="754">
        <v>126</v>
      </c>
      <c r="I12" s="754">
        <v>124</v>
      </c>
      <c r="J12" s="754">
        <v>22</v>
      </c>
      <c r="K12" s="781">
        <f t="shared" si="1"/>
        <v>272</v>
      </c>
      <c r="L12" s="754">
        <v>134</v>
      </c>
      <c r="M12" s="754">
        <v>129</v>
      </c>
      <c r="N12" s="754">
        <v>9</v>
      </c>
      <c r="O12" s="781">
        <f t="shared" si="2"/>
        <v>272</v>
      </c>
      <c r="P12" s="754">
        <v>267</v>
      </c>
      <c r="Q12" s="754">
        <v>5</v>
      </c>
      <c r="R12" s="781">
        <f t="shared" si="3"/>
        <v>272</v>
      </c>
      <c r="S12" s="375" t="s">
        <v>30</v>
      </c>
      <c r="T12" s="375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</row>
    <row r="13" spans="1:39" ht="18.75" customHeight="1">
      <c r="A13" s="374" t="s">
        <v>31</v>
      </c>
      <c r="B13" s="374"/>
      <c r="C13" s="754">
        <v>207</v>
      </c>
      <c r="D13" s="754">
        <v>13</v>
      </c>
      <c r="E13" s="754">
        <v>2</v>
      </c>
      <c r="F13" s="754"/>
      <c r="G13" s="754">
        <f t="shared" si="0"/>
        <v>222</v>
      </c>
      <c r="H13" s="754">
        <v>67</v>
      </c>
      <c r="I13" s="754">
        <v>143</v>
      </c>
      <c r="J13" s="754">
        <v>12</v>
      </c>
      <c r="K13" s="781">
        <f t="shared" si="1"/>
        <v>222</v>
      </c>
      <c r="L13" s="754">
        <v>82</v>
      </c>
      <c r="M13" s="754">
        <v>105</v>
      </c>
      <c r="N13" s="754">
        <v>35</v>
      </c>
      <c r="O13" s="781">
        <f t="shared" si="2"/>
        <v>222</v>
      </c>
      <c r="P13" s="754">
        <v>201</v>
      </c>
      <c r="Q13" s="754">
        <v>21</v>
      </c>
      <c r="R13" s="781">
        <f t="shared" si="3"/>
        <v>222</v>
      </c>
      <c r="S13" s="375" t="s">
        <v>32</v>
      </c>
      <c r="T13" s="375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</row>
    <row r="14" spans="1:39" ht="18.75" customHeight="1">
      <c r="A14" s="416" t="s">
        <v>33</v>
      </c>
      <c r="B14" s="320" t="s">
        <v>34</v>
      </c>
      <c r="C14" s="754">
        <v>119</v>
      </c>
      <c r="D14" s="754">
        <v>2</v>
      </c>
      <c r="E14" s="754">
        <v>2</v>
      </c>
      <c r="F14" s="754">
        <v>0</v>
      </c>
      <c r="G14" s="754">
        <f t="shared" si="0"/>
        <v>123</v>
      </c>
      <c r="H14" s="754">
        <v>68</v>
      </c>
      <c r="I14" s="754">
        <v>50</v>
      </c>
      <c r="J14" s="754">
        <v>5</v>
      </c>
      <c r="K14" s="781">
        <f t="shared" si="1"/>
        <v>123</v>
      </c>
      <c r="L14" s="754">
        <v>58</v>
      </c>
      <c r="M14" s="754">
        <v>65</v>
      </c>
      <c r="N14" s="754">
        <v>0</v>
      </c>
      <c r="O14" s="781">
        <f t="shared" si="2"/>
        <v>123</v>
      </c>
      <c r="P14" s="754">
        <v>123</v>
      </c>
      <c r="Q14" s="754">
        <v>0</v>
      </c>
      <c r="R14" s="781">
        <f t="shared" si="3"/>
        <v>123</v>
      </c>
      <c r="S14" s="321" t="s">
        <v>35</v>
      </c>
      <c r="T14" s="380" t="s">
        <v>36</v>
      </c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</row>
    <row r="15" spans="1:39" ht="18.75" customHeight="1">
      <c r="A15" s="417"/>
      <c r="B15" s="320" t="s">
        <v>37</v>
      </c>
      <c r="C15" s="754">
        <v>147</v>
      </c>
      <c r="D15" s="754">
        <v>13</v>
      </c>
      <c r="E15" s="754">
        <v>2</v>
      </c>
      <c r="F15" s="754">
        <v>0</v>
      </c>
      <c r="G15" s="754">
        <f t="shared" si="0"/>
        <v>162</v>
      </c>
      <c r="H15" s="754">
        <v>72</v>
      </c>
      <c r="I15" s="754">
        <v>81</v>
      </c>
      <c r="J15" s="754">
        <v>9</v>
      </c>
      <c r="K15" s="781">
        <f t="shared" si="1"/>
        <v>162</v>
      </c>
      <c r="L15" s="754">
        <v>63</v>
      </c>
      <c r="M15" s="754">
        <v>95</v>
      </c>
      <c r="N15" s="754">
        <v>4</v>
      </c>
      <c r="O15" s="781">
        <f t="shared" si="2"/>
        <v>162</v>
      </c>
      <c r="P15" s="754">
        <v>159</v>
      </c>
      <c r="Q15" s="754">
        <v>3</v>
      </c>
      <c r="R15" s="781">
        <f t="shared" si="3"/>
        <v>162</v>
      </c>
      <c r="S15" s="321" t="s">
        <v>38</v>
      </c>
      <c r="T15" s="381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</row>
    <row r="16" spans="1:39" ht="18.75" customHeight="1">
      <c r="A16" s="417"/>
      <c r="B16" s="320" t="s">
        <v>39</v>
      </c>
      <c r="C16" s="754">
        <v>99</v>
      </c>
      <c r="D16" s="754">
        <v>0</v>
      </c>
      <c r="E16" s="754">
        <v>0</v>
      </c>
      <c r="F16" s="754">
        <v>0</v>
      </c>
      <c r="G16" s="754">
        <f t="shared" si="0"/>
        <v>99</v>
      </c>
      <c r="H16" s="754">
        <v>40</v>
      </c>
      <c r="I16" s="754">
        <v>59</v>
      </c>
      <c r="J16" s="754">
        <v>0</v>
      </c>
      <c r="K16" s="781">
        <f t="shared" si="1"/>
        <v>99</v>
      </c>
      <c r="L16" s="754">
        <v>33</v>
      </c>
      <c r="M16" s="754">
        <v>55</v>
      </c>
      <c r="N16" s="754">
        <v>11</v>
      </c>
      <c r="O16" s="781">
        <f t="shared" si="2"/>
        <v>99</v>
      </c>
      <c r="P16" s="754">
        <v>99</v>
      </c>
      <c r="Q16" s="754">
        <v>0</v>
      </c>
      <c r="R16" s="781">
        <f t="shared" si="3"/>
        <v>99</v>
      </c>
      <c r="S16" s="321" t="s">
        <v>40</v>
      </c>
      <c r="T16" s="381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</row>
    <row r="17" spans="1:39" ht="18.75" customHeight="1">
      <c r="A17" s="417"/>
      <c r="B17" s="320" t="s">
        <v>41</v>
      </c>
      <c r="C17" s="754">
        <v>142</v>
      </c>
      <c r="D17" s="754">
        <v>3</v>
      </c>
      <c r="E17" s="754">
        <v>0</v>
      </c>
      <c r="F17" s="754">
        <v>0</v>
      </c>
      <c r="G17" s="754">
        <f t="shared" si="0"/>
        <v>145</v>
      </c>
      <c r="H17" s="754">
        <v>108</v>
      </c>
      <c r="I17" s="754">
        <v>34</v>
      </c>
      <c r="J17" s="754">
        <v>3</v>
      </c>
      <c r="K17" s="781">
        <f t="shared" si="1"/>
        <v>145</v>
      </c>
      <c r="L17" s="754">
        <v>61</v>
      </c>
      <c r="M17" s="754">
        <v>75</v>
      </c>
      <c r="N17" s="754">
        <v>9</v>
      </c>
      <c r="O17" s="781">
        <f t="shared" si="2"/>
        <v>145</v>
      </c>
      <c r="P17" s="754">
        <v>137</v>
      </c>
      <c r="Q17" s="754">
        <v>8</v>
      </c>
      <c r="R17" s="781">
        <f t="shared" si="3"/>
        <v>145</v>
      </c>
      <c r="S17" s="321" t="s">
        <v>42</v>
      </c>
      <c r="T17" s="381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</row>
    <row r="18" spans="1:39" ht="18.75" customHeight="1">
      <c r="A18" s="417"/>
      <c r="B18" s="320" t="s">
        <v>43</v>
      </c>
      <c r="C18" s="754">
        <v>181</v>
      </c>
      <c r="D18" s="754">
        <v>0</v>
      </c>
      <c r="E18" s="754">
        <v>1</v>
      </c>
      <c r="F18" s="754">
        <v>0</v>
      </c>
      <c r="G18" s="754">
        <f t="shared" si="0"/>
        <v>182</v>
      </c>
      <c r="H18" s="754">
        <v>88</v>
      </c>
      <c r="I18" s="754">
        <v>87</v>
      </c>
      <c r="J18" s="754">
        <v>7</v>
      </c>
      <c r="K18" s="781">
        <f t="shared" si="1"/>
        <v>182</v>
      </c>
      <c r="L18" s="754">
        <v>63</v>
      </c>
      <c r="M18" s="754">
        <v>101</v>
      </c>
      <c r="N18" s="754">
        <v>18</v>
      </c>
      <c r="O18" s="781">
        <f t="shared" si="2"/>
        <v>182</v>
      </c>
      <c r="P18" s="754">
        <v>164</v>
      </c>
      <c r="Q18" s="754">
        <v>18</v>
      </c>
      <c r="R18" s="781">
        <f t="shared" si="3"/>
        <v>182</v>
      </c>
      <c r="S18" s="321" t="s">
        <v>44</v>
      </c>
      <c r="T18" s="381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</row>
    <row r="19" spans="1:39" ht="18.75" customHeight="1">
      <c r="A19" s="418"/>
      <c r="B19" s="320" t="s">
        <v>45</v>
      </c>
      <c r="C19" s="754">
        <v>113</v>
      </c>
      <c r="D19" s="754">
        <v>2</v>
      </c>
      <c r="E19" s="754">
        <v>0</v>
      </c>
      <c r="F19" s="754">
        <v>0</v>
      </c>
      <c r="G19" s="754">
        <f t="shared" si="0"/>
        <v>115</v>
      </c>
      <c r="H19" s="754">
        <v>58</v>
      </c>
      <c r="I19" s="754">
        <v>53</v>
      </c>
      <c r="J19" s="754">
        <v>4</v>
      </c>
      <c r="K19" s="781">
        <f t="shared" si="1"/>
        <v>115</v>
      </c>
      <c r="L19" s="754">
        <v>35</v>
      </c>
      <c r="M19" s="754">
        <v>74</v>
      </c>
      <c r="N19" s="754">
        <v>6</v>
      </c>
      <c r="O19" s="781">
        <f t="shared" si="2"/>
        <v>115</v>
      </c>
      <c r="P19" s="754">
        <v>114</v>
      </c>
      <c r="Q19" s="754">
        <v>1</v>
      </c>
      <c r="R19" s="781">
        <f t="shared" si="3"/>
        <v>115</v>
      </c>
      <c r="S19" s="321" t="s">
        <v>46</v>
      </c>
      <c r="T19" s="382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</row>
    <row r="20" spans="1:39" ht="18.75" customHeight="1">
      <c r="A20" s="403" t="s">
        <v>47</v>
      </c>
      <c r="B20" s="403"/>
      <c r="C20" s="754">
        <v>326</v>
      </c>
      <c r="D20" s="754">
        <v>0</v>
      </c>
      <c r="E20" s="754">
        <v>0</v>
      </c>
      <c r="F20" s="754">
        <v>0</v>
      </c>
      <c r="G20" s="754">
        <f t="shared" si="0"/>
        <v>326</v>
      </c>
      <c r="H20" s="754">
        <v>152</v>
      </c>
      <c r="I20" s="754">
        <v>118</v>
      </c>
      <c r="J20" s="754">
        <v>56</v>
      </c>
      <c r="K20" s="781">
        <f t="shared" si="1"/>
        <v>326</v>
      </c>
      <c r="L20" s="754">
        <v>186</v>
      </c>
      <c r="M20" s="754">
        <v>87</v>
      </c>
      <c r="N20" s="754">
        <v>53</v>
      </c>
      <c r="O20" s="781">
        <f t="shared" si="2"/>
        <v>326</v>
      </c>
      <c r="P20" s="754">
        <v>316</v>
      </c>
      <c r="Q20" s="754">
        <v>10</v>
      </c>
      <c r="R20" s="781">
        <f t="shared" si="3"/>
        <v>326</v>
      </c>
      <c r="S20" s="321"/>
      <c r="T20" s="367" t="s">
        <v>48</v>
      </c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</row>
    <row r="21" spans="1:39" ht="18.75" customHeight="1">
      <c r="A21" s="374" t="s">
        <v>49</v>
      </c>
      <c r="B21" s="374"/>
      <c r="C21" s="754">
        <v>174</v>
      </c>
      <c r="D21" s="754">
        <v>1</v>
      </c>
      <c r="E21" s="754">
        <v>0</v>
      </c>
      <c r="F21" s="754">
        <v>0</v>
      </c>
      <c r="G21" s="754">
        <f t="shared" si="0"/>
        <v>175</v>
      </c>
      <c r="H21" s="754">
        <v>45</v>
      </c>
      <c r="I21" s="754">
        <v>117</v>
      </c>
      <c r="J21" s="754">
        <v>13</v>
      </c>
      <c r="K21" s="781">
        <f t="shared" si="1"/>
        <v>175</v>
      </c>
      <c r="L21" s="754">
        <v>90</v>
      </c>
      <c r="M21" s="754">
        <v>73</v>
      </c>
      <c r="N21" s="754">
        <v>12</v>
      </c>
      <c r="O21" s="781">
        <f t="shared" si="2"/>
        <v>175</v>
      </c>
      <c r="P21" s="754">
        <v>174</v>
      </c>
      <c r="Q21" s="754">
        <v>1</v>
      </c>
      <c r="R21" s="781">
        <f t="shared" si="3"/>
        <v>175</v>
      </c>
      <c r="S21" s="375" t="s">
        <v>50</v>
      </c>
      <c r="T21" s="375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</row>
    <row r="22" spans="1:39" ht="18.75" customHeight="1">
      <c r="A22" s="374" t="s">
        <v>51</v>
      </c>
      <c r="B22" s="374"/>
      <c r="C22" s="754">
        <v>130</v>
      </c>
      <c r="D22" s="754">
        <v>0</v>
      </c>
      <c r="E22" s="754">
        <v>0</v>
      </c>
      <c r="F22" s="754">
        <v>0</v>
      </c>
      <c r="G22" s="754">
        <f t="shared" si="0"/>
        <v>130</v>
      </c>
      <c r="H22" s="754">
        <v>21</v>
      </c>
      <c r="I22" s="754">
        <v>103</v>
      </c>
      <c r="J22" s="754">
        <v>6</v>
      </c>
      <c r="K22" s="781">
        <f t="shared" si="1"/>
        <v>130</v>
      </c>
      <c r="L22" s="754">
        <v>105</v>
      </c>
      <c r="M22" s="754">
        <v>21</v>
      </c>
      <c r="N22" s="754">
        <v>4</v>
      </c>
      <c r="O22" s="781">
        <f t="shared" si="2"/>
        <v>130</v>
      </c>
      <c r="P22" s="754">
        <v>126</v>
      </c>
      <c r="Q22" s="754">
        <v>4</v>
      </c>
      <c r="R22" s="781">
        <f t="shared" si="3"/>
        <v>130</v>
      </c>
      <c r="S22" s="375" t="s">
        <v>52</v>
      </c>
      <c r="T22" s="375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</row>
    <row r="23" spans="1:39" ht="18.75" customHeight="1">
      <c r="A23" s="374" t="s">
        <v>53</v>
      </c>
      <c r="B23" s="374"/>
      <c r="C23" s="754">
        <v>0</v>
      </c>
      <c r="D23" s="754">
        <v>192</v>
      </c>
      <c r="E23" s="754">
        <v>0</v>
      </c>
      <c r="F23" s="754">
        <v>0</v>
      </c>
      <c r="G23" s="754">
        <f t="shared" si="0"/>
        <v>192</v>
      </c>
      <c r="H23" s="754">
        <v>81</v>
      </c>
      <c r="I23" s="754">
        <v>107</v>
      </c>
      <c r="J23" s="754">
        <v>4</v>
      </c>
      <c r="K23" s="781">
        <f t="shared" si="1"/>
        <v>192</v>
      </c>
      <c r="L23" s="754">
        <v>95</v>
      </c>
      <c r="M23" s="754">
        <v>93</v>
      </c>
      <c r="N23" s="754">
        <v>4</v>
      </c>
      <c r="O23" s="781">
        <f t="shared" si="2"/>
        <v>192</v>
      </c>
      <c r="P23" s="754">
        <v>191</v>
      </c>
      <c r="Q23" s="754">
        <v>1</v>
      </c>
      <c r="R23" s="781">
        <f t="shared" si="3"/>
        <v>192</v>
      </c>
      <c r="S23" s="375" t="s">
        <v>54</v>
      </c>
      <c r="T23" s="375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</row>
    <row r="24" spans="1:39" ht="18.75" customHeight="1">
      <c r="A24" s="374" t="s">
        <v>84</v>
      </c>
      <c r="B24" s="374"/>
      <c r="C24" s="754">
        <v>144</v>
      </c>
      <c r="D24" s="754">
        <v>0</v>
      </c>
      <c r="E24" s="754">
        <v>0</v>
      </c>
      <c r="F24" s="754">
        <v>0</v>
      </c>
      <c r="G24" s="754">
        <f t="shared" si="0"/>
        <v>144</v>
      </c>
      <c r="H24" s="754">
        <v>37</v>
      </c>
      <c r="I24" s="754">
        <v>105</v>
      </c>
      <c r="J24" s="754">
        <v>2</v>
      </c>
      <c r="K24" s="781">
        <f t="shared" si="1"/>
        <v>144</v>
      </c>
      <c r="L24" s="754">
        <v>61</v>
      </c>
      <c r="M24" s="754">
        <v>75</v>
      </c>
      <c r="N24" s="754">
        <v>8</v>
      </c>
      <c r="O24" s="781">
        <f t="shared" si="2"/>
        <v>144</v>
      </c>
      <c r="P24" s="754">
        <v>143</v>
      </c>
      <c r="Q24" s="754">
        <v>1</v>
      </c>
      <c r="R24" s="781">
        <f t="shared" si="3"/>
        <v>144</v>
      </c>
      <c r="S24" s="375" t="s">
        <v>56</v>
      </c>
      <c r="T24" s="375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</row>
    <row r="25" spans="1:39" ht="18.75" customHeight="1">
      <c r="A25" s="374" t="s">
        <v>57</v>
      </c>
      <c r="B25" s="374"/>
      <c r="C25" s="754">
        <v>110</v>
      </c>
      <c r="D25" s="754">
        <v>3</v>
      </c>
      <c r="E25" s="754">
        <v>0</v>
      </c>
      <c r="F25" s="754">
        <v>0</v>
      </c>
      <c r="G25" s="754">
        <f t="shared" si="0"/>
        <v>113</v>
      </c>
      <c r="H25" s="754">
        <v>71</v>
      </c>
      <c r="I25" s="754">
        <v>42</v>
      </c>
      <c r="J25" s="754">
        <v>0</v>
      </c>
      <c r="K25" s="781">
        <f t="shared" si="1"/>
        <v>113</v>
      </c>
      <c r="L25" s="754">
        <v>61</v>
      </c>
      <c r="M25" s="754">
        <v>49</v>
      </c>
      <c r="N25" s="754">
        <v>3</v>
      </c>
      <c r="O25" s="781">
        <f t="shared" si="2"/>
        <v>113</v>
      </c>
      <c r="P25" s="754">
        <v>113</v>
      </c>
      <c r="Q25" s="754">
        <v>0</v>
      </c>
      <c r="R25" s="781">
        <f t="shared" si="3"/>
        <v>113</v>
      </c>
      <c r="S25" s="375" t="s">
        <v>58</v>
      </c>
      <c r="T25" s="375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</row>
    <row r="26" spans="1:39" ht="18.75" customHeight="1">
      <c r="A26" s="374" t="s">
        <v>59</v>
      </c>
      <c r="B26" s="374"/>
      <c r="C26" s="754">
        <v>193</v>
      </c>
      <c r="D26" s="754">
        <v>0</v>
      </c>
      <c r="E26" s="754">
        <v>0</v>
      </c>
      <c r="F26" s="754">
        <v>0</v>
      </c>
      <c r="G26" s="754">
        <f t="shared" si="0"/>
        <v>193</v>
      </c>
      <c r="H26" s="754">
        <v>103</v>
      </c>
      <c r="I26" s="754">
        <v>88</v>
      </c>
      <c r="J26" s="754">
        <v>2</v>
      </c>
      <c r="K26" s="781">
        <f t="shared" si="1"/>
        <v>193</v>
      </c>
      <c r="L26" s="754">
        <v>101</v>
      </c>
      <c r="M26" s="754">
        <v>77</v>
      </c>
      <c r="N26" s="754">
        <v>15</v>
      </c>
      <c r="O26" s="781">
        <f t="shared" si="2"/>
        <v>193</v>
      </c>
      <c r="P26" s="754">
        <v>193</v>
      </c>
      <c r="Q26" s="754">
        <v>0</v>
      </c>
      <c r="R26" s="781">
        <f t="shared" si="3"/>
        <v>193</v>
      </c>
      <c r="S26" s="375" t="s">
        <v>60</v>
      </c>
      <c r="T26" s="375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</row>
    <row r="27" spans="1:39" ht="18.75" customHeight="1">
      <c r="A27" s="374" t="s">
        <v>61</v>
      </c>
      <c r="B27" s="374"/>
      <c r="C27" s="754">
        <v>180</v>
      </c>
      <c r="D27" s="754">
        <v>0</v>
      </c>
      <c r="E27" s="754">
        <v>0</v>
      </c>
      <c r="F27" s="754">
        <v>0</v>
      </c>
      <c r="G27" s="754">
        <f t="shared" si="0"/>
        <v>180</v>
      </c>
      <c r="H27" s="754">
        <v>45</v>
      </c>
      <c r="I27" s="754">
        <v>101</v>
      </c>
      <c r="J27" s="754">
        <v>34</v>
      </c>
      <c r="K27" s="781">
        <f t="shared" si="1"/>
        <v>180</v>
      </c>
      <c r="L27" s="754">
        <v>81</v>
      </c>
      <c r="M27" s="754">
        <v>72</v>
      </c>
      <c r="N27" s="754">
        <v>27</v>
      </c>
      <c r="O27" s="781">
        <f t="shared" si="2"/>
        <v>180</v>
      </c>
      <c r="P27" s="754">
        <v>177</v>
      </c>
      <c r="Q27" s="754">
        <v>3</v>
      </c>
      <c r="R27" s="781">
        <f t="shared" si="3"/>
        <v>180</v>
      </c>
      <c r="S27" s="375" t="s">
        <v>62</v>
      </c>
      <c r="T27" s="375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</row>
    <row r="28" spans="1:39" ht="22.5" customHeight="1">
      <c r="A28" s="374" t="s">
        <v>63</v>
      </c>
      <c r="B28" s="374"/>
      <c r="C28" s="754">
        <v>103</v>
      </c>
      <c r="D28" s="754">
        <v>0</v>
      </c>
      <c r="E28" s="754">
        <v>0</v>
      </c>
      <c r="F28" s="754">
        <v>0</v>
      </c>
      <c r="G28" s="754">
        <f t="shared" si="0"/>
        <v>103</v>
      </c>
      <c r="H28" s="754">
        <v>46</v>
      </c>
      <c r="I28" s="754">
        <v>57</v>
      </c>
      <c r="J28" s="754">
        <v>0</v>
      </c>
      <c r="K28" s="781">
        <f t="shared" si="1"/>
        <v>103</v>
      </c>
      <c r="L28" s="754">
        <v>82</v>
      </c>
      <c r="M28" s="754">
        <v>19</v>
      </c>
      <c r="N28" s="754">
        <v>2</v>
      </c>
      <c r="O28" s="781">
        <f t="shared" si="2"/>
        <v>103</v>
      </c>
      <c r="P28" s="754">
        <v>101</v>
      </c>
      <c r="Q28" s="754">
        <v>2</v>
      </c>
      <c r="R28" s="781">
        <f t="shared" si="3"/>
        <v>103</v>
      </c>
      <c r="S28" s="375" t="s">
        <v>64</v>
      </c>
      <c r="T28" s="375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</row>
    <row r="29" spans="1:39" ht="18.75" customHeight="1" thickBot="1">
      <c r="A29" s="427" t="s">
        <v>65</v>
      </c>
      <c r="B29" s="427"/>
      <c r="C29" s="778">
        <v>271</v>
      </c>
      <c r="D29" s="778">
        <v>4</v>
      </c>
      <c r="E29" s="778">
        <v>0</v>
      </c>
      <c r="F29" s="778">
        <v>0</v>
      </c>
      <c r="G29" s="754">
        <f t="shared" si="0"/>
        <v>275</v>
      </c>
      <c r="H29" s="778">
        <v>88</v>
      </c>
      <c r="I29" s="778">
        <v>150</v>
      </c>
      <c r="J29" s="778">
        <v>37</v>
      </c>
      <c r="K29" s="781">
        <f t="shared" si="1"/>
        <v>275</v>
      </c>
      <c r="L29" s="778">
        <v>150</v>
      </c>
      <c r="M29" s="778">
        <v>90</v>
      </c>
      <c r="N29" s="778">
        <v>35</v>
      </c>
      <c r="O29" s="782">
        <f t="shared" si="2"/>
        <v>275</v>
      </c>
      <c r="P29" s="778">
        <v>271</v>
      </c>
      <c r="Q29" s="778">
        <v>4</v>
      </c>
      <c r="R29" s="782">
        <f t="shared" si="3"/>
        <v>275</v>
      </c>
      <c r="S29" s="375" t="s">
        <v>66</v>
      </c>
      <c r="T29" s="375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</row>
    <row r="30" spans="1:39" ht="21" customHeight="1" thickBot="1">
      <c r="A30" s="372" t="s">
        <v>19</v>
      </c>
      <c r="B30" s="372"/>
      <c r="C30" s="757">
        <f>SUM(C10:C29)</f>
        <v>3539</v>
      </c>
      <c r="D30" s="757">
        <f t="shared" ref="D30:Q30" si="4">SUM(D10:D29)</f>
        <v>244</v>
      </c>
      <c r="E30" s="757">
        <f t="shared" si="4"/>
        <v>9</v>
      </c>
      <c r="F30" s="757">
        <f t="shared" si="4"/>
        <v>0</v>
      </c>
      <c r="G30" s="757">
        <f t="shared" si="4"/>
        <v>3792</v>
      </c>
      <c r="H30" s="757">
        <f t="shared" si="4"/>
        <v>1697</v>
      </c>
      <c r="I30" s="757">
        <f t="shared" si="4"/>
        <v>1856</v>
      </c>
      <c r="J30" s="757">
        <f t="shared" si="4"/>
        <v>239</v>
      </c>
      <c r="K30" s="757">
        <f t="shared" si="4"/>
        <v>3792</v>
      </c>
      <c r="L30" s="757">
        <f t="shared" si="4"/>
        <v>1942</v>
      </c>
      <c r="M30" s="757">
        <f t="shared" si="4"/>
        <v>1554</v>
      </c>
      <c r="N30" s="757">
        <f t="shared" si="4"/>
        <v>296</v>
      </c>
      <c r="O30" s="757">
        <f t="shared" si="4"/>
        <v>3792</v>
      </c>
      <c r="P30" s="757">
        <f t="shared" si="4"/>
        <v>3680</v>
      </c>
      <c r="Q30" s="757">
        <f t="shared" si="4"/>
        <v>112</v>
      </c>
      <c r="R30" s="783">
        <f t="shared" si="3"/>
        <v>3792</v>
      </c>
      <c r="S30" s="373" t="s">
        <v>67</v>
      </c>
      <c r="T30" s="373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</row>
    <row r="31" spans="1:39" ht="21" thickTop="1">
      <c r="A31" s="363"/>
      <c r="B31" s="363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525"/>
      <c r="V31" s="525"/>
      <c r="W31" s="525"/>
      <c r="X31" s="525"/>
      <c r="Y31" s="525"/>
      <c r="Z31" s="525"/>
      <c r="AA31" s="525"/>
      <c r="AB31" s="525"/>
      <c r="AC31" s="525"/>
      <c r="AD31" s="525"/>
      <c r="AE31" s="525"/>
      <c r="AF31" s="525"/>
      <c r="AG31" s="525"/>
      <c r="AH31" s="525"/>
      <c r="AI31" s="525"/>
      <c r="AJ31" s="525"/>
      <c r="AK31" s="525"/>
      <c r="AL31" s="525"/>
      <c r="AM31" s="525"/>
    </row>
    <row r="32" spans="1:39" ht="23.25" customHeight="1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T32" s="178"/>
    </row>
    <row r="33" spans="16:16" ht="43.5" customHeight="1"/>
    <row r="34" spans="16:16">
      <c r="P34" s="178"/>
    </row>
    <row r="35" spans="16:16">
      <c r="P35" s="178"/>
    </row>
    <row r="36" spans="16:16" ht="23.25" customHeight="1"/>
    <row r="37" spans="16:16">
      <c r="P37" s="178"/>
    </row>
    <row r="38" spans="16:16">
      <c r="P38" s="178"/>
    </row>
    <row r="39" spans="16:16">
      <c r="P39" s="178"/>
    </row>
    <row r="40" spans="16:16">
      <c r="P40" s="178"/>
    </row>
    <row r="41" spans="16:16">
      <c r="P41" s="178"/>
    </row>
    <row r="42" spans="16:16">
      <c r="P42" s="178"/>
    </row>
    <row r="43" spans="16:16">
      <c r="P43" s="178"/>
    </row>
    <row r="44" spans="16:16">
      <c r="P44" s="178"/>
    </row>
    <row r="45" spans="16:16">
      <c r="P45" s="178"/>
    </row>
    <row r="46" spans="16:16">
      <c r="P46" s="178"/>
    </row>
    <row r="47" spans="16:16">
      <c r="P47" s="178"/>
    </row>
    <row r="48" spans="16:16">
      <c r="P48" s="178"/>
    </row>
    <row r="49" spans="16:16">
      <c r="P49" s="178"/>
    </row>
    <row r="50" spans="16:16">
      <c r="P50" s="178"/>
    </row>
    <row r="51" spans="16:16">
      <c r="P51" s="178"/>
    </row>
    <row r="52" spans="16:16">
      <c r="P52" s="178"/>
    </row>
    <row r="53" spans="16:16">
      <c r="P53" s="178"/>
    </row>
    <row r="54" spans="16:16">
      <c r="P54" s="178"/>
    </row>
    <row r="55" spans="16:16">
      <c r="P55" s="178"/>
    </row>
    <row r="56" spans="16:16">
      <c r="P56" s="178"/>
    </row>
  </sheetData>
  <mergeCells count="105">
    <mergeCell ref="A30:B30"/>
    <mergeCell ref="S30:T30"/>
    <mergeCell ref="U31:AM31"/>
    <mergeCell ref="A27:B27"/>
    <mergeCell ref="S27:T27"/>
    <mergeCell ref="A28:B28"/>
    <mergeCell ref="S28:T28"/>
    <mergeCell ref="A29:B29"/>
    <mergeCell ref="S29:T29"/>
    <mergeCell ref="A24:B24"/>
    <mergeCell ref="S24:T24"/>
    <mergeCell ref="A25:B25"/>
    <mergeCell ref="S25:T25"/>
    <mergeCell ref="A26:B26"/>
    <mergeCell ref="S26:T26"/>
    <mergeCell ref="A20:B20"/>
    <mergeCell ref="A21:B21"/>
    <mergeCell ref="S21:T21"/>
    <mergeCell ref="A22:B22"/>
    <mergeCell ref="S22:T22"/>
    <mergeCell ref="A23:B23"/>
    <mergeCell ref="S23:T23"/>
    <mergeCell ref="A12:B12"/>
    <mergeCell ref="S12:T12"/>
    <mergeCell ref="A13:B13"/>
    <mergeCell ref="S13:T13"/>
    <mergeCell ref="A14:A19"/>
    <mergeCell ref="T14:T19"/>
    <mergeCell ref="P8:P9"/>
    <mergeCell ref="Q8:Q9"/>
    <mergeCell ref="R8:R9"/>
    <mergeCell ref="A10:B10"/>
    <mergeCell ref="S10:T10"/>
    <mergeCell ref="A11:B11"/>
    <mergeCell ref="S11:T11"/>
    <mergeCell ref="J8:J9"/>
    <mergeCell ref="K8:K9"/>
    <mergeCell ref="L8:L9"/>
    <mergeCell ref="M8:M9"/>
    <mergeCell ref="N8:N9"/>
    <mergeCell ref="O8:O9"/>
    <mergeCell ref="AI6:AI9"/>
    <mergeCell ref="AJ6:AJ9"/>
    <mergeCell ref="AK6:AK9"/>
    <mergeCell ref="AL6:AL9"/>
    <mergeCell ref="C7:D7"/>
    <mergeCell ref="E8:E9"/>
    <mergeCell ref="F8:F9"/>
    <mergeCell ref="G8:G9"/>
    <mergeCell ref="H8:H9"/>
    <mergeCell ref="I8:I9"/>
    <mergeCell ref="AC6:AC9"/>
    <mergeCell ref="AD6:AD9"/>
    <mergeCell ref="AE6:AE9"/>
    <mergeCell ref="AF6:AF9"/>
    <mergeCell ref="AG6:AG9"/>
    <mergeCell ref="AH6:AH9"/>
    <mergeCell ref="Q6:Q7"/>
    <mergeCell ref="R6:R7"/>
    <mergeCell ref="U6:U9"/>
    <mergeCell ref="V6:V9"/>
    <mergeCell ref="W6:W9"/>
    <mergeCell ref="X6:X9"/>
    <mergeCell ref="K6:K7"/>
    <mergeCell ref="L6:L7"/>
    <mergeCell ref="M6:M7"/>
    <mergeCell ref="N6:N7"/>
    <mergeCell ref="O6:O7"/>
    <mergeCell ref="P6:P7"/>
    <mergeCell ref="E6:E7"/>
    <mergeCell ref="F6:F7"/>
    <mergeCell ref="G6:G7"/>
    <mergeCell ref="H6:H7"/>
    <mergeCell ref="I6:I7"/>
    <mergeCell ref="J6:J7"/>
    <mergeCell ref="AE4:AF4"/>
    <mergeCell ref="AG4:AH4"/>
    <mergeCell ref="AI4:AJ4"/>
    <mergeCell ref="AK4:AL4"/>
    <mergeCell ref="AM4:AM9"/>
    <mergeCell ref="C5:G5"/>
    <mergeCell ref="H5:K5"/>
    <mergeCell ref="L5:O5"/>
    <mergeCell ref="P5:R5"/>
    <mergeCell ref="C6:D6"/>
    <mergeCell ref="S4:T9"/>
    <mergeCell ref="U4:V4"/>
    <mergeCell ref="W4:X4"/>
    <mergeCell ref="Y4:Z4"/>
    <mergeCell ref="AA4:AB4"/>
    <mergeCell ref="AC4:AD4"/>
    <mergeCell ref="Y6:Y9"/>
    <mergeCell ref="Z6:Z9"/>
    <mergeCell ref="AA6:AA9"/>
    <mergeCell ref="AB6:AB9"/>
    <mergeCell ref="A1:T1"/>
    <mergeCell ref="A2:T2"/>
    <mergeCell ref="A3:Q3"/>
    <mergeCell ref="S3:T3"/>
    <mergeCell ref="U3:AM3"/>
    <mergeCell ref="A4:B9"/>
    <mergeCell ref="C4:G4"/>
    <mergeCell ref="H4:K4"/>
    <mergeCell ref="L4:O4"/>
    <mergeCell ref="P4:R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54"/>
  <sheetViews>
    <sheetView rightToLeft="1" view="pageBreakPreview" zoomScale="80" zoomScaleNormal="70" zoomScaleSheetLayoutView="80" workbookViewId="0">
      <selection sqref="A1:U2"/>
    </sheetView>
  </sheetViews>
  <sheetFormatPr defaultRowHeight="20.25"/>
  <cols>
    <col min="1" max="1" width="2.75" customWidth="1"/>
    <col min="2" max="2" width="6.58203125" customWidth="1"/>
    <col min="3" max="3" width="5.1640625" customWidth="1"/>
    <col min="4" max="4" width="4.5" customWidth="1"/>
    <col min="5" max="5" width="3.9140625" customWidth="1"/>
    <col min="6" max="6" width="4.58203125" customWidth="1"/>
    <col min="7" max="7" width="6.75" customWidth="1"/>
    <col min="8" max="8" width="5.9140625" customWidth="1"/>
    <col min="9" max="9" width="7.58203125" customWidth="1"/>
    <col min="10" max="10" width="5.83203125" customWidth="1"/>
    <col min="11" max="11" width="7.08203125" customWidth="1"/>
    <col min="12" max="12" width="7" customWidth="1"/>
    <col min="13" max="13" width="6.33203125" customWidth="1"/>
    <col min="14" max="14" width="5.6640625" customWidth="1"/>
    <col min="15" max="15" width="5.4140625" customWidth="1"/>
    <col min="16" max="16" width="6" customWidth="1"/>
    <col min="17" max="17" width="6.08203125" customWidth="1"/>
    <col min="18" max="18" width="5.4140625" customWidth="1"/>
    <col min="19" max="19" width="5.25" customWidth="1"/>
    <col min="20" max="20" width="9.83203125" customWidth="1"/>
    <col min="21" max="21" width="3.83203125" customWidth="1"/>
  </cols>
  <sheetData>
    <row r="1" spans="1:23" ht="27" customHeight="1">
      <c r="A1" s="388" t="s">
        <v>618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</row>
    <row r="2" spans="1:23" ht="17.25" customHeight="1">
      <c r="A2" s="388"/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</row>
    <row r="3" spans="1:23" ht="27" customHeight="1">
      <c r="A3" s="389" t="s">
        <v>1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</row>
    <row r="4" spans="1:23" ht="17.25" customHeight="1">
      <c r="A4" s="389"/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</row>
    <row r="5" spans="1:23" ht="22.5" customHeight="1" thickBot="1">
      <c r="A5" s="390" t="s">
        <v>2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1" t="s">
        <v>3</v>
      </c>
      <c r="U5" s="391"/>
    </row>
    <row r="6" spans="1:23" ht="25.5" customHeight="1" thickTop="1">
      <c r="A6" s="392" t="s">
        <v>4</v>
      </c>
      <c r="B6" s="392"/>
      <c r="C6" s="395" t="s">
        <v>5</v>
      </c>
      <c r="D6" s="395"/>
      <c r="E6" s="395"/>
      <c r="F6" s="395"/>
      <c r="G6" s="396" t="s">
        <v>6</v>
      </c>
      <c r="H6" s="396"/>
      <c r="I6" s="396"/>
      <c r="J6" s="395" t="s">
        <v>7</v>
      </c>
      <c r="K6" s="395"/>
      <c r="L6" s="395"/>
      <c r="M6" s="395" t="s">
        <v>8</v>
      </c>
      <c r="N6" s="395"/>
      <c r="O6" s="395"/>
      <c r="P6" s="397" t="s">
        <v>9</v>
      </c>
      <c r="Q6" s="397"/>
      <c r="R6" s="397"/>
      <c r="S6" s="397"/>
      <c r="T6" s="398" t="s">
        <v>10</v>
      </c>
      <c r="U6" s="398"/>
    </row>
    <row r="7" spans="1:23" ht="37.5" customHeight="1">
      <c r="A7" s="393"/>
      <c r="B7" s="393"/>
      <c r="C7" s="401" t="s">
        <v>11</v>
      </c>
      <c r="D7" s="401"/>
      <c r="E7" s="401"/>
      <c r="F7" s="401"/>
      <c r="G7" s="401" t="s">
        <v>12</v>
      </c>
      <c r="H7" s="401"/>
      <c r="I7" s="401"/>
      <c r="J7" s="401" t="s">
        <v>13</v>
      </c>
      <c r="K7" s="401"/>
      <c r="L7" s="401"/>
      <c r="M7" s="401" t="s">
        <v>14</v>
      </c>
      <c r="N7" s="401"/>
      <c r="O7" s="401"/>
      <c r="P7" s="401" t="s">
        <v>15</v>
      </c>
      <c r="Q7" s="401"/>
      <c r="R7" s="401"/>
      <c r="S7" s="401"/>
      <c r="T7" s="399"/>
      <c r="U7" s="399"/>
    </row>
    <row r="8" spans="1:23" ht="24.75" customHeight="1">
      <c r="A8" s="393"/>
      <c r="B8" s="393"/>
      <c r="C8" s="2" t="s">
        <v>16</v>
      </c>
      <c r="D8" s="3" t="s">
        <v>17</v>
      </c>
      <c r="E8" s="2" t="s">
        <v>18</v>
      </c>
      <c r="F8" s="2" t="s">
        <v>19</v>
      </c>
      <c r="G8" s="2" t="s">
        <v>16</v>
      </c>
      <c r="H8" s="3" t="s">
        <v>17</v>
      </c>
      <c r="I8" s="2" t="s">
        <v>19</v>
      </c>
      <c r="J8" s="2" t="s">
        <v>16</v>
      </c>
      <c r="K8" s="3" t="s">
        <v>17</v>
      </c>
      <c r="L8" s="2" t="s">
        <v>19</v>
      </c>
      <c r="M8" s="2" t="s">
        <v>16</v>
      </c>
      <c r="N8" s="3" t="s">
        <v>17</v>
      </c>
      <c r="O8" s="2" t="s">
        <v>19</v>
      </c>
      <c r="P8" s="2" t="s">
        <v>16</v>
      </c>
      <c r="Q8" s="3" t="s">
        <v>17</v>
      </c>
      <c r="R8" s="2" t="s">
        <v>18</v>
      </c>
      <c r="S8" s="2" t="s">
        <v>19</v>
      </c>
      <c r="T8" s="399"/>
      <c r="U8" s="399"/>
    </row>
    <row r="9" spans="1:23" s="6" customFormat="1" ht="72.75" customHeight="1" thickBot="1">
      <c r="A9" s="394"/>
      <c r="B9" s="394"/>
      <c r="C9" s="4" t="s">
        <v>20</v>
      </c>
      <c r="D9" s="4" t="s">
        <v>21</v>
      </c>
      <c r="E9" s="4" t="s">
        <v>22</v>
      </c>
      <c r="F9" s="4" t="s">
        <v>23</v>
      </c>
      <c r="G9" s="4" t="s">
        <v>20</v>
      </c>
      <c r="H9" s="4" t="s">
        <v>21</v>
      </c>
      <c r="I9" s="4" t="s">
        <v>23</v>
      </c>
      <c r="J9" s="4" t="s">
        <v>24</v>
      </c>
      <c r="K9" s="4" t="s">
        <v>21</v>
      </c>
      <c r="L9" s="4" t="s">
        <v>23</v>
      </c>
      <c r="M9" s="4" t="s">
        <v>24</v>
      </c>
      <c r="N9" s="4" t="s">
        <v>21</v>
      </c>
      <c r="O9" s="4" t="s">
        <v>23</v>
      </c>
      <c r="P9" s="4" t="s">
        <v>20</v>
      </c>
      <c r="Q9" s="4" t="s">
        <v>21</v>
      </c>
      <c r="R9" s="4" t="s">
        <v>22</v>
      </c>
      <c r="S9" s="5" t="s">
        <v>23</v>
      </c>
      <c r="T9" s="400"/>
      <c r="U9" s="400"/>
    </row>
    <row r="10" spans="1:23" s="6" customFormat="1" ht="20.25" customHeight="1">
      <c r="A10" s="384" t="s">
        <v>25</v>
      </c>
      <c r="B10" s="384"/>
      <c r="C10" s="7">
        <v>263</v>
      </c>
      <c r="D10" s="7">
        <v>195</v>
      </c>
      <c r="E10" s="7">
        <v>167</v>
      </c>
      <c r="F10" s="7">
        <f>SUM(C10:E10)</f>
        <v>625</v>
      </c>
      <c r="G10" s="7">
        <v>39867</v>
      </c>
      <c r="H10" s="7">
        <v>31727</v>
      </c>
      <c r="I10" s="7">
        <f>SUM(G10:H10)</f>
        <v>71594</v>
      </c>
      <c r="J10" s="7">
        <v>127907</v>
      </c>
      <c r="K10" s="7">
        <v>97865</v>
      </c>
      <c r="L10" s="7">
        <f>SUM(J10:K10)</f>
        <v>225772</v>
      </c>
      <c r="M10" s="7">
        <v>5899</v>
      </c>
      <c r="N10" s="7">
        <v>4303</v>
      </c>
      <c r="O10" s="7">
        <f>SUM(M10:N10)</f>
        <v>10202</v>
      </c>
      <c r="P10" s="7">
        <v>3119</v>
      </c>
      <c r="Q10" s="7">
        <v>2354</v>
      </c>
      <c r="R10" s="7">
        <v>642</v>
      </c>
      <c r="S10" s="7">
        <f>SUM(P10:R10)</f>
        <v>6115</v>
      </c>
      <c r="T10" s="385" t="s">
        <v>26</v>
      </c>
      <c r="U10" s="385"/>
      <c r="V10"/>
      <c r="W10"/>
    </row>
    <row r="11" spans="1:23" ht="20.25" customHeight="1">
      <c r="A11" s="386" t="s">
        <v>27</v>
      </c>
      <c r="B11" s="386"/>
      <c r="C11" s="8">
        <v>257</v>
      </c>
      <c r="D11" s="8">
        <v>201</v>
      </c>
      <c r="E11" s="8">
        <v>167</v>
      </c>
      <c r="F11" s="8">
        <f t="shared" ref="F11:F29" si="0">SUM(C11:E11)</f>
        <v>625</v>
      </c>
      <c r="G11" s="8">
        <v>26002</v>
      </c>
      <c r="H11" s="8">
        <v>19747</v>
      </c>
      <c r="I11" s="8">
        <f t="shared" ref="I11:I29" si="1">SUM(G11:H11)</f>
        <v>45749</v>
      </c>
      <c r="J11" s="8">
        <v>88151</v>
      </c>
      <c r="K11" s="8">
        <v>65072</v>
      </c>
      <c r="L11" s="8">
        <f t="shared" ref="L11:L29" si="2">SUM(J11:K11)</f>
        <v>153223</v>
      </c>
      <c r="M11" s="8">
        <v>3338</v>
      </c>
      <c r="N11" s="8">
        <v>3227</v>
      </c>
      <c r="O11" s="8">
        <f t="shared" ref="O11:O29" si="3">SUM(M11:N11)</f>
        <v>6565</v>
      </c>
      <c r="P11" s="8">
        <v>2253</v>
      </c>
      <c r="Q11" s="8">
        <v>1844</v>
      </c>
      <c r="R11" s="8">
        <v>919</v>
      </c>
      <c r="S11" s="8">
        <f t="shared" ref="S11:S29" si="4">SUM(P11:R11)</f>
        <v>5016</v>
      </c>
      <c r="T11" s="387" t="s">
        <v>28</v>
      </c>
      <c r="U11" s="387"/>
    </row>
    <row r="12" spans="1:23" ht="20.25" customHeight="1">
      <c r="A12" s="374" t="s">
        <v>29</v>
      </c>
      <c r="B12" s="374"/>
      <c r="C12" s="8">
        <v>198</v>
      </c>
      <c r="D12" s="8">
        <v>171</v>
      </c>
      <c r="E12" s="8">
        <v>134</v>
      </c>
      <c r="F12" s="8">
        <f t="shared" si="0"/>
        <v>503</v>
      </c>
      <c r="G12" s="8">
        <v>22749</v>
      </c>
      <c r="H12" s="8">
        <v>20153</v>
      </c>
      <c r="I12" s="8">
        <f t="shared" si="1"/>
        <v>42902</v>
      </c>
      <c r="J12" s="8">
        <v>77132</v>
      </c>
      <c r="K12" s="8">
        <v>65529</v>
      </c>
      <c r="L12" s="8">
        <f t="shared" si="2"/>
        <v>142661</v>
      </c>
      <c r="M12" s="8">
        <v>2665</v>
      </c>
      <c r="N12" s="8">
        <v>3090</v>
      </c>
      <c r="O12" s="8">
        <f t="shared" si="3"/>
        <v>5755</v>
      </c>
      <c r="P12" s="8">
        <v>2205</v>
      </c>
      <c r="Q12" s="8">
        <v>2059</v>
      </c>
      <c r="R12" s="8">
        <v>562</v>
      </c>
      <c r="S12" s="8">
        <f t="shared" si="4"/>
        <v>4826</v>
      </c>
      <c r="T12" s="375" t="s">
        <v>30</v>
      </c>
      <c r="U12" s="375"/>
    </row>
    <row r="13" spans="1:23" ht="20.25" customHeight="1">
      <c r="A13" s="374" t="s">
        <v>31</v>
      </c>
      <c r="B13" s="374"/>
      <c r="C13" s="8">
        <v>202</v>
      </c>
      <c r="D13" s="8">
        <v>163</v>
      </c>
      <c r="E13" s="8">
        <v>196</v>
      </c>
      <c r="F13" s="8">
        <f t="shared" si="0"/>
        <v>561</v>
      </c>
      <c r="G13" s="8">
        <v>25999</v>
      </c>
      <c r="H13" s="8">
        <v>24133</v>
      </c>
      <c r="I13" s="8">
        <f t="shared" si="1"/>
        <v>50132</v>
      </c>
      <c r="J13" s="8">
        <v>94514</v>
      </c>
      <c r="K13" s="8">
        <v>81869</v>
      </c>
      <c r="L13" s="8">
        <f t="shared" si="2"/>
        <v>176383</v>
      </c>
      <c r="M13" s="8">
        <v>5418</v>
      </c>
      <c r="N13" s="8">
        <v>5729</v>
      </c>
      <c r="O13" s="8">
        <f t="shared" si="3"/>
        <v>11147</v>
      </c>
      <c r="P13" s="8">
        <v>2142</v>
      </c>
      <c r="Q13" s="8">
        <v>1851</v>
      </c>
      <c r="R13" s="8">
        <v>839</v>
      </c>
      <c r="S13" s="8">
        <f t="shared" si="4"/>
        <v>4832</v>
      </c>
      <c r="T13" s="375" t="s">
        <v>32</v>
      </c>
      <c r="U13" s="375"/>
    </row>
    <row r="14" spans="1:23" ht="20.25" customHeight="1">
      <c r="A14" s="377" t="s">
        <v>33</v>
      </c>
      <c r="B14" s="9" t="s">
        <v>34</v>
      </c>
      <c r="C14" s="8">
        <v>140</v>
      </c>
      <c r="D14" s="8">
        <v>119</v>
      </c>
      <c r="E14" s="8">
        <v>4</v>
      </c>
      <c r="F14" s="8">
        <f t="shared" si="0"/>
        <v>263</v>
      </c>
      <c r="G14" s="8">
        <v>21050</v>
      </c>
      <c r="H14" s="8">
        <v>22507</v>
      </c>
      <c r="I14" s="8">
        <f t="shared" si="1"/>
        <v>43557</v>
      </c>
      <c r="J14" s="8">
        <v>71560</v>
      </c>
      <c r="K14" s="8">
        <v>70870</v>
      </c>
      <c r="L14" s="8">
        <f t="shared" si="2"/>
        <v>142430</v>
      </c>
      <c r="M14" s="8">
        <v>2402</v>
      </c>
      <c r="N14" s="8">
        <v>5759</v>
      </c>
      <c r="O14" s="8">
        <f t="shared" si="3"/>
        <v>8161</v>
      </c>
      <c r="P14" s="8">
        <v>1803</v>
      </c>
      <c r="Q14" s="8">
        <v>1757</v>
      </c>
      <c r="R14" s="8">
        <v>27</v>
      </c>
      <c r="S14" s="8">
        <f t="shared" si="4"/>
        <v>3587</v>
      </c>
      <c r="T14" s="10" t="s">
        <v>35</v>
      </c>
      <c r="U14" s="380" t="s">
        <v>36</v>
      </c>
    </row>
    <row r="15" spans="1:23" ht="20.25" customHeight="1">
      <c r="A15" s="378"/>
      <c r="B15" s="9" t="s">
        <v>37</v>
      </c>
      <c r="C15" s="8">
        <v>252</v>
      </c>
      <c r="D15" s="8">
        <v>169</v>
      </c>
      <c r="E15" s="8">
        <v>7</v>
      </c>
      <c r="F15" s="8">
        <f t="shared" si="0"/>
        <v>428</v>
      </c>
      <c r="G15" s="8">
        <v>36942</v>
      </c>
      <c r="H15" s="8">
        <v>33996</v>
      </c>
      <c r="I15" s="8">
        <f t="shared" si="1"/>
        <v>70938</v>
      </c>
      <c r="J15" s="8">
        <v>124090</v>
      </c>
      <c r="K15" s="8">
        <v>110154</v>
      </c>
      <c r="L15" s="8">
        <f t="shared" si="2"/>
        <v>234244</v>
      </c>
      <c r="M15" s="8">
        <v>3401</v>
      </c>
      <c r="N15" s="8">
        <v>6605</v>
      </c>
      <c r="O15" s="8">
        <f t="shared" si="3"/>
        <v>10006</v>
      </c>
      <c r="P15" s="8">
        <v>3080</v>
      </c>
      <c r="Q15" s="8">
        <v>2471</v>
      </c>
      <c r="R15" s="8">
        <v>26</v>
      </c>
      <c r="S15" s="8">
        <f t="shared" si="4"/>
        <v>5577</v>
      </c>
      <c r="T15" s="10" t="s">
        <v>38</v>
      </c>
      <c r="U15" s="381"/>
    </row>
    <row r="16" spans="1:23" ht="20.25" customHeight="1">
      <c r="A16" s="378"/>
      <c r="B16" s="9" t="s">
        <v>39</v>
      </c>
      <c r="C16" s="8">
        <v>78</v>
      </c>
      <c r="D16" s="8">
        <v>60</v>
      </c>
      <c r="E16" s="8">
        <v>0</v>
      </c>
      <c r="F16" s="8">
        <f t="shared" si="0"/>
        <v>138</v>
      </c>
      <c r="G16" s="8">
        <v>15828</v>
      </c>
      <c r="H16" s="8">
        <v>14276</v>
      </c>
      <c r="I16" s="8">
        <f t="shared" si="1"/>
        <v>30104</v>
      </c>
      <c r="J16" s="8">
        <v>54503</v>
      </c>
      <c r="K16" s="8">
        <v>45637</v>
      </c>
      <c r="L16" s="8">
        <f t="shared" si="2"/>
        <v>100140</v>
      </c>
      <c r="M16" s="8">
        <v>1848</v>
      </c>
      <c r="N16" s="8">
        <v>2611</v>
      </c>
      <c r="O16" s="8">
        <f t="shared" si="3"/>
        <v>4459</v>
      </c>
      <c r="P16" s="8">
        <v>1197</v>
      </c>
      <c r="Q16" s="8">
        <v>1002</v>
      </c>
      <c r="R16" s="8">
        <v>0</v>
      </c>
      <c r="S16" s="8">
        <f t="shared" si="4"/>
        <v>2199</v>
      </c>
      <c r="T16" s="10" t="s">
        <v>40</v>
      </c>
      <c r="U16" s="381"/>
    </row>
    <row r="17" spans="1:22" ht="20.25" customHeight="1">
      <c r="A17" s="378"/>
      <c r="B17" s="9" t="s">
        <v>41</v>
      </c>
      <c r="C17" s="8">
        <v>141</v>
      </c>
      <c r="D17" s="8">
        <v>110</v>
      </c>
      <c r="E17" s="8">
        <v>30</v>
      </c>
      <c r="F17" s="8">
        <f t="shared" si="0"/>
        <v>281</v>
      </c>
      <c r="G17" s="8">
        <v>15572</v>
      </c>
      <c r="H17" s="8">
        <v>13756</v>
      </c>
      <c r="I17" s="8">
        <f t="shared" si="1"/>
        <v>29328</v>
      </c>
      <c r="J17" s="8">
        <v>52170</v>
      </c>
      <c r="K17" s="8">
        <v>48591</v>
      </c>
      <c r="L17" s="8">
        <f t="shared" si="2"/>
        <v>100761</v>
      </c>
      <c r="M17" s="8">
        <v>2481</v>
      </c>
      <c r="N17" s="8">
        <v>5044</v>
      </c>
      <c r="O17" s="8">
        <f t="shared" si="3"/>
        <v>7525</v>
      </c>
      <c r="P17" s="8">
        <v>1561</v>
      </c>
      <c r="Q17" s="8">
        <v>1355</v>
      </c>
      <c r="R17" s="8">
        <v>116</v>
      </c>
      <c r="S17" s="8">
        <f t="shared" si="4"/>
        <v>3032</v>
      </c>
      <c r="T17" s="10" t="s">
        <v>42</v>
      </c>
      <c r="U17" s="381"/>
    </row>
    <row r="18" spans="1:22" ht="20.25" customHeight="1">
      <c r="A18" s="378"/>
      <c r="B18" s="9" t="s">
        <v>43</v>
      </c>
      <c r="C18" s="8">
        <v>189</v>
      </c>
      <c r="D18" s="8">
        <v>157</v>
      </c>
      <c r="E18" s="8">
        <v>55</v>
      </c>
      <c r="F18" s="8">
        <f t="shared" si="0"/>
        <v>401</v>
      </c>
      <c r="G18" s="8">
        <v>20601</v>
      </c>
      <c r="H18" s="8">
        <v>21695</v>
      </c>
      <c r="I18" s="8">
        <f t="shared" si="1"/>
        <v>42296</v>
      </c>
      <c r="J18" s="8">
        <v>81963</v>
      </c>
      <c r="K18" s="8">
        <v>77813</v>
      </c>
      <c r="L18" s="8">
        <f t="shared" si="2"/>
        <v>159776</v>
      </c>
      <c r="M18" s="8">
        <v>2748</v>
      </c>
      <c r="N18" s="8">
        <v>6188</v>
      </c>
      <c r="O18" s="8">
        <f t="shared" si="3"/>
        <v>8936</v>
      </c>
      <c r="P18" s="8">
        <v>2236</v>
      </c>
      <c r="Q18" s="8">
        <v>2141</v>
      </c>
      <c r="R18" s="8">
        <v>148</v>
      </c>
      <c r="S18" s="8">
        <f t="shared" si="4"/>
        <v>4525</v>
      </c>
      <c r="T18" s="10" t="s">
        <v>44</v>
      </c>
      <c r="U18" s="381"/>
    </row>
    <row r="19" spans="1:22" ht="20.25" customHeight="1">
      <c r="A19" s="379"/>
      <c r="B19" s="9" t="s">
        <v>45</v>
      </c>
      <c r="C19" s="8">
        <v>115</v>
      </c>
      <c r="D19" s="8">
        <v>94</v>
      </c>
      <c r="E19" s="8">
        <v>24</v>
      </c>
      <c r="F19" s="8">
        <f t="shared" si="0"/>
        <v>233</v>
      </c>
      <c r="G19" s="8">
        <v>15937</v>
      </c>
      <c r="H19" s="8">
        <v>15754</v>
      </c>
      <c r="I19" s="8">
        <f t="shared" si="1"/>
        <v>31691</v>
      </c>
      <c r="J19" s="8">
        <v>57377</v>
      </c>
      <c r="K19" s="8">
        <v>52339</v>
      </c>
      <c r="L19" s="8">
        <f t="shared" si="2"/>
        <v>109716</v>
      </c>
      <c r="M19" s="8">
        <v>2202</v>
      </c>
      <c r="N19" s="8">
        <v>3584</v>
      </c>
      <c r="O19" s="8">
        <f t="shared" si="3"/>
        <v>5786</v>
      </c>
      <c r="P19" s="8">
        <v>1430</v>
      </c>
      <c r="Q19" s="8">
        <v>1363</v>
      </c>
      <c r="R19" s="8">
        <v>67</v>
      </c>
      <c r="S19" s="8">
        <f t="shared" si="4"/>
        <v>2860</v>
      </c>
      <c r="T19" s="10" t="s">
        <v>46</v>
      </c>
      <c r="U19" s="382"/>
    </row>
    <row r="20" spans="1:22" ht="21.75" customHeight="1">
      <c r="A20" s="374" t="s">
        <v>47</v>
      </c>
      <c r="B20" s="374"/>
      <c r="C20" s="11">
        <v>303</v>
      </c>
      <c r="D20" s="11">
        <v>263</v>
      </c>
      <c r="E20" s="11">
        <v>92</v>
      </c>
      <c r="F20" s="8">
        <f t="shared" si="0"/>
        <v>658</v>
      </c>
      <c r="G20" s="11">
        <v>25468</v>
      </c>
      <c r="H20" s="11">
        <v>23491</v>
      </c>
      <c r="I20" s="8">
        <f t="shared" si="1"/>
        <v>48959</v>
      </c>
      <c r="J20" s="11">
        <v>89661</v>
      </c>
      <c r="K20" s="11">
        <v>77607</v>
      </c>
      <c r="L20" s="8">
        <f t="shared" si="2"/>
        <v>167268</v>
      </c>
      <c r="M20" s="11">
        <v>6423</v>
      </c>
      <c r="N20" s="8">
        <v>4050</v>
      </c>
      <c r="O20" s="8">
        <f t="shared" si="3"/>
        <v>10473</v>
      </c>
      <c r="P20" s="11">
        <v>2602</v>
      </c>
      <c r="Q20" s="11">
        <v>2277</v>
      </c>
      <c r="R20" s="11">
        <v>269</v>
      </c>
      <c r="S20" s="8">
        <f t="shared" si="4"/>
        <v>5148</v>
      </c>
      <c r="T20" s="383" t="s">
        <v>48</v>
      </c>
      <c r="U20" s="383"/>
    </row>
    <row r="21" spans="1:22" ht="21.75" customHeight="1">
      <c r="A21" s="374" t="s">
        <v>49</v>
      </c>
      <c r="B21" s="374"/>
      <c r="C21" s="8">
        <v>189</v>
      </c>
      <c r="D21" s="8">
        <v>149</v>
      </c>
      <c r="E21" s="8">
        <v>130</v>
      </c>
      <c r="F21" s="8">
        <f t="shared" si="0"/>
        <v>468</v>
      </c>
      <c r="G21" s="8">
        <v>37540</v>
      </c>
      <c r="H21" s="8">
        <v>33005</v>
      </c>
      <c r="I21" s="8">
        <f t="shared" si="1"/>
        <v>70545</v>
      </c>
      <c r="J21" s="8">
        <v>129531</v>
      </c>
      <c r="K21" s="8">
        <v>104536</v>
      </c>
      <c r="L21" s="8">
        <f t="shared" si="2"/>
        <v>234067</v>
      </c>
      <c r="M21" s="8">
        <v>6182</v>
      </c>
      <c r="N21" s="8">
        <v>6484</v>
      </c>
      <c r="O21" s="8">
        <f t="shared" si="3"/>
        <v>12666</v>
      </c>
      <c r="P21" s="8">
        <v>2485</v>
      </c>
      <c r="Q21" s="8">
        <v>2070</v>
      </c>
      <c r="R21" s="8">
        <v>840</v>
      </c>
      <c r="S21" s="8">
        <f t="shared" si="4"/>
        <v>5395</v>
      </c>
      <c r="T21" s="375" t="s">
        <v>50</v>
      </c>
      <c r="U21" s="375"/>
    </row>
    <row r="22" spans="1:22" ht="21.75" customHeight="1">
      <c r="A22" s="374" t="s">
        <v>51</v>
      </c>
      <c r="B22" s="374"/>
      <c r="C22" s="8">
        <v>144</v>
      </c>
      <c r="D22" s="8">
        <v>123</v>
      </c>
      <c r="E22" s="8">
        <v>14</v>
      </c>
      <c r="F22" s="8">
        <f t="shared" si="0"/>
        <v>281</v>
      </c>
      <c r="G22" s="8">
        <v>19309</v>
      </c>
      <c r="H22" s="8">
        <v>19726</v>
      </c>
      <c r="I22" s="8">
        <f t="shared" si="1"/>
        <v>39035</v>
      </c>
      <c r="J22" s="8">
        <v>71736</v>
      </c>
      <c r="K22" s="8">
        <v>66493</v>
      </c>
      <c r="L22" s="8">
        <f t="shared" si="2"/>
        <v>138229</v>
      </c>
      <c r="M22" s="8">
        <v>3486</v>
      </c>
      <c r="N22" s="8">
        <v>4037</v>
      </c>
      <c r="O22" s="8">
        <f t="shared" si="3"/>
        <v>7523</v>
      </c>
      <c r="P22" s="8">
        <v>1809</v>
      </c>
      <c r="Q22" s="8">
        <v>1588</v>
      </c>
      <c r="R22" s="8">
        <v>38</v>
      </c>
      <c r="S22" s="8">
        <f t="shared" si="4"/>
        <v>3435</v>
      </c>
      <c r="T22" s="375" t="s">
        <v>52</v>
      </c>
      <c r="U22" s="375"/>
    </row>
    <row r="23" spans="1:22" ht="21.75" customHeight="1">
      <c r="A23" s="374" t="s">
        <v>53</v>
      </c>
      <c r="B23" s="374"/>
      <c r="C23" s="8">
        <v>200</v>
      </c>
      <c r="D23" s="8">
        <v>168</v>
      </c>
      <c r="E23" s="8">
        <v>34</v>
      </c>
      <c r="F23" s="8">
        <f t="shared" si="0"/>
        <v>402</v>
      </c>
      <c r="G23" s="8">
        <v>23788</v>
      </c>
      <c r="H23" s="8">
        <v>24437</v>
      </c>
      <c r="I23" s="8">
        <f t="shared" si="1"/>
        <v>48225</v>
      </c>
      <c r="J23" s="8">
        <v>85682</v>
      </c>
      <c r="K23" s="8">
        <v>79642</v>
      </c>
      <c r="L23" s="8">
        <f t="shared" si="2"/>
        <v>165324</v>
      </c>
      <c r="M23" s="8">
        <v>4331</v>
      </c>
      <c r="N23" s="8">
        <v>5272</v>
      </c>
      <c r="O23" s="8">
        <f t="shared" si="3"/>
        <v>9603</v>
      </c>
      <c r="P23" s="8">
        <v>2387</v>
      </c>
      <c r="Q23" s="8">
        <v>2314</v>
      </c>
      <c r="R23" s="8">
        <v>79</v>
      </c>
      <c r="S23" s="8">
        <f t="shared" si="4"/>
        <v>4780</v>
      </c>
      <c r="T23" s="375" t="s">
        <v>54</v>
      </c>
      <c r="U23" s="375"/>
    </row>
    <row r="24" spans="1:22" ht="21.75" customHeight="1">
      <c r="A24" s="374" t="s">
        <v>55</v>
      </c>
      <c r="B24" s="374"/>
      <c r="C24" s="8">
        <v>174</v>
      </c>
      <c r="D24" s="8">
        <v>138</v>
      </c>
      <c r="E24" s="8">
        <v>59</v>
      </c>
      <c r="F24" s="8">
        <f t="shared" si="0"/>
        <v>371</v>
      </c>
      <c r="G24" s="8">
        <v>24411</v>
      </c>
      <c r="H24" s="8">
        <v>20852</v>
      </c>
      <c r="I24" s="8">
        <f t="shared" si="1"/>
        <v>45263</v>
      </c>
      <c r="J24" s="8">
        <v>80485</v>
      </c>
      <c r="K24" s="8">
        <v>65967</v>
      </c>
      <c r="L24" s="8">
        <f t="shared" si="2"/>
        <v>146452</v>
      </c>
      <c r="M24" s="8">
        <v>4414</v>
      </c>
      <c r="N24" s="8">
        <v>4672</v>
      </c>
      <c r="O24" s="8">
        <f t="shared" si="3"/>
        <v>9086</v>
      </c>
      <c r="P24" s="8">
        <v>1943</v>
      </c>
      <c r="Q24" s="8">
        <v>1525</v>
      </c>
      <c r="R24" s="8">
        <v>237</v>
      </c>
      <c r="S24" s="8">
        <f t="shared" si="4"/>
        <v>3705</v>
      </c>
      <c r="T24" s="375" t="s">
        <v>56</v>
      </c>
      <c r="U24" s="375"/>
    </row>
    <row r="25" spans="1:22" ht="21.75" customHeight="1">
      <c r="A25" s="374" t="s">
        <v>57</v>
      </c>
      <c r="B25" s="374"/>
      <c r="C25" s="8">
        <v>89</v>
      </c>
      <c r="D25" s="8">
        <v>76</v>
      </c>
      <c r="E25" s="8">
        <v>34</v>
      </c>
      <c r="F25" s="8">
        <f t="shared" si="0"/>
        <v>199</v>
      </c>
      <c r="G25" s="8">
        <v>12630</v>
      </c>
      <c r="H25" s="8">
        <v>11983</v>
      </c>
      <c r="I25" s="8">
        <f t="shared" si="1"/>
        <v>24613</v>
      </c>
      <c r="J25" s="8">
        <v>44683</v>
      </c>
      <c r="K25" s="8">
        <v>36887</v>
      </c>
      <c r="L25" s="8">
        <f t="shared" si="2"/>
        <v>81570</v>
      </c>
      <c r="M25" s="8">
        <v>1798</v>
      </c>
      <c r="N25" s="8">
        <v>1866</v>
      </c>
      <c r="O25" s="8">
        <f t="shared" si="3"/>
        <v>3664</v>
      </c>
      <c r="P25" s="8">
        <v>1066</v>
      </c>
      <c r="Q25" s="8">
        <v>836</v>
      </c>
      <c r="R25" s="8">
        <v>98</v>
      </c>
      <c r="S25" s="8">
        <f t="shared" si="4"/>
        <v>2000</v>
      </c>
      <c r="T25" s="375" t="s">
        <v>58</v>
      </c>
      <c r="U25" s="375"/>
    </row>
    <row r="26" spans="1:22" ht="21.75" customHeight="1">
      <c r="A26" s="374" t="s">
        <v>59</v>
      </c>
      <c r="B26" s="374"/>
      <c r="C26" s="8">
        <v>165</v>
      </c>
      <c r="D26" s="8">
        <v>134</v>
      </c>
      <c r="E26" s="8">
        <v>62</v>
      </c>
      <c r="F26" s="8">
        <f t="shared" si="0"/>
        <v>361</v>
      </c>
      <c r="G26" s="8">
        <v>22952</v>
      </c>
      <c r="H26" s="8">
        <v>19027</v>
      </c>
      <c r="I26" s="8">
        <f t="shared" si="1"/>
        <v>41979</v>
      </c>
      <c r="J26" s="8">
        <v>73581</v>
      </c>
      <c r="K26" s="8">
        <v>57162</v>
      </c>
      <c r="L26" s="8">
        <f t="shared" si="2"/>
        <v>130743</v>
      </c>
      <c r="M26" s="8">
        <v>3193</v>
      </c>
      <c r="N26" s="8">
        <v>3706</v>
      </c>
      <c r="O26" s="8">
        <f t="shared" si="3"/>
        <v>6899</v>
      </c>
      <c r="P26" s="8">
        <v>1762</v>
      </c>
      <c r="Q26" s="8">
        <v>1446</v>
      </c>
      <c r="R26" s="8">
        <v>313</v>
      </c>
      <c r="S26" s="8">
        <f t="shared" si="4"/>
        <v>3521</v>
      </c>
      <c r="T26" s="375" t="s">
        <v>60</v>
      </c>
      <c r="U26" s="375"/>
    </row>
    <row r="27" spans="1:22" ht="21.75" customHeight="1">
      <c r="A27" s="374" t="s">
        <v>61</v>
      </c>
      <c r="B27" s="374"/>
      <c r="C27" s="8">
        <v>303</v>
      </c>
      <c r="D27" s="8">
        <v>249</v>
      </c>
      <c r="E27" s="8">
        <v>210</v>
      </c>
      <c r="F27" s="8">
        <f t="shared" si="0"/>
        <v>762</v>
      </c>
      <c r="G27" s="8">
        <v>37355</v>
      </c>
      <c r="H27" s="8">
        <v>31503</v>
      </c>
      <c r="I27" s="8">
        <f t="shared" si="1"/>
        <v>68858</v>
      </c>
      <c r="J27" s="8">
        <v>124428</v>
      </c>
      <c r="K27" s="8">
        <v>98783</v>
      </c>
      <c r="L27" s="8">
        <f t="shared" si="2"/>
        <v>223211</v>
      </c>
      <c r="M27" s="8">
        <v>7910</v>
      </c>
      <c r="N27" s="8">
        <v>6060</v>
      </c>
      <c r="O27" s="8">
        <f t="shared" si="3"/>
        <v>13970</v>
      </c>
      <c r="P27" s="8">
        <v>3026</v>
      </c>
      <c r="Q27" s="8">
        <v>2554</v>
      </c>
      <c r="R27" s="8">
        <v>898</v>
      </c>
      <c r="S27" s="8">
        <f t="shared" si="4"/>
        <v>6478</v>
      </c>
      <c r="T27" s="375" t="s">
        <v>62</v>
      </c>
      <c r="U27" s="375"/>
    </row>
    <row r="28" spans="1:22" ht="21.75" customHeight="1">
      <c r="A28" s="374" t="s">
        <v>63</v>
      </c>
      <c r="B28" s="374"/>
      <c r="C28" s="8">
        <v>94</v>
      </c>
      <c r="D28" s="8">
        <v>68</v>
      </c>
      <c r="E28" s="8">
        <v>27</v>
      </c>
      <c r="F28" s="8">
        <f t="shared" si="0"/>
        <v>189</v>
      </c>
      <c r="G28" s="8">
        <v>24869</v>
      </c>
      <c r="H28" s="8">
        <v>17107</v>
      </c>
      <c r="I28" s="8">
        <f t="shared" si="1"/>
        <v>41976</v>
      </c>
      <c r="J28" s="8">
        <v>64191</v>
      </c>
      <c r="K28" s="8">
        <v>47396</v>
      </c>
      <c r="L28" s="8">
        <f t="shared" si="2"/>
        <v>111587</v>
      </c>
      <c r="M28" s="8">
        <v>2049</v>
      </c>
      <c r="N28" s="8">
        <v>1929</v>
      </c>
      <c r="O28" s="8">
        <f t="shared" si="3"/>
        <v>3978</v>
      </c>
      <c r="P28" s="8">
        <v>1266</v>
      </c>
      <c r="Q28" s="8">
        <v>929</v>
      </c>
      <c r="R28" s="8">
        <v>165</v>
      </c>
      <c r="S28" s="8">
        <f t="shared" si="4"/>
        <v>2360</v>
      </c>
      <c r="T28" s="375" t="s">
        <v>64</v>
      </c>
      <c r="U28" s="375"/>
    </row>
    <row r="29" spans="1:22" ht="21.75" customHeight="1" thickBot="1">
      <c r="A29" s="374" t="s">
        <v>65</v>
      </c>
      <c r="B29" s="374"/>
      <c r="C29" s="7">
        <v>475</v>
      </c>
      <c r="D29" s="7">
        <v>338</v>
      </c>
      <c r="E29" s="7">
        <v>50</v>
      </c>
      <c r="F29" s="7">
        <f t="shared" si="0"/>
        <v>863</v>
      </c>
      <c r="G29" s="7">
        <v>48765</v>
      </c>
      <c r="H29" s="7">
        <v>49072</v>
      </c>
      <c r="I29" s="7">
        <f t="shared" si="1"/>
        <v>97837</v>
      </c>
      <c r="J29" s="7">
        <v>166288</v>
      </c>
      <c r="K29" s="7">
        <v>148873</v>
      </c>
      <c r="L29" s="12">
        <f t="shared" si="2"/>
        <v>315161</v>
      </c>
      <c r="M29" s="7">
        <v>7236</v>
      </c>
      <c r="N29" s="12">
        <v>10165</v>
      </c>
      <c r="O29" s="12">
        <f t="shared" si="3"/>
        <v>17401</v>
      </c>
      <c r="P29" s="7">
        <v>4502</v>
      </c>
      <c r="Q29" s="7">
        <v>4792</v>
      </c>
      <c r="R29" s="7">
        <v>138</v>
      </c>
      <c r="S29" s="12">
        <f t="shared" si="4"/>
        <v>9432</v>
      </c>
      <c r="T29" s="376" t="s">
        <v>66</v>
      </c>
      <c r="U29" s="376"/>
    </row>
    <row r="30" spans="1:22" ht="28.5" customHeight="1" thickBot="1">
      <c r="A30" s="372" t="s">
        <v>19</v>
      </c>
      <c r="B30" s="372"/>
      <c r="C30" s="13">
        <f>SUM(C10:C29)</f>
        <v>3971</v>
      </c>
      <c r="D30" s="13">
        <f t="shared" ref="D30:S30" si="5">SUM(D10:D29)</f>
        <v>3145</v>
      </c>
      <c r="E30" s="13">
        <f t="shared" si="5"/>
        <v>1496</v>
      </c>
      <c r="F30" s="13">
        <f t="shared" si="5"/>
        <v>8612</v>
      </c>
      <c r="G30" s="13">
        <f t="shared" si="5"/>
        <v>517634</v>
      </c>
      <c r="H30" s="13">
        <f t="shared" si="5"/>
        <v>467947</v>
      </c>
      <c r="I30" s="13">
        <f t="shared" si="5"/>
        <v>985581</v>
      </c>
      <c r="J30" s="13">
        <f t="shared" si="5"/>
        <v>1759633</v>
      </c>
      <c r="K30" s="13">
        <f t="shared" si="5"/>
        <v>1499085</v>
      </c>
      <c r="L30" s="13">
        <f t="shared" si="5"/>
        <v>3258718</v>
      </c>
      <c r="M30" s="13">
        <f t="shared" si="5"/>
        <v>79424</v>
      </c>
      <c r="N30" s="13">
        <f t="shared" si="5"/>
        <v>94381</v>
      </c>
      <c r="O30" s="13">
        <f t="shared" si="5"/>
        <v>173805</v>
      </c>
      <c r="P30" s="13">
        <f t="shared" si="5"/>
        <v>43874</v>
      </c>
      <c r="Q30" s="13">
        <f t="shared" si="5"/>
        <v>38528</v>
      </c>
      <c r="R30" s="13">
        <f t="shared" si="5"/>
        <v>6421</v>
      </c>
      <c r="S30" s="13">
        <f t="shared" si="5"/>
        <v>88823</v>
      </c>
      <c r="T30" s="373" t="s">
        <v>67</v>
      </c>
      <c r="U30" s="373"/>
      <c r="V30" s="14"/>
    </row>
    <row r="31" spans="1:22" ht="21" thickTop="1">
      <c r="A31" s="15"/>
      <c r="B31" s="15"/>
      <c r="C31" s="15"/>
      <c r="D31" s="15"/>
      <c r="E31" s="15"/>
      <c r="F31" s="15"/>
      <c r="G31" s="16"/>
      <c r="H31" s="16"/>
      <c r="I31" s="16"/>
      <c r="J31" s="17"/>
      <c r="K31" s="17"/>
      <c r="L31" s="16"/>
      <c r="M31" s="16"/>
      <c r="N31" s="16"/>
      <c r="O31" s="16"/>
    </row>
    <row r="32" spans="1:22">
      <c r="B32" s="18"/>
      <c r="C32" s="18"/>
      <c r="D32" s="18"/>
      <c r="E32" s="18"/>
      <c r="F32" s="18"/>
      <c r="G32" s="108"/>
      <c r="H32" s="108"/>
      <c r="I32" s="108"/>
      <c r="J32" s="18"/>
      <c r="K32" s="18"/>
      <c r="L32" s="18"/>
      <c r="M32" s="18"/>
      <c r="N32" s="18"/>
      <c r="O32" s="18"/>
      <c r="P32" s="18"/>
      <c r="Q32" s="18"/>
      <c r="R32" s="18"/>
      <c r="S32" s="18"/>
    </row>
    <row r="33" spans="2:20">
      <c r="B33" s="108"/>
      <c r="C33" s="315"/>
      <c r="D33" s="315"/>
      <c r="E33" s="315"/>
      <c r="F33" s="315"/>
      <c r="G33" s="108"/>
      <c r="H33" s="108"/>
      <c r="I33" s="108"/>
      <c r="J33" s="315"/>
      <c r="K33" s="315"/>
      <c r="L33" s="315"/>
      <c r="M33" s="315"/>
      <c r="N33" s="315"/>
      <c r="O33" s="315"/>
      <c r="P33" s="108"/>
      <c r="Q33" s="108"/>
      <c r="R33" s="108"/>
      <c r="S33" s="108"/>
      <c r="T33" s="16"/>
    </row>
    <row r="34" spans="2:20"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</row>
    <row r="35" spans="2:20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</row>
    <row r="36" spans="2:20">
      <c r="O36" s="18"/>
    </row>
    <row r="37" spans="2:20">
      <c r="O37" s="18"/>
    </row>
    <row r="38" spans="2:20">
      <c r="O38" s="18"/>
    </row>
    <row r="39" spans="2:20">
      <c r="O39" s="18"/>
    </row>
    <row r="40" spans="2:20">
      <c r="O40" s="18"/>
    </row>
    <row r="41" spans="2:20">
      <c r="O41" s="18"/>
    </row>
    <row r="42" spans="2:20">
      <c r="O42" s="18"/>
    </row>
    <row r="43" spans="2:20">
      <c r="O43" s="18"/>
    </row>
    <row r="44" spans="2:20">
      <c r="O44" s="18"/>
    </row>
    <row r="45" spans="2:20">
      <c r="O45" s="18"/>
    </row>
    <row r="46" spans="2:20">
      <c r="O46" s="18"/>
    </row>
    <row r="47" spans="2:20">
      <c r="O47" s="18"/>
    </row>
    <row r="48" spans="2:20">
      <c r="O48" s="18"/>
    </row>
    <row r="49" spans="15:15">
      <c r="O49" s="18"/>
    </row>
    <row r="50" spans="15:15">
      <c r="O50" s="18"/>
    </row>
    <row r="51" spans="15:15">
      <c r="O51" s="18"/>
    </row>
    <row r="52" spans="15:15">
      <c r="O52" s="18"/>
    </row>
    <row r="53" spans="15:15">
      <c r="O53" s="18"/>
    </row>
    <row r="54" spans="15:15">
      <c r="O54" s="18"/>
    </row>
  </sheetData>
  <mergeCells count="48">
    <mergeCell ref="A1:U2"/>
    <mergeCell ref="A3:U4"/>
    <mergeCell ref="A5:S5"/>
    <mergeCell ref="T5:U5"/>
    <mergeCell ref="A6:B9"/>
    <mergeCell ref="C6:F6"/>
    <mergeCell ref="G6:I6"/>
    <mergeCell ref="J6:L6"/>
    <mergeCell ref="M6:O6"/>
    <mergeCell ref="P6:S6"/>
    <mergeCell ref="T6:U9"/>
    <mergeCell ref="C7:F7"/>
    <mergeCell ref="G7:I7"/>
    <mergeCell ref="J7:L7"/>
    <mergeCell ref="M7:O7"/>
    <mergeCell ref="P7:S7"/>
    <mergeCell ref="A10:B10"/>
    <mergeCell ref="T10:U10"/>
    <mergeCell ref="A11:B11"/>
    <mergeCell ref="T11:U11"/>
    <mergeCell ref="A12:B12"/>
    <mergeCell ref="T12:U12"/>
    <mergeCell ref="A13:B13"/>
    <mergeCell ref="T13:U13"/>
    <mergeCell ref="A14:A19"/>
    <mergeCell ref="U14:U19"/>
    <mergeCell ref="A20:B20"/>
    <mergeCell ref="T20:U20"/>
    <mergeCell ref="A21:B21"/>
    <mergeCell ref="T21:U21"/>
    <mergeCell ref="A22:B22"/>
    <mergeCell ref="T22:U22"/>
    <mergeCell ref="A23:B23"/>
    <mergeCell ref="T23:U23"/>
    <mergeCell ref="A24:B24"/>
    <mergeCell ref="T24:U24"/>
    <mergeCell ref="A25:B25"/>
    <mergeCell ref="T25:U25"/>
    <mergeCell ref="A26:B26"/>
    <mergeCell ref="T26:U26"/>
    <mergeCell ref="A30:B30"/>
    <mergeCell ref="T30:U30"/>
    <mergeCell ref="A27:B27"/>
    <mergeCell ref="T27:U27"/>
    <mergeCell ref="A28:B28"/>
    <mergeCell ref="T28:U28"/>
    <mergeCell ref="A29:B29"/>
    <mergeCell ref="T29:U29"/>
  </mergeCells>
  <printOptions horizontalCentered="1"/>
  <pageMargins left="0.59055118110236227" right="0.59055118110236227" top="0.59055118110236227" bottom="0.59055118110236227" header="0.59055118110236227" footer="0.59055118110236227"/>
  <pageSetup paperSize="9" scale="69" firstPageNumber="13" orientation="landscape" useFirstPageNumber="1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U43"/>
  <sheetViews>
    <sheetView rightToLeft="1" view="pageBreakPreview" zoomScale="75" zoomScaleNormal="75" zoomScaleSheetLayoutView="75" workbookViewId="0">
      <selection sqref="A1:S18"/>
    </sheetView>
  </sheetViews>
  <sheetFormatPr defaultRowHeight="20.25"/>
  <cols>
    <col min="1" max="1" width="2.4140625" style="154" customWidth="1"/>
    <col min="2" max="2" width="7.9140625" style="154" customWidth="1"/>
    <col min="3" max="3" width="4.25" style="154" customWidth="1"/>
    <col min="4" max="4" width="4" style="154" customWidth="1"/>
    <col min="5" max="5" width="3.58203125" style="154" customWidth="1"/>
    <col min="6" max="6" width="3.25" style="154" customWidth="1"/>
    <col min="7" max="7" width="3.5" style="154" customWidth="1"/>
    <col min="8" max="8" width="3.1640625" style="154" customWidth="1"/>
    <col min="9" max="9" width="4.1640625" style="154" customWidth="1"/>
    <col min="10" max="10" width="3.6640625" style="154" customWidth="1"/>
    <col min="11" max="12" width="3.83203125" style="154" customWidth="1"/>
    <col min="13" max="13" width="4" style="154" customWidth="1"/>
    <col min="14" max="14" width="4.4140625" style="154" customWidth="1"/>
    <col min="15" max="15" width="3.58203125" style="154" customWidth="1"/>
    <col min="16" max="16" width="4.1640625" style="154" customWidth="1"/>
    <col min="17" max="18" width="3.9140625" style="154" customWidth="1"/>
    <col min="19" max="19" width="3.75" style="154" customWidth="1"/>
    <col min="20" max="20" width="5.83203125" style="154" customWidth="1"/>
    <col min="21" max="21" width="6.4140625" style="154" customWidth="1"/>
    <col min="22" max="22" width="6.1640625" style="154" customWidth="1"/>
    <col min="23" max="23" width="6.4140625" style="154" customWidth="1"/>
    <col min="24" max="24" width="10.4140625" style="154" customWidth="1"/>
    <col min="25" max="25" width="2.4140625" style="154" customWidth="1"/>
    <col min="26" max="26" width="6.33203125" style="154" customWidth="1"/>
    <col min="27" max="27" width="3.4140625" style="154" customWidth="1"/>
    <col min="28" max="28" width="7.33203125" style="154" customWidth="1"/>
    <col min="29" max="44" width="3.5" style="154" customWidth="1"/>
    <col min="45" max="46" width="4.25" style="154" customWidth="1"/>
    <col min="47" max="47" width="6.75" style="154" customWidth="1"/>
    <col min="48" max="66" width="5.08203125" style="154" customWidth="1"/>
    <col min="67" max="16384" width="8.6640625" style="154"/>
  </cols>
  <sheetData>
    <row r="1" spans="1:47" ht="32.25" customHeight="1" thickBot="1">
      <c r="A1" s="482" t="s">
        <v>980</v>
      </c>
      <c r="B1" s="482"/>
      <c r="C1" s="482"/>
      <c r="D1" s="482"/>
      <c r="E1" s="482"/>
      <c r="F1" s="482"/>
      <c r="G1" s="482"/>
      <c r="H1" s="482"/>
      <c r="I1" s="482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481" t="s">
        <v>981</v>
      </c>
      <c r="Y1" s="481"/>
      <c r="Z1" s="289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 s="536"/>
    </row>
    <row r="2" spans="1:47" ht="27" customHeight="1" thickTop="1">
      <c r="A2" s="413" t="s">
        <v>4</v>
      </c>
      <c r="B2" s="413"/>
      <c r="C2" s="537" t="s">
        <v>489</v>
      </c>
      <c r="D2" s="537"/>
      <c r="E2" s="537"/>
      <c r="F2" s="537"/>
      <c r="G2" s="537"/>
      <c r="H2" s="537"/>
      <c r="I2" s="537"/>
      <c r="J2" s="537" t="s">
        <v>490</v>
      </c>
      <c r="K2" s="537"/>
      <c r="L2" s="537"/>
      <c r="M2" s="537"/>
      <c r="N2" s="537" t="s">
        <v>491</v>
      </c>
      <c r="O2" s="537"/>
      <c r="P2" s="537"/>
      <c r="Q2" s="537"/>
      <c r="R2" s="537"/>
      <c r="S2" s="537"/>
      <c r="T2" s="537" t="s">
        <v>492</v>
      </c>
      <c r="U2" s="537"/>
      <c r="V2" s="537"/>
      <c r="W2" s="537"/>
      <c r="X2" s="413" t="s">
        <v>10</v>
      </c>
      <c r="Y2" s="413"/>
      <c r="Z2" s="335"/>
      <c r="AA2" s="389"/>
      <c r="AB2" s="389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R2" s="428"/>
      <c r="AS2" s="428"/>
      <c r="AT2" s="428"/>
      <c r="AU2" s="441"/>
    </row>
    <row r="3" spans="1:47" ht="35.25" customHeight="1">
      <c r="A3" s="408"/>
      <c r="B3" s="408"/>
      <c r="C3" s="532" t="s">
        <v>493</v>
      </c>
      <c r="D3" s="532"/>
      <c r="E3" s="532"/>
      <c r="F3" s="532"/>
      <c r="G3" s="532"/>
      <c r="H3" s="532"/>
      <c r="I3" s="532"/>
      <c r="J3" s="532" t="s">
        <v>494</v>
      </c>
      <c r="K3" s="532"/>
      <c r="L3" s="532"/>
      <c r="M3" s="365"/>
      <c r="N3" s="532" t="s">
        <v>495</v>
      </c>
      <c r="O3" s="532"/>
      <c r="P3" s="532"/>
      <c r="Q3" s="532"/>
      <c r="R3" s="532"/>
      <c r="S3" s="532"/>
      <c r="T3" s="532" t="s">
        <v>496</v>
      </c>
      <c r="U3" s="532"/>
      <c r="V3" s="532"/>
      <c r="W3" s="532"/>
      <c r="X3" s="408"/>
      <c r="Y3" s="408"/>
      <c r="Z3" s="335"/>
      <c r="AA3" s="389"/>
      <c r="AB3" s="389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441"/>
    </row>
    <row r="4" spans="1:47" ht="24.75" customHeight="1">
      <c r="A4" s="408"/>
      <c r="B4" s="408"/>
      <c r="C4" s="532" t="s">
        <v>497</v>
      </c>
      <c r="D4" s="532" t="s">
        <v>498</v>
      </c>
      <c r="E4" s="532" t="s">
        <v>499</v>
      </c>
      <c r="F4" s="555" t="s">
        <v>500</v>
      </c>
      <c r="G4" s="555" t="s">
        <v>501</v>
      </c>
      <c r="H4" s="555" t="s">
        <v>502</v>
      </c>
      <c r="I4" s="555" t="s">
        <v>107</v>
      </c>
      <c r="J4" s="555" t="s">
        <v>503</v>
      </c>
      <c r="K4" s="555" t="s">
        <v>504</v>
      </c>
      <c r="L4" s="555" t="s">
        <v>505</v>
      </c>
      <c r="M4" s="555" t="s">
        <v>107</v>
      </c>
      <c r="N4" s="555" t="s">
        <v>506</v>
      </c>
      <c r="O4" s="555" t="s">
        <v>507</v>
      </c>
      <c r="P4" s="555" t="s">
        <v>508</v>
      </c>
      <c r="Q4" s="555" t="s">
        <v>509</v>
      </c>
      <c r="R4" s="555" t="s">
        <v>510</v>
      </c>
      <c r="S4" s="555" t="s">
        <v>107</v>
      </c>
      <c r="T4" s="532" t="s">
        <v>511</v>
      </c>
      <c r="U4" s="532" t="s">
        <v>512</v>
      </c>
      <c r="V4" s="532" t="s">
        <v>513</v>
      </c>
      <c r="W4" s="532" t="s">
        <v>514</v>
      </c>
      <c r="X4" s="408"/>
      <c r="Y4" s="408"/>
      <c r="Z4" s="428"/>
      <c r="AA4" s="389"/>
      <c r="AB4" s="389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41"/>
    </row>
    <row r="5" spans="1:47" ht="46.5" customHeight="1">
      <c r="A5" s="408"/>
      <c r="B5" s="408"/>
      <c r="C5" s="532"/>
      <c r="D5" s="532"/>
      <c r="E5" s="53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562"/>
      <c r="T5" s="532"/>
      <c r="U5" s="532"/>
      <c r="V5" s="532"/>
      <c r="W5" s="532"/>
      <c r="X5" s="408"/>
      <c r="Y5" s="408"/>
      <c r="Z5" s="428"/>
      <c r="AA5" s="389"/>
      <c r="AB5" s="389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41"/>
    </row>
    <row r="6" spans="1:47" ht="47.25" customHeight="1">
      <c r="A6" s="408"/>
      <c r="B6" s="408"/>
      <c r="C6" s="561" t="s">
        <v>515</v>
      </c>
      <c r="D6" s="561" t="s">
        <v>516</v>
      </c>
      <c r="E6" s="561" t="s">
        <v>517</v>
      </c>
      <c r="F6" s="561" t="s">
        <v>518</v>
      </c>
      <c r="G6" s="561" t="s">
        <v>519</v>
      </c>
      <c r="H6" s="555" t="s">
        <v>356</v>
      </c>
      <c r="I6" s="555" t="s">
        <v>23</v>
      </c>
      <c r="J6" s="555" t="s">
        <v>520</v>
      </c>
      <c r="K6" s="555" t="s">
        <v>521</v>
      </c>
      <c r="L6" s="555" t="s">
        <v>522</v>
      </c>
      <c r="M6" s="555" t="s">
        <v>23</v>
      </c>
      <c r="N6" s="555" t="s">
        <v>523</v>
      </c>
      <c r="O6" s="555" t="s">
        <v>524</v>
      </c>
      <c r="P6" s="555" t="s">
        <v>525</v>
      </c>
      <c r="Q6" s="555" t="s">
        <v>526</v>
      </c>
      <c r="R6" s="555" t="s">
        <v>527</v>
      </c>
      <c r="S6" s="555" t="s">
        <v>23</v>
      </c>
      <c r="T6" s="558" t="s">
        <v>528</v>
      </c>
      <c r="U6" s="784" t="s">
        <v>529</v>
      </c>
      <c r="V6" s="558" t="s">
        <v>982</v>
      </c>
      <c r="W6" s="558" t="s">
        <v>531</v>
      </c>
      <c r="X6" s="408"/>
      <c r="Y6" s="408"/>
      <c r="Z6" s="428"/>
      <c r="AA6" s="389"/>
      <c r="AB6" s="389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  <c r="AU6" s="441"/>
    </row>
    <row r="7" spans="1:47" ht="28.5" customHeight="1">
      <c r="A7" s="408"/>
      <c r="B7" s="408"/>
      <c r="C7" s="562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2"/>
      <c r="T7" s="559"/>
      <c r="U7" s="785"/>
      <c r="V7" s="559"/>
      <c r="W7" s="559"/>
      <c r="X7" s="408"/>
      <c r="Y7" s="408"/>
      <c r="Z7" s="428"/>
      <c r="AA7" s="389"/>
      <c r="AB7" s="389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  <c r="AU7" s="441"/>
    </row>
    <row r="8" spans="1:47" ht="35.25" customHeight="1" thickBot="1">
      <c r="A8" s="424"/>
      <c r="B8" s="424"/>
      <c r="C8" s="563"/>
      <c r="D8" s="563"/>
      <c r="E8" s="563"/>
      <c r="F8" s="563"/>
      <c r="G8" s="563"/>
      <c r="H8" s="563"/>
      <c r="I8" s="563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0"/>
      <c r="U8" s="786"/>
      <c r="V8" s="560"/>
      <c r="W8" s="560"/>
      <c r="X8" s="424"/>
      <c r="Y8" s="424"/>
      <c r="Z8" s="428"/>
      <c r="AA8" s="389"/>
      <c r="AB8" s="389"/>
      <c r="AC8" s="428"/>
      <c r="AD8" s="428"/>
      <c r="AE8" s="428"/>
      <c r="AF8" s="428"/>
      <c r="AG8" s="428"/>
      <c r="AH8" s="428"/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41"/>
    </row>
    <row r="9" spans="1:47" ht="20.100000000000001" customHeight="1">
      <c r="A9" s="384" t="s">
        <v>241</v>
      </c>
      <c r="B9" s="384"/>
      <c r="C9" s="737">
        <v>347</v>
      </c>
      <c r="D9" s="737">
        <v>0</v>
      </c>
      <c r="E9" s="737">
        <v>0</v>
      </c>
      <c r="F9" s="737">
        <v>14</v>
      </c>
      <c r="G9" s="737">
        <v>0</v>
      </c>
      <c r="H9" s="737">
        <v>0</v>
      </c>
      <c r="I9" s="737">
        <f>SUM(C9:H9)</f>
        <v>361</v>
      </c>
      <c r="J9" s="737">
        <v>73</v>
      </c>
      <c r="K9" s="737">
        <v>285</v>
      </c>
      <c r="L9" s="737">
        <v>3</v>
      </c>
      <c r="M9" s="737">
        <f>SUM(J9:L9)</f>
        <v>361</v>
      </c>
      <c r="N9" s="737">
        <v>64</v>
      </c>
      <c r="O9" s="737">
        <v>32</v>
      </c>
      <c r="P9" s="737">
        <v>204</v>
      </c>
      <c r="Q9" s="737">
        <v>57</v>
      </c>
      <c r="R9" s="737">
        <v>4</v>
      </c>
      <c r="S9" s="737">
        <f>SUM(N9:R9)</f>
        <v>361</v>
      </c>
      <c r="T9" s="737">
        <v>343</v>
      </c>
      <c r="U9" s="737">
        <v>343</v>
      </c>
      <c r="V9" s="737">
        <v>360</v>
      </c>
      <c r="W9" s="737">
        <v>355</v>
      </c>
      <c r="X9" s="385" t="s">
        <v>26</v>
      </c>
      <c r="Y9" s="385"/>
      <c r="Z9" s="335"/>
      <c r="AA9" s="316"/>
      <c r="AB9" s="316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7"/>
    </row>
    <row r="10" spans="1:47" ht="20.100000000000001" customHeight="1">
      <c r="A10" s="386" t="s">
        <v>27</v>
      </c>
      <c r="B10" s="386"/>
      <c r="C10" s="737">
        <v>258</v>
      </c>
      <c r="D10" s="737">
        <v>13</v>
      </c>
      <c r="E10" s="737">
        <v>1</v>
      </c>
      <c r="F10" s="737">
        <v>3</v>
      </c>
      <c r="G10" s="737">
        <v>5</v>
      </c>
      <c r="H10" s="737">
        <v>0</v>
      </c>
      <c r="I10" s="737">
        <f t="shared" ref="I10:I28" si="0">SUM(C10:H10)</f>
        <v>280</v>
      </c>
      <c r="J10" s="737">
        <v>165</v>
      </c>
      <c r="K10" s="731">
        <v>110</v>
      </c>
      <c r="L10" s="731">
        <v>5</v>
      </c>
      <c r="M10" s="737">
        <f t="shared" ref="M10:M28" si="1">SUM(J10:L10)</f>
        <v>280</v>
      </c>
      <c r="N10" s="737">
        <v>113</v>
      </c>
      <c r="O10" s="731">
        <v>29</v>
      </c>
      <c r="P10" s="731">
        <v>78</v>
      </c>
      <c r="Q10" s="731">
        <v>39</v>
      </c>
      <c r="R10" s="731">
        <v>21</v>
      </c>
      <c r="S10" s="737">
        <f t="shared" ref="S10:S28" si="2">SUM(N10:R10)</f>
        <v>280</v>
      </c>
      <c r="T10" s="355">
        <v>271</v>
      </c>
      <c r="U10" s="737">
        <v>256</v>
      </c>
      <c r="V10" s="731">
        <v>201</v>
      </c>
      <c r="W10" s="731">
        <v>273</v>
      </c>
      <c r="X10" s="387" t="s">
        <v>28</v>
      </c>
      <c r="Y10" s="387"/>
      <c r="Z10" s="290"/>
      <c r="AA10" s="389"/>
      <c r="AB10" s="389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</row>
    <row r="11" spans="1:47" ht="20.100000000000001" customHeight="1">
      <c r="A11" s="374" t="s">
        <v>83</v>
      </c>
      <c r="B11" s="374"/>
      <c r="C11" s="761">
        <v>260</v>
      </c>
      <c r="D11" s="761">
        <v>0</v>
      </c>
      <c r="E11" s="761">
        <v>0</v>
      </c>
      <c r="F11" s="761">
        <v>0</v>
      </c>
      <c r="G11" s="761">
        <v>7</v>
      </c>
      <c r="H11" s="761">
        <v>5</v>
      </c>
      <c r="I11" s="737">
        <f t="shared" si="0"/>
        <v>272</v>
      </c>
      <c r="J11" s="761">
        <v>106</v>
      </c>
      <c r="K11" s="323">
        <v>161</v>
      </c>
      <c r="L11" s="323">
        <v>5</v>
      </c>
      <c r="M11" s="737">
        <f t="shared" si="1"/>
        <v>272</v>
      </c>
      <c r="N11" s="761">
        <v>47</v>
      </c>
      <c r="O11" s="323">
        <v>32</v>
      </c>
      <c r="P11" s="323">
        <v>110</v>
      </c>
      <c r="Q11" s="323">
        <v>64</v>
      </c>
      <c r="R11" s="323">
        <v>19</v>
      </c>
      <c r="S11" s="737">
        <f t="shared" si="2"/>
        <v>272</v>
      </c>
      <c r="T11" s="761">
        <v>262</v>
      </c>
      <c r="U11" s="761">
        <v>233</v>
      </c>
      <c r="V11" s="323">
        <v>187</v>
      </c>
      <c r="W11" s="323">
        <v>260</v>
      </c>
      <c r="X11" s="375" t="s">
        <v>30</v>
      </c>
      <c r="Y11" s="375"/>
      <c r="Z11" s="290"/>
      <c r="AA11" s="389"/>
      <c r="AB11" s="389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</row>
    <row r="12" spans="1:47" ht="20.100000000000001" customHeight="1">
      <c r="A12" s="374" t="s">
        <v>31</v>
      </c>
      <c r="B12" s="374"/>
      <c r="C12" s="761">
        <v>209</v>
      </c>
      <c r="D12" s="761">
        <v>0</v>
      </c>
      <c r="E12" s="761">
        <v>0</v>
      </c>
      <c r="F12" s="761">
        <v>13</v>
      </c>
      <c r="G12" s="761">
        <v>0</v>
      </c>
      <c r="H12" s="761">
        <v>0</v>
      </c>
      <c r="I12" s="737">
        <f t="shared" si="0"/>
        <v>222</v>
      </c>
      <c r="J12" s="761">
        <v>147</v>
      </c>
      <c r="K12" s="323">
        <v>74</v>
      </c>
      <c r="L12" s="323">
        <v>1</v>
      </c>
      <c r="M12" s="737">
        <f t="shared" si="1"/>
        <v>222</v>
      </c>
      <c r="N12" s="761">
        <v>32</v>
      </c>
      <c r="O12" s="323">
        <v>36</v>
      </c>
      <c r="P12" s="323">
        <v>99</v>
      </c>
      <c r="Q12" s="323">
        <v>50</v>
      </c>
      <c r="R12" s="323">
        <v>5</v>
      </c>
      <c r="S12" s="737">
        <f t="shared" si="2"/>
        <v>222</v>
      </c>
      <c r="T12" s="761">
        <v>218</v>
      </c>
      <c r="U12" s="761">
        <v>186</v>
      </c>
      <c r="V12" s="323">
        <v>165</v>
      </c>
      <c r="W12" s="323">
        <v>204</v>
      </c>
      <c r="X12" s="375" t="s">
        <v>32</v>
      </c>
      <c r="Y12" s="375"/>
      <c r="Z12" s="290"/>
      <c r="AA12" s="389"/>
      <c r="AB12" s="389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</row>
    <row r="13" spans="1:47" ht="20.100000000000001" customHeight="1">
      <c r="A13" s="416" t="s">
        <v>33</v>
      </c>
      <c r="B13" s="320" t="s">
        <v>34</v>
      </c>
      <c r="C13" s="761">
        <v>112</v>
      </c>
      <c r="D13" s="761">
        <v>1</v>
      </c>
      <c r="E13" s="761">
        <v>0</v>
      </c>
      <c r="F13" s="761">
        <v>9</v>
      </c>
      <c r="G13" s="761">
        <v>1</v>
      </c>
      <c r="H13" s="761">
        <v>0</v>
      </c>
      <c r="I13" s="737">
        <f t="shared" si="0"/>
        <v>123</v>
      </c>
      <c r="J13" s="761">
        <v>17</v>
      </c>
      <c r="K13" s="323">
        <v>102</v>
      </c>
      <c r="L13" s="323">
        <v>4</v>
      </c>
      <c r="M13" s="737">
        <f t="shared" si="1"/>
        <v>123</v>
      </c>
      <c r="N13" s="761">
        <v>5</v>
      </c>
      <c r="O13" s="323">
        <v>7</v>
      </c>
      <c r="P13" s="323">
        <v>20</v>
      </c>
      <c r="Q13" s="323">
        <v>47</v>
      </c>
      <c r="R13" s="323">
        <v>44</v>
      </c>
      <c r="S13" s="737">
        <f t="shared" si="2"/>
        <v>123</v>
      </c>
      <c r="T13" s="761">
        <v>123</v>
      </c>
      <c r="U13" s="761">
        <v>123</v>
      </c>
      <c r="V13" s="323">
        <v>123</v>
      </c>
      <c r="W13" s="323">
        <v>122</v>
      </c>
      <c r="X13" s="321" t="s">
        <v>35</v>
      </c>
      <c r="Y13" s="380" t="s">
        <v>36</v>
      </c>
      <c r="Z13" s="290"/>
      <c r="AA13" s="453"/>
      <c r="AB13" s="316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</row>
    <row r="14" spans="1:47" ht="20.100000000000001" customHeight="1">
      <c r="A14" s="417"/>
      <c r="B14" s="320" t="s">
        <v>37</v>
      </c>
      <c r="C14" s="761">
        <v>141</v>
      </c>
      <c r="D14" s="761">
        <v>3</v>
      </c>
      <c r="E14" s="761">
        <v>0</v>
      </c>
      <c r="F14" s="761">
        <v>15</v>
      </c>
      <c r="G14" s="761">
        <v>3</v>
      </c>
      <c r="H14" s="761">
        <v>0</v>
      </c>
      <c r="I14" s="737">
        <f t="shared" si="0"/>
        <v>162</v>
      </c>
      <c r="J14" s="761">
        <v>14</v>
      </c>
      <c r="K14" s="323">
        <v>132</v>
      </c>
      <c r="L14" s="323">
        <v>16</v>
      </c>
      <c r="M14" s="737">
        <f t="shared" si="1"/>
        <v>162</v>
      </c>
      <c r="N14" s="761">
        <v>19</v>
      </c>
      <c r="O14" s="323">
        <v>25</v>
      </c>
      <c r="P14" s="323">
        <v>45</v>
      </c>
      <c r="Q14" s="323">
        <v>34</v>
      </c>
      <c r="R14" s="323">
        <v>39</v>
      </c>
      <c r="S14" s="737">
        <f t="shared" si="2"/>
        <v>162</v>
      </c>
      <c r="T14" s="761">
        <v>162</v>
      </c>
      <c r="U14" s="761">
        <v>154</v>
      </c>
      <c r="V14" s="323">
        <v>139</v>
      </c>
      <c r="W14" s="323">
        <v>159</v>
      </c>
      <c r="X14" s="321" t="s">
        <v>38</v>
      </c>
      <c r="Y14" s="381"/>
      <c r="Z14" s="290"/>
      <c r="AA14" s="453"/>
      <c r="AB14" s="316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</row>
    <row r="15" spans="1:47" ht="20.100000000000001" customHeight="1">
      <c r="A15" s="417"/>
      <c r="B15" s="320" t="s">
        <v>39</v>
      </c>
      <c r="C15" s="761">
        <v>80</v>
      </c>
      <c r="D15" s="761">
        <v>2</v>
      </c>
      <c r="E15" s="761">
        <v>0</v>
      </c>
      <c r="F15" s="761">
        <v>1</v>
      </c>
      <c r="G15" s="761">
        <v>16</v>
      </c>
      <c r="H15" s="761">
        <v>0</v>
      </c>
      <c r="I15" s="737">
        <f t="shared" si="0"/>
        <v>99</v>
      </c>
      <c r="J15" s="761">
        <v>3</v>
      </c>
      <c r="K15" s="323">
        <v>93</v>
      </c>
      <c r="L15" s="323">
        <v>3</v>
      </c>
      <c r="M15" s="737">
        <f t="shared" si="1"/>
        <v>99</v>
      </c>
      <c r="N15" s="761">
        <v>0</v>
      </c>
      <c r="O15" s="323">
        <v>0</v>
      </c>
      <c r="P15" s="323">
        <v>8</v>
      </c>
      <c r="Q15" s="323">
        <v>35</v>
      </c>
      <c r="R15" s="323">
        <v>56</v>
      </c>
      <c r="S15" s="737">
        <f t="shared" si="2"/>
        <v>99</v>
      </c>
      <c r="T15" s="761">
        <v>99</v>
      </c>
      <c r="U15" s="761">
        <v>99</v>
      </c>
      <c r="V15" s="323">
        <v>99</v>
      </c>
      <c r="W15" s="323">
        <v>99</v>
      </c>
      <c r="X15" s="321" t="s">
        <v>40</v>
      </c>
      <c r="Y15" s="381"/>
      <c r="Z15" s="290"/>
      <c r="AA15" s="453"/>
      <c r="AB15" s="316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</row>
    <row r="16" spans="1:47" ht="20.100000000000001" customHeight="1">
      <c r="A16" s="417"/>
      <c r="B16" s="320" t="s">
        <v>41</v>
      </c>
      <c r="C16" s="761">
        <v>117</v>
      </c>
      <c r="D16" s="761">
        <v>5</v>
      </c>
      <c r="E16" s="761">
        <v>0</v>
      </c>
      <c r="F16" s="761">
        <v>8</v>
      </c>
      <c r="G16" s="761">
        <v>15</v>
      </c>
      <c r="H16" s="761">
        <v>0</v>
      </c>
      <c r="I16" s="737">
        <f t="shared" si="0"/>
        <v>145</v>
      </c>
      <c r="J16" s="761">
        <v>40</v>
      </c>
      <c r="K16" s="323">
        <v>99</v>
      </c>
      <c r="L16" s="323">
        <v>6</v>
      </c>
      <c r="M16" s="737">
        <f t="shared" si="1"/>
        <v>145</v>
      </c>
      <c r="N16" s="761">
        <v>20</v>
      </c>
      <c r="O16" s="323">
        <v>15</v>
      </c>
      <c r="P16" s="323">
        <v>31</v>
      </c>
      <c r="Q16" s="323">
        <v>43</v>
      </c>
      <c r="R16" s="323">
        <v>36</v>
      </c>
      <c r="S16" s="737">
        <f t="shared" si="2"/>
        <v>145</v>
      </c>
      <c r="T16" s="761">
        <v>143</v>
      </c>
      <c r="U16" s="761">
        <v>136</v>
      </c>
      <c r="V16" s="323">
        <v>135</v>
      </c>
      <c r="W16" s="323">
        <v>142</v>
      </c>
      <c r="X16" s="321" t="s">
        <v>42</v>
      </c>
      <c r="Y16" s="381"/>
      <c r="Z16" s="290"/>
      <c r="AA16" s="453"/>
      <c r="AB16" s="316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</row>
    <row r="17" spans="1:47" ht="20.100000000000001" customHeight="1">
      <c r="A17" s="417"/>
      <c r="B17" s="320" t="s">
        <v>43</v>
      </c>
      <c r="C17" s="761">
        <v>138</v>
      </c>
      <c r="D17" s="761">
        <v>4</v>
      </c>
      <c r="E17" s="761">
        <v>0</v>
      </c>
      <c r="F17" s="761">
        <v>15</v>
      </c>
      <c r="G17" s="761">
        <v>25</v>
      </c>
      <c r="H17" s="761">
        <v>0</v>
      </c>
      <c r="I17" s="737">
        <f t="shared" si="0"/>
        <v>182</v>
      </c>
      <c r="J17" s="761">
        <v>53</v>
      </c>
      <c r="K17" s="323">
        <v>120</v>
      </c>
      <c r="L17" s="323">
        <v>9</v>
      </c>
      <c r="M17" s="737">
        <f t="shared" si="1"/>
        <v>182</v>
      </c>
      <c r="N17" s="761">
        <v>17</v>
      </c>
      <c r="O17" s="323">
        <v>17</v>
      </c>
      <c r="P17" s="323">
        <v>52</v>
      </c>
      <c r="Q17" s="323">
        <v>62</v>
      </c>
      <c r="R17" s="323">
        <v>34</v>
      </c>
      <c r="S17" s="737">
        <f t="shared" si="2"/>
        <v>182</v>
      </c>
      <c r="T17" s="761">
        <v>181</v>
      </c>
      <c r="U17" s="761">
        <v>156</v>
      </c>
      <c r="V17" s="323">
        <v>135</v>
      </c>
      <c r="W17" s="323">
        <v>172</v>
      </c>
      <c r="X17" s="321" t="s">
        <v>44</v>
      </c>
      <c r="Y17" s="381"/>
      <c r="Z17" s="290"/>
      <c r="AA17" s="453"/>
      <c r="AB17" s="316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</row>
    <row r="18" spans="1:47" ht="20.100000000000001" customHeight="1">
      <c r="A18" s="418"/>
      <c r="B18" s="320" t="s">
        <v>45</v>
      </c>
      <c r="C18" s="761">
        <v>113</v>
      </c>
      <c r="D18" s="761">
        <v>0</v>
      </c>
      <c r="E18" s="761">
        <v>0</v>
      </c>
      <c r="F18" s="761">
        <v>1</v>
      </c>
      <c r="G18" s="761">
        <v>1</v>
      </c>
      <c r="H18" s="761">
        <v>0</v>
      </c>
      <c r="I18" s="737">
        <f t="shared" si="0"/>
        <v>115</v>
      </c>
      <c r="J18" s="761">
        <v>24</v>
      </c>
      <c r="K18" s="323">
        <v>90</v>
      </c>
      <c r="L18" s="323">
        <v>1</v>
      </c>
      <c r="M18" s="737">
        <f t="shared" si="1"/>
        <v>115</v>
      </c>
      <c r="N18" s="761">
        <v>5</v>
      </c>
      <c r="O18" s="323">
        <v>12</v>
      </c>
      <c r="P18" s="323">
        <v>35</v>
      </c>
      <c r="Q18" s="323">
        <v>45</v>
      </c>
      <c r="R18" s="323">
        <v>18</v>
      </c>
      <c r="S18" s="737">
        <f t="shared" si="2"/>
        <v>115</v>
      </c>
      <c r="T18" s="761">
        <v>113</v>
      </c>
      <c r="U18" s="761">
        <v>114</v>
      </c>
      <c r="V18" s="323">
        <v>114</v>
      </c>
      <c r="W18" s="323">
        <v>115</v>
      </c>
      <c r="X18" s="321" t="s">
        <v>46</v>
      </c>
      <c r="Y18" s="382"/>
      <c r="Z18" s="290"/>
      <c r="AA18" s="453"/>
      <c r="AB18" s="316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</row>
    <row r="19" spans="1:47" ht="20.100000000000001" customHeight="1">
      <c r="A19" s="403" t="s">
        <v>47</v>
      </c>
      <c r="B19" s="403"/>
      <c r="C19" s="761">
        <v>292</v>
      </c>
      <c r="D19" s="761">
        <v>0</v>
      </c>
      <c r="E19" s="761">
        <v>0</v>
      </c>
      <c r="F19" s="761">
        <v>18</v>
      </c>
      <c r="G19" s="761">
        <v>7</v>
      </c>
      <c r="H19" s="761">
        <v>9</v>
      </c>
      <c r="I19" s="737">
        <f t="shared" si="0"/>
        <v>326</v>
      </c>
      <c r="J19" s="761">
        <v>132</v>
      </c>
      <c r="K19" s="323">
        <v>177</v>
      </c>
      <c r="L19" s="323">
        <v>17</v>
      </c>
      <c r="M19" s="737">
        <f t="shared" si="1"/>
        <v>326</v>
      </c>
      <c r="N19" s="761">
        <v>71</v>
      </c>
      <c r="O19" s="323">
        <v>39</v>
      </c>
      <c r="P19" s="323">
        <v>121</v>
      </c>
      <c r="Q19" s="323">
        <v>32</v>
      </c>
      <c r="R19" s="323">
        <v>63</v>
      </c>
      <c r="S19" s="737">
        <f t="shared" si="2"/>
        <v>326</v>
      </c>
      <c r="T19" s="761">
        <v>312</v>
      </c>
      <c r="U19" s="761">
        <v>315</v>
      </c>
      <c r="V19" s="323">
        <v>300</v>
      </c>
      <c r="W19" s="323">
        <v>321</v>
      </c>
      <c r="X19" s="321"/>
      <c r="Y19" s="367" t="s">
        <v>48</v>
      </c>
      <c r="Z19" s="290"/>
      <c r="AA19" s="342"/>
      <c r="AB19" s="316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</row>
    <row r="20" spans="1:47" ht="20.100000000000001" customHeight="1">
      <c r="A20" s="374" t="s">
        <v>49</v>
      </c>
      <c r="B20" s="374"/>
      <c r="C20" s="761">
        <v>170</v>
      </c>
      <c r="D20" s="761">
        <v>1</v>
      </c>
      <c r="E20" s="761">
        <v>0</v>
      </c>
      <c r="F20" s="761">
        <v>2</v>
      </c>
      <c r="G20" s="761">
        <v>2</v>
      </c>
      <c r="H20" s="761">
        <v>0</v>
      </c>
      <c r="I20" s="737">
        <f t="shared" si="0"/>
        <v>175</v>
      </c>
      <c r="J20" s="761">
        <v>41</v>
      </c>
      <c r="K20" s="323">
        <v>131</v>
      </c>
      <c r="L20" s="323">
        <v>3</v>
      </c>
      <c r="M20" s="737">
        <f t="shared" si="1"/>
        <v>175</v>
      </c>
      <c r="N20" s="761">
        <v>11</v>
      </c>
      <c r="O20" s="323">
        <v>11</v>
      </c>
      <c r="P20" s="323">
        <v>53</v>
      </c>
      <c r="Q20" s="323">
        <v>72</v>
      </c>
      <c r="R20" s="323">
        <v>28</v>
      </c>
      <c r="S20" s="737">
        <f t="shared" si="2"/>
        <v>175</v>
      </c>
      <c r="T20" s="761">
        <v>175</v>
      </c>
      <c r="U20" s="761">
        <v>173</v>
      </c>
      <c r="V20" s="323">
        <v>153</v>
      </c>
      <c r="W20" s="323">
        <v>173</v>
      </c>
      <c r="X20" s="375" t="s">
        <v>50</v>
      </c>
      <c r="Y20" s="375"/>
      <c r="Z20" s="290"/>
      <c r="AA20" s="389"/>
      <c r="AB20" s="389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</row>
    <row r="21" spans="1:47" ht="20.100000000000001" customHeight="1">
      <c r="A21" s="374" t="s">
        <v>51</v>
      </c>
      <c r="B21" s="374"/>
      <c r="C21" s="761">
        <v>126</v>
      </c>
      <c r="D21" s="761">
        <v>0</v>
      </c>
      <c r="E21" s="761">
        <v>0</v>
      </c>
      <c r="F21" s="761">
        <v>4</v>
      </c>
      <c r="G21" s="761">
        <v>0</v>
      </c>
      <c r="H21" s="761">
        <v>0</v>
      </c>
      <c r="I21" s="737">
        <f t="shared" si="0"/>
        <v>130</v>
      </c>
      <c r="J21" s="761">
        <v>16</v>
      </c>
      <c r="K21" s="323">
        <v>111</v>
      </c>
      <c r="L21" s="323">
        <v>3</v>
      </c>
      <c r="M21" s="737">
        <f t="shared" si="1"/>
        <v>130</v>
      </c>
      <c r="N21" s="761">
        <v>3</v>
      </c>
      <c r="O21" s="323">
        <v>6</v>
      </c>
      <c r="P21" s="323">
        <v>44</v>
      </c>
      <c r="Q21" s="323">
        <v>64</v>
      </c>
      <c r="R21" s="323">
        <v>13</v>
      </c>
      <c r="S21" s="737">
        <f t="shared" si="2"/>
        <v>130</v>
      </c>
      <c r="T21" s="761">
        <v>130</v>
      </c>
      <c r="U21" s="761">
        <v>130</v>
      </c>
      <c r="V21" s="323">
        <v>130</v>
      </c>
      <c r="W21" s="323">
        <v>129</v>
      </c>
      <c r="X21" s="375" t="s">
        <v>52</v>
      </c>
      <c r="Y21" s="375"/>
      <c r="Z21" s="290"/>
      <c r="AA21" s="389"/>
      <c r="AB21" s="389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</row>
    <row r="22" spans="1:47" ht="20.100000000000001" customHeight="1">
      <c r="A22" s="374" t="s">
        <v>53</v>
      </c>
      <c r="B22" s="374"/>
      <c r="C22" s="761">
        <v>184</v>
      </c>
      <c r="D22" s="761">
        <v>0</v>
      </c>
      <c r="E22" s="761">
        <v>0</v>
      </c>
      <c r="F22" s="761">
        <v>3</v>
      </c>
      <c r="G22" s="761">
        <v>5</v>
      </c>
      <c r="H22" s="761">
        <v>0</v>
      </c>
      <c r="I22" s="737">
        <f t="shared" si="0"/>
        <v>192</v>
      </c>
      <c r="J22" s="761">
        <v>20</v>
      </c>
      <c r="K22" s="323">
        <v>156</v>
      </c>
      <c r="L22" s="323">
        <v>16</v>
      </c>
      <c r="M22" s="737">
        <f t="shared" si="1"/>
        <v>192</v>
      </c>
      <c r="N22" s="761">
        <v>4</v>
      </c>
      <c r="O22" s="323">
        <v>7</v>
      </c>
      <c r="P22" s="323">
        <v>65</v>
      </c>
      <c r="Q22" s="323">
        <v>95</v>
      </c>
      <c r="R22" s="323">
        <v>21</v>
      </c>
      <c r="S22" s="737">
        <f t="shared" si="2"/>
        <v>192</v>
      </c>
      <c r="T22" s="761">
        <v>192</v>
      </c>
      <c r="U22" s="761">
        <v>192</v>
      </c>
      <c r="V22" s="323">
        <v>192</v>
      </c>
      <c r="W22" s="323">
        <v>192</v>
      </c>
      <c r="X22" s="375" t="s">
        <v>54</v>
      </c>
      <c r="Y22" s="375"/>
      <c r="Z22" s="290"/>
      <c r="AA22" s="389"/>
      <c r="AB22" s="389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</row>
    <row r="23" spans="1:47" ht="20.100000000000001" customHeight="1">
      <c r="A23" s="374" t="s">
        <v>84</v>
      </c>
      <c r="B23" s="374"/>
      <c r="C23" s="761">
        <v>140</v>
      </c>
      <c r="D23" s="761">
        <v>0</v>
      </c>
      <c r="E23" s="761">
        <v>0</v>
      </c>
      <c r="F23" s="761">
        <v>2</v>
      </c>
      <c r="G23" s="761">
        <v>2</v>
      </c>
      <c r="H23" s="761">
        <v>0</v>
      </c>
      <c r="I23" s="737">
        <f t="shared" si="0"/>
        <v>144</v>
      </c>
      <c r="J23" s="761">
        <v>24</v>
      </c>
      <c r="K23" s="323">
        <v>116</v>
      </c>
      <c r="L23" s="323">
        <v>4</v>
      </c>
      <c r="M23" s="737">
        <f t="shared" si="1"/>
        <v>144</v>
      </c>
      <c r="N23" s="761">
        <v>23</v>
      </c>
      <c r="O23" s="323">
        <v>13</v>
      </c>
      <c r="P23" s="323">
        <v>48</v>
      </c>
      <c r="Q23" s="323">
        <v>41</v>
      </c>
      <c r="R23" s="323">
        <v>19</v>
      </c>
      <c r="S23" s="737">
        <f t="shared" si="2"/>
        <v>144</v>
      </c>
      <c r="T23" s="761">
        <v>144</v>
      </c>
      <c r="U23" s="761">
        <v>144</v>
      </c>
      <c r="V23" s="323">
        <v>144</v>
      </c>
      <c r="W23" s="323">
        <v>144</v>
      </c>
      <c r="X23" s="375" t="s">
        <v>56</v>
      </c>
      <c r="Y23" s="375"/>
      <c r="Z23" s="290"/>
      <c r="AA23" s="389"/>
      <c r="AB23" s="389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</row>
    <row r="24" spans="1:47" ht="20.100000000000001" customHeight="1">
      <c r="A24" s="374" t="s">
        <v>57</v>
      </c>
      <c r="B24" s="374"/>
      <c r="C24" s="761">
        <v>111</v>
      </c>
      <c r="D24" s="761">
        <v>0</v>
      </c>
      <c r="E24" s="761">
        <v>0</v>
      </c>
      <c r="F24" s="761">
        <v>0</v>
      </c>
      <c r="G24" s="761">
        <v>2</v>
      </c>
      <c r="H24" s="761">
        <v>0</v>
      </c>
      <c r="I24" s="737">
        <f t="shared" si="0"/>
        <v>113</v>
      </c>
      <c r="J24" s="761">
        <v>33</v>
      </c>
      <c r="K24" s="323">
        <v>78</v>
      </c>
      <c r="L24" s="323">
        <v>2</v>
      </c>
      <c r="M24" s="737">
        <f t="shared" si="1"/>
        <v>113</v>
      </c>
      <c r="N24" s="761">
        <v>14</v>
      </c>
      <c r="O24" s="323">
        <v>14</v>
      </c>
      <c r="P24" s="323">
        <v>46</v>
      </c>
      <c r="Q24" s="323">
        <v>32</v>
      </c>
      <c r="R24" s="323">
        <v>7</v>
      </c>
      <c r="S24" s="737">
        <f t="shared" si="2"/>
        <v>113</v>
      </c>
      <c r="T24" s="761">
        <v>113</v>
      </c>
      <c r="U24" s="761">
        <v>113</v>
      </c>
      <c r="V24" s="323">
        <v>113</v>
      </c>
      <c r="W24" s="323">
        <v>113</v>
      </c>
      <c r="X24" s="375" t="s">
        <v>58</v>
      </c>
      <c r="Y24" s="375"/>
      <c r="Z24" s="290"/>
      <c r="AA24" s="389"/>
      <c r="AB24" s="389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</row>
    <row r="25" spans="1:47" ht="20.100000000000001" customHeight="1">
      <c r="A25" s="374" t="s">
        <v>59</v>
      </c>
      <c r="B25" s="374"/>
      <c r="C25" s="761">
        <v>192</v>
      </c>
      <c r="D25" s="761">
        <v>0</v>
      </c>
      <c r="E25" s="761">
        <v>0</v>
      </c>
      <c r="F25" s="761">
        <v>1</v>
      </c>
      <c r="G25" s="761">
        <v>0</v>
      </c>
      <c r="H25" s="761">
        <v>0</v>
      </c>
      <c r="I25" s="737">
        <f t="shared" si="0"/>
        <v>193</v>
      </c>
      <c r="J25" s="761">
        <v>46</v>
      </c>
      <c r="K25" s="323">
        <v>143</v>
      </c>
      <c r="L25" s="323">
        <v>4</v>
      </c>
      <c r="M25" s="737">
        <f t="shared" si="1"/>
        <v>193</v>
      </c>
      <c r="N25" s="761">
        <v>21</v>
      </c>
      <c r="O25" s="323">
        <v>26</v>
      </c>
      <c r="P25" s="323">
        <v>80</v>
      </c>
      <c r="Q25" s="323">
        <v>50</v>
      </c>
      <c r="R25" s="323">
        <v>16</v>
      </c>
      <c r="S25" s="737">
        <f t="shared" si="2"/>
        <v>193</v>
      </c>
      <c r="T25" s="761">
        <v>189</v>
      </c>
      <c r="U25" s="761">
        <v>189</v>
      </c>
      <c r="V25" s="323">
        <v>181</v>
      </c>
      <c r="W25" s="323">
        <v>189</v>
      </c>
      <c r="X25" s="375" t="s">
        <v>60</v>
      </c>
      <c r="Y25" s="375"/>
      <c r="Z25" s="290"/>
      <c r="AA25" s="389"/>
      <c r="AB25" s="389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</row>
    <row r="26" spans="1:47" ht="20.100000000000001" customHeight="1">
      <c r="A26" s="374" t="s">
        <v>61</v>
      </c>
      <c r="B26" s="374"/>
      <c r="C26" s="761">
        <v>170</v>
      </c>
      <c r="D26" s="761">
        <v>2</v>
      </c>
      <c r="E26" s="761">
        <v>0</v>
      </c>
      <c r="F26" s="761">
        <v>0</v>
      </c>
      <c r="G26" s="761">
        <v>8</v>
      </c>
      <c r="H26" s="761">
        <v>0</v>
      </c>
      <c r="I26" s="737">
        <f t="shared" si="0"/>
        <v>180</v>
      </c>
      <c r="J26" s="761">
        <v>49</v>
      </c>
      <c r="K26" s="323">
        <v>121</v>
      </c>
      <c r="L26" s="323">
        <v>10</v>
      </c>
      <c r="M26" s="737">
        <f t="shared" si="1"/>
        <v>180</v>
      </c>
      <c r="N26" s="761">
        <v>56</v>
      </c>
      <c r="O26" s="323">
        <v>22</v>
      </c>
      <c r="P26" s="323">
        <v>60</v>
      </c>
      <c r="Q26" s="323">
        <v>31</v>
      </c>
      <c r="R26" s="323">
        <v>11</v>
      </c>
      <c r="S26" s="737">
        <f t="shared" si="2"/>
        <v>180</v>
      </c>
      <c r="T26" s="761">
        <v>171</v>
      </c>
      <c r="U26" s="761">
        <v>151</v>
      </c>
      <c r="V26" s="323">
        <v>149</v>
      </c>
      <c r="W26" s="323">
        <v>168</v>
      </c>
      <c r="X26" s="375" t="s">
        <v>62</v>
      </c>
      <c r="Y26" s="375"/>
      <c r="Z26" s="290"/>
      <c r="AA26" s="389"/>
      <c r="AB26" s="389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</row>
    <row r="27" spans="1:47" ht="20.100000000000001" customHeight="1">
      <c r="A27" s="374" t="s">
        <v>63</v>
      </c>
      <c r="B27" s="374"/>
      <c r="C27" s="761">
        <v>102</v>
      </c>
      <c r="D27" s="761">
        <v>0</v>
      </c>
      <c r="E27" s="761">
        <v>0</v>
      </c>
      <c r="F27" s="761">
        <v>1</v>
      </c>
      <c r="G27" s="761">
        <v>0</v>
      </c>
      <c r="H27" s="761">
        <v>0</v>
      </c>
      <c r="I27" s="737">
        <f t="shared" si="0"/>
        <v>103</v>
      </c>
      <c r="J27" s="761">
        <v>29</v>
      </c>
      <c r="K27" s="323">
        <v>74</v>
      </c>
      <c r="L27" s="323">
        <v>0</v>
      </c>
      <c r="M27" s="737">
        <f t="shared" si="1"/>
        <v>103</v>
      </c>
      <c r="N27" s="761">
        <v>0</v>
      </c>
      <c r="O27" s="323">
        <v>13</v>
      </c>
      <c r="P27" s="323">
        <v>34</v>
      </c>
      <c r="Q27" s="323">
        <v>55</v>
      </c>
      <c r="R27" s="323">
        <v>1</v>
      </c>
      <c r="S27" s="737">
        <f t="shared" si="2"/>
        <v>103</v>
      </c>
      <c r="T27" s="761">
        <v>103</v>
      </c>
      <c r="U27" s="761">
        <v>91</v>
      </c>
      <c r="V27" s="323">
        <v>87</v>
      </c>
      <c r="W27" s="323">
        <v>103</v>
      </c>
      <c r="X27" s="375" t="s">
        <v>64</v>
      </c>
      <c r="Y27" s="375"/>
      <c r="Z27" s="290"/>
      <c r="AA27" s="389"/>
      <c r="AB27" s="389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</row>
    <row r="28" spans="1:47" ht="20.100000000000001" customHeight="1" thickBot="1">
      <c r="A28" s="464" t="s">
        <v>65</v>
      </c>
      <c r="B28" s="464"/>
      <c r="C28" s="767">
        <v>267</v>
      </c>
      <c r="D28" s="767">
        <v>3</v>
      </c>
      <c r="E28" s="767">
        <v>0</v>
      </c>
      <c r="F28" s="767">
        <v>3</v>
      </c>
      <c r="G28" s="767">
        <v>2</v>
      </c>
      <c r="H28" s="767">
        <v>0</v>
      </c>
      <c r="I28" s="737">
        <f t="shared" si="0"/>
        <v>275</v>
      </c>
      <c r="J28" s="767">
        <v>58</v>
      </c>
      <c r="K28" s="335">
        <v>111</v>
      </c>
      <c r="L28" s="324">
        <v>106</v>
      </c>
      <c r="M28" s="737">
        <f t="shared" si="1"/>
        <v>275</v>
      </c>
      <c r="N28" s="767">
        <v>14</v>
      </c>
      <c r="O28" s="335">
        <v>8</v>
      </c>
      <c r="P28" s="335">
        <v>85</v>
      </c>
      <c r="Q28" s="335">
        <v>120</v>
      </c>
      <c r="R28" s="335">
        <v>48</v>
      </c>
      <c r="S28" s="737">
        <f t="shared" si="2"/>
        <v>275</v>
      </c>
      <c r="T28" s="355">
        <v>269</v>
      </c>
      <c r="U28" s="767">
        <v>164</v>
      </c>
      <c r="V28" s="335">
        <v>209</v>
      </c>
      <c r="W28" s="324">
        <v>273</v>
      </c>
      <c r="X28" s="376" t="s">
        <v>66</v>
      </c>
      <c r="Y28" s="375"/>
      <c r="Z28" s="290"/>
      <c r="AA28" s="389"/>
      <c r="AB28" s="389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</row>
    <row r="29" spans="1:47" ht="20.100000000000001" customHeight="1" thickBot="1">
      <c r="A29" s="372" t="s">
        <v>19</v>
      </c>
      <c r="B29" s="372"/>
      <c r="C29" s="742">
        <f>SUM(C9:C28)</f>
        <v>3529</v>
      </c>
      <c r="D29" s="742">
        <f t="shared" ref="D29:W29" si="3">SUM(D9:D28)</f>
        <v>34</v>
      </c>
      <c r="E29" s="742">
        <f t="shared" si="3"/>
        <v>1</v>
      </c>
      <c r="F29" s="742">
        <f t="shared" si="3"/>
        <v>113</v>
      </c>
      <c r="G29" s="742">
        <f t="shared" si="3"/>
        <v>101</v>
      </c>
      <c r="H29" s="742">
        <f t="shared" si="3"/>
        <v>14</v>
      </c>
      <c r="I29" s="742">
        <f t="shared" si="3"/>
        <v>3792</v>
      </c>
      <c r="J29" s="742">
        <f t="shared" si="3"/>
        <v>1090</v>
      </c>
      <c r="K29" s="742">
        <f t="shared" si="3"/>
        <v>2484</v>
      </c>
      <c r="L29" s="742">
        <f t="shared" si="3"/>
        <v>218</v>
      </c>
      <c r="M29" s="742">
        <f t="shared" si="3"/>
        <v>3792</v>
      </c>
      <c r="N29" s="742">
        <f t="shared" si="3"/>
        <v>539</v>
      </c>
      <c r="O29" s="742">
        <f t="shared" si="3"/>
        <v>364</v>
      </c>
      <c r="P29" s="742">
        <f t="shared" si="3"/>
        <v>1318</v>
      </c>
      <c r="Q29" s="742">
        <f t="shared" si="3"/>
        <v>1068</v>
      </c>
      <c r="R29" s="742">
        <f t="shared" si="3"/>
        <v>503</v>
      </c>
      <c r="S29" s="742">
        <f t="shared" si="3"/>
        <v>3792</v>
      </c>
      <c r="T29" s="742">
        <f t="shared" si="3"/>
        <v>3713</v>
      </c>
      <c r="U29" s="742">
        <f t="shared" si="3"/>
        <v>3462</v>
      </c>
      <c r="V29" s="742">
        <f t="shared" si="3"/>
        <v>3316</v>
      </c>
      <c r="W29" s="742">
        <f t="shared" si="3"/>
        <v>3706</v>
      </c>
      <c r="X29" s="373" t="s">
        <v>67</v>
      </c>
      <c r="Y29" s="373"/>
      <c r="Z29" s="290"/>
      <c r="AA29" s="389"/>
      <c r="AB29" s="389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</row>
    <row r="30" spans="1:47" ht="23.25" customHeight="1" thickTop="1">
      <c r="C30" s="178"/>
      <c r="G30" s="178"/>
      <c r="H30" s="178"/>
    </row>
    <row r="31" spans="1:47"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</row>
    <row r="32" spans="1:47"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</row>
    <row r="33" spans="3:23"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</row>
    <row r="34" spans="3:23">
      <c r="C34" s="178"/>
      <c r="G34" s="178"/>
      <c r="H34" s="178"/>
    </row>
    <row r="35" spans="3:23">
      <c r="C35" s="178"/>
      <c r="G35" s="178"/>
      <c r="H35" s="178"/>
    </row>
    <row r="36" spans="3:23">
      <c r="C36" s="178"/>
      <c r="G36" s="178"/>
      <c r="H36" s="178"/>
    </row>
    <row r="37" spans="3:23">
      <c r="C37" s="178"/>
      <c r="G37" s="178"/>
      <c r="H37" s="178"/>
    </row>
    <row r="38" spans="3:23">
      <c r="C38" s="178"/>
      <c r="G38" s="178"/>
      <c r="H38" s="178"/>
    </row>
    <row r="39" spans="3:23">
      <c r="C39" s="178"/>
      <c r="G39" s="178"/>
      <c r="H39" s="178"/>
    </row>
    <row r="40" spans="3:23">
      <c r="C40" s="178"/>
      <c r="G40" s="178"/>
      <c r="H40" s="178"/>
    </row>
    <row r="41" spans="3:23">
      <c r="C41" s="178"/>
      <c r="G41" s="178"/>
      <c r="H41" s="178"/>
    </row>
    <row r="42" spans="3:23">
      <c r="C42" s="178"/>
      <c r="G42" s="178"/>
      <c r="H42" s="178"/>
    </row>
    <row r="43" spans="3:23">
      <c r="C43" s="178"/>
      <c r="G43" s="178"/>
      <c r="H43" s="178"/>
    </row>
  </sheetData>
  <mergeCells count="130">
    <mergeCell ref="A28:B28"/>
    <mergeCell ref="X28:Y28"/>
    <mergeCell ref="AA28:AB28"/>
    <mergeCell ref="A29:B29"/>
    <mergeCell ref="X29:Y29"/>
    <mergeCell ref="AA29:AB29"/>
    <mergeCell ref="A26:B26"/>
    <mergeCell ref="X26:Y26"/>
    <mergeCell ref="AA26:AB26"/>
    <mergeCell ref="A27:B27"/>
    <mergeCell ref="X27:Y27"/>
    <mergeCell ref="AA27:AB27"/>
    <mergeCell ref="A24:B24"/>
    <mergeCell ref="X24:Y24"/>
    <mergeCell ref="AA24:AB24"/>
    <mergeCell ref="A25:B25"/>
    <mergeCell ref="X25:Y25"/>
    <mergeCell ref="AA25:AB25"/>
    <mergeCell ref="A22:B22"/>
    <mergeCell ref="X22:Y22"/>
    <mergeCell ref="AA22:AB22"/>
    <mergeCell ref="A23:B23"/>
    <mergeCell ref="X23:Y23"/>
    <mergeCell ref="AA23:AB23"/>
    <mergeCell ref="A19:B19"/>
    <mergeCell ref="A20:B20"/>
    <mergeCell ref="X20:Y20"/>
    <mergeCell ref="AA20:AB20"/>
    <mergeCell ref="A21:B21"/>
    <mergeCell ref="X21:Y21"/>
    <mergeCell ref="AA21:AB21"/>
    <mergeCell ref="A12:B12"/>
    <mergeCell ref="X12:Y12"/>
    <mergeCell ref="AA12:AB12"/>
    <mergeCell ref="A13:A18"/>
    <mergeCell ref="Y13:Y18"/>
    <mergeCell ref="AA13:AA18"/>
    <mergeCell ref="A9:B9"/>
    <mergeCell ref="X9:Y9"/>
    <mergeCell ref="A10:B10"/>
    <mergeCell ref="X10:Y10"/>
    <mergeCell ref="AA10:AB10"/>
    <mergeCell ref="A11:B11"/>
    <mergeCell ref="X11:Y11"/>
    <mergeCell ref="AA11:AB11"/>
    <mergeCell ref="Q6:Q8"/>
    <mergeCell ref="R6:R8"/>
    <mergeCell ref="S6:S8"/>
    <mergeCell ref="T6:T8"/>
    <mergeCell ref="U6:U8"/>
    <mergeCell ref="V6:V8"/>
    <mergeCell ref="K6:K8"/>
    <mergeCell ref="L6:L8"/>
    <mergeCell ref="M6:M8"/>
    <mergeCell ref="N6:N8"/>
    <mergeCell ref="O6:O8"/>
    <mergeCell ref="P6:P8"/>
    <mergeCell ref="AS4:AS8"/>
    <mergeCell ref="AT4:AT8"/>
    <mergeCell ref="C6:C8"/>
    <mergeCell ref="D6:D8"/>
    <mergeCell ref="E6:E8"/>
    <mergeCell ref="F6:F8"/>
    <mergeCell ref="G6:G8"/>
    <mergeCell ref="H6:H8"/>
    <mergeCell ref="I6:I8"/>
    <mergeCell ref="J6:J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W4:W5"/>
    <mergeCell ref="Z4:Z8"/>
    <mergeCell ref="AC4:AC8"/>
    <mergeCell ref="AD4:AD8"/>
    <mergeCell ref="AE4:AE8"/>
    <mergeCell ref="AF4:AF8"/>
    <mergeCell ref="W6:W8"/>
    <mergeCell ref="Q4:Q5"/>
    <mergeCell ref="R4:R5"/>
    <mergeCell ref="S4:S5"/>
    <mergeCell ref="T4:T5"/>
    <mergeCell ref="U4:U5"/>
    <mergeCell ref="V4:V5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AO2:AP2"/>
    <mergeCell ref="AQ2:AR2"/>
    <mergeCell ref="AS2:AT2"/>
    <mergeCell ref="AU2:AU8"/>
    <mergeCell ref="C3:I3"/>
    <mergeCell ref="J3:L3"/>
    <mergeCell ref="N3:S3"/>
    <mergeCell ref="T3:W3"/>
    <mergeCell ref="C4:C5"/>
    <mergeCell ref="D4:D5"/>
    <mergeCell ref="AC2:AD2"/>
    <mergeCell ref="AE2:AF2"/>
    <mergeCell ref="AG2:AH2"/>
    <mergeCell ref="AI2:AJ2"/>
    <mergeCell ref="AK2:AL2"/>
    <mergeCell ref="AM2:AN2"/>
    <mergeCell ref="A1:I1"/>
    <mergeCell ref="X1:Y1"/>
    <mergeCell ref="AA1:AU1"/>
    <mergeCell ref="A2:B8"/>
    <mergeCell ref="C2:I2"/>
    <mergeCell ref="J2:M2"/>
    <mergeCell ref="N2:S2"/>
    <mergeCell ref="T2:W2"/>
    <mergeCell ref="X2:Y8"/>
    <mergeCell ref="AA2:AB8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firstPageNumber="93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T30"/>
  <sheetViews>
    <sheetView rightToLeft="1" view="pageBreakPreview" zoomScale="75" zoomScaleNormal="75" zoomScaleSheetLayoutView="75" workbookViewId="0">
      <selection sqref="A1:P17"/>
    </sheetView>
  </sheetViews>
  <sheetFormatPr defaultRowHeight="20.25"/>
  <cols>
    <col min="1" max="1" width="3.1640625" style="154" customWidth="1"/>
    <col min="2" max="2" width="6.6640625" style="154" customWidth="1"/>
    <col min="3" max="3" width="8.25" style="154" customWidth="1"/>
    <col min="4" max="4" width="8.08203125" style="154" customWidth="1"/>
    <col min="5" max="6" width="7.1640625" style="154" customWidth="1"/>
    <col min="7" max="7" width="9" style="154" customWidth="1"/>
    <col min="8" max="8" width="8.75" style="154" customWidth="1"/>
    <col min="9" max="9" width="8.1640625" style="154" customWidth="1"/>
    <col min="10" max="10" width="8" style="154" customWidth="1"/>
    <col min="11" max="11" width="8.75" style="154" customWidth="1"/>
    <col min="12" max="12" width="7.25" style="154" customWidth="1"/>
    <col min="13" max="13" width="7.9140625" style="154" customWidth="1"/>
    <col min="14" max="14" width="6.58203125" style="154" customWidth="1"/>
    <col min="15" max="15" width="11" style="154" customWidth="1"/>
    <col min="16" max="16" width="2.6640625" style="154" customWidth="1"/>
    <col min="17" max="17" width="4.6640625" style="154" customWidth="1"/>
    <col min="18" max="25" width="6.33203125" style="154" customWidth="1"/>
    <col min="26" max="26" width="3.4140625" style="154" customWidth="1"/>
    <col min="27" max="27" width="7.33203125" style="154" customWidth="1"/>
    <col min="28" max="43" width="3.5" style="154" customWidth="1"/>
    <col min="44" max="45" width="4.25" style="154" customWidth="1"/>
    <col min="46" max="46" width="6.75" style="154" customWidth="1"/>
    <col min="47" max="65" width="5.08203125" style="154" customWidth="1"/>
    <col min="66" max="16384" width="8.6640625" style="154"/>
  </cols>
  <sheetData>
    <row r="1" spans="1:46" ht="32.25" customHeight="1">
      <c r="A1" s="498" t="s">
        <v>983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294"/>
      <c r="R1" s="294"/>
      <c r="S1" s="294"/>
      <c r="T1" s="294"/>
      <c r="U1" s="294"/>
      <c r="V1" s="294"/>
      <c r="W1" s="294"/>
      <c r="X1" s="294"/>
      <c r="Y1" s="294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</row>
    <row r="2" spans="1:46" ht="42" customHeight="1">
      <c r="A2" s="498" t="s">
        <v>984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294"/>
      <c r="R2" s="294"/>
      <c r="S2" s="294"/>
      <c r="T2" s="294"/>
      <c r="U2" s="294"/>
      <c r="V2" s="294"/>
      <c r="W2" s="294"/>
      <c r="X2" s="294"/>
      <c r="Y2" s="294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</row>
    <row r="3" spans="1:46" ht="24" customHeight="1" thickBot="1">
      <c r="A3" s="448" t="s">
        <v>985</v>
      </c>
      <c r="B3" s="448"/>
      <c r="C3" s="448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510" t="s">
        <v>986</v>
      </c>
      <c r="P3" s="510"/>
      <c r="Q3" s="289"/>
      <c r="R3" s="289"/>
      <c r="S3" s="289"/>
      <c r="T3" s="289"/>
      <c r="U3" s="289"/>
      <c r="V3" s="289"/>
      <c r="W3" s="289"/>
      <c r="X3" s="289"/>
      <c r="Y3" s="289"/>
      <c r="Z3" s="536"/>
      <c r="AA3" s="536"/>
      <c r="AB3" s="536"/>
      <c r="AC3" s="536"/>
      <c r="AD3" s="536"/>
      <c r="AE3" s="536"/>
      <c r="AF3" s="536"/>
      <c r="AG3" s="536"/>
      <c r="AH3" s="536"/>
      <c r="AI3" s="536"/>
      <c r="AJ3" s="536"/>
      <c r="AK3" s="536"/>
      <c r="AL3" s="536"/>
      <c r="AM3" s="536"/>
      <c r="AN3" s="536"/>
      <c r="AO3" s="536"/>
      <c r="AP3" s="536"/>
      <c r="AQ3" s="536"/>
      <c r="AR3" s="536"/>
      <c r="AS3" s="536"/>
      <c r="AT3" s="536"/>
    </row>
    <row r="4" spans="1:46" ht="35.25" customHeight="1" thickTop="1">
      <c r="A4" s="392" t="s">
        <v>4</v>
      </c>
      <c r="B4" s="392"/>
      <c r="C4" s="364" t="s">
        <v>536</v>
      </c>
      <c r="D4" s="364" t="s">
        <v>537</v>
      </c>
      <c r="E4" s="537" t="s">
        <v>538</v>
      </c>
      <c r="F4" s="537"/>
      <c r="G4" s="537" t="s">
        <v>539</v>
      </c>
      <c r="H4" s="537" t="s">
        <v>540</v>
      </c>
      <c r="I4" s="537" t="s">
        <v>541</v>
      </c>
      <c r="J4" s="537" t="s">
        <v>542</v>
      </c>
      <c r="K4" s="537" t="s">
        <v>543</v>
      </c>
      <c r="L4" s="537" t="s">
        <v>544</v>
      </c>
      <c r="M4" s="537" t="s">
        <v>545</v>
      </c>
      <c r="N4" s="537" t="s">
        <v>19</v>
      </c>
      <c r="O4" s="413" t="s">
        <v>10</v>
      </c>
      <c r="P4" s="413"/>
      <c r="Q4" s="335"/>
      <c r="R4" s="335"/>
      <c r="S4" s="428"/>
      <c r="T4" s="428"/>
      <c r="U4" s="428"/>
      <c r="V4" s="428"/>
      <c r="W4" s="428"/>
      <c r="X4" s="428"/>
      <c r="Y4" s="428"/>
      <c r="Z4" s="389"/>
      <c r="AA4" s="389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41"/>
    </row>
    <row r="5" spans="1:46" ht="22.5" customHeight="1">
      <c r="A5" s="393"/>
      <c r="B5" s="393"/>
      <c r="C5" s="532" t="s">
        <v>546</v>
      </c>
      <c r="D5" s="532" t="s">
        <v>547</v>
      </c>
      <c r="E5" s="532" t="s">
        <v>548</v>
      </c>
      <c r="F5" s="532"/>
      <c r="G5" s="532"/>
      <c r="H5" s="532"/>
      <c r="I5" s="532"/>
      <c r="J5" s="532"/>
      <c r="K5" s="532"/>
      <c r="L5" s="532"/>
      <c r="M5" s="532"/>
      <c r="N5" s="532"/>
      <c r="O5" s="408"/>
      <c r="P5" s="408"/>
      <c r="Q5" s="335"/>
      <c r="R5" s="335"/>
      <c r="S5" s="335"/>
      <c r="T5" s="335"/>
      <c r="U5" s="335"/>
      <c r="V5" s="335"/>
      <c r="W5" s="335"/>
      <c r="X5" s="335"/>
      <c r="Y5" s="335"/>
      <c r="Z5" s="389"/>
      <c r="AA5" s="389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441"/>
    </row>
    <row r="6" spans="1:46" ht="19.5" customHeight="1">
      <c r="A6" s="393"/>
      <c r="B6" s="393"/>
      <c r="C6" s="532"/>
      <c r="D6" s="532"/>
      <c r="E6" s="365" t="s">
        <v>549</v>
      </c>
      <c r="F6" s="365" t="s">
        <v>550</v>
      </c>
      <c r="G6" s="532" t="s">
        <v>551</v>
      </c>
      <c r="H6" s="532" t="s">
        <v>552</v>
      </c>
      <c r="I6" s="532" t="s">
        <v>553</v>
      </c>
      <c r="J6" s="532" t="s">
        <v>554</v>
      </c>
      <c r="K6" s="532" t="s">
        <v>555</v>
      </c>
      <c r="L6" s="532" t="s">
        <v>556</v>
      </c>
      <c r="M6" s="532" t="s">
        <v>557</v>
      </c>
      <c r="N6" s="532" t="s">
        <v>23</v>
      </c>
      <c r="O6" s="408"/>
      <c r="P6" s="408"/>
      <c r="Q6" s="335"/>
      <c r="R6" s="335"/>
      <c r="S6" s="428"/>
      <c r="T6" s="428"/>
      <c r="U6" s="428"/>
      <c r="V6" s="428"/>
      <c r="W6" s="428"/>
      <c r="X6" s="428"/>
      <c r="Y6" s="428"/>
      <c r="Z6" s="389"/>
      <c r="AA6" s="389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41"/>
    </row>
    <row r="7" spans="1:46" ht="23.25" customHeight="1" thickBot="1">
      <c r="A7" s="394"/>
      <c r="B7" s="394"/>
      <c r="C7" s="533"/>
      <c r="D7" s="533"/>
      <c r="E7" s="333" t="s">
        <v>558</v>
      </c>
      <c r="F7" s="333" t="s">
        <v>559</v>
      </c>
      <c r="G7" s="533"/>
      <c r="H7" s="533"/>
      <c r="I7" s="533"/>
      <c r="J7" s="533"/>
      <c r="K7" s="533"/>
      <c r="L7" s="533"/>
      <c r="M7" s="533"/>
      <c r="N7" s="533"/>
      <c r="O7" s="424"/>
      <c r="P7" s="424"/>
      <c r="Q7" s="335"/>
      <c r="R7" s="335"/>
      <c r="S7" s="428"/>
      <c r="T7" s="428"/>
      <c r="U7" s="428"/>
      <c r="V7" s="428"/>
      <c r="W7" s="428"/>
      <c r="X7" s="428"/>
      <c r="Y7" s="428"/>
      <c r="Z7" s="389"/>
      <c r="AA7" s="389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41"/>
    </row>
    <row r="8" spans="1:46" ht="21.75" customHeight="1">
      <c r="A8" s="384" t="s">
        <v>241</v>
      </c>
      <c r="B8" s="384"/>
      <c r="C8" s="787">
        <v>193</v>
      </c>
      <c r="D8" s="787">
        <v>135663</v>
      </c>
      <c r="E8" s="114">
        <v>166</v>
      </c>
      <c r="F8" s="114">
        <v>407</v>
      </c>
      <c r="G8" s="787">
        <v>9</v>
      </c>
      <c r="H8" s="787">
        <v>157</v>
      </c>
      <c r="I8" s="787">
        <v>157</v>
      </c>
      <c r="J8" s="787">
        <v>151</v>
      </c>
      <c r="K8" s="787">
        <v>0</v>
      </c>
      <c r="L8" s="787">
        <v>1</v>
      </c>
      <c r="M8" s="787">
        <v>166</v>
      </c>
      <c r="N8" s="787">
        <f>SUM(G8:M8)</f>
        <v>641</v>
      </c>
      <c r="O8" s="385" t="s">
        <v>26</v>
      </c>
      <c r="P8" s="385"/>
      <c r="Q8" s="335"/>
      <c r="R8" s="335"/>
      <c r="S8" s="335"/>
      <c r="T8" s="335"/>
      <c r="U8" s="335"/>
      <c r="V8" s="335"/>
      <c r="W8" s="335"/>
      <c r="X8" s="335"/>
      <c r="Y8" s="335"/>
      <c r="Z8" s="316"/>
      <c r="AA8" s="316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7"/>
    </row>
    <row r="9" spans="1:46" ht="21.75" customHeight="1">
      <c r="A9" s="386" t="s">
        <v>27</v>
      </c>
      <c r="B9" s="386"/>
      <c r="C9" s="776">
        <v>72</v>
      </c>
      <c r="D9" s="776">
        <v>21111</v>
      </c>
      <c r="E9" s="776">
        <v>76</v>
      </c>
      <c r="F9" s="776">
        <v>509</v>
      </c>
      <c r="G9" s="776">
        <v>12</v>
      </c>
      <c r="H9" s="788">
        <v>45</v>
      </c>
      <c r="I9" s="788">
        <v>45</v>
      </c>
      <c r="J9" s="788">
        <v>42</v>
      </c>
      <c r="K9" s="788">
        <v>38</v>
      </c>
      <c r="L9" s="788">
        <v>5</v>
      </c>
      <c r="M9" s="115">
        <v>65</v>
      </c>
      <c r="N9" s="224">
        <f t="shared" ref="N9:N27" si="0">SUM(G9:M9)</f>
        <v>252</v>
      </c>
      <c r="O9" s="387" t="s">
        <v>28</v>
      </c>
      <c r="P9" s="387"/>
      <c r="Q9" s="290"/>
      <c r="R9" s="290"/>
      <c r="S9" s="290"/>
      <c r="T9" s="290"/>
      <c r="U9" s="290"/>
      <c r="V9" s="290"/>
      <c r="W9" s="290"/>
      <c r="X9" s="290"/>
      <c r="Y9" s="290"/>
      <c r="Z9" s="389"/>
      <c r="AA9" s="389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</row>
    <row r="10" spans="1:46" ht="21.75" customHeight="1">
      <c r="A10" s="374" t="s">
        <v>83</v>
      </c>
      <c r="B10" s="374"/>
      <c r="C10" s="754">
        <v>125</v>
      </c>
      <c r="D10" s="754">
        <v>48962</v>
      </c>
      <c r="E10" s="754">
        <v>111</v>
      </c>
      <c r="F10" s="754">
        <v>353</v>
      </c>
      <c r="G10" s="754">
        <v>17</v>
      </c>
      <c r="H10" s="224">
        <v>77</v>
      </c>
      <c r="I10" s="224">
        <v>82</v>
      </c>
      <c r="J10" s="224">
        <v>84</v>
      </c>
      <c r="K10" s="224">
        <v>2</v>
      </c>
      <c r="L10" s="224">
        <v>0</v>
      </c>
      <c r="M10" s="116">
        <v>111</v>
      </c>
      <c r="N10" s="224">
        <f t="shared" si="0"/>
        <v>373</v>
      </c>
      <c r="O10" s="375" t="s">
        <v>30</v>
      </c>
      <c r="P10" s="375"/>
      <c r="Q10" s="290"/>
      <c r="R10" s="290"/>
      <c r="S10" s="290"/>
      <c r="T10" s="290"/>
      <c r="U10" s="290"/>
      <c r="V10" s="290"/>
      <c r="W10" s="290"/>
      <c r="X10" s="290"/>
      <c r="Y10" s="290"/>
      <c r="Z10" s="389"/>
      <c r="AA10" s="389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</row>
    <row r="11" spans="1:46" ht="21.75" customHeight="1">
      <c r="A11" s="374" t="s">
        <v>31</v>
      </c>
      <c r="B11" s="374"/>
      <c r="C11" s="754">
        <v>344</v>
      </c>
      <c r="D11" s="754">
        <v>69007</v>
      </c>
      <c r="E11" s="754">
        <v>149</v>
      </c>
      <c r="F11" s="754">
        <v>384</v>
      </c>
      <c r="G11" s="754">
        <v>3</v>
      </c>
      <c r="H11" s="224">
        <v>97</v>
      </c>
      <c r="I11" s="224">
        <v>101</v>
      </c>
      <c r="J11" s="224">
        <v>95</v>
      </c>
      <c r="K11" s="224">
        <v>10</v>
      </c>
      <c r="L11" s="224">
        <v>2</v>
      </c>
      <c r="M11" s="116">
        <v>94</v>
      </c>
      <c r="N11" s="224">
        <f t="shared" si="0"/>
        <v>402</v>
      </c>
      <c r="O11" s="375" t="s">
        <v>32</v>
      </c>
      <c r="P11" s="375"/>
      <c r="Q11" s="290"/>
      <c r="R11" s="290"/>
      <c r="S11" s="290"/>
      <c r="T11" s="290"/>
      <c r="U11" s="290"/>
      <c r="V11" s="290"/>
      <c r="W11" s="290"/>
      <c r="X11" s="290"/>
      <c r="Y11" s="290"/>
      <c r="Z11" s="389"/>
      <c r="AA11" s="389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</row>
    <row r="12" spans="1:46" ht="21.75" customHeight="1">
      <c r="A12" s="416" t="s">
        <v>33</v>
      </c>
      <c r="B12" s="320" t="s">
        <v>34</v>
      </c>
      <c r="C12" s="754">
        <v>158</v>
      </c>
      <c r="D12" s="754">
        <v>116236</v>
      </c>
      <c r="E12" s="754">
        <v>122</v>
      </c>
      <c r="F12" s="754">
        <v>86</v>
      </c>
      <c r="G12" s="754">
        <v>16</v>
      </c>
      <c r="H12" s="224">
        <v>94</v>
      </c>
      <c r="I12" s="224">
        <v>86</v>
      </c>
      <c r="J12" s="224">
        <v>91</v>
      </c>
      <c r="K12" s="224">
        <v>14</v>
      </c>
      <c r="L12" s="224">
        <v>13</v>
      </c>
      <c r="M12" s="116">
        <v>111</v>
      </c>
      <c r="N12" s="224">
        <f t="shared" si="0"/>
        <v>425</v>
      </c>
      <c r="O12" s="321" t="s">
        <v>35</v>
      </c>
      <c r="P12" s="380" t="s">
        <v>36</v>
      </c>
      <c r="Q12" s="290"/>
      <c r="R12" s="290"/>
      <c r="S12" s="290"/>
      <c r="T12" s="290"/>
      <c r="U12" s="290"/>
      <c r="V12" s="290"/>
      <c r="W12" s="290"/>
      <c r="X12" s="290"/>
      <c r="Y12" s="290"/>
      <c r="Z12" s="453"/>
      <c r="AA12" s="316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</row>
    <row r="13" spans="1:46" ht="21.75" customHeight="1">
      <c r="A13" s="417"/>
      <c r="B13" s="320" t="s">
        <v>37</v>
      </c>
      <c r="C13" s="754">
        <v>140</v>
      </c>
      <c r="D13" s="754">
        <v>99901</v>
      </c>
      <c r="E13" s="754">
        <v>134</v>
      </c>
      <c r="F13" s="754">
        <v>161</v>
      </c>
      <c r="G13" s="754">
        <v>6</v>
      </c>
      <c r="H13" s="224">
        <v>44</v>
      </c>
      <c r="I13" s="224">
        <v>46</v>
      </c>
      <c r="J13" s="224">
        <v>42</v>
      </c>
      <c r="K13" s="224">
        <v>10</v>
      </c>
      <c r="L13" s="224">
        <v>9</v>
      </c>
      <c r="M13" s="116">
        <v>66</v>
      </c>
      <c r="N13" s="224">
        <f t="shared" si="0"/>
        <v>223</v>
      </c>
      <c r="O13" s="321" t="s">
        <v>38</v>
      </c>
      <c r="P13" s="381"/>
      <c r="Q13" s="290"/>
      <c r="R13" s="290"/>
      <c r="S13" s="290"/>
      <c r="T13" s="290"/>
      <c r="U13" s="290"/>
      <c r="V13" s="290"/>
      <c r="W13" s="290"/>
      <c r="X13" s="290"/>
      <c r="Y13" s="290"/>
      <c r="Z13" s="453"/>
      <c r="AA13" s="316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</row>
    <row r="14" spans="1:46" ht="21.75" customHeight="1">
      <c r="A14" s="417"/>
      <c r="B14" s="320" t="s">
        <v>39</v>
      </c>
      <c r="C14" s="754">
        <v>93</v>
      </c>
      <c r="D14" s="754">
        <v>37906</v>
      </c>
      <c r="E14" s="754">
        <v>81</v>
      </c>
      <c r="F14" s="754">
        <v>47</v>
      </c>
      <c r="G14" s="754">
        <v>2</v>
      </c>
      <c r="H14" s="224">
        <v>79</v>
      </c>
      <c r="I14" s="224">
        <v>81</v>
      </c>
      <c r="J14" s="224">
        <v>81</v>
      </c>
      <c r="K14" s="224">
        <v>3</v>
      </c>
      <c r="L14" s="224">
        <v>4</v>
      </c>
      <c r="M14" s="116">
        <v>73</v>
      </c>
      <c r="N14" s="224">
        <f t="shared" si="0"/>
        <v>323</v>
      </c>
      <c r="O14" s="321" t="s">
        <v>40</v>
      </c>
      <c r="P14" s="381"/>
      <c r="Q14" s="290"/>
      <c r="R14" s="290"/>
      <c r="S14" s="290"/>
      <c r="T14" s="290"/>
      <c r="U14" s="290"/>
      <c r="V14" s="290"/>
      <c r="W14" s="290"/>
      <c r="X14" s="290"/>
      <c r="Y14" s="290"/>
      <c r="Z14" s="453"/>
      <c r="AA14" s="316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</row>
    <row r="15" spans="1:46" ht="21.75" customHeight="1">
      <c r="A15" s="417"/>
      <c r="B15" s="320" t="s">
        <v>41</v>
      </c>
      <c r="C15" s="754">
        <v>125</v>
      </c>
      <c r="D15" s="754">
        <v>107810</v>
      </c>
      <c r="E15" s="754">
        <v>113</v>
      </c>
      <c r="F15" s="754">
        <v>100</v>
      </c>
      <c r="G15" s="754">
        <v>9</v>
      </c>
      <c r="H15" s="224">
        <v>76</v>
      </c>
      <c r="I15" s="224">
        <v>77</v>
      </c>
      <c r="J15" s="224">
        <v>80</v>
      </c>
      <c r="K15" s="224">
        <v>7</v>
      </c>
      <c r="L15" s="224">
        <v>8</v>
      </c>
      <c r="M15" s="116">
        <v>107</v>
      </c>
      <c r="N15" s="224">
        <f t="shared" si="0"/>
        <v>364</v>
      </c>
      <c r="O15" s="321" t="s">
        <v>42</v>
      </c>
      <c r="P15" s="381"/>
      <c r="Q15" s="290"/>
      <c r="R15" s="290"/>
      <c r="S15" s="290"/>
      <c r="T15" s="290"/>
      <c r="U15" s="290"/>
      <c r="V15" s="290"/>
      <c r="W15" s="290"/>
      <c r="X15" s="290"/>
      <c r="Y15" s="290"/>
      <c r="Z15" s="453"/>
      <c r="AA15" s="316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</row>
    <row r="16" spans="1:46" ht="21.75" customHeight="1">
      <c r="A16" s="417"/>
      <c r="B16" s="320" t="s">
        <v>43</v>
      </c>
      <c r="C16" s="754">
        <v>158</v>
      </c>
      <c r="D16" s="754">
        <v>111465</v>
      </c>
      <c r="E16" s="754">
        <v>137</v>
      </c>
      <c r="F16" s="754">
        <v>198</v>
      </c>
      <c r="G16" s="754">
        <v>14</v>
      </c>
      <c r="H16" s="224">
        <v>115</v>
      </c>
      <c r="I16" s="224">
        <v>116</v>
      </c>
      <c r="J16" s="224">
        <v>119</v>
      </c>
      <c r="K16" s="224">
        <v>25</v>
      </c>
      <c r="L16" s="224">
        <v>5</v>
      </c>
      <c r="M16" s="116">
        <v>137</v>
      </c>
      <c r="N16" s="224">
        <f t="shared" si="0"/>
        <v>531</v>
      </c>
      <c r="O16" s="321" t="s">
        <v>44</v>
      </c>
      <c r="P16" s="381"/>
      <c r="Q16" s="290"/>
      <c r="R16" s="290"/>
      <c r="S16" s="290"/>
      <c r="T16" s="290"/>
      <c r="U16" s="290"/>
      <c r="V16" s="290"/>
      <c r="W16" s="290"/>
      <c r="X16" s="290"/>
      <c r="Y16" s="290"/>
      <c r="Z16" s="453"/>
      <c r="AA16" s="316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</row>
    <row r="17" spans="1:46" ht="21.75" customHeight="1">
      <c r="A17" s="418"/>
      <c r="B17" s="320" t="s">
        <v>45</v>
      </c>
      <c r="C17" s="754">
        <v>119</v>
      </c>
      <c r="D17" s="754">
        <v>64155</v>
      </c>
      <c r="E17" s="754">
        <v>133</v>
      </c>
      <c r="F17" s="754">
        <v>65</v>
      </c>
      <c r="G17" s="754">
        <v>13</v>
      </c>
      <c r="H17" s="224">
        <v>63</v>
      </c>
      <c r="I17" s="224">
        <v>64</v>
      </c>
      <c r="J17" s="224">
        <v>68</v>
      </c>
      <c r="K17" s="224">
        <v>12</v>
      </c>
      <c r="L17" s="224">
        <v>0</v>
      </c>
      <c r="M17" s="116">
        <v>106</v>
      </c>
      <c r="N17" s="224">
        <f t="shared" si="0"/>
        <v>326</v>
      </c>
      <c r="O17" s="321" t="s">
        <v>46</v>
      </c>
      <c r="P17" s="382"/>
      <c r="Q17" s="290"/>
      <c r="R17" s="290"/>
      <c r="S17" s="290"/>
      <c r="T17" s="290"/>
      <c r="U17" s="290"/>
      <c r="V17" s="290"/>
      <c r="W17" s="290"/>
      <c r="X17" s="290"/>
      <c r="Y17" s="290"/>
      <c r="Z17" s="453"/>
      <c r="AA17" s="316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</row>
    <row r="18" spans="1:46" ht="21.75" customHeight="1">
      <c r="A18" s="403" t="s">
        <v>47</v>
      </c>
      <c r="B18" s="403"/>
      <c r="C18" s="754">
        <v>77</v>
      </c>
      <c r="D18" s="754">
        <v>14200</v>
      </c>
      <c r="E18" s="754">
        <v>52</v>
      </c>
      <c r="F18" s="754">
        <v>561</v>
      </c>
      <c r="G18" s="754">
        <v>6</v>
      </c>
      <c r="H18" s="224">
        <v>8</v>
      </c>
      <c r="I18" s="224">
        <v>7</v>
      </c>
      <c r="J18" s="224">
        <v>9</v>
      </c>
      <c r="K18" s="224">
        <v>11</v>
      </c>
      <c r="L18" s="224">
        <v>5</v>
      </c>
      <c r="M18" s="116">
        <v>22</v>
      </c>
      <c r="N18" s="224">
        <f t="shared" si="0"/>
        <v>68</v>
      </c>
      <c r="O18" s="321"/>
      <c r="P18" s="367" t="s">
        <v>48</v>
      </c>
      <c r="Q18" s="290"/>
      <c r="R18" s="290"/>
      <c r="S18" s="290"/>
      <c r="T18" s="290"/>
      <c r="U18" s="290"/>
      <c r="V18" s="290"/>
      <c r="W18" s="290"/>
      <c r="X18" s="290"/>
      <c r="Y18" s="290"/>
      <c r="Z18" s="342"/>
      <c r="AA18" s="316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</row>
    <row r="19" spans="1:46" ht="21.75" customHeight="1">
      <c r="A19" s="374" t="s">
        <v>49</v>
      </c>
      <c r="B19" s="374"/>
      <c r="C19" s="754">
        <v>300</v>
      </c>
      <c r="D19" s="754">
        <v>135462</v>
      </c>
      <c r="E19" s="754">
        <v>128</v>
      </c>
      <c r="F19" s="754">
        <v>290</v>
      </c>
      <c r="G19" s="754">
        <v>0</v>
      </c>
      <c r="H19" s="224">
        <v>95</v>
      </c>
      <c r="I19" s="224">
        <v>91</v>
      </c>
      <c r="J19" s="224">
        <v>88</v>
      </c>
      <c r="K19" s="224">
        <v>12</v>
      </c>
      <c r="L19" s="224">
        <v>3</v>
      </c>
      <c r="M19" s="116">
        <v>121</v>
      </c>
      <c r="N19" s="224">
        <f t="shared" si="0"/>
        <v>410</v>
      </c>
      <c r="O19" s="375" t="s">
        <v>50</v>
      </c>
      <c r="P19" s="375"/>
      <c r="Q19" s="290"/>
      <c r="R19" s="290"/>
      <c r="S19" s="290"/>
      <c r="T19" s="290"/>
      <c r="U19" s="290"/>
      <c r="V19" s="290"/>
      <c r="W19" s="290"/>
      <c r="X19" s="290"/>
      <c r="Y19" s="290"/>
      <c r="Z19" s="389"/>
      <c r="AA19" s="389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</row>
    <row r="20" spans="1:46" ht="21.75" customHeight="1">
      <c r="A20" s="374" t="s">
        <v>51</v>
      </c>
      <c r="B20" s="374"/>
      <c r="C20" s="754">
        <v>189</v>
      </c>
      <c r="D20" s="754">
        <v>73124</v>
      </c>
      <c r="E20" s="754">
        <v>99</v>
      </c>
      <c r="F20" s="754">
        <v>145</v>
      </c>
      <c r="G20" s="754">
        <v>10</v>
      </c>
      <c r="H20" s="224">
        <v>96</v>
      </c>
      <c r="I20" s="224">
        <v>98</v>
      </c>
      <c r="J20" s="224">
        <v>99</v>
      </c>
      <c r="K20" s="224">
        <v>6</v>
      </c>
      <c r="L20" s="224">
        <v>3</v>
      </c>
      <c r="M20" s="116">
        <v>102</v>
      </c>
      <c r="N20" s="224">
        <f t="shared" si="0"/>
        <v>414</v>
      </c>
      <c r="O20" s="375" t="s">
        <v>52</v>
      </c>
      <c r="P20" s="375"/>
      <c r="Q20" s="290"/>
      <c r="R20" s="290"/>
      <c r="S20" s="290"/>
      <c r="T20" s="290"/>
      <c r="U20" s="290"/>
      <c r="V20" s="290"/>
      <c r="W20" s="290"/>
      <c r="X20" s="290"/>
      <c r="Y20" s="290"/>
      <c r="Z20" s="389"/>
      <c r="AA20" s="389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</row>
    <row r="21" spans="1:46" ht="21.75" customHeight="1">
      <c r="A21" s="374" t="s">
        <v>53</v>
      </c>
      <c r="B21" s="374"/>
      <c r="C21" s="754">
        <v>239</v>
      </c>
      <c r="D21" s="754">
        <v>99829</v>
      </c>
      <c r="E21" s="754">
        <v>188</v>
      </c>
      <c r="F21" s="754">
        <v>135</v>
      </c>
      <c r="G21" s="754">
        <v>6</v>
      </c>
      <c r="H21" s="224">
        <v>122</v>
      </c>
      <c r="I21" s="224">
        <v>124</v>
      </c>
      <c r="J21" s="224">
        <v>125</v>
      </c>
      <c r="K21" s="224">
        <v>22</v>
      </c>
      <c r="L21" s="224">
        <v>13</v>
      </c>
      <c r="M21" s="116">
        <v>133</v>
      </c>
      <c r="N21" s="224">
        <f t="shared" si="0"/>
        <v>545</v>
      </c>
      <c r="O21" s="375" t="s">
        <v>54</v>
      </c>
      <c r="P21" s="375"/>
      <c r="Q21" s="290"/>
      <c r="R21" s="290"/>
      <c r="S21" s="290"/>
      <c r="T21" s="290"/>
      <c r="U21" s="290"/>
      <c r="V21" s="290"/>
      <c r="W21" s="290"/>
      <c r="X21" s="290"/>
      <c r="Y21" s="290"/>
      <c r="Z21" s="389"/>
      <c r="AA21" s="389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</row>
    <row r="22" spans="1:46" ht="21.75" customHeight="1">
      <c r="A22" s="374" t="s">
        <v>84</v>
      </c>
      <c r="B22" s="374"/>
      <c r="C22" s="754">
        <v>111</v>
      </c>
      <c r="D22" s="754">
        <v>50353</v>
      </c>
      <c r="E22" s="754">
        <v>99</v>
      </c>
      <c r="F22" s="754">
        <v>204</v>
      </c>
      <c r="G22" s="754">
        <v>13</v>
      </c>
      <c r="H22" s="224">
        <v>54</v>
      </c>
      <c r="I22" s="224">
        <v>61</v>
      </c>
      <c r="J22" s="224">
        <v>58</v>
      </c>
      <c r="K22" s="224">
        <v>13</v>
      </c>
      <c r="L22" s="224">
        <v>8</v>
      </c>
      <c r="M22" s="116">
        <v>94</v>
      </c>
      <c r="N22" s="224">
        <f t="shared" si="0"/>
        <v>301</v>
      </c>
      <c r="O22" s="375" t="s">
        <v>56</v>
      </c>
      <c r="P22" s="375"/>
      <c r="Q22" s="290"/>
      <c r="R22" s="290"/>
      <c r="S22" s="290"/>
      <c r="T22" s="290"/>
      <c r="U22" s="290"/>
      <c r="V22" s="290"/>
      <c r="W22" s="290"/>
      <c r="X22" s="290"/>
      <c r="Y22" s="290"/>
      <c r="Z22" s="389"/>
      <c r="AA22" s="389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</row>
    <row r="23" spans="1:46" ht="21.75" customHeight="1">
      <c r="A23" s="374" t="s">
        <v>57</v>
      </c>
      <c r="B23" s="374"/>
      <c r="C23" s="754">
        <v>119</v>
      </c>
      <c r="D23" s="754">
        <v>49003</v>
      </c>
      <c r="E23" s="754">
        <v>76</v>
      </c>
      <c r="F23" s="754">
        <v>98</v>
      </c>
      <c r="G23" s="754">
        <v>8</v>
      </c>
      <c r="H23" s="224">
        <v>40</v>
      </c>
      <c r="I23" s="224">
        <v>44</v>
      </c>
      <c r="J23" s="224">
        <v>44</v>
      </c>
      <c r="K23" s="224">
        <v>14</v>
      </c>
      <c r="L23" s="224">
        <v>3</v>
      </c>
      <c r="M23" s="116">
        <v>62</v>
      </c>
      <c r="N23" s="224">
        <f t="shared" si="0"/>
        <v>215</v>
      </c>
      <c r="O23" s="375" t="s">
        <v>58</v>
      </c>
      <c r="P23" s="375"/>
      <c r="Q23" s="290"/>
      <c r="R23" s="290" t="s">
        <v>560</v>
      </c>
      <c r="S23" s="290"/>
      <c r="T23" s="290"/>
      <c r="U23" s="290"/>
      <c r="V23" s="290"/>
      <c r="W23" s="290"/>
      <c r="X23" s="290"/>
      <c r="Y23" s="290"/>
      <c r="Z23" s="389"/>
      <c r="AA23" s="389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</row>
    <row r="24" spans="1:46" ht="21.75" customHeight="1">
      <c r="A24" s="374" t="s">
        <v>59</v>
      </c>
      <c r="B24" s="374"/>
      <c r="C24" s="754">
        <v>204</v>
      </c>
      <c r="D24" s="754">
        <v>62340</v>
      </c>
      <c r="E24" s="754">
        <v>130</v>
      </c>
      <c r="F24" s="754">
        <v>201</v>
      </c>
      <c r="G24" s="754">
        <v>10</v>
      </c>
      <c r="H24" s="224">
        <v>89</v>
      </c>
      <c r="I24" s="224">
        <v>84</v>
      </c>
      <c r="J24" s="224">
        <v>84</v>
      </c>
      <c r="K24" s="224">
        <v>15</v>
      </c>
      <c r="L24" s="224">
        <v>5</v>
      </c>
      <c r="M24" s="116">
        <v>102</v>
      </c>
      <c r="N24" s="224">
        <f t="shared" si="0"/>
        <v>389</v>
      </c>
      <c r="O24" s="375" t="s">
        <v>60</v>
      </c>
      <c r="P24" s="375"/>
      <c r="Q24" s="290"/>
      <c r="R24" s="290"/>
      <c r="S24" s="290"/>
      <c r="T24" s="290"/>
      <c r="U24" s="290"/>
      <c r="V24" s="290"/>
      <c r="W24" s="290"/>
      <c r="X24" s="290"/>
      <c r="Y24" s="290"/>
      <c r="Z24" s="389"/>
      <c r="AA24" s="389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</row>
    <row r="25" spans="1:46" ht="21.75" customHeight="1">
      <c r="A25" s="374" t="s">
        <v>61</v>
      </c>
      <c r="B25" s="374"/>
      <c r="C25" s="754">
        <v>230</v>
      </c>
      <c r="D25" s="754">
        <v>43562</v>
      </c>
      <c r="E25" s="754">
        <v>264</v>
      </c>
      <c r="F25" s="754">
        <v>363</v>
      </c>
      <c r="G25" s="754">
        <v>39</v>
      </c>
      <c r="H25" s="224">
        <v>44</v>
      </c>
      <c r="I25" s="224">
        <v>42</v>
      </c>
      <c r="J25" s="224">
        <v>10</v>
      </c>
      <c r="K25" s="224">
        <v>10</v>
      </c>
      <c r="L25" s="224">
        <v>9</v>
      </c>
      <c r="M25" s="116">
        <v>90</v>
      </c>
      <c r="N25" s="224">
        <f t="shared" si="0"/>
        <v>244</v>
      </c>
      <c r="O25" s="375" t="s">
        <v>62</v>
      </c>
      <c r="P25" s="375"/>
      <c r="Q25" s="290"/>
      <c r="R25" s="290"/>
      <c r="S25" s="290"/>
      <c r="T25" s="290"/>
      <c r="U25" s="290"/>
      <c r="V25" s="290"/>
      <c r="W25" s="290"/>
      <c r="X25" s="290"/>
      <c r="Y25" s="290"/>
      <c r="Z25" s="389"/>
      <c r="AA25" s="389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</row>
    <row r="26" spans="1:46" ht="21.75" customHeight="1">
      <c r="A26" s="374" t="s">
        <v>63</v>
      </c>
      <c r="B26" s="374"/>
      <c r="C26" s="754">
        <v>70</v>
      </c>
      <c r="D26" s="754">
        <v>33930</v>
      </c>
      <c r="E26" s="754">
        <v>62</v>
      </c>
      <c r="F26" s="754">
        <v>108</v>
      </c>
      <c r="G26" s="754">
        <v>8</v>
      </c>
      <c r="H26" s="224">
        <v>27</v>
      </c>
      <c r="I26" s="224">
        <v>34</v>
      </c>
      <c r="J26" s="224">
        <v>30</v>
      </c>
      <c r="K26" s="224">
        <v>1</v>
      </c>
      <c r="L26" s="224">
        <v>0</v>
      </c>
      <c r="M26" s="116">
        <v>62</v>
      </c>
      <c r="N26" s="224">
        <f t="shared" si="0"/>
        <v>162</v>
      </c>
      <c r="O26" s="375" t="s">
        <v>64</v>
      </c>
      <c r="P26" s="375"/>
      <c r="Q26" s="290"/>
      <c r="R26" s="290"/>
      <c r="S26" s="290"/>
      <c r="T26" s="290"/>
      <c r="U26" s="290"/>
      <c r="V26" s="290"/>
      <c r="W26" s="290"/>
      <c r="X26" s="290"/>
      <c r="Y26" s="290"/>
      <c r="Z26" s="389"/>
      <c r="AA26" s="389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</row>
    <row r="27" spans="1:46" ht="21.75" customHeight="1" thickBot="1">
      <c r="A27" s="464" t="s">
        <v>65</v>
      </c>
      <c r="B27" s="464"/>
      <c r="C27" s="756">
        <v>194</v>
      </c>
      <c r="D27" s="756">
        <v>59763</v>
      </c>
      <c r="E27" s="756">
        <v>213</v>
      </c>
      <c r="F27" s="756">
        <v>368</v>
      </c>
      <c r="G27" s="756">
        <v>19</v>
      </c>
      <c r="H27" s="789">
        <v>60</v>
      </c>
      <c r="I27" s="789">
        <v>61</v>
      </c>
      <c r="J27" s="789">
        <v>57</v>
      </c>
      <c r="K27" s="789">
        <v>11</v>
      </c>
      <c r="L27" s="789">
        <v>5</v>
      </c>
      <c r="M27" s="119">
        <v>189</v>
      </c>
      <c r="N27" s="790">
        <f t="shared" si="0"/>
        <v>402</v>
      </c>
      <c r="O27" s="376" t="s">
        <v>66</v>
      </c>
      <c r="P27" s="376"/>
      <c r="Q27" s="290"/>
      <c r="R27" s="290"/>
      <c r="S27" s="290"/>
      <c r="T27" s="290"/>
      <c r="U27" s="290"/>
      <c r="V27" s="290"/>
      <c r="W27" s="290"/>
      <c r="X27" s="290"/>
      <c r="Y27" s="290"/>
      <c r="Z27" s="389"/>
      <c r="AA27" s="389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</row>
    <row r="28" spans="1:46" ht="22.5" customHeight="1" thickBot="1">
      <c r="A28" s="372" t="s">
        <v>19</v>
      </c>
      <c r="B28" s="372"/>
      <c r="C28" s="757">
        <f>SUM(C8:C27)</f>
        <v>3260</v>
      </c>
      <c r="D28" s="757">
        <f t="shared" ref="D28:N28" si="1">SUM(D8:D27)</f>
        <v>1433782</v>
      </c>
      <c r="E28" s="757">
        <f t="shared" si="1"/>
        <v>2533</v>
      </c>
      <c r="F28" s="757">
        <f t="shared" si="1"/>
        <v>4783</v>
      </c>
      <c r="G28" s="757">
        <f t="shared" si="1"/>
        <v>220</v>
      </c>
      <c r="H28" s="757">
        <f t="shared" si="1"/>
        <v>1482</v>
      </c>
      <c r="I28" s="757">
        <f t="shared" si="1"/>
        <v>1501</v>
      </c>
      <c r="J28" s="757">
        <f t="shared" si="1"/>
        <v>1457</v>
      </c>
      <c r="K28" s="757">
        <f t="shared" si="1"/>
        <v>236</v>
      </c>
      <c r="L28" s="757">
        <f t="shared" si="1"/>
        <v>101</v>
      </c>
      <c r="M28" s="757">
        <f t="shared" si="1"/>
        <v>2013</v>
      </c>
      <c r="N28" s="757">
        <f t="shared" si="1"/>
        <v>7010</v>
      </c>
      <c r="O28" s="373" t="s">
        <v>67</v>
      </c>
      <c r="P28" s="373"/>
      <c r="Q28" s="290"/>
      <c r="R28" s="290"/>
      <c r="S28" s="290"/>
      <c r="T28" s="290"/>
      <c r="U28" s="290"/>
      <c r="V28" s="290"/>
      <c r="W28" s="290"/>
      <c r="X28" s="290"/>
      <c r="Y28" s="290"/>
      <c r="Z28" s="389"/>
      <c r="AA28" s="389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</row>
    <row r="29" spans="1:46" ht="21" thickTop="1">
      <c r="A29" s="363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525"/>
      <c r="AJ29" s="525"/>
      <c r="AK29" s="525"/>
      <c r="AL29" s="525"/>
      <c r="AM29" s="525"/>
      <c r="AN29" s="525"/>
      <c r="AO29" s="525"/>
      <c r="AP29" s="525"/>
      <c r="AQ29" s="525"/>
      <c r="AR29" s="525"/>
      <c r="AS29" s="525"/>
      <c r="AT29" s="525"/>
    </row>
    <row r="30" spans="1:46" ht="23.25" customHeight="1">
      <c r="I30" s="178"/>
    </row>
  </sheetData>
  <mergeCells count="112"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O8:P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J6:AJ7"/>
    <mergeCell ref="W6:W7"/>
    <mergeCell ref="X6:X7"/>
    <mergeCell ref="Y6:Y7"/>
    <mergeCell ref="AB6:AB7"/>
    <mergeCell ref="AC6:AC7"/>
    <mergeCell ref="AD6:AD7"/>
    <mergeCell ref="AT4:AT7"/>
    <mergeCell ref="C5:C7"/>
    <mergeCell ref="D5:D7"/>
    <mergeCell ref="E5:F5"/>
    <mergeCell ref="G6:G7"/>
    <mergeCell ref="H6:H7"/>
    <mergeCell ref="I6:I7"/>
    <mergeCell ref="J6:J7"/>
    <mergeCell ref="K6:K7"/>
    <mergeCell ref="L6:L7"/>
    <mergeCell ref="AH4:AI4"/>
    <mergeCell ref="AJ4:AK4"/>
    <mergeCell ref="AL4:AM4"/>
    <mergeCell ref="AN4:AO4"/>
    <mergeCell ref="AP4:AQ4"/>
    <mergeCell ref="AR4:AS4"/>
    <mergeCell ref="S4:V4"/>
    <mergeCell ref="W4:Y4"/>
    <mergeCell ref="Z4:AA7"/>
    <mergeCell ref="AB4:AC4"/>
    <mergeCell ref="AD4:AE4"/>
    <mergeCell ref="AF4:AG4"/>
    <mergeCell ref="S6:S7"/>
    <mergeCell ref="T6:T7"/>
    <mergeCell ref="U6:U7"/>
    <mergeCell ref="V6:V7"/>
    <mergeCell ref="J4:J5"/>
    <mergeCell ref="K4:K5"/>
    <mergeCell ref="L4:L5"/>
    <mergeCell ref="M4:M5"/>
    <mergeCell ref="N4:N5"/>
    <mergeCell ref="O4:P7"/>
    <mergeCell ref="M6:M7"/>
    <mergeCell ref="N6:N7"/>
    <mergeCell ref="A1:P1"/>
    <mergeCell ref="A2:P2"/>
    <mergeCell ref="A3:C3"/>
    <mergeCell ref="O3:P3"/>
    <mergeCell ref="Z3:AT3"/>
    <mergeCell ref="A4:B7"/>
    <mergeCell ref="E4:F4"/>
    <mergeCell ref="G4:G5"/>
    <mergeCell ref="H4:H5"/>
    <mergeCell ref="I4:I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94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0:I11"/>
  <sheetViews>
    <sheetView rightToLeft="1" view="pageBreakPreview" zoomScaleNormal="100" zoomScaleSheetLayoutView="100" workbookViewId="0">
      <selection sqref="A1:P17"/>
    </sheetView>
  </sheetViews>
  <sheetFormatPr defaultRowHeight="20.25"/>
  <cols>
    <col min="1" max="16384" width="8.6640625" style="792"/>
  </cols>
  <sheetData>
    <row r="10" spans="1:9" ht="54" customHeight="1">
      <c r="A10" s="791" t="s">
        <v>987</v>
      </c>
      <c r="B10" s="791"/>
      <c r="C10" s="791"/>
      <c r="D10" s="791"/>
      <c r="E10" s="791"/>
      <c r="F10" s="791"/>
      <c r="G10" s="791"/>
      <c r="H10" s="791"/>
      <c r="I10" s="791"/>
    </row>
    <row r="11" spans="1:9">
      <c r="C11" s="793" t="s">
        <v>988</v>
      </c>
      <c r="D11" s="793"/>
      <c r="E11" s="793"/>
      <c r="F11" s="793"/>
      <c r="G11" s="793"/>
    </row>
  </sheetData>
  <mergeCells count="2">
    <mergeCell ref="A10:I10"/>
    <mergeCell ref="C11:G11"/>
  </mergeCells>
  <pageMargins left="0.7" right="0.7" top="0.75" bottom="0.75" header="0.3" footer="0.3"/>
  <pageSetup paperSize="9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X100"/>
  <sheetViews>
    <sheetView rightToLeft="1" view="pageBreakPreview" topLeftCell="A88" zoomScale="80" zoomScaleNormal="75" zoomScaleSheetLayoutView="80" workbookViewId="0">
      <selection sqref="A1:X19"/>
    </sheetView>
  </sheetViews>
  <sheetFormatPr defaultRowHeight="20.25"/>
  <cols>
    <col min="1" max="1" width="2.6640625" style="606" customWidth="1"/>
    <col min="2" max="2" width="6.58203125" style="606" customWidth="1"/>
    <col min="3" max="4" width="5.08203125" style="606" customWidth="1"/>
    <col min="5" max="5" width="4.33203125" style="606" customWidth="1"/>
    <col min="6" max="6" width="6.1640625" style="606" customWidth="1"/>
    <col min="7" max="7" width="6.33203125" style="606" customWidth="1"/>
    <col min="8" max="9" width="6.58203125" style="606" customWidth="1"/>
    <col min="10" max="10" width="5.6640625" style="606" customWidth="1"/>
    <col min="11" max="11" width="5.9140625" style="606" customWidth="1"/>
    <col min="12" max="12" width="5" style="606" customWidth="1"/>
    <col min="13" max="13" width="4.9140625" style="606" customWidth="1"/>
    <col min="14" max="14" width="6.58203125" style="818" customWidth="1"/>
    <col min="15" max="15" width="5.83203125" style="818" customWidth="1"/>
    <col min="16" max="16" width="5.75" style="818" customWidth="1"/>
    <col min="17" max="18" width="6.58203125" style="606" customWidth="1"/>
    <col min="19" max="19" width="7.33203125" style="606" customWidth="1"/>
    <col min="20" max="20" width="6.58203125" style="606" customWidth="1"/>
    <col min="21" max="21" width="5.83203125" style="606" customWidth="1"/>
    <col min="22" max="22" width="6.25" style="606" customWidth="1"/>
    <col min="23" max="23" width="10.4140625" style="606" customWidth="1"/>
    <col min="24" max="24" width="2.4140625" style="606" customWidth="1"/>
    <col min="25" max="16384" width="8.6640625" style="606"/>
  </cols>
  <sheetData>
    <row r="1" spans="1:24" s="608" customFormat="1" ht="30.75" customHeight="1">
      <c r="A1" s="794" t="s">
        <v>989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</row>
    <row r="2" spans="1:24" s="608" customFormat="1" ht="39.75" customHeight="1">
      <c r="A2" s="794" t="s">
        <v>990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4"/>
      <c r="X2" s="794"/>
    </row>
    <row r="3" spans="1:24" s="608" customFormat="1" ht="26.25" customHeight="1" thickBot="1">
      <c r="A3" s="795" t="s">
        <v>991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6" t="s">
        <v>992</v>
      </c>
      <c r="X3" s="796"/>
    </row>
    <row r="4" spans="1:24" ht="21" customHeight="1" thickTop="1">
      <c r="A4" s="797" t="s">
        <v>4</v>
      </c>
      <c r="B4" s="797"/>
      <c r="C4" s="798" t="s">
        <v>71</v>
      </c>
      <c r="D4" s="798"/>
      <c r="E4" s="798"/>
      <c r="F4" s="798"/>
      <c r="G4" s="798" t="s">
        <v>6</v>
      </c>
      <c r="H4" s="798"/>
      <c r="I4" s="798"/>
      <c r="J4" s="798"/>
      <c r="K4" s="798"/>
      <c r="L4" s="798"/>
      <c r="M4" s="798"/>
      <c r="N4" s="798"/>
      <c r="O4" s="798"/>
      <c r="P4" s="798"/>
      <c r="Q4" s="798" t="s">
        <v>7</v>
      </c>
      <c r="R4" s="798"/>
      <c r="S4" s="798"/>
      <c r="T4" s="798" t="s">
        <v>686</v>
      </c>
      <c r="U4" s="798"/>
      <c r="V4" s="798"/>
      <c r="W4" s="797" t="s">
        <v>10</v>
      </c>
      <c r="X4" s="797"/>
    </row>
    <row r="5" spans="1:24" ht="21" customHeight="1">
      <c r="A5" s="799"/>
      <c r="B5" s="799"/>
      <c r="C5" s="800"/>
      <c r="D5" s="800"/>
      <c r="E5" s="800"/>
      <c r="F5" s="800"/>
      <c r="G5" s="800" t="s">
        <v>731</v>
      </c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799"/>
      <c r="X5" s="799"/>
    </row>
    <row r="6" spans="1:24" ht="24.75" customHeight="1">
      <c r="A6" s="799"/>
      <c r="B6" s="799"/>
      <c r="C6" s="800"/>
      <c r="D6" s="800"/>
      <c r="E6" s="800"/>
      <c r="F6" s="800"/>
      <c r="G6" s="800" t="s">
        <v>74</v>
      </c>
      <c r="H6" s="800"/>
      <c r="I6" s="800"/>
      <c r="J6" s="800" t="s">
        <v>75</v>
      </c>
      <c r="K6" s="800"/>
      <c r="L6" s="800" t="s">
        <v>76</v>
      </c>
      <c r="M6" s="800"/>
      <c r="N6" s="800" t="s">
        <v>77</v>
      </c>
      <c r="O6" s="800"/>
      <c r="P6" s="800"/>
      <c r="Q6" s="800" t="s">
        <v>12</v>
      </c>
      <c r="R6" s="800"/>
      <c r="S6" s="800"/>
      <c r="T6" s="800" t="s">
        <v>14</v>
      </c>
      <c r="U6" s="800"/>
      <c r="V6" s="800"/>
      <c r="W6" s="799"/>
      <c r="X6" s="799"/>
    </row>
    <row r="7" spans="1:24" ht="30" customHeight="1">
      <c r="A7" s="799"/>
      <c r="B7" s="799"/>
      <c r="C7" s="800" t="s">
        <v>733</v>
      </c>
      <c r="D7" s="800"/>
      <c r="E7" s="800"/>
      <c r="F7" s="800"/>
      <c r="G7" s="800" t="s">
        <v>78</v>
      </c>
      <c r="H7" s="800"/>
      <c r="I7" s="800"/>
      <c r="J7" s="800" t="s">
        <v>88</v>
      </c>
      <c r="K7" s="800"/>
      <c r="L7" s="800" t="s">
        <v>247</v>
      </c>
      <c r="M7" s="800"/>
      <c r="N7" s="800" t="s">
        <v>90</v>
      </c>
      <c r="O7" s="800"/>
      <c r="P7" s="800"/>
      <c r="Q7" s="800"/>
      <c r="R7" s="800"/>
      <c r="S7" s="800"/>
      <c r="T7" s="800"/>
      <c r="U7" s="800"/>
      <c r="V7" s="800"/>
      <c r="W7" s="799"/>
      <c r="X7" s="799"/>
    </row>
    <row r="8" spans="1:24" ht="26.25" customHeight="1">
      <c r="A8" s="799"/>
      <c r="B8" s="799"/>
      <c r="C8" s="801" t="s">
        <v>16</v>
      </c>
      <c r="D8" s="801" t="s">
        <v>17</v>
      </c>
      <c r="E8" s="801" t="s">
        <v>18</v>
      </c>
      <c r="F8" s="801" t="s">
        <v>107</v>
      </c>
      <c r="G8" s="801" t="s">
        <v>16</v>
      </c>
      <c r="H8" s="801" t="s">
        <v>17</v>
      </c>
      <c r="I8" s="801" t="s">
        <v>107</v>
      </c>
      <c r="J8" s="801" t="s">
        <v>16</v>
      </c>
      <c r="K8" s="801" t="s">
        <v>17</v>
      </c>
      <c r="L8" s="801" t="s">
        <v>16</v>
      </c>
      <c r="M8" s="801" t="s">
        <v>17</v>
      </c>
      <c r="N8" s="801" t="s">
        <v>16</v>
      </c>
      <c r="O8" s="801" t="s">
        <v>17</v>
      </c>
      <c r="P8" s="801" t="s">
        <v>107</v>
      </c>
      <c r="Q8" s="801" t="s">
        <v>16</v>
      </c>
      <c r="R8" s="801" t="s">
        <v>17</v>
      </c>
      <c r="S8" s="801" t="s">
        <v>107</v>
      </c>
      <c r="T8" s="801" t="s">
        <v>16</v>
      </c>
      <c r="U8" s="801" t="s">
        <v>17</v>
      </c>
      <c r="V8" s="801" t="s">
        <v>107</v>
      </c>
      <c r="W8" s="799"/>
      <c r="X8" s="799"/>
    </row>
    <row r="9" spans="1:24" ht="48.75" customHeight="1" thickBot="1">
      <c r="A9" s="802"/>
      <c r="B9" s="802"/>
      <c r="C9" s="803" t="s">
        <v>20</v>
      </c>
      <c r="D9" s="803" t="s">
        <v>21</v>
      </c>
      <c r="E9" s="803" t="s">
        <v>22</v>
      </c>
      <c r="F9" s="803" t="s">
        <v>23</v>
      </c>
      <c r="G9" s="803" t="s">
        <v>20</v>
      </c>
      <c r="H9" s="803" t="s">
        <v>21</v>
      </c>
      <c r="I9" s="803" t="s">
        <v>23</v>
      </c>
      <c r="J9" s="803" t="s">
        <v>20</v>
      </c>
      <c r="K9" s="803" t="s">
        <v>21</v>
      </c>
      <c r="L9" s="803" t="s">
        <v>20</v>
      </c>
      <c r="M9" s="803" t="s">
        <v>21</v>
      </c>
      <c r="N9" s="804" t="s">
        <v>20</v>
      </c>
      <c r="O9" s="804" t="s">
        <v>21</v>
      </c>
      <c r="P9" s="804" t="s">
        <v>23</v>
      </c>
      <c r="Q9" s="803" t="s">
        <v>20</v>
      </c>
      <c r="R9" s="803" t="s">
        <v>21</v>
      </c>
      <c r="S9" s="803" t="s">
        <v>23</v>
      </c>
      <c r="T9" s="803" t="s">
        <v>20</v>
      </c>
      <c r="U9" s="803" t="s">
        <v>21</v>
      </c>
      <c r="V9" s="803" t="s">
        <v>23</v>
      </c>
      <c r="W9" s="802"/>
      <c r="X9" s="802"/>
    </row>
    <row r="10" spans="1:24" ht="21.95" customHeight="1">
      <c r="A10" s="805" t="s">
        <v>120</v>
      </c>
      <c r="B10" s="805"/>
      <c r="C10" s="806">
        <f>SUM(C42,C75)</f>
        <v>29</v>
      </c>
      <c r="D10" s="806">
        <f t="shared" ref="D10:E10" si="0">SUM(D42,D75)</f>
        <v>22</v>
      </c>
      <c r="E10" s="806">
        <f t="shared" si="0"/>
        <v>1</v>
      </c>
      <c r="F10" s="806">
        <f>SUM(C10:E10)</f>
        <v>52</v>
      </c>
      <c r="G10" s="806">
        <f t="shared" ref="G10:V25" si="1">SUM(G42,G75)</f>
        <v>805</v>
      </c>
      <c r="H10" s="806">
        <f t="shared" si="1"/>
        <v>310</v>
      </c>
      <c r="I10" s="806">
        <f t="shared" si="1"/>
        <v>1115</v>
      </c>
      <c r="J10" s="806">
        <f t="shared" si="1"/>
        <v>258</v>
      </c>
      <c r="K10" s="806">
        <f t="shared" si="1"/>
        <v>181</v>
      </c>
      <c r="L10" s="806">
        <f t="shared" si="1"/>
        <v>13</v>
      </c>
      <c r="M10" s="806">
        <f t="shared" si="1"/>
        <v>9</v>
      </c>
      <c r="N10" s="806">
        <f t="shared" si="1"/>
        <v>271</v>
      </c>
      <c r="O10" s="806">
        <f t="shared" si="1"/>
        <v>190</v>
      </c>
      <c r="P10" s="806">
        <f t="shared" si="1"/>
        <v>461</v>
      </c>
      <c r="Q10" s="806">
        <f t="shared" si="1"/>
        <v>3486</v>
      </c>
      <c r="R10" s="806">
        <f t="shared" si="1"/>
        <v>2100</v>
      </c>
      <c r="S10" s="806">
        <f t="shared" si="1"/>
        <v>5586</v>
      </c>
      <c r="T10" s="806">
        <f t="shared" si="1"/>
        <v>465</v>
      </c>
      <c r="U10" s="806">
        <f t="shared" si="1"/>
        <v>387</v>
      </c>
      <c r="V10" s="806">
        <f t="shared" si="1"/>
        <v>852</v>
      </c>
      <c r="W10" s="807" t="s">
        <v>26</v>
      </c>
      <c r="X10" s="807"/>
    </row>
    <row r="11" spans="1:24" ht="21.95" customHeight="1">
      <c r="A11" s="808" t="s">
        <v>27</v>
      </c>
      <c r="B11" s="808"/>
      <c r="C11" s="806">
        <f t="shared" ref="C11:E26" si="2">SUM(C43,C76)</f>
        <v>22</v>
      </c>
      <c r="D11" s="806">
        <f t="shared" si="2"/>
        <v>15</v>
      </c>
      <c r="E11" s="806">
        <f t="shared" si="2"/>
        <v>1</v>
      </c>
      <c r="F11" s="806">
        <f t="shared" ref="F11:F29" si="3">SUM(C11:E11)</f>
        <v>38</v>
      </c>
      <c r="G11" s="806">
        <f t="shared" si="1"/>
        <v>470</v>
      </c>
      <c r="H11" s="806">
        <f t="shared" si="1"/>
        <v>215</v>
      </c>
      <c r="I11" s="806">
        <f t="shared" si="1"/>
        <v>685</v>
      </c>
      <c r="J11" s="806">
        <f t="shared" si="1"/>
        <v>162</v>
      </c>
      <c r="K11" s="806">
        <f t="shared" si="1"/>
        <v>72</v>
      </c>
      <c r="L11" s="806">
        <f t="shared" si="1"/>
        <v>9</v>
      </c>
      <c r="M11" s="806">
        <f t="shared" si="1"/>
        <v>3</v>
      </c>
      <c r="N11" s="806">
        <f t="shared" si="1"/>
        <v>171</v>
      </c>
      <c r="O11" s="806">
        <f t="shared" si="1"/>
        <v>75</v>
      </c>
      <c r="P11" s="806">
        <f t="shared" si="1"/>
        <v>246</v>
      </c>
      <c r="Q11" s="806">
        <f t="shared" si="1"/>
        <v>2739</v>
      </c>
      <c r="R11" s="806">
        <f t="shared" si="1"/>
        <v>1631</v>
      </c>
      <c r="S11" s="806">
        <f t="shared" si="1"/>
        <v>4370</v>
      </c>
      <c r="T11" s="806">
        <f t="shared" si="1"/>
        <v>315</v>
      </c>
      <c r="U11" s="806">
        <f t="shared" si="1"/>
        <v>164</v>
      </c>
      <c r="V11" s="806">
        <f t="shared" si="1"/>
        <v>479</v>
      </c>
      <c r="W11" s="809" t="s">
        <v>28</v>
      </c>
      <c r="X11" s="809"/>
    </row>
    <row r="12" spans="1:24" ht="21.95" customHeight="1">
      <c r="A12" s="810" t="s">
        <v>83</v>
      </c>
      <c r="B12" s="810"/>
      <c r="C12" s="806">
        <f t="shared" si="2"/>
        <v>25</v>
      </c>
      <c r="D12" s="806">
        <f t="shared" si="2"/>
        <v>14</v>
      </c>
      <c r="E12" s="806">
        <f t="shared" si="2"/>
        <v>0</v>
      </c>
      <c r="F12" s="806">
        <f t="shared" si="3"/>
        <v>39</v>
      </c>
      <c r="G12" s="806">
        <f t="shared" si="1"/>
        <v>801</v>
      </c>
      <c r="H12" s="806">
        <f t="shared" si="1"/>
        <v>509</v>
      </c>
      <c r="I12" s="806">
        <f t="shared" si="1"/>
        <v>1310</v>
      </c>
      <c r="J12" s="806">
        <f t="shared" si="1"/>
        <v>235</v>
      </c>
      <c r="K12" s="806">
        <f t="shared" si="1"/>
        <v>124</v>
      </c>
      <c r="L12" s="806">
        <f t="shared" si="1"/>
        <v>32</v>
      </c>
      <c r="M12" s="806">
        <f t="shared" si="1"/>
        <v>5</v>
      </c>
      <c r="N12" s="806">
        <f t="shared" si="1"/>
        <v>267</v>
      </c>
      <c r="O12" s="806">
        <f t="shared" si="1"/>
        <v>129</v>
      </c>
      <c r="P12" s="806">
        <f t="shared" si="1"/>
        <v>396</v>
      </c>
      <c r="Q12" s="806">
        <f t="shared" si="1"/>
        <v>3147</v>
      </c>
      <c r="R12" s="806">
        <f t="shared" si="1"/>
        <v>1986</v>
      </c>
      <c r="S12" s="806">
        <f t="shared" si="1"/>
        <v>5133</v>
      </c>
      <c r="T12" s="806">
        <f t="shared" si="1"/>
        <v>356</v>
      </c>
      <c r="U12" s="806">
        <f t="shared" si="1"/>
        <v>228</v>
      </c>
      <c r="V12" s="806">
        <f t="shared" si="1"/>
        <v>584</v>
      </c>
      <c r="W12" s="811" t="s">
        <v>30</v>
      </c>
      <c r="X12" s="811"/>
    </row>
    <row r="13" spans="1:24" ht="21.95" customHeight="1">
      <c r="A13" s="810" t="s">
        <v>31</v>
      </c>
      <c r="B13" s="810"/>
      <c r="C13" s="806">
        <f t="shared" si="2"/>
        <v>17</v>
      </c>
      <c r="D13" s="806">
        <f t="shared" si="2"/>
        <v>7</v>
      </c>
      <c r="E13" s="806">
        <f t="shared" si="2"/>
        <v>4</v>
      </c>
      <c r="F13" s="806">
        <f t="shared" si="3"/>
        <v>28</v>
      </c>
      <c r="G13" s="806">
        <f t="shared" si="1"/>
        <v>326</v>
      </c>
      <c r="H13" s="806">
        <f t="shared" si="1"/>
        <v>56</v>
      </c>
      <c r="I13" s="806">
        <f t="shared" si="1"/>
        <v>382</v>
      </c>
      <c r="J13" s="806">
        <f t="shared" si="1"/>
        <v>49</v>
      </c>
      <c r="K13" s="806">
        <f t="shared" si="1"/>
        <v>34</v>
      </c>
      <c r="L13" s="806">
        <f t="shared" si="1"/>
        <v>0</v>
      </c>
      <c r="M13" s="806">
        <f t="shared" si="1"/>
        <v>0</v>
      </c>
      <c r="N13" s="806">
        <f t="shared" si="1"/>
        <v>49</v>
      </c>
      <c r="O13" s="806">
        <f t="shared" si="1"/>
        <v>34</v>
      </c>
      <c r="P13" s="806">
        <f t="shared" si="1"/>
        <v>83</v>
      </c>
      <c r="Q13" s="806">
        <f t="shared" si="1"/>
        <v>1359</v>
      </c>
      <c r="R13" s="806">
        <f t="shared" si="1"/>
        <v>544</v>
      </c>
      <c r="S13" s="806">
        <f t="shared" si="1"/>
        <v>1903</v>
      </c>
      <c r="T13" s="806">
        <f t="shared" si="1"/>
        <v>127</v>
      </c>
      <c r="U13" s="806">
        <f t="shared" si="1"/>
        <v>161</v>
      </c>
      <c r="V13" s="806">
        <f t="shared" si="1"/>
        <v>288</v>
      </c>
      <c r="W13" s="811" t="s">
        <v>32</v>
      </c>
      <c r="X13" s="811"/>
    </row>
    <row r="14" spans="1:24" ht="21.95" customHeight="1">
      <c r="A14" s="812" t="s">
        <v>33</v>
      </c>
      <c r="B14" s="813" t="s">
        <v>34</v>
      </c>
      <c r="C14" s="806">
        <f t="shared" si="2"/>
        <v>34</v>
      </c>
      <c r="D14" s="806">
        <f t="shared" si="2"/>
        <v>18</v>
      </c>
      <c r="E14" s="806">
        <f t="shared" si="2"/>
        <v>0</v>
      </c>
      <c r="F14" s="806">
        <f t="shared" si="3"/>
        <v>52</v>
      </c>
      <c r="G14" s="806">
        <f t="shared" si="1"/>
        <v>1204</v>
      </c>
      <c r="H14" s="806">
        <f t="shared" si="1"/>
        <v>398</v>
      </c>
      <c r="I14" s="806">
        <f t="shared" si="1"/>
        <v>1602</v>
      </c>
      <c r="J14" s="806">
        <f t="shared" si="1"/>
        <v>214</v>
      </c>
      <c r="K14" s="806">
        <f t="shared" si="1"/>
        <v>139</v>
      </c>
      <c r="L14" s="806">
        <f t="shared" si="1"/>
        <v>18</v>
      </c>
      <c r="M14" s="806">
        <f t="shared" si="1"/>
        <v>20</v>
      </c>
      <c r="N14" s="806">
        <f t="shared" si="1"/>
        <v>232</v>
      </c>
      <c r="O14" s="806">
        <f t="shared" si="1"/>
        <v>159</v>
      </c>
      <c r="P14" s="806">
        <f t="shared" si="1"/>
        <v>391</v>
      </c>
      <c r="Q14" s="806">
        <f t="shared" si="1"/>
        <v>4637</v>
      </c>
      <c r="R14" s="806">
        <f t="shared" si="1"/>
        <v>1975</v>
      </c>
      <c r="S14" s="806">
        <f t="shared" si="1"/>
        <v>6612</v>
      </c>
      <c r="T14" s="806">
        <f t="shared" si="1"/>
        <v>317</v>
      </c>
      <c r="U14" s="806">
        <f t="shared" si="1"/>
        <v>554</v>
      </c>
      <c r="V14" s="806">
        <f t="shared" si="1"/>
        <v>871</v>
      </c>
      <c r="W14" s="814" t="s">
        <v>35</v>
      </c>
      <c r="X14" s="815" t="s">
        <v>408</v>
      </c>
    </row>
    <row r="15" spans="1:24" ht="21.95" customHeight="1">
      <c r="A15" s="816"/>
      <c r="B15" s="813" t="s">
        <v>37</v>
      </c>
      <c r="C15" s="806">
        <f t="shared" si="2"/>
        <v>86</v>
      </c>
      <c r="D15" s="806">
        <f t="shared" si="2"/>
        <v>44</v>
      </c>
      <c r="E15" s="806">
        <f t="shared" si="2"/>
        <v>0</v>
      </c>
      <c r="F15" s="806">
        <f t="shared" si="3"/>
        <v>130</v>
      </c>
      <c r="G15" s="806">
        <f t="shared" si="1"/>
        <v>2716</v>
      </c>
      <c r="H15" s="806">
        <f t="shared" si="1"/>
        <v>1096</v>
      </c>
      <c r="I15" s="806">
        <f t="shared" si="1"/>
        <v>3812</v>
      </c>
      <c r="J15" s="806">
        <f t="shared" si="1"/>
        <v>538</v>
      </c>
      <c r="K15" s="806">
        <f t="shared" si="1"/>
        <v>561</v>
      </c>
      <c r="L15" s="806">
        <f t="shared" si="1"/>
        <v>62</v>
      </c>
      <c r="M15" s="806">
        <f t="shared" si="1"/>
        <v>47</v>
      </c>
      <c r="N15" s="806">
        <f t="shared" si="1"/>
        <v>600</v>
      </c>
      <c r="O15" s="806">
        <f t="shared" si="1"/>
        <v>608</v>
      </c>
      <c r="P15" s="806">
        <f t="shared" si="1"/>
        <v>1208</v>
      </c>
      <c r="Q15" s="806">
        <f t="shared" si="1"/>
        <v>10169</v>
      </c>
      <c r="R15" s="806">
        <f t="shared" si="1"/>
        <v>5927</v>
      </c>
      <c r="S15" s="806">
        <f t="shared" si="1"/>
        <v>16096</v>
      </c>
      <c r="T15" s="806">
        <f t="shared" si="1"/>
        <v>794</v>
      </c>
      <c r="U15" s="806">
        <f t="shared" si="1"/>
        <v>1194</v>
      </c>
      <c r="V15" s="806">
        <f t="shared" si="1"/>
        <v>1988</v>
      </c>
      <c r="W15" s="814" t="s">
        <v>38</v>
      </c>
      <c r="X15" s="817"/>
    </row>
    <row r="16" spans="1:24" s="818" customFormat="1" ht="21.95" customHeight="1">
      <c r="A16" s="816"/>
      <c r="B16" s="813" t="s">
        <v>39</v>
      </c>
      <c r="C16" s="806">
        <f t="shared" si="2"/>
        <v>4</v>
      </c>
      <c r="D16" s="806">
        <f t="shared" si="2"/>
        <v>4</v>
      </c>
      <c r="E16" s="806">
        <f t="shared" si="2"/>
        <v>0</v>
      </c>
      <c r="F16" s="806">
        <f t="shared" si="3"/>
        <v>8</v>
      </c>
      <c r="G16" s="806">
        <f t="shared" si="1"/>
        <v>183</v>
      </c>
      <c r="H16" s="806">
        <f t="shared" si="1"/>
        <v>36</v>
      </c>
      <c r="I16" s="806">
        <f t="shared" si="1"/>
        <v>219</v>
      </c>
      <c r="J16" s="806">
        <f t="shared" si="1"/>
        <v>13</v>
      </c>
      <c r="K16" s="806">
        <f t="shared" si="1"/>
        <v>17</v>
      </c>
      <c r="L16" s="806">
        <f t="shared" si="1"/>
        <v>0</v>
      </c>
      <c r="M16" s="806">
        <f t="shared" si="1"/>
        <v>5</v>
      </c>
      <c r="N16" s="806">
        <f t="shared" si="1"/>
        <v>13</v>
      </c>
      <c r="O16" s="806">
        <f t="shared" si="1"/>
        <v>22</v>
      </c>
      <c r="P16" s="806">
        <f t="shared" si="1"/>
        <v>35</v>
      </c>
      <c r="Q16" s="806">
        <f t="shared" si="1"/>
        <v>638</v>
      </c>
      <c r="R16" s="806">
        <f t="shared" si="1"/>
        <v>187</v>
      </c>
      <c r="S16" s="806">
        <f t="shared" si="1"/>
        <v>825</v>
      </c>
      <c r="T16" s="806">
        <f t="shared" si="1"/>
        <v>36</v>
      </c>
      <c r="U16" s="806">
        <f t="shared" si="1"/>
        <v>83</v>
      </c>
      <c r="V16" s="806">
        <f t="shared" si="1"/>
        <v>119</v>
      </c>
      <c r="W16" s="814" t="s">
        <v>40</v>
      </c>
      <c r="X16" s="817"/>
    </row>
    <row r="17" spans="1:24" ht="21.95" customHeight="1">
      <c r="A17" s="816"/>
      <c r="B17" s="813" t="s">
        <v>41</v>
      </c>
      <c r="C17" s="806">
        <f t="shared" si="2"/>
        <v>41</v>
      </c>
      <c r="D17" s="806">
        <f t="shared" si="2"/>
        <v>27</v>
      </c>
      <c r="E17" s="806">
        <f t="shared" si="2"/>
        <v>0</v>
      </c>
      <c r="F17" s="806">
        <f t="shared" si="3"/>
        <v>68</v>
      </c>
      <c r="G17" s="806">
        <f t="shared" si="1"/>
        <v>713</v>
      </c>
      <c r="H17" s="806">
        <f t="shared" si="1"/>
        <v>295</v>
      </c>
      <c r="I17" s="806">
        <f t="shared" si="1"/>
        <v>1008</v>
      </c>
      <c r="J17" s="806">
        <f t="shared" si="1"/>
        <v>250</v>
      </c>
      <c r="K17" s="806">
        <f t="shared" si="1"/>
        <v>156</v>
      </c>
      <c r="L17" s="806">
        <f t="shared" si="1"/>
        <v>31</v>
      </c>
      <c r="M17" s="806">
        <f t="shared" si="1"/>
        <v>15</v>
      </c>
      <c r="N17" s="806">
        <f t="shared" si="1"/>
        <v>281</v>
      </c>
      <c r="O17" s="806">
        <f t="shared" si="1"/>
        <v>171</v>
      </c>
      <c r="P17" s="806">
        <f t="shared" si="1"/>
        <v>452</v>
      </c>
      <c r="Q17" s="806">
        <f t="shared" si="1"/>
        <v>3483</v>
      </c>
      <c r="R17" s="806">
        <f t="shared" si="1"/>
        <v>1731</v>
      </c>
      <c r="S17" s="806">
        <f t="shared" si="1"/>
        <v>5214</v>
      </c>
      <c r="T17" s="806">
        <f t="shared" si="1"/>
        <v>400</v>
      </c>
      <c r="U17" s="806">
        <f t="shared" si="1"/>
        <v>477</v>
      </c>
      <c r="V17" s="806">
        <f t="shared" si="1"/>
        <v>877</v>
      </c>
      <c r="W17" s="814" t="s">
        <v>42</v>
      </c>
      <c r="X17" s="817"/>
    </row>
    <row r="18" spans="1:24" ht="21.95" customHeight="1">
      <c r="A18" s="816"/>
      <c r="B18" s="813" t="s">
        <v>43</v>
      </c>
      <c r="C18" s="806">
        <f t="shared" si="2"/>
        <v>42</v>
      </c>
      <c r="D18" s="806">
        <f t="shared" si="2"/>
        <v>22</v>
      </c>
      <c r="E18" s="806">
        <f t="shared" si="2"/>
        <v>2</v>
      </c>
      <c r="F18" s="806">
        <f t="shared" si="3"/>
        <v>66</v>
      </c>
      <c r="G18" s="806">
        <f t="shared" si="1"/>
        <v>1092</v>
      </c>
      <c r="H18" s="806">
        <f t="shared" si="1"/>
        <v>438</v>
      </c>
      <c r="I18" s="806">
        <f t="shared" si="1"/>
        <v>1530</v>
      </c>
      <c r="J18" s="806">
        <f t="shared" si="1"/>
        <v>198</v>
      </c>
      <c r="K18" s="806">
        <f t="shared" si="1"/>
        <v>185</v>
      </c>
      <c r="L18" s="806">
        <f t="shared" si="1"/>
        <v>18</v>
      </c>
      <c r="M18" s="806">
        <f t="shared" si="1"/>
        <v>27</v>
      </c>
      <c r="N18" s="806">
        <f t="shared" si="1"/>
        <v>216</v>
      </c>
      <c r="O18" s="806">
        <f t="shared" si="1"/>
        <v>212</v>
      </c>
      <c r="P18" s="806">
        <f t="shared" si="1"/>
        <v>428</v>
      </c>
      <c r="Q18" s="806">
        <f t="shared" si="1"/>
        <v>4502</v>
      </c>
      <c r="R18" s="806">
        <f t="shared" si="1"/>
        <v>2299</v>
      </c>
      <c r="S18" s="806">
        <f t="shared" si="1"/>
        <v>6801</v>
      </c>
      <c r="T18" s="806">
        <f t="shared" si="1"/>
        <v>344</v>
      </c>
      <c r="U18" s="806">
        <f t="shared" si="1"/>
        <v>683</v>
      </c>
      <c r="V18" s="806">
        <f t="shared" si="1"/>
        <v>1027</v>
      </c>
      <c r="W18" s="814" t="s">
        <v>44</v>
      </c>
      <c r="X18" s="817"/>
    </row>
    <row r="19" spans="1:24" ht="21.95" customHeight="1">
      <c r="A19" s="819"/>
      <c r="B19" s="813" t="s">
        <v>45</v>
      </c>
      <c r="C19" s="806">
        <f t="shared" si="2"/>
        <v>19</v>
      </c>
      <c r="D19" s="806">
        <f t="shared" si="2"/>
        <v>11</v>
      </c>
      <c r="E19" s="806">
        <f t="shared" si="2"/>
        <v>1</v>
      </c>
      <c r="F19" s="806">
        <f t="shared" si="3"/>
        <v>31</v>
      </c>
      <c r="G19" s="806">
        <f t="shared" si="1"/>
        <v>810</v>
      </c>
      <c r="H19" s="806">
        <f t="shared" si="1"/>
        <v>293</v>
      </c>
      <c r="I19" s="806">
        <f t="shared" si="1"/>
        <v>1103</v>
      </c>
      <c r="J19" s="806">
        <f t="shared" si="1"/>
        <v>115</v>
      </c>
      <c r="K19" s="806">
        <f t="shared" si="1"/>
        <v>124</v>
      </c>
      <c r="L19" s="806">
        <f t="shared" si="1"/>
        <v>39</v>
      </c>
      <c r="M19" s="806">
        <f t="shared" si="1"/>
        <v>12</v>
      </c>
      <c r="N19" s="806">
        <f t="shared" si="1"/>
        <v>154</v>
      </c>
      <c r="O19" s="806">
        <f t="shared" si="1"/>
        <v>136</v>
      </c>
      <c r="P19" s="806">
        <f t="shared" si="1"/>
        <v>290</v>
      </c>
      <c r="Q19" s="806">
        <f t="shared" si="1"/>
        <v>2712</v>
      </c>
      <c r="R19" s="806">
        <f t="shared" si="1"/>
        <v>1646</v>
      </c>
      <c r="S19" s="806">
        <f t="shared" si="1"/>
        <v>4358</v>
      </c>
      <c r="T19" s="806">
        <f t="shared" si="1"/>
        <v>230</v>
      </c>
      <c r="U19" s="806">
        <f t="shared" si="1"/>
        <v>291</v>
      </c>
      <c r="V19" s="806">
        <f t="shared" si="1"/>
        <v>521</v>
      </c>
      <c r="W19" s="814" t="s">
        <v>46</v>
      </c>
      <c r="X19" s="820"/>
    </row>
    <row r="20" spans="1:24" ht="21.95" customHeight="1">
      <c r="A20" s="810" t="s">
        <v>47</v>
      </c>
      <c r="B20" s="810"/>
      <c r="C20" s="806">
        <f t="shared" si="2"/>
        <v>26</v>
      </c>
      <c r="D20" s="806">
        <f t="shared" si="2"/>
        <v>19</v>
      </c>
      <c r="E20" s="806">
        <f t="shared" si="2"/>
        <v>0</v>
      </c>
      <c r="F20" s="806">
        <f t="shared" si="3"/>
        <v>45</v>
      </c>
      <c r="G20" s="806">
        <f t="shared" si="1"/>
        <v>606</v>
      </c>
      <c r="H20" s="806">
        <f t="shared" si="1"/>
        <v>330</v>
      </c>
      <c r="I20" s="806">
        <f t="shared" si="1"/>
        <v>936</v>
      </c>
      <c r="J20" s="806">
        <f t="shared" si="1"/>
        <v>52</v>
      </c>
      <c r="K20" s="806">
        <f t="shared" si="1"/>
        <v>35</v>
      </c>
      <c r="L20" s="806">
        <f t="shared" si="1"/>
        <v>0</v>
      </c>
      <c r="M20" s="806">
        <f t="shared" si="1"/>
        <v>0</v>
      </c>
      <c r="N20" s="806">
        <f t="shared" si="1"/>
        <v>52</v>
      </c>
      <c r="O20" s="806">
        <f t="shared" si="1"/>
        <v>35</v>
      </c>
      <c r="P20" s="806">
        <f t="shared" si="1"/>
        <v>87</v>
      </c>
      <c r="Q20" s="806">
        <f t="shared" si="1"/>
        <v>1221</v>
      </c>
      <c r="R20" s="806">
        <f t="shared" si="1"/>
        <v>1026</v>
      </c>
      <c r="S20" s="806">
        <f t="shared" si="1"/>
        <v>2247</v>
      </c>
      <c r="T20" s="806">
        <f t="shared" si="1"/>
        <v>150</v>
      </c>
      <c r="U20" s="806">
        <f t="shared" si="1"/>
        <v>155</v>
      </c>
      <c r="V20" s="806">
        <f t="shared" si="1"/>
        <v>305</v>
      </c>
      <c r="W20" s="811" t="s">
        <v>48</v>
      </c>
      <c r="X20" s="811"/>
    </row>
    <row r="21" spans="1:24" ht="21.95" customHeight="1">
      <c r="A21" s="810" t="s">
        <v>49</v>
      </c>
      <c r="B21" s="810"/>
      <c r="C21" s="806">
        <f t="shared" si="2"/>
        <v>29</v>
      </c>
      <c r="D21" s="806">
        <f t="shared" si="2"/>
        <v>18</v>
      </c>
      <c r="E21" s="806">
        <f t="shared" si="2"/>
        <v>0</v>
      </c>
      <c r="F21" s="806">
        <f t="shared" si="3"/>
        <v>47</v>
      </c>
      <c r="G21" s="806">
        <f t="shared" si="1"/>
        <v>992</v>
      </c>
      <c r="H21" s="806">
        <f t="shared" si="1"/>
        <v>318</v>
      </c>
      <c r="I21" s="806">
        <f t="shared" si="1"/>
        <v>1310</v>
      </c>
      <c r="J21" s="806">
        <f t="shared" si="1"/>
        <v>196</v>
      </c>
      <c r="K21" s="806">
        <f t="shared" si="1"/>
        <v>115</v>
      </c>
      <c r="L21" s="806">
        <f t="shared" si="1"/>
        <v>3</v>
      </c>
      <c r="M21" s="806">
        <f t="shared" si="1"/>
        <v>8</v>
      </c>
      <c r="N21" s="806">
        <f t="shared" si="1"/>
        <v>199</v>
      </c>
      <c r="O21" s="806">
        <f t="shared" si="1"/>
        <v>123</v>
      </c>
      <c r="P21" s="806">
        <f t="shared" si="1"/>
        <v>322</v>
      </c>
      <c r="Q21" s="806">
        <f t="shared" si="1"/>
        <v>4222</v>
      </c>
      <c r="R21" s="806">
        <f t="shared" si="1"/>
        <v>2197</v>
      </c>
      <c r="S21" s="806">
        <f t="shared" si="1"/>
        <v>6419</v>
      </c>
      <c r="T21" s="806">
        <f t="shared" si="1"/>
        <v>494</v>
      </c>
      <c r="U21" s="806">
        <f t="shared" si="1"/>
        <v>407</v>
      </c>
      <c r="V21" s="806">
        <f t="shared" si="1"/>
        <v>901</v>
      </c>
      <c r="W21" s="811" t="s">
        <v>50</v>
      </c>
      <c r="X21" s="811"/>
    </row>
    <row r="22" spans="1:24" ht="21.95" customHeight="1">
      <c r="A22" s="810" t="s">
        <v>51</v>
      </c>
      <c r="B22" s="810"/>
      <c r="C22" s="806">
        <f t="shared" si="2"/>
        <v>21</v>
      </c>
      <c r="D22" s="806">
        <f t="shared" si="2"/>
        <v>14</v>
      </c>
      <c r="E22" s="821">
        <f t="shared" si="2"/>
        <v>0</v>
      </c>
      <c r="F22" s="806">
        <f t="shared" si="3"/>
        <v>35</v>
      </c>
      <c r="G22" s="806">
        <f t="shared" si="1"/>
        <v>961</v>
      </c>
      <c r="H22" s="806">
        <f t="shared" si="1"/>
        <v>504</v>
      </c>
      <c r="I22" s="806">
        <f t="shared" si="1"/>
        <v>1465</v>
      </c>
      <c r="J22" s="806">
        <f t="shared" si="1"/>
        <v>234</v>
      </c>
      <c r="K22" s="806">
        <f t="shared" si="1"/>
        <v>208</v>
      </c>
      <c r="L22" s="806">
        <f t="shared" si="1"/>
        <v>9</v>
      </c>
      <c r="M22" s="806">
        <f t="shared" si="1"/>
        <v>8</v>
      </c>
      <c r="N22" s="806">
        <f t="shared" si="1"/>
        <v>243</v>
      </c>
      <c r="O22" s="806">
        <f t="shared" si="1"/>
        <v>216</v>
      </c>
      <c r="P22" s="806">
        <f t="shared" si="1"/>
        <v>459</v>
      </c>
      <c r="Q22" s="806">
        <f t="shared" si="1"/>
        <v>3366</v>
      </c>
      <c r="R22" s="806">
        <f t="shared" si="1"/>
        <v>2159</v>
      </c>
      <c r="S22" s="806">
        <f t="shared" si="1"/>
        <v>5525</v>
      </c>
      <c r="T22" s="806">
        <f t="shared" si="1"/>
        <v>308</v>
      </c>
      <c r="U22" s="806">
        <f t="shared" si="1"/>
        <v>332</v>
      </c>
      <c r="V22" s="806">
        <f t="shared" si="1"/>
        <v>640</v>
      </c>
      <c r="W22" s="811" t="s">
        <v>52</v>
      </c>
      <c r="X22" s="811"/>
    </row>
    <row r="23" spans="1:24" ht="21.95" customHeight="1">
      <c r="A23" s="810" t="s">
        <v>53</v>
      </c>
      <c r="B23" s="810"/>
      <c r="C23" s="806">
        <f t="shared" si="2"/>
        <v>46</v>
      </c>
      <c r="D23" s="806">
        <f t="shared" si="2"/>
        <v>29</v>
      </c>
      <c r="E23" s="806">
        <f t="shared" si="2"/>
        <v>0</v>
      </c>
      <c r="F23" s="806">
        <f t="shared" si="3"/>
        <v>75</v>
      </c>
      <c r="G23" s="806">
        <f t="shared" si="1"/>
        <v>1835</v>
      </c>
      <c r="H23" s="806">
        <f t="shared" si="1"/>
        <v>788</v>
      </c>
      <c r="I23" s="806">
        <f t="shared" si="1"/>
        <v>2623</v>
      </c>
      <c r="J23" s="806">
        <f t="shared" si="1"/>
        <v>652</v>
      </c>
      <c r="K23" s="806">
        <f t="shared" si="1"/>
        <v>488</v>
      </c>
      <c r="L23" s="806">
        <f t="shared" si="1"/>
        <v>22</v>
      </c>
      <c r="M23" s="806">
        <f t="shared" si="1"/>
        <v>10</v>
      </c>
      <c r="N23" s="806">
        <f t="shared" si="1"/>
        <v>674</v>
      </c>
      <c r="O23" s="806">
        <f t="shared" si="1"/>
        <v>498</v>
      </c>
      <c r="P23" s="806">
        <f t="shared" si="1"/>
        <v>1172</v>
      </c>
      <c r="Q23" s="806">
        <f t="shared" si="1"/>
        <v>10425</v>
      </c>
      <c r="R23" s="806">
        <f t="shared" si="1"/>
        <v>7647</v>
      </c>
      <c r="S23" s="806">
        <f t="shared" si="1"/>
        <v>18072</v>
      </c>
      <c r="T23" s="806">
        <f t="shared" si="1"/>
        <v>1027</v>
      </c>
      <c r="U23" s="806">
        <f t="shared" si="1"/>
        <v>317</v>
      </c>
      <c r="V23" s="806">
        <f t="shared" si="1"/>
        <v>1344</v>
      </c>
      <c r="W23" s="811" t="s">
        <v>54</v>
      </c>
      <c r="X23" s="811"/>
    </row>
    <row r="24" spans="1:24" ht="21.95" customHeight="1">
      <c r="A24" s="810" t="s">
        <v>84</v>
      </c>
      <c r="B24" s="810"/>
      <c r="C24" s="806">
        <f t="shared" si="2"/>
        <v>34</v>
      </c>
      <c r="D24" s="806">
        <f t="shared" si="2"/>
        <v>24</v>
      </c>
      <c r="E24" s="806">
        <f t="shared" si="2"/>
        <v>3</v>
      </c>
      <c r="F24" s="806">
        <f t="shared" si="3"/>
        <v>61</v>
      </c>
      <c r="G24" s="806">
        <f t="shared" si="1"/>
        <v>830</v>
      </c>
      <c r="H24" s="806">
        <f t="shared" si="1"/>
        <v>149</v>
      </c>
      <c r="I24" s="806">
        <f t="shared" si="1"/>
        <v>979</v>
      </c>
      <c r="J24" s="806">
        <f t="shared" si="1"/>
        <v>122</v>
      </c>
      <c r="K24" s="806">
        <f t="shared" si="1"/>
        <v>98</v>
      </c>
      <c r="L24" s="806">
        <f t="shared" si="1"/>
        <v>7</v>
      </c>
      <c r="M24" s="806">
        <f t="shared" si="1"/>
        <v>16</v>
      </c>
      <c r="N24" s="806">
        <f t="shared" si="1"/>
        <v>129</v>
      </c>
      <c r="O24" s="806">
        <f t="shared" si="1"/>
        <v>114</v>
      </c>
      <c r="P24" s="806">
        <f t="shared" si="1"/>
        <v>243</v>
      </c>
      <c r="Q24" s="806">
        <f t="shared" si="1"/>
        <v>3603</v>
      </c>
      <c r="R24" s="806">
        <f t="shared" si="1"/>
        <v>1815</v>
      </c>
      <c r="S24" s="806">
        <f t="shared" si="1"/>
        <v>5418</v>
      </c>
      <c r="T24" s="806">
        <f t="shared" si="1"/>
        <v>737</v>
      </c>
      <c r="U24" s="806">
        <f t="shared" si="1"/>
        <v>309</v>
      </c>
      <c r="V24" s="806">
        <f t="shared" si="1"/>
        <v>1046</v>
      </c>
      <c r="W24" s="811" t="s">
        <v>56</v>
      </c>
      <c r="X24" s="811"/>
    </row>
    <row r="25" spans="1:24" ht="21.95" customHeight="1">
      <c r="A25" s="810" t="s">
        <v>57</v>
      </c>
      <c r="B25" s="810"/>
      <c r="C25" s="806">
        <f t="shared" si="2"/>
        <v>13</v>
      </c>
      <c r="D25" s="806">
        <f t="shared" si="2"/>
        <v>8</v>
      </c>
      <c r="E25" s="806">
        <f t="shared" si="2"/>
        <v>0</v>
      </c>
      <c r="F25" s="806">
        <f t="shared" si="3"/>
        <v>21</v>
      </c>
      <c r="G25" s="806">
        <f t="shared" si="1"/>
        <v>643</v>
      </c>
      <c r="H25" s="806">
        <f t="shared" si="1"/>
        <v>212</v>
      </c>
      <c r="I25" s="806">
        <f t="shared" si="1"/>
        <v>855</v>
      </c>
      <c r="J25" s="806">
        <f t="shared" si="1"/>
        <v>106</v>
      </c>
      <c r="K25" s="806">
        <f t="shared" si="1"/>
        <v>77</v>
      </c>
      <c r="L25" s="806">
        <f t="shared" si="1"/>
        <v>8</v>
      </c>
      <c r="M25" s="806">
        <f t="shared" si="1"/>
        <v>8</v>
      </c>
      <c r="N25" s="806">
        <f t="shared" si="1"/>
        <v>114</v>
      </c>
      <c r="O25" s="806">
        <f t="shared" si="1"/>
        <v>85</v>
      </c>
      <c r="P25" s="806">
        <f t="shared" si="1"/>
        <v>199</v>
      </c>
      <c r="Q25" s="806">
        <f t="shared" si="1"/>
        <v>2530</v>
      </c>
      <c r="R25" s="806">
        <f t="shared" si="1"/>
        <v>1316</v>
      </c>
      <c r="S25" s="806">
        <f t="shared" si="1"/>
        <v>3846</v>
      </c>
      <c r="T25" s="806">
        <f t="shared" si="1"/>
        <v>220</v>
      </c>
      <c r="U25" s="806">
        <f t="shared" si="1"/>
        <v>58</v>
      </c>
      <c r="V25" s="806">
        <f t="shared" ref="G25:AK29" si="4">SUM(V57,V90)</f>
        <v>278</v>
      </c>
      <c r="W25" s="811" t="s">
        <v>58</v>
      </c>
      <c r="X25" s="811"/>
    </row>
    <row r="26" spans="1:24" ht="21.95" customHeight="1">
      <c r="A26" s="810" t="s">
        <v>59</v>
      </c>
      <c r="B26" s="810"/>
      <c r="C26" s="806">
        <f t="shared" si="2"/>
        <v>13</v>
      </c>
      <c r="D26" s="806">
        <f t="shared" si="2"/>
        <v>15</v>
      </c>
      <c r="E26" s="806">
        <f t="shared" si="2"/>
        <v>0</v>
      </c>
      <c r="F26" s="806">
        <f t="shared" si="3"/>
        <v>28</v>
      </c>
      <c r="G26" s="806">
        <f t="shared" si="4"/>
        <v>332</v>
      </c>
      <c r="H26" s="806">
        <f t="shared" si="4"/>
        <v>170</v>
      </c>
      <c r="I26" s="806">
        <f t="shared" si="4"/>
        <v>502</v>
      </c>
      <c r="J26" s="806">
        <f t="shared" si="4"/>
        <v>54</v>
      </c>
      <c r="K26" s="806">
        <f t="shared" si="4"/>
        <v>81</v>
      </c>
      <c r="L26" s="806">
        <f t="shared" si="4"/>
        <v>7</v>
      </c>
      <c r="M26" s="806">
        <f t="shared" si="4"/>
        <v>2</v>
      </c>
      <c r="N26" s="806">
        <f t="shared" si="4"/>
        <v>61</v>
      </c>
      <c r="O26" s="806">
        <f t="shared" si="4"/>
        <v>83</v>
      </c>
      <c r="P26" s="806">
        <f t="shared" si="4"/>
        <v>144</v>
      </c>
      <c r="Q26" s="806">
        <f t="shared" si="4"/>
        <v>1420</v>
      </c>
      <c r="R26" s="806">
        <f t="shared" si="4"/>
        <v>1776</v>
      </c>
      <c r="S26" s="806">
        <f t="shared" si="4"/>
        <v>3196</v>
      </c>
      <c r="T26" s="806">
        <f t="shared" si="4"/>
        <v>294</v>
      </c>
      <c r="U26" s="806">
        <f t="shared" si="4"/>
        <v>181</v>
      </c>
      <c r="V26" s="806">
        <f t="shared" si="4"/>
        <v>475</v>
      </c>
      <c r="W26" s="811" t="s">
        <v>60</v>
      </c>
      <c r="X26" s="811"/>
    </row>
    <row r="27" spans="1:24" ht="21.95" customHeight="1">
      <c r="A27" s="810" t="s">
        <v>61</v>
      </c>
      <c r="B27" s="810"/>
      <c r="C27" s="806">
        <f t="shared" ref="C27:E29" si="5">SUM(C59,C92)</f>
        <v>73</v>
      </c>
      <c r="D27" s="806">
        <f t="shared" si="5"/>
        <v>60</v>
      </c>
      <c r="E27" s="806">
        <f t="shared" si="5"/>
        <v>0</v>
      </c>
      <c r="F27" s="806">
        <f t="shared" si="3"/>
        <v>133</v>
      </c>
      <c r="G27" s="806">
        <f t="shared" si="4"/>
        <v>1512</v>
      </c>
      <c r="H27" s="806">
        <f t="shared" si="4"/>
        <v>688</v>
      </c>
      <c r="I27" s="806">
        <f t="shared" si="4"/>
        <v>2200</v>
      </c>
      <c r="J27" s="806">
        <f t="shared" si="4"/>
        <v>412</v>
      </c>
      <c r="K27" s="806">
        <f t="shared" si="4"/>
        <v>539</v>
      </c>
      <c r="L27" s="806">
        <f t="shared" si="4"/>
        <v>29</v>
      </c>
      <c r="M27" s="806">
        <f t="shared" si="4"/>
        <v>7</v>
      </c>
      <c r="N27" s="806">
        <f t="shared" si="4"/>
        <v>441</v>
      </c>
      <c r="O27" s="806">
        <f t="shared" si="4"/>
        <v>546</v>
      </c>
      <c r="P27" s="806">
        <f t="shared" si="4"/>
        <v>987</v>
      </c>
      <c r="Q27" s="806">
        <f t="shared" si="4"/>
        <v>8037</v>
      </c>
      <c r="R27" s="806">
        <f t="shared" si="4"/>
        <v>7437</v>
      </c>
      <c r="S27" s="806">
        <f t="shared" si="4"/>
        <v>15474</v>
      </c>
      <c r="T27" s="806">
        <f t="shared" si="4"/>
        <v>1610</v>
      </c>
      <c r="U27" s="806">
        <f t="shared" si="4"/>
        <v>436</v>
      </c>
      <c r="V27" s="806">
        <f t="shared" si="4"/>
        <v>2046</v>
      </c>
      <c r="W27" s="811" t="s">
        <v>62</v>
      </c>
      <c r="X27" s="811"/>
    </row>
    <row r="28" spans="1:24" ht="21.95" customHeight="1">
      <c r="A28" s="810" t="s">
        <v>63</v>
      </c>
      <c r="B28" s="810"/>
      <c r="C28" s="806">
        <f t="shared" si="5"/>
        <v>9</v>
      </c>
      <c r="D28" s="806">
        <f t="shared" si="5"/>
        <v>7</v>
      </c>
      <c r="E28" s="806">
        <f t="shared" si="5"/>
        <v>0</v>
      </c>
      <c r="F28" s="806">
        <f t="shared" si="3"/>
        <v>16</v>
      </c>
      <c r="G28" s="806">
        <f t="shared" si="4"/>
        <v>297</v>
      </c>
      <c r="H28" s="806">
        <f t="shared" si="4"/>
        <v>137</v>
      </c>
      <c r="I28" s="806">
        <f t="shared" si="4"/>
        <v>434</v>
      </c>
      <c r="J28" s="806">
        <f t="shared" si="4"/>
        <v>110</v>
      </c>
      <c r="K28" s="806">
        <f t="shared" si="4"/>
        <v>77</v>
      </c>
      <c r="L28" s="806">
        <f t="shared" si="4"/>
        <v>4</v>
      </c>
      <c r="M28" s="806">
        <f t="shared" si="4"/>
        <v>6</v>
      </c>
      <c r="N28" s="806">
        <f t="shared" si="4"/>
        <v>114</v>
      </c>
      <c r="O28" s="806">
        <f t="shared" si="4"/>
        <v>83</v>
      </c>
      <c r="P28" s="806">
        <f t="shared" si="4"/>
        <v>197</v>
      </c>
      <c r="Q28" s="806">
        <f t="shared" si="4"/>
        <v>1094</v>
      </c>
      <c r="R28" s="806">
        <f t="shared" si="4"/>
        <v>706</v>
      </c>
      <c r="S28" s="806">
        <f t="shared" si="4"/>
        <v>1800</v>
      </c>
      <c r="T28" s="806">
        <f t="shared" si="4"/>
        <v>154</v>
      </c>
      <c r="U28" s="806">
        <f t="shared" si="4"/>
        <v>75</v>
      </c>
      <c r="V28" s="806">
        <f t="shared" si="4"/>
        <v>229</v>
      </c>
      <c r="W28" s="811" t="s">
        <v>64</v>
      </c>
      <c r="X28" s="811"/>
    </row>
    <row r="29" spans="1:24" ht="21.95" customHeight="1" thickBot="1">
      <c r="A29" s="822" t="s">
        <v>65</v>
      </c>
      <c r="B29" s="822"/>
      <c r="C29" s="806">
        <f t="shared" si="5"/>
        <v>194</v>
      </c>
      <c r="D29" s="806">
        <f t="shared" si="5"/>
        <v>87</v>
      </c>
      <c r="E29" s="806">
        <f t="shared" si="5"/>
        <v>0</v>
      </c>
      <c r="F29" s="806">
        <f t="shared" si="3"/>
        <v>281</v>
      </c>
      <c r="G29" s="806">
        <f t="shared" si="4"/>
        <v>4549</v>
      </c>
      <c r="H29" s="806">
        <f t="shared" si="4"/>
        <v>1443</v>
      </c>
      <c r="I29" s="806">
        <f t="shared" si="4"/>
        <v>5992</v>
      </c>
      <c r="J29" s="806">
        <f t="shared" si="4"/>
        <v>1219</v>
      </c>
      <c r="K29" s="806">
        <f t="shared" si="4"/>
        <v>723</v>
      </c>
      <c r="L29" s="806">
        <f t="shared" si="4"/>
        <v>152</v>
      </c>
      <c r="M29" s="806">
        <f t="shared" si="4"/>
        <v>96</v>
      </c>
      <c r="N29" s="806">
        <f t="shared" si="4"/>
        <v>1371</v>
      </c>
      <c r="O29" s="806">
        <f t="shared" si="4"/>
        <v>819</v>
      </c>
      <c r="P29" s="806">
        <f t="shared" si="4"/>
        <v>2190</v>
      </c>
      <c r="Q29" s="806">
        <f t="shared" si="4"/>
        <v>21882</v>
      </c>
      <c r="R29" s="806">
        <f t="shared" si="4"/>
        <v>10622</v>
      </c>
      <c r="S29" s="806">
        <f t="shared" si="4"/>
        <v>32504</v>
      </c>
      <c r="T29" s="806">
        <f t="shared" si="4"/>
        <v>1546</v>
      </c>
      <c r="U29" s="806">
        <f t="shared" si="4"/>
        <v>766</v>
      </c>
      <c r="V29" s="806">
        <f t="shared" si="4"/>
        <v>2312</v>
      </c>
      <c r="W29" s="823" t="s">
        <v>66</v>
      </c>
      <c r="X29" s="823"/>
    </row>
    <row r="30" spans="1:24" s="818" customFormat="1" ht="21.95" customHeight="1" thickBot="1">
      <c r="A30" s="824" t="s">
        <v>19</v>
      </c>
      <c r="B30" s="824"/>
      <c r="C30" s="825">
        <f>SUM(C10:C29)</f>
        <v>777</v>
      </c>
      <c r="D30" s="825">
        <f t="shared" ref="D30:U30" si="6">SUM(D10:D29)</f>
        <v>465</v>
      </c>
      <c r="E30" s="825">
        <f t="shared" si="6"/>
        <v>12</v>
      </c>
      <c r="F30" s="825">
        <f t="shared" si="6"/>
        <v>1254</v>
      </c>
      <c r="G30" s="825">
        <f t="shared" si="6"/>
        <v>21677</v>
      </c>
      <c r="H30" s="825">
        <f t="shared" si="6"/>
        <v>8385</v>
      </c>
      <c r="I30" s="825">
        <f t="shared" si="6"/>
        <v>30062</v>
      </c>
      <c r="J30" s="825">
        <f t="shared" si="6"/>
        <v>5189</v>
      </c>
      <c r="K30" s="825">
        <f t="shared" si="6"/>
        <v>4034</v>
      </c>
      <c r="L30" s="825">
        <f t="shared" si="6"/>
        <v>463</v>
      </c>
      <c r="M30" s="825">
        <f t="shared" si="6"/>
        <v>304</v>
      </c>
      <c r="N30" s="825">
        <f t="shared" si="6"/>
        <v>5652</v>
      </c>
      <c r="O30" s="825">
        <f t="shared" si="6"/>
        <v>4338</v>
      </c>
      <c r="P30" s="825">
        <f t="shared" si="6"/>
        <v>9990</v>
      </c>
      <c r="Q30" s="825">
        <f t="shared" si="6"/>
        <v>94672</v>
      </c>
      <c r="R30" s="825">
        <f t="shared" si="6"/>
        <v>56727</v>
      </c>
      <c r="S30" s="825">
        <f t="shared" si="6"/>
        <v>151399</v>
      </c>
      <c r="T30" s="825">
        <f t="shared" si="6"/>
        <v>9924</v>
      </c>
      <c r="U30" s="825">
        <f t="shared" si="6"/>
        <v>7258</v>
      </c>
      <c r="V30" s="825">
        <f>SUM(V10:V29)</f>
        <v>17182</v>
      </c>
      <c r="W30" s="826" t="s">
        <v>67</v>
      </c>
      <c r="X30" s="826"/>
    </row>
    <row r="31" spans="1:24" ht="18" customHeight="1" thickTop="1">
      <c r="A31" s="827"/>
      <c r="B31" s="827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9"/>
      <c r="X31" s="829"/>
    </row>
    <row r="32" spans="1:24" ht="18" customHeight="1">
      <c r="A32" s="827"/>
      <c r="B32" s="827"/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9"/>
      <c r="X32" s="829"/>
    </row>
    <row r="33" spans="1:24" s="830" customFormat="1" ht="36.75" customHeight="1">
      <c r="A33" s="794" t="s">
        <v>993</v>
      </c>
      <c r="B33" s="794"/>
      <c r="C33" s="794"/>
      <c r="D33" s="794"/>
      <c r="E33" s="794"/>
      <c r="F33" s="794"/>
      <c r="G33" s="794"/>
      <c r="H33" s="794"/>
      <c r="I33" s="794"/>
      <c r="J33" s="794"/>
      <c r="K33" s="794"/>
      <c r="L33" s="794"/>
      <c r="M33" s="794"/>
      <c r="N33" s="794"/>
      <c r="O33" s="794"/>
      <c r="P33" s="794"/>
      <c r="Q33" s="794"/>
      <c r="R33" s="794"/>
      <c r="S33" s="794"/>
      <c r="T33" s="794"/>
      <c r="U33" s="794"/>
      <c r="V33" s="794"/>
      <c r="W33" s="794"/>
      <c r="X33" s="794"/>
    </row>
    <row r="34" spans="1:24" s="830" customFormat="1" ht="40.5" customHeight="1">
      <c r="A34" s="794" t="s">
        <v>994</v>
      </c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794"/>
      <c r="O34" s="794"/>
      <c r="P34" s="794"/>
      <c r="Q34" s="794"/>
      <c r="R34" s="794"/>
      <c r="S34" s="794"/>
      <c r="T34" s="794"/>
      <c r="U34" s="794"/>
      <c r="V34" s="794"/>
      <c r="W34" s="794"/>
      <c r="X34" s="794"/>
    </row>
    <row r="35" spans="1:24" s="832" customFormat="1" ht="21.75" customHeight="1" thickBot="1">
      <c r="A35" s="831" t="s">
        <v>995</v>
      </c>
      <c r="B35" s="831"/>
      <c r="C35" s="831"/>
      <c r="D35" s="831"/>
      <c r="E35" s="831"/>
      <c r="F35" s="831"/>
      <c r="G35" s="831"/>
      <c r="H35" s="831"/>
      <c r="I35" s="831"/>
      <c r="J35" s="831"/>
      <c r="K35" s="831"/>
      <c r="L35" s="831"/>
      <c r="M35" s="831"/>
      <c r="N35" s="831"/>
      <c r="O35" s="831"/>
      <c r="P35" s="831"/>
      <c r="Q35" s="831"/>
      <c r="R35" s="831"/>
      <c r="S35" s="831"/>
      <c r="T35" s="831"/>
      <c r="U35" s="831"/>
      <c r="V35" s="831"/>
      <c r="W35" s="796" t="s">
        <v>996</v>
      </c>
      <c r="X35" s="796"/>
    </row>
    <row r="36" spans="1:24" ht="23.25" customHeight="1" thickTop="1">
      <c r="A36" s="797" t="s">
        <v>4</v>
      </c>
      <c r="B36" s="797"/>
      <c r="C36" s="798" t="s">
        <v>71</v>
      </c>
      <c r="D36" s="798"/>
      <c r="E36" s="798"/>
      <c r="F36" s="798"/>
      <c r="G36" s="798" t="s">
        <v>6</v>
      </c>
      <c r="H36" s="798"/>
      <c r="I36" s="798"/>
      <c r="J36" s="798"/>
      <c r="K36" s="798"/>
      <c r="L36" s="798"/>
      <c r="M36" s="798"/>
      <c r="N36" s="798"/>
      <c r="O36" s="798"/>
      <c r="P36" s="798"/>
      <c r="Q36" s="798" t="s">
        <v>7</v>
      </c>
      <c r="R36" s="798"/>
      <c r="S36" s="798"/>
      <c r="T36" s="798" t="s">
        <v>686</v>
      </c>
      <c r="U36" s="798"/>
      <c r="V36" s="798"/>
      <c r="W36" s="797" t="s">
        <v>10</v>
      </c>
      <c r="X36" s="797"/>
    </row>
    <row r="37" spans="1:24" ht="19.5" customHeight="1">
      <c r="A37" s="799"/>
      <c r="B37" s="799"/>
      <c r="C37" s="800"/>
      <c r="D37" s="800"/>
      <c r="E37" s="800"/>
      <c r="F37" s="800"/>
      <c r="G37" s="800" t="s">
        <v>731</v>
      </c>
      <c r="H37" s="800"/>
      <c r="I37" s="800"/>
      <c r="J37" s="800"/>
      <c r="K37" s="800"/>
      <c r="L37" s="800"/>
      <c r="M37" s="800"/>
      <c r="N37" s="800"/>
      <c r="O37" s="800"/>
      <c r="P37" s="800"/>
      <c r="Q37" s="800"/>
      <c r="R37" s="800"/>
      <c r="S37" s="800"/>
      <c r="T37" s="800"/>
      <c r="U37" s="800"/>
      <c r="V37" s="800"/>
      <c r="W37" s="799"/>
      <c r="X37" s="799"/>
    </row>
    <row r="38" spans="1:24" ht="20.25" customHeight="1">
      <c r="A38" s="799"/>
      <c r="B38" s="799"/>
      <c r="C38" s="800"/>
      <c r="D38" s="800"/>
      <c r="E38" s="800"/>
      <c r="F38" s="800"/>
      <c r="G38" s="800" t="s">
        <v>74</v>
      </c>
      <c r="H38" s="800"/>
      <c r="I38" s="800"/>
      <c r="J38" s="800" t="s">
        <v>75</v>
      </c>
      <c r="K38" s="800"/>
      <c r="L38" s="800" t="s">
        <v>76</v>
      </c>
      <c r="M38" s="800"/>
      <c r="N38" s="800" t="s">
        <v>77</v>
      </c>
      <c r="O38" s="800"/>
      <c r="P38" s="800"/>
      <c r="Q38" s="800" t="s">
        <v>12</v>
      </c>
      <c r="R38" s="800"/>
      <c r="S38" s="800"/>
      <c r="T38" s="800" t="s">
        <v>14</v>
      </c>
      <c r="U38" s="800"/>
      <c r="V38" s="800"/>
      <c r="W38" s="799"/>
      <c r="X38" s="799"/>
    </row>
    <row r="39" spans="1:24" ht="35.25" customHeight="1">
      <c r="A39" s="799"/>
      <c r="B39" s="799"/>
      <c r="C39" s="800" t="s">
        <v>733</v>
      </c>
      <c r="D39" s="800"/>
      <c r="E39" s="800"/>
      <c r="F39" s="800"/>
      <c r="G39" s="800" t="s">
        <v>78</v>
      </c>
      <c r="H39" s="800"/>
      <c r="I39" s="800"/>
      <c r="J39" s="800" t="s">
        <v>746</v>
      </c>
      <c r="K39" s="800"/>
      <c r="L39" s="800" t="s">
        <v>997</v>
      </c>
      <c r="M39" s="800"/>
      <c r="N39" s="800" t="s">
        <v>747</v>
      </c>
      <c r="O39" s="800"/>
      <c r="P39" s="800"/>
      <c r="Q39" s="800"/>
      <c r="R39" s="800"/>
      <c r="S39" s="800"/>
      <c r="T39" s="800"/>
      <c r="U39" s="800"/>
      <c r="V39" s="800"/>
      <c r="W39" s="799"/>
      <c r="X39" s="799"/>
    </row>
    <row r="40" spans="1:24" ht="20.25" customHeight="1">
      <c r="A40" s="799"/>
      <c r="B40" s="799"/>
      <c r="C40" s="801" t="s">
        <v>16</v>
      </c>
      <c r="D40" s="801" t="s">
        <v>17</v>
      </c>
      <c r="E40" s="801" t="s">
        <v>18</v>
      </c>
      <c r="F40" s="801" t="s">
        <v>107</v>
      </c>
      <c r="G40" s="801" t="s">
        <v>16</v>
      </c>
      <c r="H40" s="801" t="s">
        <v>17</v>
      </c>
      <c r="I40" s="801" t="s">
        <v>107</v>
      </c>
      <c r="J40" s="801" t="s">
        <v>16</v>
      </c>
      <c r="K40" s="801" t="s">
        <v>17</v>
      </c>
      <c r="L40" s="801" t="s">
        <v>16</v>
      </c>
      <c r="M40" s="801" t="s">
        <v>17</v>
      </c>
      <c r="N40" s="801" t="s">
        <v>16</v>
      </c>
      <c r="O40" s="801" t="s">
        <v>17</v>
      </c>
      <c r="P40" s="801" t="s">
        <v>107</v>
      </c>
      <c r="Q40" s="801" t="s">
        <v>16</v>
      </c>
      <c r="R40" s="801" t="s">
        <v>17</v>
      </c>
      <c r="S40" s="801" t="s">
        <v>107</v>
      </c>
      <c r="T40" s="801" t="s">
        <v>16</v>
      </c>
      <c r="U40" s="801" t="s">
        <v>740</v>
      </c>
      <c r="V40" s="801" t="s">
        <v>107</v>
      </c>
      <c r="W40" s="799"/>
      <c r="X40" s="799"/>
    </row>
    <row r="41" spans="1:24" ht="55.5" customHeight="1" thickBot="1">
      <c r="A41" s="802"/>
      <c r="B41" s="802"/>
      <c r="C41" s="803" t="s">
        <v>20</v>
      </c>
      <c r="D41" s="803" t="s">
        <v>21</v>
      </c>
      <c r="E41" s="803" t="s">
        <v>22</v>
      </c>
      <c r="F41" s="803" t="s">
        <v>23</v>
      </c>
      <c r="G41" s="803" t="s">
        <v>20</v>
      </c>
      <c r="H41" s="803" t="s">
        <v>21</v>
      </c>
      <c r="I41" s="803" t="s">
        <v>23</v>
      </c>
      <c r="J41" s="803" t="s">
        <v>20</v>
      </c>
      <c r="K41" s="803" t="s">
        <v>21</v>
      </c>
      <c r="L41" s="803" t="s">
        <v>20</v>
      </c>
      <c r="M41" s="803" t="s">
        <v>21</v>
      </c>
      <c r="N41" s="804" t="s">
        <v>20</v>
      </c>
      <c r="O41" s="804" t="s">
        <v>21</v>
      </c>
      <c r="P41" s="804" t="s">
        <v>23</v>
      </c>
      <c r="Q41" s="803" t="s">
        <v>20</v>
      </c>
      <c r="R41" s="803" t="s">
        <v>21</v>
      </c>
      <c r="S41" s="803" t="s">
        <v>23</v>
      </c>
      <c r="T41" s="803" t="s">
        <v>20</v>
      </c>
      <c r="U41" s="803" t="s">
        <v>21</v>
      </c>
      <c r="V41" s="803" t="s">
        <v>23</v>
      </c>
      <c r="W41" s="802"/>
      <c r="X41" s="802"/>
    </row>
    <row r="42" spans="1:24" ht="21.75" customHeight="1">
      <c r="A42" s="805" t="s">
        <v>198</v>
      </c>
      <c r="B42" s="805"/>
      <c r="C42" s="821">
        <v>29</v>
      </c>
      <c r="D42" s="821">
        <v>22</v>
      </c>
      <c r="E42" s="821">
        <v>1</v>
      </c>
      <c r="F42" s="821">
        <f>SUM(C42:E42)</f>
        <v>52</v>
      </c>
      <c r="G42" s="821">
        <v>805</v>
      </c>
      <c r="H42" s="821">
        <v>310</v>
      </c>
      <c r="I42" s="821">
        <f>SUM(G42:H42)</f>
        <v>1115</v>
      </c>
      <c r="J42" s="821">
        <v>258</v>
      </c>
      <c r="K42" s="821">
        <v>181</v>
      </c>
      <c r="L42" s="821">
        <v>13</v>
      </c>
      <c r="M42" s="821">
        <v>9</v>
      </c>
      <c r="N42" s="821">
        <f>SUM(J42,L42)</f>
        <v>271</v>
      </c>
      <c r="O42" s="821">
        <f>SUM(K42,M42)</f>
        <v>190</v>
      </c>
      <c r="P42" s="821">
        <f>SUM(N42:O42)</f>
        <v>461</v>
      </c>
      <c r="Q42" s="821">
        <v>3486</v>
      </c>
      <c r="R42" s="821">
        <v>2100</v>
      </c>
      <c r="S42" s="821">
        <f>SUM(Q42:R42)</f>
        <v>5586</v>
      </c>
      <c r="T42" s="821">
        <v>465</v>
      </c>
      <c r="U42" s="821">
        <v>387</v>
      </c>
      <c r="V42" s="821">
        <f>SUM(T42:U42)</f>
        <v>852</v>
      </c>
      <c r="W42" s="807" t="s">
        <v>26</v>
      </c>
      <c r="X42" s="807"/>
    </row>
    <row r="43" spans="1:24" ht="20.25" customHeight="1">
      <c r="A43" s="808" t="s">
        <v>27</v>
      </c>
      <c r="B43" s="808"/>
      <c r="C43" s="821">
        <v>22</v>
      </c>
      <c r="D43" s="821">
        <v>15</v>
      </c>
      <c r="E43" s="821">
        <v>1</v>
      </c>
      <c r="F43" s="821">
        <f t="shared" ref="F43:F61" si="7">SUM(C43:E43)</f>
        <v>38</v>
      </c>
      <c r="G43" s="821">
        <v>470</v>
      </c>
      <c r="H43" s="821">
        <v>215</v>
      </c>
      <c r="I43" s="821">
        <f t="shared" ref="I43:I61" si="8">SUM(G43:H43)</f>
        <v>685</v>
      </c>
      <c r="J43" s="821">
        <v>162</v>
      </c>
      <c r="K43" s="821">
        <v>72</v>
      </c>
      <c r="L43" s="821">
        <v>9</v>
      </c>
      <c r="M43" s="821">
        <v>3</v>
      </c>
      <c r="N43" s="821">
        <f t="shared" ref="N43:O61" si="9">SUM(J43,L43)</f>
        <v>171</v>
      </c>
      <c r="O43" s="821">
        <f t="shared" si="9"/>
        <v>75</v>
      </c>
      <c r="P43" s="821">
        <f t="shared" ref="P43:P61" si="10">SUM(N43:O43)</f>
        <v>246</v>
      </c>
      <c r="Q43" s="821">
        <v>2739</v>
      </c>
      <c r="R43" s="821">
        <v>1631</v>
      </c>
      <c r="S43" s="821">
        <f t="shared" ref="S43:S61" si="11">SUM(Q43:R43)</f>
        <v>4370</v>
      </c>
      <c r="T43" s="833">
        <v>315</v>
      </c>
      <c r="U43" s="833">
        <v>164</v>
      </c>
      <c r="V43" s="821">
        <f t="shared" ref="V43:V61" si="12">SUM(T43:U43)</f>
        <v>479</v>
      </c>
      <c r="W43" s="809" t="s">
        <v>28</v>
      </c>
      <c r="X43" s="809"/>
    </row>
    <row r="44" spans="1:24" ht="20.25" customHeight="1">
      <c r="A44" s="810" t="s">
        <v>83</v>
      </c>
      <c r="B44" s="810"/>
      <c r="C44" s="834">
        <v>23</v>
      </c>
      <c r="D44" s="834">
        <v>12</v>
      </c>
      <c r="E44" s="834">
        <v>0</v>
      </c>
      <c r="F44" s="821">
        <f t="shared" si="7"/>
        <v>35</v>
      </c>
      <c r="G44" s="834">
        <v>664</v>
      </c>
      <c r="H44" s="834">
        <v>458</v>
      </c>
      <c r="I44" s="821">
        <f t="shared" si="8"/>
        <v>1122</v>
      </c>
      <c r="J44" s="834">
        <v>208</v>
      </c>
      <c r="K44" s="834">
        <v>110</v>
      </c>
      <c r="L44" s="834">
        <v>4</v>
      </c>
      <c r="M44" s="834">
        <v>5</v>
      </c>
      <c r="N44" s="821">
        <f t="shared" si="9"/>
        <v>212</v>
      </c>
      <c r="O44" s="821">
        <f t="shared" si="9"/>
        <v>115</v>
      </c>
      <c r="P44" s="821">
        <f t="shared" si="10"/>
        <v>327</v>
      </c>
      <c r="Q44" s="834">
        <v>2718</v>
      </c>
      <c r="R44" s="834">
        <v>1799</v>
      </c>
      <c r="S44" s="821">
        <f t="shared" si="11"/>
        <v>4517</v>
      </c>
      <c r="T44" s="835">
        <v>319</v>
      </c>
      <c r="U44" s="835">
        <v>199</v>
      </c>
      <c r="V44" s="821">
        <f t="shared" si="12"/>
        <v>518</v>
      </c>
      <c r="W44" s="811" t="s">
        <v>30</v>
      </c>
      <c r="X44" s="811"/>
    </row>
    <row r="45" spans="1:24" ht="20.25" customHeight="1">
      <c r="A45" s="810" t="s">
        <v>31</v>
      </c>
      <c r="B45" s="810"/>
      <c r="C45" s="834">
        <v>14</v>
      </c>
      <c r="D45" s="834">
        <v>6</v>
      </c>
      <c r="E45" s="834">
        <v>4</v>
      </c>
      <c r="F45" s="821">
        <f t="shared" si="7"/>
        <v>24</v>
      </c>
      <c r="G45" s="834">
        <v>287</v>
      </c>
      <c r="H45" s="834">
        <v>56</v>
      </c>
      <c r="I45" s="821">
        <f t="shared" si="8"/>
        <v>343</v>
      </c>
      <c r="J45" s="834">
        <v>47</v>
      </c>
      <c r="K45" s="834">
        <v>34</v>
      </c>
      <c r="L45" s="834">
        <v>0</v>
      </c>
      <c r="M45" s="834">
        <v>0</v>
      </c>
      <c r="N45" s="821">
        <f t="shared" si="9"/>
        <v>47</v>
      </c>
      <c r="O45" s="821">
        <f t="shared" si="9"/>
        <v>34</v>
      </c>
      <c r="P45" s="821">
        <f t="shared" si="10"/>
        <v>81</v>
      </c>
      <c r="Q45" s="834">
        <v>1179</v>
      </c>
      <c r="R45" s="834">
        <v>517</v>
      </c>
      <c r="S45" s="821">
        <f t="shared" si="11"/>
        <v>1696</v>
      </c>
      <c r="T45" s="835">
        <v>111</v>
      </c>
      <c r="U45" s="835">
        <v>151</v>
      </c>
      <c r="V45" s="821">
        <f t="shared" si="12"/>
        <v>262</v>
      </c>
      <c r="W45" s="811" t="s">
        <v>32</v>
      </c>
      <c r="X45" s="811"/>
    </row>
    <row r="46" spans="1:24" ht="20.25" customHeight="1">
      <c r="A46" s="836" t="s">
        <v>33</v>
      </c>
      <c r="B46" s="813" t="s">
        <v>34</v>
      </c>
      <c r="C46" s="834">
        <v>34</v>
      </c>
      <c r="D46" s="834">
        <v>18</v>
      </c>
      <c r="E46" s="834">
        <v>0</v>
      </c>
      <c r="F46" s="821">
        <f t="shared" si="7"/>
        <v>52</v>
      </c>
      <c r="G46" s="834">
        <v>1204</v>
      </c>
      <c r="H46" s="834">
        <v>398</v>
      </c>
      <c r="I46" s="821">
        <f t="shared" si="8"/>
        <v>1602</v>
      </c>
      <c r="J46" s="834">
        <v>214</v>
      </c>
      <c r="K46" s="834">
        <v>139</v>
      </c>
      <c r="L46" s="834">
        <v>18</v>
      </c>
      <c r="M46" s="834">
        <v>20</v>
      </c>
      <c r="N46" s="821">
        <f t="shared" si="9"/>
        <v>232</v>
      </c>
      <c r="O46" s="821">
        <f t="shared" si="9"/>
        <v>159</v>
      </c>
      <c r="P46" s="821">
        <f t="shared" si="10"/>
        <v>391</v>
      </c>
      <c r="Q46" s="834">
        <v>4637</v>
      </c>
      <c r="R46" s="834">
        <v>1975</v>
      </c>
      <c r="S46" s="821">
        <f t="shared" si="11"/>
        <v>6612</v>
      </c>
      <c r="T46" s="835">
        <v>317</v>
      </c>
      <c r="U46" s="835">
        <v>554</v>
      </c>
      <c r="V46" s="821">
        <f t="shared" si="12"/>
        <v>871</v>
      </c>
      <c r="W46" s="814" t="s">
        <v>35</v>
      </c>
      <c r="X46" s="837" t="s">
        <v>408</v>
      </c>
    </row>
    <row r="47" spans="1:24" ht="20.25" customHeight="1">
      <c r="A47" s="836"/>
      <c r="B47" s="813" t="s">
        <v>37</v>
      </c>
      <c r="C47" s="834">
        <v>85</v>
      </c>
      <c r="D47" s="834">
        <v>44</v>
      </c>
      <c r="E47" s="834">
        <v>0</v>
      </c>
      <c r="F47" s="821">
        <f t="shared" si="7"/>
        <v>129</v>
      </c>
      <c r="G47" s="834">
        <v>2699</v>
      </c>
      <c r="H47" s="834">
        <v>1096</v>
      </c>
      <c r="I47" s="821">
        <f t="shared" si="8"/>
        <v>3795</v>
      </c>
      <c r="J47" s="834">
        <v>538</v>
      </c>
      <c r="K47" s="834">
        <v>561</v>
      </c>
      <c r="L47" s="834">
        <v>62</v>
      </c>
      <c r="M47" s="834">
        <v>47</v>
      </c>
      <c r="N47" s="821">
        <f t="shared" si="9"/>
        <v>600</v>
      </c>
      <c r="O47" s="821">
        <f t="shared" si="9"/>
        <v>608</v>
      </c>
      <c r="P47" s="821">
        <f t="shared" si="10"/>
        <v>1208</v>
      </c>
      <c r="Q47" s="834">
        <v>10129</v>
      </c>
      <c r="R47" s="834">
        <v>5927</v>
      </c>
      <c r="S47" s="821">
        <f t="shared" si="11"/>
        <v>16056</v>
      </c>
      <c r="T47" s="835">
        <v>791</v>
      </c>
      <c r="U47" s="835">
        <v>1190</v>
      </c>
      <c r="V47" s="821">
        <f t="shared" si="12"/>
        <v>1981</v>
      </c>
      <c r="W47" s="814" t="s">
        <v>38</v>
      </c>
      <c r="X47" s="837"/>
    </row>
    <row r="48" spans="1:24" s="818" customFormat="1" ht="20.25" customHeight="1">
      <c r="A48" s="836"/>
      <c r="B48" s="813" t="s">
        <v>39</v>
      </c>
      <c r="C48" s="834">
        <v>4</v>
      </c>
      <c r="D48" s="834">
        <v>4</v>
      </c>
      <c r="E48" s="834">
        <v>0</v>
      </c>
      <c r="F48" s="821">
        <f t="shared" si="7"/>
        <v>8</v>
      </c>
      <c r="G48" s="834">
        <v>183</v>
      </c>
      <c r="H48" s="834">
        <v>36</v>
      </c>
      <c r="I48" s="821">
        <f t="shared" si="8"/>
        <v>219</v>
      </c>
      <c r="J48" s="834">
        <v>13</v>
      </c>
      <c r="K48" s="834">
        <v>17</v>
      </c>
      <c r="L48" s="834">
        <v>0</v>
      </c>
      <c r="M48" s="834">
        <v>5</v>
      </c>
      <c r="N48" s="821">
        <f t="shared" si="9"/>
        <v>13</v>
      </c>
      <c r="O48" s="821">
        <f t="shared" si="9"/>
        <v>22</v>
      </c>
      <c r="P48" s="821">
        <f t="shared" si="10"/>
        <v>35</v>
      </c>
      <c r="Q48" s="834">
        <v>638</v>
      </c>
      <c r="R48" s="834">
        <v>187</v>
      </c>
      <c r="S48" s="821">
        <f t="shared" si="11"/>
        <v>825</v>
      </c>
      <c r="T48" s="835">
        <v>36</v>
      </c>
      <c r="U48" s="835">
        <v>83</v>
      </c>
      <c r="V48" s="821">
        <f t="shared" si="12"/>
        <v>119</v>
      </c>
      <c r="W48" s="814" t="s">
        <v>40</v>
      </c>
      <c r="X48" s="837"/>
    </row>
    <row r="49" spans="1:24" ht="20.25" customHeight="1">
      <c r="A49" s="836"/>
      <c r="B49" s="813" t="s">
        <v>41</v>
      </c>
      <c r="C49" s="834">
        <v>41</v>
      </c>
      <c r="D49" s="834">
        <v>27</v>
      </c>
      <c r="E49" s="834">
        <v>0</v>
      </c>
      <c r="F49" s="821">
        <f t="shared" si="7"/>
        <v>68</v>
      </c>
      <c r="G49" s="834">
        <v>713</v>
      </c>
      <c r="H49" s="834">
        <v>295</v>
      </c>
      <c r="I49" s="821">
        <f t="shared" si="8"/>
        <v>1008</v>
      </c>
      <c r="J49" s="834">
        <v>250</v>
      </c>
      <c r="K49" s="834">
        <v>156</v>
      </c>
      <c r="L49" s="834">
        <v>31</v>
      </c>
      <c r="M49" s="834">
        <v>15</v>
      </c>
      <c r="N49" s="821">
        <f t="shared" si="9"/>
        <v>281</v>
      </c>
      <c r="O49" s="821">
        <f t="shared" si="9"/>
        <v>171</v>
      </c>
      <c r="P49" s="821">
        <f t="shared" si="10"/>
        <v>452</v>
      </c>
      <c r="Q49" s="834">
        <v>3483</v>
      </c>
      <c r="R49" s="834">
        <v>1731</v>
      </c>
      <c r="S49" s="821">
        <f t="shared" si="11"/>
        <v>5214</v>
      </c>
      <c r="T49" s="835">
        <v>400</v>
      </c>
      <c r="U49" s="835">
        <v>477</v>
      </c>
      <c r="V49" s="821">
        <f t="shared" si="12"/>
        <v>877</v>
      </c>
      <c r="W49" s="814" t="s">
        <v>42</v>
      </c>
      <c r="X49" s="837"/>
    </row>
    <row r="50" spans="1:24" ht="20.25" customHeight="1">
      <c r="A50" s="836"/>
      <c r="B50" s="813" t="s">
        <v>43</v>
      </c>
      <c r="C50" s="834">
        <v>42</v>
      </c>
      <c r="D50" s="834">
        <v>22</v>
      </c>
      <c r="E50" s="834">
        <v>2</v>
      </c>
      <c r="F50" s="821">
        <f t="shared" si="7"/>
        <v>66</v>
      </c>
      <c r="G50" s="834">
        <v>1092</v>
      </c>
      <c r="H50" s="834">
        <v>438</v>
      </c>
      <c r="I50" s="821">
        <f t="shared" si="8"/>
        <v>1530</v>
      </c>
      <c r="J50" s="834">
        <v>198</v>
      </c>
      <c r="K50" s="834">
        <v>185</v>
      </c>
      <c r="L50" s="834">
        <v>18</v>
      </c>
      <c r="M50" s="834">
        <v>27</v>
      </c>
      <c r="N50" s="821">
        <f t="shared" si="9"/>
        <v>216</v>
      </c>
      <c r="O50" s="821">
        <f t="shared" si="9"/>
        <v>212</v>
      </c>
      <c r="P50" s="821">
        <f t="shared" si="10"/>
        <v>428</v>
      </c>
      <c r="Q50" s="834">
        <v>4502</v>
      </c>
      <c r="R50" s="834">
        <v>2299</v>
      </c>
      <c r="S50" s="821">
        <f t="shared" si="11"/>
        <v>6801</v>
      </c>
      <c r="T50" s="835">
        <v>344</v>
      </c>
      <c r="U50" s="835">
        <v>683</v>
      </c>
      <c r="V50" s="821">
        <f t="shared" si="12"/>
        <v>1027</v>
      </c>
      <c r="W50" s="814" t="s">
        <v>44</v>
      </c>
      <c r="X50" s="837"/>
    </row>
    <row r="51" spans="1:24" ht="20.25" customHeight="1">
      <c r="A51" s="836"/>
      <c r="B51" s="813" t="s">
        <v>45</v>
      </c>
      <c r="C51" s="834">
        <v>17</v>
      </c>
      <c r="D51" s="834">
        <v>10</v>
      </c>
      <c r="E51" s="834">
        <v>1</v>
      </c>
      <c r="F51" s="821">
        <f t="shared" si="7"/>
        <v>28</v>
      </c>
      <c r="G51" s="834">
        <v>732</v>
      </c>
      <c r="H51" s="834">
        <v>258</v>
      </c>
      <c r="I51" s="821">
        <f t="shared" si="8"/>
        <v>990</v>
      </c>
      <c r="J51" s="834">
        <v>107</v>
      </c>
      <c r="K51" s="834">
        <v>117</v>
      </c>
      <c r="L51" s="834">
        <v>34</v>
      </c>
      <c r="M51" s="834">
        <v>6</v>
      </c>
      <c r="N51" s="821">
        <f t="shared" si="9"/>
        <v>141</v>
      </c>
      <c r="O51" s="821">
        <f t="shared" si="9"/>
        <v>123</v>
      </c>
      <c r="P51" s="821">
        <f t="shared" si="10"/>
        <v>264</v>
      </c>
      <c r="Q51" s="834">
        <v>2447</v>
      </c>
      <c r="R51" s="834">
        <v>1503</v>
      </c>
      <c r="S51" s="821">
        <f t="shared" si="11"/>
        <v>3950</v>
      </c>
      <c r="T51" s="835">
        <v>200</v>
      </c>
      <c r="U51" s="835">
        <v>254</v>
      </c>
      <c r="V51" s="821">
        <f t="shared" si="12"/>
        <v>454</v>
      </c>
      <c r="W51" s="814" t="s">
        <v>46</v>
      </c>
      <c r="X51" s="837"/>
    </row>
    <row r="52" spans="1:24" s="830" customFormat="1" ht="20.25" customHeight="1">
      <c r="A52" s="810" t="s">
        <v>47</v>
      </c>
      <c r="B52" s="810"/>
      <c r="C52" s="834">
        <v>24</v>
      </c>
      <c r="D52" s="834">
        <v>18</v>
      </c>
      <c r="E52" s="834">
        <v>0</v>
      </c>
      <c r="F52" s="821">
        <f t="shared" si="7"/>
        <v>42</v>
      </c>
      <c r="G52" s="834">
        <v>578</v>
      </c>
      <c r="H52" s="834">
        <v>311</v>
      </c>
      <c r="I52" s="821">
        <f t="shared" si="8"/>
        <v>889</v>
      </c>
      <c r="J52" s="834">
        <v>43</v>
      </c>
      <c r="K52" s="834">
        <v>22</v>
      </c>
      <c r="L52" s="834">
        <v>0</v>
      </c>
      <c r="M52" s="834">
        <v>0</v>
      </c>
      <c r="N52" s="821">
        <f t="shared" si="9"/>
        <v>43</v>
      </c>
      <c r="O52" s="821">
        <f t="shared" si="9"/>
        <v>22</v>
      </c>
      <c r="P52" s="821">
        <f t="shared" si="10"/>
        <v>65</v>
      </c>
      <c r="Q52" s="834">
        <v>1133</v>
      </c>
      <c r="R52" s="834">
        <v>904</v>
      </c>
      <c r="S52" s="821">
        <f t="shared" si="11"/>
        <v>2037</v>
      </c>
      <c r="T52" s="835">
        <v>132</v>
      </c>
      <c r="U52" s="835">
        <v>146</v>
      </c>
      <c r="V52" s="821">
        <f t="shared" si="12"/>
        <v>278</v>
      </c>
      <c r="W52" s="811" t="s">
        <v>48</v>
      </c>
      <c r="X52" s="811"/>
    </row>
    <row r="53" spans="1:24" ht="20.25" customHeight="1">
      <c r="A53" s="810" t="s">
        <v>49</v>
      </c>
      <c r="B53" s="810"/>
      <c r="C53" s="834">
        <v>28</v>
      </c>
      <c r="D53" s="834">
        <v>15</v>
      </c>
      <c r="E53" s="834">
        <v>0</v>
      </c>
      <c r="F53" s="821">
        <f t="shared" si="7"/>
        <v>43</v>
      </c>
      <c r="G53" s="838">
        <v>879</v>
      </c>
      <c r="H53" s="838">
        <v>243</v>
      </c>
      <c r="I53" s="839">
        <f t="shared" si="8"/>
        <v>1122</v>
      </c>
      <c r="J53" s="834">
        <v>186</v>
      </c>
      <c r="K53" s="834">
        <v>99</v>
      </c>
      <c r="L53" s="834">
        <v>3</v>
      </c>
      <c r="M53" s="834">
        <v>8</v>
      </c>
      <c r="N53" s="821">
        <f t="shared" si="9"/>
        <v>189</v>
      </c>
      <c r="O53" s="821">
        <f t="shared" si="9"/>
        <v>107</v>
      </c>
      <c r="P53" s="821">
        <f t="shared" si="10"/>
        <v>296</v>
      </c>
      <c r="Q53" s="834">
        <v>3718</v>
      </c>
      <c r="R53" s="834">
        <v>1869</v>
      </c>
      <c r="S53" s="821">
        <f t="shared" si="11"/>
        <v>5587</v>
      </c>
      <c r="T53" s="835">
        <v>472</v>
      </c>
      <c r="U53" s="835">
        <v>322</v>
      </c>
      <c r="V53" s="821">
        <f t="shared" si="12"/>
        <v>794</v>
      </c>
      <c r="W53" s="811" t="s">
        <v>50</v>
      </c>
      <c r="X53" s="811"/>
    </row>
    <row r="54" spans="1:24" ht="20.25" customHeight="1">
      <c r="A54" s="810" t="s">
        <v>51</v>
      </c>
      <c r="B54" s="810"/>
      <c r="C54" s="834">
        <v>20</v>
      </c>
      <c r="D54" s="834">
        <v>13</v>
      </c>
      <c r="E54" s="834">
        <v>0</v>
      </c>
      <c r="F54" s="821">
        <f t="shared" si="7"/>
        <v>33</v>
      </c>
      <c r="G54" s="834">
        <v>909</v>
      </c>
      <c r="H54" s="834">
        <v>448</v>
      </c>
      <c r="I54" s="821">
        <f t="shared" si="8"/>
        <v>1357</v>
      </c>
      <c r="J54" s="834">
        <v>208</v>
      </c>
      <c r="K54" s="834">
        <v>161</v>
      </c>
      <c r="L54" s="834">
        <v>9</v>
      </c>
      <c r="M54" s="834">
        <v>8</v>
      </c>
      <c r="N54" s="821">
        <f t="shared" si="9"/>
        <v>217</v>
      </c>
      <c r="O54" s="821">
        <f t="shared" si="9"/>
        <v>169</v>
      </c>
      <c r="P54" s="821">
        <f t="shared" si="10"/>
        <v>386</v>
      </c>
      <c r="Q54" s="834">
        <v>3074</v>
      </c>
      <c r="R54" s="834">
        <v>1880</v>
      </c>
      <c r="S54" s="821">
        <f t="shared" si="11"/>
        <v>4954</v>
      </c>
      <c r="T54" s="835">
        <v>284</v>
      </c>
      <c r="U54" s="835">
        <v>306</v>
      </c>
      <c r="V54" s="821">
        <f t="shared" si="12"/>
        <v>590</v>
      </c>
      <c r="W54" s="811" t="s">
        <v>52</v>
      </c>
      <c r="X54" s="811"/>
    </row>
    <row r="55" spans="1:24" ht="20.25" customHeight="1">
      <c r="A55" s="810" t="s">
        <v>53</v>
      </c>
      <c r="B55" s="810"/>
      <c r="C55" s="834">
        <v>44</v>
      </c>
      <c r="D55" s="834">
        <v>26</v>
      </c>
      <c r="E55" s="834">
        <v>0</v>
      </c>
      <c r="F55" s="821">
        <f t="shared" si="7"/>
        <v>70</v>
      </c>
      <c r="G55" s="834">
        <v>1718</v>
      </c>
      <c r="H55" s="834">
        <v>727</v>
      </c>
      <c r="I55" s="821">
        <f t="shared" si="8"/>
        <v>2445</v>
      </c>
      <c r="J55" s="834">
        <v>643</v>
      </c>
      <c r="K55" s="834">
        <v>478</v>
      </c>
      <c r="L55" s="834">
        <v>22</v>
      </c>
      <c r="M55" s="834">
        <v>10</v>
      </c>
      <c r="N55" s="821">
        <f t="shared" si="9"/>
        <v>665</v>
      </c>
      <c r="O55" s="821">
        <f t="shared" si="9"/>
        <v>488</v>
      </c>
      <c r="P55" s="821">
        <f t="shared" si="10"/>
        <v>1153</v>
      </c>
      <c r="Q55" s="834">
        <v>10029</v>
      </c>
      <c r="R55" s="834">
        <v>7300</v>
      </c>
      <c r="S55" s="821">
        <f t="shared" si="11"/>
        <v>17329</v>
      </c>
      <c r="T55" s="835">
        <v>981</v>
      </c>
      <c r="U55" s="835">
        <v>297</v>
      </c>
      <c r="V55" s="821">
        <f t="shared" si="12"/>
        <v>1278</v>
      </c>
      <c r="W55" s="811" t="s">
        <v>54</v>
      </c>
      <c r="X55" s="811"/>
    </row>
    <row r="56" spans="1:24" ht="20.25" customHeight="1">
      <c r="A56" s="810" t="s">
        <v>84</v>
      </c>
      <c r="B56" s="810"/>
      <c r="C56" s="834">
        <v>34</v>
      </c>
      <c r="D56" s="834">
        <v>24</v>
      </c>
      <c r="E56" s="834">
        <v>3</v>
      </c>
      <c r="F56" s="821">
        <f t="shared" si="7"/>
        <v>61</v>
      </c>
      <c r="G56" s="834">
        <v>830</v>
      </c>
      <c r="H56" s="834">
        <v>149</v>
      </c>
      <c r="I56" s="821">
        <f t="shared" si="8"/>
        <v>979</v>
      </c>
      <c r="J56" s="834">
        <v>122</v>
      </c>
      <c r="K56" s="834">
        <v>98</v>
      </c>
      <c r="L56" s="834">
        <v>7</v>
      </c>
      <c r="M56" s="834">
        <v>16</v>
      </c>
      <c r="N56" s="821">
        <f t="shared" si="9"/>
        <v>129</v>
      </c>
      <c r="O56" s="821">
        <f t="shared" si="9"/>
        <v>114</v>
      </c>
      <c r="P56" s="821">
        <f t="shared" si="10"/>
        <v>243</v>
      </c>
      <c r="Q56" s="834">
        <v>3603</v>
      </c>
      <c r="R56" s="834">
        <v>1815</v>
      </c>
      <c r="S56" s="821">
        <f t="shared" si="11"/>
        <v>5418</v>
      </c>
      <c r="T56" s="835">
        <v>737</v>
      </c>
      <c r="U56" s="835">
        <v>309</v>
      </c>
      <c r="V56" s="821">
        <f t="shared" si="12"/>
        <v>1046</v>
      </c>
      <c r="W56" s="811" t="s">
        <v>56</v>
      </c>
      <c r="X56" s="811"/>
    </row>
    <row r="57" spans="1:24" ht="20.25" customHeight="1">
      <c r="A57" s="810" t="s">
        <v>57</v>
      </c>
      <c r="B57" s="810"/>
      <c r="C57" s="834">
        <v>13</v>
      </c>
      <c r="D57" s="834">
        <v>8</v>
      </c>
      <c r="E57" s="834">
        <v>0</v>
      </c>
      <c r="F57" s="821">
        <f t="shared" si="7"/>
        <v>21</v>
      </c>
      <c r="G57" s="834">
        <v>643</v>
      </c>
      <c r="H57" s="834">
        <v>212</v>
      </c>
      <c r="I57" s="821">
        <f t="shared" si="8"/>
        <v>855</v>
      </c>
      <c r="J57" s="834">
        <v>106</v>
      </c>
      <c r="K57" s="834">
        <v>77</v>
      </c>
      <c r="L57" s="834">
        <v>8</v>
      </c>
      <c r="M57" s="834">
        <v>8</v>
      </c>
      <c r="N57" s="821">
        <f t="shared" si="9"/>
        <v>114</v>
      </c>
      <c r="O57" s="821">
        <f t="shared" si="9"/>
        <v>85</v>
      </c>
      <c r="P57" s="821">
        <f t="shared" si="10"/>
        <v>199</v>
      </c>
      <c r="Q57" s="834">
        <v>2530</v>
      </c>
      <c r="R57" s="834">
        <v>1316</v>
      </c>
      <c r="S57" s="821">
        <f t="shared" si="11"/>
        <v>3846</v>
      </c>
      <c r="T57" s="835">
        <v>220</v>
      </c>
      <c r="U57" s="835">
        <v>58</v>
      </c>
      <c r="V57" s="821">
        <f t="shared" si="12"/>
        <v>278</v>
      </c>
      <c r="W57" s="811" t="s">
        <v>58</v>
      </c>
      <c r="X57" s="811"/>
    </row>
    <row r="58" spans="1:24" ht="20.25" customHeight="1">
      <c r="A58" s="810" t="s">
        <v>59</v>
      </c>
      <c r="B58" s="810"/>
      <c r="C58" s="834">
        <v>13</v>
      </c>
      <c r="D58" s="834">
        <v>15</v>
      </c>
      <c r="E58" s="834">
        <v>0</v>
      </c>
      <c r="F58" s="821">
        <f t="shared" si="7"/>
        <v>28</v>
      </c>
      <c r="G58" s="834">
        <v>332</v>
      </c>
      <c r="H58" s="834">
        <v>170</v>
      </c>
      <c r="I58" s="821">
        <f t="shared" si="8"/>
        <v>502</v>
      </c>
      <c r="J58" s="834">
        <v>54</v>
      </c>
      <c r="K58" s="834">
        <v>81</v>
      </c>
      <c r="L58" s="834">
        <v>7</v>
      </c>
      <c r="M58" s="834">
        <v>2</v>
      </c>
      <c r="N58" s="821">
        <f t="shared" si="9"/>
        <v>61</v>
      </c>
      <c r="O58" s="821">
        <f t="shared" si="9"/>
        <v>83</v>
      </c>
      <c r="P58" s="821">
        <f t="shared" si="10"/>
        <v>144</v>
      </c>
      <c r="Q58" s="834">
        <v>1420</v>
      </c>
      <c r="R58" s="834">
        <v>1776</v>
      </c>
      <c r="S58" s="821">
        <f t="shared" si="11"/>
        <v>3196</v>
      </c>
      <c r="T58" s="835">
        <v>294</v>
      </c>
      <c r="U58" s="835">
        <v>181</v>
      </c>
      <c r="V58" s="821">
        <f t="shared" si="12"/>
        <v>475</v>
      </c>
      <c r="W58" s="811" t="s">
        <v>60</v>
      </c>
      <c r="X58" s="811"/>
    </row>
    <row r="59" spans="1:24" ht="20.25" customHeight="1">
      <c r="A59" s="810" t="s">
        <v>61</v>
      </c>
      <c r="B59" s="810"/>
      <c r="C59" s="834">
        <v>73</v>
      </c>
      <c r="D59" s="834">
        <v>60</v>
      </c>
      <c r="E59" s="834">
        <v>0</v>
      </c>
      <c r="F59" s="821">
        <f t="shared" si="7"/>
        <v>133</v>
      </c>
      <c r="G59" s="834">
        <v>1512</v>
      </c>
      <c r="H59" s="834">
        <v>688</v>
      </c>
      <c r="I59" s="821">
        <f t="shared" si="8"/>
        <v>2200</v>
      </c>
      <c r="J59" s="834">
        <v>412</v>
      </c>
      <c r="K59" s="834">
        <v>539</v>
      </c>
      <c r="L59" s="834">
        <v>29</v>
      </c>
      <c r="M59" s="834">
        <v>7</v>
      </c>
      <c r="N59" s="821">
        <f t="shared" si="9"/>
        <v>441</v>
      </c>
      <c r="O59" s="821">
        <f t="shared" si="9"/>
        <v>546</v>
      </c>
      <c r="P59" s="821">
        <f t="shared" si="10"/>
        <v>987</v>
      </c>
      <c r="Q59" s="834">
        <v>8037</v>
      </c>
      <c r="R59" s="834">
        <v>7437</v>
      </c>
      <c r="S59" s="821">
        <f t="shared" si="11"/>
        <v>15474</v>
      </c>
      <c r="T59" s="835">
        <v>1610</v>
      </c>
      <c r="U59" s="835">
        <v>436</v>
      </c>
      <c r="V59" s="821">
        <f t="shared" si="12"/>
        <v>2046</v>
      </c>
      <c r="W59" s="811" t="s">
        <v>62</v>
      </c>
      <c r="X59" s="811"/>
    </row>
    <row r="60" spans="1:24" ht="20.25" customHeight="1">
      <c r="A60" s="810" t="s">
        <v>63</v>
      </c>
      <c r="B60" s="810"/>
      <c r="C60" s="834">
        <v>9</v>
      </c>
      <c r="D60" s="834">
        <v>7</v>
      </c>
      <c r="E60" s="834">
        <v>0</v>
      </c>
      <c r="F60" s="821">
        <f t="shared" si="7"/>
        <v>16</v>
      </c>
      <c r="G60" s="834">
        <v>297</v>
      </c>
      <c r="H60" s="834">
        <v>137</v>
      </c>
      <c r="I60" s="821">
        <f t="shared" si="8"/>
        <v>434</v>
      </c>
      <c r="J60" s="834">
        <v>110</v>
      </c>
      <c r="K60" s="834">
        <v>77</v>
      </c>
      <c r="L60" s="834">
        <v>4</v>
      </c>
      <c r="M60" s="834">
        <v>6</v>
      </c>
      <c r="N60" s="821">
        <f t="shared" si="9"/>
        <v>114</v>
      </c>
      <c r="O60" s="821">
        <f t="shared" si="9"/>
        <v>83</v>
      </c>
      <c r="P60" s="821">
        <f t="shared" si="10"/>
        <v>197</v>
      </c>
      <c r="Q60" s="834">
        <v>1094</v>
      </c>
      <c r="R60" s="834">
        <v>706</v>
      </c>
      <c r="S60" s="821">
        <f t="shared" si="11"/>
        <v>1800</v>
      </c>
      <c r="T60" s="835">
        <v>154</v>
      </c>
      <c r="U60" s="835">
        <v>75</v>
      </c>
      <c r="V60" s="821">
        <f t="shared" si="12"/>
        <v>229</v>
      </c>
      <c r="W60" s="811" t="s">
        <v>64</v>
      </c>
      <c r="X60" s="811"/>
    </row>
    <row r="61" spans="1:24" ht="20.25" customHeight="1" thickBot="1">
      <c r="A61" s="840" t="s">
        <v>65</v>
      </c>
      <c r="B61" s="840"/>
      <c r="C61" s="841">
        <v>194</v>
      </c>
      <c r="D61" s="841">
        <v>87</v>
      </c>
      <c r="E61" s="841">
        <v>0</v>
      </c>
      <c r="F61" s="821">
        <f t="shared" si="7"/>
        <v>281</v>
      </c>
      <c r="G61" s="841">
        <v>4549</v>
      </c>
      <c r="H61" s="841">
        <v>1443</v>
      </c>
      <c r="I61" s="821">
        <f t="shared" si="8"/>
        <v>5992</v>
      </c>
      <c r="J61" s="841">
        <v>1219</v>
      </c>
      <c r="K61" s="841">
        <v>723</v>
      </c>
      <c r="L61" s="841">
        <v>152</v>
      </c>
      <c r="M61" s="841">
        <v>96</v>
      </c>
      <c r="N61" s="821">
        <f t="shared" si="9"/>
        <v>1371</v>
      </c>
      <c r="O61" s="821">
        <f t="shared" si="9"/>
        <v>819</v>
      </c>
      <c r="P61" s="821">
        <f t="shared" si="10"/>
        <v>2190</v>
      </c>
      <c r="Q61" s="841">
        <v>21882</v>
      </c>
      <c r="R61" s="841">
        <v>10622</v>
      </c>
      <c r="S61" s="821">
        <f t="shared" si="11"/>
        <v>32504</v>
      </c>
      <c r="T61" s="842">
        <v>1546</v>
      </c>
      <c r="U61" s="842">
        <v>766</v>
      </c>
      <c r="V61" s="821">
        <f t="shared" si="12"/>
        <v>2312</v>
      </c>
      <c r="W61" s="823" t="s">
        <v>66</v>
      </c>
      <c r="X61" s="823"/>
    </row>
    <row r="62" spans="1:24" s="818" customFormat="1" ht="20.25" customHeight="1" thickBot="1">
      <c r="A62" s="824" t="s">
        <v>19</v>
      </c>
      <c r="B62" s="824"/>
      <c r="C62" s="843">
        <f>SUM(C42:C61)</f>
        <v>763</v>
      </c>
      <c r="D62" s="843">
        <f t="shared" ref="D62:V62" si="13">SUM(D42:D61)</f>
        <v>453</v>
      </c>
      <c r="E62" s="843">
        <f t="shared" si="13"/>
        <v>12</v>
      </c>
      <c r="F62" s="843">
        <f t="shared" si="13"/>
        <v>1228</v>
      </c>
      <c r="G62" s="843">
        <f t="shared" si="13"/>
        <v>21096</v>
      </c>
      <c r="H62" s="843">
        <f t="shared" si="13"/>
        <v>8088</v>
      </c>
      <c r="I62" s="843">
        <f t="shared" si="13"/>
        <v>29184</v>
      </c>
      <c r="J62" s="843">
        <f t="shared" si="13"/>
        <v>5098</v>
      </c>
      <c r="K62" s="843">
        <f t="shared" si="13"/>
        <v>3927</v>
      </c>
      <c r="L62" s="843">
        <f t="shared" si="13"/>
        <v>430</v>
      </c>
      <c r="M62" s="843">
        <f t="shared" si="13"/>
        <v>298</v>
      </c>
      <c r="N62" s="843">
        <f t="shared" si="13"/>
        <v>5528</v>
      </c>
      <c r="O62" s="843">
        <f t="shared" si="13"/>
        <v>4225</v>
      </c>
      <c r="P62" s="843">
        <f t="shared" si="13"/>
        <v>9753</v>
      </c>
      <c r="Q62" s="843">
        <f t="shared" si="13"/>
        <v>92478</v>
      </c>
      <c r="R62" s="843">
        <f t="shared" si="13"/>
        <v>55294</v>
      </c>
      <c r="S62" s="843">
        <f t="shared" si="13"/>
        <v>147772</v>
      </c>
      <c r="T62" s="843">
        <f t="shared" si="13"/>
        <v>9728</v>
      </c>
      <c r="U62" s="843">
        <f t="shared" si="13"/>
        <v>7038</v>
      </c>
      <c r="V62" s="843">
        <f t="shared" si="13"/>
        <v>16766</v>
      </c>
      <c r="W62" s="826" t="s">
        <v>67</v>
      </c>
      <c r="X62" s="826"/>
    </row>
    <row r="63" spans="1:24" ht="24" customHeight="1" thickTop="1">
      <c r="A63" s="844"/>
      <c r="B63" s="845"/>
      <c r="C63" s="845"/>
      <c r="D63" s="845"/>
      <c r="E63" s="845"/>
      <c r="F63" s="844"/>
      <c r="J63" s="844"/>
      <c r="K63" s="844"/>
      <c r="L63" s="844"/>
      <c r="M63" s="844"/>
      <c r="N63" s="844"/>
      <c r="O63" s="844"/>
      <c r="P63" s="844"/>
      <c r="Q63" s="844"/>
      <c r="R63" s="844"/>
      <c r="S63" s="844"/>
      <c r="T63" s="844"/>
      <c r="U63" s="844"/>
      <c r="V63" s="844"/>
      <c r="W63" s="846"/>
      <c r="X63" s="846"/>
    </row>
    <row r="64" spans="1:24" ht="20.25" customHeight="1">
      <c r="A64" s="844"/>
      <c r="B64" s="844"/>
      <c r="C64" s="844"/>
      <c r="D64" s="844"/>
      <c r="E64" s="844"/>
      <c r="F64" s="844"/>
      <c r="G64" s="844"/>
      <c r="H64" s="844"/>
      <c r="I64" s="844"/>
      <c r="J64" s="844"/>
      <c r="K64" s="844"/>
      <c r="L64" s="844"/>
      <c r="M64" s="844"/>
      <c r="N64" s="844"/>
      <c r="O64" s="844"/>
      <c r="P64" s="844"/>
      <c r="Q64" s="844"/>
      <c r="R64" s="844"/>
      <c r="S64" s="844"/>
      <c r="T64" s="844"/>
      <c r="U64" s="846"/>
      <c r="V64" s="846"/>
      <c r="W64" s="846"/>
      <c r="X64" s="846"/>
    </row>
    <row r="65" spans="1:24" ht="20.25" customHeight="1">
      <c r="A65" s="844"/>
      <c r="B65" s="844"/>
      <c r="N65" s="606"/>
      <c r="O65" s="606"/>
      <c r="P65" s="606"/>
    </row>
    <row r="66" spans="1:24" ht="27.75" customHeight="1">
      <c r="A66" s="794" t="s">
        <v>998</v>
      </c>
      <c r="B66" s="794"/>
      <c r="C66" s="794"/>
      <c r="D66" s="794"/>
      <c r="E66" s="794"/>
      <c r="F66" s="794"/>
      <c r="G66" s="794"/>
      <c r="H66" s="794"/>
      <c r="I66" s="794"/>
      <c r="J66" s="794"/>
      <c r="K66" s="794"/>
      <c r="L66" s="794"/>
      <c r="M66" s="794"/>
      <c r="N66" s="794"/>
      <c r="O66" s="794"/>
      <c r="P66" s="794"/>
      <c r="Q66" s="794"/>
      <c r="R66" s="794"/>
      <c r="S66" s="794"/>
      <c r="T66" s="794"/>
      <c r="U66" s="794"/>
      <c r="V66" s="794"/>
      <c r="W66" s="794"/>
      <c r="X66" s="794"/>
    </row>
    <row r="67" spans="1:24" ht="41.25" customHeight="1">
      <c r="A67" s="794" t="s">
        <v>999</v>
      </c>
      <c r="B67" s="794"/>
      <c r="C67" s="794"/>
      <c r="D67" s="794"/>
      <c r="E67" s="794"/>
      <c r="F67" s="794"/>
      <c r="G67" s="794"/>
      <c r="H67" s="794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  <c r="T67" s="794"/>
      <c r="U67" s="794"/>
      <c r="V67" s="794"/>
      <c r="W67" s="794"/>
      <c r="X67" s="794"/>
    </row>
    <row r="68" spans="1:24" s="847" customFormat="1" ht="26.25" customHeight="1" thickBot="1">
      <c r="A68" s="795" t="s">
        <v>1000</v>
      </c>
      <c r="B68" s="795"/>
      <c r="C68" s="795"/>
      <c r="D68" s="795"/>
      <c r="E68" s="795"/>
      <c r="F68" s="795"/>
      <c r="G68" s="795"/>
      <c r="H68" s="795"/>
      <c r="I68" s="795"/>
      <c r="J68" s="795"/>
      <c r="K68" s="795"/>
      <c r="L68" s="795"/>
      <c r="M68" s="795"/>
      <c r="N68" s="795"/>
      <c r="O68" s="795"/>
      <c r="P68" s="795"/>
      <c r="Q68" s="795"/>
      <c r="R68" s="795"/>
      <c r="S68" s="795"/>
      <c r="T68" s="795"/>
      <c r="U68" s="795"/>
      <c r="V68" s="795"/>
      <c r="W68" s="796" t="s">
        <v>1001</v>
      </c>
      <c r="X68" s="796"/>
    </row>
    <row r="69" spans="1:24" s="818" customFormat="1" ht="24" customHeight="1" thickTop="1">
      <c r="A69" s="797" t="s">
        <v>4</v>
      </c>
      <c r="B69" s="797"/>
      <c r="C69" s="798" t="s">
        <v>71</v>
      </c>
      <c r="D69" s="798"/>
      <c r="E69" s="798"/>
      <c r="F69" s="798"/>
      <c r="G69" s="798" t="s">
        <v>6</v>
      </c>
      <c r="H69" s="798"/>
      <c r="I69" s="798"/>
      <c r="J69" s="798"/>
      <c r="K69" s="798"/>
      <c r="L69" s="798"/>
      <c r="M69" s="798"/>
      <c r="N69" s="798"/>
      <c r="O69" s="798"/>
      <c r="P69" s="798"/>
      <c r="Q69" s="798" t="s">
        <v>7</v>
      </c>
      <c r="R69" s="798"/>
      <c r="S69" s="798"/>
      <c r="T69" s="798" t="s">
        <v>686</v>
      </c>
      <c r="U69" s="798"/>
      <c r="V69" s="798"/>
      <c r="W69" s="797" t="s">
        <v>10</v>
      </c>
      <c r="X69" s="797"/>
    </row>
    <row r="70" spans="1:24" s="818" customFormat="1" ht="18" customHeight="1">
      <c r="A70" s="799"/>
      <c r="B70" s="799"/>
      <c r="C70" s="800"/>
      <c r="D70" s="800"/>
      <c r="E70" s="800"/>
      <c r="F70" s="800"/>
      <c r="G70" s="800" t="s">
        <v>731</v>
      </c>
      <c r="H70" s="800"/>
      <c r="I70" s="800"/>
      <c r="J70" s="800"/>
      <c r="K70" s="800"/>
      <c r="L70" s="800"/>
      <c r="M70" s="800"/>
      <c r="N70" s="800"/>
      <c r="O70" s="800"/>
      <c r="P70" s="800"/>
      <c r="Q70" s="800"/>
      <c r="R70" s="800"/>
      <c r="S70" s="800"/>
      <c r="T70" s="800"/>
      <c r="U70" s="800"/>
      <c r="V70" s="800"/>
      <c r="W70" s="799"/>
      <c r="X70" s="799"/>
    </row>
    <row r="71" spans="1:24" ht="21.75" customHeight="1">
      <c r="A71" s="799"/>
      <c r="B71" s="799"/>
      <c r="C71" s="800"/>
      <c r="D71" s="800"/>
      <c r="E71" s="800"/>
      <c r="F71" s="800"/>
      <c r="G71" s="800" t="s">
        <v>74</v>
      </c>
      <c r="H71" s="800"/>
      <c r="I71" s="800"/>
      <c r="J71" s="800" t="s">
        <v>75</v>
      </c>
      <c r="K71" s="800"/>
      <c r="L71" s="800" t="s">
        <v>76</v>
      </c>
      <c r="M71" s="800"/>
      <c r="N71" s="800" t="s">
        <v>77</v>
      </c>
      <c r="O71" s="800"/>
      <c r="P71" s="800"/>
      <c r="Q71" s="800" t="s">
        <v>12</v>
      </c>
      <c r="R71" s="800"/>
      <c r="S71" s="800"/>
      <c r="T71" s="800" t="s">
        <v>14</v>
      </c>
      <c r="U71" s="800"/>
      <c r="V71" s="800"/>
      <c r="W71" s="799"/>
      <c r="X71" s="799"/>
    </row>
    <row r="72" spans="1:24" ht="33" customHeight="1">
      <c r="A72" s="799"/>
      <c r="B72" s="799"/>
      <c r="C72" s="800" t="s">
        <v>733</v>
      </c>
      <c r="D72" s="800"/>
      <c r="E72" s="800"/>
      <c r="F72" s="800"/>
      <c r="G72" s="800" t="s">
        <v>78</v>
      </c>
      <c r="H72" s="800"/>
      <c r="I72" s="800"/>
      <c r="J72" s="800" t="s">
        <v>449</v>
      </c>
      <c r="K72" s="800"/>
      <c r="L72" s="848" t="s">
        <v>997</v>
      </c>
      <c r="M72" s="848"/>
      <c r="N72" s="800" t="s">
        <v>90</v>
      </c>
      <c r="O72" s="800"/>
      <c r="P72" s="800"/>
      <c r="Q72" s="800"/>
      <c r="R72" s="800"/>
      <c r="S72" s="800"/>
      <c r="T72" s="800"/>
      <c r="U72" s="800"/>
      <c r="V72" s="800"/>
      <c r="W72" s="799"/>
      <c r="X72" s="799"/>
    </row>
    <row r="73" spans="1:24" ht="25.5" customHeight="1">
      <c r="A73" s="799"/>
      <c r="B73" s="799"/>
      <c r="C73" s="801" t="s">
        <v>16</v>
      </c>
      <c r="D73" s="801" t="s">
        <v>17</v>
      </c>
      <c r="E73" s="801" t="s">
        <v>18</v>
      </c>
      <c r="F73" s="801" t="s">
        <v>107</v>
      </c>
      <c r="G73" s="801" t="s">
        <v>16</v>
      </c>
      <c r="H73" s="801" t="s">
        <v>17</v>
      </c>
      <c r="I73" s="801" t="s">
        <v>107</v>
      </c>
      <c r="J73" s="801" t="s">
        <v>16</v>
      </c>
      <c r="K73" s="801" t="s">
        <v>17</v>
      </c>
      <c r="L73" s="801" t="s">
        <v>16</v>
      </c>
      <c r="M73" s="801" t="s">
        <v>17</v>
      </c>
      <c r="N73" s="801" t="s">
        <v>16</v>
      </c>
      <c r="O73" s="801" t="s">
        <v>17</v>
      </c>
      <c r="P73" s="801" t="s">
        <v>107</v>
      </c>
      <c r="Q73" s="801" t="s">
        <v>16</v>
      </c>
      <c r="R73" s="801" t="s">
        <v>17</v>
      </c>
      <c r="S73" s="801" t="s">
        <v>107</v>
      </c>
      <c r="T73" s="801" t="s">
        <v>16</v>
      </c>
      <c r="U73" s="801" t="s">
        <v>740</v>
      </c>
      <c r="V73" s="801" t="s">
        <v>107</v>
      </c>
      <c r="W73" s="799"/>
      <c r="X73" s="799"/>
    </row>
    <row r="74" spans="1:24" ht="49.5" customHeight="1" thickBot="1">
      <c r="A74" s="802"/>
      <c r="B74" s="802"/>
      <c r="C74" s="849" t="s">
        <v>20</v>
      </c>
      <c r="D74" s="849" t="s">
        <v>21</v>
      </c>
      <c r="E74" s="849" t="s">
        <v>22</v>
      </c>
      <c r="F74" s="849" t="s">
        <v>23</v>
      </c>
      <c r="G74" s="849" t="s">
        <v>20</v>
      </c>
      <c r="H74" s="849" t="s">
        <v>21</v>
      </c>
      <c r="I74" s="849" t="s">
        <v>23</v>
      </c>
      <c r="J74" s="849" t="s">
        <v>20</v>
      </c>
      <c r="K74" s="849" t="s">
        <v>21</v>
      </c>
      <c r="L74" s="849" t="s">
        <v>20</v>
      </c>
      <c r="M74" s="849" t="s">
        <v>21</v>
      </c>
      <c r="N74" s="850" t="s">
        <v>20</v>
      </c>
      <c r="O74" s="850" t="s">
        <v>21</v>
      </c>
      <c r="P74" s="850" t="s">
        <v>23</v>
      </c>
      <c r="Q74" s="849" t="s">
        <v>20</v>
      </c>
      <c r="R74" s="849" t="s">
        <v>21</v>
      </c>
      <c r="S74" s="849" t="s">
        <v>23</v>
      </c>
      <c r="T74" s="849" t="s">
        <v>20</v>
      </c>
      <c r="U74" s="849" t="s">
        <v>21</v>
      </c>
      <c r="V74" s="849" t="s">
        <v>23</v>
      </c>
      <c r="W74" s="802"/>
      <c r="X74" s="802"/>
    </row>
    <row r="75" spans="1:24" ht="20.25" customHeight="1">
      <c r="A75" s="805" t="s">
        <v>198</v>
      </c>
      <c r="B75" s="805"/>
      <c r="C75" s="851">
        <v>0</v>
      </c>
      <c r="D75" s="851">
        <v>0</v>
      </c>
      <c r="E75" s="851">
        <v>0</v>
      </c>
      <c r="F75" s="851">
        <f>SUM(C75:E75)</f>
        <v>0</v>
      </c>
      <c r="G75" s="851">
        <v>0</v>
      </c>
      <c r="H75" s="851">
        <v>0</v>
      </c>
      <c r="I75" s="851">
        <f>SUM(G75:H75)</f>
        <v>0</v>
      </c>
      <c r="J75" s="851">
        <v>0</v>
      </c>
      <c r="K75" s="851">
        <v>0</v>
      </c>
      <c r="L75" s="851">
        <v>0</v>
      </c>
      <c r="M75" s="851">
        <v>0</v>
      </c>
      <c r="N75" s="851">
        <f>SUM(J75,L75)</f>
        <v>0</v>
      </c>
      <c r="O75" s="851">
        <f>SUM(K75,M75)</f>
        <v>0</v>
      </c>
      <c r="P75" s="851">
        <f>SUM(N75:O75)</f>
        <v>0</v>
      </c>
      <c r="Q75" s="851">
        <v>0</v>
      </c>
      <c r="R75" s="851">
        <v>0</v>
      </c>
      <c r="S75" s="851">
        <f>SUM(Q75:R75)</f>
        <v>0</v>
      </c>
      <c r="T75" s="851">
        <v>0</v>
      </c>
      <c r="U75" s="851">
        <v>0</v>
      </c>
      <c r="V75" s="851">
        <f>SUM(T75:U75)</f>
        <v>0</v>
      </c>
      <c r="W75" s="807" t="s">
        <v>26</v>
      </c>
      <c r="X75" s="807"/>
    </row>
    <row r="76" spans="1:24" ht="21" customHeight="1">
      <c r="A76" s="808" t="s">
        <v>27</v>
      </c>
      <c r="B76" s="808"/>
      <c r="C76" s="851">
        <v>0</v>
      </c>
      <c r="D76" s="851">
        <v>0</v>
      </c>
      <c r="E76" s="851">
        <v>0</v>
      </c>
      <c r="F76" s="851">
        <f t="shared" ref="F76:F94" si="14">SUM(C76:E76)</f>
        <v>0</v>
      </c>
      <c r="G76" s="851">
        <v>0</v>
      </c>
      <c r="H76" s="851">
        <v>0</v>
      </c>
      <c r="I76" s="851">
        <f t="shared" ref="I76:I94" si="15">SUM(G76:H76)</f>
        <v>0</v>
      </c>
      <c r="J76" s="851">
        <v>0</v>
      </c>
      <c r="K76" s="851">
        <v>0</v>
      </c>
      <c r="L76" s="851">
        <v>0</v>
      </c>
      <c r="M76" s="851">
        <v>0</v>
      </c>
      <c r="N76" s="851">
        <f t="shared" ref="N76:O94" si="16">SUM(J76,L76)</f>
        <v>0</v>
      </c>
      <c r="O76" s="851">
        <f t="shared" si="16"/>
        <v>0</v>
      </c>
      <c r="P76" s="851">
        <f t="shared" ref="P76:P94" si="17">SUM(N76:O76)</f>
        <v>0</v>
      </c>
      <c r="Q76" s="851">
        <v>0</v>
      </c>
      <c r="R76" s="851">
        <v>0</v>
      </c>
      <c r="S76" s="851">
        <f t="shared" ref="S76:S94" si="18">SUM(Q76:R76)</f>
        <v>0</v>
      </c>
      <c r="T76" s="851">
        <v>0</v>
      </c>
      <c r="U76" s="852">
        <v>0</v>
      </c>
      <c r="V76" s="851">
        <f t="shared" ref="V76:V94" si="19">SUM(T76:U76)</f>
        <v>0</v>
      </c>
      <c r="W76" s="809" t="s">
        <v>28</v>
      </c>
      <c r="X76" s="809"/>
    </row>
    <row r="77" spans="1:24" ht="21" customHeight="1">
      <c r="A77" s="810" t="s">
        <v>83</v>
      </c>
      <c r="B77" s="810"/>
      <c r="C77" s="853">
        <v>2</v>
      </c>
      <c r="D77" s="853">
        <v>2</v>
      </c>
      <c r="E77" s="853">
        <v>0</v>
      </c>
      <c r="F77" s="851">
        <f t="shared" si="14"/>
        <v>4</v>
      </c>
      <c r="G77" s="853">
        <v>137</v>
      </c>
      <c r="H77" s="853">
        <v>51</v>
      </c>
      <c r="I77" s="851">
        <f t="shared" si="15"/>
        <v>188</v>
      </c>
      <c r="J77" s="853">
        <v>27</v>
      </c>
      <c r="K77" s="853">
        <v>14</v>
      </c>
      <c r="L77" s="853">
        <v>28</v>
      </c>
      <c r="M77" s="853">
        <v>0</v>
      </c>
      <c r="N77" s="851">
        <f t="shared" si="16"/>
        <v>55</v>
      </c>
      <c r="O77" s="851">
        <f t="shared" si="16"/>
        <v>14</v>
      </c>
      <c r="P77" s="851">
        <f t="shared" si="17"/>
        <v>69</v>
      </c>
      <c r="Q77" s="853">
        <v>429</v>
      </c>
      <c r="R77" s="853">
        <v>187</v>
      </c>
      <c r="S77" s="851">
        <f t="shared" si="18"/>
        <v>616</v>
      </c>
      <c r="T77" s="853">
        <v>37</v>
      </c>
      <c r="U77" s="854">
        <v>29</v>
      </c>
      <c r="V77" s="851">
        <f t="shared" si="19"/>
        <v>66</v>
      </c>
      <c r="W77" s="811" t="s">
        <v>30</v>
      </c>
      <c r="X77" s="811"/>
    </row>
    <row r="78" spans="1:24" ht="21" customHeight="1">
      <c r="A78" s="810" t="s">
        <v>31</v>
      </c>
      <c r="B78" s="810"/>
      <c r="C78" s="853">
        <v>3</v>
      </c>
      <c r="D78" s="853">
        <v>1</v>
      </c>
      <c r="E78" s="853">
        <v>0</v>
      </c>
      <c r="F78" s="851">
        <f t="shared" si="14"/>
        <v>4</v>
      </c>
      <c r="G78" s="853">
        <v>39</v>
      </c>
      <c r="H78" s="853">
        <v>0</v>
      </c>
      <c r="I78" s="851">
        <f t="shared" si="15"/>
        <v>39</v>
      </c>
      <c r="J78" s="853">
        <v>2</v>
      </c>
      <c r="K78" s="853">
        <v>0</v>
      </c>
      <c r="L78" s="853">
        <v>0</v>
      </c>
      <c r="M78" s="853">
        <v>0</v>
      </c>
      <c r="N78" s="851">
        <f t="shared" si="16"/>
        <v>2</v>
      </c>
      <c r="O78" s="851">
        <f t="shared" si="16"/>
        <v>0</v>
      </c>
      <c r="P78" s="851">
        <f t="shared" si="17"/>
        <v>2</v>
      </c>
      <c r="Q78" s="853">
        <v>180</v>
      </c>
      <c r="R78" s="853">
        <v>27</v>
      </c>
      <c r="S78" s="851">
        <f t="shared" si="18"/>
        <v>207</v>
      </c>
      <c r="T78" s="853">
        <v>16</v>
      </c>
      <c r="U78" s="854">
        <v>10</v>
      </c>
      <c r="V78" s="851">
        <f t="shared" si="19"/>
        <v>26</v>
      </c>
      <c r="W78" s="811" t="s">
        <v>32</v>
      </c>
      <c r="X78" s="811"/>
    </row>
    <row r="79" spans="1:24" ht="21" customHeight="1">
      <c r="A79" s="812" t="s">
        <v>33</v>
      </c>
      <c r="B79" s="813" t="s">
        <v>34</v>
      </c>
      <c r="C79" s="853">
        <v>0</v>
      </c>
      <c r="D79" s="853">
        <v>0</v>
      </c>
      <c r="E79" s="853">
        <v>0</v>
      </c>
      <c r="F79" s="851">
        <f t="shared" si="14"/>
        <v>0</v>
      </c>
      <c r="G79" s="853">
        <v>0</v>
      </c>
      <c r="H79" s="853">
        <v>0</v>
      </c>
      <c r="I79" s="851">
        <f t="shared" si="15"/>
        <v>0</v>
      </c>
      <c r="J79" s="853">
        <v>0</v>
      </c>
      <c r="K79" s="853">
        <v>0</v>
      </c>
      <c r="L79" s="853">
        <v>0</v>
      </c>
      <c r="M79" s="853">
        <v>0</v>
      </c>
      <c r="N79" s="851">
        <f t="shared" si="16"/>
        <v>0</v>
      </c>
      <c r="O79" s="851">
        <f t="shared" si="16"/>
        <v>0</v>
      </c>
      <c r="P79" s="851">
        <f t="shared" si="17"/>
        <v>0</v>
      </c>
      <c r="Q79" s="853">
        <v>0</v>
      </c>
      <c r="R79" s="853">
        <v>0</v>
      </c>
      <c r="S79" s="851">
        <f t="shared" si="18"/>
        <v>0</v>
      </c>
      <c r="T79" s="853">
        <v>0</v>
      </c>
      <c r="U79" s="853">
        <v>0</v>
      </c>
      <c r="V79" s="851">
        <f t="shared" si="19"/>
        <v>0</v>
      </c>
      <c r="W79" s="814" t="s">
        <v>35</v>
      </c>
      <c r="X79" s="815" t="s">
        <v>36</v>
      </c>
    </row>
    <row r="80" spans="1:24" ht="21" customHeight="1">
      <c r="A80" s="816"/>
      <c r="B80" s="813" t="s">
        <v>37</v>
      </c>
      <c r="C80" s="853">
        <v>1</v>
      </c>
      <c r="D80" s="853">
        <v>0</v>
      </c>
      <c r="E80" s="853">
        <v>0</v>
      </c>
      <c r="F80" s="851">
        <f t="shared" si="14"/>
        <v>1</v>
      </c>
      <c r="G80" s="853">
        <v>17</v>
      </c>
      <c r="H80" s="853">
        <v>0</v>
      </c>
      <c r="I80" s="851">
        <f t="shared" si="15"/>
        <v>17</v>
      </c>
      <c r="J80" s="853">
        <v>0</v>
      </c>
      <c r="K80" s="853">
        <v>0</v>
      </c>
      <c r="L80" s="853">
        <v>0</v>
      </c>
      <c r="M80" s="853">
        <v>0</v>
      </c>
      <c r="N80" s="851">
        <f t="shared" si="16"/>
        <v>0</v>
      </c>
      <c r="O80" s="851">
        <f t="shared" si="16"/>
        <v>0</v>
      </c>
      <c r="P80" s="851">
        <f t="shared" si="17"/>
        <v>0</v>
      </c>
      <c r="Q80" s="853">
        <v>40</v>
      </c>
      <c r="R80" s="853">
        <v>0</v>
      </c>
      <c r="S80" s="851">
        <f t="shared" si="18"/>
        <v>40</v>
      </c>
      <c r="T80" s="853">
        <v>3</v>
      </c>
      <c r="U80" s="853">
        <v>4</v>
      </c>
      <c r="V80" s="851">
        <f t="shared" si="19"/>
        <v>7</v>
      </c>
      <c r="W80" s="814" t="s">
        <v>38</v>
      </c>
      <c r="X80" s="817"/>
    </row>
    <row r="81" spans="1:24" ht="21" customHeight="1">
      <c r="A81" s="816"/>
      <c r="B81" s="813" t="s">
        <v>39</v>
      </c>
      <c r="C81" s="853">
        <v>0</v>
      </c>
      <c r="D81" s="853">
        <v>0</v>
      </c>
      <c r="E81" s="853">
        <v>0</v>
      </c>
      <c r="F81" s="851">
        <f t="shared" si="14"/>
        <v>0</v>
      </c>
      <c r="G81" s="853">
        <v>0</v>
      </c>
      <c r="H81" s="853">
        <v>0</v>
      </c>
      <c r="I81" s="851">
        <f t="shared" si="15"/>
        <v>0</v>
      </c>
      <c r="J81" s="853">
        <v>0</v>
      </c>
      <c r="K81" s="853">
        <v>0</v>
      </c>
      <c r="L81" s="853">
        <v>0</v>
      </c>
      <c r="M81" s="853">
        <v>0</v>
      </c>
      <c r="N81" s="851">
        <f t="shared" si="16"/>
        <v>0</v>
      </c>
      <c r="O81" s="851">
        <f t="shared" si="16"/>
        <v>0</v>
      </c>
      <c r="P81" s="851">
        <f t="shared" si="17"/>
        <v>0</v>
      </c>
      <c r="Q81" s="853">
        <v>0</v>
      </c>
      <c r="R81" s="853">
        <v>0</v>
      </c>
      <c r="S81" s="851">
        <f t="shared" si="18"/>
        <v>0</v>
      </c>
      <c r="T81" s="853">
        <v>0</v>
      </c>
      <c r="U81" s="853">
        <v>0</v>
      </c>
      <c r="V81" s="851">
        <f t="shared" si="19"/>
        <v>0</v>
      </c>
      <c r="W81" s="814" t="s">
        <v>40</v>
      </c>
      <c r="X81" s="817"/>
    </row>
    <row r="82" spans="1:24" ht="21" customHeight="1">
      <c r="A82" s="816"/>
      <c r="B82" s="813" t="s">
        <v>41</v>
      </c>
      <c r="C82" s="853">
        <v>0</v>
      </c>
      <c r="D82" s="853">
        <v>0</v>
      </c>
      <c r="E82" s="853">
        <v>0</v>
      </c>
      <c r="F82" s="851">
        <f t="shared" si="14"/>
        <v>0</v>
      </c>
      <c r="G82" s="853">
        <v>0</v>
      </c>
      <c r="H82" s="853">
        <v>0</v>
      </c>
      <c r="I82" s="851">
        <f t="shared" si="15"/>
        <v>0</v>
      </c>
      <c r="J82" s="853">
        <v>0</v>
      </c>
      <c r="K82" s="853">
        <v>0</v>
      </c>
      <c r="L82" s="853">
        <v>0</v>
      </c>
      <c r="M82" s="853">
        <v>0</v>
      </c>
      <c r="N82" s="851">
        <f t="shared" si="16"/>
        <v>0</v>
      </c>
      <c r="O82" s="851">
        <f t="shared" si="16"/>
        <v>0</v>
      </c>
      <c r="P82" s="851">
        <f t="shared" si="17"/>
        <v>0</v>
      </c>
      <c r="Q82" s="853">
        <v>0</v>
      </c>
      <c r="R82" s="853">
        <v>0</v>
      </c>
      <c r="S82" s="851">
        <f t="shared" si="18"/>
        <v>0</v>
      </c>
      <c r="T82" s="853">
        <v>0</v>
      </c>
      <c r="U82" s="853">
        <v>0</v>
      </c>
      <c r="V82" s="851">
        <f t="shared" si="19"/>
        <v>0</v>
      </c>
      <c r="W82" s="814" t="s">
        <v>42</v>
      </c>
      <c r="X82" s="817"/>
    </row>
    <row r="83" spans="1:24" ht="21" customHeight="1">
      <c r="A83" s="816"/>
      <c r="B83" s="813" t="s">
        <v>43</v>
      </c>
      <c r="C83" s="853">
        <v>0</v>
      </c>
      <c r="D83" s="853">
        <v>0</v>
      </c>
      <c r="E83" s="853">
        <v>0</v>
      </c>
      <c r="F83" s="851">
        <f t="shared" si="14"/>
        <v>0</v>
      </c>
      <c r="G83" s="853">
        <v>0</v>
      </c>
      <c r="H83" s="853">
        <v>0</v>
      </c>
      <c r="I83" s="851">
        <f t="shared" si="15"/>
        <v>0</v>
      </c>
      <c r="J83" s="853">
        <v>0</v>
      </c>
      <c r="K83" s="853">
        <v>0</v>
      </c>
      <c r="L83" s="853">
        <v>0</v>
      </c>
      <c r="M83" s="853">
        <v>0</v>
      </c>
      <c r="N83" s="851">
        <f t="shared" si="16"/>
        <v>0</v>
      </c>
      <c r="O83" s="851">
        <f t="shared" si="16"/>
        <v>0</v>
      </c>
      <c r="P83" s="851">
        <f t="shared" si="17"/>
        <v>0</v>
      </c>
      <c r="Q83" s="853">
        <v>0</v>
      </c>
      <c r="R83" s="853">
        <v>0</v>
      </c>
      <c r="S83" s="851">
        <f t="shared" si="18"/>
        <v>0</v>
      </c>
      <c r="T83" s="853">
        <v>0</v>
      </c>
      <c r="U83" s="853">
        <v>0</v>
      </c>
      <c r="V83" s="851">
        <f t="shared" si="19"/>
        <v>0</v>
      </c>
      <c r="W83" s="814" t="s">
        <v>44</v>
      </c>
      <c r="X83" s="817"/>
    </row>
    <row r="84" spans="1:24" ht="21" customHeight="1">
      <c r="A84" s="819"/>
      <c r="B84" s="813" t="s">
        <v>45</v>
      </c>
      <c r="C84" s="853">
        <v>2</v>
      </c>
      <c r="D84" s="853">
        <v>1</v>
      </c>
      <c r="E84" s="853">
        <v>0</v>
      </c>
      <c r="F84" s="851">
        <f t="shared" si="14"/>
        <v>3</v>
      </c>
      <c r="G84" s="853">
        <v>78</v>
      </c>
      <c r="H84" s="853">
        <v>35</v>
      </c>
      <c r="I84" s="851">
        <f t="shared" si="15"/>
        <v>113</v>
      </c>
      <c r="J84" s="853">
        <v>8</v>
      </c>
      <c r="K84" s="853">
        <v>7</v>
      </c>
      <c r="L84" s="853">
        <v>5</v>
      </c>
      <c r="M84" s="853">
        <v>6</v>
      </c>
      <c r="N84" s="851">
        <f t="shared" si="16"/>
        <v>13</v>
      </c>
      <c r="O84" s="851">
        <f t="shared" si="16"/>
        <v>13</v>
      </c>
      <c r="P84" s="851">
        <f t="shared" si="17"/>
        <v>26</v>
      </c>
      <c r="Q84" s="853">
        <v>265</v>
      </c>
      <c r="R84" s="853">
        <v>143</v>
      </c>
      <c r="S84" s="851">
        <f t="shared" si="18"/>
        <v>408</v>
      </c>
      <c r="T84" s="853">
        <v>30</v>
      </c>
      <c r="U84" s="853">
        <v>37</v>
      </c>
      <c r="V84" s="851">
        <f t="shared" si="19"/>
        <v>67</v>
      </c>
      <c r="W84" s="814" t="s">
        <v>46</v>
      </c>
      <c r="X84" s="820"/>
    </row>
    <row r="85" spans="1:24" ht="21" customHeight="1">
      <c r="A85" s="810" t="s">
        <v>47</v>
      </c>
      <c r="B85" s="810"/>
      <c r="C85" s="853">
        <v>2</v>
      </c>
      <c r="D85" s="853">
        <v>1</v>
      </c>
      <c r="E85" s="853">
        <v>0</v>
      </c>
      <c r="F85" s="851">
        <f t="shared" si="14"/>
        <v>3</v>
      </c>
      <c r="G85" s="853">
        <v>28</v>
      </c>
      <c r="H85" s="853">
        <v>19</v>
      </c>
      <c r="I85" s="851">
        <f t="shared" si="15"/>
        <v>47</v>
      </c>
      <c r="J85" s="853">
        <v>9</v>
      </c>
      <c r="K85" s="853">
        <v>13</v>
      </c>
      <c r="L85" s="853">
        <v>0</v>
      </c>
      <c r="M85" s="853">
        <v>0</v>
      </c>
      <c r="N85" s="851">
        <f t="shared" si="16"/>
        <v>9</v>
      </c>
      <c r="O85" s="851">
        <f t="shared" si="16"/>
        <v>13</v>
      </c>
      <c r="P85" s="851">
        <f t="shared" si="17"/>
        <v>22</v>
      </c>
      <c r="Q85" s="853">
        <v>88</v>
      </c>
      <c r="R85" s="853">
        <v>122</v>
      </c>
      <c r="S85" s="851">
        <f t="shared" si="18"/>
        <v>210</v>
      </c>
      <c r="T85" s="853">
        <v>18</v>
      </c>
      <c r="U85" s="853">
        <v>9</v>
      </c>
      <c r="V85" s="851">
        <f t="shared" si="19"/>
        <v>27</v>
      </c>
      <c r="W85" s="811" t="s">
        <v>48</v>
      </c>
      <c r="X85" s="811"/>
    </row>
    <row r="86" spans="1:24" ht="21" customHeight="1">
      <c r="A86" s="810" t="s">
        <v>49</v>
      </c>
      <c r="B86" s="810"/>
      <c r="C86" s="853">
        <v>1</v>
      </c>
      <c r="D86" s="853">
        <v>3</v>
      </c>
      <c r="E86" s="853">
        <v>0</v>
      </c>
      <c r="F86" s="851">
        <f t="shared" si="14"/>
        <v>4</v>
      </c>
      <c r="G86" s="853">
        <v>113</v>
      </c>
      <c r="H86" s="853">
        <v>75</v>
      </c>
      <c r="I86" s="851">
        <f t="shared" si="15"/>
        <v>188</v>
      </c>
      <c r="J86" s="853">
        <v>10</v>
      </c>
      <c r="K86" s="853">
        <v>16</v>
      </c>
      <c r="L86" s="853">
        <v>0</v>
      </c>
      <c r="M86" s="853">
        <v>0</v>
      </c>
      <c r="N86" s="851">
        <f t="shared" si="16"/>
        <v>10</v>
      </c>
      <c r="O86" s="851">
        <f t="shared" si="16"/>
        <v>16</v>
      </c>
      <c r="P86" s="851">
        <f t="shared" si="17"/>
        <v>26</v>
      </c>
      <c r="Q86" s="853">
        <v>504</v>
      </c>
      <c r="R86" s="853">
        <v>328</v>
      </c>
      <c r="S86" s="851">
        <f t="shared" si="18"/>
        <v>832</v>
      </c>
      <c r="T86" s="853">
        <v>22</v>
      </c>
      <c r="U86" s="854">
        <v>85</v>
      </c>
      <c r="V86" s="851">
        <f t="shared" si="19"/>
        <v>107</v>
      </c>
      <c r="W86" s="811" t="s">
        <v>50</v>
      </c>
      <c r="X86" s="811"/>
    </row>
    <row r="87" spans="1:24" ht="18" customHeight="1">
      <c r="A87" s="810" t="s">
        <v>51</v>
      </c>
      <c r="B87" s="810"/>
      <c r="C87" s="853">
        <v>1</v>
      </c>
      <c r="D87" s="853">
        <v>1</v>
      </c>
      <c r="E87" s="853">
        <v>0</v>
      </c>
      <c r="F87" s="851">
        <f t="shared" si="14"/>
        <v>2</v>
      </c>
      <c r="G87" s="853">
        <v>52</v>
      </c>
      <c r="H87" s="853">
        <v>56</v>
      </c>
      <c r="I87" s="851">
        <f t="shared" si="15"/>
        <v>108</v>
      </c>
      <c r="J87" s="853">
        <v>26</v>
      </c>
      <c r="K87" s="853">
        <v>47</v>
      </c>
      <c r="L87" s="853">
        <v>0</v>
      </c>
      <c r="M87" s="853">
        <v>0</v>
      </c>
      <c r="N87" s="851">
        <f t="shared" si="16"/>
        <v>26</v>
      </c>
      <c r="O87" s="851">
        <f t="shared" si="16"/>
        <v>47</v>
      </c>
      <c r="P87" s="851">
        <f t="shared" si="17"/>
        <v>73</v>
      </c>
      <c r="Q87" s="853">
        <v>292</v>
      </c>
      <c r="R87" s="853">
        <v>279</v>
      </c>
      <c r="S87" s="851">
        <f t="shared" si="18"/>
        <v>571</v>
      </c>
      <c r="T87" s="853">
        <v>24</v>
      </c>
      <c r="U87" s="854">
        <v>26</v>
      </c>
      <c r="V87" s="851">
        <f t="shared" si="19"/>
        <v>50</v>
      </c>
      <c r="W87" s="811" t="s">
        <v>52</v>
      </c>
      <c r="X87" s="811"/>
    </row>
    <row r="88" spans="1:24" ht="18" customHeight="1">
      <c r="A88" s="810" t="s">
        <v>53</v>
      </c>
      <c r="B88" s="810"/>
      <c r="C88" s="853">
        <v>2</v>
      </c>
      <c r="D88" s="853">
        <v>3</v>
      </c>
      <c r="E88" s="853">
        <v>0</v>
      </c>
      <c r="F88" s="851">
        <f t="shared" si="14"/>
        <v>5</v>
      </c>
      <c r="G88" s="853">
        <v>117</v>
      </c>
      <c r="H88" s="853">
        <v>61</v>
      </c>
      <c r="I88" s="851">
        <f t="shared" si="15"/>
        <v>178</v>
      </c>
      <c r="J88" s="853">
        <v>9</v>
      </c>
      <c r="K88" s="853">
        <v>10</v>
      </c>
      <c r="L88" s="853">
        <v>0</v>
      </c>
      <c r="M88" s="853">
        <v>0</v>
      </c>
      <c r="N88" s="851">
        <f t="shared" si="16"/>
        <v>9</v>
      </c>
      <c r="O88" s="851">
        <f t="shared" si="16"/>
        <v>10</v>
      </c>
      <c r="P88" s="851">
        <f t="shared" si="17"/>
        <v>19</v>
      </c>
      <c r="Q88" s="853">
        <v>396</v>
      </c>
      <c r="R88" s="853">
        <v>347</v>
      </c>
      <c r="S88" s="851">
        <f t="shared" si="18"/>
        <v>743</v>
      </c>
      <c r="T88" s="853">
        <v>46</v>
      </c>
      <c r="U88" s="854">
        <v>20</v>
      </c>
      <c r="V88" s="851">
        <f t="shared" si="19"/>
        <v>66</v>
      </c>
      <c r="W88" s="811" t="s">
        <v>54</v>
      </c>
      <c r="X88" s="811"/>
    </row>
    <row r="89" spans="1:24" ht="18" customHeight="1">
      <c r="A89" s="810" t="s">
        <v>84</v>
      </c>
      <c r="B89" s="810"/>
      <c r="C89" s="853">
        <v>0</v>
      </c>
      <c r="D89" s="853">
        <v>0</v>
      </c>
      <c r="E89" s="853">
        <v>0</v>
      </c>
      <c r="F89" s="851">
        <f t="shared" si="14"/>
        <v>0</v>
      </c>
      <c r="G89" s="853">
        <v>0</v>
      </c>
      <c r="H89" s="853">
        <v>0</v>
      </c>
      <c r="I89" s="851">
        <f t="shared" si="15"/>
        <v>0</v>
      </c>
      <c r="J89" s="853">
        <v>0</v>
      </c>
      <c r="K89" s="853">
        <v>0</v>
      </c>
      <c r="L89" s="853">
        <v>0</v>
      </c>
      <c r="M89" s="853">
        <v>0</v>
      </c>
      <c r="N89" s="851">
        <f t="shared" si="16"/>
        <v>0</v>
      </c>
      <c r="O89" s="851">
        <f t="shared" si="16"/>
        <v>0</v>
      </c>
      <c r="P89" s="851">
        <f t="shared" si="17"/>
        <v>0</v>
      </c>
      <c r="Q89" s="853">
        <v>0</v>
      </c>
      <c r="R89" s="853">
        <v>0</v>
      </c>
      <c r="S89" s="851">
        <f t="shared" si="18"/>
        <v>0</v>
      </c>
      <c r="T89" s="853">
        <v>0</v>
      </c>
      <c r="U89" s="854">
        <v>0</v>
      </c>
      <c r="V89" s="851">
        <f t="shared" si="19"/>
        <v>0</v>
      </c>
      <c r="W89" s="811" t="s">
        <v>56</v>
      </c>
      <c r="X89" s="811"/>
    </row>
    <row r="90" spans="1:24" ht="18" customHeight="1">
      <c r="A90" s="810" t="s">
        <v>57</v>
      </c>
      <c r="B90" s="810"/>
      <c r="C90" s="853">
        <v>0</v>
      </c>
      <c r="D90" s="853">
        <v>0</v>
      </c>
      <c r="E90" s="853">
        <v>0</v>
      </c>
      <c r="F90" s="851">
        <f t="shared" si="14"/>
        <v>0</v>
      </c>
      <c r="G90" s="853">
        <v>0</v>
      </c>
      <c r="H90" s="853">
        <v>0</v>
      </c>
      <c r="I90" s="851">
        <f t="shared" si="15"/>
        <v>0</v>
      </c>
      <c r="J90" s="853">
        <v>0</v>
      </c>
      <c r="K90" s="853">
        <v>0</v>
      </c>
      <c r="L90" s="853">
        <v>0</v>
      </c>
      <c r="M90" s="853">
        <v>0</v>
      </c>
      <c r="N90" s="851">
        <f t="shared" si="16"/>
        <v>0</v>
      </c>
      <c r="O90" s="851">
        <f t="shared" si="16"/>
        <v>0</v>
      </c>
      <c r="P90" s="851">
        <f t="shared" si="17"/>
        <v>0</v>
      </c>
      <c r="Q90" s="853">
        <v>0</v>
      </c>
      <c r="R90" s="853">
        <v>0</v>
      </c>
      <c r="S90" s="851">
        <f t="shared" si="18"/>
        <v>0</v>
      </c>
      <c r="T90" s="853">
        <v>0</v>
      </c>
      <c r="U90" s="854">
        <v>0</v>
      </c>
      <c r="V90" s="851">
        <f t="shared" si="19"/>
        <v>0</v>
      </c>
      <c r="W90" s="811" t="s">
        <v>58</v>
      </c>
      <c r="X90" s="811"/>
    </row>
    <row r="91" spans="1:24" ht="18" customHeight="1">
      <c r="A91" s="810" t="s">
        <v>59</v>
      </c>
      <c r="B91" s="810"/>
      <c r="C91" s="853">
        <v>0</v>
      </c>
      <c r="D91" s="853">
        <v>0</v>
      </c>
      <c r="E91" s="853">
        <v>0</v>
      </c>
      <c r="F91" s="851">
        <f t="shared" si="14"/>
        <v>0</v>
      </c>
      <c r="G91" s="853">
        <v>0</v>
      </c>
      <c r="H91" s="853">
        <v>0</v>
      </c>
      <c r="I91" s="851">
        <f t="shared" si="15"/>
        <v>0</v>
      </c>
      <c r="J91" s="853">
        <v>0</v>
      </c>
      <c r="K91" s="853">
        <v>0</v>
      </c>
      <c r="L91" s="853">
        <v>0</v>
      </c>
      <c r="M91" s="853">
        <v>0</v>
      </c>
      <c r="N91" s="851">
        <f t="shared" si="16"/>
        <v>0</v>
      </c>
      <c r="O91" s="851">
        <f t="shared" si="16"/>
        <v>0</v>
      </c>
      <c r="P91" s="851">
        <f t="shared" si="17"/>
        <v>0</v>
      </c>
      <c r="Q91" s="853">
        <v>0</v>
      </c>
      <c r="R91" s="853">
        <v>0</v>
      </c>
      <c r="S91" s="851">
        <f t="shared" si="18"/>
        <v>0</v>
      </c>
      <c r="T91" s="853">
        <v>0</v>
      </c>
      <c r="U91" s="854">
        <v>0</v>
      </c>
      <c r="V91" s="851">
        <f t="shared" si="19"/>
        <v>0</v>
      </c>
      <c r="W91" s="811" t="s">
        <v>60</v>
      </c>
      <c r="X91" s="811"/>
    </row>
    <row r="92" spans="1:24" ht="18" customHeight="1">
      <c r="A92" s="810" t="s">
        <v>61</v>
      </c>
      <c r="B92" s="810"/>
      <c r="C92" s="853">
        <v>0</v>
      </c>
      <c r="D92" s="853">
        <v>0</v>
      </c>
      <c r="E92" s="853">
        <v>0</v>
      </c>
      <c r="F92" s="851">
        <f t="shared" si="14"/>
        <v>0</v>
      </c>
      <c r="G92" s="853">
        <v>0</v>
      </c>
      <c r="H92" s="853">
        <v>0</v>
      </c>
      <c r="I92" s="851">
        <f t="shared" si="15"/>
        <v>0</v>
      </c>
      <c r="J92" s="853">
        <v>0</v>
      </c>
      <c r="K92" s="853">
        <v>0</v>
      </c>
      <c r="L92" s="853">
        <v>0</v>
      </c>
      <c r="M92" s="853">
        <v>0</v>
      </c>
      <c r="N92" s="851">
        <f t="shared" si="16"/>
        <v>0</v>
      </c>
      <c r="O92" s="851">
        <f t="shared" si="16"/>
        <v>0</v>
      </c>
      <c r="P92" s="851">
        <f t="shared" si="17"/>
        <v>0</v>
      </c>
      <c r="Q92" s="853">
        <v>0</v>
      </c>
      <c r="R92" s="853">
        <v>0</v>
      </c>
      <c r="S92" s="851">
        <f t="shared" si="18"/>
        <v>0</v>
      </c>
      <c r="T92" s="853">
        <v>0</v>
      </c>
      <c r="U92" s="854">
        <v>0</v>
      </c>
      <c r="V92" s="851">
        <f t="shared" si="19"/>
        <v>0</v>
      </c>
      <c r="W92" s="811" t="s">
        <v>62</v>
      </c>
      <c r="X92" s="811"/>
    </row>
    <row r="93" spans="1:24" ht="18" customHeight="1">
      <c r="A93" s="810" t="s">
        <v>63</v>
      </c>
      <c r="B93" s="810"/>
      <c r="C93" s="853">
        <v>0</v>
      </c>
      <c r="D93" s="853">
        <v>0</v>
      </c>
      <c r="E93" s="853">
        <v>0</v>
      </c>
      <c r="F93" s="851">
        <f t="shared" si="14"/>
        <v>0</v>
      </c>
      <c r="G93" s="853">
        <v>0</v>
      </c>
      <c r="H93" s="853">
        <v>0</v>
      </c>
      <c r="I93" s="851">
        <f t="shared" si="15"/>
        <v>0</v>
      </c>
      <c r="J93" s="853">
        <v>0</v>
      </c>
      <c r="K93" s="853">
        <v>0</v>
      </c>
      <c r="L93" s="853">
        <v>0</v>
      </c>
      <c r="M93" s="853">
        <v>0</v>
      </c>
      <c r="N93" s="851">
        <f t="shared" si="16"/>
        <v>0</v>
      </c>
      <c r="O93" s="851">
        <f t="shared" si="16"/>
        <v>0</v>
      </c>
      <c r="P93" s="851">
        <f t="shared" si="17"/>
        <v>0</v>
      </c>
      <c r="Q93" s="853">
        <v>0</v>
      </c>
      <c r="R93" s="853">
        <v>0</v>
      </c>
      <c r="S93" s="851">
        <f t="shared" si="18"/>
        <v>0</v>
      </c>
      <c r="T93" s="853">
        <v>0</v>
      </c>
      <c r="U93" s="854">
        <v>0</v>
      </c>
      <c r="V93" s="851">
        <f t="shared" si="19"/>
        <v>0</v>
      </c>
      <c r="W93" s="811" t="s">
        <v>64</v>
      </c>
      <c r="X93" s="811"/>
    </row>
    <row r="94" spans="1:24" ht="18" customHeight="1" thickBot="1">
      <c r="A94" s="822" t="s">
        <v>65</v>
      </c>
      <c r="B94" s="822"/>
      <c r="C94" s="855">
        <v>0</v>
      </c>
      <c r="D94" s="855">
        <v>0</v>
      </c>
      <c r="E94" s="855">
        <v>0</v>
      </c>
      <c r="F94" s="851">
        <f t="shared" si="14"/>
        <v>0</v>
      </c>
      <c r="G94" s="855">
        <v>0</v>
      </c>
      <c r="H94" s="855">
        <v>0</v>
      </c>
      <c r="I94" s="851">
        <f t="shared" si="15"/>
        <v>0</v>
      </c>
      <c r="J94" s="855">
        <v>0</v>
      </c>
      <c r="K94" s="855">
        <v>0</v>
      </c>
      <c r="L94" s="855">
        <v>0</v>
      </c>
      <c r="M94" s="855">
        <v>0</v>
      </c>
      <c r="N94" s="851">
        <f t="shared" si="16"/>
        <v>0</v>
      </c>
      <c r="O94" s="851">
        <f t="shared" si="16"/>
        <v>0</v>
      </c>
      <c r="P94" s="851">
        <f t="shared" si="17"/>
        <v>0</v>
      </c>
      <c r="Q94" s="855">
        <v>0</v>
      </c>
      <c r="R94" s="855">
        <v>0</v>
      </c>
      <c r="S94" s="851">
        <f t="shared" si="18"/>
        <v>0</v>
      </c>
      <c r="T94" s="855">
        <v>0</v>
      </c>
      <c r="U94" s="856">
        <v>0</v>
      </c>
      <c r="V94" s="851">
        <f t="shared" si="19"/>
        <v>0</v>
      </c>
      <c r="W94" s="823" t="s">
        <v>66</v>
      </c>
      <c r="X94" s="823"/>
    </row>
    <row r="95" spans="1:24" ht="19.5" customHeight="1" thickBot="1">
      <c r="A95" s="824" t="s">
        <v>19</v>
      </c>
      <c r="B95" s="824"/>
      <c r="C95" s="857">
        <f>SUM(C75:C94)</f>
        <v>14</v>
      </c>
      <c r="D95" s="857">
        <f t="shared" ref="D95:V95" si="20">SUM(D75:D94)</f>
        <v>12</v>
      </c>
      <c r="E95" s="857">
        <f t="shared" si="20"/>
        <v>0</v>
      </c>
      <c r="F95" s="857">
        <f t="shared" si="20"/>
        <v>26</v>
      </c>
      <c r="G95" s="857">
        <f t="shared" si="20"/>
        <v>581</v>
      </c>
      <c r="H95" s="857">
        <f t="shared" si="20"/>
        <v>297</v>
      </c>
      <c r="I95" s="857">
        <f t="shared" si="20"/>
        <v>878</v>
      </c>
      <c r="J95" s="857">
        <f t="shared" si="20"/>
        <v>91</v>
      </c>
      <c r="K95" s="857">
        <f t="shared" si="20"/>
        <v>107</v>
      </c>
      <c r="L95" s="857">
        <f t="shared" si="20"/>
        <v>33</v>
      </c>
      <c r="M95" s="857">
        <f t="shared" si="20"/>
        <v>6</v>
      </c>
      <c r="N95" s="857">
        <f t="shared" si="20"/>
        <v>124</v>
      </c>
      <c r="O95" s="857">
        <f t="shared" si="20"/>
        <v>113</v>
      </c>
      <c r="P95" s="857">
        <f t="shared" si="20"/>
        <v>237</v>
      </c>
      <c r="Q95" s="857">
        <f t="shared" si="20"/>
        <v>2194</v>
      </c>
      <c r="R95" s="857">
        <f t="shared" si="20"/>
        <v>1433</v>
      </c>
      <c r="S95" s="857">
        <f t="shared" si="20"/>
        <v>3627</v>
      </c>
      <c r="T95" s="857">
        <f t="shared" si="20"/>
        <v>196</v>
      </c>
      <c r="U95" s="857">
        <f t="shared" si="20"/>
        <v>220</v>
      </c>
      <c r="V95" s="857">
        <f t="shared" si="20"/>
        <v>416</v>
      </c>
      <c r="W95" s="826" t="s">
        <v>67</v>
      </c>
      <c r="X95" s="826"/>
    </row>
    <row r="96" spans="1:24" ht="18" customHeight="1" thickTop="1">
      <c r="A96" s="608"/>
      <c r="B96" s="608"/>
      <c r="C96" s="608"/>
      <c r="D96" s="608"/>
      <c r="E96" s="608"/>
      <c r="F96" s="608"/>
      <c r="G96" s="608"/>
      <c r="H96" s="608"/>
      <c r="I96" s="608"/>
      <c r="J96" s="608"/>
      <c r="K96" s="608"/>
      <c r="L96" s="608"/>
      <c r="M96" s="608"/>
      <c r="N96" s="858"/>
      <c r="O96" s="859"/>
      <c r="P96" s="859"/>
      <c r="Q96" s="860"/>
      <c r="R96" s="860"/>
      <c r="S96" s="860"/>
      <c r="T96" s="860"/>
      <c r="U96" s="860"/>
      <c r="V96" s="860"/>
      <c r="W96" s="860"/>
      <c r="X96" s="860"/>
    </row>
    <row r="97" spans="1:24">
      <c r="A97" s="608"/>
      <c r="B97" s="845"/>
      <c r="C97" s="845"/>
      <c r="D97" s="845"/>
      <c r="E97" s="845"/>
      <c r="F97" s="608"/>
      <c r="G97" s="608"/>
      <c r="H97" s="608"/>
      <c r="I97" s="608"/>
      <c r="J97" s="608"/>
      <c r="K97" s="608"/>
      <c r="L97" s="608"/>
      <c r="M97" s="608"/>
      <c r="N97" s="858"/>
      <c r="O97" s="858"/>
      <c r="P97" s="858"/>
      <c r="Q97" s="608"/>
      <c r="R97" s="608"/>
      <c r="S97" s="608"/>
      <c r="T97" s="608"/>
      <c r="U97" s="608"/>
      <c r="V97" s="608"/>
      <c r="W97" s="608"/>
      <c r="X97" s="608"/>
    </row>
    <row r="98" spans="1:24">
      <c r="N98" s="606"/>
      <c r="O98" s="606"/>
      <c r="P98" s="606"/>
    </row>
    <row r="99" spans="1:24">
      <c r="O99" s="606"/>
      <c r="P99" s="606"/>
    </row>
    <row r="100" spans="1:24">
      <c r="N100" s="606"/>
      <c r="O100" s="606"/>
      <c r="P100" s="606"/>
    </row>
  </sheetData>
  <mergeCells count="164">
    <mergeCell ref="A95:B95"/>
    <mergeCell ref="W95:X95"/>
    <mergeCell ref="B97:E97"/>
    <mergeCell ref="A92:B92"/>
    <mergeCell ref="W92:X92"/>
    <mergeCell ref="A93:B93"/>
    <mergeCell ref="W93:X93"/>
    <mergeCell ref="A94:B94"/>
    <mergeCell ref="W94:X94"/>
    <mergeCell ref="A89:B89"/>
    <mergeCell ref="W89:X89"/>
    <mergeCell ref="A90:B90"/>
    <mergeCell ref="W90:X90"/>
    <mergeCell ref="A91:B91"/>
    <mergeCell ref="W91:X91"/>
    <mergeCell ref="A86:B86"/>
    <mergeCell ref="W86:X86"/>
    <mergeCell ref="A87:B87"/>
    <mergeCell ref="W87:X87"/>
    <mergeCell ref="A88:B88"/>
    <mergeCell ref="W88:X88"/>
    <mergeCell ref="A78:B78"/>
    <mergeCell ref="W78:X78"/>
    <mergeCell ref="A79:A84"/>
    <mergeCell ref="X79:X84"/>
    <mergeCell ref="A85:B85"/>
    <mergeCell ref="W85:X85"/>
    <mergeCell ref="A75:B75"/>
    <mergeCell ref="W75:X75"/>
    <mergeCell ref="A76:B76"/>
    <mergeCell ref="W76:X76"/>
    <mergeCell ref="A77:B77"/>
    <mergeCell ref="W77:X77"/>
    <mergeCell ref="N71:P71"/>
    <mergeCell ref="Q71:S72"/>
    <mergeCell ref="T71:V72"/>
    <mergeCell ref="C72:F72"/>
    <mergeCell ref="G72:I72"/>
    <mergeCell ref="J72:K72"/>
    <mergeCell ref="L72:M72"/>
    <mergeCell ref="N72:P72"/>
    <mergeCell ref="A69:B74"/>
    <mergeCell ref="C69:F71"/>
    <mergeCell ref="G69:P69"/>
    <mergeCell ref="Q69:S70"/>
    <mergeCell ref="T69:V70"/>
    <mergeCell ref="W69:X74"/>
    <mergeCell ref="G70:P70"/>
    <mergeCell ref="G71:I71"/>
    <mergeCell ref="J71:K71"/>
    <mergeCell ref="L71:M71"/>
    <mergeCell ref="A62:B62"/>
    <mergeCell ref="W62:X62"/>
    <mergeCell ref="B63:E63"/>
    <mergeCell ref="A66:X66"/>
    <mergeCell ref="A67:X67"/>
    <mergeCell ref="A68:V68"/>
    <mergeCell ref="W68:X68"/>
    <mergeCell ref="A59:B59"/>
    <mergeCell ref="W59:X59"/>
    <mergeCell ref="A60:B60"/>
    <mergeCell ref="W60:X60"/>
    <mergeCell ref="A61:B61"/>
    <mergeCell ref="W61:X61"/>
    <mergeCell ref="A56:B56"/>
    <mergeCell ref="W56:X56"/>
    <mergeCell ref="A57:B57"/>
    <mergeCell ref="W57:X57"/>
    <mergeCell ref="A58:B58"/>
    <mergeCell ref="W58:X58"/>
    <mergeCell ref="A53:B53"/>
    <mergeCell ref="W53:X53"/>
    <mergeCell ref="A54:B54"/>
    <mergeCell ref="W54:X54"/>
    <mergeCell ref="A55:B55"/>
    <mergeCell ref="W55:X55"/>
    <mergeCell ref="A45:B45"/>
    <mergeCell ref="W45:X45"/>
    <mergeCell ref="A46:A51"/>
    <mergeCell ref="X46:X51"/>
    <mergeCell ref="A52:B52"/>
    <mergeCell ref="W52:X52"/>
    <mergeCell ref="A42:B42"/>
    <mergeCell ref="W42:X42"/>
    <mergeCell ref="A43:B43"/>
    <mergeCell ref="W43:X43"/>
    <mergeCell ref="A44:B44"/>
    <mergeCell ref="W44:X44"/>
    <mergeCell ref="N38:P38"/>
    <mergeCell ref="Q38:S39"/>
    <mergeCell ref="T38:V39"/>
    <mergeCell ref="C39:F39"/>
    <mergeCell ref="G39:I39"/>
    <mergeCell ref="J39:K39"/>
    <mergeCell ref="L39:M39"/>
    <mergeCell ref="N39:P39"/>
    <mergeCell ref="A36:B41"/>
    <mergeCell ref="C36:F38"/>
    <mergeCell ref="G36:P36"/>
    <mergeCell ref="Q36:S37"/>
    <mergeCell ref="T36:V37"/>
    <mergeCell ref="W36:X41"/>
    <mergeCell ref="G37:P37"/>
    <mergeCell ref="G38:I38"/>
    <mergeCell ref="J38:K38"/>
    <mergeCell ref="L38:M38"/>
    <mergeCell ref="A30:B30"/>
    <mergeCell ref="W30:X30"/>
    <mergeCell ref="A33:X33"/>
    <mergeCell ref="A34:X34"/>
    <mergeCell ref="A35:V35"/>
    <mergeCell ref="W35:X35"/>
    <mergeCell ref="A27:B27"/>
    <mergeCell ref="W27:X27"/>
    <mergeCell ref="A28:B28"/>
    <mergeCell ref="W28:X28"/>
    <mergeCell ref="A29:B29"/>
    <mergeCell ref="W29:X29"/>
    <mergeCell ref="A24:B24"/>
    <mergeCell ref="W24:X24"/>
    <mergeCell ref="A25:B25"/>
    <mergeCell ref="W25:X25"/>
    <mergeCell ref="A26:B26"/>
    <mergeCell ref="W26:X26"/>
    <mergeCell ref="A21:B21"/>
    <mergeCell ref="W21:X21"/>
    <mergeCell ref="A22:B22"/>
    <mergeCell ref="W22:X22"/>
    <mergeCell ref="A23:B23"/>
    <mergeCell ref="W23:X23"/>
    <mergeCell ref="A13:B13"/>
    <mergeCell ref="W13:X13"/>
    <mergeCell ref="A14:A19"/>
    <mergeCell ref="X14:X19"/>
    <mergeCell ref="A20:B20"/>
    <mergeCell ref="W20:X20"/>
    <mergeCell ref="A10:B10"/>
    <mergeCell ref="W10:X10"/>
    <mergeCell ref="A11:B11"/>
    <mergeCell ref="W11:X11"/>
    <mergeCell ref="A12:B12"/>
    <mergeCell ref="W12:X12"/>
    <mergeCell ref="T6:V7"/>
    <mergeCell ref="C7:F7"/>
    <mergeCell ref="G7:I7"/>
    <mergeCell ref="J7:K7"/>
    <mergeCell ref="L7:M7"/>
    <mergeCell ref="N7:P7"/>
    <mergeCell ref="G5:P5"/>
    <mergeCell ref="G6:I6"/>
    <mergeCell ref="J6:K6"/>
    <mergeCell ref="L6:M6"/>
    <mergeCell ref="N6:P6"/>
    <mergeCell ref="Q6:S7"/>
    <mergeCell ref="A1:X1"/>
    <mergeCell ref="A2:X2"/>
    <mergeCell ref="A3:V3"/>
    <mergeCell ref="W3:X3"/>
    <mergeCell ref="A4:B9"/>
    <mergeCell ref="C4:F6"/>
    <mergeCell ref="G4:P4"/>
    <mergeCell ref="Q4:S5"/>
    <mergeCell ref="T4:V5"/>
    <mergeCell ref="W4:X9"/>
  </mergeCells>
  <printOptions horizontalCentered="1"/>
  <pageMargins left="0.39370078740157483" right="0.39370078740157483" top="0.59055118110236227" bottom="0.39370078740157483" header="0.59055118110236227" footer="0.39370078740157483"/>
  <pageSetup paperSize="9" scale="62" firstPageNumber="41" orientation="landscape" r:id="rId1"/>
  <rowBreaks count="2" manualBreakCount="2">
    <brk id="30" max="23" man="1"/>
    <brk id="65" max="2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V31"/>
  <sheetViews>
    <sheetView rightToLeft="1" view="pageBreakPreview" zoomScale="80" zoomScaleNormal="100" zoomScaleSheetLayoutView="80" workbookViewId="0">
      <selection sqref="A1:P17"/>
    </sheetView>
  </sheetViews>
  <sheetFormatPr defaultRowHeight="20.25"/>
  <cols>
    <col min="1" max="1" width="2.9140625" style="606" customWidth="1"/>
    <col min="2" max="2" width="7.08203125" style="606" customWidth="1"/>
    <col min="3" max="3" width="4.33203125" style="606" customWidth="1"/>
    <col min="4" max="4" width="4.4140625" style="606" customWidth="1"/>
    <col min="5" max="5" width="4.6640625" style="606" customWidth="1"/>
    <col min="6" max="6" width="5.6640625" style="606" customWidth="1"/>
    <col min="7" max="7" width="5.33203125" style="606" customWidth="1"/>
    <col min="8" max="8" width="4.4140625" style="606" customWidth="1"/>
    <col min="9" max="9" width="5.4140625" style="606" customWidth="1"/>
    <col min="10" max="10" width="6.1640625" style="606" customWidth="1"/>
    <col min="11" max="12" width="5.58203125" style="606" customWidth="1"/>
    <col min="13" max="13" width="6.25" style="606" customWidth="1"/>
    <col min="14" max="15" width="6.6640625" style="606" customWidth="1"/>
    <col min="16" max="16" width="6.1640625" style="606" customWidth="1"/>
    <col min="17" max="17" width="6" style="606" customWidth="1"/>
    <col min="18" max="18" width="5.33203125" style="606" customWidth="1"/>
    <col min="19" max="19" width="4.6640625" style="606" customWidth="1"/>
    <col min="20" max="20" width="5.1640625" style="606" customWidth="1"/>
    <col min="21" max="21" width="9.9140625" style="606" customWidth="1"/>
    <col min="22" max="22" width="2.75" style="606" customWidth="1"/>
    <col min="23" max="16384" width="8.6640625" style="606"/>
  </cols>
  <sheetData>
    <row r="1" spans="1:22" ht="29.25" customHeight="1">
      <c r="A1" s="794" t="s">
        <v>1002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</row>
    <row r="2" spans="1:22" ht="42.75" customHeight="1">
      <c r="A2" s="861" t="s">
        <v>1003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1"/>
      <c r="T2" s="861"/>
      <c r="U2" s="861"/>
      <c r="V2" s="861"/>
    </row>
    <row r="3" spans="1:22" s="863" customFormat="1" ht="21" customHeight="1" thickBot="1">
      <c r="A3" s="862" t="s">
        <v>1004</v>
      </c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796" t="s">
        <v>1005</v>
      </c>
      <c r="V3" s="796"/>
    </row>
    <row r="4" spans="1:22" ht="22.5" customHeight="1" thickTop="1">
      <c r="A4" s="864" t="s">
        <v>4</v>
      </c>
      <c r="B4" s="864"/>
      <c r="C4" s="865" t="s">
        <v>752</v>
      </c>
      <c r="D4" s="865"/>
      <c r="E4" s="865"/>
      <c r="F4" s="865"/>
      <c r="G4" s="865" t="s">
        <v>753</v>
      </c>
      <c r="H4" s="865"/>
      <c r="I4" s="865"/>
      <c r="J4" s="865"/>
      <c r="K4" s="865" t="s">
        <v>7</v>
      </c>
      <c r="L4" s="865"/>
      <c r="M4" s="865"/>
      <c r="N4" s="865" t="s">
        <v>8</v>
      </c>
      <c r="O4" s="865"/>
      <c r="P4" s="865"/>
      <c r="Q4" s="866" t="s">
        <v>9</v>
      </c>
      <c r="R4" s="866"/>
      <c r="S4" s="866"/>
      <c r="T4" s="866"/>
      <c r="U4" s="864" t="s">
        <v>10</v>
      </c>
      <c r="V4" s="864"/>
    </row>
    <row r="5" spans="1:22" ht="27" customHeight="1">
      <c r="A5" s="867"/>
      <c r="B5" s="867"/>
      <c r="C5" s="868" t="s">
        <v>754</v>
      </c>
      <c r="D5" s="868"/>
      <c r="E5" s="868"/>
      <c r="F5" s="868"/>
      <c r="G5" s="868" t="s">
        <v>755</v>
      </c>
      <c r="H5" s="868"/>
      <c r="I5" s="868"/>
      <c r="J5" s="868"/>
      <c r="K5" s="868" t="s">
        <v>12</v>
      </c>
      <c r="L5" s="868"/>
      <c r="M5" s="868"/>
      <c r="N5" s="868" t="s">
        <v>756</v>
      </c>
      <c r="O5" s="868"/>
      <c r="P5" s="868"/>
      <c r="Q5" s="868" t="s">
        <v>757</v>
      </c>
      <c r="R5" s="868"/>
      <c r="S5" s="868"/>
      <c r="T5" s="868"/>
      <c r="U5" s="867"/>
      <c r="V5" s="867"/>
    </row>
    <row r="6" spans="1:22" ht="24.75" customHeight="1">
      <c r="A6" s="867"/>
      <c r="B6" s="867"/>
      <c r="C6" s="869" t="s">
        <v>148</v>
      </c>
      <c r="D6" s="869" t="s">
        <v>82</v>
      </c>
      <c r="E6" s="869" t="s">
        <v>18</v>
      </c>
      <c r="F6" s="869" t="s">
        <v>19</v>
      </c>
      <c r="G6" s="869" t="s">
        <v>758</v>
      </c>
      <c r="H6" s="869" t="s">
        <v>759</v>
      </c>
      <c r="I6" s="869" t="s">
        <v>760</v>
      </c>
      <c r="J6" s="869" t="s">
        <v>19</v>
      </c>
      <c r="K6" s="676" t="s">
        <v>148</v>
      </c>
      <c r="L6" s="676" t="s">
        <v>323</v>
      </c>
      <c r="M6" s="676" t="s">
        <v>107</v>
      </c>
      <c r="N6" s="869" t="s">
        <v>148</v>
      </c>
      <c r="O6" s="869" t="s">
        <v>82</v>
      </c>
      <c r="P6" s="869" t="s">
        <v>19</v>
      </c>
      <c r="Q6" s="676" t="s">
        <v>148</v>
      </c>
      <c r="R6" s="676" t="s">
        <v>323</v>
      </c>
      <c r="S6" s="869" t="s">
        <v>18</v>
      </c>
      <c r="T6" s="676" t="s">
        <v>107</v>
      </c>
      <c r="U6" s="867"/>
      <c r="V6" s="867"/>
    </row>
    <row r="7" spans="1:22" ht="81" customHeight="1" thickBot="1">
      <c r="A7" s="870"/>
      <c r="B7" s="870"/>
      <c r="C7" s="803" t="s">
        <v>20</v>
      </c>
      <c r="D7" s="803" t="s">
        <v>21</v>
      </c>
      <c r="E7" s="803" t="s">
        <v>22</v>
      </c>
      <c r="F7" s="803" t="s">
        <v>23</v>
      </c>
      <c r="G7" s="803" t="s">
        <v>761</v>
      </c>
      <c r="H7" s="803" t="s">
        <v>762</v>
      </c>
      <c r="I7" s="803" t="s">
        <v>763</v>
      </c>
      <c r="J7" s="803" t="s">
        <v>23</v>
      </c>
      <c r="K7" s="803" t="s">
        <v>20</v>
      </c>
      <c r="L7" s="803" t="s">
        <v>21</v>
      </c>
      <c r="M7" s="803" t="s">
        <v>23</v>
      </c>
      <c r="N7" s="803" t="s">
        <v>20</v>
      </c>
      <c r="O7" s="803" t="s">
        <v>21</v>
      </c>
      <c r="P7" s="803" t="s">
        <v>23</v>
      </c>
      <c r="Q7" s="803" t="s">
        <v>20</v>
      </c>
      <c r="R7" s="803" t="s">
        <v>21</v>
      </c>
      <c r="S7" s="803" t="s">
        <v>22</v>
      </c>
      <c r="T7" s="803" t="s">
        <v>23</v>
      </c>
      <c r="U7" s="870"/>
      <c r="V7" s="870"/>
    </row>
    <row r="8" spans="1:22" ht="23.25" customHeight="1">
      <c r="A8" s="871" t="s">
        <v>149</v>
      </c>
      <c r="B8" s="871"/>
      <c r="C8" s="872">
        <v>29</v>
      </c>
      <c r="D8" s="872">
        <v>22</v>
      </c>
      <c r="E8" s="872">
        <v>1</v>
      </c>
      <c r="F8" s="872">
        <f>SUM(C8:E8)</f>
        <v>52</v>
      </c>
      <c r="G8" s="872">
        <v>5</v>
      </c>
      <c r="H8" s="872">
        <v>1</v>
      </c>
      <c r="I8" s="872">
        <v>46</v>
      </c>
      <c r="J8" s="872">
        <f>SUM(G8:I8)</f>
        <v>52</v>
      </c>
      <c r="K8" s="872">
        <v>50</v>
      </c>
      <c r="L8" s="872">
        <v>2</v>
      </c>
      <c r="M8" s="872">
        <f>SUM(K8:L8)</f>
        <v>52</v>
      </c>
      <c r="N8" s="872">
        <v>465</v>
      </c>
      <c r="O8" s="872">
        <v>387</v>
      </c>
      <c r="P8" s="872">
        <f>SUM(N8:O8)</f>
        <v>852</v>
      </c>
      <c r="Q8" s="872">
        <v>220</v>
      </c>
      <c r="R8" s="872">
        <v>167</v>
      </c>
      <c r="S8" s="872">
        <v>7</v>
      </c>
      <c r="T8" s="872">
        <f>SUM(Q8:S8)</f>
        <v>394</v>
      </c>
      <c r="U8" s="807" t="s">
        <v>26</v>
      </c>
      <c r="V8" s="807"/>
    </row>
    <row r="9" spans="1:22" ht="19.5" customHeight="1">
      <c r="A9" s="810" t="s">
        <v>27</v>
      </c>
      <c r="B9" s="810"/>
      <c r="C9" s="872">
        <v>22</v>
      </c>
      <c r="D9" s="872">
        <v>15</v>
      </c>
      <c r="E9" s="872">
        <v>1</v>
      </c>
      <c r="F9" s="872">
        <f t="shared" ref="F9:F27" si="0">SUM(C9:E9)</f>
        <v>38</v>
      </c>
      <c r="G9" s="872">
        <v>0</v>
      </c>
      <c r="H9" s="872">
        <v>2</v>
      </c>
      <c r="I9" s="872">
        <v>36</v>
      </c>
      <c r="J9" s="872">
        <f t="shared" ref="J9:J27" si="1">SUM(G9:I9)</f>
        <v>38</v>
      </c>
      <c r="K9" s="872">
        <v>35</v>
      </c>
      <c r="L9" s="872">
        <v>3</v>
      </c>
      <c r="M9" s="872">
        <f t="shared" ref="M9:M27" si="2">SUM(K9:L9)</f>
        <v>38</v>
      </c>
      <c r="N9" s="872">
        <v>315</v>
      </c>
      <c r="O9" s="872">
        <v>164</v>
      </c>
      <c r="P9" s="872">
        <f t="shared" ref="P9:P27" si="3">SUM(N9:O9)</f>
        <v>479</v>
      </c>
      <c r="Q9" s="872">
        <v>161</v>
      </c>
      <c r="R9" s="873">
        <v>96</v>
      </c>
      <c r="S9" s="873">
        <v>13</v>
      </c>
      <c r="T9" s="872">
        <f t="shared" ref="T9:T27" si="4">SUM(Q9:S9)</f>
        <v>270</v>
      </c>
      <c r="U9" s="809" t="s">
        <v>28</v>
      </c>
      <c r="V9" s="809"/>
    </row>
    <row r="10" spans="1:22" ht="19.5" customHeight="1">
      <c r="A10" s="810" t="s">
        <v>83</v>
      </c>
      <c r="B10" s="810"/>
      <c r="C10" s="872">
        <v>25</v>
      </c>
      <c r="D10" s="872">
        <v>14</v>
      </c>
      <c r="E10" s="872">
        <v>0</v>
      </c>
      <c r="F10" s="872">
        <f t="shared" si="0"/>
        <v>39</v>
      </c>
      <c r="G10" s="872">
        <v>3</v>
      </c>
      <c r="H10" s="872">
        <v>0</v>
      </c>
      <c r="I10" s="872">
        <v>36</v>
      </c>
      <c r="J10" s="872">
        <f t="shared" si="1"/>
        <v>39</v>
      </c>
      <c r="K10" s="872">
        <v>39</v>
      </c>
      <c r="L10" s="872">
        <v>0</v>
      </c>
      <c r="M10" s="872">
        <f t="shared" si="2"/>
        <v>39</v>
      </c>
      <c r="N10" s="872">
        <v>356</v>
      </c>
      <c r="O10" s="872">
        <v>228</v>
      </c>
      <c r="P10" s="872">
        <f t="shared" si="3"/>
        <v>584</v>
      </c>
      <c r="Q10" s="872">
        <v>222</v>
      </c>
      <c r="R10" s="872">
        <v>122</v>
      </c>
      <c r="S10" s="872">
        <v>0</v>
      </c>
      <c r="T10" s="872">
        <f t="shared" si="4"/>
        <v>344</v>
      </c>
      <c r="U10" s="811" t="s">
        <v>30</v>
      </c>
      <c r="V10" s="811"/>
    </row>
    <row r="11" spans="1:22" ht="19.5" customHeight="1">
      <c r="A11" s="810" t="s">
        <v>31</v>
      </c>
      <c r="B11" s="810"/>
      <c r="C11" s="872">
        <v>17</v>
      </c>
      <c r="D11" s="872">
        <v>7</v>
      </c>
      <c r="E11" s="872">
        <v>4</v>
      </c>
      <c r="F11" s="872">
        <f t="shared" si="0"/>
        <v>28</v>
      </c>
      <c r="G11" s="872">
        <v>13</v>
      </c>
      <c r="H11" s="872">
        <v>2</v>
      </c>
      <c r="I11" s="872">
        <v>13</v>
      </c>
      <c r="J11" s="872">
        <f t="shared" si="1"/>
        <v>28</v>
      </c>
      <c r="K11" s="872">
        <v>23</v>
      </c>
      <c r="L11" s="872">
        <v>5</v>
      </c>
      <c r="M11" s="872">
        <f t="shared" si="2"/>
        <v>28</v>
      </c>
      <c r="N11" s="872">
        <v>127</v>
      </c>
      <c r="O11" s="872">
        <v>161</v>
      </c>
      <c r="P11" s="872">
        <f t="shared" si="3"/>
        <v>288</v>
      </c>
      <c r="Q11" s="872">
        <v>87</v>
      </c>
      <c r="R11" s="872">
        <v>42</v>
      </c>
      <c r="S11" s="872">
        <v>9</v>
      </c>
      <c r="T11" s="872">
        <f t="shared" si="4"/>
        <v>138</v>
      </c>
      <c r="U11" s="811" t="s">
        <v>32</v>
      </c>
      <c r="V11" s="811"/>
    </row>
    <row r="12" spans="1:22" ht="19.5" customHeight="1">
      <c r="A12" s="812" t="s">
        <v>33</v>
      </c>
      <c r="B12" s="874" t="s">
        <v>34</v>
      </c>
      <c r="C12" s="872">
        <v>34</v>
      </c>
      <c r="D12" s="872">
        <v>18</v>
      </c>
      <c r="E12" s="872">
        <v>0</v>
      </c>
      <c r="F12" s="872">
        <f t="shared" si="0"/>
        <v>52</v>
      </c>
      <c r="G12" s="872">
        <v>17</v>
      </c>
      <c r="H12" s="872">
        <v>2</v>
      </c>
      <c r="I12" s="872">
        <v>33</v>
      </c>
      <c r="J12" s="872">
        <f t="shared" si="1"/>
        <v>52</v>
      </c>
      <c r="K12" s="872">
        <v>51</v>
      </c>
      <c r="L12" s="872">
        <v>1</v>
      </c>
      <c r="M12" s="872">
        <f t="shared" si="2"/>
        <v>52</v>
      </c>
      <c r="N12" s="872">
        <v>317</v>
      </c>
      <c r="O12" s="872">
        <v>554</v>
      </c>
      <c r="P12" s="872">
        <f t="shared" si="3"/>
        <v>871</v>
      </c>
      <c r="Q12" s="872">
        <v>275</v>
      </c>
      <c r="R12" s="872">
        <v>164</v>
      </c>
      <c r="S12" s="872">
        <v>0</v>
      </c>
      <c r="T12" s="872">
        <f t="shared" si="4"/>
        <v>439</v>
      </c>
      <c r="U12" s="814" t="s">
        <v>35</v>
      </c>
      <c r="V12" s="815" t="s">
        <v>36</v>
      </c>
    </row>
    <row r="13" spans="1:22" ht="19.5" customHeight="1">
      <c r="A13" s="816"/>
      <c r="B13" s="874" t="s">
        <v>37</v>
      </c>
      <c r="C13" s="872">
        <v>86</v>
      </c>
      <c r="D13" s="872">
        <v>44</v>
      </c>
      <c r="E13" s="872">
        <v>0</v>
      </c>
      <c r="F13" s="872">
        <f t="shared" si="0"/>
        <v>130</v>
      </c>
      <c r="G13" s="872">
        <v>32</v>
      </c>
      <c r="H13" s="872">
        <v>2</v>
      </c>
      <c r="I13" s="872">
        <v>96</v>
      </c>
      <c r="J13" s="872">
        <f t="shared" si="1"/>
        <v>130</v>
      </c>
      <c r="K13" s="872">
        <v>129</v>
      </c>
      <c r="L13" s="872">
        <v>1</v>
      </c>
      <c r="M13" s="872">
        <f t="shared" si="2"/>
        <v>130</v>
      </c>
      <c r="N13" s="872">
        <v>794</v>
      </c>
      <c r="O13" s="872">
        <v>1194</v>
      </c>
      <c r="P13" s="872">
        <f t="shared" si="3"/>
        <v>1988</v>
      </c>
      <c r="Q13" s="872">
        <v>725</v>
      </c>
      <c r="R13" s="872">
        <v>370</v>
      </c>
      <c r="S13" s="872">
        <v>3</v>
      </c>
      <c r="T13" s="872">
        <f t="shared" si="4"/>
        <v>1098</v>
      </c>
      <c r="U13" s="814" t="s">
        <v>38</v>
      </c>
      <c r="V13" s="817"/>
    </row>
    <row r="14" spans="1:22" ht="19.5" customHeight="1">
      <c r="A14" s="816"/>
      <c r="B14" s="874" t="s">
        <v>39</v>
      </c>
      <c r="C14" s="872">
        <v>4</v>
      </c>
      <c r="D14" s="872">
        <v>4</v>
      </c>
      <c r="E14" s="872">
        <v>0</v>
      </c>
      <c r="F14" s="872">
        <f t="shared" si="0"/>
        <v>8</v>
      </c>
      <c r="G14" s="872">
        <v>4</v>
      </c>
      <c r="H14" s="872">
        <v>1</v>
      </c>
      <c r="I14" s="872">
        <v>3</v>
      </c>
      <c r="J14" s="872">
        <f t="shared" si="1"/>
        <v>8</v>
      </c>
      <c r="K14" s="872">
        <v>6</v>
      </c>
      <c r="L14" s="872">
        <v>2</v>
      </c>
      <c r="M14" s="872">
        <f t="shared" si="2"/>
        <v>8</v>
      </c>
      <c r="N14" s="872">
        <v>36</v>
      </c>
      <c r="O14" s="872">
        <v>83</v>
      </c>
      <c r="P14" s="872">
        <f t="shared" si="3"/>
        <v>119</v>
      </c>
      <c r="Q14" s="872">
        <v>33</v>
      </c>
      <c r="R14" s="872">
        <v>20</v>
      </c>
      <c r="S14" s="872">
        <v>0</v>
      </c>
      <c r="T14" s="872">
        <f t="shared" si="4"/>
        <v>53</v>
      </c>
      <c r="U14" s="814" t="s">
        <v>40</v>
      </c>
      <c r="V14" s="817"/>
    </row>
    <row r="15" spans="1:22" ht="19.5" customHeight="1">
      <c r="A15" s="816"/>
      <c r="B15" s="874" t="s">
        <v>41</v>
      </c>
      <c r="C15" s="872">
        <v>41</v>
      </c>
      <c r="D15" s="872">
        <v>27</v>
      </c>
      <c r="E15" s="872">
        <v>0</v>
      </c>
      <c r="F15" s="872">
        <f t="shared" si="0"/>
        <v>68</v>
      </c>
      <c r="G15" s="872">
        <v>16</v>
      </c>
      <c r="H15" s="872">
        <v>3</v>
      </c>
      <c r="I15" s="872">
        <v>49</v>
      </c>
      <c r="J15" s="872">
        <f t="shared" si="1"/>
        <v>68</v>
      </c>
      <c r="K15" s="872">
        <v>68</v>
      </c>
      <c r="L15" s="872">
        <v>0</v>
      </c>
      <c r="M15" s="872">
        <f t="shared" si="2"/>
        <v>68</v>
      </c>
      <c r="N15" s="872">
        <v>400</v>
      </c>
      <c r="O15" s="872">
        <v>477</v>
      </c>
      <c r="P15" s="872">
        <f t="shared" si="3"/>
        <v>877</v>
      </c>
      <c r="Q15" s="872">
        <v>285</v>
      </c>
      <c r="R15" s="872">
        <v>184</v>
      </c>
      <c r="S15" s="872">
        <v>0</v>
      </c>
      <c r="T15" s="872">
        <f t="shared" si="4"/>
        <v>469</v>
      </c>
      <c r="U15" s="814" t="s">
        <v>42</v>
      </c>
      <c r="V15" s="817"/>
    </row>
    <row r="16" spans="1:22" ht="19.5" customHeight="1">
      <c r="A16" s="816"/>
      <c r="B16" s="874" t="s">
        <v>43</v>
      </c>
      <c r="C16" s="872">
        <v>42</v>
      </c>
      <c r="D16" s="872">
        <v>22</v>
      </c>
      <c r="E16" s="872">
        <v>2</v>
      </c>
      <c r="F16" s="872">
        <f t="shared" si="0"/>
        <v>66</v>
      </c>
      <c r="G16" s="872">
        <v>24</v>
      </c>
      <c r="H16" s="872">
        <v>0</v>
      </c>
      <c r="I16" s="872">
        <v>42</v>
      </c>
      <c r="J16" s="872">
        <f t="shared" si="1"/>
        <v>66</v>
      </c>
      <c r="K16" s="872">
        <v>54</v>
      </c>
      <c r="L16" s="872">
        <v>12</v>
      </c>
      <c r="M16" s="872">
        <f t="shared" si="2"/>
        <v>66</v>
      </c>
      <c r="N16" s="872">
        <v>344</v>
      </c>
      <c r="O16" s="872">
        <v>683</v>
      </c>
      <c r="P16" s="872">
        <f t="shared" si="3"/>
        <v>1027</v>
      </c>
      <c r="Q16" s="872">
        <v>284</v>
      </c>
      <c r="R16" s="872">
        <v>185</v>
      </c>
      <c r="S16" s="872">
        <v>6</v>
      </c>
      <c r="T16" s="872">
        <f t="shared" si="4"/>
        <v>475</v>
      </c>
      <c r="U16" s="814" t="s">
        <v>44</v>
      </c>
      <c r="V16" s="817"/>
    </row>
    <row r="17" spans="1:22" ht="19.5" customHeight="1">
      <c r="A17" s="819"/>
      <c r="B17" s="874" t="s">
        <v>45</v>
      </c>
      <c r="C17" s="872">
        <v>19</v>
      </c>
      <c r="D17" s="872">
        <v>11</v>
      </c>
      <c r="E17" s="872">
        <v>1</v>
      </c>
      <c r="F17" s="872">
        <f t="shared" si="0"/>
        <v>31</v>
      </c>
      <c r="G17" s="872">
        <v>8</v>
      </c>
      <c r="H17" s="872">
        <v>1</v>
      </c>
      <c r="I17" s="872">
        <v>22</v>
      </c>
      <c r="J17" s="872">
        <f t="shared" si="1"/>
        <v>31</v>
      </c>
      <c r="K17" s="872">
        <v>30</v>
      </c>
      <c r="L17" s="872">
        <v>1</v>
      </c>
      <c r="M17" s="872">
        <f t="shared" si="2"/>
        <v>31</v>
      </c>
      <c r="N17" s="872">
        <v>230</v>
      </c>
      <c r="O17" s="872">
        <v>291</v>
      </c>
      <c r="P17" s="872">
        <f t="shared" si="3"/>
        <v>521</v>
      </c>
      <c r="Q17" s="872">
        <v>157</v>
      </c>
      <c r="R17" s="872">
        <v>77</v>
      </c>
      <c r="S17" s="872">
        <v>6</v>
      </c>
      <c r="T17" s="872">
        <f t="shared" si="4"/>
        <v>240</v>
      </c>
      <c r="U17" s="814" t="s">
        <v>46</v>
      </c>
      <c r="V17" s="820"/>
    </row>
    <row r="18" spans="1:22" ht="19.5" customHeight="1">
      <c r="A18" s="810" t="s">
        <v>47</v>
      </c>
      <c r="B18" s="810"/>
      <c r="C18" s="872">
        <v>26</v>
      </c>
      <c r="D18" s="872">
        <v>19</v>
      </c>
      <c r="E18" s="872">
        <v>0</v>
      </c>
      <c r="F18" s="872">
        <f t="shared" si="0"/>
        <v>45</v>
      </c>
      <c r="G18" s="872">
        <v>16</v>
      </c>
      <c r="H18" s="872">
        <v>0</v>
      </c>
      <c r="I18" s="872">
        <v>29</v>
      </c>
      <c r="J18" s="872">
        <f t="shared" si="1"/>
        <v>45</v>
      </c>
      <c r="K18" s="872">
        <v>34</v>
      </c>
      <c r="L18" s="872">
        <v>11</v>
      </c>
      <c r="M18" s="872">
        <f t="shared" si="2"/>
        <v>45</v>
      </c>
      <c r="N18" s="872">
        <v>150</v>
      </c>
      <c r="O18" s="872">
        <v>155</v>
      </c>
      <c r="P18" s="872">
        <f t="shared" si="3"/>
        <v>305</v>
      </c>
      <c r="Q18" s="872">
        <v>81</v>
      </c>
      <c r="R18" s="872">
        <v>70</v>
      </c>
      <c r="S18" s="872">
        <v>0</v>
      </c>
      <c r="T18" s="872">
        <f t="shared" si="4"/>
        <v>151</v>
      </c>
      <c r="U18" s="814"/>
      <c r="V18" s="875" t="s">
        <v>48</v>
      </c>
    </row>
    <row r="19" spans="1:22" ht="19.5" customHeight="1">
      <c r="A19" s="810" t="s">
        <v>49</v>
      </c>
      <c r="B19" s="810"/>
      <c r="C19" s="872">
        <v>29</v>
      </c>
      <c r="D19" s="872">
        <v>18</v>
      </c>
      <c r="E19" s="872">
        <v>0</v>
      </c>
      <c r="F19" s="872">
        <f t="shared" si="0"/>
        <v>47</v>
      </c>
      <c r="G19" s="872">
        <v>7</v>
      </c>
      <c r="H19" s="872">
        <v>2</v>
      </c>
      <c r="I19" s="872">
        <v>38</v>
      </c>
      <c r="J19" s="872">
        <f t="shared" si="1"/>
        <v>47</v>
      </c>
      <c r="K19" s="872">
        <v>37</v>
      </c>
      <c r="L19" s="872">
        <v>10</v>
      </c>
      <c r="M19" s="872">
        <f t="shared" si="2"/>
        <v>47</v>
      </c>
      <c r="N19" s="872">
        <v>494</v>
      </c>
      <c r="O19" s="872">
        <v>407</v>
      </c>
      <c r="P19" s="872">
        <f t="shared" si="3"/>
        <v>901</v>
      </c>
      <c r="Q19" s="872">
        <v>231</v>
      </c>
      <c r="R19" s="872">
        <v>136</v>
      </c>
      <c r="S19" s="872">
        <v>2</v>
      </c>
      <c r="T19" s="872">
        <f t="shared" si="4"/>
        <v>369</v>
      </c>
      <c r="U19" s="811" t="s">
        <v>50</v>
      </c>
      <c r="V19" s="811"/>
    </row>
    <row r="20" spans="1:22" ht="19.5" customHeight="1">
      <c r="A20" s="810" t="s">
        <v>51</v>
      </c>
      <c r="B20" s="810"/>
      <c r="C20" s="872">
        <v>21</v>
      </c>
      <c r="D20" s="872">
        <v>14</v>
      </c>
      <c r="E20" s="872">
        <v>0</v>
      </c>
      <c r="F20" s="872">
        <f t="shared" si="0"/>
        <v>35</v>
      </c>
      <c r="G20" s="872">
        <v>13</v>
      </c>
      <c r="H20" s="872">
        <v>0</v>
      </c>
      <c r="I20" s="872">
        <v>22</v>
      </c>
      <c r="J20" s="872">
        <f t="shared" si="1"/>
        <v>35</v>
      </c>
      <c r="K20" s="872">
        <v>17</v>
      </c>
      <c r="L20" s="872">
        <v>18</v>
      </c>
      <c r="M20" s="872">
        <f t="shared" si="2"/>
        <v>35</v>
      </c>
      <c r="N20" s="872">
        <v>308</v>
      </c>
      <c r="O20" s="872">
        <v>332</v>
      </c>
      <c r="P20" s="872">
        <f t="shared" si="3"/>
        <v>640</v>
      </c>
      <c r="Q20" s="872">
        <v>174</v>
      </c>
      <c r="R20" s="872">
        <v>114</v>
      </c>
      <c r="S20" s="872">
        <v>0</v>
      </c>
      <c r="T20" s="872">
        <f t="shared" si="4"/>
        <v>288</v>
      </c>
      <c r="U20" s="811" t="s">
        <v>52</v>
      </c>
      <c r="V20" s="811"/>
    </row>
    <row r="21" spans="1:22" ht="19.5" customHeight="1">
      <c r="A21" s="810" t="s">
        <v>53</v>
      </c>
      <c r="B21" s="810"/>
      <c r="C21" s="872">
        <v>46</v>
      </c>
      <c r="D21" s="872">
        <v>29</v>
      </c>
      <c r="E21" s="872">
        <v>0</v>
      </c>
      <c r="F21" s="872">
        <f t="shared" si="0"/>
        <v>75</v>
      </c>
      <c r="G21" s="872">
        <v>10</v>
      </c>
      <c r="H21" s="872">
        <v>5</v>
      </c>
      <c r="I21" s="872">
        <v>60</v>
      </c>
      <c r="J21" s="872">
        <f t="shared" si="1"/>
        <v>75</v>
      </c>
      <c r="K21" s="872">
        <v>39</v>
      </c>
      <c r="L21" s="872">
        <v>36</v>
      </c>
      <c r="M21" s="872">
        <f t="shared" si="2"/>
        <v>75</v>
      </c>
      <c r="N21" s="872">
        <v>1027</v>
      </c>
      <c r="O21" s="872">
        <v>317</v>
      </c>
      <c r="P21" s="872">
        <f t="shared" si="3"/>
        <v>1344</v>
      </c>
      <c r="Q21" s="872">
        <v>505</v>
      </c>
      <c r="R21" s="872">
        <v>533</v>
      </c>
      <c r="S21" s="872">
        <v>0</v>
      </c>
      <c r="T21" s="872">
        <f t="shared" si="4"/>
        <v>1038</v>
      </c>
      <c r="U21" s="811" t="s">
        <v>54</v>
      </c>
      <c r="V21" s="811"/>
    </row>
    <row r="22" spans="1:22" ht="19.5" customHeight="1">
      <c r="A22" s="810" t="s">
        <v>84</v>
      </c>
      <c r="B22" s="810"/>
      <c r="C22" s="872">
        <v>34</v>
      </c>
      <c r="D22" s="872">
        <v>24</v>
      </c>
      <c r="E22" s="872">
        <v>3</v>
      </c>
      <c r="F22" s="872">
        <f t="shared" si="0"/>
        <v>61</v>
      </c>
      <c r="G22" s="872">
        <v>5</v>
      </c>
      <c r="H22" s="872">
        <v>4</v>
      </c>
      <c r="I22" s="872">
        <v>52</v>
      </c>
      <c r="J22" s="872">
        <f t="shared" si="1"/>
        <v>61</v>
      </c>
      <c r="K22" s="872">
        <v>44</v>
      </c>
      <c r="L22" s="872">
        <v>17</v>
      </c>
      <c r="M22" s="872">
        <f t="shared" si="2"/>
        <v>61</v>
      </c>
      <c r="N22" s="872">
        <v>737</v>
      </c>
      <c r="O22" s="872">
        <v>309</v>
      </c>
      <c r="P22" s="872">
        <f t="shared" si="3"/>
        <v>1046</v>
      </c>
      <c r="Q22" s="872">
        <v>238</v>
      </c>
      <c r="R22" s="872">
        <v>158</v>
      </c>
      <c r="S22" s="872">
        <v>10</v>
      </c>
      <c r="T22" s="872">
        <f t="shared" si="4"/>
        <v>406</v>
      </c>
      <c r="U22" s="811" t="s">
        <v>56</v>
      </c>
      <c r="V22" s="811"/>
    </row>
    <row r="23" spans="1:22" ht="19.5" customHeight="1">
      <c r="A23" s="810" t="s">
        <v>57</v>
      </c>
      <c r="B23" s="810"/>
      <c r="C23" s="872">
        <v>13</v>
      </c>
      <c r="D23" s="872">
        <v>8</v>
      </c>
      <c r="E23" s="872">
        <v>0</v>
      </c>
      <c r="F23" s="872">
        <f t="shared" si="0"/>
        <v>21</v>
      </c>
      <c r="G23" s="872">
        <v>5</v>
      </c>
      <c r="H23" s="872">
        <v>0</v>
      </c>
      <c r="I23" s="872">
        <v>16</v>
      </c>
      <c r="J23" s="872">
        <f t="shared" si="1"/>
        <v>21</v>
      </c>
      <c r="K23" s="872">
        <v>18</v>
      </c>
      <c r="L23" s="872">
        <v>3</v>
      </c>
      <c r="M23" s="872">
        <f t="shared" si="2"/>
        <v>21</v>
      </c>
      <c r="N23" s="872">
        <v>220</v>
      </c>
      <c r="O23" s="872">
        <v>58</v>
      </c>
      <c r="P23" s="872">
        <f t="shared" si="3"/>
        <v>278</v>
      </c>
      <c r="Q23" s="872">
        <v>131</v>
      </c>
      <c r="R23" s="872">
        <v>68</v>
      </c>
      <c r="S23" s="872">
        <v>0</v>
      </c>
      <c r="T23" s="872">
        <f t="shared" si="4"/>
        <v>199</v>
      </c>
      <c r="U23" s="811" t="s">
        <v>58</v>
      </c>
      <c r="V23" s="811"/>
    </row>
    <row r="24" spans="1:22" ht="19.5" customHeight="1">
      <c r="A24" s="810" t="s">
        <v>59</v>
      </c>
      <c r="B24" s="810"/>
      <c r="C24" s="872">
        <v>13</v>
      </c>
      <c r="D24" s="872">
        <v>15</v>
      </c>
      <c r="E24" s="872">
        <v>0</v>
      </c>
      <c r="F24" s="872">
        <f t="shared" si="0"/>
        <v>28</v>
      </c>
      <c r="G24" s="872">
        <v>3</v>
      </c>
      <c r="H24" s="872">
        <v>5</v>
      </c>
      <c r="I24" s="872">
        <v>20</v>
      </c>
      <c r="J24" s="872">
        <f t="shared" si="1"/>
        <v>28</v>
      </c>
      <c r="K24" s="872">
        <v>23</v>
      </c>
      <c r="L24" s="872">
        <v>5</v>
      </c>
      <c r="M24" s="872">
        <f t="shared" si="2"/>
        <v>28</v>
      </c>
      <c r="N24" s="872">
        <v>294</v>
      </c>
      <c r="O24" s="872">
        <v>181</v>
      </c>
      <c r="P24" s="872">
        <f t="shared" si="3"/>
        <v>475</v>
      </c>
      <c r="Q24" s="872">
        <v>84</v>
      </c>
      <c r="R24" s="872">
        <v>93</v>
      </c>
      <c r="S24" s="872">
        <v>0</v>
      </c>
      <c r="T24" s="872">
        <f t="shared" si="4"/>
        <v>177</v>
      </c>
      <c r="U24" s="811" t="s">
        <v>60</v>
      </c>
      <c r="V24" s="811"/>
    </row>
    <row r="25" spans="1:22" ht="19.5" customHeight="1">
      <c r="A25" s="810" t="s">
        <v>61</v>
      </c>
      <c r="B25" s="810"/>
      <c r="C25" s="872">
        <v>73</v>
      </c>
      <c r="D25" s="872">
        <v>60</v>
      </c>
      <c r="E25" s="872">
        <v>0</v>
      </c>
      <c r="F25" s="872">
        <f t="shared" si="0"/>
        <v>133</v>
      </c>
      <c r="G25" s="872">
        <v>8</v>
      </c>
      <c r="H25" s="872">
        <v>2</v>
      </c>
      <c r="I25" s="872">
        <v>123</v>
      </c>
      <c r="J25" s="872">
        <f t="shared" si="1"/>
        <v>133</v>
      </c>
      <c r="K25" s="872">
        <v>67</v>
      </c>
      <c r="L25" s="872">
        <v>66</v>
      </c>
      <c r="M25" s="872">
        <f t="shared" si="2"/>
        <v>133</v>
      </c>
      <c r="N25" s="872">
        <v>1610</v>
      </c>
      <c r="O25" s="872">
        <v>436</v>
      </c>
      <c r="P25" s="872">
        <f t="shared" si="3"/>
        <v>2046</v>
      </c>
      <c r="Q25" s="872">
        <v>516</v>
      </c>
      <c r="R25" s="872">
        <v>489</v>
      </c>
      <c r="S25" s="872">
        <v>0</v>
      </c>
      <c r="T25" s="872">
        <f t="shared" si="4"/>
        <v>1005</v>
      </c>
      <c r="U25" s="811" t="s">
        <v>62</v>
      </c>
      <c r="V25" s="811"/>
    </row>
    <row r="26" spans="1:22" ht="19.5" customHeight="1">
      <c r="A26" s="810" t="s">
        <v>63</v>
      </c>
      <c r="B26" s="810"/>
      <c r="C26" s="872">
        <v>9</v>
      </c>
      <c r="D26" s="872">
        <v>7</v>
      </c>
      <c r="E26" s="872">
        <v>0</v>
      </c>
      <c r="F26" s="872">
        <f t="shared" si="0"/>
        <v>16</v>
      </c>
      <c r="G26" s="872">
        <v>1</v>
      </c>
      <c r="H26" s="872">
        <v>0</v>
      </c>
      <c r="I26" s="872">
        <v>15</v>
      </c>
      <c r="J26" s="872">
        <f t="shared" si="1"/>
        <v>16</v>
      </c>
      <c r="K26" s="872">
        <v>11</v>
      </c>
      <c r="L26" s="872">
        <v>5</v>
      </c>
      <c r="M26" s="872">
        <f t="shared" si="2"/>
        <v>16</v>
      </c>
      <c r="N26" s="872">
        <v>154</v>
      </c>
      <c r="O26" s="872">
        <v>75</v>
      </c>
      <c r="P26" s="872">
        <f t="shared" si="3"/>
        <v>229</v>
      </c>
      <c r="Q26" s="872">
        <v>84</v>
      </c>
      <c r="R26" s="872">
        <v>55</v>
      </c>
      <c r="S26" s="872">
        <v>1</v>
      </c>
      <c r="T26" s="872">
        <f t="shared" si="4"/>
        <v>140</v>
      </c>
      <c r="U26" s="811" t="s">
        <v>64</v>
      </c>
      <c r="V26" s="811"/>
    </row>
    <row r="27" spans="1:22" ht="19.5" customHeight="1" thickBot="1">
      <c r="A27" s="876" t="s">
        <v>65</v>
      </c>
      <c r="B27" s="876"/>
      <c r="C27" s="873">
        <v>194</v>
      </c>
      <c r="D27" s="873">
        <v>87</v>
      </c>
      <c r="E27" s="873">
        <v>0</v>
      </c>
      <c r="F27" s="872">
        <f t="shared" si="0"/>
        <v>281</v>
      </c>
      <c r="G27" s="873">
        <v>38</v>
      </c>
      <c r="H27" s="873">
        <v>4</v>
      </c>
      <c r="I27" s="873">
        <v>239</v>
      </c>
      <c r="J27" s="872">
        <f t="shared" si="1"/>
        <v>281</v>
      </c>
      <c r="K27" s="873">
        <v>139</v>
      </c>
      <c r="L27" s="873">
        <v>142</v>
      </c>
      <c r="M27" s="872">
        <f t="shared" si="2"/>
        <v>281</v>
      </c>
      <c r="N27" s="873">
        <v>1546</v>
      </c>
      <c r="O27" s="873">
        <v>766</v>
      </c>
      <c r="P27" s="872">
        <f t="shared" si="3"/>
        <v>2312</v>
      </c>
      <c r="Q27" s="877">
        <v>1222</v>
      </c>
      <c r="R27" s="877">
        <v>644</v>
      </c>
      <c r="S27" s="877">
        <v>0</v>
      </c>
      <c r="T27" s="872">
        <f t="shared" si="4"/>
        <v>1866</v>
      </c>
      <c r="U27" s="823" t="s">
        <v>66</v>
      </c>
      <c r="V27" s="823"/>
    </row>
    <row r="28" spans="1:22" ht="21.75" customHeight="1" thickBot="1">
      <c r="A28" s="878" t="s">
        <v>19</v>
      </c>
      <c r="B28" s="878"/>
      <c r="C28" s="879">
        <f>SUM(C8:C27)</f>
        <v>777</v>
      </c>
      <c r="D28" s="879">
        <f t="shared" ref="D28:T28" si="5">SUM(D8:D27)</f>
        <v>465</v>
      </c>
      <c r="E28" s="879">
        <f t="shared" si="5"/>
        <v>12</v>
      </c>
      <c r="F28" s="879">
        <f t="shared" si="5"/>
        <v>1254</v>
      </c>
      <c r="G28" s="879">
        <f t="shared" si="5"/>
        <v>228</v>
      </c>
      <c r="H28" s="879">
        <f t="shared" si="5"/>
        <v>36</v>
      </c>
      <c r="I28" s="879">
        <f t="shared" si="5"/>
        <v>990</v>
      </c>
      <c r="J28" s="879">
        <f t="shared" si="5"/>
        <v>1254</v>
      </c>
      <c r="K28" s="879">
        <f t="shared" si="5"/>
        <v>914</v>
      </c>
      <c r="L28" s="879">
        <f t="shared" si="5"/>
        <v>340</v>
      </c>
      <c r="M28" s="879">
        <f t="shared" si="5"/>
        <v>1254</v>
      </c>
      <c r="N28" s="879">
        <f t="shared" si="5"/>
        <v>9924</v>
      </c>
      <c r="O28" s="879">
        <f t="shared" si="5"/>
        <v>7258</v>
      </c>
      <c r="P28" s="879">
        <f t="shared" si="5"/>
        <v>17182</v>
      </c>
      <c r="Q28" s="879">
        <f t="shared" si="5"/>
        <v>5715</v>
      </c>
      <c r="R28" s="879">
        <f t="shared" si="5"/>
        <v>3787</v>
      </c>
      <c r="S28" s="879">
        <f t="shared" si="5"/>
        <v>57</v>
      </c>
      <c r="T28" s="879">
        <f t="shared" si="5"/>
        <v>9559</v>
      </c>
      <c r="U28" s="826" t="s">
        <v>67</v>
      </c>
      <c r="V28" s="826"/>
    </row>
    <row r="29" spans="1:22" ht="21" thickTop="1"/>
    <row r="31" spans="1:22">
      <c r="C31" s="880"/>
      <c r="D31" s="880"/>
      <c r="E31" s="880"/>
      <c r="F31" s="880"/>
      <c r="G31" s="880"/>
      <c r="H31" s="880"/>
      <c r="I31" s="880"/>
      <c r="J31" s="880"/>
      <c r="K31" s="880"/>
      <c r="L31" s="880"/>
      <c r="M31" s="880"/>
      <c r="N31" s="880"/>
      <c r="O31" s="880"/>
      <c r="P31" s="880"/>
      <c r="Q31" s="880"/>
      <c r="R31" s="880"/>
      <c r="S31" s="880"/>
      <c r="T31" s="880"/>
    </row>
  </sheetData>
  <mergeCells count="47">
    <mergeCell ref="A26:B26"/>
    <mergeCell ref="U26:V26"/>
    <mergeCell ref="A27:B27"/>
    <mergeCell ref="U27:V27"/>
    <mergeCell ref="A28:B28"/>
    <mergeCell ref="U28:V28"/>
    <mergeCell ref="A23:B23"/>
    <mergeCell ref="U23:V23"/>
    <mergeCell ref="A24:B24"/>
    <mergeCell ref="U24:V24"/>
    <mergeCell ref="A25:B25"/>
    <mergeCell ref="U25:V25"/>
    <mergeCell ref="A20:B20"/>
    <mergeCell ref="U20:V20"/>
    <mergeCell ref="A21:B21"/>
    <mergeCell ref="U21:V21"/>
    <mergeCell ref="A22:B22"/>
    <mergeCell ref="U22:V22"/>
    <mergeCell ref="A11:B11"/>
    <mergeCell ref="U11:V11"/>
    <mergeCell ref="A12:A17"/>
    <mergeCell ref="V12:V17"/>
    <mergeCell ref="A18:B18"/>
    <mergeCell ref="A19:B19"/>
    <mergeCell ref="U19:V19"/>
    <mergeCell ref="A8:B8"/>
    <mergeCell ref="U8:V8"/>
    <mergeCell ref="A9:B9"/>
    <mergeCell ref="U9:V9"/>
    <mergeCell ref="A10:B10"/>
    <mergeCell ref="U10:V10"/>
    <mergeCell ref="U4:V7"/>
    <mergeCell ref="C5:F5"/>
    <mergeCell ref="G5:J5"/>
    <mergeCell ref="K5:M5"/>
    <mergeCell ref="N5:P5"/>
    <mergeCell ref="Q5:T5"/>
    <mergeCell ref="A1:V1"/>
    <mergeCell ref="A2:V2"/>
    <mergeCell ref="A3:T3"/>
    <mergeCell ref="U3:V3"/>
    <mergeCell ref="A4:B7"/>
    <mergeCell ref="C4:F4"/>
    <mergeCell ref="G4:J4"/>
    <mergeCell ref="K4:M4"/>
    <mergeCell ref="N4:P4"/>
    <mergeCell ref="Q4:T4"/>
  </mergeCells>
  <printOptions horizontalCentered="1"/>
  <pageMargins left="0.19685039370078741" right="0.19685039370078741" top="0.59055118110236227" bottom="0.39370078740157483" header="0.59055118110236227" footer="0.39370078740157483"/>
  <pageSetup paperSize="9" scale="75" firstPageNumber="44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29"/>
  <sheetViews>
    <sheetView rightToLeft="1" view="pageBreakPreview" zoomScale="80" zoomScaleNormal="75" zoomScaleSheetLayoutView="80" workbookViewId="0">
      <selection sqref="A1:S17"/>
    </sheetView>
  </sheetViews>
  <sheetFormatPr defaultRowHeight="20.25"/>
  <cols>
    <col min="1" max="1" width="3.1640625" style="606" customWidth="1"/>
    <col min="2" max="2" width="7.6640625" style="606" customWidth="1"/>
    <col min="3" max="3" width="5.58203125" style="606" customWidth="1"/>
    <col min="4" max="4" width="5.4140625" style="606" customWidth="1"/>
    <col min="5" max="5" width="4.83203125" style="606" customWidth="1"/>
    <col min="6" max="6" width="5.75" style="606" customWidth="1"/>
    <col min="7" max="7" width="5.08203125" style="606" customWidth="1"/>
    <col min="8" max="8" width="4.6640625" style="606" customWidth="1"/>
    <col min="9" max="9" width="5.1640625" style="606" customWidth="1"/>
    <col min="10" max="10" width="5.83203125" style="606" customWidth="1"/>
    <col min="11" max="12" width="6.58203125" style="606" customWidth="1"/>
    <col min="13" max="13" width="7.6640625" style="606" customWidth="1"/>
    <col min="14" max="14" width="6.08203125" style="606" customWidth="1"/>
    <col min="15" max="15" width="6.83203125" style="606" customWidth="1"/>
    <col min="16" max="16" width="7" style="606" customWidth="1"/>
    <col min="17" max="17" width="6.9140625" style="606" customWidth="1"/>
    <col min="18" max="18" width="8.9140625" style="606" customWidth="1"/>
    <col min="19" max="19" width="3.58203125" style="606" customWidth="1"/>
    <col min="20" max="16384" width="8.6640625" style="606"/>
  </cols>
  <sheetData>
    <row r="1" spans="1:19" ht="27.75" customHeight="1">
      <c r="A1" s="794" t="s">
        <v>1006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</row>
    <row r="2" spans="1:19" ht="49.5" customHeight="1">
      <c r="A2" s="861" t="s">
        <v>1007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1"/>
    </row>
    <row r="3" spans="1:19" ht="24" customHeight="1" thickBot="1">
      <c r="A3" s="862" t="s">
        <v>1008</v>
      </c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796" t="s">
        <v>1009</v>
      </c>
      <c r="S3" s="796"/>
    </row>
    <row r="4" spans="1:19" s="880" customFormat="1" ht="23.25" customHeight="1" thickTop="1">
      <c r="A4" s="864" t="s">
        <v>4</v>
      </c>
      <c r="B4" s="864"/>
      <c r="C4" s="798" t="s">
        <v>752</v>
      </c>
      <c r="D4" s="798"/>
      <c r="E4" s="798"/>
      <c r="F4" s="798"/>
      <c r="G4" s="798" t="s">
        <v>753</v>
      </c>
      <c r="H4" s="798"/>
      <c r="I4" s="798"/>
      <c r="J4" s="798"/>
      <c r="K4" s="798" t="s">
        <v>7</v>
      </c>
      <c r="L4" s="798"/>
      <c r="M4" s="798"/>
      <c r="N4" s="798" t="s">
        <v>8</v>
      </c>
      <c r="O4" s="798"/>
      <c r="P4" s="798"/>
      <c r="Q4" s="881" t="s">
        <v>9</v>
      </c>
      <c r="R4" s="798" t="s">
        <v>10</v>
      </c>
      <c r="S4" s="798"/>
    </row>
    <row r="5" spans="1:19" s="880" customFormat="1" ht="22.5" customHeight="1">
      <c r="A5" s="867"/>
      <c r="B5" s="867"/>
      <c r="C5" s="800" t="s">
        <v>754</v>
      </c>
      <c r="D5" s="800"/>
      <c r="E5" s="800"/>
      <c r="F5" s="800"/>
      <c r="G5" s="800" t="s">
        <v>755</v>
      </c>
      <c r="H5" s="800"/>
      <c r="I5" s="800"/>
      <c r="J5" s="800"/>
      <c r="K5" s="800" t="s">
        <v>12</v>
      </c>
      <c r="L5" s="800"/>
      <c r="M5" s="800"/>
      <c r="N5" s="800" t="s">
        <v>756</v>
      </c>
      <c r="O5" s="800"/>
      <c r="P5" s="800"/>
      <c r="Q5" s="882"/>
      <c r="R5" s="800"/>
      <c r="S5" s="800"/>
    </row>
    <row r="6" spans="1:19" s="880" customFormat="1" ht="23.25" customHeight="1">
      <c r="A6" s="867"/>
      <c r="B6" s="867"/>
      <c r="C6" s="869" t="s">
        <v>148</v>
      </c>
      <c r="D6" s="869" t="s">
        <v>17</v>
      </c>
      <c r="E6" s="869" t="s">
        <v>18</v>
      </c>
      <c r="F6" s="869" t="s">
        <v>19</v>
      </c>
      <c r="G6" s="869" t="s">
        <v>758</v>
      </c>
      <c r="H6" s="869" t="s">
        <v>759</v>
      </c>
      <c r="I6" s="869" t="s">
        <v>760</v>
      </c>
      <c r="J6" s="869" t="s">
        <v>19</v>
      </c>
      <c r="K6" s="869" t="s">
        <v>148</v>
      </c>
      <c r="L6" s="869" t="s">
        <v>17</v>
      </c>
      <c r="M6" s="869" t="s">
        <v>19</v>
      </c>
      <c r="N6" s="869" t="s">
        <v>148</v>
      </c>
      <c r="O6" s="869" t="s">
        <v>82</v>
      </c>
      <c r="P6" s="869" t="s">
        <v>19</v>
      </c>
      <c r="Q6" s="883" t="s">
        <v>757</v>
      </c>
      <c r="R6" s="800"/>
      <c r="S6" s="800"/>
    </row>
    <row r="7" spans="1:19" s="880" customFormat="1" ht="86.25" customHeight="1" thickBot="1">
      <c r="A7" s="870"/>
      <c r="B7" s="870"/>
      <c r="C7" s="849" t="s">
        <v>20</v>
      </c>
      <c r="D7" s="849" t="s">
        <v>21</v>
      </c>
      <c r="E7" s="849" t="s">
        <v>22</v>
      </c>
      <c r="F7" s="849" t="s">
        <v>23</v>
      </c>
      <c r="G7" s="884" t="s">
        <v>761</v>
      </c>
      <c r="H7" s="884" t="s">
        <v>762</v>
      </c>
      <c r="I7" s="884" t="s">
        <v>763</v>
      </c>
      <c r="J7" s="849" t="s">
        <v>23</v>
      </c>
      <c r="K7" s="849" t="s">
        <v>20</v>
      </c>
      <c r="L7" s="849" t="s">
        <v>21</v>
      </c>
      <c r="M7" s="849" t="s">
        <v>23</v>
      </c>
      <c r="N7" s="849" t="s">
        <v>20</v>
      </c>
      <c r="O7" s="849" t="s">
        <v>21</v>
      </c>
      <c r="P7" s="849" t="s">
        <v>23</v>
      </c>
      <c r="Q7" s="883"/>
      <c r="R7" s="885"/>
      <c r="S7" s="885"/>
    </row>
    <row r="8" spans="1:19" ht="20.25" customHeight="1">
      <c r="A8" s="886" t="s">
        <v>768</v>
      </c>
      <c r="B8" s="886"/>
      <c r="C8" s="852">
        <v>29</v>
      </c>
      <c r="D8" s="852">
        <v>22</v>
      </c>
      <c r="E8" s="852">
        <v>1</v>
      </c>
      <c r="F8" s="852">
        <f>SUM(C8:E8)</f>
        <v>52</v>
      </c>
      <c r="G8" s="852">
        <v>5</v>
      </c>
      <c r="H8" s="852">
        <v>1</v>
      </c>
      <c r="I8" s="852">
        <v>46</v>
      </c>
      <c r="J8" s="852">
        <f>SUM(G8:I8)</f>
        <v>52</v>
      </c>
      <c r="K8" s="852">
        <v>3486</v>
      </c>
      <c r="L8" s="852">
        <v>2100</v>
      </c>
      <c r="M8" s="852">
        <v>5586</v>
      </c>
      <c r="N8" s="852">
        <v>465</v>
      </c>
      <c r="O8" s="852">
        <v>387</v>
      </c>
      <c r="P8" s="852">
        <f>SUM(N8:O8)</f>
        <v>852</v>
      </c>
      <c r="Q8" s="887">
        <v>394</v>
      </c>
      <c r="R8" s="807" t="s">
        <v>26</v>
      </c>
      <c r="S8" s="807"/>
    </row>
    <row r="9" spans="1:19" ht="18.75" customHeight="1">
      <c r="A9" s="808" t="s">
        <v>27</v>
      </c>
      <c r="B9" s="808"/>
      <c r="C9" s="852">
        <v>22</v>
      </c>
      <c r="D9" s="852">
        <v>15</v>
      </c>
      <c r="E9" s="852">
        <v>1</v>
      </c>
      <c r="F9" s="852">
        <f t="shared" ref="F9:F27" si="0">SUM(C9:E9)</f>
        <v>38</v>
      </c>
      <c r="G9" s="852">
        <v>0</v>
      </c>
      <c r="H9" s="852">
        <v>2</v>
      </c>
      <c r="I9" s="852">
        <v>36</v>
      </c>
      <c r="J9" s="852">
        <f t="shared" ref="J9:J27" si="1">SUM(G9:I9)</f>
        <v>38</v>
      </c>
      <c r="K9" s="852">
        <v>2739</v>
      </c>
      <c r="L9" s="852">
        <v>1631</v>
      </c>
      <c r="M9" s="852">
        <v>4370</v>
      </c>
      <c r="N9" s="852">
        <v>315</v>
      </c>
      <c r="O9" s="852">
        <v>164</v>
      </c>
      <c r="P9" s="852">
        <f t="shared" ref="P9:P27" si="2">SUM(N9:O9)</f>
        <v>479</v>
      </c>
      <c r="Q9" s="888">
        <v>270</v>
      </c>
      <c r="R9" s="809" t="s">
        <v>28</v>
      </c>
      <c r="S9" s="809"/>
    </row>
    <row r="10" spans="1:19" ht="18.95" customHeight="1">
      <c r="A10" s="810" t="s">
        <v>83</v>
      </c>
      <c r="B10" s="810"/>
      <c r="C10" s="854">
        <v>25</v>
      </c>
      <c r="D10" s="854">
        <v>14</v>
      </c>
      <c r="E10" s="854">
        <v>0</v>
      </c>
      <c r="F10" s="852">
        <f t="shared" si="0"/>
        <v>39</v>
      </c>
      <c r="G10" s="854">
        <v>3</v>
      </c>
      <c r="H10" s="854">
        <v>0</v>
      </c>
      <c r="I10" s="854">
        <v>36</v>
      </c>
      <c r="J10" s="852">
        <f t="shared" si="1"/>
        <v>39</v>
      </c>
      <c r="K10" s="854">
        <v>3147</v>
      </c>
      <c r="L10" s="854">
        <v>1986</v>
      </c>
      <c r="M10" s="852">
        <v>5133</v>
      </c>
      <c r="N10" s="854">
        <v>356</v>
      </c>
      <c r="O10" s="854">
        <v>228</v>
      </c>
      <c r="P10" s="852">
        <f t="shared" si="2"/>
        <v>584</v>
      </c>
      <c r="Q10" s="888">
        <v>344</v>
      </c>
      <c r="R10" s="811" t="s">
        <v>30</v>
      </c>
      <c r="S10" s="811"/>
    </row>
    <row r="11" spans="1:19" ht="18.95" customHeight="1">
      <c r="A11" s="810" t="s">
        <v>31</v>
      </c>
      <c r="B11" s="810"/>
      <c r="C11" s="854">
        <v>17</v>
      </c>
      <c r="D11" s="854">
        <v>7</v>
      </c>
      <c r="E11" s="854">
        <v>4</v>
      </c>
      <c r="F11" s="852">
        <f t="shared" si="0"/>
        <v>28</v>
      </c>
      <c r="G11" s="854">
        <v>13</v>
      </c>
      <c r="H11" s="854">
        <v>2</v>
      </c>
      <c r="I11" s="854">
        <v>13</v>
      </c>
      <c r="J11" s="852">
        <f t="shared" si="1"/>
        <v>28</v>
      </c>
      <c r="K11" s="854">
        <v>1359</v>
      </c>
      <c r="L11" s="854">
        <v>544</v>
      </c>
      <c r="M11" s="852">
        <v>1903</v>
      </c>
      <c r="N11" s="854">
        <v>127</v>
      </c>
      <c r="O11" s="854">
        <v>161</v>
      </c>
      <c r="P11" s="852">
        <f t="shared" si="2"/>
        <v>288</v>
      </c>
      <c r="Q11" s="888">
        <v>138</v>
      </c>
      <c r="R11" s="811" t="s">
        <v>32</v>
      </c>
      <c r="S11" s="811"/>
    </row>
    <row r="12" spans="1:19" ht="23.25" customHeight="1">
      <c r="A12" s="812" t="s">
        <v>33</v>
      </c>
      <c r="B12" s="874" t="s">
        <v>34</v>
      </c>
      <c r="C12" s="854">
        <v>34</v>
      </c>
      <c r="D12" s="854">
        <v>18</v>
      </c>
      <c r="E12" s="854">
        <v>0</v>
      </c>
      <c r="F12" s="852">
        <f t="shared" si="0"/>
        <v>52</v>
      </c>
      <c r="G12" s="854">
        <v>17</v>
      </c>
      <c r="H12" s="854">
        <v>2</v>
      </c>
      <c r="I12" s="854">
        <v>33</v>
      </c>
      <c r="J12" s="852">
        <f t="shared" si="1"/>
        <v>52</v>
      </c>
      <c r="K12" s="854">
        <v>4637</v>
      </c>
      <c r="L12" s="854">
        <v>1975</v>
      </c>
      <c r="M12" s="852">
        <v>6612</v>
      </c>
      <c r="N12" s="854">
        <v>317</v>
      </c>
      <c r="O12" s="854">
        <v>554</v>
      </c>
      <c r="P12" s="852">
        <f t="shared" si="2"/>
        <v>871</v>
      </c>
      <c r="Q12" s="888">
        <v>439</v>
      </c>
      <c r="R12" s="814" t="s">
        <v>35</v>
      </c>
      <c r="S12" s="815" t="s">
        <v>36</v>
      </c>
    </row>
    <row r="13" spans="1:19" ht="23.25" customHeight="1">
      <c r="A13" s="816"/>
      <c r="B13" s="874" t="s">
        <v>37</v>
      </c>
      <c r="C13" s="854">
        <v>86</v>
      </c>
      <c r="D13" s="854">
        <v>44</v>
      </c>
      <c r="E13" s="854">
        <v>0</v>
      </c>
      <c r="F13" s="852">
        <f t="shared" si="0"/>
        <v>130</v>
      </c>
      <c r="G13" s="854">
        <v>32</v>
      </c>
      <c r="H13" s="854">
        <v>2</v>
      </c>
      <c r="I13" s="854">
        <v>96</v>
      </c>
      <c r="J13" s="852">
        <f t="shared" si="1"/>
        <v>130</v>
      </c>
      <c r="K13" s="854">
        <v>10169</v>
      </c>
      <c r="L13" s="854">
        <v>5927</v>
      </c>
      <c r="M13" s="852">
        <v>16096</v>
      </c>
      <c r="N13" s="854">
        <v>794</v>
      </c>
      <c r="O13" s="854">
        <v>1194</v>
      </c>
      <c r="P13" s="852">
        <f t="shared" si="2"/>
        <v>1988</v>
      </c>
      <c r="Q13" s="888">
        <v>1098</v>
      </c>
      <c r="R13" s="814" t="s">
        <v>38</v>
      </c>
      <c r="S13" s="817"/>
    </row>
    <row r="14" spans="1:19" ht="23.25" customHeight="1">
      <c r="A14" s="816"/>
      <c r="B14" s="874" t="s">
        <v>39</v>
      </c>
      <c r="C14" s="854">
        <v>4</v>
      </c>
      <c r="D14" s="854">
        <v>4</v>
      </c>
      <c r="E14" s="854">
        <v>0</v>
      </c>
      <c r="F14" s="852">
        <f t="shared" si="0"/>
        <v>8</v>
      </c>
      <c r="G14" s="854">
        <v>4</v>
      </c>
      <c r="H14" s="854">
        <v>1</v>
      </c>
      <c r="I14" s="854">
        <v>3</v>
      </c>
      <c r="J14" s="852">
        <f t="shared" si="1"/>
        <v>8</v>
      </c>
      <c r="K14" s="854">
        <v>638</v>
      </c>
      <c r="L14" s="854">
        <v>187</v>
      </c>
      <c r="M14" s="852">
        <v>825</v>
      </c>
      <c r="N14" s="854">
        <v>36</v>
      </c>
      <c r="O14" s="854">
        <v>83</v>
      </c>
      <c r="P14" s="852">
        <f t="shared" si="2"/>
        <v>119</v>
      </c>
      <c r="Q14" s="888">
        <v>53</v>
      </c>
      <c r="R14" s="814" t="s">
        <v>40</v>
      </c>
      <c r="S14" s="817"/>
    </row>
    <row r="15" spans="1:19" ht="23.25" customHeight="1">
      <c r="A15" s="816"/>
      <c r="B15" s="874" t="s">
        <v>41</v>
      </c>
      <c r="C15" s="854">
        <v>41</v>
      </c>
      <c r="D15" s="854">
        <v>27</v>
      </c>
      <c r="E15" s="854">
        <v>0</v>
      </c>
      <c r="F15" s="852">
        <f t="shared" si="0"/>
        <v>68</v>
      </c>
      <c r="G15" s="854">
        <v>16</v>
      </c>
      <c r="H15" s="854">
        <v>3</v>
      </c>
      <c r="I15" s="854">
        <v>49</v>
      </c>
      <c r="J15" s="852">
        <f t="shared" si="1"/>
        <v>68</v>
      </c>
      <c r="K15" s="854">
        <v>3483</v>
      </c>
      <c r="L15" s="854">
        <v>1731</v>
      </c>
      <c r="M15" s="852">
        <v>5214</v>
      </c>
      <c r="N15" s="854">
        <v>400</v>
      </c>
      <c r="O15" s="854">
        <v>477</v>
      </c>
      <c r="P15" s="852">
        <f t="shared" si="2"/>
        <v>877</v>
      </c>
      <c r="Q15" s="888">
        <v>469</v>
      </c>
      <c r="R15" s="814" t="s">
        <v>42</v>
      </c>
      <c r="S15" s="817"/>
    </row>
    <row r="16" spans="1:19" ht="23.25" customHeight="1">
      <c r="A16" s="816"/>
      <c r="B16" s="874" t="s">
        <v>43</v>
      </c>
      <c r="C16" s="854">
        <v>41</v>
      </c>
      <c r="D16" s="854">
        <v>22</v>
      </c>
      <c r="E16" s="854">
        <v>2</v>
      </c>
      <c r="F16" s="852">
        <f t="shared" si="0"/>
        <v>65</v>
      </c>
      <c r="G16" s="854">
        <v>24</v>
      </c>
      <c r="H16" s="854">
        <v>0</v>
      </c>
      <c r="I16" s="854">
        <v>41</v>
      </c>
      <c r="J16" s="852">
        <f t="shared" si="1"/>
        <v>65</v>
      </c>
      <c r="K16" s="854">
        <v>4489</v>
      </c>
      <c r="L16" s="854">
        <v>2299</v>
      </c>
      <c r="M16" s="852">
        <v>6788</v>
      </c>
      <c r="N16" s="854">
        <v>340</v>
      </c>
      <c r="O16" s="854">
        <v>677</v>
      </c>
      <c r="P16" s="852">
        <f t="shared" si="2"/>
        <v>1017</v>
      </c>
      <c r="Q16" s="888">
        <v>472</v>
      </c>
      <c r="R16" s="814" t="s">
        <v>44</v>
      </c>
      <c r="S16" s="817"/>
    </row>
    <row r="17" spans="1:25" ht="23.25" customHeight="1">
      <c r="A17" s="819"/>
      <c r="B17" s="874" t="s">
        <v>45</v>
      </c>
      <c r="C17" s="854">
        <v>19</v>
      </c>
      <c r="D17" s="854">
        <v>11</v>
      </c>
      <c r="E17" s="854">
        <v>1</v>
      </c>
      <c r="F17" s="852">
        <f t="shared" si="0"/>
        <v>31</v>
      </c>
      <c r="G17" s="854">
        <v>8</v>
      </c>
      <c r="H17" s="854">
        <v>1</v>
      </c>
      <c r="I17" s="854">
        <v>22</v>
      </c>
      <c r="J17" s="852">
        <f t="shared" si="1"/>
        <v>31</v>
      </c>
      <c r="K17" s="854">
        <v>2712</v>
      </c>
      <c r="L17" s="854">
        <v>1646</v>
      </c>
      <c r="M17" s="852">
        <v>4358</v>
      </c>
      <c r="N17" s="854">
        <v>230</v>
      </c>
      <c r="O17" s="854">
        <v>291</v>
      </c>
      <c r="P17" s="852">
        <f t="shared" si="2"/>
        <v>521</v>
      </c>
      <c r="Q17" s="888">
        <v>240</v>
      </c>
      <c r="R17" s="814" t="s">
        <v>46</v>
      </c>
      <c r="S17" s="820"/>
    </row>
    <row r="18" spans="1:25" ht="21" customHeight="1">
      <c r="A18" s="810" t="s">
        <v>47</v>
      </c>
      <c r="B18" s="810"/>
      <c r="C18" s="854">
        <v>26</v>
      </c>
      <c r="D18" s="854">
        <v>19</v>
      </c>
      <c r="E18" s="854">
        <v>0</v>
      </c>
      <c r="F18" s="852">
        <f t="shared" si="0"/>
        <v>45</v>
      </c>
      <c r="G18" s="854">
        <v>16</v>
      </c>
      <c r="H18" s="854">
        <v>0</v>
      </c>
      <c r="I18" s="854">
        <v>29</v>
      </c>
      <c r="J18" s="852">
        <f t="shared" si="1"/>
        <v>45</v>
      </c>
      <c r="K18" s="854">
        <v>1221</v>
      </c>
      <c r="L18" s="854">
        <v>1026</v>
      </c>
      <c r="M18" s="852">
        <v>2247</v>
      </c>
      <c r="N18" s="854">
        <v>150</v>
      </c>
      <c r="O18" s="854">
        <v>155</v>
      </c>
      <c r="P18" s="852">
        <f t="shared" si="2"/>
        <v>305</v>
      </c>
      <c r="Q18" s="888">
        <v>151</v>
      </c>
      <c r="R18" s="814"/>
      <c r="S18" s="875" t="s">
        <v>48</v>
      </c>
    </row>
    <row r="19" spans="1:25" ht="18.95" customHeight="1">
      <c r="A19" s="810" t="s">
        <v>49</v>
      </c>
      <c r="B19" s="810"/>
      <c r="C19" s="854">
        <v>28</v>
      </c>
      <c r="D19" s="854">
        <v>17</v>
      </c>
      <c r="E19" s="854">
        <v>0</v>
      </c>
      <c r="F19" s="852">
        <f t="shared" si="0"/>
        <v>45</v>
      </c>
      <c r="G19" s="854">
        <v>7</v>
      </c>
      <c r="H19" s="854">
        <v>2</v>
      </c>
      <c r="I19" s="854">
        <v>36</v>
      </c>
      <c r="J19" s="852">
        <f t="shared" si="1"/>
        <v>45</v>
      </c>
      <c r="K19" s="854">
        <v>3612</v>
      </c>
      <c r="L19" s="854">
        <v>2041</v>
      </c>
      <c r="M19" s="852">
        <v>5653</v>
      </c>
      <c r="N19" s="854">
        <v>455</v>
      </c>
      <c r="O19" s="854">
        <v>357</v>
      </c>
      <c r="P19" s="852">
        <f t="shared" si="2"/>
        <v>812</v>
      </c>
      <c r="Q19" s="888">
        <v>324</v>
      </c>
      <c r="R19" s="811" t="s">
        <v>50</v>
      </c>
      <c r="S19" s="811"/>
    </row>
    <row r="20" spans="1:25" ht="18.95" customHeight="1">
      <c r="A20" s="810" t="s">
        <v>51</v>
      </c>
      <c r="B20" s="810"/>
      <c r="C20" s="854">
        <v>21</v>
      </c>
      <c r="D20" s="854">
        <v>14</v>
      </c>
      <c r="E20" s="854">
        <v>0</v>
      </c>
      <c r="F20" s="852">
        <f t="shared" si="0"/>
        <v>35</v>
      </c>
      <c r="G20" s="854">
        <v>13</v>
      </c>
      <c r="H20" s="854">
        <v>0</v>
      </c>
      <c r="I20" s="854">
        <v>22</v>
      </c>
      <c r="J20" s="852">
        <f t="shared" si="1"/>
        <v>35</v>
      </c>
      <c r="K20" s="854">
        <v>3366</v>
      </c>
      <c r="L20" s="854">
        <v>2159</v>
      </c>
      <c r="M20" s="852">
        <v>5525</v>
      </c>
      <c r="N20" s="854">
        <v>308</v>
      </c>
      <c r="O20" s="854">
        <v>332</v>
      </c>
      <c r="P20" s="852">
        <f t="shared" si="2"/>
        <v>640</v>
      </c>
      <c r="Q20" s="888">
        <v>288</v>
      </c>
      <c r="R20" s="811" t="s">
        <v>52</v>
      </c>
      <c r="S20" s="811"/>
    </row>
    <row r="21" spans="1:25" ht="18.95" customHeight="1">
      <c r="A21" s="810" t="s">
        <v>53</v>
      </c>
      <c r="B21" s="810"/>
      <c r="C21" s="854">
        <v>44</v>
      </c>
      <c r="D21" s="854">
        <v>29</v>
      </c>
      <c r="E21" s="854">
        <v>0</v>
      </c>
      <c r="F21" s="852">
        <f t="shared" si="0"/>
        <v>73</v>
      </c>
      <c r="G21" s="854">
        <v>10</v>
      </c>
      <c r="H21" s="854">
        <v>5</v>
      </c>
      <c r="I21" s="854">
        <v>58</v>
      </c>
      <c r="J21" s="852">
        <f t="shared" si="1"/>
        <v>73</v>
      </c>
      <c r="K21" s="854">
        <v>10265</v>
      </c>
      <c r="L21" s="854">
        <v>7647</v>
      </c>
      <c r="M21" s="852">
        <v>17912</v>
      </c>
      <c r="N21" s="854">
        <v>1010</v>
      </c>
      <c r="O21" s="854">
        <v>316</v>
      </c>
      <c r="P21" s="852">
        <f t="shared" si="2"/>
        <v>1326</v>
      </c>
      <c r="Q21" s="888">
        <v>1021</v>
      </c>
      <c r="R21" s="811" t="s">
        <v>54</v>
      </c>
      <c r="S21" s="811"/>
      <c r="X21" s="889"/>
      <c r="Y21" s="889"/>
    </row>
    <row r="22" spans="1:25" ht="18.95" customHeight="1">
      <c r="A22" s="810" t="s">
        <v>84</v>
      </c>
      <c r="B22" s="810"/>
      <c r="C22" s="854">
        <v>33</v>
      </c>
      <c r="D22" s="854">
        <v>24</v>
      </c>
      <c r="E22" s="854">
        <v>3</v>
      </c>
      <c r="F22" s="852">
        <f t="shared" si="0"/>
        <v>60</v>
      </c>
      <c r="G22" s="854">
        <v>5</v>
      </c>
      <c r="H22" s="854">
        <v>4</v>
      </c>
      <c r="I22" s="854">
        <v>51</v>
      </c>
      <c r="J22" s="852">
        <f t="shared" si="1"/>
        <v>60</v>
      </c>
      <c r="K22" s="854">
        <v>3503</v>
      </c>
      <c r="L22" s="854">
        <v>1815</v>
      </c>
      <c r="M22" s="852">
        <v>5318</v>
      </c>
      <c r="N22" s="854">
        <v>725</v>
      </c>
      <c r="O22" s="854">
        <v>299</v>
      </c>
      <c r="P22" s="852">
        <f t="shared" si="2"/>
        <v>1024</v>
      </c>
      <c r="Q22" s="888">
        <v>399</v>
      </c>
      <c r="R22" s="811" t="s">
        <v>56</v>
      </c>
      <c r="S22" s="811"/>
    </row>
    <row r="23" spans="1:25" ht="18.95" customHeight="1">
      <c r="A23" s="810" t="s">
        <v>57</v>
      </c>
      <c r="B23" s="810"/>
      <c r="C23" s="854">
        <v>12</v>
      </c>
      <c r="D23" s="854">
        <v>8</v>
      </c>
      <c r="E23" s="854">
        <v>0</v>
      </c>
      <c r="F23" s="852">
        <f t="shared" si="0"/>
        <v>20</v>
      </c>
      <c r="G23" s="854">
        <v>5</v>
      </c>
      <c r="H23" s="854">
        <v>0</v>
      </c>
      <c r="I23" s="854">
        <v>15</v>
      </c>
      <c r="J23" s="852">
        <f t="shared" si="1"/>
        <v>20</v>
      </c>
      <c r="K23" s="854">
        <v>2468</v>
      </c>
      <c r="L23" s="854">
        <v>1316</v>
      </c>
      <c r="M23" s="852">
        <v>3784</v>
      </c>
      <c r="N23" s="854">
        <v>210</v>
      </c>
      <c r="O23" s="854">
        <v>58</v>
      </c>
      <c r="P23" s="852">
        <f t="shared" si="2"/>
        <v>268</v>
      </c>
      <c r="Q23" s="888">
        <v>196</v>
      </c>
      <c r="R23" s="811" t="s">
        <v>58</v>
      </c>
      <c r="S23" s="811"/>
    </row>
    <row r="24" spans="1:25" ht="18.95" customHeight="1">
      <c r="A24" s="810" t="s">
        <v>59</v>
      </c>
      <c r="B24" s="810"/>
      <c r="C24" s="854">
        <v>12</v>
      </c>
      <c r="D24" s="854">
        <v>15</v>
      </c>
      <c r="E24" s="854">
        <v>0</v>
      </c>
      <c r="F24" s="852">
        <f t="shared" si="0"/>
        <v>27</v>
      </c>
      <c r="G24" s="854">
        <v>3</v>
      </c>
      <c r="H24" s="854">
        <v>5</v>
      </c>
      <c r="I24" s="854">
        <v>19</v>
      </c>
      <c r="J24" s="852">
        <f t="shared" si="1"/>
        <v>27</v>
      </c>
      <c r="K24" s="854">
        <v>1402</v>
      </c>
      <c r="L24" s="854">
        <v>1776</v>
      </c>
      <c r="M24" s="852">
        <v>3178</v>
      </c>
      <c r="N24" s="854">
        <v>286</v>
      </c>
      <c r="O24" s="854">
        <v>181</v>
      </c>
      <c r="P24" s="852">
        <f t="shared" si="2"/>
        <v>467</v>
      </c>
      <c r="Q24" s="888">
        <v>174</v>
      </c>
      <c r="R24" s="811" t="s">
        <v>60</v>
      </c>
      <c r="S24" s="811"/>
    </row>
    <row r="25" spans="1:25" ht="18.95" customHeight="1">
      <c r="A25" s="810" t="s">
        <v>61</v>
      </c>
      <c r="B25" s="810"/>
      <c r="C25" s="854">
        <v>64</v>
      </c>
      <c r="D25" s="854">
        <v>60</v>
      </c>
      <c r="E25" s="854">
        <v>0</v>
      </c>
      <c r="F25" s="852">
        <f t="shared" si="0"/>
        <v>124</v>
      </c>
      <c r="G25" s="854">
        <v>6</v>
      </c>
      <c r="H25" s="854">
        <v>2</v>
      </c>
      <c r="I25" s="854">
        <v>116</v>
      </c>
      <c r="J25" s="852">
        <f t="shared" si="1"/>
        <v>124</v>
      </c>
      <c r="K25" s="854">
        <v>7364</v>
      </c>
      <c r="L25" s="854">
        <v>7437</v>
      </c>
      <c r="M25" s="852">
        <v>14801</v>
      </c>
      <c r="N25" s="854">
        <v>1507</v>
      </c>
      <c r="O25" s="854">
        <v>436</v>
      </c>
      <c r="P25" s="852">
        <f t="shared" si="2"/>
        <v>1943</v>
      </c>
      <c r="Q25" s="888">
        <v>945</v>
      </c>
      <c r="R25" s="811" t="s">
        <v>62</v>
      </c>
      <c r="S25" s="811"/>
    </row>
    <row r="26" spans="1:25" ht="18.95" customHeight="1">
      <c r="A26" s="810" t="s">
        <v>63</v>
      </c>
      <c r="B26" s="810"/>
      <c r="C26" s="854">
        <v>8</v>
      </c>
      <c r="D26" s="854">
        <v>7</v>
      </c>
      <c r="E26" s="854">
        <v>0</v>
      </c>
      <c r="F26" s="852">
        <f t="shared" si="0"/>
        <v>15</v>
      </c>
      <c r="G26" s="854">
        <v>1</v>
      </c>
      <c r="H26" s="854">
        <v>0</v>
      </c>
      <c r="I26" s="854">
        <v>14</v>
      </c>
      <c r="J26" s="852">
        <f t="shared" si="1"/>
        <v>15</v>
      </c>
      <c r="K26" s="854">
        <v>999</v>
      </c>
      <c r="L26" s="854">
        <v>706</v>
      </c>
      <c r="M26" s="852">
        <v>1705</v>
      </c>
      <c r="N26" s="854">
        <v>151</v>
      </c>
      <c r="O26" s="854">
        <v>75</v>
      </c>
      <c r="P26" s="852">
        <f t="shared" si="2"/>
        <v>226</v>
      </c>
      <c r="Q26" s="888">
        <v>136</v>
      </c>
      <c r="R26" s="811" t="s">
        <v>64</v>
      </c>
      <c r="S26" s="811"/>
    </row>
    <row r="27" spans="1:25" ht="18.95" customHeight="1" thickBot="1">
      <c r="A27" s="876" t="s">
        <v>65</v>
      </c>
      <c r="B27" s="876"/>
      <c r="C27" s="856">
        <v>191</v>
      </c>
      <c r="D27" s="856">
        <v>87</v>
      </c>
      <c r="E27" s="856">
        <v>0</v>
      </c>
      <c r="F27" s="852">
        <f t="shared" si="0"/>
        <v>278</v>
      </c>
      <c r="G27" s="856">
        <v>38</v>
      </c>
      <c r="H27" s="856">
        <v>4</v>
      </c>
      <c r="I27" s="856">
        <v>236</v>
      </c>
      <c r="J27" s="852">
        <f t="shared" si="1"/>
        <v>278</v>
      </c>
      <c r="K27" s="856">
        <v>21755</v>
      </c>
      <c r="L27" s="856">
        <v>10622</v>
      </c>
      <c r="M27" s="852">
        <v>32377</v>
      </c>
      <c r="N27" s="856">
        <v>1542</v>
      </c>
      <c r="O27" s="856">
        <v>764</v>
      </c>
      <c r="P27" s="852">
        <f t="shared" si="2"/>
        <v>2306</v>
      </c>
      <c r="Q27" s="890">
        <v>1853</v>
      </c>
      <c r="R27" s="823" t="s">
        <v>66</v>
      </c>
      <c r="S27" s="823"/>
    </row>
    <row r="28" spans="1:25" ht="23.25" customHeight="1" thickBot="1">
      <c r="A28" s="891" t="s">
        <v>19</v>
      </c>
      <c r="B28" s="891"/>
      <c r="C28" s="857">
        <f>SUM(C8:C27)</f>
        <v>757</v>
      </c>
      <c r="D28" s="857">
        <f t="shared" ref="D28:Q28" si="3">SUM(D8:D27)</f>
        <v>464</v>
      </c>
      <c r="E28" s="857">
        <f t="shared" si="3"/>
        <v>12</v>
      </c>
      <c r="F28" s="857">
        <f t="shared" si="3"/>
        <v>1233</v>
      </c>
      <c r="G28" s="857">
        <f t="shared" si="3"/>
        <v>226</v>
      </c>
      <c r="H28" s="857">
        <f t="shared" si="3"/>
        <v>36</v>
      </c>
      <c r="I28" s="857">
        <f t="shared" si="3"/>
        <v>971</v>
      </c>
      <c r="J28" s="857">
        <f t="shared" si="3"/>
        <v>1233</v>
      </c>
      <c r="K28" s="857">
        <f t="shared" si="3"/>
        <v>92814</v>
      </c>
      <c r="L28" s="857">
        <f t="shared" si="3"/>
        <v>56571</v>
      </c>
      <c r="M28" s="857">
        <f t="shared" si="3"/>
        <v>149385</v>
      </c>
      <c r="N28" s="857">
        <f t="shared" si="3"/>
        <v>9724</v>
      </c>
      <c r="O28" s="857">
        <f t="shared" si="3"/>
        <v>7189</v>
      </c>
      <c r="P28" s="857">
        <f t="shared" si="3"/>
        <v>16913</v>
      </c>
      <c r="Q28" s="857">
        <f t="shared" si="3"/>
        <v>9404</v>
      </c>
      <c r="R28" s="826" t="s">
        <v>67</v>
      </c>
      <c r="S28" s="826"/>
    </row>
    <row r="29" spans="1:25" ht="21" thickTop="1"/>
  </sheetData>
  <mergeCells count="48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X21:Y21"/>
    <mergeCell ref="A22:B22"/>
    <mergeCell ref="R22:S22"/>
    <mergeCell ref="A11:B11"/>
    <mergeCell ref="R11:S11"/>
    <mergeCell ref="A12:A17"/>
    <mergeCell ref="S12:S17"/>
    <mergeCell ref="A18:B18"/>
    <mergeCell ref="A19:B19"/>
    <mergeCell ref="R19:S19"/>
    <mergeCell ref="A8:B8"/>
    <mergeCell ref="R8:S8"/>
    <mergeCell ref="A9:B9"/>
    <mergeCell ref="R9:S9"/>
    <mergeCell ref="A10:B10"/>
    <mergeCell ref="R10:S10"/>
    <mergeCell ref="R4:S7"/>
    <mergeCell ref="C5:F5"/>
    <mergeCell ref="G5:J5"/>
    <mergeCell ref="K5:M5"/>
    <mergeCell ref="N5:P5"/>
    <mergeCell ref="Q6:Q7"/>
    <mergeCell ref="A1:S1"/>
    <mergeCell ref="A2:S2"/>
    <mergeCell ref="A3:Q3"/>
    <mergeCell ref="R3:S3"/>
    <mergeCell ref="A4:B7"/>
    <mergeCell ref="C4:F4"/>
    <mergeCell ref="G4:J4"/>
    <mergeCell ref="K4:M4"/>
    <mergeCell ref="N4:P4"/>
    <mergeCell ref="Q4:Q5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firstPageNumber="45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S30"/>
  <sheetViews>
    <sheetView rightToLeft="1" view="pageBreakPreview" zoomScale="80" zoomScaleNormal="100" zoomScaleSheetLayoutView="80" workbookViewId="0">
      <selection sqref="A1:P17"/>
    </sheetView>
  </sheetViews>
  <sheetFormatPr defaultRowHeight="20.25"/>
  <cols>
    <col min="1" max="1" width="2.83203125" style="606" customWidth="1"/>
    <col min="2" max="2" width="8.33203125" style="606" customWidth="1"/>
    <col min="3" max="4" width="4.58203125" style="606" customWidth="1"/>
    <col min="5" max="5" width="5.1640625" style="606" customWidth="1"/>
    <col min="6" max="6" width="4.5" style="606" customWidth="1"/>
    <col min="7" max="7" width="5.75" style="606" customWidth="1"/>
    <col min="8" max="8" width="5.25" style="606" customWidth="1"/>
    <col min="9" max="9" width="5" style="606" customWidth="1"/>
    <col min="10" max="10" width="5.9140625" style="606" customWidth="1"/>
    <col min="11" max="11" width="6.58203125" style="606" customWidth="1"/>
    <col min="12" max="12" width="5.9140625" style="606" customWidth="1"/>
    <col min="13" max="13" width="6.83203125" style="606" customWidth="1"/>
    <col min="14" max="14" width="5.4140625" style="606" customWidth="1"/>
    <col min="15" max="15" width="4.6640625" style="606" customWidth="1"/>
    <col min="16" max="16" width="5.1640625" style="606" customWidth="1"/>
    <col min="17" max="17" width="7.08203125" style="606" customWidth="1"/>
    <col min="18" max="18" width="11.5" style="606" customWidth="1"/>
    <col min="19" max="19" width="2.83203125" style="606" customWidth="1"/>
    <col min="20" max="16384" width="8.6640625" style="606"/>
  </cols>
  <sheetData>
    <row r="1" spans="1:19" ht="33" customHeight="1">
      <c r="A1" s="794" t="s">
        <v>1010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</row>
    <row r="2" spans="1:19" ht="41.25" customHeight="1">
      <c r="A2" s="794" t="s">
        <v>1011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</row>
    <row r="3" spans="1:19" ht="24.75" customHeight="1" thickBot="1">
      <c r="A3" s="862" t="s">
        <v>1012</v>
      </c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92"/>
      <c r="Q3" s="892"/>
      <c r="R3" s="796" t="s">
        <v>1013</v>
      </c>
      <c r="S3" s="796"/>
    </row>
    <row r="4" spans="1:19" s="880" customFormat="1" ht="25.5" customHeight="1" thickTop="1">
      <c r="A4" s="864" t="s">
        <v>4</v>
      </c>
      <c r="B4" s="864"/>
      <c r="C4" s="798" t="s">
        <v>752</v>
      </c>
      <c r="D4" s="798"/>
      <c r="E4" s="798"/>
      <c r="F4" s="798"/>
      <c r="G4" s="798" t="s">
        <v>753</v>
      </c>
      <c r="H4" s="798"/>
      <c r="I4" s="798"/>
      <c r="J4" s="798"/>
      <c r="K4" s="798" t="s">
        <v>7</v>
      </c>
      <c r="L4" s="798"/>
      <c r="M4" s="798"/>
      <c r="N4" s="798" t="s">
        <v>8</v>
      </c>
      <c r="O4" s="798"/>
      <c r="P4" s="798"/>
      <c r="Q4" s="893" t="s">
        <v>9</v>
      </c>
      <c r="R4" s="798" t="s">
        <v>10</v>
      </c>
      <c r="S4" s="798"/>
    </row>
    <row r="5" spans="1:19" s="880" customFormat="1" ht="27" customHeight="1">
      <c r="A5" s="867"/>
      <c r="B5" s="867"/>
      <c r="C5" s="800" t="s">
        <v>754</v>
      </c>
      <c r="D5" s="800"/>
      <c r="E5" s="800"/>
      <c r="F5" s="800"/>
      <c r="G5" s="800" t="s">
        <v>755</v>
      </c>
      <c r="H5" s="800"/>
      <c r="I5" s="800"/>
      <c r="J5" s="800"/>
      <c r="K5" s="800" t="s">
        <v>12</v>
      </c>
      <c r="L5" s="800"/>
      <c r="M5" s="800"/>
      <c r="N5" s="800" t="s">
        <v>756</v>
      </c>
      <c r="O5" s="800"/>
      <c r="P5" s="800"/>
      <c r="Q5" s="894"/>
      <c r="R5" s="800"/>
      <c r="S5" s="800"/>
    </row>
    <row r="6" spans="1:19" s="880" customFormat="1" ht="22.5" customHeight="1">
      <c r="A6" s="867"/>
      <c r="B6" s="867"/>
      <c r="C6" s="869" t="s">
        <v>148</v>
      </c>
      <c r="D6" s="869" t="s">
        <v>17</v>
      </c>
      <c r="E6" s="869" t="s">
        <v>18</v>
      </c>
      <c r="F6" s="869" t="s">
        <v>19</v>
      </c>
      <c r="G6" s="869" t="s">
        <v>758</v>
      </c>
      <c r="H6" s="869" t="s">
        <v>759</v>
      </c>
      <c r="I6" s="869" t="s">
        <v>760</v>
      </c>
      <c r="J6" s="869" t="s">
        <v>19</v>
      </c>
      <c r="K6" s="869" t="s">
        <v>148</v>
      </c>
      <c r="L6" s="869" t="s">
        <v>17</v>
      </c>
      <c r="M6" s="869" t="s">
        <v>19</v>
      </c>
      <c r="N6" s="869" t="s">
        <v>148</v>
      </c>
      <c r="O6" s="869" t="s">
        <v>82</v>
      </c>
      <c r="P6" s="869" t="s">
        <v>19</v>
      </c>
      <c r="Q6" s="895" t="s">
        <v>757</v>
      </c>
      <c r="R6" s="800"/>
      <c r="S6" s="800"/>
    </row>
    <row r="7" spans="1:19" s="880" customFormat="1" ht="89.25" customHeight="1" thickBot="1">
      <c r="A7" s="870"/>
      <c r="B7" s="870"/>
      <c r="C7" s="849" t="s">
        <v>20</v>
      </c>
      <c r="D7" s="849" t="s">
        <v>21</v>
      </c>
      <c r="E7" s="849" t="s">
        <v>22</v>
      </c>
      <c r="F7" s="849" t="s">
        <v>23</v>
      </c>
      <c r="G7" s="884" t="s">
        <v>761</v>
      </c>
      <c r="H7" s="884" t="s">
        <v>762</v>
      </c>
      <c r="I7" s="884" t="s">
        <v>763</v>
      </c>
      <c r="J7" s="849" t="s">
        <v>23</v>
      </c>
      <c r="K7" s="849" t="s">
        <v>20</v>
      </c>
      <c r="L7" s="849" t="s">
        <v>21</v>
      </c>
      <c r="M7" s="849" t="s">
        <v>23</v>
      </c>
      <c r="N7" s="849" t="s">
        <v>20</v>
      </c>
      <c r="O7" s="849" t="s">
        <v>21</v>
      </c>
      <c r="P7" s="849" t="s">
        <v>23</v>
      </c>
      <c r="Q7" s="896"/>
      <c r="R7" s="885"/>
      <c r="S7" s="885"/>
    </row>
    <row r="8" spans="1:19" s="880" customFormat="1" ht="24" customHeight="1">
      <c r="A8" s="871" t="s">
        <v>120</v>
      </c>
      <c r="B8" s="871"/>
      <c r="C8" s="853">
        <v>0</v>
      </c>
      <c r="D8" s="853">
        <v>0</v>
      </c>
      <c r="E8" s="853">
        <v>0</v>
      </c>
      <c r="F8" s="853">
        <f>SUM(C8:E8)</f>
        <v>0</v>
      </c>
      <c r="G8" s="853">
        <v>0</v>
      </c>
      <c r="H8" s="853">
        <v>0</v>
      </c>
      <c r="I8" s="853">
        <v>0</v>
      </c>
      <c r="J8" s="853">
        <f>SUM(G8:I8)</f>
        <v>0</v>
      </c>
      <c r="K8" s="853">
        <v>0</v>
      </c>
      <c r="L8" s="853">
        <v>0</v>
      </c>
      <c r="M8" s="853">
        <f>SUM(K8:L8)</f>
        <v>0</v>
      </c>
      <c r="N8" s="853">
        <v>0</v>
      </c>
      <c r="O8" s="853">
        <v>0</v>
      </c>
      <c r="P8" s="853">
        <f>SUM(N8:O8)</f>
        <v>0</v>
      </c>
      <c r="Q8" s="853">
        <v>0</v>
      </c>
      <c r="R8" s="807" t="s">
        <v>26</v>
      </c>
      <c r="S8" s="807"/>
    </row>
    <row r="9" spans="1:19" s="880" customFormat="1" ht="18.95" customHeight="1">
      <c r="A9" s="810" t="s">
        <v>27</v>
      </c>
      <c r="B9" s="810"/>
      <c r="C9" s="853">
        <v>0</v>
      </c>
      <c r="D9" s="853">
        <v>0</v>
      </c>
      <c r="E9" s="853">
        <v>0</v>
      </c>
      <c r="F9" s="853">
        <f t="shared" ref="F9:F27" si="0">SUM(C9:E9)</f>
        <v>0</v>
      </c>
      <c r="G9" s="853">
        <v>0</v>
      </c>
      <c r="H9" s="853">
        <v>0</v>
      </c>
      <c r="I9" s="853">
        <v>0</v>
      </c>
      <c r="J9" s="853">
        <f t="shared" ref="J9:J27" si="1">SUM(G9:I9)</f>
        <v>0</v>
      </c>
      <c r="K9" s="853">
        <v>0</v>
      </c>
      <c r="L9" s="853">
        <v>0</v>
      </c>
      <c r="M9" s="853">
        <f t="shared" ref="M9:M27" si="2">SUM(K9:L9)</f>
        <v>0</v>
      </c>
      <c r="N9" s="853">
        <v>0</v>
      </c>
      <c r="O9" s="853">
        <v>0</v>
      </c>
      <c r="P9" s="853">
        <f t="shared" ref="P9:P27" si="3">SUM(N9:O9)</f>
        <v>0</v>
      </c>
      <c r="Q9" s="853">
        <v>0</v>
      </c>
      <c r="R9" s="809" t="s">
        <v>28</v>
      </c>
      <c r="S9" s="809"/>
    </row>
    <row r="10" spans="1:19" s="880" customFormat="1" ht="18.95" customHeight="1">
      <c r="A10" s="810" t="s">
        <v>83</v>
      </c>
      <c r="B10" s="810"/>
      <c r="C10" s="853">
        <v>0</v>
      </c>
      <c r="D10" s="853">
        <v>0</v>
      </c>
      <c r="E10" s="853">
        <v>0</v>
      </c>
      <c r="F10" s="853">
        <f t="shared" si="0"/>
        <v>0</v>
      </c>
      <c r="G10" s="853">
        <v>0</v>
      </c>
      <c r="H10" s="853">
        <v>0</v>
      </c>
      <c r="I10" s="853">
        <v>0</v>
      </c>
      <c r="J10" s="853">
        <f t="shared" si="1"/>
        <v>0</v>
      </c>
      <c r="K10" s="853">
        <v>0</v>
      </c>
      <c r="L10" s="853">
        <v>0</v>
      </c>
      <c r="M10" s="853">
        <f t="shared" si="2"/>
        <v>0</v>
      </c>
      <c r="N10" s="853">
        <v>0</v>
      </c>
      <c r="O10" s="853">
        <v>0</v>
      </c>
      <c r="P10" s="853">
        <f t="shared" si="3"/>
        <v>0</v>
      </c>
      <c r="Q10" s="853">
        <v>0</v>
      </c>
      <c r="R10" s="811" t="s">
        <v>30</v>
      </c>
      <c r="S10" s="811"/>
    </row>
    <row r="11" spans="1:19" s="880" customFormat="1" ht="18.95" customHeight="1">
      <c r="A11" s="810" t="s">
        <v>31</v>
      </c>
      <c r="B11" s="810"/>
      <c r="C11" s="853">
        <v>0</v>
      </c>
      <c r="D11" s="853">
        <v>0</v>
      </c>
      <c r="E11" s="853">
        <v>0</v>
      </c>
      <c r="F11" s="853">
        <f t="shared" si="0"/>
        <v>0</v>
      </c>
      <c r="G11" s="853">
        <v>0</v>
      </c>
      <c r="H11" s="853">
        <v>0</v>
      </c>
      <c r="I11" s="853">
        <v>0</v>
      </c>
      <c r="J11" s="853">
        <f t="shared" si="1"/>
        <v>0</v>
      </c>
      <c r="K11" s="853">
        <v>0</v>
      </c>
      <c r="L11" s="853">
        <v>0</v>
      </c>
      <c r="M11" s="853">
        <f t="shared" si="2"/>
        <v>0</v>
      </c>
      <c r="N11" s="853">
        <v>0</v>
      </c>
      <c r="O11" s="853">
        <v>0</v>
      </c>
      <c r="P11" s="853">
        <f t="shared" si="3"/>
        <v>0</v>
      </c>
      <c r="Q11" s="853">
        <v>0</v>
      </c>
      <c r="R11" s="811" t="s">
        <v>32</v>
      </c>
      <c r="S11" s="811"/>
    </row>
    <row r="12" spans="1:19" s="880" customFormat="1" ht="18.95" customHeight="1">
      <c r="A12" s="812" t="s">
        <v>33</v>
      </c>
      <c r="B12" s="813" t="s">
        <v>34</v>
      </c>
      <c r="C12" s="853">
        <v>0</v>
      </c>
      <c r="D12" s="853">
        <v>0</v>
      </c>
      <c r="E12" s="853">
        <v>0</v>
      </c>
      <c r="F12" s="853">
        <f t="shared" si="0"/>
        <v>0</v>
      </c>
      <c r="G12" s="853">
        <v>0</v>
      </c>
      <c r="H12" s="853">
        <v>0</v>
      </c>
      <c r="I12" s="853">
        <v>0</v>
      </c>
      <c r="J12" s="853">
        <f t="shared" si="1"/>
        <v>0</v>
      </c>
      <c r="K12" s="853">
        <v>0</v>
      </c>
      <c r="L12" s="853">
        <v>0</v>
      </c>
      <c r="M12" s="853">
        <f t="shared" si="2"/>
        <v>0</v>
      </c>
      <c r="N12" s="853">
        <v>0</v>
      </c>
      <c r="O12" s="853">
        <v>0</v>
      </c>
      <c r="P12" s="853">
        <f t="shared" si="3"/>
        <v>0</v>
      </c>
      <c r="Q12" s="853">
        <v>0</v>
      </c>
      <c r="R12" s="814" t="s">
        <v>35</v>
      </c>
      <c r="S12" s="815" t="s">
        <v>36</v>
      </c>
    </row>
    <row r="13" spans="1:19" s="880" customFormat="1" ht="18.95" customHeight="1">
      <c r="A13" s="816"/>
      <c r="B13" s="813" t="s">
        <v>37</v>
      </c>
      <c r="C13" s="853">
        <v>0</v>
      </c>
      <c r="D13" s="853">
        <v>0</v>
      </c>
      <c r="E13" s="853">
        <v>0</v>
      </c>
      <c r="F13" s="853">
        <f t="shared" si="0"/>
        <v>0</v>
      </c>
      <c r="G13" s="853">
        <v>0</v>
      </c>
      <c r="H13" s="853">
        <v>0</v>
      </c>
      <c r="I13" s="853">
        <v>0</v>
      </c>
      <c r="J13" s="853">
        <f t="shared" si="1"/>
        <v>0</v>
      </c>
      <c r="K13" s="853">
        <v>0</v>
      </c>
      <c r="L13" s="853">
        <v>0</v>
      </c>
      <c r="M13" s="853">
        <f t="shared" si="2"/>
        <v>0</v>
      </c>
      <c r="N13" s="853">
        <v>0</v>
      </c>
      <c r="O13" s="853">
        <v>0</v>
      </c>
      <c r="P13" s="853">
        <f t="shared" si="3"/>
        <v>0</v>
      </c>
      <c r="Q13" s="853">
        <v>0</v>
      </c>
      <c r="R13" s="814" t="s">
        <v>38</v>
      </c>
      <c r="S13" s="817"/>
    </row>
    <row r="14" spans="1:19" s="880" customFormat="1" ht="18.95" customHeight="1">
      <c r="A14" s="816"/>
      <c r="B14" s="813" t="s">
        <v>39</v>
      </c>
      <c r="C14" s="853">
        <v>0</v>
      </c>
      <c r="D14" s="853">
        <v>0</v>
      </c>
      <c r="E14" s="853">
        <v>0</v>
      </c>
      <c r="F14" s="853">
        <f t="shared" si="0"/>
        <v>0</v>
      </c>
      <c r="G14" s="853">
        <v>0</v>
      </c>
      <c r="H14" s="853">
        <v>0</v>
      </c>
      <c r="I14" s="853">
        <v>0</v>
      </c>
      <c r="J14" s="853">
        <f t="shared" si="1"/>
        <v>0</v>
      </c>
      <c r="K14" s="853">
        <v>0</v>
      </c>
      <c r="L14" s="853">
        <v>0</v>
      </c>
      <c r="M14" s="853">
        <f t="shared" si="2"/>
        <v>0</v>
      </c>
      <c r="N14" s="853">
        <v>0</v>
      </c>
      <c r="O14" s="853">
        <v>0</v>
      </c>
      <c r="P14" s="853">
        <f t="shared" si="3"/>
        <v>0</v>
      </c>
      <c r="Q14" s="853">
        <v>0</v>
      </c>
      <c r="R14" s="814" t="s">
        <v>40</v>
      </c>
      <c r="S14" s="817"/>
    </row>
    <row r="15" spans="1:19" s="880" customFormat="1" ht="18.95" customHeight="1">
      <c r="A15" s="816"/>
      <c r="B15" s="813" t="s">
        <v>41</v>
      </c>
      <c r="C15" s="853">
        <v>0</v>
      </c>
      <c r="D15" s="853">
        <v>0</v>
      </c>
      <c r="E15" s="853">
        <v>0</v>
      </c>
      <c r="F15" s="853">
        <f t="shared" si="0"/>
        <v>0</v>
      </c>
      <c r="G15" s="853">
        <v>0</v>
      </c>
      <c r="H15" s="853">
        <v>0</v>
      </c>
      <c r="I15" s="853">
        <v>0</v>
      </c>
      <c r="J15" s="853">
        <f t="shared" si="1"/>
        <v>0</v>
      </c>
      <c r="K15" s="853">
        <v>0</v>
      </c>
      <c r="L15" s="853">
        <v>0</v>
      </c>
      <c r="M15" s="853">
        <f t="shared" si="2"/>
        <v>0</v>
      </c>
      <c r="N15" s="853">
        <v>0</v>
      </c>
      <c r="O15" s="853">
        <v>0</v>
      </c>
      <c r="P15" s="853">
        <f t="shared" si="3"/>
        <v>0</v>
      </c>
      <c r="Q15" s="853">
        <v>0</v>
      </c>
      <c r="R15" s="814" t="s">
        <v>42</v>
      </c>
      <c r="S15" s="817"/>
    </row>
    <row r="16" spans="1:19" s="880" customFormat="1" ht="18.95" customHeight="1">
      <c r="A16" s="816"/>
      <c r="B16" s="813" t="s">
        <v>43</v>
      </c>
      <c r="C16" s="853">
        <v>1</v>
      </c>
      <c r="D16" s="853">
        <v>0</v>
      </c>
      <c r="E16" s="853">
        <v>0</v>
      </c>
      <c r="F16" s="853">
        <f t="shared" si="0"/>
        <v>1</v>
      </c>
      <c r="G16" s="853">
        <v>0</v>
      </c>
      <c r="H16" s="853">
        <v>0</v>
      </c>
      <c r="I16" s="853">
        <v>1</v>
      </c>
      <c r="J16" s="853">
        <f t="shared" si="1"/>
        <v>1</v>
      </c>
      <c r="K16" s="853">
        <v>13</v>
      </c>
      <c r="L16" s="853">
        <v>0</v>
      </c>
      <c r="M16" s="853">
        <f t="shared" si="2"/>
        <v>13</v>
      </c>
      <c r="N16" s="853">
        <v>4</v>
      </c>
      <c r="O16" s="853">
        <v>6</v>
      </c>
      <c r="P16" s="853">
        <f t="shared" si="3"/>
        <v>10</v>
      </c>
      <c r="Q16" s="853">
        <v>3</v>
      </c>
      <c r="R16" s="814" t="s">
        <v>44</v>
      </c>
      <c r="S16" s="817"/>
    </row>
    <row r="17" spans="1:19" s="880" customFormat="1" ht="18.95" customHeight="1">
      <c r="A17" s="819"/>
      <c r="B17" s="813" t="s">
        <v>45</v>
      </c>
      <c r="C17" s="853">
        <v>0</v>
      </c>
      <c r="D17" s="853">
        <v>0</v>
      </c>
      <c r="E17" s="853">
        <v>0</v>
      </c>
      <c r="F17" s="853">
        <f t="shared" si="0"/>
        <v>0</v>
      </c>
      <c r="G17" s="853">
        <v>0</v>
      </c>
      <c r="H17" s="853">
        <v>0</v>
      </c>
      <c r="I17" s="853">
        <v>0</v>
      </c>
      <c r="J17" s="853">
        <f t="shared" si="1"/>
        <v>0</v>
      </c>
      <c r="K17" s="853">
        <v>0</v>
      </c>
      <c r="L17" s="853">
        <v>0</v>
      </c>
      <c r="M17" s="853">
        <f t="shared" si="2"/>
        <v>0</v>
      </c>
      <c r="N17" s="853">
        <v>0</v>
      </c>
      <c r="O17" s="853">
        <v>0</v>
      </c>
      <c r="P17" s="853">
        <f t="shared" si="3"/>
        <v>0</v>
      </c>
      <c r="Q17" s="853">
        <v>0</v>
      </c>
      <c r="R17" s="814" t="s">
        <v>46</v>
      </c>
      <c r="S17" s="820"/>
    </row>
    <row r="18" spans="1:19" s="880" customFormat="1" ht="18.95" customHeight="1">
      <c r="A18" s="810" t="s">
        <v>47</v>
      </c>
      <c r="B18" s="810"/>
      <c r="C18" s="853">
        <v>0</v>
      </c>
      <c r="D18" s="853">
        <v>0</v>
      </c>
      <c r="E18" s="853">
        <v>0</v>
      </c>
      <c r="F18" s="853">
        <f t="shared" si="0"/>
        <v>0</v>
      </c>
      <c r="G18" s="853">
        <v>0</v>
      </c>
      <c r="H18" s="853">
        <v>0</v>
      </c>
      <c r="I18" s="853">
        <v>0</v>
      </c>
      <c r="J18" s="853">
        <f t="shared" si="1"/>
        <v>0</v>
      </c>
      <c r="K18" s="853">
        <v>0</v>
      </c>
      <c r="L18" s="853">
        <v>0</v>
      </c>
      <c r="M18" s="853">
        <f t="shared" si="2"/>
        <v>0</v>
      </c>
      <c r="N18" s="853">
        <v>0</v>
      </c>
      <c r="O18" s="853">
        <v>0</v>
      </c>
      <c r="P18" s="853">
        <f t="shared" si="3"/>
        <v>0</v>
      </c>
      <c r="Q18" s="853">
        <v>0</v>
      </c>
      <c r="R18" s="814"/>
      <c r="S18" s="875" t="s">
        <v>48</v>
      </c>
    </row>
    <row r="19" spans="1:19" s="880" customFormat="1" ht="18.95" customHeight="1">
      <c r="A19" s="810" t="s">
        <v>49</v>
      </c>
      <c r="B19" s="810"/>
      <c r="C19" s="853">
        <v>1</v>
      </c>
      <c r="D19" s="853">
        <v>1</v>
      </c>
      <c r="E19" s="853">
        <v>0</v>
      </c>
      <c r="F19" s="853">
        <f t="shared" si="0"/>
        <v>2</v>
      </c>
      <c r="G19" s="853">
        <v>0</v>
      </c>
      <c r="H19" s="853">
        <v>0</v>
      </c>
      <c r="I19" s="853">
        <v>2</v>
      </c>
      <c r="J19" s="853">
        <f t="shared" si="1"/>
        <v>2</v>
      </c>
      <c r="K19" s="853">
        <v>610</v>
      </c>
      <c r="L19" s="853">
        <v>156</v>
      </c>
      <c r="M19" s="853">
        <f t="shared" si="2"/>
        <v>766</v>
      </c>
      <c r="N19" s="853">
        <v>39</v>
      </c>
      <c r="O19" s="853">
        <v>50</v>
      </c>
      <c r="P19" s="853">
        <f t="shared" si="3"/>
        <v>89</v>
      </c>
      <c r="Q19" s="853">
        <v>45</v>
      </c>
      <c r="R19" s="811" t="s">
        <v>50</v>
      </c>
      <c r="S19" s="811"/>
    </row>
    <row r="20" spans="1:19" s="880" customFormat="1" ht="18.95" customHeight="1">
      <c r="A20" s="810" t="s">
        <v>51</v>
      </c>
      <c r="B20" s="810"/>
      <c r="C20" s="853">
        <v>0</v>
      </c>
      <c r="D20" s="853">
        <v>0</v>
      </c>
      <c r="E20" s="853">
        <v>0</v>
      </c>
      <c r="F20" s="853">
        <f t="shared" si="0"/>
        <v>0</v>
      </c>
      <c r="G20" s="853">
        <v>0</v>
      </c>
      <c r="H20" s="853">
        <v>0</v>
      </c>
      <c r="I20" s="853">
        <v>0</v>
      </c>
      <c r="J20" s="853">
        <f t="shared" si="1"/>
        <v>0</v>
      </c>
      <c r="K20" s="853">
        <v>0</v>
      </c>
      <c r="L20" s="853">
        <v>0</v>
      </c>
      <c r="M20" s="853">
        <f t="shared" si="2"/>
        <v>0</v>
      </c>
      <c r="N20" s="853">
        <v>0</v>
      </c>
      <c r="O20" s="853">
        <v>0</v>
      </c>
      <c r="P20" s="853">
        <f t="shared" si="3"/>
        <v>0</v>
      </c>
      <c r="Q20" s="853">
        <v>0</v>
      </c>
      <c r="R20" s="811" t="s">
        <v>52</v>
      </c>
      <c r="S20" s="811"/>
    </row>
    <row r="21" spans="1:19" s="880" customFormat="1" ht="18.95" customHeight="1">
      <c r="A21" s="810" t="s">
        <v>53</v>
      </c>
      <c r="B21" s="810"/>
      <c r="C21" s="853">
        <v>2</v>
      </c>
      <c r="D21" s="853">
        <v>0</v>
      </c>
      <c r="E21" s="853">
        <v>0</v>
      </c>
      <c r="F21" s="853">
        <f t="shared" si="0"/>
        <v>2</v>
      </c>
      <c r="G21" s="853">
        <v>0</v>
      </c>
      <c r="H21" s="853">
        <v>0</v>
      </c>
      <c r="I21" s="853">
        <v>2</v>
      </c>
      <c r="J21" s="853">
        <f t="shared" si="1"/>
        <v>2</v>
      </c>
      <c r="K21" s="853">
        <v>160</v>
      </c>
      <c r="L21" s="853">
        <v>0</v>
      </c>
      <c r="M21" s="853">
        <f t="shared" si="2"/>
        <v>160</v>
      </c>
      <c r="N21" s="853">
        <v>17</v>
      </c>
      <c r="O21" s="853">
        <v>1</v>
      </c>
      <c r="P21" s="853">
        <f t="shared" si="3"/>
        <v>18</v>
      </c>
      <c r="Q21" s="853">
        <v>17</v>
      </c>
      <c r="R21" s="811" t="s">
        <v>54</v>
      </c>
      <c r="S21" s="811"/>
    </row>
    <row r="22" spans="1:19" s="880" customFormat="1" ht="18.95" customHeight="1">
      <c r="A22" s="810" t="s">
        <v>55</v>
      </c>
      <c r="B22" s="810"/>
      <c r="C22" s="853">
        <v>1</v>
      </c>
      <c r="D22" s="853">
        <v>0</v>
      </c>
      <c r="E22" s="853">
        <v>0</v>
      </c>
      <c r="F22" s="853">
        <f t="shared" si="0"/>
        <v>1</v>
      </c>
      <c r="G22" s="853">
        <v>0</v>
      </c>
      <c r="H22" s="853">
        <v>0</v>
      </c>
      <c r="I22" s="853">
        <v>1</v>
      </c>
      <c r="J22" s="853">
        <f t="shared" si="1"/>
        <v>1</v>
      </c>
      <c r="K22" s="853">
        <v>100</v>
      </c>
      <c r="L22" s="853">
        <v>0</v>
      </c>
      <c r="M22" s="853">
        <f t="shared" si="2"/>
        <v>100</v>
      </c>
      <c r="N22" s="853">
        <v>12</v>
      </c>
      <c r="O22" s="853">
        <v>10</v>
      </c>
      <c r="P22" s="853">
        <f t="shared" si="3"/>
        <v>22</v>
      </c>
      <c r="Q22" s="853">
        <v>7</v>
      </c>
      <c r="R22" s="811" t="s">
        <v>56</v>
      </c>
      <c r="S22" s="811"/>
    </row>
    <row r="23" spans="1:19" s="880" customFormat="1" ht="18.95" customHeight="1">
      <c r="A23" s="810" t="s">
        <v>57</v>
      </c>
      <c r="B23" s="810"/>
      <c r="C23" s="853">
        <v>1</v>
      </c>
      <c r="D23" s="853">
        <v>0</v>
      </c>
      <c r="E23" s="853">
        <v>0</v>
      </c>
      <c r="F23" s="853">
        <f t="shared" si="0"/>
        <v>1</v>
      </c>
      <c r="G23" s="853">
        <v>0</v>
      </c>
      <c r="H23" s="853">
        <v>0</v>
      </c>
      <c r="I23" s="853">
        <v>1</v>
      </c>
      <c r="J23" s="853">
        <f t="shared" si="1"/>
        <v>1</v>
      </c>
      <c r="K23" s="853">
        <v>62</v>
      </c>
      <c r="L23" s="853">
        <v>0</v>
      </c>
      <c r="M23" s="853">
        <f t="shared" si="2"/>
        <v>62</v>
      </c>
      <c r="N23" s="853">
        <v>10</v>
      </c>
      <c r="O23" s="853">
        <v>0</v>
      </c>
      <c r="P23" s="853">
        <f t="shared" si="3"/>
        <v>10</v>
      </c>
      <c r="Q23" s="853">
        <v>3</v>
      </c>
      <c r="R23" s="811" t="s">
        <v>58</v>
      </c>
      <c r="S23" s="811"/>
    </row>
    <row r="24" spans="1:19" s="880" customFormat="1" ht="18.95" customHeight="1">
      <c r="A24" s="810" t="s">
        <v>59</v>
      </c>
      <c r="B24" s="810"/>
      <c r="C24" s="853">
        <v>1</v>
      </c>
      <c r="D24" s="853">
        <v>0</v>
      </c>
      <c r="E24" s="853">
        <v>0</v>
      </c>
      <c r="F24" s="853">
        <f t="shared" si="0"/>
        <v>1</v>
      </c>
      <c r="G24" s="853">
        <v>0</v>
      </c>
      <c r="H24" s="853">
        <v>0</v>
      </c>
      <c r="I24" s="853">
        <v>1</v>
      </c>
      <c r="J24" s="853">
        <f t="shared" si="1"/>
        <v>1</v>
      </c>
      <c r="K24" s="853">
        <v>18</v>
      </c>
      <c r="L24" s="853">
        <v>0</v>
      </c>
      <c r="M24" s="853">
        <f t="shared" si="2"/>
        <v>18</v>
      </c>
      <c r="N24" s="853">
        <v>8</v>
      </c>
      <c r="O24" s="853">
        <v>0</v>
      </c>
      <c r="P24" s="853">
        <f t="shared" si="3"/>
        <v>8</v>
      </c>
      <c r="Q24" s="853">
        <v>3</v>
      </c>
      <c r="R24" s="811" t="s">
        <v>60</v>
      </c>
      <c r="S24" s="811"/>
    </row>
    <row r="25" spans="1:19" s="880" customFormat="1" ht="18.95" customHeight="1">
      <c r="A25" s="810" t="s">
        <v>61</v>
      </c>
      <c r="B25" s="810"/>
      <c r="C25" s="853">
        <v>9</v>
      </c>
      <c r="D25" s="853">
        <v>0</v>
      </c>
      <c r="E25" s="853">
        <v>0</v>
      </c>
      <c r="F25" s="853">
        <f t="shared" si="0"/>
        <v>9</v>
      </c>
      <c r="G25" s="853">
        <v>2</v>
      </c>
      <c r="H25" s="853">
        <v>0</v>
      </c>
      <c r="I25" s="853">
        <v>7</v>
      </c>
      <c r="J25" s="853">
        <f t="shared" si="1"/>
        <v>9</v>
      </c>
      <c r="K25" s="853">
        <v>673</v>
      </c>
      <c r="L25" s="853">
        <v>0</v>
      </c>
      <c r="M25" s="853">
        <f t="shared" si="2"/>
        <v>673</v>
      </c>
      <c r="N25" s="853">
        <v>103</v>
      </c>
      <c r="O25" s="853">
        <v>0</v>
      </c>
      <c r="P25" s="853">
        <f t="shared" si="3"/>
        <v>103</v>
      </c>
      <c r="Q25" s="853">
        <v>60</v>
      </c>
      <c r="R25" s="811" t="s">
        <v>62</v>
      </c>
      <c r="S25" s="811"/>
    </row>
    <row r="26" spans="1:19" s="880" customFormat="1" ht="18.95" customHeight="1">
      <c r="A26" s="810" t="s">
        <v>63</v>
      </c>
      <c r="B26" s="810"/>
      <c r="C26" s="853">
        <v>1</v>
      </c>
      <c r="D26" s="853">
        <v>0</v>
      </c>
      <c r="E26" s="853">
        <v>0</v>
      </c>
      <c r="F26" s="853">
        <f t="shared" si="0"/>
        <v>1</v>
      </c>
      <c r="G26" s="853">
        <v>0</v>
      </c>
      <c r="H26" s="853">
        <v>0</v>
      </c>
      <c r="I26" s="853">
        <v>1</v>
      </c>
      <c r="J26" s="853">
        <f t="shared" si="1"/>
        <v>1</v>
      </c>
      <c r="K26" s="853">
        <v>95</v>
      </c>
      <c r="L26" s="853">
        <v>0</v>
      </c>
      <c r="M26" s="853">
        <f t="shared" si="2"/>
        <v>95</v>
      </c>
      <c r="N26" s="853">
        <v>3</v>
      </c>
      <c r="O26" s="853">
        <v>0</v>
      </c>
      <c r="P26" s="853">
        <f t="shared" si="3"/>
        <v>3</v>
      </c>
      <c r="Q26" s="853">
        <v>4</v>
      </c>
      <c r="R26" s="811" t="s">
        <v>64</v>
      </c>
      <c r="S26" s="811"/>
    </row>
    <row r="27" spans="1:19" s="880" customFormat="1" ht="18.95" customHeight="1" thickBot="1">
      <c r="A27" s="876" t="s">
        <v>65</v>
      </c>
      <c r="B27" s="876"/>
      <c r="C27" s="897">
        <v>3</v>
      </c>
      <c r="D27" s="897">
        <v>0</v>
      </c>
      <c r="E27" s="897">
        <v>0</v>
      </c>
      <c r="F27" s="853">
        <f t="shared" si="0"/>
        <v>3</v>
      </c>
      <c r="G27" s="897">
        <v>0</v>
      </c>
      <c r="H27" s="897">
        <v>0</v>
      </c>
      <c r="I27" s="897">
        <v>3</v>
      </c>
      <c r="J27" s="853">
        <f t="shared" si="1"/>
        <v>3</v>
      </c>
      <c r="K27" s="897">
        <v>127</v>
      </c>
      <c r="L27" s="897">
        <v>0</v>
      </c>
      <c r="M27" s="853">
        <f t="shared" si="2"/>
        <v>127</v>
      </c>
      <c r="N27" s="853">
        <v>4</v>
      </c>
      <c r="O27" s="853">
        <v>2</v>
      </c>
      <c r="P27" s="853">
        <f t="shared" si="3"/>
        <v>6</v>
      </c>
      <c r="Q27" s="853">
        <v>13</v>
      </c>
      <c r="R27" s="823" t="s">
        <v>66</v>
      </c>
      <c r="S27" s="823"/>
    </row>
    <row r="28" spans="1:19" s="880" customFormat="1" ht="19.5" customHeight="1" thickBot="1">
      <c r="A28" s="891" t="s">
        <v>19</v>
      </c>
      <c r="B28" s="891"/>
      <c r="C28" s="857">
        <f>SUM(C8:C27)</f>
        <v>20</v>
      </c>
      <c r="D28" s="857">
        <f t="shared" ref="D28:Q28" si="4">SUM(D8:D27)</f>
        <v>1</v>
      </c>
      <c r="E28" s="857">
        <f t="shared" si="4"/>
        <v>0</v>
      </c>
      <c r="F28" s="857">
        <f t="shared" si="4"/>
        <v>21</v>
      </c>
      <c r="G28" s="857">
        <f t="shared" si="4"/>
        <v>2</v>
      </c>
      <c r="H28" s="857">
        <f t="shared" si="4"/>
        <v>0</v>
      </c>
      <c r="I28" s="857">
        <f t="shared" si="4"/>
        <v>19</v>
      </c>
      <c r="J28" s="857">
        <f t="shared" si="4"/>
        <v>21</v>
      </c>
      <c r="K28" s="857">
        <f t="shared" si="4"/>
        <v>1858</v>
      </c>
      <c r="L28" s="857">
        <f t="shared" si="4"/>
        <v>156</v>
      </c>
      <c r="M28" s="857">
        <f t="shared" si="4"/>
        <v>2014</v>
      </c>
      <c r="N28" s="857">
        <f t="shared" si="4"/>
        <v>200</v>
      </c>
      <c r="O28" s="857">
        <f t="shared" si="4"/>
        <v>69</v>
      </c>
      <c r="P28" s="857">
        <f t="shared" si="4"/>
        <v>269</v>
      </c>
      <c r="Q28" s="857">
        <f t="shared" si="4"/>
        <v>155</v>
      </c>
      <c r="R28" s="826" t="s">
        <v>67</v>
      </c>
      <c r="S28" s="826"/>
    </row>
    <row r="29" spans="1:19" s="880" customFormat="1" ht="15.75" thickTop="1"/>
    <row r="30" spans="1:19" s="880" customFormat="1">
      <c r="N30" s="606"/>
      <c r="O30" s="606"/>
      <c r="P30" s="606"/>
    </row>
  </sheetData>
  <mergeCells count="47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A11:B11"/>
    <mergeCell ref="R11:S11"/>
    <mergeCell ref="A12:A17"/>
    <mergeCell ref="S12:S17"/>
    <mergeCell ref="A18:B18"/>
    <mergeCell ref="A19:B19"/>
    <mergeCell ref="R19:S19"/>
    <mergeCell ref="A8:B8"/>
    <mergeCell ref="R8:S8"/>
    <mergeCell ref="A9:B9"/>
    <mergeCell ref="R9:S9"/>
    <mergeCell ref="A10:B10"/>
    <mergeCell ref="R10:S10"/>
    <mergeCell ref="R4:S7"/>
    <mergeCell ref="C5:F5"/>
    <mergeCell ref="G5:J5"/>
    <mergeCell ref="K5:M5"/>
    <mergeCell ref="N5:P5"/>
    <mergeCell ref="Q6:Q7"/>
    <mergeCell ref="A1:S1"/>
    <mergeCell ref="A2:S2"/>
    <mergeCell ref="A3:O3"/>
    <mergeCell ref="R3:S3"/>
    <mergeCell ref="A4:B7"/>
    <mergeCell ref="C4:F4"/>
    <mergeCell ref="G4:J4"/>
    <mergeCell ref="K4:M4"/>
    <mergeCell ref="N4:P4"/>
    <mergeCell ref="Q4:Q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46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Z126"/>
  <sheetViews>
    <sheetView rightToLeft="1" view="pageBreakPreview" zoomScale="75" zoomScaleNormal="75" zoomScaleSheetLayoutView="75" workbookViewId="0">
      <selection sqref="A1:Z18"/>
    </sheetView>
  </sheetViews>
  <sheetFormatPr defaultRowHeight="20.25"/>
  <cols>
    <col min="1" max="1" width="2.58203125" style="606" customWidth="1"/>
    <col min="2" max="2" width="6.75" style="606" customWidth="1"/>
    <col min="3" max="3" width="4.75" style="606" customWidth="1"/>
    <col min="4" max="4" width="4.58203125" style="606" customWidth="1"/>
    <col min="5" max="5" width="3.83203125" style="606" customWidth="1"/>
    <col min="6" max="6" width="5.6640625" style="606" customWidth="1"/>
    <col min="7" max="7" width="6.5" style="606" customWidth="1"/>
    <col min="8" max="8" width="6.58203125" style="606" customWidth="1"/>
    <col min="9" max="9" width="7.08203125" style="606" customWidth="1"/>
    <col min="10" max="10" width="6" style="606" customWidth="1"/>
    <col min="11" max="11" width="5.75" style="606" customWidth="1"/>
    <col min="12" max="12" width="6.58203125" style="606" customWidth="1"/>
    <col min="13" max="13" width="4.6640625" style="606" customWidth="1"/>
    <col min="14" max="14" width="4.9140625" style="606" customWidth="1"/>
    <col min="15" max="15" width="5.25" style="606" customWidth="1"/>
    <col min="16" max="16" width="4.6640625" style="606" customWidth="1"/>
    <col min="17" max="17" width="4.83203125" style="606" customWidth="1"/>
    <col min="18" max="18" width="4.58203125" style="606" customWidth="1"/>
    <col min="19" max="19" width="3.6640625" style="606" customWidth="1"/>
    <col min="20" max="20" width="5.5" style="606" customWidth="1"/>
    <col min="21" max="21" width="5.9140625" style="606" customWidth="1"/>
    <col min="22" max="22" width="5.4140625" style="606" customWidth="1"/>
    <col min="23" max="23" width="4.1640625" style="606" customWidth="1"/>
    <col min="24" max="24" width="5.75" style="606" customWidth="1"/>
    <col min="25" max="25" width="9.5" style="606" customWidth="1"/>
    <col min="26" max="26" width="3.1640625" style="606" customWidth="1"/>
    <col min="27" max="16384" width="8.6640625" style="606"/>
  </cols>
  <sheetData>
    <row r="1" spans="1:26" ht="27" customHeight="1">
      <c r="A1" s="794" t="s">
        <v>1014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</row>
    <row r="2" spans="1:26" ht="43.5" customHeight="1">
      <c r="A2" s="861" t="s">
        <v>1015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1"/>
      <c r="T2" s="861"/>
      <c r="U2" s="861"/>
      <c r="V2" s="861"/>
      <c r="W2" s="861"/>
      <c r="X2" s="861"/>
      <c r="Y2" s="861"/>
      <c r="Z2" s="861"/>
    </row>
    <row r="3" spans="1:26" ht="30" customHeight="1" thickBot="1">
      <c r="A3" s="795" t="s">
        <v>1016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796" t="s">
        <v>1017</v>
      </c>
      <c r="Z3" s="796"/>
    </row>
    <row r="4" spans="1:26" ht="20.25" customHeight="1" thickTop="1">
      <c r="A4" s="867" t="s">
        <v>137</v>
      </c>
      <c r="B4" s="867"/>
      <c r="C4" s="800" t="s">
        <v>1018</v>
      </c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0"/>
      <c r="S4" s="800"/>
      <c r="T4" s="800"/>
      <c r="U4" s="800"/>
      <c r="V4" s="800"/>
      <c r="W4" s="800"/>
      <c r="X4" s="800"/>
      <c r="Y4" s="798" t="s">
        <v>10</v>
      </c>
      <c r="Z4" s="798"/>
    </row>
    <row r="5" spans="1:26" ht="21" customHeight="1">
      <c r="A5" s="867"/>
      <c r="B5" s="867"/>
      <c r="C5" s="800" t="s">
        <v>71</v>
      </c>
      <c r="D5" s="800"/>
      <c r="E5" s="800"/>
      <c r="F5" s="800"/>
      <c r="G5" s="800" t="s">
        <v>97</v>
      </c>
      <c r="H5" s="800"/>
      <c r="I5" s="800"/>
      <c r="J5" s="800" t="s">
        <v>98</v>
      </c>
      <c r="K5" s="800"/>
      <c r="L5" s="800"/>
      <c r="M5" s="800" t="s">
        <v>99</v>
      </c>
      <c r="N5" s="800"/>
      <c r="O5" s="800"/>
      <c r="P5" s="800" t="s">
        <v>100</v>
      </c>
      <c r="Q5" s="800"/>
      <c r="R5" s="800"/>
      <c r="S5" s="800"/>
      <c r="T5" s="800"/>
      <c r="U5" s="800" t="s">
        <v>101</v>
      </c>
      <c r="V5" s="800"/>
      <c r="W5" s="800"/>
      <c r="X5" s="800"/>
      <c r="Y5" s="800"/>
      <c r="Z5" s="800"/>
    </row>
    <row r="6" spans="1:26" ht="35.25" customHeight="1">
      <c r="A6" s="867"/>
      <c r="B6" s="867"/>
      <c r="C6" s="800" t="s">
        <v>73</v>
      </c>
      <c r="D6" s="800"/>
      <c r="E6" s="800"/>
      <c r="F6" s="800"/>
      <c r="G6" s="800" t="s">
        <v>102</v>
      </c>
      <c r="H6" s="800"/>
      <c r="I6" s="800"/>
      <c r="J6" s="800" t="s">
        <v>103</v>
      </c>
      <c r="K6" s="800"/>
      <c r="L6" s="800"/>
      <c r="M6" s="800" t="s">
        <v>1019</v>
      </c>
      <c r="N6" s="800"/>
      <c r="O6" s="800"/>
      <c r="P6" s="800" t="s">
        <v>105</v>
      </c>
      <c r="Q6" s="800"/>
      <c r="R6" s="800"/>
      <c r="S6" s="800"/>
      <c r="T6" s="800"/>
      <c r="U6" s="800" t="s">
        <v>106</v>
      </c>
      <c r="V6" s="800"/>
      <c r="W6" s="800"/>
      <c r="X6" s="800"/>
      <c r="Y6" s="800"/>
      <c r="Z6" s="800"/>
    </row>
    <row r="7" spans="1:26" ht="22.5" customHeight="1">
      <c r="A7" s="867"/>
      <c r="B7" s="867"/>
      <c r="C7" s="898" t="s">
        <v>16</v>
      </c>
      <c r="D7" s="898" t="s">
        <v>17</v>
      </c>
      <c r="E7" s="898" t="s">
        <v>18</v>
      </c>
      <c r="F7" s="898" t="s">
        <v>107</v>
      </c>
      <c r="G7" s="898" t="s">
        <v>16</v>
      </c>
      <c r="H7" s="898" t="s">
        <v>17</v>
      </c>
      <c r="I7" s="898" t="s">
        <v>107</v>
      </c>
      <c r="J7" s="898" t="s">
        <v>16</v>
      </c>
      <c r="K7" s="898" t="s">
        <v>82</v>
      </c>
      <c r="L7" s="898" t="s">
        <v>107</v>
      </c>
      <c r="M7" s="898" t="s">
        <v>108</v>
      </c>
      <c r="N7" s="898" t="s">
        <v>109</v>
      </c>
      <c r="O7" s="898" t="s">
        <v>107</v>
      </c>
      <c r="P7" s="898" t="s">
        <v>110</v>
      </c>
      <c r="Q7" s="898" t="s">
        <v>111</v>
      </c>
      <c r="R7" s="898" t="s">
        <v>112</v>
      </c>
      <c r="S7" s="898" t="s">
        <v>113</v>
      </c>
      <c r="T7" s="898" t="s">
        <v>19</v>
      </c>
      <c r="U7" s="898" t="s">
        <v>16</v>
      </c>
      <c r="V7" s="898" t="s">
        <v>17</v>
      </c>
      <c r="W7" s="898" t="s">
        <v>18</v>
      </c>
      <c r="X7" s="898" t="s">
        <v>107</v>
      </c>
      <c r="Y7" s="800"/>
      <c r="Z7" s="800"/>
    </row>
    <row r="8" spans="1:26" ht="57.75" customHeight="1" thickBot="1">
      <c r="A8" s="870"/>
      <c r="B8" s="870"/>
      <c r="C8" s="899" t="s">
        <v>20</v>
      </c>
      <c r="D8" s="899" t="s">
        <v>21</v>
      </c>
      <c r="E8" s="899" t="s">
        <v>22</v>
      </c>
      <c r="F8" s="899" t="s">
        <v>23</v>
      </c>
      <c r="G8" s="899" t="s">
        <v>20</v>
      </c>
      <c r="H8" s="899" t="s">
        <v>21</v>
      </c>
      <c r="I8" s="899" t="s">
        <v>23</v>
      </c>
      <c r="J8" s="899" t="s">
        <v>20</v>
      </c>
      <c r="K8" s="899" t="s">
        <v>21</v>
      </c>
      <c r="L8" s="899" t="s">
        <v>23</v>
      </c>
      <c r="M8" s="899" t="s">
        <v>114</v>
      </c>
      <c r="N8" s="899" t="s">
        <v>115</v>
      </c>
      <c r="O8" s="899" t="s">
        <v>23</v>
      </c>
      <c r="P8" s="900" t="s">
        <v>116</v>
      </c>
      <c r="Q8" s="901" t="s">
        <v>126</v>
      </c>
      <c r="R8" s="902" t="s">
        <v>1020</v>
      </c>
      <c r="S8" s="900" t="s">
        <v>119</v>
      </c>
      <c r="T8" s="899" t="s">
        <v>23</v>
      </c>
      <c r="U8" s="899" t="s">
        <v>20</v>
      </c>
      <c r="V8" s="899" t="s">
        <v>21</v>
      </c>
      <c r="W8" s="899" t="s">
        <v>22</v>
      </c>
      <c r="X8" s="899" t="s">
        <v>23</v>
      </c>
      <c r="Y8" s="885"/>
      <c r="Z8" s="885"/>
    </row>
    <row r="9" spans="1:26" ht="21.75" customHeight="1">
      <c r="A9" s="871" t="s">
        <v>120</v>
      </c>
      <c r="B9" s="871"/>
      <c r="C9" s="903">
        <f t="shared" ref="C9:X20" si="0">SUM(C41,C73,C104)</f>
        <v>29</v>
      </c>
      <c r="D9" s="903">
        <f t="shared" si="0"/>
        <v>22</v>
      </c>
      <c r="E9" s="903">
        <f t="shared" si="0"/>
        <v>1</v>
      </c>
      <c r="F9" s="903">
        <f t="shared" si="0"/>
        <v>52</v>
      </c>
      <c r="G9" s="903">
        <f t="shared" si="0"/>
        <v>3486</v>
      </c>
      <c r="H9" s="903">
        <f t="shared" si="0"/>
        <v>2100</v>
      </c>
      <c r="I9" s="903">
        <f t="shared" si="0"/>
        <v>5586</v>
      </c>
      <c r="J9" s="903">
        <f t="shared" si="0"/>
        <v>465</v>
      </c>
      <c r="K9" s="903">
        <f t="shared" si="0"/>
        <v>387</v>
      </c>
      <c r="L9" s="903">
        <f t="shared" si="0"/>
        <v>852</v>
      </c>
      <c r="M9" s="903">
        <f t="shared" si="0"/>
        <v>50</v>
      </c>
      <c r="N9" s="903">
        <f t="shared" si="0"/>
        <v>2</v>
      </c>
      <c r="O9" s="903">
        <f t="shared" si="0"/>
        <v>52</v>
      </c>
      <c r="P9" s="903">
        <f t="shared" si="0"/>
        <v>50</v>
      </c>
      <c r="Q9" s="903">
        <f t="shared" si="0"/>
        <v>2</v>
      </c>
      <c r="R9" s="903">
        <f t="shared" si="0"/>
        <v>0</v>
      </c>
      <c r="S9" s="903">
        <f t="shared" si="0"/>
        <v>0</v>
      </c>
      <c r="T9" s="903">
        <f t="shared" si="0"/>
        <v>52</v>
      </c>
      <c r="U9" s="903">
        <f t="shared" si="0"/>
        <v>220</v>
      </c>
      <c r="V9" s="903">
        <f t="shared" si="0"/>
        <v>167</v>
      </c>
      <c r="W9" s="903">
        <f t="shared" si="0"/>
        <v>7</v>
      </c>
      <c r="X9" s="903">
        <f t="shared" si="0"/>
        <v>394</v>
      </c>
      <c r="Y9" s="807" t="s">
        <v>26</v>
      </c>
      <c r="Z9" s="807"/>
    </row>
    <row r="10" spans="1:26" ht="21.75" customHeight="1">
      <c r="A10" s="810" t="s">
        <v>27</v>
      </c>
      <c r="B10" s="810"/>
      <c r="C10" s="903">
        <f t="shared" si="0"/>
        <v>22</v>
      </c>
      <c r="D10" s="903">
        <f t="shared" si="0"/>
        <v>15</v>
      </c>
      <c r="E10" s="903">
        <f t="shared" si="0"/>
        <v>1</v>
      </c>
      <c r="F10" s="903">
        <f t="shared" si="0"/>
        <v>38</v>
      </c>
      <c r="G10" s="903">
        <f t="shared" si="0"/>
        <v>2739</v>
      </c>
      <c r="H10" s="903">
        <f t="shared" si="0"/>
        <v>1631</v>
      </c>
      <c r="I10" s="903">
        <f t="shared" si="0"/>
        <v>4370</v>
      </c>
      <c r="J10" s="903">
        <f t="shared" si="0"/>
        <v>315</v>
      </c>
      <c r="K10" s="903">
        <f t="shared" si="0"/>
        <v>164</v>
      </c>
      <c r="L10" s="903">
        <f t="shared" si="0"/>
        <v>479</v>
      </c>
      <c r="M10" s="903">
        <f t="shared" si="0"/>
        <v>35</v>
      </c>
      <c r="N10" s="903">
        <f t="shared" si="0"/>
        <v>3</v>
      </c>
      <c r="O10" s="903">
        <f t="shared" si="0"/>
        <v>38</v>
      </c>
      <c r="P10" s="903">
        <f t="shared" si="0"/>
        <v>25</v>
      </c>
      <c r="Q10" s="903">
        <f t="shared" si="0"/>
        <v>8</v>
      </c>
      <c r="R10" s="903">
        <f t="shared" si="0"/>
        <v>5</v>
      </c>
      <c r="S10" s="903">
        <f t="shared" si="0"/>
        <v>0</v>
      </c>
      <c r="T10" s="903">
        <f t="shared" si="0"/>
        <v>38</v>
      </c>
      <c r="U10" s="903">
        <f t="shared" si="0"/>
        <v>161</v>
      </c>
      <c r="V10" s="903">
        <f t="shared" si="0"/>
        <v>96</v>
      </c>
      <c r="W10" s="903">
        <f t="shared" si="0"/>
        <v>13</v>
      </c>
      <c r="X10" s="903">
        <f t="shared" si="0"/>
        <v>270</v>
      </c>
      <c r="Y10" s="809" t="s">
        <v>28</v>
      </c>
      <c r="Z10" s="809"/>
    </row>
    <row r="11" spans="1:26" ht="21.75" customHeight="1">
      <c r="A11" s="810" t="s">
        <v>83</v>
      </c>
      <c r="B11" s="810"/>
      <c r="C11" s="903">
        <f t="shared" si="0"/>
        <v>25</v>
      </c>
      <c r="D11" s="903">
        <f t="shared" si="0"/>
        <v>14</v>
      </c>
      <c r="E11" s="903">
        <f t="shared" si="0"/>
        <v>0</v>
      </c>
      <c r="F11" s="903">
        <f t="shared" si="0"/>
        <v>39</v>
      </c>
      <c r="G11" s="903">
        <f t="shared" si="0"/>
        <v>3147</v>
      </c>
      <c r="H11" s="903">
        <f t="shared" si="0"/>
        <v>1986</v>
      </c>
      <c r="I11" s="903">
        <f t="shared" si="0"/>
        <v>5133</v>
      </c>
      <c r="J11" s="903">
        <f t="shared" si="0"/>
        <v>356</v>
      </c>
      <c r="K11" s="903">
        <f t="shared" si="0"/>
        <v>228</v>
      </c>
      <c r="L11" s="903">
        <f t="shared" si="0"/>
        <v>584</v>
      </c>
      <c r="M11" s="903">
        <f t="shared" si="0"/>
        <v>39</v>
      </c>
      <c r="N11" s="903">
        <f t="shared" si="0"/>
        <v>0</v>
      </c>
      <c r="O11" s="903">
        <f t="shared" si="0"/>
        <v>39</v>
      </c>
      <c r="P11" s="903">
        <f t="shared" si="0"/>
        <v>39</v>
      </c>
      <c r="Q11" s="903">
        <f t="shared" si="0"/>
        <v>0</v>
      </c>
      <c r="R11" s="903">
        <f t="shared" si="0"/>
        <v>0</v>
      </c>
      <c r="S11" s="903">
        <f t="shared" si="0"/>
        <v>0</v>
      </c>
      <c r="T11" s="903">
        <f t="shared" si="0"/>
        <v>39</v>
      </c>
      <c r="U11" s="903">
        <f t="shared" si="0"/>
        <v>222</v>
      </c>
      <c r="V11" s="903">
        <f t="shared" si="0"/>
        <v>122</v>
      </c>
      <c r="W11" s="903">
        <f t="shared" si="0"/>
        <v>0</v>
      </c>
      <c r="X11" s="903">
        <f t="shared" si="0"/>
        <v>344</v>
      </c>
      <c r="Y11" s="811" t="s">
        <v>30</v>
      </c>
      <c r="Z11" s="811"/>
    </row>
    <row r="12" spans="1:26" ht="21.75" customHeight="1">
      <c r="A12" s="810" t="s">
        <v>31</v>
      </c>
      <c r="B12" s="810"/>
      <c r="C12" s="903">
        <f t="shared" si="0"/>
        <v>17</v>
      </c>
      <c r="D12" s="903">
        <f t="shared" si="0"/>
        <v>7</v>
      </c>
      <c r="E12" s="903">
        <f t="shared" si="0"/>
        <v>4</v>
      </c>
      <c r="F12" s="903">
        <f t="shared" si="0"/>
        <v>28</v>
      </c>
      <c r="G12" s="903">
        <f t="shared" si="0"/>
        <v>1359</v>
      </c>
      <c r="H12" s="903">
        <f t="shared" si="0"/>
        <v>544</v>
      </c>
      <c r="I12" s="903">
        <f t="shared" si="0"/>
        <v>1903</v>
      </c>
      <c r="J12" s="903">
        <f t="shared" si="0"/>
        <v>127</v>
      </c>
      <c r="K12" s="903">
        <f t="shared" si="0"/>
        <v>161</v>
      </c>
      <c r="L12" s="903">
        <f t="shared" si="0"/>
        <v>288</v>
      </c>
      <c r="M12" s="903">
        <f t="shared" si="0"/>
        <v>23</v>
      </c>
      <c r="N12" s="903">
        <f t="shared" si="0"/>
        <v>5</v>
      </c>
      <c r="O12" s="903">
        <f t="shared" si="0"/>
        <v>28</v>
      </c>
      <c r="P12" s="903">
        <f t="shared" si="0"/>
        <v>21</v>
      </c>
      <c r="Q12" s="903">
        <f t="shared" si="0"/>
        <v>5</v>
      </c>
      <c r="R12" s="903">
        <f t="shared" si="0"/>
        <v>2</v>
      </c>
      <c r="S12" s="903">
        <f t="shared" si="0"/>
        <v>0</v>
      </c>
      <c r="T12" s="903">
        <f t="shared" si="0"/>
        <v>28</v>
      </c>
      <c r="U12" s="903">
        <f t="shared" si="0"/>
        <v>87</v>
      </c>
      <c r="V12" s="903">
        <f t="shared" si="0"/>
        <v>42</v>
      </c>
      <c r="W12" s="903">
        <f t="shared" si="0"/>
        <v>9</v>
      </c>
      <c r="X12" s="903">
        <f t="shared" si="0"/>
        <v>138</v>
      </c>
      <c r="Y12" s="811" t="s">
        <v>32</v>
      </c>
      <c r="Z12" s="811"/>
    </row>
    <row r="13" spans="1:26" ht="21.75" customHeight="1">
      <c r="A13" s="812" t="s">
        <v>33</v>
      </c>
      <c r="B13" s="874" t="s">
        <v>34</v>
      </c>
      <c r="C13" s="903">
        <f t="shared" si="0"/>
        <v>34</v>
      </c>
      <c r="D13" s="903">
        <f t="shared" si="0"/>
        <v>18</v>
      </c>
      <c r="E13" s="903">
        <f t="shared" si="0"/>
        <v>0</v>
      </c>
      <c r="F13" s="903">
        <f t="shared" si="0"/>
        <v>52</v>
      </c>
      <c r="G13" s="903">
        <f t="shared" si="0"/>
        <v>4637</v>
      </c>
      <c r="H13" s="903">
        <f t="shared" si="0"/>
        <v>1975</v>
      </c>
      <c r="I13" s="903">
        <f t="shared" si="0"/>
        <v>6612</v>
      </c>
      <c r="J13" s="903">
        <f t="shared" si="0"/>
        <v>317</v>
      </c>
      <c r="K13" s="903">
        <f t="shared" si="0"/>
        <v>554</v>
      </c>
      <c r="L13" s="903">
        <f t="shared" si="0"/>
        <v>871</v>
      </c>
      <c r="M13" s="903">
        <f t="shared" si="0"/>
        <v>51</v>
      </c>
      <c r="N13" s="903">
        <f t="shared" si="0"/>
        <v>1</v>
      </c>
      <c r="O13" s="903">
        <f t="shared" si="0"/>
        <v>52</v>
      </c>
      <c r="P13" s="903">
        <f t="shared" si="0"/>
        <v>51</v>
      </c>
      <c r="Q13" s="903">
        <f t="shared" si="0"/>
        <v>1</v>
      </c>
      <c r="R13" s="903">
        <f t="shared" si="0"/>
        <v>0</v>
      </c>
      <c r="S13" s="903">
        <f t="shared" si="0"/>
        <v>0</v>
      </c>
      <c r="T13" s="903">
        <f t="shared" si="0"/>
        <v>52</v>
      </c>
      <c r="U13" s="903">
        <f t="shared" si="0"/>
        <v>275</v>
      </c>
      <c r="V13" s="903">
        <f t="shared" si="0"/>
        <v>164</v>
      </c>
      <c r="W13" s="903">
        <f t="shared" si="0"/>
        <v>0</v>
      </c>
      <c r="X13" s="903">
        <f t="shared" si="0"/>
        <v>439</v>
      </c>
      <c r="Y13" s="814" t="s">
        <v>35</v>
      </c>
      <c r="Z13" s="815" t="s">
        <v>36</v>
      </c>
    </row>
    <row r="14" spans="1:26" ht="21.75" customHeight="1">
      <c r="A14" s="816"/>
      <c r="B14" s="874" t="s">
        <v>37</v>
      </c>
      <c r="C14" s="903">
        <f t="shared" si="0"/>
        <v>86</v>
      </c>
      <c r="D14" s="903">
        <f t="shared" si="0"/>
        <v>44</v>
      </c>
      <c r="E14" s="903">
        <f t="shared" si="0"/>
        <v>0</v>
      </c>
      <c r="F14" s="903">
        <f t="shared" si="0"/>
        <v>130</v>
      </c>
      <c r="G14" s="903">
        <f t="shared" si="0"/>
        <v>10169</v>
      </c>
      <c r="H14" s="903">
        <f t="shared" si="0"/>
        <v>5927</v>
      </c>
      <c r="I14" s="903">
        <f t="shared" si="0"/>
        <v>16096</v>
      </c>
      <c r="J14" s="903">
        <f t="shared" si="0"/>
        <v>794</v>
      </c>
      <c r="K14" s="903">
        <f t="shared" si="0"/>
        <v>1194</v>
      </c>
      <c r="L14" s="903">
        <f t="shared" si="0"/>
        <v>1988</v>
      </c>
      <c r="M14" s="903">
        <f t="shared" si="0"/>
        <v>129</v>
      </c>
      <c r="N14" s="903">
        <f t="shared" si="0"/>
        <v>1</v>
      </c>
      <c r="O14" s="903">
        <f t="shared" si="0"/>
        <v>130</v>
      </c>
      <c r="P14" s="903">
        <f t="shared" si="0"/>
        <v>109</v>
      </c>
      <c r="Q14" s="903">
        <f t="shared" si="0"/>
        <v>16</v>
      </c>
      <c r="R14" s="903">
        <f t="shared" si="0"/>
        <v>5</v>
      </c>
      <c r="S14" s="903">
        <f t="shared" si="0"/>
        <v>0</v>
      </c>
      <c r="T14" s="903">
        <f t="shared" si="0"/>
        <v>130</v>
      </c>
      <c r="U14" s="903">
        <f t="shared" si="0"/>
        <v>725</v>
      </c>
      <c r="V14" s="903">
        <f t="shared" si="0"/>
        <v>370</v>
      </c>
      <c r="W14" s="903">
        <f t="shared" si="0"/>
        <v>3</v>
      </c>
      <c r="X14" s="903">
        <f t="shared" si="0"/>
        <v>1098</v>
      </c>
      <c r="Y14" s="814" t="s">
        <v>38</v>
      </c>
      <c r="Z14" s="817"/>
    </row>
    <row r="15" spans="1:26" ht="21.75" customHeight="1">
      <c r="A15" s="816"/>
      <c r="B15" s="874" t="s">
        <v>39</v>
      </c>
      <c r="C15" s="903">
        <f t="shared" si="0"/>
        <v>4</v>
      </c>
      <c r="D15" s="903">
        <f t="shared" si="0"/>
        <v>4</v>
      </c>
      <c r="E15" s="903">
        <f t="shared" si="0"/>
        <v>0</v>
      </c>
      <c r="F15" s="903">
        <f t="shared" si="0"/>
        <v>8</v>
      </c>
      <c r="G15" s="903">
        <f t="shared" si="0"/>
        <v>638</v>
      </c>
      <c r="H15" s="903">
        <f t="shared" si="0"/>
        <v>187</v>
      </c>
      <c r="I15" s="903">
        <f t="shared" si="0"/>
        <v>825</v>
      </c>
      <c r="J15" s="903">
        <f t="shared" si="0"/>
        <v>36</v>
      </c>
      <c r="K15" s="903">
        <f t="shared" si="0"/>
        <v>83</v>
      </c>
      <c r="L15" s="903">
        <f t="shared" si="0"/>
        <v>119</v>
      </c>
      <c r="M15" s="903">
        <f t="shared" si="0"/>
        <v>6</v>
      </c>
      <c r="N15" s="903">
        <f t="shared" si="0"/>
        <v>2</v>
      </c>
      <c r="O15" s="903">
        <f t="shared" si="0"/>
        <v>8</v>
      </c>
      <c r="P15" s="903">
        <f t="shared" si="0"/>
        <v>7</v>
      </c>
      <c r="Q15" s="903">
        <f t="shared" si="0"/>
        <v>1</v>
      </c>
      <c r="R15" s="903">
        <f t="shared" si="0"/>
        <v>0</v>
      </c>
      <c r="S15" s="903">
        <f t="shared" si="0"/>
        <v>0</v>
      </c>
      <c r="T15" s="903">
        <f t="shared" si="0"/>
        <v>8</v>
      </c>
      <c r="U15" s="903">
        <f t="shared" si="0"/>
        <v>33</v>
      </c>
      <c r="V15" s="903">
        <f t="shared" si="0"/>
        <v>20</v>
      </c>
      <c r="W15" s="903">
        <f t="shared" si="0"/>
        <v>0</v>
      </c>
      <c r="X15" s="903">
        <f t="shared" si="0"/>
        <v>53</v>
      </c>
      <c r="Y15" s="814" t="s">
        <v>40</v>
      </c>
      <c r="Z15" s="817"/>
    </row>
    <row r="16" spans="1:26" ht="21.75" customHeight="1">
      <c r="A16" s="816"/>
      <c r="B16" s="874" t="s">
        <v>41</v>
      </c>
      <c r="C16" s="903">
        <f t="shared" si="0"/>
        <v>41</v>
      </c>
      <c r="D16" s="903">
        <f t="shared" si="0"/>
        <v>27</v>
      </c>
      <c r="E16" s="903">
        <f t="shared" si="0"/>
        <v>0</v>
      </c>
      <c r="F16" s="903">
        <f t="shared" si="0"/>
        <v>68</v>
      </c>
      <c r="G16" s="903">
        <f t="shared" si="0"/>
        <v>3483</v>
      </c>
      <c r="H16" s="903">
        <f t="shared" si="0"/>
        <v>1731</v>
      </c>
      <c r="I16" s="903">
        <f t="shared" si="0"/>
        <v>5214</v>
      </c>
      <c r="J16" s="903">
        <f t="shared" si="0"/>
        <v>400</v>
      </c>
      <c r="K16" s="903">
        <f t="shared" si="0"/>
        <v>477</v>
      </c>
      <c r="L16" s="903">
        <f t="shared" si="0"/>
        <v>877</v>
      </c>
      <c r="M16" s="903">
        <f t="shared" si="0"/>
        <v>68</v>
      </c>
      <c r="N16" s="903">
        <f t="shared" si="0"/>
        <v>0</v>
      </c>
      <c r="O16" s="903">
        <f t="shared" si="0"/>
        <v>68</v>
      </c>
      <c r="P16" s="903">
        <f t="shared" si="0"/>
        <v>68</v>
      </c>
      <c r="Q16" s="903">
        <f t="shared" si="0"/>
        <v>0</v>
      </c>
      <c r="R16" s="903">
        <f t="shared" si="0"/>
        <v>0</v>
      </c>
      <c r="S16" s="903">
        <f t="shared" si="0"/>
        <v>0</v>
      </c>
      <c r="T16" s="903">
        <f t="shared" si="0"/>
        <v>68</v>
      </c>
      <c r="U16" s="903">
        <f t="shared" si="0"/>
        <v>285</v>
      </c>
      <c r="V16" s="903">
        <f t="shared" si="0"/>
        <v>184</v>
      </c>
      <c r="W16" s="903">
        <f t="shared" si="0"/>
        <v>0</v>
      </c>
      <c r="X16" s="903">
        <f t="shared" si="0"/>
        <v>469</v>
      </c>
      <c r="Y16" s="814" t="s">
        <v>42</v>
      </c>
      <c r="Z16" s="817"/>
    </row>
    <row r="17" spans="1:26" ht="21.75" customHeight="1">
      <c r="A17" s="816"/>
      <c r="B17" s="874" t="s">
        <v>43</v>
      </c>
      <c r="C17" s="903">
        <f t="shared" si="0"/>
        <v>42</v>
      </c>
      <c r="D17" s="903">
        <f t="shared" si="0"/>
        <v>22</v>
      </c>
      <c r="E17" s="903">
        <f t="shared" si="0"/>
        <v>2</v>
      </c>
      <c r="F17" s="903">
        <f t="shared" si="0"/>
        <v>66</v>
      </c>
      <c r="G17" s="903">
        <f t="shared" si="0"/>
        <v>4502</v>
      </c>
      <c r="H17" s="903">
        <f t="shared" si="0"/>
        <v>2299</v>
      </c>
      <c r="I17" s="903">
        <f t="shared" si="0"/>
        <v>6801</v>
      </c>
      <c r="J17" s="903">
        <f t="shared" si="0"/>
        <v>344</v>
      </c>
      <c r="K17" s="903">
        <f t="shared" si="0"/>
        <v>683</v>
      </c>
      <c r="L17" s="903">
        <f t="shared" si="0"/>
        <v>1027</v>
      </c>
      <c r="M17" s="903">
        <f t="shared" si="0"/>
        <v>54</v>
      </c>
      <c r="N17" s="903">
        <f t="shared" si="0"/>
        <v>12</v>
      </c>
      <c r="O17" s="903">
        <f t="shared" si="0"/>
        <v>66</v>
      </c>
      <c r="P17" s="903">
        <f t="shared" si="0"/>
        <v>54</v>
      </c>
      <c r="Q17" s="903">
        <f t="shared" si="0"/>
        <v>11</v>
      </c>
      <c r="R17" s="903">
        <f t="shared" si="0"/>
        <v>0</v>
      </c>
      <c r="S17" s="903">
        <f t="shared" si="0"/>
        <v>1</v>
      </c>
      <c r="T17" s="903">
        <f t="shared" si="0"/>
        <v>66</v>
      </c>
      <c r="U17" s="903">
        <f t="shared" si="0"/>
        <v>284</v>
      </c>
      <c r="V17" s="903">
        <f t="shared" si="0"/>
        <v>185</v>
      </c>
      <c r="W17" s="903">
        <f t="shared" si="0"/>
        <v>6</v>
      </c>
      <c r="X17" s="903">
        <f t="shared" si="0"/>
        <v>475</v>
      </c>
      <c r="Y17" s="814" t="s">
        <v>44</v>
      </c>
      <c r="Z17" s="817"/>
    </row>
    <row r="18" spans="1:26" ht="21.75" customHeight="1">
      <c r="A18" s="819"/>
      <c r="B18" s="874" t="s">
        <v>45</v>
      </c>
      <c r="C18" s="903">
        <f t="shared" si="0"/>
        <v>19</v>
      </c>
      <c r="D18" s="903">
        <f t="shared" si="0"/>
        <v>11</v>
      </c>
      <c r="E18" s="903">
        <f t="shared" si="0"/>
        <v>1</v>
      </c>
      <c r="F18" s="903">
        <f t="shared" si="0"/>
        <v>31</v>
      </c>
      <c r="G18" s="903">
        <f t="shared" si="0"/>
        <v>2712</v>
      </c>
      <c r="H18" s="903">
        <f t="shared" si="0"/>
        <v>1646</v>
      </c>
      <c r="I18" s="903">
        <f t="shared" si="0"/>
        <v>4358</v>
      </c>
      <c r="J18" s="903">
        <f t="shared" si="0"/>
        <v>230</v>
      </c>
      <c r="K18" s="903">
        <f t="shared" si="0"/>
        <v>291</v>
      </c>
      <c r="L18" s="903">
        <f t="shared" si="0"/>
        <v>521</v>
      </c>
      <c r="M18" s="903">
        <f t="shared" si="0"/>
        <v>30</v>
      </c>
      <c r="N18" s="903">
        <f t="shared" si="0"/>
        <v>1</v>
      </c>
      <c r="O18" s="903">
        <f t="shared" si="0"/>
        <v>31</v>
      </c>
      <c r="P18" s="903">
        <f t="shared" si="0"/>
        <v>30</v>
      </c>
      <c r="Q18" s="903">
        <f t="shared" si="0"/>
        <v>1</v>
      </c>
      <c r="R18" s="903">
        <f t="shared" si="0"/>
        <v>0</v>
      </c>
      <c r="S18" s="903">
        <f t="shared" si="0"/>
        <v>0</v>
      </c>
      <c r="T18" s="903">
        <f t="shared" si="0"/>
        <v>31</v>
      </c>
      <c r="U18" s="903">
        <f t="shared" si="0"/>
        <v>157</v>
      </c>
      <c r="V18" s="903">
        <f t="shared" si="0"/>
        <v>77</v>
      </c>
      <c r="W18" s="903">
        <f t="shared" si="0"/>
        <v>6</v>
      </c>
      <c r="X18" s="903">
        <f t="shared" si="0"/>
        <v>240</v>
      </c>
      <c r="Y18" s="814" t="s">
        <v>46</v>
      </c>
      <c r="Z18" s="820"/>
    </row>
    <row r="19" spans="1:26" ht="21.75" customHeight="1">
      <c r="A19" s="810" t="s">
        <v>47</v>
      </c>
      <c r="B19" s="810"/>
      <c r="C19" s="903">
        <f t="shared" si="0"/>
        <v>26</v>
      </c>
      <c r="D19" s="903">
        <f t="shared" si="0"/>
        <v>19</v>
      </c>
      <c r="E19" s="903">
        <f t="shared" si="0"/>
        <v>0</v>
      </c>
      <c r="F19" s="903">
        <f t="shared" si="0"/>
        <v>45</v>
      </c>
      <c r="G19" s="903">
        <f t="shared" si="0"/>
        <v>1221</v>
      </c>
      <c r="H19" s="903">
        <f t="shared" si="0"/>
        <v>1026</v>
      </c>
      <c r="I19" s="903">
        <f t="shared" si="0"/>
        <v>2247</v>
      </c>
      <c r="J19" s="903">
        <f t="shared" si="0"/>
        <v>150</v>
      </c>
      <c r="K19" s="903">
        <f t="shared" si="0"/>
        <v>155</v>
      </c>
      <c r="L19" s="903">
        <f t="shared" si="0"/>
        <v>305</v>
      </c>
      <c r="M19" s="903">
        <f t="shared" si="0"/>
        <v>34</v>
      </c>
      <c r="N19" s="903">
        <f t="shared" si="0"/>
        <v>11</v>
      </c>
      <c r="O19" s="903">
        <f t="shared" si="0"/>
        <v>45</v>
      </c>
      <c r="P19" s="903">
        <f t="shared" si="0"/>
        <v>28</v>
      </c>
      <c r="Q19" s="903">
        <f t="shared" si="0"/>
        <v>13</v>
      </c>
      <c r="R19" s="903">
        <f t="shared" si="0"/>
        <v>4</v>
      </c>
      <c r="S19" s="903">
        <f t="shared" si="0"/>
        <v>0</v>
      </c>
      <c r="T19" s="903">
        <f t="shared" si="0"/>
        <v>45</v>
      </c>
      <c r="U19" s="903">
        <f t="shared" si="0"/>
        <v>81</v>
      </c>
      <c r="V19" s="903">
        <f t="shared" si="0"/>
        <v>70</v>
      </c>
      <c r="W19" s="903">
        <f t="shared" si="0"/>
        <v>0</v>
      </c>
      <c r="X19" s="903">
        <f t="shared" si="0"/>
        <v>151</v>
      </c>
      <c r="Y19" s="811" t="s">
        <v>48</v>
      </c>
      <c r="Z19" s="811"/>
    </row>
    <row r="20" spans="1:26" ht="21.75" customHeight="1">
      <c r="A20" s="810" t="s">
        <v>49</v>
      </c>
      <c r="B20" s="810"/>
      <c r="C20" s="903">
        <f t="shared" si="0"/>
        <v>29</v>
      </c>
      <c r="D20" s="903">
        <f t="shared" si="0"/>
        <v>18</v>
      </c>
      <c r="E20" s="903">
        <f t="shared" si="0"/>
        <v>0</v>
      </c>
      <c r="F20" s="903">
        <f t="shared" si="0"/>
        <v>47</v>
      </c>
      <c r="G20" s="903">
        <f t="shared" si="0"/>
        <v>4222</v>
      </c>
      <c r="H20" s="903">
        <f t="shared" si="0"/>
        <v>2197</v>
      </c>
      <c r="I20" s="903">
        <f t="shared" si="0"/>
        <v>6419</v>
      </c>
      <c r="J20" s="903">
        <f t="shared" si="0"/>
        <v>494</v>
      </c>
      <c r="K20" s="903">
        <f t="shared" si="0"/>
        <v>407</v>
      </c>
      <c r="L20" s="903">
        <f t="shared" si="0"/>
        <v>901</v>
      </c>
      <c r="M20" s="903">
        <f t="shared" si="0"/>
        <v>37</v>
      </c>
      <c r="N20" s="903">
        <f t="shared" si="0"/>
        <v>10</v>
      </c>
      <c r="O20" s="903">
        <f t="shared" si="0"/>
        <v>47</v>
      </c>
      <c r="P20" s="903">
        <f t="shared" ref="P20:AK20" si="1">SUM(P52,P84,P115)</f>
        <v>30</v>
      </c>
      <c r="Q20" s="903">
        <f t="shared" si="1"/>
        <v>0</v>
      </c>
      <c r="R20" s="903">
        <f t="shared" si="1"/>
        <v>15</v>
      </c>
      <c r="S20" s="903">
        <f t="shared" si="1"/>
        <v>2</v>
      </c>
      <c r="T20" s="903">
        <f t="shared" si="1"/>
        <v>47</v>
      </c>
      <c r="U20" s="903">
        <f t="shared" si="1"/>
        <v>231</v>
      </c>
      <c r="V20" s="903">
        <f t="shared" si="1"/>
        <v>136</v>
      </c>
      <c r="W20" s="903">
        <f t="shared" si="1"/>
        <v>2</v>
      </c>
      <c r="X20" s="903">
        <f t="shared" si="1"/>
        <v>369</v>
      </c>
      <c r="Y20" s="811" t="s">
        <v>50</v>
      </c>
      <c r="Z20" s="811"/>
    </row>
    <row r="21" spans="1:26" ht="21.75" customHeight="1">
      <c r="A21" s="810" t="s">
        <v>51</v>
      </c>
      <c r="B21" s="810"/>
      <c r="C21" s="903">
        <f t="shared" ref="C21:X28" si="2">SUM(C53,C85,C116)</f>
        <v>21</v>
      </c>
      <c r="D21" s="903">
        <f t="shared" si="2"/>
        <v>14</v>
      </c>
      <c r="E21" s="903">
        <f t="shared" si="2"/>
        <v>0</v>
      </c>
      <c r="F21" s="903">
        <f t="shared" si="2"/>
        <v>35</v>
      </c>
      <c r="G21" s="903">
        <f t="shared" si="2"/>
        <v>3366</v>
      </c>
      <c r="H21" s="903">
        <f t="shared" si="2"/>
        <v>2159</v>
      </c>
      <c r="I21" s="903">
        <f t="shared" si="2"/>
        <v>5525</v>
      </c>
      <c r="J21" s="903">
        <f t="shared" si="2"/>
        <v>308</v>
      </c>
      <c r="K21" s="903">
        <f t="shared" si="2"/>
        <v>332</v>
      </c>
      <c r="L21" s="903">
        <f t="shared" si="2"/>
        <v>640</v>
      </c>
      <c r="M21" s="903">
        <f t="shared" si="2"/>
        <v>17</v>
      </c>
      <c r="N21" s="903">
        <f t="shared" si="2"/>
        <v>18</v>
      </c>
      <c r="O21" s="903">
        <f t="shared" si="2"/>
        <v>35</v>
      </c>
      <c r="P21" s="903">
        <f t="shared" si="2"/>
        <v>17</v>
      </c>
      <c r="Q21" s="903">
        <f t="shared" si="2"/>
        <v>16</v>
      </c>
      <c r="R21" s="903">
        <f t="shared" si="2"/>
        <v>2</v>
      </c>
      <c r="S21" s="903">
        <f t="shared" si="2"/>
        <v>0</v>
      </c>
      <c r="T21" s="903">
        <f t="shared" si="2"/>
        <v>35</v>
      </c>
      <c r="U21" s="903">
        <f t="shared" si="2"/>
        <v>174</v>
      </c>
      <c r="V21" s="903">
        <f t="shared" si="2"/>
        <v>114</v>
      </c>
      <c r="W21" s="903">
        <f t="shared" si="2"/>
        <v>0</v>
      </c>
      <c r="X21" s="903">
        <f t="shared" si="2"/>
        <v>288</v>
      </c>
      <c r="Y21" s="811" t="s">
        <v>52</v>
      </c>
      <c r="Z21" s="811"/>
    </row>
    <row r="22" spans="1:26" ht="21.75" customHeight="1">
      <c r="A22" s="810" t="s">
        <v>53</v>
      </c>
      <c r="B22" s="810"/>
      <c r="C22" s="903">
        <f t="shared" si="2"/>
        <v>46</v>
      </c>
      <c r="D22" s="903">
        <f t="shared" si="2"/>
        <v>29</v>
      </c>
      <c r="E22" s="903">
        <f t="shared" si="2"/>
        <v>0</v>
      </c>
      <c r="F22" s="903">
        <f t="shared" si="2"/>
        <v>75</v>
      </c>
      <c r="G22" s="903">
        <f t="shared" si="2"/>
        <v>10425</v>
      </c>
      <c r="H22" s="903">
        <f t="shared" si="2"/>
        <v>7647</v>
      </c>
      <c r="I22" s="903">
        <f t="shared" si="2"/>
        <v>18072</v>
      </c>
      <c r="J22" s="903">
        <f t="shared" si="2"/>
        <v>1027</v>
      </c>
      <c r="K22" s="903">
        <f t="shared" si="2"/>
        <v>317</v>
      </c>
      <c r="L22" s="903">
        <f t="shared" si="2"/>
        <v>1344</v>
      </c>
      <c r="M22" s="903">
        <f t="shared" si="2"/>
        <v>39</v>
      </c>
      <c r="N22" s="903">
        <f t="shared" si="2"/>
        <v>36</v>
      </c>
      <c r="O22" s="903">
        <f t="shared" si="2"/>
        <v>75</v>
      </c>
      <c r="P22" s="903">
        <f t="shared" si="2"/>
        <v>30</v>
      </c>
      <c r="Q22" s="903">
        <f t="shared" si="2"/>
        <v>34</v>
      </c>
      <c r="R22" s="903">
        <f t="shared" si="2"/>
        <v>9</v>
      </c>
      <c r="S22" s="903">
        <f t="shared" si="2"/>
        <v>2</v>
      </c>
      <c r="T22" s="903">
        <f t="shared" si="2"/>
        <v>75</v>
      </c>
      <c r="U22" s="903">
        <f t="shared" si="2"/>
        <v>505</v>
      </c>
      <c r="V22" s="903">
        <f t="shared" si="2"/>
        <v>533</v>
      </c>
      <c r="W22" s="903">
        <f t="shared" si="2"/>
        <v>0</v>
      </c>
      <c r="X22" s="903">
        <f t="shared" si="2"/>
        <v>1038</v>
      </c>
      <c r="Y22" s="811" t="s">
        <v>54</v>
      </c>
      <c r="Z22" s="811"/>
    </row>
    <row r="23" spans="1:26" ht="21.75" customHeight="1">
      <c r="A23" s="810" t="s">
        <v>84</v>
      </c>
      <c r="B23" s="810"/>
      <c r="C23" s="903">
        <f t="shared" si="2"/>
        <v>34</v>
      </c>
      <c r="D23" s="903">
        <f t="shared" si="2"/>
        <v>24</v>
      </c>
      <c r="E23" s="903">
        <f t="shared" si="2"/>
        <v>3</v>
      </c>
      <c r="F23" s="903">
        <f t="shared" si="2"/>
        <v>61</v>
      </c>
      <c r="G23" s="903">
        <f t="shared" si="2"/>
        <v>3603</v>
      </c>
      <c r="H23" s="903">
        <f t="shared" si="2"/>
        <v>1815</v>
      </c>
      <c r="I23" s="903">
        <f t="shared" si="2"/>
        <v>5418</v>
      </c>
      <c r="J23" s="903">
        <f t="shared" si="2"/>
        <v>737</v>
      </c>
      <c r="K23" s="903">
        <f t="shared" si="2"/>
        <v>309</v>
      </c>
      <c r="L23" s="903">
        <f t="shared" si="2"/>
        <v>1046</v>
      </c>
      <c r="M23" s="903">
        <f t="shared" si="2"/>
        <v>44</v>
      </c>
      <c r="N23" s="903">
        <f t="shared" si="2"/>
        <v>17</v>
      </c>
      <c r="O23" s="903">
        <f t="shared" si="2"/>
        <v>61</v>
      </c>
      <c r="P23" s="903">
        <f t="shared" si="2"/>
        <v>18</v>
      </c>
      <c r="Q23" s="903">
        <f t="shared" si="2"/>
        <v>9</v>
      </c>
      <c r="R23" s="903">
        <f t="shared" si="2"/>
        <v>33</v>
      </c>
      <c r="S23" s="903">
        <f t="shared" si="2"/>
        <v>1</v>
      </c>
      <c r="T23" s="903">
        <f t="shared" si="2"/>
        <v>61</v>
      </c>
      <c r="U23" s="903">
        <f t="shared" si="2"/>
        <v>238</v>
      </c>
      <c r="V23" s="903">
        <f t="shared" si="2"/>
        <v>158</v>
      </c>
      <c r="W23" s="903">
        <f t="shared" si="2"/>
        <v>10</v>
      </c>
      <c r="X23" s="903">
        <f t="shared" si="2"/>
        <v>406</v>
      </c>
      <c r="Y23" s="811" t="s">
        <v>56</v>
      </c>
      <c r="Z23" s="811"/>
    </row>
    <row r="24" spans="1:26" ht="21.75" customHeight="1">
      <c r="A24" s="810" t="s">
        <v>57</v>
      </c>
      <c r="B24" s="810"/>
      <c r="C24" s="903">
        <f t="shared" si="2"/>
        <v>13</v>
      </c>
      <c r="D24" s="903">
        <f t="shared" si="2"/>
        <v>8</v>
      </c>
      <c r="E24" s="903">
        <f t="shared" si="2"/>
        <v>0</v>
      </c>
      <c r="F24" s="903">
        <f t="shared" si="2"/>
        <v>21</v>
      </c>
      <c r="G24" s="903">
        <f t="shared" si="2"/>
        <v>2530</v>
      </c>
      <c r="H24" s="903">
        <f t="shared" si="2"/>
        <v>1316</v>
      </c>
      <c r="I24" s="903">
        <f t="shared" si="2"/>
        <v>3846</v>
      </c>
      <c r="J24" s="903">
        <f t="shared" si="2"/>
        <v>220</v>
      </c>
      <c r="K24" s="903">
        <f t="shared" si="2"/>
        <v>58</v>
      </c>
      <c r="L24" s="903">
        <f t="shared" si="2"/>
        <v>278</v>
      </c>
      <c r="M24" s="903">
        <f t="shared" si="2"/>
        <v>18</v>
      </c>
      <c r="N24" s="903">
        <f t="shared" si="2"/>
        <v>3</v>
      </c>
      <c r="O24" s="903">
        <f t="shared" si="2"/>
        <v>21</v>
      </c>
      <c r="P24" s="903">
        <f t="shared" si="2"/>
        <v>9</v>
      </c>
      <c r="Q24" s="903">
        <f t="shared" si="2"/>
        <v>9</v>
      </c>
      <c r="R24" s="903">
        <f t="shared" si="2"/>
        <v>2</v>
      </c>
      <c r="S24" s="903">
        <f t="shared" si="2"/>
        <v>1</v>
      </c>
      <c r="T24" s="903">
        <f t="shared" si="2"/>
        <v>21</v>
      </c>
      <c r="U24" s="903">
        <f t="shared" si="2"/>
        <v>131</v>
      </c>
      <c r="V24" s="903">
        <f t="shared" si="2"/>
        <v>68</v>
      </c>
      <c r="W24" s="903">
        <f t="shared" si="2"/>
        <v>0</v>
      </c>
      <c r="X24" s="903">
        <f t="shared" si="2"/>
        <v>199</v>
      </c>
      <c r="Y24" s="811" t="s">
        <v>58</v>
      </c>
      <c r="Z24" s="811"/>
    </row>
    <row r="25" spans="1:26" ht="21.75" customHeight="1">
      <c r="A25" s="810" t="s">
        <v>59</v>
      </c>
      <c r="B25" s="810"/>
      <c r="C25" s="903">
        <f t="shared" si="2"/>
        <v>13</v>
      </c>
      <c r="D25" s="903">
        <f t="shared" si="2"/>
        <v>15</v>
      </c>
      <c r="E25" s="903">
        <f t="shared" si="2"/>
        <v>0</v>
      </c>
      <c r="F25" s="903">
        <f t="shared" si="2"/>
        <v>28</v>
      </c>
      <c r="G25" s="903">
        <f t="shared" si="2"/>
        <v>1420</v>
      </c>
      <c r="H25" s="903">
        <f t="shared" si="2"/>
        <v>1776</v>
      </c>
      <c r="I25" s="903">
        <f t="shared" si="2"/>
        <v>3196</v>
      </c>
      <c r="J25" s="903">
        <f t="shared" si="2"/>
        <v>294</v>
      </c>
      <c r="K25" s="903">
        <f t="shared" si="2"/>
        <v>181</v>
      </c>
      <c r="L25" s="903">
        <f t="shared" si="2"/>
        <v>475</v>
      </c>
      <c r="M25" s="903">
        <f t="shared" si="2"/>
        <v>23</v>
      </c>
      <c r="N25" s="903">
        <f t="shared" si="2"/>
        <v>5</v>
      </c>
      <c r="O25" s="903">
        <f t="shared" si="2"/>
        <v>28</v>
      </c>
      <c r="P25" s="903">
        <f t="shared" si="2"/>
        <v>11</v>
      </c>
      <c r="Q25" s="903">
        <f t="shared" si="2"/>
        <v>8</v>
      </c>
      <c r="R25" s="903">
        <f t="shared" si="2"/>
        <v>8</v>
      </c>
      <c r="S25" s="903">
        <f t="shared" si="2"/>
        <v>1</v>
      </c>
      <c r="T25" s="903">
        <f t="shared" si="2"/>
        <v>28</v>
      </c>
      <c r="U25" s="903">
        <f t="shared" si="2"/>
        <v>84</v>
      </c>
      <c r="V25" s="903">
        <f t="shared" si="2"/>
        <v>93</v>
      </c>
      <c r="W25" s="903">
        <f t="shared" si="2"/>
        <v>0</v>
      </c>
      <c r="X25" s="903">
        <f t="shared" si="2"/>
        <v>177</v>
      </c>
      <c r="Y25" s="811" t="s">
        <v>60</v>
      </c>
      <c r="Z25" s="811"/>
    </row>
    <row r="26" spans="1:26" ht="21.75" customHeight="1">
      <c r="A26" s="810" t="s">
        <v>61</v>
      </c>
      <c r="B26" s="810"/>
      <c r="C26" s="903">
        <f t="shared" si="2"/>
        <v>73</v>
      </c>
      <c r="D26" s="903">
        <f t="shared" si="2"/>
        <v>60</v>
      </c>
      <c r="E26" s="903">
        <f t="shared" si="2"/>
        <v>0</v>
      </c>
      <c r="F26" s="903">
        <f t="shared" si="2"/>
        <v>133</v>
      </c>
      <c r="G26" s="903">
        <f t="shared" si="2"/>
        <v>8037</v>
      </c>
      <c r="H26" s="903">
        <f t="shared" si="2"/>
        <v>7437</v>
      </c>
      <c r="I26" s="903">
        <f t="shared" si="2"/>
        <v>15474</v>
      </c>
      <c r="J26" s="903">
        <f t="shared" si="2"/>
        <v>1610</v>
      </c>
      <c r="K26" s="903">
        <f t="shared" si="2"/>
        <v>436</v>
      </c>
      <c r="L26" s="903">
        <f t="shared" si="2"/>
        <v>2046</v>
      </c>
      <c r="M26" s="903">
        <f t="shared" si="2"/>
        <v>67</v>
      </c>
      <c r="N26" s="903">
        <f t="shared" si="2"/>
        <v>66</v>
      </c>
      <c r="O26" s="903">
        <f t="shared" si="2"/>
        <v>133</v>
      </c>
      <c r="P26" s="903">
        <f t="shared" si="2"/>
        <v>41</v>
      </c>
      <c r="Q26" s="903">
        <f t="shared" si="2"/>
        <v>57</v>
      </c>
      <c r="R26" s="903">
        <f t="shared" si="2"/>
        <v>26</v>
      </c>
      <c r="S26" s="903">
        <f t="shared" si="2"/>
        <v>9</v>
      </c>
      <c r="T26" s="903">
        <f t="shared" si="2"/>
        <v>133</v>
      </c>
      <c r="U26" s="903">
        <f t="shared" si="2"/>
        <v>516</v>
      </c>
      <c r="V26" s="903">
        <f t="shared" si="2"/>
        <v>489</v>
      </c>
      <c r="W26" s="903">
        <f t="shared" si="2"/>
        <v>0</v>
      </c>
      <c r="X26" s="903">
        <f t="shared" si="2"/>
        <v>1005</v>
      </c>
      <c r="Y26" s="811" t="s">
        <v>62</v>
      </c>
      <c r="Z26" s="811"/>
    </row>
    <row r="27" spans="1:26" ht="21.75" customHeight="1">
      <c r="A27" s="810" t="s">
        <v>63</v>
      </c>
      <c r="B27" s="810"/>
      <c r="C27" s="903">
        <f t="shared" si="2"/>
        <v>9</v>
      </c>
      <c r="D27" s="903">
        <f t="shared" si="2"/>
        <v>7</v>
      </c>
      <c r="E27" s="903">
        <f t="shared" si="2"/>
        <v>0</v>
      </c>
      <c r="F27" s="903">
        <f t="shared" si="2"/>
        <v>16</v>
      </c>
      <c r="G27" s="903">
        <f t="shared" si="2"/>
        <v>1094</v>
      </c>
      <c r="H27" s="903">
        <f t="shared" si="2"/>
        <v>706</v>
      </c>
      <c r="I27" s="903">
        <f t="shared" si="2"/>
        <v>1800</v>
      </c>
      <c r="J27" s="903">
        <f t="shared" si="2"/>
        <v>154</v>
      </c>
      <c r="K27" s="903">
        <f t="shared" si="2"/>
        <v>75</v>
      </c>
      <c r="L27" s="903">
        <f t="shared" si="2"/>
        <v>229</v>
      </c>
      <c r="M27" s="903">
        <f t="shared" si="2"/>
        <v>11</v>
      </c>
      <c r="N27" s="903">
        <f t="shared" si="2"/>
        <v>5</v>
      </c>
      <c r="O27" s="903">
        <f t="shared" si="2"/>
        <v>16</v>
      </c>
      <c r="P27" s="903">
        <f t="shared" si="2"/>
        <v>3</v>
      </c>
      <c r="Q27" s="903">
        <f t="shared" si="2"/>
        <v>3</v>
      </c>
      <c r="R27" s="903">
        <f t="shared" si="2"/>
        <v>9</v>
      </c>
      <c r="S27" s="903">
        <f t="shared" si="2"/>
        <v>1</v>
      </c>
      <c r="T27" s="903">
        <f t="shared" si="2"/>
        <v>16</v>
      </c>
      <c r="U27" s="903">
        <f t="shared" si="2"/>
        <v>84</v>
      </c>
      <c r="V27" s="903">
        <f t="shared" si="2"/>
        <v>55</v>
      </c>
      <c r="W27" s="903">
        <f t="shared" si="2"/>
        <v>1</v>
      </c>
      <c r="X27" s="903">
        <f t="shared" si="2"/>
        <v>140</v>
      </c>
      <c r="Y27" s="811" t="s">
        <v>64</v>
      </c>
      <c r="Z27" s="811"/>
    </row>
    <row r="28" spans="1:26" ht="21.75" customHeight="1" thickBot="1">
      <c r="A28" s="876" t="s">
        <v>65</v>
      </c>
      <c r="B28" s="876"/>
      <c r="C28" s="903">
        <f t="shared" si="2"/>
        <v>194</v>
      </c>
      <c r="D28" s="903">
        <f t="shared" si="2"/>
        <v>87</v>
      </c>
      <c r="E28" s="903">
        <f t="shared" si="2"/>
        <v>0</v>
      </c>
      <c r="F28" s="903">
        <f t="shared" si="2"/>
        <v>281</v>
      </c>
      <c r="G28" s="903">
        <f t="shared" si="2"/>
        <v>21882</v>
      </c>
      <c r="H28" s="903">
        <f t="shared" si="2"/>
        <v>10622</v>
      </c>
      <c r="I28" s="903">
        <f t="shared" si="2"/>
        <v>32504</v>
      </c>
      <c r="J28" s="903">
        <f t="shared" si="2"/>
        <v>1546</v>
      </c>
      <c r="K28" s="903">
        <f t="shared" si="2"/>
        <v>766</v>
      </c>
      <c r="L28" s="903">
        <f t="shared" si="2"/>
        <v>2312</v>
      </c>
      <c r="M28" s="903">
        <f t="shared" si="2"/>
        <v>139</v>
      </c>
      <c r="N28" s="903">
        <f t="shared" si="2"/>
        <v>142</v>
      </c>
      <c r="O28" s="903">
        <f t="shared" si="2"/>
        <v>281</v>
      </c>
      <c r="P28" s="903">
        <f t="shared" si="2"/>
        <v>115</v>
      </c>
      <c r="Q28" s="903">
        <f t="shared" si="2"/>
        <v>114</v>
      </c>
      <c r="R28" s="903">
        <f t="shared" si="2"/>
        <v>49</v>
      </c>
      <c r="S28" s="903">
        <f t="shared" si="2"/>
        <v>3</v>
      </c>
      <c r="T28" s="903">
        <f t="shared" si="2"/>
        <v>281</v>
      </c>
      <c r="U28" s="903">
        <f t="shared" si="2"/>
        <v>1222</v>
      </c>
      <c r="V28" s="903">
        <f t="shared" si="2"/>
        <v>644</v>
      </c>
      <c r="W28" s="903">
        <f t="shared" si="2"/>
        <v>0</v>
      </c>
      <c r="X28" s="903">
        <f t="shared" si="2"/>
        <v>1866</v>
      </c>
      <c r="Y28" s="823" t="s">
        <v>66</v>
      </c>
      <c r="Z28" s="823"/>
    </row>
    <row r="29" spans="1:26" ht="21.75" customHeight="1" thickBot="1">
      <c r="A29" s="891" t="s">
        <v>19</v>
      </c>
      <c r="B29" s="891"/>
      <c r="C29" s="879">
        <f>SUM(C9:C28)</f>
        <v>777</v>
      </c>
      <c r="D29" s="879">
        <f t="shared" ref="D29:X29" si="3">SUM(D9:D28)</f>
        <v>465</v>
      </c>
      <c r="E29" s="879">
        <f t="shared" si="3"/>
        <v>12</v>
      </c>
      <c r="F29" s="879">
        <f t="shared" si="3"/>
        <v>1254</v>
      </c>
      <c r="G29" s="879">
        <f t="shared" si="3"/>
        <v>94672</v>
      </c>
      <c r="H29" s="879">
        <f t="shared" si="3"/>
        <v>56727</v>
      </c>
      <c r="I29" s="879">
        <f t="shared" si="3"/>
        <v>151399</v>
      </c>
      <c r="J29" s="879">
        <f t="shared" si="3"/>
        <v>9924</v>
      </c>
      <c r="K29" s="879">
        <f t="shared" si="3"/>
        <v>7258</v>
      </c>
      <c r="L29" s="879">
        <f t="shared" si="3"/>
        <v>17182</v>
      </c>
      <c r="M29" s="879">
        <f t="shared" si="3"/>
        <v>914</v>
      </c>
      <c r="N29" s="879">
        <f t="shared" si="3"/>
        <v>340</v>
      </c>
      <c r="O29" s="879">
        <f t="shared" si="3"/>
        <v>1254</v>
      </c>
      <c r="P29" s="879">
        <f t="shared" si="3"/>
        <v>756</v>
      </c>
      <c r="Q29" s="879">
        <f t="shared" si="3"/>
        <v>308</v>
      </c>
      <c r="R29" s="879">
        <f t="shared" si="3"/>
        <v>169</v>
      </c>
      <c r="S29" s="879">
        <f t="shared" si="3"/>
        <v>21</v>
      </c>
      <c r="T29" s="879">
        <f t="shared" si="3"/>
        <v>1254</v>
      </c>
      <c r="U29" s="879">
        <f t="shared" si="3"/>
        <v>5715</v>
      </c>
      <c r="V29" s="879">
        <f t="shared" si="3"/>
        <v>3787</v>
      </c>
      <c r="W29" s="879">
        <f t="shared" si="3"/>
        <v>57</v>
      </c>
      <c r="X29" s="879">
        <f t="shared" si="3"/>
        <v>9559</v>
      </c>
      <c r="Y29" s="826" t="s">
        <v>67</v>
      </c>
      <c r="Z29" s="826"/>
    </row>
    <row r="30" spans="1:26" ht="21.75" customHeight="1" thickTop="1">
      <c r="A30" s="904"/>
      <c r="B30" s="904"/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  <c r="S30" s="877"/>
      <c r="T30" s="877"/>
      <c r="U30" s="877"/>
      <c r="V30" s="877"/>
      <c r="W30" s="877"/>
      <c r="X30" s="877"/>
      <c r="Y30" s="846"/>
      <c r="Z30" s="846"/>
    </row>
    <row r="31" spans="1:26" ht="21.75" customHeight="1">
      <c r="A31" s="904"/>
      <c r="B31" s="904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  <c r="N31" s="877"/>
      <c r="O31" s="877"/>
      <c r="P31" s="877"/>
      <c r="Q31" s="877"/>
      <c r="R31" s="877"/>
      <c r="S31" s="877"/>
      <c r="T31" s="877"/>
      <c r="U31" s="877"/>
      <c r="V31" s="877"/>
      <c r="W31" s="877"/>
      <c r="X31" s="877"/>
      <c r="Y31" s="846"/>
      <c r="Z31" s="846"/>
    </row>
    <row r="32" spans="1:26" ht="15" customHeight="1">
      <c r="A32" s="904"/>
      <c r="B32" s="904"/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  <c r="N32" s="877"/>
      <c r="O32" s="877"/>
      <c r="P32" s="877"/>
      <c r="Q32" s="877"/>
      <c r="R32" s="877"/>
      <c r="S32" s="877"/>
      <c r="T32" s="877"/>
      <c r="U32" s="877"/>
      <c r="V32" s="877"/>
      <c r="W32" s="877"/>
      <c r="X32" s="877"/>
      <c r="Y32" s="846"/>
      <c r="Z32" s="846"/>
    </row>
    <row r="33" spans="1:26" ht="24.75" customHeight="1">
      <c r="A33" s="794" t="s">
        <v>1021</v>
      </c>
      <c r="B33" s="794"/>
      <c r="C33" s="794"/>
      <c r="D33" s="794"/>
      <c r="E33" s="794"/>
      <c r="F33" s="794"/>
      <c r="G33" s="794"/>
      <c r="H33" s="794"/>
      <c r="I33" s="794"/>
      <c r="J33" s="794"/>
      <c r="K33" s="794"/>
      <c r="L33" s="794"/>
      <c r="M33" s="794"/>
      <c r="N33" s="794"/>
      <c r="O33" s="794"/>
      <c r="P33" s="794"/>
      <c r="Q33" s="794"/>
      <c r="R33" s="794"/>
      <c r="S33" s="794"/>
      <c r="T33" s="794"/>
      <c r="U33" s="794"/>
      <c r="V33" s="794"/>
      <c r="W33" s="794"/>
      <c r="X33" s="794"/>
      <c r="Y33" s="794"/>
      <c r="Z33" s="794"/>
    </row>
    <row r="34" spans="1:26" ht="40.5" customHeight="1">
      <c r="A34" s="861" t="s">
        <v>1022</v>
      </c>
      <c r="B34" s="861"/>
      <c r="C34" s="861"/>
      <c r="D34" s="861"/>
      <c r="E34" s="861"/>
      <c r="F34" s="861"/>
      <c r="G34" s="861"/>
      <c r="H34" s="861"/>
      <c r="I34" s="861"/>
      <c r="J34" s="861"/>
      <c r="K34" s="861"/>
      <c r="L34" s="861"/>
      <c r="M34" s="861"/>
      <c r="N34" s="861"/>
      <c r="O34" s="861"/>
      <c r="P34" s="861"/>
      <c r="Q34" s="861"/>
      <c r="R34" s="861"/>
      <c r="S34" s="861"/>
      <c r="T34" s="861"/>
      <c r="U34" s="861"/>
      <c r="V34" s="861"/>
      <c r="W34" s="861"/>
      <c r="X34" s="861"/>
      <c r="Y34" s="861"/>
      <c r="Z34" s="861"/>
    </row>
    <row r="35" spans="1:26" ht="24.75" customHeight="1" thickBot="1">
      <c r="A35" s="795" t="s">
        <v>1023</v>
      </c>
      <c r="B35" s="795"/>
      <c r="C35" s="795"/>
      <c r="D35" s="795"/>
      <c r="E35" s="795"/>
      <c r="F35" s="795"/>
      <c r="G35" s="795"/>
      <c r="H35" s="795"/>
      <c r="I35" s="795"/>
      <c r="J35" s="795"/>
      <c r="K35" s="795"/>
      <c r="L35" s="795"/>
      <c r="M35" s="795"/>
      <c r="N35" s="795"/>
      <c r="O35" s="795"/>
      <c r="P35" s="795"/>
      <c r="Q35" s="795"/>
      <c r="R35" s="795"/>
      <c r="S35" s="795"/>
      <c r="T35" s="795"/>
      <c r="U35" s="795"/>
      <c r="V35" s="795"/>
      <c r="W35" s="795"/>
      <c r="X35" s="795"/>
      <c r="Y35" s="796" t="s">
        <v>1024</v>
      </c>
      <c r="Z35" s="796"/>
    </row>
    <row r="36" spans="1:26" ht="21" customHeight="1" thickTop="1">
      <c r="A36" s="867" t="s">
        <v>137</v>
      </c>
      <c r="B36" s="867"/>
      <c r="C36" s="800" t="s">
        <v>1025</v>
      </c>
      <c r="D36" s="800"/>
      <c r="E36" s="800"/>
      <c r="F36" s="800"/>
      <c r="G36" s="800"/>
      <c r="H36" s="800"/>
      <c r="I36" s="800"/>
      <c r="J36" s="800"/>
      <c r="K36" s="800"/>
      <c r="L36" s="800"/>
      <c r="M36" s="800"/>
      <c r="N36" s="800"/>
      <c r="O36" s="800"/>
      <c r="P36" s="800"/>
      <c r="Q36" s="800"/>
      <c r="R36" s="800"/>
      <c r="S36" s="800"/>
      <c r="T36" s="800"/>
      <c r="U36" s="800"/>
      <c r="V36" s="800"/>
      <c r="W36" s="800"/>
      <c r="X36" s="800"/>
      <c r="Y36" s="798" t="s">
        <v>10</v>
      </c>
      <c r="Z36" s="798"/>
    </row>
    <row r="37" spans="1:26" ht="24" customHeight="1">
      <c r="A37" s="867"/>
      <c r="B37" s="867"/>
      <c r="C37" s="800" t="s">
        <v>71</v>
      </c>
      <c r="D37" s="800"/>
      <c r="E37" s="800"/>
      <c r="F37" s="800"/>
      <c r="G37" s="800" t="s">
        <v>97</v>
      </c>
      <c r="H37" s="800"/>
      <c r="I37" s="800"/>
      <c r="J37" s="800" t="s">
        <v>98</v>
      </c>
      <c r="K37" s="800"/>
      <c r="L37" s="800"/>
      <c r="M37" s="800" t="s">
        <v>99</v>
      </c>
      <c r="N37" s="800"/>
      <c r="O37" s="800"/>
      <c r="P37" s="800" t="s">
        <v>100</v>
      </c>
      <c r="Q37" s="800"/>
      <c r="R37" s="800"/>
      <c r="S37" s="800"/>
      <c r="T37" s="800"/>
      <c r="U37" s="800" t="s">
        <v>101</v>
      </c>
      <c r="V37" s="800"/>
      <c r="W37" s="800"/>
      <c r="X37" s="800"/>
      <c r="Y37" s="800"/>
      <c r="Z37" s="800"/>
    </row>
    <row r="38" spans="1:26" ht="30" customHeight="1">
      <c r="A38" s="867"/>
      <c r="B38" s="867"/>
      <c r="C38" s="800" t="s">
        <v>73</v>
      </c>
      <c r="D38" s="800"/>
      <c r="E38" s="800"/>
      <c r="F38" s="800"/>
      <c r="G38" s="800" t="s">
        <v>102</v>
      </c>
      <c r="H38" s="800"/>
      <c r="I38" s="800"/>
      <c r="J38" s="800" t="s">
        <v>103</v>
      </c>
      <c r="K38" s="800"/>
      <c r="L38" s="800"/>
      <c r="M38" s="800" t="s">
        <v>1019</v>
      </c>
      <c r="N38" s="800"/>
      <c r="O38" s="800"/>
      <c r="P38" s="800" t="s">
        <v>105</v>
      </c>
      <c r="Q38" s="800"/>
      <c r="R38" s="800"/>
      <c r="S38" s="800"/>
      <c r="T38" s="800"/>
      <c r="U38" s="800" t="s">
        <v>106</v>
      </c>
      <c r="V38" s="800"/>
      <c r="W38" s="800"/>
      <c r="X38" s="800"/>
      <c r="Y38" s="800"/>
      <c r="Z38" s="800"/>
    </row>
    <row r="39" spans="1:26" ht="45.75" customHeight="1">
      <c r="A39" s="867"/>
      <c r="B39" s="867"/>
      <c r="C39" s="898" t="s">
        <v>16</v>
      </c>
      <c r="D39" s="898" t="s">
        <v>17</v>
      </c>
      <c r="E39" s="898" t="s">
        <v>18</v>
      </c>
      <c r="F39" s="898" t="s">
        <v>107</v>
      </c>
      <c r="G39" s="898" t="s">
        <v>16</v>
      </c>
      <c r="H39" s="898" t="s">
        <v>17</v>
      </c>
      <c r="I39" s="898" t="s">
        <v>107</v>
      </c>
      <c r="J39" s="898" t="s">
        <v>16</v>
      </c>
      <c r="K39" s="898" t="s">
        <v>82</v>
      </c>
      <c r="L39" s="898" t="s">
        <v>107</v>
      </c>
      <c r="M39" s="898" t="s">
        <v>108</v>
      </c>
      <c r="N39" s="898" t="s">
        <v>109</v>
      </c>
      <c r="O39" s="898" t="s">
        <v>107</v>
      </c>
      <c r="P39" s="898" t="s">
        <v>110</v>
      </c>
      <c r="Q39" s="898" t="s">
        <v>111</v>
      </c>
      <c r="R39" s="898" t="s">
        <v>112</v>
      </c>
      <c r="S39" s="898" t="s">
        <v>113</v>
      </c>
      <c r="T39" s="898" t="s">
        <v>19</v>
      </c>
      <c r="U39" s="898" t="s">
        <v>16</v>
      </c>
      <c r="V39" s="898" t="s">
        <v>17</v>
      </c>
      <c r="W39" s="898" t="s">
        <v>18</v>
      </c>
      <c r="X39" s="898" t="s">
        <v>107</v>
      </c>
      <c r="Y39" s="800"/>
      <c r="Z39" s="800"/>
    </row>
    <row r="40" spans="1:26" ht="63.75" customHeight="1" thickBot="1">
      <c r="A40" s="870"/>
      <c r="B40" s="870"/>
      <c r="C40" s="899" t="s">
        <v>20</v>
      </c>
      <c r="D40" s="899" t="s">
        <v>21</v>
      </c>
      <c r="E40" s="899" t="s">
        <v>22</v>
      </c>
      <c r="F40" s="899" t="s">
        <v>23</v>
      </c>
      <c r="G40" s="899" t="s">
        <v>20</v>
      </c>
      <c r="H40" s="899" t="s">
        <v>21</v>
      </c>
      <c r="I40" s="899" t="s">
        <v>23</v>
      </c>
      <c r="J40" s="899" t="s">
        <v>20</v>
      </c>
      <c r="K40" s="899" t="s">
        <v>21</v>
      </c>
      <c r="L40" s="899" t="s">
        <v>23</v>
      </c>
      <c r="M40" s="899" t="s">
        <v>114</v>
      </c>
      <c r="N40" s="899" t="s">
        <v>115</v>
      </c>
      <c r="O40" s="899" t="s">
        <v>23</v>
      </c>
      <c r="P40" s="900" t="s">
        <v>116</v>
      </c>
      <c r="Q40" s="901" t="s">
        <v>126</v>
      </c>
      <c r="R40" s="902" t="s">
        <v>1020</v>
      </c>
      <c r="S40" s="900" t="s">
        <v>119</v>
      </c>
      <c r="T40" s="899" t="s">
        <v>23</v>
      </c>
      <c r="U40" s="899" t="s">
        <v>20</v>
      </c>
      <c r="V40" s="899" t="s">
        <v>21</v>
      </c>
      <c r="W40" s="899" t="s">
        <v>22</v>
      </c>
      <c r="X40" s="899" t="s">
        <v>23</v>
      </c>
      <c r="Y40" s="885"/>
      <c r="Z40" s="885"/>
    </row>
    <row r="41" spans="1:26" ht="21" customHeight="1">
      <c r="A41" s="871" t="s">
        <v>120</v>
      </c>
      <c r="B41" s="871"/>
      <c r="C41" s="872">
        <v>4</v>
      </c>
      <c r="D41" s="872">
        <v>1</v>
      </c>
      <c r="E41" s="872">
        <v>0</v>
      </c>
      <c r="F41" s="872">
        <f>SUM(C41:E41)</f>
        <v>5</v>
      </c>
      <c r="G41" s="872">
        <v>279</v>
      </c>
      <c r="H41" s="872">
        <v>30</v>
      </c>
      <c r="I41" s="872">
        <f>SUM(G41:H41)</f>
        <v>309</v>
      </c>
      <c r="J41" s="872">
        <v>20</v>
      </c>
      <c r="K41" s="872">
        <v>34</v>
      </c>
      <c r="L41" s="872">
        <f>SUM(J41:K41)</f>
        <v>54</v>
      </c>
      <c r="M41" s="872">
        <v>5</v>
      </c>
      <c r="N41" s="872">
        <v>0</v>
      </c>
      <c r="O41" s="872">
        <f>SUM(M41:N41)</f>
        <v>5</v>
      </c>
      <c r="P41" s="872">
        <v>5</v>
      </c>
      <c r="Q41" s="872">
        <v>0</v>
      </c>
      <c r="R41" s="872">
        <v>0</v>
      </c>
      <c r="S41" s="872">
        <v>0</v>
      </c>
      <c r="T41" s="872">
        <f>SUM(P41:S41)</f>
        <v>5</v>
      </c>
      <c r="U41" s="872">
        <v>17</v>
      </c>
      <c r="V41" s="872">
        <v>3</v>
      </c>
      <c r="W41" s="872">
        <v>0</v>
      </c>
      <c r="X41" s="872">
        <f>SUM(U41:W41)</f>
        <v>20</v>
      </c>
      <c r="Y41" s="807" t="s">
        <v>26</v>
      </c>
      <c r="Z41" s="807"/>
    </row>
    <row r="42" spans="1:26" ht="21" customHeight="1">
      <c r="A42" s="810" t="s">
        <v>27</v>
      </c>
      <c r="B42" s="810"/>
      <c r="C42" s="872">
        <v>0</v>
      </c>
      <c r="D42" s="872">
        <v>0</v>
      </c>
      <c r="E42" s="872">
        <v>0</v>
      </c>
      <c r="F42" s="872">
        <f t="shared" ref="F42:F60" si="4">SUM(C42:E42)</f>
        <v>0</v>
      </c>
      <c r="G42" s="872">
        <v>0</v>
      </c>
      <c r="H42" s="872">
        <v>0</v>
      </c>
      <c r="I42" s="872">
        <f t="shared" ref="I42:I60" si="5">SUM(G42:H42)</f>
        <v>0</v>
      </c>
      <c r="J42" s="872">
        <v>0</v>
      </c>
      <c r="K42" s="872">
        <v>0</v>
      </c>
      <c r="L42" s="872">
        <f t="shared" ref="L42:L60" si="6">SUM(J42:K42)</f>
        <v>0</v>
      </c>
      <c r="M42" s="872">
        <v>0</v>
      </c>
      <c r="N42" s="872">
        <v>0</v>
      </c>
      <c r="O42" s="872">
        <f t="shared" ref="O42:O60" si="7">SUM(M42:N42)</f>
        <v>0</v>
      </c>
      <c r="P42" s="872">
        <v>0</v>
      </c>
      <c r="Q42" s="872">
        <v>0</v>
      </c>
      <c r="R42" s="872">
        <v>0</v>
      </c>
      <c r="S42" s="872">
        <v>0</v>
      </c>
      <c r="T42" s="872">
        <f t="shared" ref="T42:T60" si="8">SUM(P42:S42)</f>
        <v>0</v>
      </c>
      <c r="U42" s="872">
        <v>0</v>
      </c>
      <c r="V42" s="872">
        <v>0</v>
      </c>
      <c r="W42" s="872">
        <v>0</v>
      </c>
      <c r="X42" s="872">
        <f t="shared" ref="X42:X60" si="9">SUM(U42:W42)</f>
        <v>0</v>
      </c>
      <c r="Y42" s="809" t="s">
        <v>28</v>
      </c>
      <c r="Z42" s="809"/>
    </row>
    <row r="43" spans="1:26" ht="21" customHeight="1">
      <c r="A43" s="810" t="s">
        <v>83</v>
      </c>
      <c r="B43" s="810"/>
      <c r="C43" s="872">
        <v>1</v>
      </c>
      <c r="D43" s="872">
        <v>2</v>
      </c>
      <c r="E43" s="872">
        <v>0</v>
      </c>
      <c r="F43" s="872">
        <f t="shared" si="4"/>
        <v>3</v>
      </c>
      <c r="G43" s="872">
        <v>32</v>
      </c>
      <c r="H43" s="872">
        <v>89</v>
      </c>
      <c r="I43" s="872">
        <f t="shared" si="5"/>
        <v>121</v>
      </c>
      <c r="J43" s="872">
        <v>12</v>
      </c>
      <c r="K43" s="872">
        <v>11</v>
      </c>
      <c r="L43" s="872">
        <f t="shared" si="6"/>
        <v>23</v>
      </c>
      <c r="M43" s="872">
        <v>3</v>
      </c>
      <c r="N43" s="872">
        <v>0</v>
      </c>
      <c r="O43" s="872">
        <f t="shared" si="7"/>
        <v>3</v>
      </c>
      <c r="P43" s="872">
        <v>3</v>
      </c>
      <c r="Q43" s="872">
        <v>0</v>
      </c>
      <c r="R43" s="872">
        <v>0</v>
      </c>
      <c r="S43" s="872">
        <v>0</v>
      </c>
      <c r="T43" s="872">
        <f t="shared" si="8"/>
        <v>3</v>
      </c>
      <c r="U43" s="872">
        <v>4</v>
      </c>
      <c r="V43" s="872">
        <v>6</v>
      </c>
      <c r="W43" s="872">
        <v>0</v>
      </c>
      <c r="X43" s="872">
        <f t="shared" si="9"/>
        <v>10</v>
      </c>
      <c r="Y43" s="811" t="s">
        <v>30</v>
      </c>
      <c r="Z43" s="811"/>
    </row>
    <row r="44" spans="1:26" ht="21" customHeight="1">
      <c r="A44" s="810" t="s">
        <v>31</v>
      </c>
      <c r="B44" s="810"/>
      <c r="C44" s="872">
        <v>8</v>
      </c>
      <c r="D44" s="872">
        <v>1</v>
      </c>
      <c r="E44" s="872">
        <v>4</v>
      </c>
      <c r="F44" s="872">
        <f t="shared" si="4"/>
        <v>13</v>
      </c>
      <c r="G44" s="872">
        <v>600</v>
      </c>
      <c r="H44" s="872">
        <v>296</v>
      </c>
      <c r="I44" s="872">
        <f t="shared" si="5"/>
        <v>896</v>
      </c>
      <c r="J44" s="872">
        <v>45</v>
      </c>
      <c r="K44" s="872">
        <v>66</v>
      </c>
      <c r="L44" s="872">
        <f t="shared" si="6"/>
        <v>111</v>
      </c>
      <c r="M44" s="872">
        <v>9</v>
      </c>
      <c r="N44" s="872">
        <v>4</v>
      </c>
      <c r="O44" s="872">
        <f t="shared" si="7"/>
        <v>13</v>
      </c>
      <c r="P44" s="872">
        <v>8</v>
      </c>
      <c r="Q44" s="872">
        <v>4</v>
      </c>
      <c r="R44" s="872">
        <v>1</v>
      </c>
      <c r="S44" s="872">
        <v>0</v>
      </c>
      <c r="T44" s="872">
        <f t="shared" si="8"/>
        <v>13</v>
      </c>
      <c r="U44" s="872">
        <v>30</v>
      </c>
      <c r="V44" s="872">
        <v>7</v>
      </c>
      <c r="W44" s="872">
        <v>9</v>
      </c>
      <c r="X44" s="872">
        <f t="shared" si="9"/>
        <v>46</v>
      </c>
      <c r="Y44" s="811" t="s">
        <v>32</v>
      </c>
      <c r="Z44" s="811"/>
    </row>
    <row r="45" spans="1:26" ht="21" customHeight="1">
      <c r="A45" s="812" t="s">
        <v>33</v>
      </c>
      <c r="B45" s="874" t="s">
        <v>34</v>
      </c>
      <c r="C45" s="872">
        <v>14</v>
      </c>
      <c r="D45" s="872">
        <v>3</v>
      </c>
      <c r="E45" s="872">
        <v>0</v>
      </c>
      <c r="F45" s="872">
        <f t="shared" si="4"/>
        <v>17</v>
      </c>
      <c r="G45" s="872">
        <v>2126</v>
      </c>
      <c r="H45" s="872">
        <v>440</v>
      </c>
      <c r="I45" s="872">
        <f t="shared" si="5"/>
        <v>2566</v>
      </c>
      <c r="J45" s="872">
        <v>79</v>
      </c>
      <c r="K45" s="872">
        <v>205</v>
      </c>
      <c r="L45" s="872">
        <f t="shared" si="6"/>
        <v>284</v>
      </c>
      <c r="M45" s="872">
        <v>17</v>
      </c>
      <c r="N45" s="872">
        <v>0</v>
      </c>
      <c r="O45" s="872">
        <f t="shared" si="7"/>
        <v>17</v>
      </c>
      <c r="P45" s="872">
        <v>17</v>
      </c>
      <c r="Q45" s="872">
        <v>0</v>
      </c>
      <c r="R45" s="872">
        <v>0</v>
      </c>
      <c r="S45" s="872">
        <v>0</v>
      </c>
      <c r="T45" s="872">
        <f t="shared" si="8"/>
        <v>17</v>
      </c>
      <c r="U45" s="872">
        <v>91</v>
      </c>
      <c r="V45" s="872">
        <v>30</v>
      </c>
      <c r="W45" s="872">
        <v>0</v>
      </c>
      <c r="X45" s="872">
        <f t="shared" si="9"/>
        <v>121</v>
      </c>
      <c r="Y45" s="814" t="s">
        <v>35</v>
      </c>
      <c r="Z45" s="815" t="s">
        <v>36</v>
      </c>
    </row>
    <row r="46" spans="1:26" ht="21" customHeight="1">
      <c r="A46" s="816"/>
      <c r="B46" s="874" t="s">
        <v>37</v>
      </c>
      <c r="C46" s="872">
        <v>28</v>
      </c>
      <c r="D46" s="872">
        <v>4</v>
      </c>
      <c r="E46" s="872">
        <v>0</v>
      </c>
      <c r="F46" s="872">
        <f t="shared" si="4"/>
        <v>32</v>
      </c>
      <c r="G46" s="872">
        <v>2976</v>
      </c>
      <c r="H46" s="872">
        <v>646</v>
      </c>
      <c r="I46" s="872">
        <f t="shared" si="5"/>
        <v>3622</v>
      </c>
      <c r="J46" s="872">
        <v>178</v>
      </c>
      <c r="K46" s="872">
        <v>318</v>
      </c>
      <c r="L46" s="872">
        <f t="shared" si="6"/>
        <v>496</v>
      </c>
      <c r="M46" s="872">
        <v>32</v>
      </c>
      <c r="N46" s="872">
        <v>0</v>
      </c>
      <c r="O46" s="872">
        <f t="shared" si="7"/>
        <v>32</v>
      </c>
      <c r="P46" s="872">
        <v>21</v>
      </c>
      <c r="Q46" s="872">
        <v>10</v>
      </c>
      <c r="R46" s="872">
        <v>1</v>
      </c>
      <c r="S46" s="872">
        <v>0</v>
      </c>
      <c r="T46" s="872">
        <f t="shared" si="8"/>
        <v>32</v>
      </c>
      <c r="U46" s="872">
        <v>180</v>
      </c>
      <c r="V46" s="872">
        <v>49</v>
      </c>
      <c r="W46" s="872">
        <v>3</v>
      </c>
      <c r="X46" s="872">
        <f t="shared" si="9"/>
        <v>232</v>
      </c>
      <c r="Y46" s="814" t="s">
        <v>38</v>
      </c>
      <c r="Z46" s="817"/>
    </row>
    <row r="47" spans="1:26" ht="21" customHeight="1">
      <c r="A47" s="816"/>
      <c r="B47" s="874" t="s">
        <v>39</v>
      </c>
      <c r="C47" s="872">
        <v>3</v>
      </c>
      <c r="D47" s="872">
        <v>1</v>
      </c>
      <c r="E47" s="872">
        <v>0</v>
      </c>
      <c r="F47" s="872">
        <f t="shared" si="4"/>
        <v>4</v>
      </c>
      <c r="G47" s="872">
        <v>333</v>
      </c>
      <c r="H47" s="872">
        <v>24</v>
      </c>
      <c r="I47" s="872">
        <f t="shared" si="5"/>
        <v>357</v>
      </c>
      <c r="J47" s="872">
        <v>12</v>
      </c>
      <c r="K47" s="872">
        <v>40</v>
      </c>
      <c r="L47" s="872">
        <f t="shared" si="6"/>
        <v>52</v>
      </c>
      <c r="M47" s="872">
        <v>3</v>
      </c>
      <c r="N47" s="872">
        <v>1</v>
      </c>
      <c r="O47" s="872">
        <f t="shared" si="7"/>
        <v>4</v>
      </c>
      <c r="P47" s="872">
        <v>3</v>
      </c>
      <c r="Q47" s="872">
        <v>1</v>
      </c>
      <c r="R47" s="872">
        <v>0</v>
      </c>
      <c r="S47" s="872">
        <v>0</v>
      </c>
      <c r="T47" s="872">
        <f t="shared" si="8"/>
        <v>4</v>
      </c>
      <c r="U47" s="872">
        <v>19</v>
      </c>
      <c r="V47" s="872">
        <v>3</v>
      </c>
      <c r="W47" s="872">
        <v>0</v>
      </c>
      <c r="X47" s="872">
        <f t="shared" si="9"/>
        <v>22</v>
      </c>
      <c r="Y47" s="814" t="s">
        <v>40</v>
      </c>
      <c r="Z47" s="817"/>
    </row>
    <row r="48" spans="1:26" ht="21" customHeight="1">
      <c r="A48" s="816"/>
      <c r="B48" s="874" t="s">
        <v>41</v>
      </c>
      <c r="C48" s="872">
        <v>11</v>
      </c>
      <c r="D48" s="872">
        <v>5</v>
      </c>
      <c r="E48" s="872">
        <v>0</v>
      </c>
      <c r="F48" s="872">
        <f t="shared" si="4"/>
        <v>16</v>
      </c>
      <c r="G48" s="872">
        <v>611</v>
      </c>
      <c r="H48" s="872">
        <v>90</v>
      </c>
      <c r="I48" s="872">
        <f t="shared" si="5"/>
        <v>701</v>
      </c>
      <c r="J48" s="872">
        <v>56</v>
      </c>
      <c r="K48" s="872">
        <v>75</v>
      </c>
      <c r="L48" s="872">
        <f t="shared" si="6"/>
        <v>131</v>
      </c>
      <c r="M48" s="872">
        <v>16</v>
      </c>
      <c r="N48" s="872">
        <v>0</v>
      </c>
      <c r="O48" s="872">
        <f t="shared" si="7"/>
        <v>16</v>
      </c>
      <c r="P48" s="872">
        <v>16</v>
      </c>
      <c r="Q48" s="872">
        <v>0</v>
      </c>
      <c r="R48" s="872">
        <v>0</v>
      </c>
      <c r="S48" s="872">
        <v>0</v>
      </c>
      <c r="T48" s="872">
        <f t="shared" si="8"/>
        <v>16</v>
      </c>
      <c r="U48" s="872">
        <v>43</v>
      </c>
      <c r="V48" s="872">
        <v>15</v>
      </c>
      <c r="W48" s="872">
        <v>0</v>
      </c>
      <c r="X48" s="872">
        <f t="shared" si="9"/>
        <v>58</v>
      </c>
      <c r="Y48" s="814" t="s">
        <v>42</v>
      </c>
      <c r="Z48" s="817"/>
    </row>
    <row r="49" spans="1:26" ht="21" customHeight="1">
      <c r="A49" s="816"/>
      <c r="B49" s="874" t="s">
        <v>43</v>
      </c>
      <c r="C49" s="872">
        <v>20</v>
      </c>
      <c r="D49" s="872">
        <v>3</v>
      </c>
      <c r="E49" s="872">
        <v>1</v>
      </c>
      <c r="F49" s="872">
        <f t="shared" si="4"/>
        <v>24</v>
      </c>
      <c r="G49" s="872">
        <v>2045</v>
      </c>
      <c r="H49" s="872">
        <v>311</v>
      </c>
      <c r="I49" s="872">
        <f t="shared" si="5"/>
        <v>2356</v>
      </c>
      <c r="J49" s="872">
        <v>83</v>
      </c>
      <c r="K49" s="872">
        <v>219</v>
      </c>
      <c r="L49" s="872">
        <f t="shared" si="6"/>
        <v>302</v>
      </c>
      <c r="M49" s="872">
        <v>16</v>
      </c>
      <c r="N49" s="872">
        <v>8</v>
      </c>
      <c r="O49" s="872">
        <f t="shared" si="7"/>
        <v>24</v>
      </c>
      <c r="P49" s="872">
        <v>16</v>
      </c>
      <c r="Q49" s="872">
        <v>8</v>
      </c>
      <c r="R49" s="872">
        <v>0</v>
      </c>
      <c r="S49" s="872">
        <v>0</v>
      </c>
      <c r="T49" s="872">
        <f t="shared" si="8"/>
        <v>24</v>
      </c>
      <c r="U49" s="872">
        <v>113</v>
      </c>
      <c r="V49" s="872">
        <v>21</v>
      </c>
      <c r="W49" s="872">
        <v>0</v>
      </c>
      <c r="X49" s="872">
        <f t="shared" si="9"/>
        <v>134</v>
      </c>
      <c r="Y49" s="814" t="s">
        <v>44</v>
      </c>
      <c r="Z49" s="817"/>
    </row>
    <row r="50" spans="1:26" ht="21" customHeight="1">
      <c r="A50" s="819"/>
      <c r="B50" s="874" t="s">
        <v>45</v>
      </c>
      <c r="C50" s="872">
        <v>5</v>
      </c>
      <c r="D50" s="872">
        <v>3</v>
      </c>
      <c r="E50" s="872">
        <v>0</v>
      </c>
      <c r="F50" s="872">
        <f t="shared" si="4"/>
        <v>8</v>
      </c>
      <c r="G50" s="872">
        <v>1111</v>
      </c>
      <c r="H50" s="872">
        <v>372</v>
      </c>
      <c r="I50" s="872">
        <f t="shared" si="5"/>
        <v>1483</v>
      </c>
      <c r="J50" s="872">
        <v>37</v>
      </c>
      <c r="K50" s="872">
        <v>90</v>
      </c>
      <c r="L50" s="872">
        <f t="shared" si="6"/>
        <v>127</v>
      </c>
      <c r="M50" s="872">
        <v>7</v>
      </c>
      <c r="N50" s="872">
        <v>1</v>
      </c>
      <c r="O50" s="872">
        <f t="shared" si="7"/>
        <v>8</v>
      </c>
      <c r="P50" s="872">
        <v>7</v>
      </c>
      <c r="Q50" s="872">
        <v>1</v>
      </c>
      <c r="R50" s="872">
        <v>0</v>
      </c>
      <c r="S50" s="872">
        <v>0</v>
      </c>
      <c r="T50" s="872">
        <f t="shared" si="8"/>
        <v>8</v>
      </c>
      <c r="U50" s="872">
        <v>44</v>
      </c>
      <c r="V50" s="872">
        <v>15</v>
      </c>
      <c r="W50" s="872">
        <v>0</v>
      </c>
      <c r="X50" s="872">
        <f t="shared" si="9"/>
        <v>59</v>
      </c>
      <c r="Y50" s="814" t="s">
        <v>46</v>
      </c>
      <c r="Z50" s="820"/>
    </row>
    <row r="51" spans="1:26" ht="21" customHeight="1">
      <c r="A51" s="810" t="s">
        <v>47</v>
      </c>
      <c r="B51" s="810"/>
      <c r="C51" s="872">
        <v>9</v>
      </c>
      <c r="D51" s="872">
        <v>7</v>
      </c>
      <c r="E51" s="872">
        <v>0</v>
      </c>
      <c r="F51" s="872">
        <f t="shared" si="4"/>
        <v>16</v>
      </c>
      <c r="G51" s="872">
        <v>587</v>
      </c>
      <c r="H51" s="872">
        <v>239</v>
      </c>
      <c r="I51" s="872">
        <f t="shared" si="5"/>
        <v>826</v>
      </c>
      <c r="J51" s="872">
        <v>61</v>
      </c>
      <c r="K51" s="872">
        <v>77</v>
      </c>
      <c r="L51" s="872">
        <f t="shared" si="6"/>
        <v>138</v>
      </c>
      <c r="M51" s="872">
        <v>11</v>
      </c>
      <c r="N51" s="872">
        <v>5</v>
      </c>
      <c r="O51" s="872">
        <f t="shared" si="7"/>
        <v>16</v>
      </c>
      <c r="P51" s="872">
        <v>10</v>
      </c>
      <c r="Q51" s="872">
        <v>6</v>
      </c>
      <c r="R51" s="872">
        <v>0</v>
      </c>
      <c r="S51" s="872">
        <v>0</v>
      </c>
      <c r="T51" s="872">
        <f t="shared" si="8"/>
        <v>16</v>
      </c>
      <c r="U51" s="872">
        <v>39</v>
      </c>
      <c r="V51" s="872">
        <v>18</v>
      </c>
      <c r="W51" s="872">
        <v>0</v>
      </c>
      <c r="X51" s="872">
        <f t="shared" si="9"/>
        <v>57</v>
      </c>
      <c r="Y51" s="811" t="s">
        <v>48</v>
      </c>
      <c r="Z51" s="811"/>
    </row>
    <row r="52" spans="1:26" ht="21" customHeight="1">
      <c r="A52" s="810" t="s">
        <v>49</v>
      </c>
      <c r="B52" s="810"/>
      <c r="C52" s="872">
        <v>5</v>
      </c>
      <c r="D52" s="872">
        <v>2</v>
      </c>
      <c r="E52" s="872">
        <v>0</v>
      </c>
      <c r="F52" s="872">
        <f t="shared" si="4"/>
        <v>7</v>
      </c>
      <c r="G52" s="872">
        <v>988</v>
      </c>
      <c r="H52" s="872">
        <v>223</v>
      </c>
      <c r="I52" s="872">
        <f t="shared" si="5"/>
        <v>1211</v>
      </c>
      <c r="J52" s="872">
        <v>46</v>
      </c>
      <c r="K52" s="872">
        <v>95</v>
      </c>
      <c r="L52" s="872">
        <f t="shared" si="6"/>
        <v>141</v>
      </c>
      <c r="M52" s="872">
        <v>5</v>
      </c>
      <c r="N52" s="872">
        <v>2</v>
      </c>
      <c r="O52" s="872">
        <f t="shared" si="7"/>
        <v>7</v>
      </c>
      <c r="P52" s="872">
        <v>4</v>
      </c>
      <c r="Q52" s="872">
        <v>0</v>
      </c>
      <c r="R52" s="872">
        <v>3</v>
      </c>
      <c r="S52" s="872">
        <v>0</v>
      </c>
      <c r="T52" s="872">
        <f t="shared" si="8"/>
        <v>7</v>
      </c>
      <c r="U52" s="872">
        <v>46</v>
      </c>
      <c r="V52" s="872">
        <v>15</v>
      </c>
      <c r="W52" s="872">
        <v>0</v>
      </c>
      <c r="X52" s="872">
        <f t="shared" si="9"/>
        <v>61</v>
      </c>
      <c r="Y52" s="811" t="s">
        <v>50</v>
      </c>
      <c r="Z52" s="811"/>
    </row>
    <row r="53" spans="1:26" ht="21" customHeight="1">
      <c r="A53" s="810" t="s">
        <v>51</v>
      </c>
      <c r="B53" s="810"/>
      <c r="C53" s="872">
        <v>8</v>
      </c>
      <c r="D53" s="872">
        <v>5</v>
      </c>
      <c r="E53" s="872">
        <v>0</v>
      </c>
      <c r="F53" s="872">
        <f t="shared" si="4"/>
        <v>13</v>
      </c>
      <c r="G53" s="872">
        <v>2725</v>
      </c>
      <c r="H53" s="872">
        <v>1554</v>
      </c>
      <c r="I53" s="872">
        <f t="shared" si="5"/>
        <v>4279</v>
      </c>
      <c r="J53" s="872">
        <v>60</v>
      </c>
      <c r="K53" s="872">
        <v>76</v>
      </c>
      <c r="L53" s="872">
        <f t="shared" si="6"/>
        <v>136</v>
      </c>
      <c r="M53" s="872">
        <v>7</v>
      </c>
      <c r="N53" s="872">
        <v>6</v>
      </c>
      <c r="O53" s="872">
        <f t="shared" si="7"/>
        <v>13</v>
      </c>
      <c r="P53" s="872">
        <v>7</v>
      </c>
      <c r="Q53" s="872">
        <v>6</v>
      </c>
      <c r="R53" s="872">
        <v>0</v>
      </c>
      <c r="S53" s="872">
        <v>0</v>
      </c>
      <c r="T53" s="872">
        <f t="shared" si="8"/>
        <v>13</v>
      </c>
      <c r="U53" s="872">
        <v>34</v>
      </c>
      <c r="V53" s="872">
        <v>21</v>
      </c>
      <c r="W53" s="872">
        <v>0</v>
      </c>
      <c r="X53" s="872">
        <f t="shared" si="9"/>
        <v>55</v>
      </c>
      <c r="Y53" s="811" t="s">
        <v>52</v>
      </c>
      <c r="Z53" s="811"/>
    </row>
    <row r="54" spans="1:26" ht="21" customHeight="1">
      <c r="A54" s="810" t="s">
        <v>53</v>
      </c>
      <c r="B54" s="810"/>
      <c r="C54" s="872">
        <v>6</v>
      </c>
      <c r="D54" s="872">
        <v>4</v>
      </c>
      <c r="E54" s="872">
        <v>0</v>
      </c>
      <c r="F54" s="872">
        <f t="shared" si="4"/>
        <v>10</v>
      </c>
      <c r="G54" s="872">
        <v>1599</v>
      </c>
      <c r="H54" s="872">
        <v>894</v>
      </c>
      <c r="I54" s="872">
        <f t="shared" si="5"/>
        <v>2493</v>
      </c>
      <c r="J54" s="872">
        <v>48</v>
      </c>
      <c r="K54" s="872">
        <v>48</v>
      </c>
      <c r="L54" s="872">
        <f t="shared" si="6"/>
        <v>96</v>
      </c>
      <c r="M54" s="872">
        <v>2</v>
      </c>
      <c r="N54" s="872">
        <v>8</v>
      </c>
      <c r="O54" s="872">
        <f t="shared" si="7"/>
        <v>10</v>
      </c>
      <c r="P54" s="872">
        <v>2</v>
      </c>
      <c r="Q54" s="872">
        <v>8</v>
      </c>
      <c r="R54" s="872">
        <v>0</v>
      </c>
      <c r="S54" s="872">
        <v>0</v>
      </c>
      <c r="T54" s="872">
        <f t="shared" si="8"/>
        <v>10</v>
      </c>
      <c r="U54" s="872">
        <v>83</v>
      </c>
      <c r="V54" s="872">
        <v>53</v>
      </c>
      <c r="W54" s="872">
        <v>0</v>
      </c>
      <c r="X54" s="872">
        <f t="shared" si="9"/>
        <v>136</v>
      </c>
      <c r="Y54" s="811" t="s">
        <v>54</v>
      </c>
      <c r="Z54" s="811"/>
    </row>
    <row r="55" spans="1:26" ht="21" customHeight="1">
      <c r="A55" s="810" t="s">
        <v>84</v>
      </c>
      <c r="B55" s="810"/>
      <c r="C55" s="872">
        <v>5</v>
      </c>
      <c r="D55" s="872">
        <v>0</v>
      </c>
      <c r="E55" s="872">
        <v>0</v>
      </c>
      <c r="F55" s="872">
        <f t="shared" si="4"/>
        <v>5</v>
      </c>
      <c r="G55" s="872">
        <v>690</v>
      </c>
      <c r="H55" s="872">
        <v>34</v>
      </c>
      <c r="I55" s="872">
        <f t="shared" si="5"/>
        <v>724</v>
      </c>
      <c r="J55" s="872">
        <v>47</v>
      </c>
      <c r="K55" s="872">
        <v>17</v>
      </c>
      <c r="L55" s="872">
        <f t="shared" si="6"/>
        <v>64</v>
      </c>
      <c r="M55" s="872">
        <v>5</v>
      </c>
      <c r="N55" s="872">
        <v>0</v>
      </c>
      <c r="O55" s="872">
        <f t="shared" si="7"/>
        <v>5</v>
      </c>
      <c r="P55" s="872">
        <v>4</v>
      </c>
      <c r="Q55" s="872">
        <v>1</v>
      </c>
      <c r="R55" s="872">
        <v>0</v>
      </c>
      <c r="S55" s="872">
        <v>0</v>
      </c>
      <c r="T55" s="872">
        <f t="shared" si="8"/>
        <v>5</v>
      </c>
      <c r="U55" s="872">
        <v>30</v>
      </c>
      <c r="V55" s="872">
        <v>3</v>
      </c>
      <c r="W55" s="872">
        <v>3</v>
      </c>
      <c r="X55" s="872">
        <f t="shared" si="9"/>
        <v>36</v>
      </c>
      <c r="Y55" s="811" t="s">
        <v>56</v>
      </c>
      <c r="Z55" s="811"/>
    </row>
    <row r="56" spans="1:26" ht="21" customHeight="1">
      <c r="A56" s="810" t="s">
        <v>57</v>
      </c>
      <c r="B56" s="810"/>
      <c r="C56" s="872">
        <v>4</v>
      </c>
      <c r="D56" s="872">
        <v>1</v>
      </c>
      <c r="E56" s="872">
        <v>0</v>
      </c>
      <c r="F56" s="872">
        <f t="shared" si="4"/>
        <v>5</v>
      </c>
      <c r="G56" s="872">
        <v>786</v>
      </c>
      <c r="H56" s="872">
        <v>273</v>
      </c>
      <c r="I56" s="872">
        <f t="shared" si="5"/>
        <v>1059</v>
      </c>
      <c r="J56" s="872">
        <v>57</v>
      </c>
      <c r="K56" s="872">
        <v>8</v>
      </c>
      <c r="L56" s="872">
        <f t="shared" si="6"/>
        <v>65</v>
      </c>
      <c r="M56" s="872">
        <v>5</v>
      </c>
      <c r="N56" s="872">
        <v>0</v>
      </c>
      <c r="O56" s="872">
        <f t="shared" si="7"/>
        <v>5</v>
      </c>
      <c r="P56" s="872">
        <v>4</v>
      </c>
      <c r="Q56" s="872">
        <v>1</v>
      </c>
      <c r="R56" s="872">
        <v>0</v>
      </c>
      <c r="S56" s="872">
        <v>0</v>
      </c>
      <c r="T56" s="872">
        <f t="shared" si="8"/>
        <v>5</v>
      </c>
      <c r="U56" s="872">
        <v>37</v>
      </c>
      <c r="V56" s="872">
        <v>10</v>
      </c>
      <c r="W56" s="872">
        <v>0</v>
      </c>
      <c r="X56" s="872">
        <f t="shared" si="9"/>
        <v>47</v>
      </c>
      <c r="Y56" s="811" t="s">
        <v>58</v>
      </c>
      <c r="Z56" s="811"/>
    </row>
    <row r="57" spans="1:26" ht="21" customHeight="1">
      <c r="A57" s="810" t="s">
        <v>59</v>
      </c>
      <c r="B57" s="810"/>
      <c r="C57" s="872">
        <v>2</v>
      </c>
      <c r="D57" s="872">
        <v>1</v>
      </c>
      <c r="E57" s="872">
        <v>0</v>
      </c>
      <c r="F57" s="872">
        <f t="shared" si="4"/>
        <v>3</v>
      </c>
      <c r="G57" s="872">
        <v>239</v>
      </c>
      <c r="H57" s="872">
        <v>73</v>
      </c>
      <c r="I57" s="872">
        <f t="shared" si="5"/>
        <v>312</v>
      </c>
      <c r="J57" s="872">
        <v>26</v>
      </c>
      <c r="K57" s="872">
        <v>21</v>
      </c>
      <c r="L57" s="872">
        <f t="shared" si="6"/>
        <v>47</v>
      </c>
      <c r="M57" s="872">
        <v>2</v>
      </c>
      <c r="N57" s="872">
        <v>1</v>
      </c>
      <c r="O57" s="872">
        <f t="shared" si="7"/>
        <v>3</v>
      </c>
      <c r="P57" s="872">
        <v>2</v>
      </c>
      <c r="Q57" s="872">
        <v>1</v>
      </c>
      <c r="R57" s="872">
        <v>0</v>
      </c>
      <c r="S57" s="872">
        <v>0</v>
      </c>
      <c r="T57" s="872">
        <f t="shared" si="8"/>
        <v>3</v>
      </c>
      <c r="U57" s="872">
        <v>12</v>
      </c>
      <c r="V57" s="872">
        <v>3</v>
      </c>
      <c r="W57" s="872">
        <v>0</v>
      </c>
      <c r="X57" s="872">
        <f t="shared" si="9"/>
        <v>15</v>
      </c>
      <c r="Y57" s="811" t="s">
        <v>60</v>
      </c>
      <c r="Z57" s="811"/>
    </row>
    <row r="58" spans="1:26" ht="21" customHeight="1">
      <c r="A58" s="810" t="s">
        <v>61</v>
      </c>
      <c r="B58" s="810"/>
      <c r="C58" s="872">
        <v>6</v>
      </c>
      <c r="D58" s="872">
        <v>2</v>
      </c>
      <c r="E58" s="872">
        <v>0</v>
      </c>
      <c r="F58" s="872">
        <f t="shared" si="4"/>
        <v>8</v>
      </c>
      <c r="G58" s="872">
        <v>1527</v>
      </c>
      <c r="H58" s="872">
        <v>727</v>
      </c>
      <c r="I58" s="872">
        <f t="shared" si="5"/>
        <v>2254</v>
      </c>
      <c r="J58" s="872">
        <v>72</v>
      </c>
      <c r="K58" s="872">
        <v>18</v>
      </c>
      <c r="L58" s="872">
        <f t="shared" si="6"/>
        <v>90</v>
      </c>
      <c r="M58" s="872">
        <v>3</v>
      </c>
      <c r="N58" s="872">
        <v>5</v>
      </c>
      <c r="O58" s="872">
        <f t="shared" si="7"/>
        <v>8</v>
      </c>
      <c r="P58" s="872">
        <v>0</v>
      </c>
      <c r="Q58" s="872">
        <v>4</v>
      </c>
      <c r="R58" s="872">
        <v>2</v>
      </c>
      <c r="S58" s="872">
        <v>2</v>
      </c>
      <c r="T58" s="872">
        <f t="shared" si="8"/>
        <v>8</v>
      </c>
      <c r="U58" s="872">
        <v>29</v>
      </c>
      <c r="V58" s="872">
        <v>8</v>
      </c>
      <c r="W58" s="872">
        <v>0</v>
      </c>
      <c r="X58" s="872">
        <f t="shared" si="9"/>
        <v>37</v>
      </c>
      <c r="Y58" s="811" t="s">
        <v>62</v>
      </c>
      <c r="Z58" s="811"/>
    </row>
    <row r="59" spans="1:26" ht="21" customHeight="1">
      <c r="A59" s="810" t="s">
        <v>63</v>
      </c>
      <c r="B59" s="810"/>
      <c r="C59" s="872">
        <v>1</v>
      </c>
      <c r="D59" s="872">
        <v>0</v>
      </c>
      <c r="E59" s="872">
        <v>0</v>
      </c>
      <c r="F59" s="872">
        <f t="shared" si="4"/>
        <v>1</v>
      </c>
      <c r="G59" s="872">
        <v>139</v>
      </c>
      <c r="H59" s="872">
        <v>0</v>
      </c>
      <c r="I59" s="872">
        <f t="shared" si="5"/>
        <v>139</v>
      </c>
      <c r="J59" s="872">
        <v>7</v>
      </c>
      <c r="K59" s="872">
        <v>2</v>
      </c>
      <c r="L59" s="872">
        <f t="shared" si="6"/>
        <v>9</v>
      </c>
      <c r="M59" s="872">
        <v>1</v>
      </c>
      <c r="N59" s="872">
        <v>0</v>
      </c>
      <c r="O59" s="872">
        <f t="shared" si="7"/>
        <v>1</v>
      </c>
      <c r="P59" s="872">
        <v>0</v>
      </c>
      <c r="Q59" s="872">
        <v>0</v>
      </c>
      <c r="R59" s="872">
        <v>1</v>
      </c>
      <c r="S59" s="872">
        <v>0</v>
      </c>
      <c r="T59" s="872">
        <f t="shared" si="8"/>
        <v>1</v>
      </c>
      <c r="U59" s="872">
        <v>9</v>
      </c>
      <c r="V59" s="872">
        <v>0</v>
      </c>
      <c r="W59" s="872">
        <v>0</v>
      </c>
      <c r="X59" s="872">
        <f t="shared" si="9"/>
        <v>9</v>
      </c>
      <c r="Y59" s="811" t="s">
        <v>64</v>
      </c>
      <c r="Z59" s="811"/>
    </row>
    <row r="60" spans="1:26" ht="21" customHeight="1" thickBot="1">
      <c r="A60" s="876" t="s">
        <v>65</v>
      </c>
      <c r="B60" s="876"/>
      <c r="C60" s="872">
        <v>34</v>
      </c>
      <c r="D60" s="872">
        <v>4</v>
      </c>
      <c r="E60" s="872">
        <v>0</v>
      </c>
      <c r="F60" s="872">
        <f t="shared" si="4"/>
        <v>38</v>
      </c>
      <c r="G60" s="872">
        <v>1604</v>
      </c>
      <c r="H60" s="872">
        <v>110</v>
      </c>
      <c r="I60" s="872">
        <f t="shared" si="5"/>
        <v>1714</v>
      </c>
      <c r="J60" s="872">
        <v>152</v>
      </c>
      <c r="K60" s="872">
        <v>85</v>
      </c>
      <c r="L60" s="872">
        <f t="shared" si="6"/>
        <v>237</v>
      </c>
      <c r="M60" s="872">
        <v>10</v>
      </c>
      <c r="N60" s="872">
        <v>28</v>
      </c>
      <c r="O60" s="872">
        <f t="shared" si="7"/>
        <v>38</v>
      </c>
      <c r="P60" s="872">
        <v>9</v>
      </c>
      <c r="Q60" s="872">
        <v>24</v>
      </c>
      <c r="R60" s="872">
        <v>5</v>
      </c>
      <c r="S60" s="872">
        <v>0</v>
      </c>
      <c r="T60" s="872">
        <f t="shared" si="8"/>
        <v>38</v>
      </c>
      <c r="U60" s="872">
        <v>103</v>
      </c>
      <c r="V60" s="872">
        <v>10</v>
      </c>
      <c r="W60" s="872">
        <v>0</v>
      </c>
      <c r="X60" s="872">
        <f t="shared" si="9"/>
        <v>113</v>
      </c>
      <c r="Y60" s="823" t="s">
        <v>66</v>
      </c>
      <c r="Z60" s="823"/>
    </row>
    <row r="61" spans="1:26" ht="21" customHeight="1" thickBot="1">
      <c r="A61" s="891" t="s">
        <v>19</v>
      </c>
      <c r="B61" s="891"/>
      <c r="C61" s="879">
        <f>SUM(C41:C60)</f>
        <v>174</v>
      </c>
      <c r="D61" s="879">
        <f t="shared" ref="D61:X61" si="10">SUM(D41:D60)</f>
        <v>49</v>
      </c>
      <c r="E61" s="879">
        <f t="shared" si="10"/>
        <v>5</v>
      </c>
      <c r="F61" s="879">
        <f t="shared" si="10"/>
        <v>228</v>
      </c>
      <c r="G61" s="879">
        <f t="shared" si="10"/>
        <v>20997</v>
      </c>
      <c r="H61" s="879">
        <f t="shared" si="10"/>
        <v>6425</v>
      </c>
      <c r="I61" s="879">
        <f t="shared" si="10"/>
        <v>27422</v>
      </c>
      <c r="J61" s="879">
        <f t="shared" si="10"/>
        <v>1098</v>
      </c>
      <c r="K61" s="879">
        <f t="shared" si="10"/>
        <v>1505</v>
      </c>
      <c r="L61" s="879">
        <f t="shared" si="10"/>
        <v>2603</v>
      </c>
      <c r="M61" s="879">
        <f t="shared" si="10"/>
        <v>159</v>
      </c>
      <c r="N61" s="879">
        <f t="shared" si="10"/>
        <v>69</v>
      </c>
      <c r="O61" s="879">
        <f t="shared" si="10"/>
        <v>228</v>
      </c>
      <c r="P61" s="879">
        <f t="shared" si="10"/>
        <v>138</v>
      </c>
      <c r="Q61" s="879">
        <f t="shared" si="10"/>
        <v>75</v>
      </c>
      <c r="R61" s="879">
        <f t="shared" si="10"/>
        <v>13</v>
      </c>
      <c r="S61" s="879">
        <f t="shared" si="10"/>
        <v>2</v>
      </c>
      <c r="T61" s="879">
        <f t="shared" si="10"/>
        <v>228</v>
      </c>
      <c r="U61" s="879">
        <f t="shared" si="10"/>
        <v>963</v>
      </c>
      <c r="V61" s="879">
        <f t="shared" si="10"/>
        <v>290</v>
      </c>
      <c r="W61" s="879">
        <f t="shared" si="10"/>
        <v>15</v>
      </c>
      <c r="X61" s="879">
        <f t="shared" si="10"/>
        <v>1268</v>
      </c>
      <c r="Y61" s="826" t="s">
        <v>67</v>
      </c>
      <c r="Z61" s="826"/>
    </row>
    <row r="62" spans="1:26" s="818" customFormat="1" ht="36.75" hidden="1" customHeight="1" thickTop="1">
      <c r="A62" s="905"/>
      <c r="B62" s="905"/>
      <c r="C62" s="877"/>
      <c r="D62" s="877"/>
      <c r="E62" s="877"/>
      <c r="F62" s="877"/>
      <c r="G62" s="877"/>
      <c r="H62" s="877"/>
      <c r="I62" s="877"/>
      <c r="J62" s="877"/>
      <c r="K62" s="877"/>
      <c r="L62" s="877"/>
      <c r="M62" s="877"/>
      <c r="N62" s="877"/>
      <c r="O62" s="877"/>
      <c r="P62" s="877"/>
      <c r="Q62" s="877"/>
      <c r="R62" s="877"/>
      <c r="S62" s="877"/>
      <c r="T62" s="877"/>
      <c r="U62" s="906"/>
      <c r="V62" s="906"/>
      <c r="W62" s="906"/>
      <c r="X62" s="906"/>
    </row>
    <row r="63" spans="1:26" s="818" customFormat="1" ht="21" thickTop="1">
      <c r="A63" s="905"/>
      <c r="B63" s="905"/>
      <c r="C63" s="877"/>
      <c r="D63" s="877"/>
      <c r="E63" s="877"/>
      <c r="F63" s="877"/>
      <c r="G63" s="877"/>
      <c r="H63" s="877"/>
      <c r="I63" s="877"/>
      <c r="J63" s="877"/>
      <c r="K63" s="877"/>
      <c r="L63" s="877"/>
      <c r="M63" s="877"/>
      <c r="N63" s="877"/>
      <c r="O63" s="877"/>
      <c r="P63" s="877"/>
      <c r="Q63" s="877"/>
      <c r="R63" s="877"/>
      <c r="S63" s="877"/>
      <c r="T63" s="877"/>
      <c r="U63" s="906"/>
      <c r="V63" s="906"/>
      <c r="W63" s="906"/>
      <c r="X63" s="906"/>
    </row>
    <row r="64" spans="1:26" s="818" customFormat="1" ht="21" customHeight="1">
      <c r="A64" s="905"/>
      <c r="B64" s="905"/>
      <c r="C64" s="877"/>
      <c r="D64" s="877"/>
      <c r="E64" s="877"/>
      <c r="F64" s="877"/>
      <c r="G64" s="877"/>
      <c r="H64" s="877"/>
      <c r="I64" s="877"/>
      <c r="J64" s="877"/>
      <c r="K64" s="877"/>
      <c r="L64" s="877"/>
      <c r="M64" s="877"/>
      <c r="N64" s="877"/>
      <c r="O64" s="877"/>
      <c r="P64" s="877"/>
      <c r="Q64" s="877"/>
      <c r="R64" s="877"/>
      <c r="S64" s="877"/>
      <c r="T64" s="877"/>
      <c r="U64" s="877"/>
      <c r="V64" s="877"/>
      <c r="W64" s="877"/>
      <c r="X64" s="877"/>
    </row>
    <row r="65" spans="1:26" ht="31.5" customHeight="1">
      <c r="A65" s="794" t="s">
        <v>1026</v>
      </c>
      <c r="B65" s="794"/>
      <c r="C65" s="794"/>
      <c r="D65" s="794"/>
      <c r="E65" s="794"/>
      <c r="F65" s="794"/>
      <c r="G65" s="794"/>
      <c r="H65" s="794"/>
      <c r="I65" s="794"/>
      <c r="J65" s="794"/>
      <c r="K65" s="794"/>
      <c r="L65" s="794"/>
      <c r="M65" s="794"/>
      <c r="N65" s="794"/>
      <c r="O65" s="794"/>
      <c r="P65" s="794"/>
      <c r="Q65" s="794"/>
      <c r="R65" s="794"/>
      <c r="S65" s="794"/>
      <c r="T65" s="794"/>
      <c r="U65" s="794"/>
      <c r="V65" s="794"/>
      <c r="W65" s="794"/>
      <c r="X65" s="794"/>
      <c r="Y65" s="794"/>
      <c r="Z65" s="794"/>
    </row>
    <row r="66" spans="1:26" ht="43.5" customHeight="1">
      <c r="A66" s="861" t="s">
        <v>1027</v>
      </c>
      <c r="B66" s="861"/>
      <c r="C66" s="861"/>
      <c r="D66" s="861"/>
      <c r="E66" s="861"/>
      <c r="F66" s="861"/>
      <c r="G66" s="861"/>
      <c r="H66" s="861"/>
      <c r="I66" s="861"/>
      <c r="J66" s="861"/>
      <c r="K66" s="861"/>
      <c r="L66" s="861"/>
      <c r="M66" s="861"/>
      <c r="N66" s="861"/>
      <c r="O66" s="861"/>
      <c r="P66" s="861"/>
      <c r="Q66" s="861"/>
      <c r="R66" s="861"/>
      <c r="S66" s="861"/>
      <c r="T66" s="861"/>
      <c r="U66" s="861"/>
      <c r="V66" s="861"/>
      <c r="W66" s="861"/>
      <c r="X66" s="861"/>
      <c r="Y66" s="861"/>
      <c r="Z66" s="861"/>
    </row>
    <row r="67" spans="1:26" ht="23.25" customHeight="1" thickBot="1">
      <c r="A67" s="831" t="s">
        <v>1028</v>
      </c>
      <c r="B67" s="831"/>
      <c r="C67" s="831"/>
      <c r="D67" s="831"/>
      <c r="E67" s="831"/>
      <c r="F67" s="831"/>
      <c r="G67" s="831"/>
      <c r="H67" s="831"/>
      <c r="I67" s="831"/>
      <c r="J67" s="831"/>
      <c r="K67" s="831"/>
      <c r="L67" s="831"/>
      <c r="M67" s="831"/>
      <c r="N67" s="831"/>
      <c r="O67" s="831"/>
      <c r="P67" s="831"/>
      <c r="Q67" s="831"/>
      <c r="R67" s="831"/>
      <c r="S67" s="831"/>
      <c r="T67" s="831"/>
      <c r="U67" s="831"/>
      <c r="V67" s="831"/>
      <c r="W67" s="831"/>
      <c r="X67" s="831"/>
      <c r="Y67" s="907" t="s">
        <v>1029</v>
      </c>
      <c r="Z67" s="907"/>
    </row>
    <row r="68" spans="1:26" ht="21" customHeight="1" thickTop="1">
      <c r="A68" s="864" t="s">
        <v>137</v>
      </c>
      <c r="B68" s="864"/>
      <c r="C68" s="798" t="s">
        <v>1030</v>
      </c>
      <c r="D68" s="798"/>
      <c r="E68" s="798"/>
      <c r="F68" s="798"/>
      <c r="G68" s="798"/>
      <c r="H68" s="798"/>
      <c r="I68" s="798"/>
      <c r="J68" s="798"/>
      <c r="K68" s="798"/>
      <c r="L68" s="798"/>
      <c r="M68" s="798"/>
      <c r="N68" s="798"/>
      <c r="O68" s="798"/>
      <c r="P68" s="798"/>
      <c r="Q68" s="798"/>
      <c r="R68" s="798"/>
      <c r="S68" s="798"/>
      <c r="T68" s="798"/>
      <c r="U68" s="798"/>
      <c r="V68" s="798"/>
      <c r="W68" s="798"/>
      <c r="X68" s="798"/>
      <c r="Y68" s="798" t="s">
        <v>10</v>
      </c>
      <c r="Z68" s="798"/>
    </row>
    <row r="69" spans="1:26" ht="21" customHeight="1">
      <c r="A69" s="867"/>
      <c r="B69" s="867"/>
      <c r="C69" s="800" t="s">
        <v>71</v>
      </c>
      <c r="D69" s="800"/>
      <c r="E69" s="800"/>
      <c r="F69" s="800"/>
      <c r="G69" s="800" t="s">
        <v>97</v>
      </c>
      <c r="H69" s="800"/>
      <c r="I69" s="800"/>
      <c r="J69" s="800" t="s">
        <v>98</v>
      </c>
      <c r="K69" s="800"/>
      <c r="L69" s="800"/>
      <c r="M69" s="800" t="s">
        <v>99</v>
      </c>
      <c r="N69" s="800"/>
      <c r="O69" s="800"/>
      <c r="P69" s="800" t="s">
        <v>100</v>
      </c>
      <c r="Q69" s="800"/>
      <c r="R69" s="800"/>
      <c r="S69" s="800"/>
      <c r="T69" s="800"/>
      <c r="U69" s="800" t="s">
        <v>101</v>
      </c>
      <c r="V69" s="800"/>
      <c r="W69" s="800"/>
      <c r="X69" s="800"/>
      <c r="Y69" s="800"/>
      <c r="Z69" s="800"/>
    </row>
    <row r="70" spans="1:26" ht="30" customHeight="1">
      <c r="A70" s="867"/>
      <c r="B70" s="867"/>
      <c r="C70" s="800" t="s">
        <v>73</v>
      </c>
      <c r="D70" s="800"/>
      <c r="E70" s="800"/>
      <c r="F70" s="800"/>
      <c r="G70" s="800" t="s">
        <v>102</v>
      </c>
      <c r="H70" s="800"/>
      <c r="I70" s="800"/>
      <c r="J70" s="800" t="s">
        <v>103</v>
      </c>
      <c r="K70" s="800"/>
      <c r="L70" s="800"/>
      <c r="M70" s="800" t="s">
        <v>1019</v>
      </c>
      <c r="N70" s="800"/>
      <c r="O70" s="800"/>
      <c r="P70" s="800" t="s">
        <v>105</v>
      </c>
      <c r="Q70" s="800"/>
      <c r="R70" s="800"/>
      <c r="S70" s="800"/>
      <c r="T70" s="800"/>
      <c r="U70" s="800" t="s">
        <v>106</v>
      </c>
      <c r="V70" s="800"/>
      <c r="W70" s="800"/>
      <c r="X70" s="800"/>
      <c r="Y70" s="800"/>
      <c r="Z70" s="800"/>
    </row>
    <row r="71" spans="1:26" ht="39.75" customHeight="1">
      <c r="A71" s="867"/>
      <c r="B71" s="867"/>
      <c r="C71" s="898" t="s">
        <v>16</v>
      </c>
      <c r="D71" s="898" t="s">
        <v>17</v>
      </c>
      <c r="E71" s="898" t="s">
        <v>18</v>
      </c>
      <c r="F71" s="898" t="s">
        <v>107</v>
      </c>
      <c r="G71" s="898" t="s">
        <v>16</v>
      </c>
      <c r="H71" s="898" t="s">
        <v>17</v>
      </c>
      <c r="I71" s="898" t="s">
        <v>107</v>
      </c>
      <c r="J71" s="898" t="s">
        <v>16</v>
      </c>
      <c r="K71" s="898" t="s">
        <v>82</v>
      </c>
      <c r="L71" s="898" t="s">
        <v>107</v>
      </c>
      <c r="M71" s="898" t="s">
        <v>108</v>
      </c>
      <c r="N71" s="898" t="s">
        <v>109</v>
      </c>
      <c r="O71" s="898" t="s">
        <v>107</v>
      </c>
      <c r="P71" s="898" t="s">
        <v>110</v>
      </c>
      <c r="Q71" s="898" t="s">
        <v>111</v>
      </c>
      <c r="R71" s="898" t="s">
        <v>112</v>
      </c>
      <c r="S71" s="898" t="s">
        <v>113</v>
      </c>
      <c r="T71" s="898" t="s">
        <v>19</v>
      </c>
      <c r="U71" s="898" t="s">
        <v>16</v>
      </c>
      <c r="V71" s="898" t="s">
        <v>17</v>
      </c>
      <c r="W71" s="898" t="s">
        <v>18</v>
      </c>
      <c r="X71" s="898" t="s">
        <v>107</v>
      </c>
      <c r="Y71" s="800"/>
      <c r="Z71" s="800"/>
    </row>
    <row r="72" spans="1:26" ht="59.25" customHeight="1" thickBot="1">
      <c r="A72" s="870"/>
      <c r="B72" s="870"/>
      <c r="C72" s="899" t="s">
        <v>20</v>
      </c>
      <c r="D72" s="899" t="s">
        <v>21</v>
      </c>
      <c r="E72" s="899" t="s">
        <v>22</v>
      </c>
      <c r="F72" s="899" t="s">
        <v>23</v>
      </c>
      <c r="G72" s="899" t="s">
        <v>20</v>
      </c>
      <c r="H72" s="899" t="s">
        <v>21</v>
      </c>
      <c r="I72" s="899" t="s">
        <v>23</v>
      </c>
      <c r="J72" s="899" t="s">
        <v>20</v>
      </c>
      <c r="K72" s="899" t="s">
        <v>21</v>
      </c>
      <c r="L72" s="899" t="s">
        <v>23</v>
      </c>
      <c r="M72" s="899" t="s">
        <v>114</v>
      </c>
      <c r="N72" s="899" t="s">
        <v>115</v>
      </c>
      <c r="O72" s="899" t="s">
        <v>23</v>
      </c>
      <c r="P72" s="899" t="s">
        <v>116</v>
      </c>
      <c r="Q72" s="901" t="s">
        <v>126</v>
      </c>
      <c r="R72" s="902" t="s">
        <v>1020</v>
      </c>
      <c r="S72" s="899" t="s">
        <v>119</v>
      </c>
      <c r="T72" s="899" t="s">
        <v>23</v>
      </c>
      <c r="U72" s="899" t="s">
        <v>20</v>
      </c>
      <c r="V72" s="899" t="s">
        <v>21</v>
      </c>
      <c r="W72" s="899" t="s">
        <v>22</v>
      </c>
      <c r="X72" s="899" t="s">
        <v>23</v>
      </c>
      <c r="Y72" s="885"/>
      <c r="Z72" s="885"/>
    </row>
    <row r="73" spans="1:26" ht="21.75" customHeight="1">
      <c r="A73" s="871" t="s">
        <v>120</v>
      </c>
      <c r="B73" s="871"/>
      <c r="C73" s="908">
        <v>1</v>
      </c>
      <c r="D73" s="908">
        <v>0</v>
      </c>
      <c r="E73" s="908">
        <v>0</v>
      </c>
      <c r="F73" s="908">
        <f>SUM(C73:E73)</f>
        <v>1</v>
      </c>
      <c r="G73" s="908">
        <v>51</v>
      </c>
      <c r="H73" s="908">
        <v>0</v>
      </c>
      <c r="I73" s="908">
        <f>SUM(G73:H73)</f>
        <v>51</v>
      </c>
      <c r="J73" s="908">
        <v>12</v>
      </c>
      <c r="K73" s="908">
        <v>0</v>
      </c>
      <c r="L73" s="908">
        <f>SUM(J73:K73)</f>
        <v>12</v>
      </c>
      <c r="M73" s="908">
        <v>1</v>
      </c>
      <c r="N73" s="908">
        <v>0</v>
      </c>
      <c r="O73" s="908">
        <f>SUM(M73:N73)</f>
        <v>1</v>
      </c>
      <c r="P73" s="908">
        <v>1</v>
      </c>
      <c r="Q73" s="908">
        <v>0</v>
      </c>
      <c r="R73" s="908">
        <v>0</v>
      </c>
      <c r="S73" s="908">
        <v>0</v>
      </c>
      <c r="T73" s="908">
        <f>SUM(P73:S73)</f>
        <v>1</v>
      </c>
      <c r="U73" s="908">
        <v>5</v>
      </c>
      <c r="V73" s="908">
        <v>0</v>
      </c>
      <c r="W73" s="908">
        <v>0</v>
      </c>
      <c r="X73" s="908">
        <f>SUM(U73:W73)</f>
        <v>5</v>
      </c>
      <c r="Y73" s="807" t="s">
        <v>26</v>
      </c>
      <c r="Z73" s="807"/>
    </row>
    <row r="74" spans="1:26" ht="21.75" customHeight="1">
      <c r="A74" s="808" t="s">
        <v>27</v>
      </c>
      <c r="B74" s="808"/>
      <c r="C74" s="908">
        <v>0</v>
      </c>
      <c r="D74" s="908">
        <v>2</v>
      </c>
      <c r="E74" s="908">
        <v>0</v>
      </c>
      <c r="F74" s="908">
        <f t="shared" ref="F74:F92" si="11">SUM(C74:E74)</f>
        <v>2</v>
      </c>
      <c r="G74" s="908">
        <v>0</v>
      </c>
      <c r="H74" s="908">
        <v>175</v>
      </c>
      <c r="I74" s="908">
        <f t="shared" ref="I74:I93" si="12">SUM(G74:H74)</f>
        <v>175</v>
      </c>
      <c r="J74" s="908">
        <v>16</v>
      </c>
      <c r="K74" s="908">
        <v>9</v>
      </c>
      <c r="L74" s="908">
        <f t="shared" ref="L74:L93" si="13">SUM(J74:K74)</f>
        <v>25</v>
      </c>
      <c r="M74" s="908">
        <v>2</v>
      </c>
      <c r="N74" s="908">
        <v>0</v>
      </c>
      <c r="O74" s="908">
        <f t="shared" ref="O74:O93" si="14">SUM(M74:N74)</f>
        <v>2</v>
      </c>
      <c r="P74" s="908">
        <v>2</v>
      </c>
      <c r="Q74" s="908">
        <v>0</v>
      </c>
      <c r="R74" s="908">
        <v>0</v>
      </c>
      <c r="S74" s="908">
        <v>0</v>
      </c>
      <c r="T74" s="908">
        <f t="shared" ref="T74:T93" si="15">SUM(P74:S74)</f>
        <v>2</v>
      </c>
      <c r="U74" s="908">
        <v>0</v>
      </c>
      <c r="V74" s="908">
        <v>6</v>
      </c>
      <c r="W74" s="908">
        <v>0</v>
      </c>
      <c r="X74" s="908">
        <f t="shared" ref="X74:X93" si="16">SUM(U74:W74)</f>
        <v>6</v>
      </c>
      <c r="Y74" s="809" t="s">
        <v>28</v>
      </c>
      <c r="Z74" s="809"/>
    </row>
    <row r="75" spans="1:26" ht="21.75" customHeight="1">
      <c r="A75" s="810" t="s">
        <v>83</v>
      </c>
      <c r="B75" s="810"/>
      <c r="C75" s="872">
        <v>0</v>
      </c>
      <c r="D75" s="872">
        <v>0</v>
      </c>
      <c r="E75" s="872">
        <v>0</v>
      </c>
      <c r="F75" s="908">
        <f t="shared" si="11"/>
        <v>0</v>
      </c>
      <c r="G75" s="872">
        <v>0</v>
      </c>
      <c r="H75" s="872">
        <v>0</v>
      </c>
      <c r="I75" s="908">
        <f t="shared" si="12"/>
        <v>0</v>
      </c>
      <c r="J75" s="872">
        <v>0</v>
      </c>
      <c r="K75" s="872">
        <v>0</v>
      </c>
      <c r="L75" s="908">
        <f t="shared" si="13"/>
        <v>0</v>
      </c>
      <c r="M75" s="872">
        <v>0</v>
      </c>
      <c r="N75" s="872">
        <v>0</v>
      </c>
      <c r="O75" s="908">
        <f t="shared" si="14"/>
        <v>0</v>
      </c>
      <c r="P75" s="872">
        <v>0</v>
      </c>
      <c r="Q75" s="872">
        <v>0</v>
      </c>
      <c r="R75" s="872">
        <v>0</v>
      </c>
      <c r="S75" s="872">
        <v>0</v>
      </c>
      <c r="T75" s="908">
        <f t="shared" si="15"/>
        <v>0</v>
      </c>
      <c r="U75" s="872">
        <v>0</v>
      </c>
      <c r="V75" s="872">
        <v>0</v>
      </c>
      <c r="W75" s="872">
        <v>0</v>
      </c>
      <c r="X75" s="908">
        <f t="shared" si="16"/>
        <v>0</v>
      </c>
      <c r="Y75" s="811" t="s">
        <v>30</v>
      </c>
      <c r="Z75" s="811"/>
    </row>
    <row r="76" spans="1:26" ht="21.75" customHeight="1">
      <c r="A76" s="810" t="s">
        <v>31</v>
      </c>
      <c r="B76" s="810"/>
      <c r="C76" s="872">
        <v>1</v>
      </c>
      <c r="D76" s="872">
        <v>1</v>
      </c>
      <c r="E76" s="872">
        <v>0</v>
      </c>
      <c r="F76" s="908">
        <f t="shared" si="11"/>
        <v>2</v>
      </c>
      <c r="G76" s="872">
        <v>68</v>
      </c>
      <c r="H76" s="872">
        <v>27</v>
      </c>
      <c r="I76" s="908">
        <f t="shared" si="12"/>
        <v>95</v>
      </c>
      <c r="J76" s="872">
        <v>6</v>
      </c>
      <c r="K76" s="872">
        <v>2</v>
      </c>
      <c r="L76" s="908">
        <f t="shared" si="13"/>
        <v>8</v>
      </c>
      <c r="M76" s="872">
        <v>1</v>
      </c>
      <c r="N76" s="872">
        <v>1</v>
      </c>
      <c r="O76" s="908">
        <f t="shared" si="14"/>
        <v>2</v>
      </c>
      <c r="P76" s="872">
        <v>2</v>
      </c>
      <c r="Q76" s="872">
        <v>0</v>
      </c>
      <c r="R76" s="872">
        <v>0</v>
      </c>
      <c r="S76" s="872">
        <v>0</v>
      </c>
      <c r="T76" s="908">
        <f t="shared" si="15"/>
        <v>2</v>
      </c>
      <c r="U76" s="872">
        <v>5</v>
      </c>
      <c r="V76" s="872">
        <v>1</v>
      </c>
      <c r="W76" s="872">
        <v>0</v>
      </c>
      <c r="X76" s="908">
        <f t="shared" si="16"/>
        <v>6</v>
      </c>
      <c r="Y76" s="811" t="s">
        <v>32</v>
      </c>
      <c r="Z76" s="811"/>
    </row>
    <row r="77" spans="1:26" ht="21.75" customHeight="1">
      <c r="A77" s="812" t="s">
        <v>33</v>
      </c>
      <c r="B77" s="874" t="s">
        <v>34</v>
      </c>
      <c r="C77" s="872">
        <v>1</v>
      </c>
      <c r="D77" s="872">
        <v>1</v>
      </c>
      <c r="E77" s="872">
        <v>0</v>
      </c>
      <c r="F77" s="908">
        <f t="shared" si="11"/>
        <v>2</v>
      </c>
      <c r="G77" s="872">
        <v>37</v>
      </c>
      <c r="H77" s="872">
        <v>86</v>
      </c>
      <c r="I77" s="908">
        <f t="shared" si="12"/>
        <v>123</v>
      </c>
      <c r="J77" s="872">
        <v>11</v>
      </c>
      <c r="K77" s="872">
        <v>14</v>
      </c>
      <c r="L77" s="908">
        <f t="shared" si="13"/>
        <v>25</v>
      </c>
      <c r="M77" s="872">
        <v>2</v>
      </c>
      <c r="N77" s="872">
        <v>0</v>
      </c>
      <c r="O77" s="908">
        <f t="shared" si="14"/>
        <v>2</v>
      </c>
      <c r="P77" s="872">
        <v>2</v>
      </c>
      <c r="Q77" s="872">
        <v>0</v>
      </c>
      <c r="R77" s="872">
        <v>0</v>
      </c>
      <c r="S77" s="872">
        <v>0</v>
      </c>
      <c r="T77" s="908">
        <f t="shared" si="15"/>
        <v>2</v>
      </c>
      <c r="U77" s="872">
        <v>2</v>
      </c>
      <c r="V77" s="872">
        <v>5</v>
      </c>
      <c r="W77" s="872">
        <v>0</v>
      </c>
      <c r="X77" s="908">
        <f t="shared" si="16"/>
        <v>7</v>
      </c>
      <c r="Y77" s="814" t="s">
        <v>35</v>
      </c>
      <c r="Z77" s="815" t="s">
        <v>36</v>
      </c>
    </row>
    <row r="78" spans="1:26" ht="21.75" customHeight="1">
      <c r="A78" s="816"/>
      <c r="B78" s="874" t="s">
        <v>37</v>
      </c>
      <c r="C78" s="872">
        <v>0</v>
      </c>
      <c r="D78" s="872">
        <v>2</v>
      </c>
      <c r="E78" s="872">
        <v>0</v>
      </c>
      <c r="F78" s="908">
        <f t="shared" si="11"/>
        <v>2</v>
      </c>
      <c r="G78" s="872">
        <v>0</v>
      </c>
      <c r="H78" s="872">
        <v>129</v>
      </c>
      <c r="I78" s="908">
        <f t="shared" si="12"/>
        <v>129</v>
      </c>
      <c r="J78" s="872">
        <v>7</v>
      </c>
      <c r="K78" s="872">
        <v>15</v>
      </c>
      <c r="L78" s="908">
        <f t="shared" si="13"/>
        <v>22</v>
      </c>
      <c r="M78" s="872">
        <v>2</v>
      </c>
      <c r="N78" s="872">
        <v>0</v>
      </c>
      <c r="O78" s="908">
        <f t="shared" si="14"/>
        <v>2</v>
      </c>
      <c r="P78" s="872">
        <v>2</v>
      </c>
      <c r="Q78" s="872">
        <v>0</v>
      </c>
      <c r="R78" s="872">
        <v>0</v>
      </c>
      <c r="S78" s="872">
        <v>0</v>
      </c>
      <c r="T78" s="908">
        <f t="shared" si="15"/>
        <v>2</v>
      </c>
      <c r="U78" s="872">
        <v>0</v>
      </c>
      <c r="V78" s="872">
        <v>9</v>
      </c>
      <c r="W78" s="872">
        <v>0</v>
      </c>
      <c r="X78" s="908">
        <f t="shared" si="16"/>
        <v>9</v>
      </c>
      <c r="Y78" s="814" t="s">
        <v>38</v>
      </c>
      <c r="Z78" s="817"/>
    </row>
    <row r="79" spans="1:26" ht="21.75" customHeight="1">
      <c r="A79" s="816"/>
      <c r="B79" s="874" t="s">
        <v>39</v>
      </c>
      <c r="C79" s="872">
        <v>0</v>
      </c>
      <c r="D79" s="872">
        <v>1</v>
      </c>
      <c r="E79" s="872">
        <v>0</v>
      </c>
      <c r="F79" s="908">
        <f t="shared" si="11"/>
        <v>1</v>
      </c>
      <c r="G79" s="872">
        <v>0</v>
      </c>
      <c r="H79" s="872">
        <v>5</v>
      </c>
      <c r="I79" s="908">
        <f t="shared" si="12"/>
        <v>5</v>
      </c>
      <c r="J79" s="872">
        <v>0</v>
      </c>
      <c r="K79" s="872">
        <v>2</v>
      </c>
      <c r="L79" s="908">
        <f t="shared" si="13"/>
        <v>2</v>
      </c>
      <c r="M79" s="872">
        <v>0</v>
      </c>
      <c r="N79" s="872">
        <v>1</v>
      </c>
      <c r="O79" s="908">
        <f t="shared" si="14"/>
        <v>1</v>
      </c>
      <c r="P79" s="872">
        <v>1</v>
      </c>
      <c r="Q79" s="872">
        <v>0</v>
      </c>
      <c r="R79" s="872">
        <v>0</v>
      </c>
      <c r="S79" s="872">
        <v>0</v>
      </c>
      <c r="T79" s="908">
        <f t="shared" si="15"/>
        <v>1</v>
      </c>
      <c r="U79" s="872">
        <v>0</v>
      </c>
      <c r="V79" s="872">
        <v>1</v>
      </c>
      <c r="W79" s="872">
        <v>0</v>
      </c>
      <c r="X79" s="908">
        <f t="shared" si="16"/>
        <v>1</v>
      </c>
      <c r="Y79" s="814" t="s">
        <v>40</v>
      </c>
      <c r="Z79" s="817"/>
    </row>
    <row r="80" spans="1:26" ht="21.75" customHeight="1">
      <c r="A80" s="816"/>
      <c r="B80" s="874" t="s">
        <v>41</v>
      </c>
      <c r="C80" s="872">
        <v>1</v>
      </c>
      <c r="D80" s="872">
        <v>2</v>
      </c>
      <c r="E80" s="872">
        <v>0</v>
      </c>
      <c r="F80" s="908">
        <f t="shared" si="11"/>
        <v>3</v>
      </c>
      <c r="G80" s="872">
        <v>176</v>
      </c>
      <c r="H80" s="872">
        <v>188</v>
      </c>
      <c r="I80" s="908">
        <f t="shared" si="12"/>
        <v>364</v>
      </c>
      <c r="J80" s="872">
        <v>42</v>
      </c>
      <c r="K80" s="872">
        <v>10</v>
      </c>
      <c r="L80" s="908">
        <f t="shared" si="13"/>
        <v>52</v>
      </c>
      <c r="M80" s="872">
        <v>3</v>
      </c>
      <c r="N80" s="872">
        <v>0</v>
      </c>
      <c r="O80" s="908">
        <f t="shared" si="14"/>
        <v>3</v>
      </c>
      <c r="P80" s="872">
        <v>3</v>
      </c>
      <c r="Q80" s="872">
        <v>0</v>
      </c>
      <c r="R80" s="872">
        <v>0</v>
      </c>
      <c r="S80" s="872">
        <v>0</v>
      </c>
      <c r="T80" s="908">
        <f t="shared" si="15"/>
        <v>3</v>
      </c>
      <c r="U80" s="872">
        <v>8</v>
      </c>
      <c r="V80" s="872">
        <v>12</v>
      </c>
      <c r="W80" s="872">
        <v>0</v>
      </c>
      <c r="X80" s="908">
        <f t="shared" si="16"/>
        <v>20</v>
      </c>
      <c r="Y80" s="814" t="s">
        <v>42</v>
      </c>
      <c r="Z80" s="817"/>
    </row>
    <row r="81" spans="1:26" ht="21.75" customHeight="1">
      <c r="A81" s="816"/>
      <c r="B81" s="874" t="s">
        <v>43</v>
      </c>
      <c r="C81" s="872">
        <v>0</v>
      </c>
      <c r="D81" s="872">
        <v>0</v>
      </c>
      <c r="E81" s="872">
        <v>0</v>
      </c>
      <c r="F81" s="908">
        <f t="shared" si="11"/>
        <v>0</v>
      </c>
      <c r="G81" s="872">
        <v>0</v>
      </c>
      <c r="H81" s="872">
        <v>0</v>
      </c>
      <c r="I81" s="908">
        <f t="shared" si="12"/>
        <v>0</v>
      </c>
      <c r="J81" s="872">
        <v>0</v>
      </c>
      <c r="K81" s="872">
        <v>0</v>
      </c>
      <c r="L81" s="908">
        <f t="shared" si="13"/>
        <v>0</v>
      </c>
      <c r="M81" s="872">
        <v>0</v>
      </c>
      <c r="N81" s="872">
        <v>0</v>
      </c>
      <c r="O81" s="908">
        <f t="shared" si="14"/>
        <v>0</v>
      </c>
      <c r="P81" s="872">
        <v>0</v>
      </c>
      <c r="Q81" s="872">
        <v>0</v>
      </c>
      <c r="R81" s="872">
        <v>0</v>
      </c>
      <c r="S81" s="872">
        <v>0</v>
      </c>
      <c r="T81" s="908">
        <f t="shared" si="15"/>
        <v>0</v>
      </c>
      <c r="U81" s="872">
        <v>0</v>
      </c>
      <c r="V81" s="872">
        <v>0</v>
      </c>
      <c r="W81" s="872">
        <v>0</v>
      </c>
      <c r="X81" s="908">
        <f t="shared" si="16"/>
        <v>0</v>
      </c>
      <c r="Y81" s="814" t="s">
        <v>44</v>
      </c>
      <c r="Z81" s="817"/>
    </row>
    <row r="82" spans="1:26" ht="21.75" customHeight="1">
      <c r="A82" s="819"/>
      <c r="B82" s="874" t="s">
        <v>45</v>
      </c>
      <c r="C82" s="872">
        <v>1</v>
      </c>
      <c r="D82" s="872">
        <v>0</v>
      </c>
      <c r="E82" s="872">
        <v>0</v>
      </c>
      <c r="F82" s="908">
        <f t="shared" si="11"/>
        <v>1</v>
      </c>
      <c r="G82" s="872">
        <v>54</v>
      </c>
      <c r="H82" s="872">
        <v>0</v>
      </c>
      <c r="I82" s="908">
        <f t="shared" si="12"/>
        <v>54</v>
      </c>
      <c r="J82" s="872">
        <v>17</v>
      </c>
      <c r="K82" s="872">
        <v>0</v>
      </c>
      <c r="L82" s="908">
        <f t="shared" si="13"/>
        <v>17</v>
      </c>
      <c r="M82" s="872">
        <v>1</v>
      </c>
      <c r="N82" s="872">
        <v>0</v>
      </c>
      <c r="O82" s="908">
        <f t="shared" si="14"/>
        <v>1</v>
      </c>
      <c r="P82" s="872">
        <v>1</v>
      </c>
      <c r="Q82" s="872">
        <v>0</v>
      </c>
      <c r="R82" s="872">
        <v>0</v>
      </c>
      <c r="S82" s="872">
        <v>0</v>
      </c>
      <c r="T82" s="908">
        <f t="shared" si="15"/>
        <v>1</v>
      </c>
      <c r="U82" s="872">
        <v>5</v>
      </c>
      <c r="V82" s="872">
        <v>0</v>
      </c>
      <c r="W82" s="872">
        <v>0</v>
      </c>
      <c r="X82" s="908">
        <f t="shared" si="16"/>
        <v>5</v>
      </c>
      <c r="Y82" s="814" t="s">
        <v>46</v>
      </c>
      <c r="Z82" s="820"/>
    </row>
    <row r="83" spans="1:26" ht="21.75" customHeight="1">
      <c r="A83" s="810" t="s">
        <v>47</v>
      </c>
      <c r="B83" s="810"/>
      <c r="C83" s="872">
        <v>0</v>
      </c>
      <c r="D83" s="872">
        <v>0</v>
      </c>
      <c r="E83" s="872">
        <v>0</v>
      </c>
      <c r="F83" s="908">
        <f t="shared" si="11"/>
        <v>0</v>
      </c>
      <c r="G83" s="872">
        <v>0</v>
      </c>
      <c r="H83" s="872">
        <v>0</v>
      </c>
      <c r="I83" s="908">
        <f t="shared" si="12"/>
        <v>0</v>
      </c>
      <c r="J83" s="872">
        <v>0</v>
      </c>
      <c r="K83" s="872">
        <v>0</v>
      </c>
      <c r="L83" s="908">
        <f t="shared" si="13"/>
        <v>0</v>
      </c>
      <c r="M83" s="872">
        <v>0</v>
      </c>
      <c r="N83" s="872">
        <v>0</v>
      </c>
      <c r="O83" s="908">
        <f t="shared" si="14"/>
        <v>0</v>
      </c>
      <c r="P83" s="872">
        <v>0</v>
      </c>
      <c r="Q83" s="872">
        <v>0</v>
      </c>
      <c r="R83" s="872">
        <v>0</v>
      </c>
      <c r="S83" s="872">
        <v>0</v>
      </c>
      <c r="T83" s="908">
        <f t="shared" si="15"/>
        <v>0</v>
      </c>
      <c r="U83" s="872">
        <v>0</v>
      </c>
      <c r="V83" s="872">
        <v>0</v>
      </c>
      <c r="W83" s="872">
        <v>0</v>
      </c>
      <c r="X83" s="908">
        <f t="shared" si="16"/>
        <v>0</v>
      </c>
      <c r="Y83" s="811" t="s">
        <v>48</v>
      </c>
      <c r="Z83" s="811"/>
    </row>
    <row r="84" spans="1:26" ht="21.75" customHeight="1">
      <c r="A84" s="810" t="s">
        <v>49</v>
      </c>
      <c r="B84" s="810"/>
      <c r="C84" s="872">
        <v>2</v>
      </c>
      <c r="D84" s="872">
        <v>0</v>
      </c>
      <c r="E84" s="872">
        <v>0</v>
      </c>
      <c r="F84" s="908">
        <f t="shared" si="11"/>
        <v>2</v>
      </c>
      <c r="G84" s="872">
        <v>43</v>
      </c>
      <c r="H84" s="872">
        <v>0</v>
      </c>
      <c r="I84" s="908">
        <f t="shared" si="12"/>
        <v>43</v>
      </c>
      <c r="J84" s="872">
        <v>23</v>
      </c>
      <c r="K84" s="872">
        <v>4</v>
      </c>
      <c r="L84" s="908">
        <f t="shared" si="13"/>
        <v>27</v>
      </c>
      <c r="M84" s="872">
        <v>1</v>
      </c>
      <c r="N84" s="872">
        <v>1</v>
      </c>
      <c r="O84" s="908">
        <f t="shared" si="14"/>
        <v>2</v>
      </c>
      <c r="P84" s="872">
        <v>1</v>
      </c>
      <c r="Q84" s="872">
        <v>0</v>
      </c>
      <c r="R84" s="872">
        <v>1</v>
      </c>
      <c r="S84" s="872">
        <v>0</v>
      </c>
      <c r="T84" s="908">
        <f t="shared" si="15"/>
        <v>2</v>
      </c>
      <c r="U84" s="872">
        <v>6</v>
      </c>
      <c r="V84" s="872">
        <v>0</v>
      </c>
      <c r="W84" s="872">
        <v>1</v>
      </c>
      <c r="X84" s="908">
        <f t="shared" si="16"/>
        <v>7</v>
      </c>
      <c r="Y84" s="811" t="s">
        <v>50</v>
      </c>
      <c r="Z84" s="811"/>
    </row>
    <row r="85" spans="1:26" ht="21.75" customHeight="1">
      <c r="A85" s="810" t="s">
        <v>51</v>
      </c>
      <c r="B85" s="810"/>
      <c r="C85" s="872">
        <v>0</v>
      </c>
      <c r="D85" s="872">
        <v>0</v>
      </c>
      <c r="E85" s="872">
        <v>0</v>
      </c>
      <c r="F85" s="908">
        <f t="shared" si="11"/>
        <v>0</v>
      </c>
      <c r="G85" s="872">
        <v>0</v>
      </c>
      <c r="H85" s="872">
        <v>0</v>
      </c>
      <c r="I85" s="908">
        <f t="shared" si="12"/>
        <v>0</v>
      </c>
      <c r="J85" s="872">
        <v>0</v>
      </c>
      <c r="K85" s="872">
        <v>0</v>
      </c>
      <c r="L85" s="908">
        <f t="shared" si="13"/>
        <v>0</v>
      </c>
      <c r="M85" s="872">
        <v>0</v>
      </c>
      <c r="N85" s="872">
        <v>0</v>
      </c>
      <c r="O85" s="908">
        <f t="shared" si="14"/>
        <v>0</v>
      </c>
      <c r="P85" s="872">
        <v>0</v>
      </c>
      <c r="Q85" s="872">
        <v>0</v>
      </c>
      <c r="R85" s="872">
        <v>0</v>
      </c>
      <c r="S85" s="872">
        <v>0</v>
      </c>
      <c r="T85" s="908">
        <f t="shared" si="15"/>
        <v>0</v>
      </c>
      <c r="U85" s="872">
        <v>0</v>
      </c>
      <c r="V85" s="872">
        <v>0</v>
      </c>
      <c r="W85" s="872">
        <v>0</v>
      </c>
      <c r="X85" s="908">
        <f t="shared" si="16"/>
        <v>0</v>
      </c>
      <c r="Y85" s="811" t="s">
        <v>52</v>
      </c>
      <c r="Z85" s="811"/>
    </row>
    <row r="86" spans="1:26" ht="21.75" customHeight="1">
      <c r="A86" s="810" t="s">
        <v>53</v>
      </c>
      <c r="B86" s="810"/>
      <c r="C86" s="872">
        <v>2</v>
      </c>
      <c r="D86" s="872">
        <v>3</v>
      </c>
      <c r="E86" s="872">
        <v>0</v>
      </c>
      <c r="F86" s="908">
        <f t="shared" si="11"/>
        <v>5</v>
      </c>
      <c r="G86" s="872">
        <v>103</v>
      </c>
      <c r="H86" s="872">
        <v>215</v>
      </c>
      <c r="I86" s="908">
        <f t="shared" si="12"/>
        <v>318</v>
      </c>
      <c r="J86" s="872">
        <v>40</v>
      </c>
      <c r="K86" s="872">
        <v>28</v>
      </c>
      <c r="L86" s="908">
        <f t="shared" si="13"/>
        <v>68</v>
      </c>
      <c r="M86" s="872">
        <v>3</v>
      </c>
      <c r="N86" s="872">
        <v>2</v>
      </c>
      <c r="O86" s="908">
        <f t="shared" si="14"/>
        <v>5</v>
      </c>
      <c r="P86" s="872">
        <v>3</v>
      </c>
      <c r="Q86" s="872">
        <v>2</v>
      </c>
      <c r="R86" s="872">
        <v>0</v>
      </c>
      <c r="S86" s="872">
        <v>0</v>
      </c>
      <c r="T86" s="908">
        <f t="shared" si="15"/>
        <v>5</v>
      </c>
      <c r="U86" s="872">
        <v>9</v>
      </c>
      <c r="V86" s="872">
        <v>13</v>
      </c>
      <c r="W86" s="872">
        <v>0</v>
      </c>
      <c r="X86" s="908">
        <f t="shared" si="16"/>
        <v>22</v>
      </c>
      <c r="Y86" s="811" t="s">
        <v>54</v>
      </c>
      <c r="Z86" s="811"/>
    </row>
    <row r="87" spans="1:26" ht="21.75" customHeight="1">
      <c r="A87" s="810" t="s">
        <v>84</v>
      </c>
      <c r="B87" s="810"/>
      <c r="C87" s="872">
        <v>1</v>
      </c>
      <c r="D87" s="872">
        <v>3</v>
      </c>
      <c r="E87" s="872">
        <v>0</v>
      </c>
      <c r="F87" s="908">
        <f t="shared" si="11"/>
        <v>4</v>
      </c>
      <c r="G87" s="872">
        <v>60</v>
      </c>
      <c r="H87" s="872">
        <v>247</v>
      </c>
      <c r="I87" s="908">
        <f t="shared" si="12"/>
        <v>307</v>
      </c>
      <c r="J87" s="872">
        <v>26</v>
      </c>
      <c r="K87" s="872">
        <v>10</v>
      </c>
      <c r="L87" s="908">
        <f t="shared" si="13"/>
        <v>36</v>
      </c>
      <c r="M87" s="872">
        <v>3</v>
      </c>
      <c r="N87" s="872">
        <v>1</v>
      </c>
      <c r="O87" s="908">
        <f t="shared" si="14"/>
        <v>4</v>
      </c>
      <c r="P87" s="872">
        <v>0</v>
      </c>
      <c r="Q87" s="872">
        <v>1</v>
      </c>
      <c r="R87" s="872">
        <v>3</v>
      </c>
      <c r="S87" s="872">
        <v>0</v>
      </c>
      <c r="T87" s="908">
        <f t="shared" si="15"/>
        <v>4</v>
      </c>
      <c r="U87" s="872">
        <v>3</v>
      </c>
      <c r="V87" s="872">
        <v>10</v>
      </c>
      <c r="W87" s="872">
        <v>0</v>
      </c>
      <c r="X87" s="908">
        <f t="shared" si="16"/>
        <v>13</v>
      </c>
      <c r="Y87" s="811" t="s">
        <v>56</v>
      </c>
      <c r="Z87" s="811"/>
    </row>
    <row r="88" spans="1:26" ht="21.75" customHeight="1">
      <c r="A88" s="810" t="s">
        <v>57</v>
      </c>
      <c r="B88" s="810"/>
      <c r="C88" s="872">
        <v>0</v>
      </c>
      <c r="D88" s="872">
        <v>0</v>
      </c>
      <c r="E88" s="872">
        <v>0</v>
      </c>
      <c r="F88" s="908">
        <f t="shared" si="11"/>
        <v>0</v>
      </c>
      <c r="G88" s="872">
        <v>0</v>
      </c>
      <c r="H88" s="872">
        <v>0</v>
      </c>
      <c r="I88" s="908">
        <f t="shared" si="12"/>
        <v>0</v>
      </c>
      <c r="J88" s="872">
        <v>0</v>
      </c>
      <c r="K88" s="872">
        <v>0</v>
      </c>
      <c r="L88" s="908">
        <f t="shared" si="13"/>
        <v>0</v>
      </c>
      <c r="M88" s="872">
        <v>0</v>
      </c>
      <c r="N88" s="872">
        <v>0</v>
      </c>
      <c r="O88" s="908">
        <f t="shared" si="14"/>
        <v>0</v>
      </c>
      <c r="P88" s="872">
        <v>0</v>
      </c>
      <c r="Q88" s="872">
        <v>0</v>
      </c>
      <c r="R88" s="872">
        <v>0</v>
      </c>
      <c r="S88" s="872">
        <v>0</v>
      </c>
      <c r="T88" s="908">
        <f t="shared" si="15"/>
        <v>0</v>
      </c>
      <c r="U88" s="872">
        <v>0</v>
      </c>
      <c r="V88" s="872">
        <v>0</v>
      </c>
      <c r="W88" s="872">
        <v>0</v>
      </c>
      <c r="X88" s="908">
        <f t="shared" si="16"/>
        <v>0</v>
      </c>
      <c r="Y88" s="811" t="s">
        <v>58</v>
      </c>
      <c r="Z88" s="811"/>
    </row>
    <row r="89" spans="1:26" ht="21.75" customHeight="1">
      <c r="A89" s="810" t="s">
        <v>59</v>
      </c>
      <c r="B89" s="810"/>
      <c r="C89" s="872">
        <v>2</v>
      </c>
      <c r="D89" s="872">
        <v>3</v>
      </c>
      <c r="E89" s="872">
        <v>0</v>
      </c>
      <c r="F89" s="908">
        <f t="shared" si="11"/>
        <v>5</v>
      </c>
      <c r="G89" s="872">
        <v>283</v>
      </c>
      <c r="H89" s="872">
        <v>255</v>
      </c>
      <c r="I89" s="908">
        <f t="shared" si="12"/>
        <v>538</v>
      </c>
      <c r="J89" s="872">
        <v>52</v>
      </c>
      <c r="K89" s="872">
        <v>22</v>
      </c>
      <c r="L89" s="908">
        <f t="shared" si="13"/>
        <v>74</v>
      </c>
      <c r="M89" s="872">
        <v>5</v>
      </c>
      <c r="N89" s="872">
        <v>0</v>
      </c>
      <c r="O89" s="908">
        <f t="shared" si="14"/>
        <v>5</v>
      </c>
      <c r="P89" s="872">
        <v>3</v>
      </c>
      <c r="Q89" s="872">
        <v>2</v>
      </c>
      <c r="R89" s="872">
        <v>0</v>
      </c>
      <c r="S89" s="872">
        <v>0</v>
      </c>
      <c r="T89" s="908">
        <f t="shared" si="15"/>
        <v>5</v>
      </c>
      <c r="U89" s="872">
        <v>11</v>
      </c>
      <c r="V89" s="872">
        <v>16</v>
      </c>
      <c r="W89" s="872">
        <v>0</v>
      </c>
      <c r="X89" s="908">
        <f t="shared" si="16"/>
        <v>27</v>
      </c>
      <c r="Y89" s="811" t="s">
        <v>60</v>
      </c>
      <c r="Z89" s="811"/>
    </row>
    <row r="90" spans="1:26" ht="21.75" customHeight="1">
      <c r="A90" s="810" t="s">
        <v>61</v>
      </c>
      <c r="B90" s="810"/>
      <c r="C90" s="872">
        <v>1</v>
      </c>
      <c r="D90" s="872">
        <v>1</v>
      </c>
      <c r="E90" s="872">
        <v>0</v>
      </c>
      <c r="F90" s="908">
        <f t="shared" si="11"/>
        <v>2</v>
      </c>
      <c r="G90" s="872">
        <v>30</v>
      </c>
      <c r="H90" s="872">
        <v>0</v>
      </c>
      <c r="I90" s="908">
        <f t="shared" si="12"/>
        <v>30</v>
      </c>
      <c r="J90" s="872">
        <v>6</v>
      </c>
      <c r="K90" s="872">
        <v>3</v>
      </c>
      <c r="L90" s="908">
        <f t="shared" si="13"/>
        <v>9</v>
      </c>
      <c r="M90" s="872">
        <v>0</v>
      </c>
      <c r="N90" s="872">
        <v>2</v>
      </c>
      <c r="O90" s="908">
        <f t="shared" si="14"/>
        <v>2</v>
      </c>
      <c r="P90" s="872">
        <v>0</v>
      </c>
      <c r="Q90" s="872">
        <v>1</v>
      </c>
      <c r="R90" s="872">
        <v>1</v>
      </c>
      <c r="S90" s="872">
        <v>0</v>
      </c>
      <c r="T90" s="908">
        <f t="shared" si="15"/>
        <v>2</v>
      </c>
      <c r="U90" s="872">
        <v>1</v>
      </c>
      <c r="V90" s="872">
        <v>1</v>
      </c>
      <c r="W90" s="872">
        <v>0</v>
      </c>
      <c r="X90" s="908">
        <f t="shared" si="16"/>
        <v>2</v>
      </c>
      <c r="Y90" s="811" t="s">
        <v>62</v>
      </c>
      <c r="Z90" s="811"/>
    </row>
    <row r="91" spans="1:26" ht="21.75" customHeight="1">
      <c r="A91" s="810" t="s">
        <v>63</v>
      </c>
      <c r="B91" s="810"/>
      <c r="C91" s="872">
        <v>0</v>
      </c>
      <c r="D91" s="872">
        <v>0</v>
      </c>
      <c r="E91" s="872">
        <v>0</v>
      </c>
      <c r="F91" s="908">
        <f t="shared" si="11"/>
        <v>0</v>
      </c>
      <c r="G91" s="872">
        <v>0</v>
      </c>
      <c r="H91" s="872">
        <v>0</v>
      </c>
      <c r="I91" s="908">
        <f t="shared" si="12"/>
        <v>0</v>
      </c>
      <c r="J91" s="872">
        <v>0</v>
      </c>
      <c r="K91" s="872">
        <v>0</v>
      </c>
      <c r="L91" s="908">
        <f t="shared" si="13"/>
        <v>0</v>
      </c>
      <c r="M91" s="872">
        <v>0</v>
      </c>
      <c r="N91" s="872">
        <v>0</v>
      </c>
      <c r="O91" s="908">
        <f t="shared" si="14"/>
        <v>0</v>
      </c>
      <c r="P91" s="872">
        <v>0</v>
      </c>
      <c r="Q91" s="872">
        <v>0</v>
      </c>
      <c r="R91" s="872">
        <v>0</v>
      </c>
      <c r="S91" s="872">
        <v>0</v>
      </c>
      <c r="T91" s="908">
        <f t="shared" si="15"/>
        <v>0</v>
      </c>
      <c r="U91" s="872">
        <v>0</v>
      </c>
      <c r="V91" s="872">
        <v>0</v>
      </c>
      <c r="W91" s="872">
        <v>0</v>
      </c>
      <c r="X91" s="908">
        <f t="shared" si="16"/>
        <v>0</v>
      </c>
      <c r="Y91" s="811" t="s">
        <v>64</v>
      </c>
      <c r="Z91" s="811"/>
    </row>
    <row r="92" spans="1:26" ht="21.75" customHeight="1" thickBot="1">
      <c r="A92" s="876" t="s">
        <v>65</v>
      </c>
      <c r="B92" s="876"/>
      <c r="C92" s="873">
        <v>3</v>
      </c>
      <c r="D92" s="873">
        <v>1</v>
      </c>
      <c r="E92" s="873">
        <v>0</v>
      </c>
      <c r="F92" s="877">
        <f t="shared" si="11"/>
        <v>4</v>
      </c>
      <c r="G92" s="873">
        <v>420</v>
      </c>
      <c r="H92" s="873">
        <v>89</v>
      </c>
      <c r="I92" s="877">
        <f t="shared" si="12"/>
        <v>509</v>
      </c>
      <c r="J92" s="873">
        <v>5</v>
      </c>
      <c r="K92" s="873">
        <v>3</v>
      </c>
      <c r="L92" s="877">
        <f t="shared" si="13"/>
        <v>8</v>
      </c>
      <c r="M92" s="873">
        <v>2</v>
      </c>
      <c r="N92" s="873">
        <v>2</v>
      </c>
      <c r="O92" s="877">
        <f t="shared" si="14"/>
        <v>4</v>
      </c>
      <c r="P92" s="873">
        <v>2</v>
      </c>
      <c r="Q92" s="873">
        <v>1</v>
      </c>
      <c r="R92" s="873">
        <v>1</v>
      </c>
      <c r="S92" s="873">
        <v>0</v>
      </c>
      <c r="T92" s="877">
        <f t="shared" si="15"/>
        <v>4</v>
      </c>
      <c r="U92" s="873">
        <v>24</v>
      </c>
      <c r="V92" s="873">
        <v>8</v>
      </c>
      <c r="W92" s="873">
        <v>0</v>
      </c>
      <c r="X92" s="877">
        <f t="shared" si="16"/>
        <v>32</v>
      </c>
      <c r="Y92" s="823" t="s">
        <v>66</v>
      </c>
      <c r="Z92" s="823"/>
    </row>
    <row r="93" spans="1:26" ht="21.75" customHeight="1" thickBot="1">
      <c r="A93" s="891" t="s">
        <v>19</v>
      </c>
      <c r="B93" s="891"/>
      <c r="C93" s="879">
        <f>SUM(C73:C92)</f>
        <v>16</v>
      </c>
      <c r="D93" s="879">
        <f t="shared" ref="D93:W93" si="17">SUM(D73:D92)</f>
        <v>20</v>
      </c>
      <c r="E93" s="879">
        <f t="shared" si="17"/>
        <v>0</v>
      </c>
      <c r="F93" s="879">
        <f t="shared" si="17"/>
        <v>36</v>
      </c>
      <c r="G93" s="879">
        <f t="shared" si="17"/>
        <v>1325</v>
      </c>
      <c r="H93" s="879">
        <f t="shared" si="17"/>
        <v>1416</v>
      </c>
      <c r="I93" s="879">
        <f t="shared" si="12"/>
        <v>2741</v>
      </c>
      <c r="J93" s="879">
        <f t="shared" si="17"/>
        <v>263</v>
      </c>
      <c r="K93" s="879">
        <f t="shared" si="17"/>
        <v>122</v>
      </c>
      <c r="L93" s="879">
        <f t="shared" si="13"/>
        <v>385</v>
      </c>
      <c r="M93" s="879">
        <f t="shared" si="17"/>
        <v>26</v>
      </c>
      <c r="N93" s="879">
        <f t="shared" si="17"/>
        <v>10</v>
      </c>
      <c r="O93" s="879">
        <f t="shared" si="14"/>
        <v>36</v>
      </c>
      <c r="P93" s="879">
        <f t="shared" si="17"/>
        <v>23</v>
      </c>
      <c r="Q93" s="879">
        <f t="shared" si="17"/>
        <v>7</v>
      </c>
      <c r="R93" s="879">
        <f t="shared" si="17"/>
        <v>6</v>
      </c>
      <c r="S93" s="879">
        <f t="shared" si="17"/>
        <v>0</v>
      </c>
      <c r="T93" s="879">
        <f t="shared" si="15"/>
        <v>36</v>
      </c>
      <c r="U93" s="879">
        <f t="shared" si="17"/>
        <v>79</v>
      </c>
      <c r="V93" s="879">
        <f t="shared" si="17"/>
        <v>82</v>
      </c>
      <c r="W93" s="879">
        <f t="shared" si="17"/>
        <v>1</v>
      </c>
      <c r="X93" s="879">
        <f t="shared" si="16"/>
        <v>162</v>
      </c>
      <c r="Y93" s="826" t="s">
        <v>67</v>
      </c>
      <c r="Z93" s="826"/>
    </row>
    <row r="94" spans="1:26" ht="21.75" customHeight="1" thickTop="1">
      <c r="A94" s="904"/>
      <c r="B94" s="904"/>
      <c r="C94" s="877"/>
      <c r="D94" s="877"/>
      <c r="E94" s="877"/>
      <c r="F94" s="877"/>
      <c r="G94" s="877"/>
      <c r="H94" s="877"/>
      <c r="I94" s="877"/>
      <c r="J94" s="877"/>
      <c r="K94" s="877"/>
      <c r="L94" s="877"/>
      <c r="M94" s="877"/>
      <c r="N94" s="877"/>
      <c r="O94" s="877"/>
      <c r="P94" s="877"/>
      <c r="Q94" s="877"/>
      <c r="R94" s="877"/>
      <c r="S94" s="877"/>
      <c r="T94" s="877"/>
      <c r="U94" s="877"/>
      <c r="V94" s="877"/>
      <c r="W94" s="877"/>
      <c r="X94" s="877"/>
      <c r="Y94" s="846"/>
      <c r="Z94" s="846"/>
    </row>
    <row r="95" spans="1:26" ht="21.75" customHeight="1">
      <c r="A95" s="904"/>
      <c r="B95" s="904"/>
      <c r="C95" s="877"/>
      <c r="D95" s="877"/>
      <c r="E95" s="877"/>
      <c r="F95" s="877"/>
      <c r="G95" s="877"/>
      <c r="H95" s="877"/>
      <c r="I95" s="877"/>
      <c r="J95" s="877"/>
      <c r="K95" s="877"/>
      <c r="L95" s="877"/>
      <c r="M95" s="877"/>
      <c r="N95" s="877"/>
      <c r="O95" s="877"/>
      <c r="P95" s="877"/>
      <c r="Q95" s="877"/>
      <c r="R95" s="877"/>
      <c r="S95" s="877"/>
      <c r="T95" s="877"/>
      <c r="U95" s="877"/>
      <c r="V95" s="877"/>
      <c r="W95" s="877"/>
      <c r="X95" s="877"/>
      <c r="Y95" s="846"/>
      <c r="Z95" s="846"/>
    </row>
    <row r="96" spans="1:26" s="818" customFormat="1" ht="26.25" customHeight="1">
      <c r="A96" s="794" t="s">
        <v>1031</v>
      </c>
      <c r="B96" s="794"/>
      <c r="C96" s="794"/>
      <c r="D96" s="794"/>
      <c r="E96" s="794"/>
      <c r="F96" s="794"/>
      <c r="G96" s="794"/>
      <c r="H96" s="794"/>
      <c r="I96" s="794"/>
      <c r="J96" s="794"/>
      <c r="K96" s="794"/>
      <c r="L96" s="794"/>
      <c r="M96" s="794"/>
      <c r="N96" s="794"/>
      <c r="O96" s="794"/>
      <c r="P96" s="794"/>
      <c r="Q96" s="794"/>
      <c r="R96" s="794"/>
      <c r="S96" s="794"/>
      <c r="T96" s="794"/>
      <c r="U96" s="794"/>
      <c r="V96" s="794"/>
      <c r="W96" s="794"/>
      <c r="X96" s="794"/>
      <c r="Y96" s="794"/>
      <c r="Z96" s="794"/>
    </row>
    <row r="97" spans="1:26" ht="43.5" customHeight="1">
      <c r="A97" s="861" t="s">
        <v>1032</v>
      </c>
      <c r="B97" s="861"/>
      <c r="C97" s="861"/>
      <c r="D97" s="861"/>
      <c r="E97" s="861"/>
      <c r="F97" s="861"/>
      <c r="G97" s="861"/>
      <c r="H97" s="861"/>
      <c r="I97" s="861"/>
      <c r="J97" s="861"/>
      <c r="K97" s="861"/>
      <c r="L97" s="861"/>
      <c r="M97" s="861"/>
      <c r="N97" s="861"/>
      <c r="O97" s="861"/>
      <c r="P97" s="861"/>
      <c r="Q97" s="861"/>
      <c r="R97" s="861"/>
      <c r="S97" s="861"/>
      <c r="T97" s="861"/>
      <c r="U97" s="861"/>
      <c r="V97" s="861"/>
      <c r="W97" s="861"/>
      <c r="X97" s="861"/>
      <c r="Y97" s="861"/>
      <c r="Z97" s="861"/>
    </row>
    <row r="98" spans="1:26" ht="22.5" customHeight="1" thickBot="1">
      <c r="A98" s="795" t="s">
        <v>1033</v>
      </c>
      <c r="B98" s="795"/>
      <c r="C98" s="795"/>
      <c r="D98" s="795"/>
      <c r="E98" s="795"/>
      <c r="F98" s="795"/>
      <c r="G98" s="795"/>
      <c r="H98" s="795"/>
      <c r="I98" s="795"/>
      <c r="J98" s="795"/>
      <c r="K98" s="795"/>
      <c r="L98" s="795"/>
      <c r="M98" s="795"/>
      <c r="N98" s="795"/>
      <c r="O98" s="795"/>
      <c r="P98" s="795"/>
      <c r="Q98" s="795"/>
      <c r="R98" s="795"/>
      <c r="S98" s="795"/>
      <c r="T98" s="795"/>
      <c r="U98" s="795"/>
      <c r="V98" s="795"/>
      <c r="W98" s="795"/>
      <c r="X98" s="795"/>
      <c r="Y98" s="796" t="s">
        <v>1034</v>
      </c>
      <c r="Z98" s="796"/>
    </row>
    <row r="99" spans="1:26" ht="18.75" customHeight="1" thickTop="1">
      <c r="A99" s="867" t="s">
        <v>137</v>
      </c>
      <c r="B99" s="867"/>
      <c r="C99" s="800" t="s">
        <v>1035</v>
      </c>
      <c r="D99" s="800"/>
      <c r="E99" s="800"/>
      <c r="F99" s="800"/>
      <c r="G99" s="800"/>
      <c r="H99" s="800"/>
      <c r="I99" s="800"/>
      <c r="J99" s="800"/>
      <c r="K99" s="800"/>
      <c r="L99" s="800"/>
      <c r="M99" s="800"/>
      <c r="N99" s="800"/>
      <c r="O99" s="800"/>
      <c r="P99" s="800"/>
      <c r="Q99" s="800"/>
      <c r="R99" s="800"/>
      <c r="S99" s="800"/>
      <c r="T99" s="800"/>
      <c r="U99" s="800"/>
      <c r="V99" s="800"/>
      <c r="W99" s="800"/>
      <c r="X99" s="800"/>
      <c r="Y99" s="798" t="s">
        <v>10</v>
      </c>
      <c r="Z99" s="798"/>
    </row>
    <row r="100" spans="1:26" ht="18" customHeight="1">
      <c r="A100" s="867"/>
      <c r="B100" s="867"/>
      <c r="C100" s="800" t="s">
        <v>71</v>
      </c>
      <c r="D100" s="800"/>
      <c r="E100" s="800"/>
      <c r="F100" s="800"/>
      <c r="G100" s="800" t="s">
        <v>97</v>
      </c>
      <c r="H100" s="800"/>
      <c r="I100" s="800"/>
      <c r="J100" s="800" t="s">
        <v>98</v>
      </c>
      <c r="K100" s="800"/>
      <c r="L100" s="800"/>
      <c r="M100" s="800" t="s">
        <v>99</v>
      </c>
      <c r="N100" s="800"/>
      <c r="O100" s="800"/>
      <c r="P100" s="800" t="s">
        <v>100</v>
      </c>
      <c r="Q100" s="800"/>
      <c r="R100" s="800"/>
      <c r="S100" s="800"/>
      <c r="T100" s="800"/>
      <c r="U100" s="800" t="s">
        <v>101</v>
      </c>
      <c r="V100" s="800"/>
      <c r="W100" s="800"/>
      <c r="X100" s="800"/>
      <c r="Y100" s="800"/>
      <c r="Z100" s="800"/>
    </row>
    <row r="101" spans="1:26" ht="32.25" customHeight="1">
      <c r="A101" s="867"/>
      <c r="B101" s="867"/>
      <c r="C101" s="800" t="s">
        <v>73</v>
      </c>
      <c r="D101" s="800"/>
      <c r="E101" s="800"/>
      <c r="F101" s="800"/>
      <c r="G101" s="800" t="s">
        <v>102</v>
      </c>
      <c r="H101" s="800"/>
      <c r="I101" s="800"/>
      <c r="J101" s="800" t="s">
        <v>103</v>
      </c>
      <c r="K101" s="800"/>
      <c r="L101" s="800"/>
      <c r="M101" s="800" t="s">
        <v>1019</v>
      </c>
      <c r="N101" s="800"/>
      <c r="O101" s="800"/>
      <c r="P101" s="800" t="s">
        <v>105</v>
      </c>
      <c r="Q101" s="800"/>
      <c r="R101" s="800"/>
      <c r="S101" s="800"/>
      <c r="T101" s="800"/>
      <c r="U101" s="800" t="s">
        <v>106</v>
      </c>
      <c r="V101" s="800"/>
      <c r="W101" s="800"/>
      <c r="X101" s="800"/>
      <c r="Y101" s="800"/>
      <c r="Z101" s="800"/>
    </row>
    <row r="102" spans="1:26" ht="45" customHeight="1">
      <c r="A102" s="867"/>
      <c r="B102" s="867"/>
      <c r="C102" s="898" t="s">
        <v>16</v>
      </c>
      <c r="D102" s="898" t="s">
        <v>17</v>
      </c>
      <c r="E102" s="898" t="s">
        <v>18</v>
      </c>
      <c r="F102" s="898" t="s">
        <v>107</v>
      </c>
      <c r="G102" s="898" t="s">
        <v>16</v>
      </c>
      <c r="H102" s="898" t="s">
        <v>17</v>
      </c>
      <c r="I102" s="898" t="s">
        <v>107</v>
      </c>
      <c r="J102" s="898" t="s">
        <v>16</v>
      </c>
      <c r="K102" s="898" t="s">
        <v>82</v>
      </c>
      <c r="L102" s="898" t="s">
        <v>107</v>
      </c>
      <c r="M102" s="898" t="s">
        <v>108</v>
      </c>
      <c r="N102" s="898" t="s">
        <v>109</v>
      </c>
      <c r="O102" s="898" t="s">
        <v>107</v>
      </c>
      <c r="P102" s="898" t="s">
        <v>110</v>
      </c>
      <c r="Q102" s="898" t="s">
        <v>111</v>
      </c>
      <c r="R102" s="898" t="s">
        <v>112</v>
      </c>
      <c r="S102" s="898" t="s">
        <v>113</v>
      </c>
      <c r="T102" s="898" t="s">
        <v>19</v>
      </c>
      <c r="U102" s="898" t="s">
        <v>16</v>
      </c>
      <c r="V102" s="898" t="s">
        <v>17</v>
      </c>
      <c r="W102" s="898" t="s">
        <v>18</v>
      </c>
      <c r="X102" s="898" t="s">
        <v>107</v>
      </c>
      <c r="Y102" s="800"/>
      <c r="Z102" s="800"/>
    </row>
    <row r="103" spans="1:26" ht="63.75" customHeight="1" thickBot="1">
      <c r="A103" s="870"/>
      <c r="B103" s="870"/>
      <c r="C103" s="899" t="s">
        <v>20</v>
      </c>
      <c r="D103" s="899" t="s">
        <v>21</v>
      </c>
      <c r="E103" s="899" t="s">
        <v>22</v>
      </c>
      <c r="F103" s="899" t="s">
        <v>23</v>
      </c>
      <c r="G103" s="899" t="s">
        <v>20</v>
      </c>
      <c r="H103" s="899" t="s">
        <v>21</v>
      </c>
      <c r="I103" s="899" t="s">
        <v>23</v>
      </c>
      <c r="J103" s="899" t="s">
        <v>20</v>
      </c>
      <c r="K103" s="899" t="s">
        <v>21</v>
      </c>
      <c r="L103" s="899" t="s">
        <v>23</v>
      </c>
      <c r="M103" s="899" t="s">
        <v>114</v>
      </c>
      <c r="N103" s="899" t="s">
        <v>115</v>
      </c>
      <c r="O103" s="899" t="s">
        <v>23</v>
      </c>
      <c r="P103" s="900" t="s">
        <v>116</v>
      </c>
      <c r="Q103" s="901" t="s">
        <v>126</v>
      </c>
      <c r="R103" s="902" t="s">
        <v>1020</v>
      </c>
      <c r="S103" s="900" t="s">
        <v>119</v>
      </c>
      <c r="T103" s="899" t="s">
        <v>23</v>
      </c>
      <c r="U103" s="899" t="s">
        <v>20</v>
      </c>
      <c r="V103" s="899" t="s">
        <v>21</v>
      </c>
      <c r="W103" s="899" t="s">
        <v>22</v>
      </c>
      <c r="X103" s="899" t="s">
        <v>23</v>
      </c>
      <c r="Y103" s="885"/>
      <c r="Z103" s="885"/>
    </row>
    <row r="104" spans="1:26" ht="20.25" customHeight="1">
      <c r="A104" s="871" t="s">
        <v>120</v>
      </c>
      <c r="B104" s="871"/>
      <c r="C104" s="908">
        <v>24</v>
      </c>
      <c r="D104" s="908">
        <v>21</v>
      </c>
      <c r="E104" s="908">
        <v>1</v>
      </c>
      <c r="F104" s="908">
        <f>SUM(C104:E104)</f>
        <v>46</v>
      </c>
      <c r="G104" s="908">
        <v>3156</v>
      </c>
      <c r="H104" s="908">
        <v>2070</v>
      </c>
      <c r="I104" s="908">
        <f>SUM(G104:H104)</f>
        <v>5226</v>
      </c>
      <c r="J104" s="908">
        <v>433</v>
      </c>
      <c r="K104" s="908">
        <v>353</v>
      </c>
      <c r="L104" s="908">
        <f>SUM(J104:K104)</f>
        <v>786</v>
      </c>
      <c r="M104" s="908">
        <v>44</v>
      </c>
      <c r="N104" s="908">
        <v>2</v>
      </c>
      <c r="O104" s="908">
        <f>SUM(M104:N104)</f>
        <v>46</v>
      </c>
      <c r="P104" s="908">
        <v>44</v>
      </c>
      <c r="Q104" s="908">
        <v>2</v>
      </c>
      <c r="R104" s="908">
        <v>0</v>
      </c>
      <c r="S104" s="908">
        <v>0</v>
      </c>
      <c r="T104" s="908">
        <f>SUM(P104:S104)</f>
        <v>46</v>
      </c>
      <c r="U104" s="908">
        <v>198</v>
      </c>
      <c r="V104" s="908">
        <v>164</v>
      </c>
      <c r="W104" s="908">
        <v>7</v>
      </c>
      <c r="X104" s="908">
        <f>SUM(U104:W104)</f>
        <v>369</v>
      </c>
      <c r="Y104" s="807" t="s">
        <v>26</v>
      </c>
      <c r="Z104" s="807"/>
    </row>
    <row r="105" spans="1:26" ht="21" customHeight="1">
      <c r="A105" s="808" t="s">
        <v>27</v>
      </c>
      <c r="B105" s="808"/>
      <c r="C105" s="908">
        <v>22</v>
      </c>
      <c r="D105" s="908">
        <v>13</v>
      </c>
      <c r="E105" s="908">
        <v>1</v>
      </c>
      <c r="F105" s="908">
        <f t="shared" ref="F105:F123" si="18">SUM(C105:E105)</f>
        <v>36</v>
      </c>
      <c r="G105" s="908">
        <v>2739</v>
      </c>
      <c r="H105" s="908">
        <v>1456</v>
      </c>
      <c r="I105" s="908">
        <f t="shared" ref="I105:I123" si="19">SUM(G105:H105)</f>
        <v>4195</v>
      </c>
      <c r="J105" s="908">
        <v>299</v>
      </c>
      <c r="K105" s="908">
        <v>155</v>
      </c>
      <c r="L105" s="908">
        <f t="shared" ref="L105:L123" si="20">SUM(J105:K105)</f>
        <v>454</v>
      </c>
      <c r="M105" s="908">
        <v>33</v>
      </c>
      <c r="N105" s="908">
        <v>3</v>
      </c>
      <c r="O105" s="908">
        <f t="shared" ref="O105:O123" si="21">SUM(M105:N105)</f>
        <v>36</v>
      </c>
      <c r="P105" s="908">
        <v>23</v>
      </c>
      <c r="Q105" s="908">
        <v>8</v>
      </c>
      <c r="R105" s="908">
        <v>5</v>
      </c>
      <c r="S105" s="908">
        <v>0</v>
      </c>
      <c r="T105" s="908">
        <f t="shared" ref="T105:T123" si="22">SUM(P105:S105)</f>
        <v>36</v>
      </c>
      <c r="U105" s="908">
        <v>161</v>
      </c>
      <c r="V105" s="908">
        <v>90</v>
      </c>
      <c r="W105" s="908">
        <v>13</v>
      </c>
      <c r="X105" s="908">
        <f t="shared" ref="X105:X123" si="23">SUM(U105:W105)</f>
        <v>264</v>
      </c>
      <c r="Y105" s="809" t="s">
        <v>28</v>
      </c>
      <c r="Z105" s="809"/>
    </row>
    <row r="106" spans="1:26" ht="21" customHeight="1">
      <c r="A106" s="810" t="s">
        <v>83</v>
      </c>
      <c r="B106" s="810"/>
      <c r="C106" s="872">
        <v>24</v>
      </c>
      <c r="D106" s="872">
        <v>12</v>
      </c>
      <c r="E106" s="872">
        <v>0</v>
      </c>
      <c r="F106" s="908">
        <f t="shared" si="18"/>
        <v>36</v>
      </c>
      <c r="G106" s="872">
        <v>3115</v>
      </c>
      <c r="H106" s="872">
        <v>1897</v>
      </c>
      <c r="I106" s="908">
        <f t="shared" si="19"/>
        <v>5012</v>
      </c>
      <c r="J106" s="872">
        <v>344</v>
      </c>
      <c r="K106" s="872">
        <v>217</v>
      </c>
      <c r="L106" s="908">
        <f t="shared" si="20"/>
        <v>561</v>
      </c>
      <c r="M106" s="872">
        <v>36</v>
      </c>
      <c r="N106" s="872">
        <v>0</v>
      </c>
      <c r="O106" s="908">
        <f t="shared" si="21"/>
        <v>36</v>
      </c>
      <c r="P106" s="872">
        <v>36</v>
      </c>
      <c r="Q106" s="872">
        <v>0</v>
      </c>
      <c r="R106" s="872">
        <v>0</v>
      </c>
      <c r="S106" s="872">
        <v>0</v>
      </c>
      <c r="T106" s="908">
        <f t="shared" si="22"/>
        <v>36</v>
      </c>
      <c r="U106" s="872">
        <v>218</v>
      </c>
      <c r="V106" s="872">
        <v>116</v>
      </c>
      <c r="W106" s="872">
        <v>0</v>
      </c>
      <c r="X106" s="908">
        <f t="shared" si="23"/>
        <v>334</v>
      </c>
      <c r="Y106" s="811" t="s">
        <v>30</v>
      </c>
      <c r="Z106" s="811"/>
    </row>
    <row r="107" spans="1:26" ht="21" customHeight="1">
      <c r="A107" s="810" t="s">
        <v>31</v>
      </c>
      <c r="B107" s="810"/>
      <c r="C107" s="872">
        <v>8</v>
      </c>
      <c r="D107" s="872">
        <v>5</v>
      </c>
      <c r="E107" s="872">
        <v>0</v>
      </c>
      <c r="F107" s="908">
        <f t="shared" si="18"/>
        <v>13</v>
      </c>
      <c r="G107" s="872">
        <v>691</v>
      </c>
      <c r="H107" s="872">
        <v>221</v>
      </c>
      <c r="I107" s="908">
        <f t="shared" si="19"/>
        <v>912</v>
      </c>
      <c r="J107" s="872">
        <v>76</v>
      </c>
      <c r="K107" s="872">
        <v>93</v>
      </c>
      <c r="L107" s="908">
        <f t="shared" si="20"/>
        <v>169</v>
      </c>
      <c r="M107" s="872">
        <v>13</v>
      </c>
      <c r="N107" s="872">
        <v>0</v>
      </c>
      <c r="O107" s="908">
        <f t="shared" si="21"/>
        <v>13</v>
      </c>
      <c r="P107" s="872">
        <v>11</v>
      </c>
      <c r="Q107" s="872">
        <v>1</v>
      </c>
      <c r="R107" s="872">
        <v>1</v>
      </c>
      <c r="S107" s="872">
        <v>0</v>
      </c>
      <c r="T107" s="908">
        <f t="shared" si="22"/>
        <v>13</v>
      </c>
      <c r="U107" s="872">
        <v>52</v>
      </c>
      <c r="V107" s="872">
        <v>34</v>
      </c>
      <c r="W107" s="872">
        <v>0</v>
      </c>
      <c r="X107" s="908">
        <f t="shared" si="23"/>
        <v>86</v>
      </c>
      <c r="Y107" s="811" t="s">
        <v>32</v>
      </c>
      <c r="Z107" s="811"/>
    </row>
    <row r="108" spans="1:26" ht="21" customHeight="1">
      <c r="A108" s="812" t="s">
        <v>33</v>
      </c>
      <c r="B108" s="874" t="s">
        <v>34</v>
      </c>
      <c r="C108" s="872">
        <v>19</v>
      </c>
      <c r="D108" s="872">
        <v>14</v>
      </c>
      <c r="E108" s="872">
        <v>0</v>
      </c>
      <c r="F108" s="908">
        <f t="shared" si="18"/>
        <v>33</v>
      </c>
      <c r="G108" s="872">
        <v>2474</v>
      </c>
      <c r="H108" s="872">
        <v>1449</v>
      </c>
      <c r="I108" s="908">
        <f t="shared" si="19"/>
        <v>3923</v>
      </c>
      <c r="J108" s="872">
        <v>227</v>
      </c>
      <c r="K108" s="872">
        <v>335</v>
      </c>
      <c r="L108" s="908">
        <f t="shared" si="20"/>
        <v>562</v>
      </c>
      <c r="M108" s="872">
        <v>32</v>
      </c>
      <c r="N108" s="872">
        <v>1</v>
      </c>
      <c r="O108" s="908">
        <f t="shared" si="21"/>
        <v>33</v>
      </c>
      <c r="P108" s="872">
        <v>32</v>
      </c>
      <c r="Q108" s="872">
        <v>1</v>
      </c>
      <c r="R108" s="872">
        <v>0</v>
      </c>
      <c r="S108" s="872">
        <v>0</v>
      </c>
      <c r="T108" s="908">
        <f t="shared" si="22"/>
        <v>33</v>
      </c>
      <c r="U108" s="872">
        <v>182</v>
      </c>
      <c r="V108" s="872">
        <v>129</v>
      </c>
      <c r="W108" s="872">
        <v>0</v>
      </c>
      <c r="X108" s="908">
        <f t="shared" si="23"/>
        <v>311</v>
      </c>
      <c r="Y108" s="814" t="s">
        <v>35</v>
      </c>
      <c r="Z108" s="815" t="s">
        <v>36</v>
      </c>
    </row>
    <row r="109" spans="1:26" ht="21" customHeight="1">
      <c r="A109" s="816"/>
      <c r="B109" s="874" t="s">
        <v>37</v>
      </c>
      <c r="C109" s="872">
        <v>58</v>
      </c>
      <c r="D109" s="872">
        <v>38</v>
      </c>
      <c r="E109" s="872">
        <v>0</v>
      </c>
      <c r="F109" s="908">
        <f t="shared" si="18"/>
        <v>96</v>
      </c>
      <c r="G109" s="872">
        <v>7193</v>
      </c>
      <c r="H109" s="872">
        <v>5152</v>
      </c>
      <c r="I109" s="908">
        <f t="shared" si="19"/>
        <v>12345</v>
      </c>
      <c r="J109" s="872">
        <v>609</v>
      </c>
      <c r="K109" s="872">
        <v>861</v>
      </c>
      <c r="L109" s="908">
        <f t="shared" si="20"/>
        <v>1470</v>
      </c>
      <c r="M109" s="872">
        <v>95</v>
      </c>
      <c r="N109" s="872">
        <v>1</v>
      </c>
      <c r="O109" s="908">
        <f t="shared" si="21"/>
        <v>96</v>
      </c>
      <c r="P109" s="872">
        <v>86</v>
      </c>
      <c r="Q109" s="872">
        <v>6</v>
      </c>
      <c r="R109" s="872">
        <v>4</v>
      </c>
      <c r="S109" s="872">
        <v>0</v>
      </c>
      <c r="T109" s="908">
        <f t="shared" si="22"/>
        <v>96</v>
      </c>
      <c r="U109" s="872">
        <v>545</v>
      </c>
      <c r="V109" s="872">
        <v>312</v>
      </c>
      <c r="W109" s="872">
        <v>0</v>
      </c>
      <c r="X109" s="908">
        <f t="shared" si="23"/>
        <v>857</v>
      </c>
      <c r="Y109" s="814" t="s">
        <v>38</v>
      </c>
      <c r="Z109" s="817"/>
    </row>
    <row r="110" spans="1:26" ht="21" customHeight="1">
      <c r="A110" s="816"/>
      <c r="B110" s="874" t="s">
        <v>39</v>
      </c>
      <c r="C110" s="872">
        <v>1</v>
      </c>
      <c r="D110" s="872">
        <v>2</v>
      </c>
      <c r="E110" s="872">
        <v>0</v>
      </c>
      <c r="F110" s="908">
        <f t="shared" si="18"/>
        <v>3</v>
      </c>
      <c r="G110" s="872">
        <v>305</v>
      </c>
      <c r="H110" s="872">
        <v>158</v>
      </c>
      <c r="I110" s="908">
        <f t="shared" si="19"/>
        <v>463</v>
      </c>
      <c r="J110" s="872">
        <v>24</v>
      </c>
      <c r="K110" s="872">
        <v>41</v>
      </c>
      <c r="L110" s="908">
        <f t="shared" si="20"/>
        <v>65</v>
      </c>
      <c r="M110" s="872">
        <v>3</v>
      </c>
      <c r="N110" s="872">
        <v>0</v>
      </c>
      <c r="O110" s="908">
        <f t="shared" si="21"/>
        <v>3</v>
      </c>
      <c r="P110" s="872">
        <v>3</v>
      </c>
      <c r="Q110" s="872">
        <v>0</v>
      </c>
      <c r="R110" s="872">
        <v>0</v>
      </c>
      <c r="S110" s="872">
        <v>0</v>
      </c>
      <c r="T110" s="908">
        <f t="shared" si="22"/>
        <v>3</v>
      </c>
      <c r="U110" s="872">
        <v>14</v>
      </c>
      <c r="V110" s="872">
        <v>16</v>
      </c>
      <c r="W110" s="872">
        <v>0</v>
      </c>
      <c r="X110" s="908">
        <f t="shared" si="23"/>
        <v>30</v>
      </c>
      <c r="Y110" s="814" t="s">
        <v>40</v>
      </c>
      <c r="Z110" s="817"/>
    </row>
    <row r="111" spans="1:26" ht="21" customHeight="1">
      <c r="A111" s="816"/>
      <c r="B111" s="874" t="s">
        <v>41</v>
      </c>
      <c r="C111" s="872">
        <v>29</v>
      </c>
      <c r="D111" s="872">
        <v>20</v>
      </c>
      <c r="E111" s="872">
        <v>0</v>
      </c>
      <c r="F111" s="908">
        <f t="shared" si="18"/>
        <v>49</v>
      </c>
      <c r="G111" s="872">
        <v>2696</v>
      </c>
      <c r="H111" s="872">
        <v>1453</v>
      </c>
      <c r="I111" s="908">
        <f t="shared" si="19"/>
        <v>4149</v>
      </c>
      <c r="J111" s="872">
        <v>302</v>
      </c>
      <c r="K111" s="872">
        <v>392</v>
      </c>
      <c r="L111" s="908">
        <f t="shared" si="20"/>
        <v>694</v>
      </c>
      <c r="M111" s="872">
        <v>49</v>
      </c>
      <c r="N111" s="872">
        <v>0</v>
      </c>
      <c r="O111" s="908">
        <f t="shared" si="21"/>
        <v>49</v>
      </c>
      <c r="P111" s="872">
        <v>49</v>
      </c>
      <c r="Q111" s="872">
        <v>0</v>
      </c>
      <c r="R111" s="872">
        <v>0</v>
      </c>
      <c r="S111" s="872">
        <v>0</v>
      </c>
      <c r="T111" s="908">
        <f t="shared" si="22"/>
        <v>49</v>
      </c>
      <c r="U111" s="872">
        <v>234</v>
      </c>
      <c r="V111" s="872">
        <v>157</v>
      </c>
      <c r="W111" s="872">
        <v>0</v>
      </c>
      <c r="X111" s="908">
        <f t="shared" si="23"/>
        <v>391</v>
      </c>
      <c r="Y111" s="814" t="s">
        <v>42</v>
      </c>
      <c r="Z111" s="817"/>
    </row>
    <row r="112" spans="1:26" ht="21" customHeight="1">
      <c r="A112" s="816"/>
      <c r="B112" s="874" t="s">
        <v>43</v>
      </c>
      <c r="C112" s="872">
        <v>22</v>
      </c>
      <c r="D112" s="872">
        <v>19</v>
      </c>
      <c r="E112" s="872">
        <v>1</v>
      </c>
      <c r="F112" s="908">
        <f t="shared" si="18"/>
        <v>42</v>
      </c>
      <c r="G112" s="872">
        <v>2457</v>
      </c>
      <c r="H112" s="872">
        <v>1988</v>
      </c>
      <c r="I112" s="908">
        <f t="shared" si="19"/>
        <v>4445</v>
      </c>
      <c r="J112" s="872">
        <v>261</v>
      </c>
      <c r="K112" s="872">
        <v>464</v>
      </c>
      <c r="L112" s="908">
        <f t="shared" si="20"/>
        <v>725</v>
      </c>
      <c r="M112" s="872">
        <v>38</v>
      </c>
      <c r="N112" s="872">
        <v>4</v>
      </c>
      <c r="O112" s="908">
        <f t="shared" si="21"/>
        <v>42</v>
      </c>
      <c r="P112" s="872">
        <v>38</v>
      </c>
      <c r="Q112" s="872">
        <v>3</v>
      </c>
      <c r="R112" s="872">
        <v>0</v>
      </c>
      <c r="S112" s="872">
        <v>1</v>
      </c>
      <c r="T112" s="908">
        <f t="shared" si="22"/>
        <v>42</v>
      </c>
      <c r="U112" s="872">
        <v>171</v>
      </c>
      <c r="V112" s="872">
        <v>164</v>
      </c>
      <c r="W112" s="872">
        <v>6</v>
      </c>
      <c r="X112" s="908">
        <f t="shared" si="23"/>
        <v>341</v>
      </c>
      <c r="Y112" s="814" t="s">
        <v>44</v>
      </c>
      <c r="Z112" s="817"/>
    </row>
    <row r="113" spans="1:26" ht="21" customHeight="1">
      <c r="A113" s="819"/>
      <c r="B113" s="874" t="s">
        <v>45</v>
      </c>
      <c r="C113" s="872">
        <v>13</v>
      </c>
      <c r="D113" s="872">
        <v>8</v>
      </c>
      <c r="E113" s="872">
        <v>1</v>
      </c>
      <c r="F113" s="908">
        <f t="shared" si="18"/>
        <v>22</v>
      </c>
      <c r="G113" s="872">
        <v>1547</v>
      </c>
      <c r="H113" s="872">
        <v>1274</v>
      </c>
      <c r="I113" s="908">
        <f t="shared" si="19"/>
        <v>2821</v>
      </c>
      <c r="J113" s="872">
        <v>176</v>
      </c>
      <c r="K113" s="872">
        <v>201</v>
      </c>
      <c r="L113" s="908">
        <f t="shared" si="20"/>
        <v>377</v>
      </c>
      <c r="M113" s="872">
        <v>22</v>
      </c>
      <c r="N113" s="872">
        <v>0</v>
      </c>
      <c r="O113" s="908">
        <f t="shared" si="21"/>
        <v>22</v>
      </c>
      <c r="P113" s="872">
        <v>22</v>
      </c>
      <c r="Q113" s="872">
        <v>0</v>
      </c>
      <c r="R113" s="872">
        <v>0</v>
      </c>
      <c r="S113" s="872">
        <v>0</v>
      </c>
      <c r="T113" s="908">
        <f t="shared" si="22"/>
        <v>22</v>
      </c>
      <c r="U113" s="872">
        <v>108</v>
      </c>
      <c r="V113" s="872">
        <v>62</v>
      </c>
      <c r="W113" s="872">
        <v>6</v>
      </c>
      <c r="X113" s="908">
        <f t="shared" si="23"/>
        <v>176</v>
      </c>
      <c r="Y113" s="814" t="s">
        <v>46</v>
      </c>
      <c r="Z113" s="820"/>
    </row>
    <row r="114" spans="1:26" ht="21" customHeight="1">
      <c r="A114" s="810" t="s">
        <v>47</v>
      </c>
      <c r="B114" s="810"/>
      <c r="C114" s="872">
        <v>17</v>
      </c>
      <c r="D114" s="872">
        <v>12</v>
      </c>
      <c r="E114" s="872">
        <v>0</v>
      </c>
      <c r="F114" s="908">
        <f t="shared" si="18"/>
        <v>29</v>
      </c>
      <c r="G114" s="872">
        <v>634</v>
      </c>
      <c r="H114" s="872">
        <v>787</v>
      </c>
      <c r="I114" s="908">
        <f t="shared" si="19"/>
        <v>1421</v>
      </c>
      <c r="J114" s="872">
        <v>89</v>
      </c>
      <c r="K114" s="872">
        <v>78</v>
      </c>
      <c r="L114" s="908">
        <f t="shared" si="20"/>
        <v>167</v>
      </c>
      <c r="M114" s="872">
        <v>23</v>
      </c>
      <c r="N114" s="872">
        <v>6</v>
      </c>
      <c r="O114" s="908">
        <f t="shared" si="21"/>
        <v>29</v>
      </c>
      <c r="P114" s="872">
        <v>18</v>
      </c>
      <c r="Q114" s="872">
        <v>7</v>
      </c>
      <c r="R114" s="872">
        <v>4</v>
      </c>
      <c r="S114" s="872">
        <v>0</v>
      </c>
      <c r="T114" s="908">
        <f t="shared" si="22"/>
        <v>29</v>
      </c>
      <c r="U114" s="872">
        <v>42</v>
      </c>
      <c r="V114" s="872">
        <v>52</v>
      </c>
      <c r="W114" s="872">
        <v>0</v>
      </c>
      <c r="X114" s="908">
        <f t="shared" si="23"/>
        <v>94</v>
      </c>
      <c r="Y114" s="811" t="s">
        <v>48</v>
      </c>
      <c r="Z114" s="811"/>
    </row>
    <row r="115" spans="1:26" ht="21" customHeight="1">
      <c r="A115" s="810" t="s">
        <v>49</v>
      </c>
      <c r="B115" s="810"/>
      <c r="C115" s="872">
        <v>22</v>
      </c>
      <c r="D115" s="872">
        <v>16</v>
      </c>
      <c r="E115" s="872">
        <v>0</v>
      </c>
      <c r="F115" s="908">
        <f t="shared" si="18"/>
        <v>38</v>
      </c>
      <c r="G115" s="872">
        <v>3191</v>
      </c>
      <c r="H115" s="872">
        <v>1974</v>
      </c>
      <c r="I115" s="908">
        <f t="shared" si="19"/>
        <v>5165</v>
      </c>
      <c r="J115" s="872">
        <v>425</v>
      </c>
      <c r="K115" s="872">
        <v>308</v>
      </c>
      <c r="L115" s="908">
        <f t="shared" si="20"/>
        <v>733</v>
      </c>
      <c r="M115" s="872">
        <v>31</v>
      </c>
      <c r="N115" s="872">
        <v>7</v>
      </c>
      <c r="O115" s="908">
        <f t="shared" si="21"/>
        <v>38</v>
      </c>
      <c r="P115" s="872">
        <v>25</v>
      </c>
      <c r="Q115" s="872">
        <v>0</v>
      </c>
      <c r="R115" s="872">
        <v>11</v>
      </c>
      <c r="S115" s="872">
        <v>2</v>
      </c>
      <c r="T115" s="908">
        <f t="shared" si="22"/>
        <v>38</v>
      </c>
      <c r="U115" s="872">
        <v>179</v>
      </c>
      <c r="V115" s="872">
        <v>121</v>
      </c>
      <c r="W115" s="872">
        <v>1</v>
      </c>
      <c r="X115" s="908">
        <f t="shared" si="23"/>
        <v>301</v>
      </c>
      <c r="Y115" s="811" t="s">
        <v>50</v>
      </c>
      <c r="Z115" s="811"/>
    </row>
    <row r="116" spans="1:26" ht="21" customHeight="1">
      <c r="A116" s="810" t="s">
        <v>51</v>
      </c>
      <c r="B116" s="810"/>
      <c r="C116" s="872">
        <v>13</v>
      </c>
      <c r="D116" s="872">
        <v>9</v>
      </c>
      <c r="E116" s="872">
        <v>0</v>
      </c>
      <c r="F116" s="908">
        <f t="shared" si="18"/>
        <v>22</v>
      </c>
      <c r="G116" s="872">
        <v>641</v>
      </c>
      <c r="H116" s="872">
        <v>605</v>
      </c>
      <c r="I116" s="908">
        <f t="shared" si="19"/>
        <v>1246</v>
      </c>
      <c r="J116" s="872">
        <v>248</v>
      </c>
      <c r="K116" s="872">
        <v>256</v>
      </c>
      <c r="L116" s="908">
        <f t="shared" si="20"/>
        <v>504</v>
      </c>
      <c r="M116" s="872">
        <v>10</v>
      </c>
      <c r="N116" s="872">
        <v>12</v>
      </c>
      <c r="O116" s="908">
        <f t="shared" si="21"/>
        <v>22</v>
      </c>
      <c r="P116" s="872">
        <v>10</v>
      </c>
      <c r="Q116" s="872">
        <v>10</v>
      </c>
      <c r="R116" s="872">
        <v>2</v>
      </c>
      <c r="S116" s="872">
        <v>0</v>
      </c>
      <c r="T116" s="908">
        <f t="shared" si="22"/>
        <v>22</v>
      </c>
      <c r="U116" s="872">
        <v>140</v>
      </c>
      <c r="V116" s="872">
        <v>93</v>
      </c>
      <c r="W116" s="872">
        <v>0</v>
      </c>
      <c r="X116" s="908">
        <f t="shared" si="23"/>
        <v>233</v>
      </c>
      <c r="Y116" s="811" t="s">
        <v>52</v>
      </c>
      <c r="Z116" s="811"/>
    </row>
    <row r="117" spans="1:26" ht="21" customHeight="1">
      <c r="A117" s="810" t="s">
        <v>53</v>
      </c>
      <c r="B117" s="810"/>
      <c r="C117" s="872">
        <v>38</v>
      </c>
      <c r="D117" s="872">
        <v>22</v>
      </c>
      <c r="E117" s="872">
        <v>0</v>
      </c>
      <c r="F117" s="908">
        <f t="shared" si="18"/>
        <v>60</v>
      </c>
      <c r="G117" s="872">
        <v>8723</v>
      </c>
      <c r="H117" s="872">
        <v>6538</v>
      </c>
      <c r="I117" s="908">
        <f t="shared" si="19"/>
        <v>15261</v>
      </c>
      <c r="J117" s="872">
        <v>939</v>
      </c>
      <c r="K117" s="872">
        <v>241</v>
      </c>
      <c r="L117" s="908">
        <f t="shared" si="20"/>
        <v>1180</v>
      </c>
      <c r="M117" s="872">
        <v>34</v>
      </c>
      <c r="N117" s="872">
        <v>26</v>
      </c>
      <c r="O117" s="908">
        <f t="shared" si="21"/>
        <v>60</v>
      </c>
      <c r="P117" s="872">
        <v>25</v>
      </c>
      <c r="Q117" s="872">
        <v>24</v>
      </c>
      <c r="R117" s="872">
        <v>9</v>
      </c>
      <c r="S117" s="872">
        <v>2</v>
      </c>
      <c r="T117" s="908">
        <f t="shared" si="22"/>
        <v>60</v>
      </c>
      <c r="U117" s="872">
        <v>413</v>
      </c>
      <c r="V117" s="872">
        <v>467</v>
      </c>
      <c r="W117" s="872">
        <v>0</v>
      </c>
      <c r="X117" s="908">
        <f t="shared" si="23"/>
        <v>880</v>
      </c>
      <c r="Y117" s="811" t="s">
        <v>54</v>
      </c>
      <c r="Z117" s="811"/>
    </row>
    <row r="118" spans="1:26" ht="21" customHeight="1">
      <c r="A118" s="810" t="s">
        <v>84</v>
      </c>
      <c r="B118" s="810"/>
      <c r="C118" s="872">
        <v>28</v>
      </c>
      <c r="D118" s="872">
        <v>21</v>
      </c>
      <c r="E118" s="872">
        <v>3</v>
      </c>
      <c r="F118" s="908">
        <f t="shared" si="18"/>
        <v>52</v>
      </c>
      <c r="G118" s="872">
        <v>2853</v>
      </c>
      <c r="H118" s="872">
        <v>1534</v>
      </c>
      <c r="I118" s="908">
        <f t="shared" si="19"/>
        <v>4387</v>
      </c>
      <c r="J118" s="872">
        <v>664</v>
      </c>
      <c r="K118" s="872">
        <v>282</v>
      </c>
      <c r="L118" s="908">
        <f t="shared" si="20"/>
        <v>946</v>
      </c>
      <c r="M118" s="872">
        <v>36</v>
      </c>
      <c r="N118" s="872">
        <v>16</v>
      </c>
      <c r="O118" s="908">
        <f t="shared" si="21"/>
        <v>52</v>
      </c>
      <c r="P118" s="872">
        <v>14</v>
      </c>
      <c r="Q118" s="872">
        <v>7</v>
      </c>
      <c r="R118" s="872">
        <v>30</v>
      </c>
      <c r="S118" s="872">
        <v>1</v>
      </c>
      <c r="T118" s="908">
        <f t="shared" si="22"/>
        <v>52</v>
      </c>
      <c r="U118" s="872">
        <v>205</v>
      </c>
      <c r="V118" s="872">
        <v>145</v>
      </c>
      <c r="W118" s="872">
        <v>7</v>
      </c>
      <c r="X118" s="908">
        <f t="shared" si="23"/>
        <v>357</v>
      </c>
      <c r="Y118" s="811" t="s">
        <v>56</v>
      </c>
      <c r="Z118" s="811"/>
    </row>
    <row r="119" spans="1:26" ht="21" customHeight="1">
      <c r="A119" s="810" t="s">
        <v>57</v>
      </c>
      <c r="B119" s="810"/>
      <c r="C119" s="872">
        <v>9</v>
      </c>
      <c r="D119" s="872">
        <v>7</v>
      </c>
      <c r="E119" s="872">
        <v>0</v>
      </c>
      <c r="F119" s="908">
        <f t="shared" si="18"/>
        <v>16</v>
      </c>
      <c r="G119" s="872">
        <v>1744</v>
      </c>
      <c r="H119" s="872">
        <v>1043</v>
      </c>
      <c r="I119" s="908">
        <f t="shared" si="19"/>
        <v>2787</v>
      </c>
      <c r="J119" s="872">
        <v>163</v>
      </c>
      <c r="K119" s="872">
        <v>50</v>
      </c>
      <c r="L119" s="908">
        <f t="shared" si="20"/>
        <v>213</v>
      </c>
      <c r="M119" s="872">
        <v>13</v>
      </c>
      <c r="N119" s="872">
        <v>3</v>
      </c>
      <c r="O119" s="908">
        <f t="shared" si="21"/>
        <v>16</v>
      </c>
      <c r="P119" s="872">
        <v>5</v>
      </c>
      <c r="Q119" s="872">
        <v>8</v>
      </c>
      <c r="R119" s="872">
        <v>2</v>
      </c>
      <c r="S119" s="872">
        <v>1</v>
      </c>
      <c r="T119" s="908">
        <f t="shared" si="22"/>
        <v>16</v>
      </c>
      <c r="U119" s="872">
        <v>94</v>
      </c>
      <c r="V119" s="872">
        <v>58</v>
      </c>
      <c r="W119" s="872">
        <v>0</v>
      </c>
      <c r="X119" s="908">
        <f t="shared" si="23"/>
        <v>152</v>
      </c>
      <c r="Y119" s="811" t="s">
        <v>58</v>
      </c>
      <c r="Z119" s="811"/>
    </row>
    <row r="120" spans="1:26" ht="21" customHeight="1">
      <c r="A120" s="810" t="s">
        <v>59</v>
      </c>
      <c r="B120" s="810"/>
      <c r="C120" s="872">
        <v>9</v>
      </c>
      <c r="D120" s="872">
        <v>11</v>
      </c>
      <c r="E120" s="872">
        <v>0</v>
      </c>
      <c r="F120" s="908">
        <f t="shared" si="18"/>
        <v>20</v>
      </c>
      <c r="G120" s="872">
        <v>898</v>
      </c>
      <c r="H120" s="872">
        <v>1448</v>
      </c>
      <c r="I120" s="908">
        <f t="shared" si="19"/>
        <v>2346</v>
      </c>
      <c r="J120" s="872">
        <v>216</v>
      </c>
      <c r="K120" s="872">
        <v>138</v>
      </c>
      <c r="L120" s="908">
        <f t="shared" si="20"/>
        <v>354</v>
      </c>
      <c r="M120" s="872">
        <v>16</v>
      </c>
      <c r="N120" s="872">
        <v>4</v>
      </c>
      <c r="O120" s="908">
        <f t="shared" si="21"/>
        <v>20</v>
      </c>
      <c r="P120" s="872">
        <v>6</v>
      </c>
      <c r="Q120" s="872">
        <v>5</v>
      </c>
      <c r="R120" s="872">
        <v>8</v>
      </c>
      <c r="S120" s="872">
        <v>1</v>
      </c>
      <c r="T120" s="908">
        <f t="shared" si="22"/>
        <v>20</v>
      </c>
      <c r="U120" s="872">
        <v>61</v>
      </c>
      <c r="V120" s="872">
        <v>74</v>
      </c>
      <c r="W120" s="872">
        <v>0</v>
      </c>
      <c r="X120" s="908">
        <f t="shared" si="23"/>
        <v>135</v>
      </c>
      <c r="Y120" s="811" t="s">
        <v>60</v>
      </c>
      <c r="Z120" s="811"/>
    </row>
    <row r="121" spans="1:26" ht="21" customHeight="1">
      <c r="A121" s="810" t="s">
        <v>61</v>
      </c>
      <c r="B121" s="810"/>
      <c r="C121" s="872">
        <v>66</v>
      </c>
      <c r="D121" s="872">
        <v>57</v>
      </c>
      <c r="E121" s="872">
        <v>0</v>
      </c>
      <c r="F121" s="908">
        <f t="shared" si="18"/>
        <v>123</v>
      </c>
      <c r="G121" s="872">
        <v>6480</v>
      </c>
      <c r="H121" s="872">
        <v>6710</v>
      </c>
      <c r="I121" s="908">
        <f t="shared" si="19"/>
        <v>13190</v>
      </c>
      <c r="J121" s="872">
        <v>1532</v>
      </c>
      <c r="K121" s="872">
        <v>415</v>
      </c>
      <c r="L121" s="908">
        <f t="shared" si="20"/>
        <v>1947</v>
      </c>
      <c r="M121" s="872">
        <v>64</v>
      </c>
      <c r="N121" s="872">
        <v>59</v>
      </c>
      <c r="O121" s="908">
        <f t="shared" si="21"/>
        <v>123</v>
      </c>
      <c r="P121" s="872">
        <v>41</v>
      </c>
      <c r="Q121" s="872">
        <v>52</v>
      </c>
      <c r="R121" s="872">
        <v>23</v>
      </c>
      <c r="S121" s="872">
        <v>7</v>
      </c>
      <c r="T121" s="908">
        <f t="shared" si="22"/>
        <v>123</v>
      </c>
      <c r="U121" s="872">
        <v>486</v>
      </c>
      <c r="V121" s="872">
        <v>480</v>
      </c>
      <c r="W121" s="872">
        <v>0</v>
      </c>
      <c r="X121" s="908">
        <f t="shared" si="23"/>
        <v>966</v>
      </c>
      <c r="Y121" s="811" t="s">
        <v>62</v>
      </c>
      <c r="Z121" s="811"/>
    </row>
    <row r="122" spans="1:26" ht="21" customHeight="1">
      <c r="A122" s="810" t="s">
        <v>63</v>
      </c>
      <c r="B122" s="810"/>
      <c r="C122" s="872">
        <v>8</v>
      </c>
      <c r="D122" s="872">
        <v>7</v>
      </c>
      <c r="E122" s="872">
        <v>0</v>
      </c>
      <c r="F122" s="908">
        <f t="shared" si="18"/>
        <v>15</v>
      </c>
      <c r="G122" s="872">
        <v>955</v>
      </c>
      <c r="H122" s="872">
        <v>706</v>
      </c>
      <c r="I122" s="908">
        <f t="shared" si="19"/>
        <v>1661</v>
      </c>
      <c r="J122" s="872">
        <v>147</v>
      </c>
      <c r="K122" s="872">
        <v>73</v>
      </c>
      <c r="L122" s="908">
        <f t="shared" si="20"/>
        <v>220</v>
      </c>
      <c r="M122" s="872">
        <v>10</v>
      </c>
      <c r="N122" s="872">
        <v>5</v>
      </c>
      <c r="O122" s="908">
        <f t="shared" si="21"/>
        <v>15</v>
      </c>
      <c r="P122" s="872">
        <v>3</v>
      </c>
      <c r="Q122" s="872">
        <v>3</v>
      </c>
      <c r="R122" s="872">
        <v>8</v>
      </c>
      <c r="S122" s="872">
        <v>1</v>
      </c>
      <c r="T122" s="908">
        <f t="shared" si="22"/>
        <v>15</v>
      </c>
      <c r="U122" s="872">
        <v>75</v>
      </c>
      <c r="V122" s="872">
        <v>55</v>
      </c>
      <c r="W122" s="872">
        <v>1</v>
      </c>
      <c r="X122" s="908">
        <f t="shared" si="23"/>
        <v>131</v>
      </c>
      <c r="Y122" s="811" t="s">
        <v>64</v>
      </c>
      <c r="Z122" s="811"/>
    </row>
    <row r="123" spans="1:26" ht="21" customHeight="1" thickBot="1">
      <c r="A123" s="876" t="s">
        <v>65</v>
      </c>
      <c r="B123" s="876"/>
      <c r="C123" s="872">
        <v>157</v>
      </c>
      <c r="D123" s="872">
        <v>82</v>
      </c>
      <c r="E123" s="872">
        <v>0</v>
      </c>
      <c r="F123" s="908">
        <f t="shared" si="18"/>
        <v>239</v>
      </c>
      <c r="G123" s="872">
        <v>19858</v>
      </c>
      <c r="H123" s="872">
        <v>10423</v>
      </c>
      <c r="I123" s="908">
        <f t="shared" si="19"/>
        <v>30281</v>
      </c>
      <c r="J123" s="872">
        <v>1389</v>
      </c>
      <c r="K123" s="872">
        <v>678</v>
      </c>
      <c r="L123" s="908">
        <f t="shared" si="20"/>
        <v>2067</v>
      </c>
      <c r="M123" s="872">
        <v>127</v>
      </c>
      <c r="N123" s="872">
        <v>112</v>
      </c>
      <c r="O123" s="908">
        <f t="shared" si="21"/>
        <v>239</v>
      </c>
      <c r="P123" s="872">
        <v>104</v>
      </c>
      <c r="Q123" s="872">
        <v>89</v>
      </c>
      <c r="R123" s="872">
        <v>43</v>
      </c>
      <c r="S123" s="872">
        <v>3</v>
      </c>
      <c r="T123" s="908">
        <f t="shared" si="22"/>
        <v>239</v>
      </c>
      <c r="U123" s="872">
        <v>1095</v>
      </c>
      <c r="V123" s="872">
        <v>626</v>
      </c>
      <c r="W123" s="872">
        <v>0</v>
      </c>
      <c r="X123" s="908">
        <f t="shared" si="23"/>
        <v>1721</v>
      </c>
      <c r="Y123" s="823" t="s">
        <v>66</v>
      </c>
      <c r="Z123" s="823"/>
    </row>
    <row r="124" spans="1:26" ht="21" customHeight="1" thickBot="1">
      <c r="A124" s="891" t="s">
        <v>19</v>
      </c>
      <c r="B124" s="891"/>
      <c r="C124" s="879">
        <f>SUM(C104:C123)</f>
        <v>587</v>
      </c>
      <c r="D124" s="879">
        <f t="shared" ref="D124:X124" si="24">SUM(D104:D123)</f>
        <v>396</v>
      </c>
      <c r="E124" s="879">
        <f t="shared" si="24"/>
        <v>7</v>
      </c>
      <c r="F124" s="879">
        <f t="shared" si="24"/>
        <v>990</v>
      </c>
      <c r="G124" s="879">
        <f t="shared" si="24"/>
        <v>72350</v>
      </c>
      <c r="H124" s="879">
        <f t="shared" si="24"/>
        <v>48886</v>
      </c>
      <c r="I124" s="879">
        <f t="shared" si="24"/>
        <v>121236</v>
      </c>
      <c r="J124" s="879">
        <f t="shared" si="24"/>
        <v>8563</v>
      </c>
      <c r="K124" s="879">
        <f t="shared" si="24"/>
        <v>5631</v>
      </c>
      <c r="L124" s="879">
        <f t="shared" si="24"/>
        <v>14194</v>
      </c>
      <c r="M124" s="879">
        <f t="shared" si="24"/>
        <v>729</v>
      </c>
      <c r="N124" s="879">
        <f t="shared" si="24"/>
        <v>261</v>
      </c>
      <c r="O124" s="879">
        <f t="shared" si="24"/>
        <v>990</v>
      </c>
      <c r="P124" s="879">
        <f t="shared" si="24"/>
        <v>595</v>
      </c>
      <c r="Q124" s="879">
        <f t="shared" si="24"/>
        <v>226</v>
      </c>
      <c r="R124" s="879">
        <f t="shared" si="24"/>
        <v>150</v>
      </c>
      <c r="S124" s="879">
        <f t="shared" si="24"/>
        <v>19</v>
      </c>
      <c r="T124" s="879">
        <f t="shared" si="24"/>
        <v>990</v>
      </c>
      <c r="U124" s="879">
        <f t="shared" si="24"/>
        <v>4673</v>
      </c>
      <c r="V124" s="879">
        <f t="shared" si="24"/>
        <v>3415</v>
      </c>
      <c r="W124" s="879">
        <f t="shared" si="24"/>
        <v>41</v>
      </c>
      <c r="X124" s="879">
        <f t="shared" si="24"/>
        <v>8129</v>
      </c>
      <c r="Y124" s="826" t="s">
        <v>67</v>
      </c>
      <c r="Z124" s="826"/>
    </row>
    <row r="125" spans="1:26" ht="21" thickTop="1">
      <c r="A125" s="909"/>
      <c r="B125" s="909"/>
      <c r="C125" s="909"/>
      <c r="D125" s="909"/>
      <c r="E125" s="909"/>
      <c r="F125" s="909"/>
      <c r="G125" s="909"/>
      <c r="H125" s="909"/>
      <c r="I125" s="909"/>
      <c r="J125" s="909"/>
      <c r="K125" s="909"/>
      <c r="L125" s="909"/>
    </row>
    <row r="126" spans="1:26">
      <c r="C126" s="910"/>
      <c r="D126" s="910"/>
      <c r="E126" s="910"/>
      <c r="F126" s="910"/>
      <c r="G126" s="910"/>
      <c r="H126" s="910"/>
      <c r="I126" s="910"/>
      <c r="J126" s="910"/>
      <c r="K126" s="910"/>
      <c r="L126" s="910"/>
      <c r="M126" s="910"/>
      <c r="N126" s="910"/>
      <c r="O126" s="910"/>
      <c r="P126" s="910"/>
      <c r="Q126" s="910"/>
      <c r="R126" s="910"/>
      <c r="S126" s="910"/>
      <c r="T126" s="910"/>
      <c r="U126" s="910"/>
      <c r="V126" s="910"/>
      <c r="W126" s="910"/>
      <c r="X126" s="910"/>
    </row>
  </sheetData>
  <mergeCells count="204">
    <mergeCell ref="A122:B122"/>
    <mergeCell ref="Y122:Z122"/>
    <mergeCell ref="A123:B123"/>
    <mergeCell ref="Y123:Z123"/>
    <mergeCell ref="A124:B124"/>
    <mergeCell ref="Y124:Z124"/>
    <mergeCell ref="A119:B119"/>
    <mergeCell ref="Y119:Z119"/>
    <mergeCell ref="A120:B120"/>
    <mergeCell ref="Y120:Z120"/>
    <mergeCell ref="A121:B121"/>
    <mergeCell ref="Y121:Z121"/>
    <mergeCell ref="A116:B116"/>
    <mergeCell ref="Y116:Z116"/>
    <mergeCell ref="A117:B117"/>
    <mergeCell ref="Y117:Z117"/>
    <mergeCell ref="A118:B118"/>
    <mergeCell ref="Y118:Z118"/>
    <mergeCell ref="A108:A113"/>
    <mergeCell ref="Z108:Z113"/>
    <mergeCell ref="A114:B114"/>
    <mergeCell ref="Y114:Z114"/>
    <mergeCell ref="A115:B115"/>
    <mergeCell ref="Y115:Z115"/>
    <mergeCell ref="Y104:Z104"/>
    <mergeCell ref="A105:B105"/>
    <mergeCell ref="Y105:Z105"/>
    <mergeCell ref="A106:B106"/>
    <mergeCell ref="Y106:Z106"/>
    <mergeCell ref="A107:B107"/>
    <mergeCell ref="Y107:Z107"/>
    <mergeCell ref="G101:I101"/>
    <mergeCell ref="J101:L101"/>
    <mergeCell ref="M101:O101"/>
    <mergeCell ref="P101:T101"/>
    <mergeCell ref="U101:X101"/>
    <mergeCell ref="A104:B104"/>
    <mergeCell ref="A99:B103"/>
    <mergeCell ref="C99:X99"/>
    <mergeCell ref="Y99:Z103"/>
    <mergeCell ref="C100:F100"/>
    <mergeCell ref="G100:I100"/>
    <mergeCell ref="J100:L100"/>
    <mergeCell ref="M100:O100"/>
    <mergeCell ref="P100:T100"/>
    <mergeCell ref="U100:X100"/>
    <mergeCell ref="C101:F101"/>
    <mergeCell ref="A93:B93"/>
    <mergeCell ref="Y93:Z93"/>
    <mergeCell ref="A96:Z96"/>
    <mergeCell ref="A97:Z97"/>
    <mergeCell ref="A98:X98"/>
    <mergeCell ref="Y98:Z98"/>
    <mergeCell ref="A90:B90"/>
    <mergeCell ref="Y90:Z90"/>
    <mergeCell ref="A91:B91"/>
    <mergeCell ref="Y91:Z91"/>
    <mergeCell ref="A92:B92"/>
    <mergeCell ref="Y92:Z92"/>
    <mergeCell ref="A87:B87"/>
    <mergeCell ref="Y87:Z87"/>
    <mergeCell ref="A88:B88"/>
    <mergeCell ref="Y88:Z88"/>
    <mergeCell ref="A89:B89"/>
    <mergeCell ref="Y89:Z89"/>
    <mergeCell ref="A84:B84"/>
    <mergeCell ref="Y84:Z84"/>
    <mergeCell ref="A85:B85"/>
    <mergeCell ref="Y85:Z85"/>
    <mergeCell ref="A86:B86"/>
    <mergeCell ref="Y86:Z86"/>
    <mergeCell ref="A76:B76"/>
    <mergeCell ref="Y76:Z76"/>
    <mergeCell ref="A77:A82"/>
    <mergeCell ref="Z77:Z82"/>
    <mergeCell ref="A83:B83"/>
    <mergeCell ref="Y83:Z83"/>
    <mergeCell ref="A73:B73"/>
    <mergeCell ref="Y73:Z73"/>
    <mergeCell ref="A74:B74"/>
    <mergeCell ref="Y74:Z74"/>
    <mergeCell ref="A75:B75"/>
    <mergeCell ref="Y75:Z75"/>
    <mergeCell ref="M69:O69"/>
    <mergeCell ref="P69:T69"/>
    <mergeCell ref="U69:X69"/>
    <mergeCell ref="C70:F70"/>
    <mergeCell ref="G70:I70"/>
    <mergeCell ref="J70:L70"/>
    <mergeCell ref="M70:O70"/>
    <mergeCell ref="P70:T70"/>
    <mergeCell ref="U70:X70"/>
    <mergeCell ref="A65:Z65"/>
    <mergeCell ref="A66:Z66"/>
    <mergeCell ref="A67:X67"/>
    <mergeCell ref="Y67:Z67"/>
    <mergeCell ref="A68:B72"/>
    <mergeCell ref="C68:X68"/>
    <mergeCell ref="Y68:Z72"/>
    <mergeCell ref="C69:F69"/>
    <mergeCell ref="G69:I69"/>
    <mergeCell ref="J69:L69"/>
    <mergeCell ref="A59:B59"/>
    <mergeCell ref="Y59:Z59"/>
    <mergeCell ref="A60:B60"/>
    <mergeCell ref="Y60:Z60"/>
    <mergeCell ref="A61:B61"/>
    <mergeCell ref="Y61:Z61"/>
    <mergeCell ref="A56:B56"/>
    <mergeCell ref="Y56:Z56"/>
    <mergeCell ref="A57:B57"/>
    <mergeCell ref="Y57:Z57"/>
    <mergeCell ref="A58:B58"/>
    <mergeCell ref="Y58:Z58"/>
    <mergeCell ref="A53:B53"/>
    <mergeCell ref="Y53:Z53"/>
    <mergeCell ref="A54:B54"/>
    <mergeCell ref="Y54:Z54"/>
    <mergeCell ref="A55:B55"/>
    <mergeCell ref="Y55:Z55"/>
    <mergeCell ref="A45:A50"/>
    <mergeCell ref="Z45:Z50"/>
    <mergeCell ref="A51:B51"/>
    <mergeCell ref="Y51:Z51"/>
    <mergeCell ref="A52:B52"/>
    <mergeCell ref="Y52:Z52"/>
    <mergeCell ref="Y41:Z41"/>
    <mergeCell ref="A42:B42"/>
    <mergeCell ref="Y42:Z42"/>
    <mergeCell ref="A43:B43"/>
    <mergeCell ref="Y43:Z43"/>
    <mergeCell ref="A44:B44"/>
    <mergeCell ref="Y44:Z44"/>
    <mergeCell ref="G38:I38"/>
    <mergeCell ref="J38:L38"/>
    <mergeCell ref="M38:O38"/>
    <mergeCell ref="P38:T38"/>
    <mergeCell ref="U38:X38"/>
    <mergeCell ref="A41:B41"/>
    <mergeCell ref="A36:B40"/>
    <mergeCell ref="C36:X36"/>
    <mergeCell ref="Y36:Z40"/>
    <mergeCell ref="C37:F37"/>
    <mergeCell ref="G37:I37"/>
    <mergeCell ref="J37:L37"/>
    <mergeCell ref="M37:O37"/>
    <mergeCell ref="P37:T37"/>
    <mergeCell ref="U37:X37"/>
    <mergeCell ref="C38:F38"/>
    <mergeCell ref="A29:B29"/>
    <mergeCell ref="Y29:Z29"/>
    <mergeCell ref="A33:Z33"/>
    <mergeCell ref="A34:Z34"/>
    <mergeCell ref="A35:X35"/>
    <mergeCell ref="Y35:Z35"/>
    <mergeCell ref="A26:B26"/>
    <mergeCell ref="Y26:Z26"/>
    <mergeCell ref="A27:B27"/>
    <mergeCell ref="Y27:Z27"/>
    <mergeCell ref="A28:B28"/>
    <mergeCell ref="Y28:Z28"/>
    <mergeCell ref="A23:B23"/>
    <mergeCell ref="Y23:Z23"/>
    <mergeCell ref="A24:B24"/>
    <mergeCell ref="Y24:Z24"/>
    <mergeCell ref="A25:B25"/>
    <mergeCell ref="Y25:Z25"/>
    <mergeCell ref="A20:B20"/>
    <mergeCell ref="Y20:Z20"/>
    <mergeCell ref="A21:B21"/>
    <mergeCell ref="Y21:Z21"/>
    <mergeCell ref="A22:B22"/>
    <mergeCell ref="Y22:Z22"/>
    <mergeCell ref="A12:B12"/>
    <mergeCell ref="Y12:Z12"/>
    <mergeCell ref="A13:A18"/>
    <mergeCell ref="Z13:Z18"/>
    <mergeCell ref="A19:B19"/>
    <mergeCell ref="Y19:Z19"/>
    <mergeCell ref="A9:B9"/>
    <mergeCell ref="Y9:Z9"/>
    <mergeCell ref="A10:B10"/>
    <mergeCell ref="Y10:Z10"/>
    <mergeCell ref="A11:B11"/>
    <mergeCell ref="Y11:Z11"/>
    <mergeCell ref="M5:O5"/>
    <mergeCell ref="P5:T5"/>
    <mergeCell ref="U5:X5"/>
    <mergeCell ref="C6:F6"/>
    <mergeCell ref="G6:I6"/>
    <mergeCell ref="J6:L6"/>
    <mergeCell ref="M6:O6"/>
    <mergeCell ref="P6:T6"/>
    <mergeCell ref="U6:X6"/>
    <mergeCell ref="A1:Z1"/>
    <mergeCell ref="A2:Z2"/>
    <mergeCell ref="A3:X3"/>
    <mergeCell ref="Y3:Z3"/>
    <mergeCell ref="A4:B8"/>
    <mergeCell ref="C4:X4"/>
    <mergeCell ref="Y4:Z8"/>
    <mergeCell ref="C5:F5"/>
    <mergeCell ref="G5:I5"/>
    <mergeCell ref="J5:L5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60" firstPageNumber="47" orientation="landscape" r:id="rId1"/>
  <rowBreaks count="3" manualBreakCount="3">
    <brk id="32" max="25" man="1"/>
    <brk id="64" max="25" man="1"/>
    <brk id="95" max="25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41"/>
  <sheetViews>
    <sheetView rightToLeft="1" view="pageBreakPreview" zoomScale="75" zoomScaleNormal="75" zoomScaleSheetLayoutView="75" workbookViewId="0">
      <selection sqref="A1:Q17"/>
    </sheetView>
  </sheetViews>
  <sheetFormatPr defaultRowHeight="20.25"/>
  <cols>
    <col min="1" max="1" width="2.5" style="913" customWidth="1"/>
    <col min="2" max="2" width="6.08203125" style="913" customWidth="1"/>
    <col min="3" max="3" width="7.33203125" style="925" customWidth="1"/>
    <col min="4" max="4" width="6.75" style="925" customWidth="1"/>
    <col min="5" max="5" width="6.6640625" style="925" customWidth="1"/>
    <col min="6" max="6" width="6.5" style="925" customWidth="1"/>
    <col min="7" max="7" width="5.58203125" style="925" customWidth="1"/>
    <col min="8" max="8" width="5.4140625" style="925" customWidth="1"/>
    <col min="9" max="9" width="7.33203125" style="925" customWidth="1"/>
    <col min="10" max="10" width="6.33203125" style="925" customWidth="1"/>
    <col min="11" max="11" width="5.83203125" style="925" customWidth="1"/>
    <col min="12" max="12" width="5.9140625" style="925" customWidth="1"/>
    <col min="13" max="14" width="8.33203125" style="925" customWidth="1"/>
    <col min="15" max="15" width="7.58203125" style="925" customWidth="1"/>
    <col min="16" max="16" width="10.58203125" style="925" customWidth="1"/>
    <col min="17" max="17" width="3.08203125" style="925" customWidth="1"/>
    <col min="18" max="19" width="8.6640625" style="923"/>
    <col min="20" max="20" width="8.6640625" style="924"/>
    <col min="21" max="21" width="11.4140625" style="924" bestFit="1" customWidth="1"/>
    <col min="22" max="24" width="8.6640625" style="924"/>
    <col min="25" max="16384" width="8.6640625" style="925"/>
  </cols>
  <sheetData>
    <row r="1" spans="1:24" s="913" customFormat="1" ht="33.75" customHeight="1">
      <c r="A1" s="794" t="s">
        <v>1036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911"/>
      <c r="S1" s="911"/>
      <c r="T1" s="912"/>
      <c r="U1" s="912"/>
      <c r="V1" s="912"/>
      <c r="W1" s="912"/>
      <c r="X1" s="912"/>
    </row>
    <row r="2" spans="1:24" s="913" customFormat="1" ht="40.5" customHeight="1">
      <c r="A2" s="794" t="s">
        <v>1037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911"/>
      <c r="S2" s="911"/>
      <c r="T2" s="912"/>
      <c r="U2" s="912"/>
      <c r="V2" s="912"/>
      <c r="W2" s="912"/>
      <c r="X2" s="912"/>
    </row>
    <row r="3" spans="1:24" s="913" customFormat="1" ht="21" customHeight="1" thickBot="1">
      <c r="A3" s="795" t="s">
        <v>1038</v>
      </c>
      <c r="B3" s="795"/>
      <c r="C3" s="795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  <c r="O3" s="914"/>
      <c r="P3" s="915" t="s">
        <v>1039</v>
      </c>
      <c r="Q3" s="915"/>
      <c r="R3" s="911"/>
      <c r="S3" s="911"/>
      <c r="T3" s="912"/>
      <c r="U3" s="912"/>
      <c r="V3" s="912"/>
      <c r="W3" s="912"/>
      <c r="X3" s="912"/>
    </row>
    <row r="4" spans="1:24" s="913" customFormat="1" ht="32.25" customHeight="1" thickTop="1">
      <c r="A4" s="864" t="s">
        <v>137</v>
      </c>
      <c r="B4" s="864"/>
      <c r="C4" s="916" t="s">
        <v>138</v>
      </c>
      <c r="D4" s="916"/>
      <c r="E4" s="916" t="s">
        <v>139</v>
      </c>
      <c r="F4" s="916"/>
      <c r="G4" s="916" t="s">
        <v>140</v>
      </c>
      <c r="H4" s="916"/>
      <c r="I4" s="916" t="s">
        <v>141</v>
      </c>
      <c r="J4" s="916"/>
      <c r="K4" s="916" t="s">
        <v>142</v>
      </c>
      <c r="L4" s="916"/>
      <c r="M4" s="916" t="s">
        <v>19</v>
      </c>
      <c r="N4" s="916"/>
      <c r="O4" s="916"/>
      <c r="P4" s="917" t="s">
        <v>10</v>
      </c>
      <c r="Q4" s="917"/>
      <c r="R4" s="911"/>
      <c r="S4" s="911"/>
      <c r="T4" s="912"/>
      <c r="U4" s="912"/>
      <c r="V4" s="912"/>
      <c r="W4" s="912"/>
      <c r="X4" s="912"/>
    </row>
    <row r="5" spans="1:24" s="913" customFormat="1" ht="22.5" customHeight="1">
      <c r="A5" s="867"/>
      <c r="B5" s="867"/>
      <c r="C5" s="918" t="s">
        <v>143</v>
      </c>
      <c r="D5" s="918"/>
      <c r="E5" s="918" t="s">
        <v>144</v>
      </c>
      <c r="F5" s="918"/>
      <c r="G5" s="918" t="s">
        <v>145</v>
      </c>
      <c r="H5" s="918"/>
      <c r="I5" s="918" t="s">
        <v>146</v>
      </c>
      <c r="J5" s="918"/>
      <c r="K5" s="918" t="s">
        <v>147</v>
      </c>
      <c r="L5" s="918"/>
      <c r="M5" s="918" t="s">
        <v>23</v>
      </c>
      <c r="N5" s="918"/>
      <c r="O5" s="918"/>
      <c r="P5" s="919"/>
      <c r="Q5" s="919"/>
      <c r="R5" s="911"/>
      <c r="S5" s="911"/>
      <c r="T5" s="912"/>
      <c r="U5" s="912"/>
      <c r="V5" s="912"/>
      <c r="W5" s="912"/>
      <c r="X5" s="912"/>
    </row>
    <row r="6" spans="1:24" s="913" customFormat="1" ht="24" customHeight="1">
      <c r="A6" s="867"/>
      <c r="B6" s="867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919"/>
      <c r="Q6" s="919"/>
      <c r="R6" s="911"/>
      <c r="S6" s="911"/>
      <c r="T6" s="912"/>
      <c r="U6" s="912"/>
      <c r="V6" s="912"/>
      <c r="W6" s="912"/>
      <c r="X6" s="912"/>
    </row>
    <row r="7" spans="1:24" s="913" customFormat="1" ht="66" customHeight="1" thickBot="1">
      <c r="A7" s="870"/>
      <c r="B7" s="870"/>
      <c r="C7" s="920" t="s">
        <v>20</v>
      </c>
      <c r="D7" s="920" t="s">
        <v>21</v>
      </c>
      <c r="E7" s="920" t="s">
        <v>20</v>
      </c>
      <c r="F7" s="920" t="s">
        <v>21</v>
      </c>
      <c r="G7" s="920" t="s">
        <v>20</v>
      </c>
      <c r="H7" s="920" t="s">
        <v>21</v>
      </c>
      <c r="I7" s="920" t="s">
        <v>20</v>
      </c>
      <c r="J7" s="920" t="s">
        <v>21</v>
      </c>
      <c r="K7" s="920" t="s">
        <v>20</v>
      </c>
      <c r="L7" s="920" t="s">
        <v>21</v>
      </c>
      <c r="M7" s="920" t="s">
        <v>20</v>
      </c>
      <c r="N7" s="920" t="s">
        <v>21</v>
      </c>
      <c r="O7" s="920" t="s">
        <v>23</v>
      </c>
      <c r="P7" s="921"/>
      <c r="Q7" s="921"/>
      <c r="R7" s="911"/>
      <c r="S7" s="911"/>
      <c r="T7" s="912"/>
      <c r="U7" s="912"/>
      <c r="V7" s="912"/>
      <c r="W7" s="912"/>
      <c r="X7" s="912"/>
    </row>
    <row r="8" spans="1:24" s="913" customFormat="1" ht="21.75" customHeight="1">
      <c r="A8" s="871" t="s">
        <v>149</v>
      </c>
      <c r="B8" s="871"/>
      <c r="C8" s="852">
        <v>483</v>
      </c>
      <c r="D8" s="852">
        <v>200</v>
      </c>
      <c r="E8" s="852">
        <v>198</v>
      </c>
      <c r="F8" s="852">
        <v>78</v>
      </c>
      <c r="G8" s="852">
        <v>82</v>
      </c>
      <c r="H8" s="852">
        <v>28</v>
      </c>
      <c r="I8" s="852">
        <v>33</v>
      </c>
      <c r="J8" s="852">
        <v>3</v>
      </c>
      <c r="K8" s="852">
        <v>9</v>
      </c>
      <c r="L8" s="852">
        <v>1</v>
      </c>
      <c r="M8" s="852">
        <f>SUM(C8,E8,G8,I8,K8)</f>
        <v>805</v>
      </c>
      <c r="N8" s="852">
        <f>SUM(D8,F8,H8,J8,L8)</f>
        <v>310</v>
      </c>
      <c r="O8" s="852">
        <f>SUM(M8:N8)</f>
        <v>1115</v>
      </c>
      <c r="P8" s="807" t="s">
        <v>26</v>
      </c>
      <c r="Q8" s="807"/>
      <c r="R8" s="911"/>
      <c r="S8" s="911"/>
      <c r="T8" s="912"/>
      <c r="U8" s="912"/>
      <c r="V8" s="912"/>
      <c r="W8" s="912"/>
      <c r="X8" s="912"/>
    </row>
    <row r="9" spans="1:24" ht="20.100000000000001" customHeight="1">
      <c r="A9" s="922" t="s">
        <v>27</v>
      </c>
      <c r="B9" s="922"/>
      <c r="C9" s="852">
        <v>362</v>
      </c>
      <c r="D9" s="852">
        <v>120</v>
      </c>
      <c r="E9" s="852">
        <v>82</v>
      </c>
      <c r="F9" s="852">
        <v>65</v>
      </c>
      <c r="G9" s="852">
        <v>20</v>
      </c>
      <c r="H9" s="852">
        <v>23</v>
      </c>
      <c r="I9" s="852">
        <v>6</v>
      </c>
      <c r="J9" s="852">
        <v>6</v>
      </c>
      <c r="K9" s="852">
        <v>0</v>
      </c>
      <c r="L9" s="852">
        <v>1</v>
      </c>
      <c r="M9" s="852">
        <f t="shared" ref="M9:N27" si="0">SUM(C9,E9,G9,I9,K9)</f>
        <v>470</v>
      </c>
      <c r="N9" s="852">
        <f t="shared" si="0"/>
        <v>215</v>
      </c>
      <c r="O9" s="852">
        <f t="shared" ref="O9:O27" si="1">SUM(M9:N9)</f>
        <v>685</v>
      </c>
      <c r="P9" s="809" t="s">
        <v>28</v>
      </c>
      <c r="Q9" s="809"/>
    </row>
    <row r="10" spans="1:24" ht="20.100000000000001" customHeight="1">
      <c r="A10" s="926" t="s">
        <v>83</v>
      </c>
      <c r="B10" s="926"/>
      <c r="C10" s="854">
        <v>564</v>
      </c>
      <c r="D10" s="854">
        <v>306</v>
      </c>
      <c r="E10" s="854">
        <v>141</v>
      </c>
      <c r="F10" s="854">
        <v>146</v>
      </c>
      <c r="G10" s="854">
        <v>66</v>
      </c>
      <c r="H10" s="854">
        <v>36</v>
      </c>
      <c r="I10" s="854">
        <v>24</v>
      </c>
      <c r="J10" s="854">
        <v>11</v>
      </c>
      <c r="K10" s="854">
        <v>6</v>
      </c>
      <c r="L10" s="854">
        <v>10</v>
      </c>
      <c r="M10" s="852">
        <f t="shared" si="0"/>
        <v>801</v>
      </c>
      <c r="N10" s="852">
        <f t="shared" si="0"/>
        <v>509</v>
      </c>
      <c r="O10" s="852">
        <f t="shared" si="1"/>
        <v>1310</v>
      </c>
      <c r="P10" s="811" t="s">
        <v>30</v>
      </c>
      <c r="Q10" s="811"/>
    </row>
    <row r="11" spans="1:24" ht="20.100000000000001" customHeight="1">
      <c r="A11" s="926" t="s">
        <v>31</v>
      </c>
      <c r="B11" s="926"/>
      <c r="C11" s="854">
        <v>179</v>
      </c>
      <c r="D11" s="854">
        <v>29</v>
      </c>
      <c r="E11" s="854">
        <v>104</v>
      </c>
      <c r="F11" s="854">
        <v>13</v>
      </c>
      <c r="G11" s="854">
        <v>30</v>
      </c>
      <c r="H11" s="854">
        <v>9</v>
      </c>
      <c r="I11" s="854">
        <v>13</v>
      </c>
      <c r="J11" s="854">
        <v>4</v>
      </c>
      <c r="K11" s="854">
        <v>0</v>
      </c>
      <c r="L11" s="854">
        <v>1</v>
      </c>
      <c r="M11" s="852">
        <f t="shared" si="0"/>
        <v>326</v>
      </c>
      <c r="N11" s="852">
        <f t="shared" si="0"/>
        <v>56</v>
      </c>
      <c r="O11" s="852">
        <f t="shared" si="1"/>
        <v>382</v>
      </c>
      <c r="P11" s="811" t="s">
        <v>32</v>
      </c>
      <c r="Q11" s="811"/>
    </row>
    <row r="12" spans="1:24" ht="20.100000000000001" customHeight="1">
      <c r="A12" s="812" t="s">
        <v>33</v>
      </c>
      <c r="B12" s="927" t="s">
        <v>34</v>
      </c>
      <c r="C12" s="854">
        <v>751</v>
      </c>
      <c r="D12" s="854">
        <v>254</v>
      </c>
      <c r="E12" s="854">
        <v>337</v>
      </c>
      <c r="F12" s="854">
        <v>118</v>
      </c>
      <c r="G12" s="854">
        <v>81</v>
      </c>
      <c r="H12" s="854">
        <v>23</v>
      </c>
      <c r="I12" s="854">
        <v>32</v>
      </c>
      <c r="J12" s="854">
        <v>3</v>
      </c>
      <c r="K12" s="854">
        <v>3</v>
      </c>
      <c r="L12" s="854">
        <v>0</v>
      </c>
      <c r="M12" s="852">
        <f t="shared" si="0"/>
        <v>1204</v>
      </c>
      <c r="N12" s="852">
        <f t="shared" si="0"/>
        <v>398</v>
      </c>
      <c r="O12" s="852">
        <f t="shared" si="1"/>
        <v>1602</v>
      </c>
      <c r="P12" s="814" t="s">
        <v>35</v>
      </c>
      <c r="Q12" s="815" t="s">
        <v>36</v>
      </c>
    </row>
    <row r="13" spans="1:24" ht="20.100000000000001" customHeight="1">
      <c r="A13" s="816"/>
      <c r="B13" s="927" t="s">
        <v>37</v>
      </c>
      <c r="C13" s="854">
        <v>1857</v>
      </c>
      <c r="D13" s="854">
        <v>790</v>
      </c>
      <c r="E13" s="854">
        <v>544</v>
      </c>
      <c r="F13" s="854">
        <v>242</v>
      </c>
      <c r="G13" s="854">
        <v>226</v>
      </c>
      <c r="H13" s="854">
        <v>44</v>
      </c>
      <c r="I13" s="854">
        <v>74</v>
      </c>
      <c r="J13" s="854">
        <v>10</v>
      </c>
      <c r="K13" s="854">
        <v>15</v>
      </c>
      <c r="L13" s="854">
        <v>10</v>
      </c>
      <c r="M13" s="852">
        <f t="shared" si="0"/>
        <v>2716</v>
      </c>
      <c r="N13" s="852">
        <f t="shared" si="0"/>
        <v>1096</v>
      </c>
      <c r="O13" s="852">
        <f t="shared" si="1"/>
        <v>3812</v>
      </c>
      <c r="P13" s="814" t="s">
        <v>38</v>
      </c>
      <c r="Q13" s="817"/>
    </row>
    <row r="14" spans="1:24" ht="20.100000000000001" customHeight="1">
      <c r="A14" s="816"/>
      <c r="B14" s="927" t="s">
        <v>39</v>
      </c>
      <c r="C14" s="854">
        <v>55</v>
      </c>
      <c r="D14" s="854">
        <v>7</v>
      </c>
      <c r="E14" s="854">
        <v>88</v>
      </c>
      <c r="F14" s="854">
        <v>24</v>
      </c>
      <c r="G14" s="854">
        <v>25</v>
      </c>
      <c r="H14" s="854">
        <v>3</v>
      </c>
      <c r="I14" s="854">
        <v>10</v>
      </c>
      <c r="J14" s="854">
        <v>2</v>
      </c>
      <c r="K14" s="854">
        <v>5</v>
      </c>
      <c r="L14" s="854">
        <v>0</v>
      </c>
      <c r="M14" s="852">
        <f t="shared" si="0"/>
        <v>183</v>
      </c>
      <c r="N14" s="852">
        <f t="shared" si="0"/>
        <v>36</v>
      </c>
      <c r="O14" s="852">
        <f t="shared" si="1"/>
        <v>219</v>
      </c>
      <c r="P14" s="814" t="s">
        <v>40</v>
      </c>
      <c r="Q14" s="817"/>
    </row>
    <row r="15" spans="1:24" ht="20.100000000000001" customHeight="1">
      <c r="A15" s="816"/>
      <c r="B15" s="927" t="s">
        <v>41</v>
      </c>
      <c r="C15" s="854">
        <v>539</v>
      </c>
      <c r="D15" s="854">
        <v>240</v>
      </c>
      <c r="E15" s="854">
        <v>124</v>
      </c>
      <c r="F15" s="854">
        <v>48</v>
      </c>
      <c r="G15" s="854">
        <v>26</v>
      </c>
      <c r="H15" s="854">
        <v>5</v>
      </c>
      <c r="I15" s="854">
        <v>24</v>
      </c>
      <c r="J15" s="854">
        <v>2</v>
      </c>
      <c r="K15" s="854">
        <v>0</v>
      </c>
      <c r="L15" s="854">
        <v>0</v>
      </c>
      <c r="M15" s="852">
        <f t="shared" si="0"/>
        <v>713</v>
      </c>
      <c r="N15" s="852">
        <f t="shared" si="0"/>
        <v>295</v>
      </c>
      <c r="O15" s="852">
        <f t="shared" si="1"/>
        <v>1008</v>
      </c>
      <c r="P15" s="814" t="s">
        <v>42</v>
      </c>
      <c r="Q15" s="817"/>
    </row>
    <row r="16" spans="1:24" ht="20.100000000000001" customHeight="1">
      <c r="A16" s="816"/>
      <c r="B16" s="927" t="s">
        <v>43</v>
      </c>
      <c r="C16" s="854">
        <v>666</v>
      </c>
      <c r="D16" s="854">
        <v>319</v>
      </c>
      <c r="E16" s="854">
        <v>328</v>
      </c>
      <c r="F16" s="854">
        <v>102</v>
      </c>
      <c r="G16" s="854">
        <v>73</v>
      </c>
      <c r="H16" s="854">
        <v>11</v>
      </c>
      <c r="I16" s="854">
        <v>22</v>
      </c>
      <c r="J16" s="854">
        <v>3</v>
      </c>
      <c r="K16" s="854">
        <v>3</v>
      </c>
      <c r="L16" s="854">
        <v>3</v>
      </c>
      <c r="M16" s="852">
        <f t="shared" si="0"/>
        <v>1092</v>
      </c>
      <c r="N16" s="852">
        <f t="shared" si="0"/>
        <v>438</v>
      </c>
      <c r="O16" s="852">
        <f t="shared" si="1"/>
        <v>1530</v>
      </c>
      <c r="P16" s="814" t="s">
        <v>44</v>
      </c>
      <c r="Q16" s="817"/>
    </row>
    <row r="17" spans="1:25" ht="20.100000000000001" customHeight="1">
      <c r="A17" s="819"/>
      <c r="B17" s="927" t="s">
        <v>45</v>
      </c>
      <c r="C17" s="854">
        <v>450</v>
      </c>
      <c r="D17" s="854">
        <v>240</v>
      </c>
      <c r="E17" s="854">
        <v>276</v>
      </c>
      <c r="F17" s="854">
        <v>43</v>
      </c>
      <c r="G17" s="854">
        <v>61</v>
      </c>
      <c r="H17" s="854">
        <v>8</v>
      </c>
      <c r="I17" s="854">
        <v>19</v>
      </c>
      <c r="J17" s="854">
        <v>2</v>
      </c>
      <c r="K17" s="854">
        <v>4</v>
      </c>
      <c r="L17" s="854">
        <v>0</v>
      </c>
      <c r="M17" s="852">
        <f t="shared" si="0"/>
        <v>810</v>
      </c>
      <c r="N17" s="852">
        <f t="shared" si="0"/>
        <v>293</v>
      </c>
      <c r="O17" s="852">
        <f t="shared" si="1"/>
        <v>1103</v>
      </c>
      <c r="P17" s="814" t="s">
        <v>46</v>
      </c>
      <c r="Q17" s="820"/>
    </row>
    <row r="18" spans="1:25" ht="20.100000000000001" customHeight="1">
      <c r="A18" s="926" t="s">
        <v>47</v>
      </c>
      <c r="B18" s="926"/>
      <c r="C18" s="854">
        <v>434</v>
      </c>
      <c r="D18" s="854">
        <v>202</v>
      </c>
      <c r="E18" s="854">
        <v>102</v>
      </c>
      <c r="F18" s="854">
        <v>98</v>
      </c>
      <c r="G18" s="854">
        <v>43</v>
      </c>
      <c r="H18" s="854">
        <v>16</v>
      </c>
      <c r="I18" s="854">
        <v>18</v>
      </c>
      <c r="J18" s="854">
        <v>9</v>
      </c>
      <c r="K18" s="854">
        <v>9</v>
      </c>
      <c r="L18" s="854">
        <v>5</v>
      </c>
      <c r="M18" s="852">
        <f t="shared" si="0"/>
        <v>606</v>
      </c>
      <c r="N18" s="852">
        <f t="shared" si="0"/>
        <v>330</v>
      </c>
      <c r="O18" s="852">
        <f t="shared" si="1"/>
        <v>936</v>
      </c>
      <c r="P18" s="811" t="s">
        <v>48</v>
      </c>
      <c r="Q18" s="811"/>
      <c r="R18" s="877"/>
      <c r="S18" s="877"/>
      <c r="T18" s="928"/>
      <c r="U18" s="928"/>
      <c r="V18" s="928"/>
      <c r="W18" s="928"/>
      <c r="X18" s="928"/>
      <c r="Y18" s="924"/>
    </row>
    <row r="19" spans="1:25" ht="20.100000000000001" customHeight="1">
      <c r="A19" s="926" t="s">
        <v>49</v>
      </c>
      <c r="B19" s="926"/>
      <c r="C19" s="854">
        <v>658</v>
      </c>
      <c r="D19" s="854">
        <v>172</v>
      </c>
      <c r="E19" s="854">
        <v>188</v>
      </c>
      <c r="F19" s="854">
        <v>91</v>
      </c>
      <c r="G19" s="854">
        <v>93</v>
      </c>
      <c r="H19" s="854">
        <v>32</v>
      </c>
      <c r="I19" s="854">
        <v>44</v>
      </c>
      <c r="J19" s="854">
        <v>19</v>
      </c>
      <c r="K19" s="854">
        <v>9</v>
      </c>
      <c r="L19" s="854">
        <v>4</v>
      </c>
      <c r="M19" s="852">
        <f t="shared" si="0"/>
        <v>992</v>
      </c>
      <c r="N19" s="852">
        <f t="shared" si="0"/>
        <v>318</v>
      </c>
      <c r="O19" s="852">
        <f t="shared" si="1"/>
        <v>1310</v>
      </c>
      <c r="P19" s="811" t="s">
        <v>50</v>
      </c>
      <c r="Q19" s="811"/>
    </row>
    <row r="20" spans="1:25" ht="20.100000000000001" customHeight="1">
      <c r="A20" s="926" t="s">
        <v>51</v>
      </c>
      <c r="B20" s="926"/>
      <c r="C20" s="854">
        <v>684</v>
      </c>
      <c r="D20" s="854">
        <v>287</v>
      </c>
      <c r="E20" s="854">
        <v>180</v>
      </c>
      <c r="F20" s="854">
        <v>148</v>
      </c>
      <c r="G20" s="854">
        <v>66</v>
      </c>
      <c r="H20" s="854">
        <v>48</v>
      </c>
      <c r="I20" s="854">
        <v>27</v>
      </c>
      <c r="J20" s="854">
        <v>13</v>
      </c>
      <c r="K20" s="854">
        <v>4</v>
      </c>
      <c r="L20" s="854">
        <v>8</v>
      </c>
      <c r="M20" s="852">
        <f t="shared" si="0"/>
        <v>961</v>
      </c>
      <c r="N20" s="852">
        <f t="shared" si="0"/>
        <v>504</v>
      </c>
      <c r="O20" s="852">
        <f t="shared" si="1"/>
        <v>1465</v>
      </c>
      <c r="P20" s="811" t="s">
        <v>52</v>
      </c>
      <c r="Q20" s="811"/>
    </row>
    <row r="21" spans="1:25" ht="20.100000000000001" customHeight="1">
      <c r="A21" s="926" t="s">
        <v>53</v>
      </c>
      <c r="B21" s="926"/>
      <c r="C21" s="854">
        <v>964</v>
      </c>
      <c r="D21" s="854">
        <v>272</v>
      </c>
      <c r="E21" s="854">
        <v>612</v>
      </c>
      <c r="F21" s="854">
        <v>382</v>
      </c>
      <c r="G21" s="854">
        <v>164</v>
      </c>
      <c r="H21" s="854">
        <v>99</v>
      </c>
      <c r="I21" s="854">
        <v>51</v>
      </c>
      <c r="J21" s="854">
        <v>28</v>
      </c>
      <c r="K21" s="854">
        <v>44</v>
      </c>
      <c r="L21" s="854">
        <v>7</v>
      </c>
      <c r="M21" s="852">
        <f t="shared" si="0"/>
        <v>1835</v>
      </c>
      <c r="N21" s="852">
        <f t="shared" si="0"/>
        <v>788</v>
      </c>
      <c r="O21" s="852">
        <f t="shared" si="1"/>
        <v>2623</v>
      </c>
      <c r="P21" s="811" t="s">
        <v>54</v>
      </c>
      <c r="Q21" s="811"/>
    </row>
    <row r="22" spans="1:25" ht="20.100000000000001" customHeight="1">
      <c r="A22" s="926" t="s">
        <v>84</v>
      </c>
      <c r="B22" s="926"/>
      <c r="C22" s="854">
        <v>436</v>
      </c>
      <c r="D22" s="854">
        <v>77</v>
      </c>
      <c r="E22" s="854">
        <v>253</v>
      </c>
      <c r="F22" s="854">
        <v>37</v>
      </c>
      <c r="G22" s="854">
        <v>90</v>
      </c>
      <c r="H22" s="854">
        <v>18</v>
      </c>
      <c r="I22" s="854">
        <v>39</v>
      </c>
      <c r="J22" s="854">
        <v>12</v>
      </c>
      <c r="K22" s="854">
        <v>12</v>
      </c>
      <c r="L22" s="854">
        <v>5</v>
      </c>
      <c r="M22" s="852">
        <f t="shared" si="0"/>
        <v>830</v>
      </c>
      <c r="N22" s="852">
        <f t="shared" si="0"/>
        <v>149</v>
      </c>
      <c r="O22" s="852">
        <f t="shared" si="1"/>
        <v>979</v>
      </c>
      <c r="P22" s="811" t="s">
        <v>56</v>
      </c>
      <c r="Q22" s="811"/>
    </row>
    <row r="23" spans="1:25" ht="20.100000000000001" customHeight="1">
      <c r="A23" s="926" t="s">
        <v>57</v>
      </c>
      <c r="B23" s="926"/>
      <c r="C23" s="854">
        <v>372</v>
      </c>
      <c r="D23" s="854">
        <v>168</v>
      </c>
      <c r="E23" s="854">
        <v>191</v>
      </c>
      <c r="F23" s="854">
        <v>31</v>
      </c>
      <c r="G23" s="854">
        <v>55</v>
      </c>
      <c r="H23" s="854">
        <v>6</v>
      </c>
      <c r="I23" s="854">
        <v>22</v>
      </c>
      <c r="J23" s="854">
        <v>2</v>
      </c>
      <c r="K23" s="854">
        <v>3</v>
      </c>
      <c r="L23" s="854">
        <v>5</v>
      </c>
      <c r="M23" s="852">
        <f t="shared" si="0"/>
        <v>643</v>
      </c>
      <c r="N23" s="852">
        <f t="shared" si="0"/>
        <v>212</v>
      </c>
      <c r="O23" s="852">
        <f t="shared" si="1"/>
        <v>855</v>
      </c>
      <c r="P23" s="811" t="s">
        <v>58</v>
      </c>
      <c r="Q23" s="811"/>
    </row>
    <row r="24" spans="1:25" ht="20.100000000000001" customHeight="1">
      <c r="A24" s="926" t="s">
        <v>59</v>
      </c>
      <c r="B24" s="926"/>
      <c r="C24" s="854">
        <v>212</v>
      </c>
      <c r="D24" s="854">
        <v>64</v>
      </c>
      <c r="E24" s="854">
        <v>79</v>
      </c>
      <c r="F24" s="854">
        <v>34</v>
      </c>
      <c r="G24" s="854">
        <v>31</v>
      </c>
      <c r="H24" s="854">
        <v>70</v>
      </c>
      <c r="I24" s="854">
        <v>9</v>
      </c>
      <c r="J24" s="854">
        <v>1</v>
      </c>
      <c r="K24" s="854">
        <v>1</v>
      </c>
      <c r="L24" s="854">
        <v>1</v>
      </c>
      <c r="M24" s="852">
        <f t="shared" si="0"/>
        <v>332</v>
      </c>
      <c r="N24" s="852">
        <f t="shared" si="0"/>
        <v>170</v>
      </c>
      <c r="O24" s="852">
        <f t="shared" si="1"/>
        <v>502</v>
      </c>
      <c r="P24" s="811" t="s">
        <v>60</v>
      </c>
      <c r="Q24" s="811"/>
    </row>
    <row r="25" spans="1:25" ht="20.100000000000001" customHeight="1">
      <c r="A25" s="926" t="s">
        <v>61</v>
      </c>
      <c r="B25" s="926"/>
      <c r="C25" s="854">
        <v>770</v>
      </c>
      <c r="D25" s="854">
        <v>440</v>
      </c>
      <c r="E25" s="854">
        <v>370</v>
      </c>
      <c r="F25" s="854">
        <v>145</v>
      </c>
      <c r="G25" s="854">
        <v>195</v>
      </c>
      <c r="H25" s="854">
        <v>70</v>
      </c>
      <c r="I25" s="854">
        <v>97</v>
      </c>
      <c r="J25" s="854">
        <v>28</v>
      </c>
      <c r="K25" s="854">
        <v>80</v>
      </c>
      <c r="L25" s="854">
        <v>5</v>
      </c>
      <c r="M25" s="852">
        <f t="shared" si="0"/>
        <v>1512</v>
      </c>
      <c r="N25" s="852">
        <f t="shared" si="0"/>
        <v>688</v>
      </c>
      <c r="O25" s="852">
        <f t="shared" si="1"/>
        <v>2200</v>
      </c>
      <c r="P25" s="811" t="s">
        <v>62</v>
      </c>
      <c r="Q25" s="811"/>
    </row>
    <row r="26" spans="1:25" ht="20.100000000000001" customHeight="1">
      <c r="A26" s="926" t="s">
        <v>63</v>
      </c>
      <c r="B26" s="926"/>
      <c r="C26" s="854">
        <v>176</v>
      </c>
      <c r="D26" s="854">
        <v>89</v>
      </c>
      <c r="E26" s="854">
        <v>57</v>
      </c>
      <c r="F26" s="854">
        <v>34</v>
      </c>
      <c r="G26" s="854">
        <v>25</v>
      </c>
      <c r="H26" s="854">
        <v>13</v>
      </c>
      <c r="I26" s="854">
        <v>18</v>
      </c>
      <c r="J26" s="854">
        <v>1</v>
      </c>
      <c r="K26" s="854">
        <v>21</v>
      </c>
      <c r="L26" s="854">
        <v>0</v>
      </c>
      <c r="M26" s="852">
        <f t="shared" si="0"/>
        <v>297</v>
      </c>
      <c r="N26" s="852">
        <f t="shared" si="0"/>
        <v>137</v>
      </c>
      <c r="O26" s="852">
        <f t="shared" si="1"/>
        <v>434</v>
      </c>
      <c r="P26" s="811" t="s">
        <v>64</v>
      </c>
      <c r="Q26" s="811"/>
    </row>
    <row r="27" spans="1:25" ht="20.100000000000001" customHeight="1" thickBot="1">
      <c r="A27" s="929" t="s">
        <v>65</v>
      </c>
      <c r="B27" s="929"/>
      <c r="C27" s="856">
        <v>2718</v>
      </c>
      <c r="D27" s="856">
        <v>941</v>
      </c>
      <c r="E27" s="856">
        <v>1195</v>
      </c>
      <c r="F27" s="856">
        <v>390</v>
      </c>
      <c r="G27" s="856">
        <v>476</v>
      </c>
      <c r="H27" s="856">
        <v>74</v>
      </c>
      <c r="I27" s="856">
        <v>140</v>
      </c>
      <c r="J27" s="856">
        <v>31</v>
      </c>
      <c r="K27" s="856">
        <v>20</v>
      </c>
      <c r="L27" s="856">
        <v>7</v>
      </c>
      <c r="M27" s="852">
        <f t="shared" si="0"/>
        <v>4549</v>
      </c>
      <c r="N27" s="852">
        <f t="shared" si="0"/>
        <v>1443</v>
      </c>
      <c r="O27" s="852">
        <f t="shared" si="1"/>
        <v>5992</v>
      </c>
      <c r="P27" s="823" t="s">
        <v>66</v>
      </c>
      <c r="Q27" s="823"/>
    </row>
    <row r="28" spans="1:25" s="913" customFormat="1" ht="20.25" customHeight="1" thickBot="1">
      <c r="A28" s="930" t="s">
        <v>19</v>
      </c>
      <c r="B28" s="930"/>
      <c r="C28" s="931">
        <f>SUM(C8:C27)</f>
        <v>13330</v>
      </c>
      <c r="D28" s="931">
        <f t="shared" ref="D28:O28" si="2">SUM(D8:D27)</f>
        <v>5217</v>
      </c>
      <c r="E28" s="931">
        <f t="shared" si="2"/>
        <v>5449</v>
      </c>
      <c r="F28" s="931">
        <f t="shared" si="2"/>
        <v>2269</v>
      </c>
      <c r="G28" s="931">
        <f t="shared" si="2"/>
        <v>1928</v>
      </c>
      <c r="H28" s="931">
        <f t="shared" si="2"/>
        <v>636</v>
      </c>
      <c r="I28" s="931">
        <f t="shared" si="2"/>
        <v>722</v>
      </c>
      <c r="J28" s="931">
        <f t="shared" si="2"/>
        <v>190</v>
      </c>
      <c r="K28" s="931">
        <f t="shared" si="2"/>
        <v>248</v>
      </c>
      <c r="L28" s="931">
        <f t="shared" si="2"/>
        <v>73</v>
      </c>
      <c r="M28" s="931">
        <f t="shared" si="2"/>
        <v>21677</v>
      </c>
      <c r="N28" s="931">
        <f t="shared" si="2"/>
        <v>8385</v>
      </c>
      <c r="O28" s="931">
        <f t="shared" si="2"/>
        <v>30062</v>
      </c>
      <c r="P28" s="826" t="s">
        <v>67</v>
      </c>
      <c r="Q28" s="826"/>
      <c r="R28" s="911"/>
      <c r="S28" s="911"/>
      <c r="T28" s="912"/>
      <c r="U28" s="912"/>
      <c r="V28" s="912"/>
      <c r="W28" s="912"/>
      <c r="X28" s="912"/>
    </row>
    <row r="29" spans="1:25" ht="20.100000000000001" customHeight="1" thickTop="1">
      <c r="A29" s="932"/>
      <c r="B29" s="932"/>
      <c r="C29" s="933"/>
      <c r="D29" s="933"/>
      <c r="E29" s="933"/>
      <c r="F29" s="933"/>
      <c r="G29" s="933"/>
      <c r="H29" s="933"/>
      <c r="I29" s="933"/>
      <c r="J29" s="933"/>
      <c r="K29" s="933"/>
      <c r="L29" s="933"/>
      <c r="M29" s="933"/>
      <c r="N29" s="933"/>
      <c r="O29" s="933"/>
      <c r="P29" s="933"/>
      <c r="Q29" s="933"/>
    </row>
    <row r="30" spans="1:25">
      <c r="A30" s="932"/>
      <c r="B30" s="932"/>
      <c r="C30" s="932"/>
      <c r="D30" s="932"/>
      <c r="E30" s="932"/>
      <c r="F30" s="932"/>
      <c r="G30" s="932"/>
      <c r="H30" s="932"/>
      <c r="I30" s="932"/>
      <c r="J30" s="934"/>
      <c r="K30" s="932"/>
      <c r="L30" s="932"/>
      <c r="M30" s="932"/>
      <c r="N30" s="932"/>
      <c r="O30" s="932"/>
      <c r="P30" s="932"/>
      <c r="Q30" s="932"/>
    </row>
    <row r="31" spans="1:25">
      <c r="A31" s="932"/>
      <c r="B31" s="932"/>
      <c r="C31" s="935"/>
      <c r="D31" s="935"/>
      <c r="E31" s="935"/>
      <c r="F31" s="935"/>
      <c r="G31" s="935"/>
      <c r="H31" s="935"/>
      <c r="I31" s="935"/>
      <c r="J31" s="935"/>
      <c r="K31" s="935"/>
      <c r="L31" s="935"/>
      <c r="M31" s="935"/>
      <c r="N31" s="935"/>
      <c r="O31" s="935"/>
      <c r="P31" s="935"/>
      <c r="Q31" s="935"/>
    </row>
    <row r="32" spans="1:25">
      <c r="A32" s="932"/>
      <c r="B32" s="932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</row>
    <row r="33" spans="1:24">
      <c r="A33" s="932"/>
      <c r="B33" s="932"/>
      <c r="C33" s="935"/>
      <c r="D33" s="935"/>
      <c r="E33" s="935"/>
      <c r="F33" s="935"/>
      <c r="G33" s="935"/>
      <c r="H33" s="935"/>
      <c r="I33" s="935"/>
      <c r="J33" s="935"/>
      <c r="K33" s="935"/>
      <c r="L33" s="935"/>
      <c r="M33" s="935"/>
      <c r="N33" s="935"/>
      <c r="O33" s="935"/>
      <c r="P33" s="935"/>
      <c r="Q33" s="935"/>
    </row>
    <row r="34" spans="1:24">
      <c r="A34" s="932"/>
      <c r="B34" s="932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  <c r="O34" s="935"/>
      <c r="P34" s="935"/>
      <c r="Q34" s="935"/>
    </row>
    <row r="35" spans="1:24">
      <c r="A35" s="932"/>
      <c r="B35" s="932"/>
      <c r="C35" s="935"/>
      <c r="D35" s="935"/>
      <c r="E35" s="935"/>
      <c r="F35" s="935"/>
      <c r="G35" s="935"/>
      <c r="H35" s="935"/>
      <c r="I35" s="935"/>
      <c r="J35" s="935"/>
      <c r="K35" s="935"/>
      <c r="L35" s="935"/>
      <c r="M35" s="935"/>
      <c r="N35" s="935"/>
      <c r="O35" s="935"/>
      <c r="P35" s="935"/>
      <c r="Q35" s="935"/>
    </row>
    <row r="36" spans="1:24">
      <c r="A36" s="932"/>
      <c r="B36" s="932"/>
      <c r="C36" s="935"/>
      <c r="D36" s="935"/>
      <c r="E36" s="935"/>
      <c r="F36" s="935"/>
      <c r="G36" s="935"/>
      <c r="H36" s="935"/>
      <c r="I36" s="935"/>
      <c r="J36" s="935"/>
      <c r="K36" s="935"/>
      <c r="L36" s="935"/>
      <c r="M36" s="935"/>
      <c r="N36" s="935"/>
      <c r="O36" s="935"/>
      <c r="P36" s="935"/>
      <c r="Q36" s="935"/>
      <c r="R36" s="935"/>
      <c r="S36" s="935"/>
      <c r="T36" s="925"/>
      <c r="U36" s="925"/>
      <c r="V36" s="925"/>
      <c r="W36" s="925"/>
      <c r="X36" s="925"/>
    </row>
    <row r="37" spans="1:24">
      <c r="A37" s="932"/>
      <c r="B37" s="932"/>
      <c r="C37" s="935"/>
      <c r="D37" s="935"/>
      <c r="E37" s="935"/>
      <c r="F37" s="935"/>
      <c r="G37" s="935"/>
      <c r="H37" s="935"/>
      <c r="I37" s="935"/>
      <c r="J37" s="935"/>
      <c r="K37" s="935"/>
      <c r="L37" s="935"/>
      <c r="M37" s="935"/>
      <c r="N37" s="935"/>
      <c r="O37" s="935"/>
      <c r="P37" s="935"/>
      <c r="Q37" s="935"/>
      <c r="R37" s="935"/>
      <c r="S37" s="935"/>
      <c r="T37" s="925"/>
      <c r="U37" s="925"/>
      <c r="V37" s="925"/>
      <c r="W37" s="925"/>
      <c r="X37" s="925"/>
    </row>
    <row r="38" spans="1:24">
      <c r="A38" s="932"/>
      <c r="B38" s="932"/>
      <c r="C38" s="935"/>
      <c r="D38" s="935"/>
      <c r="E38" s="935"/>
      <c r="F38" s="935"/>
      <c r="G38" s="935"/>
      <c r="H38" s="935"/>
      <c r="I38" s="935"/>
      <c r="J38" s="935"/>
      <c r="K38" s="935"/>
      <c r="L38" s="935"/>
      <c r="M38" s="935"/>
      <c r="N38" s="935"/>
      <c r="O38" s="935"/>
      <c r="P38" s="935"/>
      <c r="Q38" s="935"/>
      <c r="R38" s="935"/>
      <c r="S38" s="935"/>
      <c r="T38" s="925"/>
      <c r="U38" s="925"/>
      <c r="V38" s="925"/>
      <c r="W38" s="925"/>
      <c r="X38" s="925"/>
    </row>
    <row r="39" spans="1:24">
      <c r="A39" s="932"/>
      <c r="B39" s="932"/>
      <c r="C39" s="935"/>
      <c r="D39" s="935"/>
      <c r="E39" s="935"/>
      <c r="F39" s="935"/>
      <c r="G39" s="935"/>
      <c r="H39" s="935"/>
      <c r="I39" s="935"/>
      <c r="J39" s="935"/>
      <c r="K39" s="935"/>
      <c r="L39" s="935"/>
      <c r="M39" s="935"/>
      <c r="N39" s="935"/>
      <c r="O39" s="935"/>
      <c r="P39" s="935"/>
      <c r="Q39" s="935"/>
      <c r="R39" s="935"/>
      <c r="S39" s="935"/>
      <c r="T39" s="925"/>
      <c r="U39" s="925"/>
      <c r="V39" s="925"/>
      <c r="W39" s="925"/>
      <c r="X39" s="925"/>
    </row>
    <row r="40" spans="1:24">
      <c r="A40" s="932"/>
      <c r="B40" s="932"/>
      <c r="C40" s="935"/>
      <c r="D40" s="935"/>
      <c r="E40" s="935"/>
      <c r="F40" s="935"/>
      <c r="G40" s="935"/>
      <c r="H40" s="935"/>
      <c r="I40" s="935"/>
      <c r="J40" s="935"/>
      <c r="K40" s="935"/>
      <c r="L40" s="935"/>
      <c r="M40" s="935"/>
      <c r="N40" s="935"/>
      <c r="O40" s="935"/>
      <c r="P40" s="935"/>
      <c r="Q40" s="935"/>
      <c r="R40" s="935"/>
      <c r="S40" s="935"/>
      <c r="T40" s="925"/>
      <c r="U40" s="925"/>
      <c r="V40" s="925"/>
      <c r="W40" s="925"/>
      <c r="X40" s="925"/>
    </row>
    <row r="41" spans="1:24">
      <c r="A41" s="932"/>
      <c r="B41" s="932"/>
      <c r="C41" s="935"/>
      <c r="D41" s="935"/>
      <c r="E41" s="935"/>
      <c r="F41" s="935"/>
      <c r="G41" s="935"/>
      <c r="H41" s="935"/>
      <c r="I41" s="935"/>
      <c r="J41" s="935"/>
      <c r="K41" s="935"/>
      <c r="L41" s="935"/>
      <c r="M41" s="935"/>
      <c r="N41" s="935"/>
      <c r="O41" s="935"/>
      <c r="P41" s="935"/>
      <c r="Q41" s="935"/>
      <c r="R41" s="935"/>
      <c r="S41" s="935"/>
      <c r="T41" s="925"/>
      <c r="U41" s="925"/>
      <c r="V41" s="925"/>
      <c r="W41" s="925"/>
      <c r="X41" s="925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C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7" right="0.7" top="1" bottom="0.5" header="0.3" footer="0.3"/>
  <pageSetup paperSize="9" scale="75" firstPageNumber="51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IM1423"/>
  <sheetViews>
    <sheetView rightToLeft="1" view="pageBreakPreview" topLeftCell="A73" zoomScale="75" zoomScaleNormal="75" zoomScaleSheetLayoutView="75" workbookViewId="0">
      <selection sqref="A1:P17"/>
    </sheetView>
  </sheetViews>
  <sheetFormatPr defaultRowHeight="20.25"/>
  <cols>
    <col min="1" max="1" width="3.1640625" style="913" customWidth="1"/>
    <col min="2" max="2" width="7.6640625" style="913" customWidth="1"/>
    <col min="3" max="3" width="6.08203125" style="925" customWidth="1"/>
    <col min="4" max="4" width="7.08203125" style="925" customWidth="1"/>
    <col min="5" max="12" width="6.08203125" style="925" customWidth="1"/>
    <col min="13" max="15" width="7.25" style="925" customWidth="1"/>
    <col min="16" max="16" width="10.83203125" style="925" customWidth="1"/>
    <col min="17" max="17" width="3.33203125" style="925" customWidth="1"/>
    <col min="18" max="16384" width="8.6640625" style="925"/>
  </cols>
  <sheetData>
    <row r="1" spans="1:247" ht="34.5" customHeight="1">
      <c r="A1" s="794" t="s">
        <v>1040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GH1" s="924"/>
      <c r="GI1" s="924"/>
      <c r="GJ1" s="924"/>
      <c r="GK1" s="924"/>
      <c r="GL1" s="924"/>
      <c r="GM1" s="924"/>
      <c r="GN1" s="924"/>
      <c r="GO1" s="924"/>
      <c r="GP1" s="924"/>
      <c r="GQ1" s="924"/>
      <c r="GR1" s="924"/>
      <c r="GS1" s="924"/>
      <c r="GT1" s="924"/>
      <c r="GU1" s="924"/>
      <c r="GV1" s="924"/>
      <c r="GW1" s="924"/>
      <c r="GX1" s="924"/>
      <c r="GY1" s="924"/>
      <c r="GZ1" s="924"/>
      <c r="HA1" s="924"/>
      <c r="HB1" s="924"/>
      <c r="HC1" s="924"/>
      <c r="HD1" s="924"/>
      <c r="HE1" s="924"/>
      <c r="HF1" s="924"/>
      <c r="HG1" s="924"/>
      <c r="HH1" s="924"/>
      <c r="HI1" s="924"/>
      <c r="HJ1" s="924"/>
      <c r="HK1" s="924"/>
      <c r="HL1" s="924"/>
      <c r="HM1" s="924"/>
      <c r="HN1" s="924"/>
      <c r="HO1" s="924"/>
      <c r="HP1" s="924"/>
      <c r="HQ1" s="924"/>
      <c r="HR1" s="924"/>
      <c r="HS1" s="924"/>
      <c r="HT1" s="924"/>
      <c r="HU1" s="924"/>
      <c r="HV1" s="924"/>
      <c r="HW1" s="924"/>
      <c r="HX1" s="924"/>
      <c r="HY1" s="924"/>
      <c r="HZ1" s="924"/>
      <c r="IA1" s="924"/>
      <c r="IB1" s="924"/>
      <c r="IC1" s="924"/>
      <c r="ID1" s="924"/>
      <c r="IE1" s="924"/>
      <c r="IF1" s="924"/>
      <c r="IG1" s="924"/>
      <c r="IH1" s="924"/>
      <c r="II1" s="924"/>
      <c r="IJ1" s="924"/>
      <c r="IK1" s="924"/>
      <c r="IL1" s="924"/>
      <c r="IM1" s="924"/>
    </row>
    <row r="2" spans="1:247" ht="47.25" customHeight="1">
      <c r="A2" s="936" t="s">
        <v>1041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GH2" s="924"/>
      <c r="GI2" s="924"/>
      <c r="GJ2" s="924"/>
      <c r="GK2" s="924"/>
      <c r="GL2" s="924"/>
      <c r="GM2" s="924"/>
      <c r="GN2" s="924"/>
      <c r="GO2" s="924"/>
      <c r="GP2" s="924"/>
      <c r="GQ2" s="924"/>
      <c r="GR2" s="924"/>
      <c r="GS2" s="924"/>
      <c r="GT2" s="924"/>
      <c r="GU2" s="924"/>
      <c r="GV2" s="924"/>
      <c r="GW2" s="924"/>
      <c r="GX2" s="924"/>
      <c r="GY2" s="924"/>
      <c r="GZ2" s="924"/>
      <c r="HA2" s="924"/>
      <c r="HB2" s="924"/>
      <c r="HC2" s="924"/>
      <c r="HD2" s="924"/>
      <c r="HE2" s="924"/>
      <c r="HF2" s="924"/>
      <c r="HG2" s="924"/>
      <c r="HH2" s="924"/>
      <c r="HI2" s="924"/>
      <c r="HJ2" s="924"/>
      <c r="HK2" s="924"/>
      <c r="HL2" s="924"/>
      <c r="HM2" s="924"/>
      <c r="HN2" s="924"/>
      <c r="HO2" s="924"/>
      <c r="HP2" s="924"/>
      <c r="HQ2" s="924"/>
      <c r="HR2" s="924"/>
      <c r="HS2" s="924"/>
      <c r="HT2" s="924"/>
      <c r="HU2" s="924"/>
      <c r="HV2" s="924"/>
      <c r="HW2" s="924"/>
      <c r="HX2" s="924"/>
      <c r="HY2" s="924"/>
      <c r="HZ2" s="924"/>
      <c r="IA2" s="924"/>
      <c r="IB2" s="924"/>
      <c r="IC2" s="924"/>
      <c r="ID2" s="924"/>
      <c r="IE2" s="924"/>
      <c r="IF2" s="924"/>
      <c r="IG2" s="924"/>
      <c r="IH2" s="924"/>
      <c r="II2" s="924"/>
      <c r="IJ2" s="924"/>
      <c r="IK2" s="924"/>
      <c r="IL2" s="924"/>
      <c r="IM2" s="924"/>
    </row>
    <row r="3" spans="1:247" s="940" customFormat="1" ht="21" customHeight="1" thickBot="1">
      <c r="A3" s="795" t="s">
        <v>1042</v>
      </c>
      <c r="B3" s="795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  <c r="O3" s="914"/>
      <c r="P3" s="937" t="s">
        <v>1043</v>
      </c>
      <c r="Q3" s="937"/>
      <c r="R3" s="938"/>
      <c r="S3" s="938"/>
      <c r="T3" s="938"/>
      <c r="U3" s="938"/>
      <c r="V3" s="938"/>
      <c r="W3" s="938"/>
      <c r="X3" s="938"/>
      <c r="Y3" s="939"/>
      <c r="Z3" s="939"/>
      <c r="AA3" s="939"/>
      <c r="AB3" s="939"/>
      <c r="AC3" s="939"/>
      <c r="AD3" s="939"/>
      <c r="AE3" s="939"/>
      <c r="AF3" s="939"/>
      <c r="AG3" s="939"/>
      <c r="AH3" s="939"/>
      <c r="AI3" s="939"/>
      <c r="AJ3" s="939"/>
      <c r="AK3" s="939"/>
      <c r="AL3" s="939"/>
      <c r="AM3" s="939"/>
      <c r="AN3" s="939"/>
      <c r="AO3" s="939"/>
      <c r="AP3" s="939"/>
      <c r="AQ3" s="939"/>
      <c r="AR3" s="939"/>
      <c r="AS3" s="939"/>
      <c r="AT3" s="939"/>
      <c r="AU3" s="939"/>
      <c r="AV3" s="939"/>
      <c r="AW3" s="939"/>
      <c r="AX3" s="939"/>
      <c r="AY3" s="939"/>
      <c r="AZ3" s="939"/>
      <c r="BA3" s="939"/>
      <c r="BB3" s="939"/>
      <c r="BC3" s="939"/>
      <c r="BD3" s="939"/>
      <c r="BE3" s="939"/>
      <c r="BF3" s="939"/>
      <c r="BG3" s="939"/>
      <c r="BH3" s="939"/>
      <c r="BI3" s="939"/>
      <c r="BJ3" s="939"/>
      <c r="BK3" s="939"/>
      <c r="BL3" s="939"/>
      <c r="BM3" s="939"/>
      <c r="BN3" s="939"/>
      <c r="BO3" s="939"/>
      <c r="BP3" s="939"/>
      <c r="BQ3" s="939"/>
      <c r="BR3" s="939"/>
      <c r="BS3" s="939"/>
      <c r="BT3" s="939"/>
      <c r="BU3" s="939"/>
      <c r="BV3" s="939"/>
      <c r="BW3" s="939"/>
      <c r="BX3" s="939"/>
      <c r="BY3" s="939"/>
      <c r="BZ3" s="939"/>
      <c r="CA3" s="939"/>
      <c r="CB3" s="939"/>
      <c r="CC3" s="939"/>
      <c r="CD3" s="939"/>
      <c r="CE3" s="939"/>
      <c r="CF3" s="939"/>
      <c r="CG3" s="939"/>
      <c r="CH3" s="939"/>
      <c r="CI3" s="939"/>
      <c r="CJ3" s="939"/>
      <c r="CK3" s="939"/>
      <c r="CL3" s="939"/>
      <c r="CM3" s="939"/>
      <c r="CN3" s="939"/>
      <c r="CO3" s="939"/>
      <c r="CP3" s="939"/>
      <c r="CQ3" s="939"/>
      <c r="CR3" s="939"/>
      <c r="CS3" s="939"/>
      <c r="CT3" s="939"/>
      <c r="CU3" s="939"/>
      <c r="CV3" s="939"/>
      <c r="CW3" s="939"/>
      <c r="CX3" s="939"/>
      <c r="CY3" s="939"/>
      <c r="CZ3" s="939"/>
      <c r="DA3" s="939"/>
      <c r="DB3" s="939"/>
      <c r="DC3" s="939"/>
      <c r="DD3" s="939"/>
      <c r="DE3" s="939"/>
      <c r="DF3" s="939"/>
      <c r="DG3" s="939"/>
      <c r="DH3" s="939"/>
      <c r="DI3" s="939"/>
      <c r="DJ3" s="939"/>
      <c r="DK3" s="939"/>
      <c r="DL3" s="939"/>
      <c r="DM3" s="939"/>
      <c r="DN3" s="939"/>
      <c r="DO3" s="939"/>
      <c r="DP3" s="939"/>
      <c r="DQ3" s="939"/>
      <c r="DR3" s="939"/>
      <c r="DS3" s="939"/>
      <c r="DT3" s="939"/>
      <c r="DU3" s="939"/>
      <c r="DV3" s="939"/>
      <c r="DW3" s="939"/>
      <c r="DX3" s="939"/>
      <c r="DY3" s="939"/>
      <c r="DZ3" s="939"/>
      <c r="EA3" s="939"/>
      <c r="EB3" s="939"/>
      <c r="EC3" s="939"/>
      <c r="ED3" s="939"/>
      <c r="EE3" s="939"/>
      <c r="EF3" s="939"/>
      <c r="EG3" s="939"/>
      <c r="EH3" s="939"/>
      <c r="EI3" s="939"/>
      <c r="EJ3" s="939"/>
      <c r="EK3" s="939"/>
      <c r="EL3" s="939"/>
      <c r="EM3" s="939"/>
      <c r="EN3" s="939"/>
      <c r="EO3" s="939"/>
      <c r="EP3" s="939"/>
      <c r="EQ3" s="939"/>
      <c r="ER3" s="939"/>
      <c r="ES3" s="939"/>
      <c r="ET3" s="939"/>
      <c r="EU3" s="939"/>
      <c r="EV3" s="939"/>
      <c r="EW3" s="939"/>
      <c r="EX3" s="939"/>
      <c r="EY3" s="939"/>
      <c r="EZ3" s="939"/>
      <c r="FA3" s="939"/>
      <c r="FB3" s="939"/>
      <c r="FC3" s="939"/>
      <c r="FD3" s="939"/>
      <c r="FE3" s="939"/>
      <c r="FF3" s="939"/>
      <c r="FG3" s="939"/>
      <c r="FH3" s="939"/>
      <c r="FI3" s="939"/>
      <c r="FJ3" s="939"/>
      <c r="FK3" s="939"/>
      <c r="FL3" s="939"/>
      <c r="FM3" s="939"/>
      <c r="FN3" s="939"/>
      <c r="FO3" s="939"/>
      <c r="FP3" s="939"/>
      <c r="FQ3" s="939"/>
      <c r="FR3" s="939"/>
      <c r="FS3" s="939"/>
      <c r="FT3" s="939"/>
      <c r="FU3" s="939"/>
      <c r="FV3" s="939"/>
      <c r="FW3" s="939"/>
      <c r="FX3" s="939"/>
      <c r="FY3" s="939"/>
      <c r="FZ3" s="939"/>
      <c r="GA3" s="939"/>
      <c r="GB3" s="939"/>
      <c r="GC3" s="939"/>
      <c r="GD3" s="939"/>
      <c r="GE3" s="939"/>
      <c r="GF3" s="939"/>
      <c r="GG3" s="939"/>
      <c r="GH3" s="939"/>
      <c r="GI3" s="939"/>
      <c r="GJ3" s="939"/>
      <c r="GK3" s="939"/>
      <c r="GL3" s="939"/>
      <c r="GM3" s="939"/>
      <c r="GN3" s="939"/>
      <c r="GO3" s="939"/>
      <c r="GP3" s="939"/>
      <c r="GQ3" s="939"/>
      <c r="GR3" s="939"/>
      <c r="GS3" s="939"/>
      <c r="GT3" s="939"/>
      <c r="GU3" s="939"/>
      <c r="GV3" s="939"/>
      <c r="GW3" s="939"/>
      <c r="GX3" s="939"/>
      <c r="GY3" s="939"/>
      <c r="GZ3" s="939"/>
      <c r="HA3" s="939"/>
      <c r="HB3" s="939"/>
      <c r="HC3" s="939"/>
      <c r="HD3" s="939"/>
      <c r="HE3" s="939"/>
      <c r="HF3" s="939"/>
      <c r="HG3" s="939"/>
      <c r="HH3" s="939"/>
      <c r="HI3" s="939"/>
      <c r="HJ3" s="939"/>
      <c r="HK3" s="939"/>
      <c r="HL3" s="939"/>
      <c r="HM3" s="939"/>
      <c r="HN3" s="939"/>
      <c r="HO3" s="939"/>
      <c r="HP3" s="939"/>
      <c r="HQ3" s="939"/>
      <c r="HR3" s="939"/>
      <c r="HS3" s="939"/>
      <c r="HT3" s="939"/>
      <c r="HU3" s="939"/>
      <c r="HV3" s="939"/>
      <c r="HW3" s="939"/>
      <c r="HX3" s="939"/>
      <c r="HY3" s="939"/>
      <c r="HZ3" s="939"/>
      <c r="IA3" s="939"/>
      <c r="IB3" s="939"/>
      <c r="IC3" s="939"/>
      <c r="ID3" s="939"/>
      <c r="IE3" s="939"/>
      <c r="IF3" s="939"/>
      <c r="IG3" s="939"/>
      <c r="IH3" s="939"/>
      <c r="II3" s="939"/>
      <c r="IJ3" s="939"/>
      <c r="IK3" s="939"/>
      <c r="IL3" s="939"/>
      <c r="IM3" s="939"/>
    </row>
    <row r="4" spans="1:247" s="606" customFormat="1" ht="21" customHeight="1" thickTop="1">
      <c r="A4" s="864" t="s">
        <v>137</v>
      </c>
      <c r="B4" s="864"/>
      <c r="C4" s="916" t="s">
        <v>141</v>
      </c>
      <c r="D4" s="916"/>
      <c r="E4" s="916" t="s">
        <v>142</v>
      </c>
      <c r="F4" s="916"/>
      <c r="G4" s="916" t="s">
        <v>152</v>
      </c>
      <c r="H4" s="916"/>
      <c r="I4" s="916" t="s">
        <v>153</v>
      </c>
      <c r="J4" s="916"/>
      <c r="K4" s="916" t="s">
        <v>154</v>
      </c>
      <c r="L4" s="916"/>
      <c r="M4" s="916" t="s">
        <v>19</v>
      </c>
      <c r="N4" s="916"/>
      <c r="O4" s="916"/>
      <c r="P4" s="917" t="s">
        <v>10</v>
      </c>
      <c r="Q4" s="917"/>
    </row>
    <row r="5" spans="1:247" s="606" customFormat="1" ht="23.25" customHeight="1">
      <c r="A5" s="867"/>
      <c r="B5" s="867"/>
      <c r="C5" s="918" t="s">
        <v>146</v>
      </c>
      <c r="D5" s="918"/>
      <c r="E5" s="918" t="s">
        <v>147</v>
      </c>
      <c r="F5" s="918"/>
      <c r="G5" s="918" t="s">
        <v>155</v>
      </c>
      <c r="H5" s="918"/>
      <c r="I5" s="918" t="s">
        <v>156</v>
      </c>
      <c r="J5" s="918"/>
      <c r="K5" s="918" t="s">
        <v>157</v>
      </c>
      <c r="L5" s="918"/>
      <c r="M5" s="918" t="s">
        <v>23</v>
      </c>
      <c r="N5" s="918"/>
      <c r="O5" s="918"/>
      <c r="P5" s="919"/>
      <c r="Q5" s="919"/>
    </row>
    <row r="6" spans="1:247" s="941" customFormat="1" ht="20.25" customHeight="1">
      <c r="A6" s="867"/>
      <c r="B6" s="867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919"/>
      <c r="Q6" s="919"/>
    </row>
    <row r="7" spans="1:247" s="606" customFormat="1" ht="46.5" customHeight="1" thickBot="1">
      <c r="A7" s="870"/>
      <c r="B7" s="870"/>
      <c r="C7" s="920" t="s">
        <v>20</v>
      </c>
      <c r="D7" s="920" t="s">
        <v>21</v>
      </c>
      <c r="E7" s="920" t="s">
        <v>20</v>
      </c>
      <c r="F7" s="920" t="s">
        <v>21</v>
      </c>
      <c r="G7" s="920" t="s">
        <v>20</v>
      </c>
      <c r="H7" s="920" t="s">
        <v>21</v>
      </c>
      <c r="I7" s="920" t="s">
        <v>20</v>
      </c>
      <c r="J7" s="920" t="s">
        <v>21</v>
      </c>
      <c r="K7" s="920" t="s">
        <v>20</v>
      </c>
      <c r="L7" s="920" t="s">
        <v>21</v>
      </c>
      <c r="M7" s="920" t="s">
        <v>20</v>
      </c>
      <c r="N7" s="920" t="s">
        <v>21</v>
      </c>
      <c r="O7" s="920" t="s">
        <v>23</v>
      </c>
      <c r="P7" s="921"/>
      <c r="Q7" s="921"/>
    </row>
    <row r="8" spans="1:247" s="606" customFormat="1" ht="19.5" customHeight="1">
      <c r="A8" s="871" t="s">
        <v>120</v>
      </c>
      <c r="B8" s="871"/>
      <c r="C8" s="854">
        <f t="shared" ref="C8:L23" si="0">SUM(C38,C68)</f>
        <v>171</v>
      </c>
      <c r="D8" s="854">
        <f t="shared" si="0"/>
        <v>121</v>
      </c>
      <c r="E8" s="854">
        <f t="shared" si="0"/>
        <v>65</v>
      </c>
      <c r="F8" s="854">
        <f t="shared" si="0"/>
        <v>39</v>
      </c>
      <c r="G8" s="854">
        <f t="shared" si="0"/>
        <v>21</v>
      </c>
      <c r="H8" s="854">
        <f t="shared" si="0"/>
        <v>20</v>
      </c>
      <c r="I8" s="854">
        <f t="shared" si="0"/>
        <v>12</v>
      </c>
      <c r="J8" s="854">
        <f t="shared" si="0"/>
        <v>8</v>
      </c>
      <c r="K8" s="854">
        <f t="shared" si="0"/>
        <v>2</v>
      </c>
      <c r="L8" s="854">
        <f t="shared" si="0"/>
        <v>2</v>
      </c>
      <c r="M8" s="854">
        <f>SUM(C8,E8,G8,I8,K8)</f>
        <v>271</v>
      </c>
      <c r="N8" s="854">
        <f>SUM(D8,F8,H8,J8,L8)</f>
        <v>190</v>
      </c>
      <c r="O8" s="854">
        <f>SUM(M8:N8)</f>
        <v>461</v>
      </c>
      <c r="P8" s="807" t="s">
        <v>26</v>
      </c>
      <c r="Q8" s="807"/>
    </row>
    <row r="9" spans="1:247" s="606" customFormat="1" ht="21" customHeight="1">
      <c r="A9" s="942" t="s">
        <v>27</v>
      </c>
      <c r="B9" s="942"/>
      <c r="C9" s="854">
        <f t="shared" si="0"/>
        <v>139</v>
      </c>
      <c r="D9" s="854">
        <f t="shared" si="0"/>
        <v>40</v>
      </c>
      <c r="E9" s="854">
        <f t="shared" si="0"/>
        <v>31</v>
      </c>
      <c r="F9" s="854">
        <f t="shared" si="0"/>
        <v>21</v>
      </c>
      <c r="G9" s="854">
        <f t="shared" si="0"/>
        <v>1</v>
      </c>
      <c r="H9" s="854">
        <f t="shared" si="0"/>
        <v>8</v>
      </c>
      <c r="I9" s="854">
        <f t="shared" si="0"/>
        <v>0</v>
      </c>
      <c r="J9" s="854">
        <f t="shared" si="0"/>
        <v>3</v>
      </c>
      <c r="K9" s="854">
        <f t="shared" si="0"/>
        <v>0</v>
      </c>
      <c r="L9" s="854">
        <f t="shared" si="0"/>
        <v>3</v>
      </c>
      <c r="M9" s="854">
        <f t="shared" ref="M9:N28" si="1">SUM(C9,E9,G9,I9,K9)</f>
        <v>171</v>
      </c>
      <c r="N9" s="854">
        <f t="shared" si="1"/>
        <v>75</v>
      </c>
      <c r="O9" s="854">
        <f t="shared" ref="O9:O28" si="2">SUM(M9:N9)</f>
        <v>246</v>
      </c>
      <c r="P9" s="809" t="s">
        <v>28</v>
      </c>
      <c r="Q9" s="809"/>
    </row>
    <row r="10" spans="1:247" s="606" customFormat="1" ht="21" customHeight="1">
      <c r="A10" s="942" t="s">
        <v>83</v>
      </c>
      <c r="B10" s="942"/>
      <c r="C10" s="854">
        <f t="shared" si="0"/>
        <v>124</v>
      </c>
      <c r="D10" s="854">
        <f t="shared" si="0"/>
        <v>96</v>
      </c>
      <c r="E10" s="854">
        <f t="shared" si="0"/>
        <v>93</v>
      </c>
      <c r="F10" s="854">
        <f t="shared" si="0"/>
        <v>23</v>
      </c>
      <c r="G10" s="854">
        <f t="shared" si="0"/>
        <v>39</v>
      </c>
      <c r="H10" s="854">
        <f t="shared" si="0"/>
        <v>6</v>
      </c>
      <c r="I10" s="854">
        <f t="shared" si="0"/>
        <v>7</v>
      </c>
      <c r="J10" s="854">
        <f t="shared" si="0"/>
        <v>4</v>
      </c>
      <c r="K10" s="854">
        <f t="shared" si="0"/>
        <v>4</v>
      </c>
      <c r="L10" s="854">
        <f t="shared" si="0"/>
        <v>0</v>
      </c>
      <c r="M10" s="854">
        <f t="shared" si="1"/>
        <v>267</v>
      </c>
      <c r="N10" s="854">
        <f t="shared" si="1"/>
        <v>129</v>
      </c>
      <c r="O10" s="854">
        <f t="shared" si="2"/>
        <v>396</v>
      </c>
      <c r="P10" s="811" t="s">
        <v>30</v>
      </c>
      <c r="Q10" s="811"/>
    </row>
    <row r="11" spans="1:247" s="606" customFormat="1" ht="21" customHeight="1">
      <c r="A11" s="942" t="s">
        <v>31</v>
      </c>
      <c r="B11" s="942"/>
      <c r="C11" s="854">
        <f t="shared" si="0"/>
        <v>33</v>
      </c>
      <c r="D11" s="854">
        <f t="shared" si="0"/>
        <v>22</v>
      </c>
      <c r="E11" s="854">
        <f t="shared" si="0"/>
        <v>15</v>
      </c>
      <c r="F11" s="854">
        <f t="shared" si="0"/>
        <v>10</v>
      </c>
      <c r="G11" s="854">
        <f t="shared" si="0"/>
        <v>1</v>
      </c>
      <c r="H11" s="854">
        <f t="shared" si="0"/>
        <v>1</v>
      </c>
      <c r="I11" s="854">
        <f t="shared" si="0"/>
        <v>0</v>
      </c>
      <c r="J11" s="854">
        <f t="shared" si="0"/>
        <v>0</v>
      </c>
      <c r="K11" s="854">
        <f t="shared" si="0"/>
        <v>0</v>
      </c>
      <c r="L11" s="854">
        <f t="shared" si="0"/>
        <v>1</v>
      </c>
      <c r="M11" s="854">
        <f t="shared" si="1"/>
        <v>49</v>
      </c>
      <c r="N11" s="854">
        <f t="shared" si="1"/>
        <v>34</v>
      </c>
      <c r="O11" s="854">
        <f t="shared" si="2"/>
        <v>83</v>
      </c>
      <c r="P11" s="811" t="s">
        <v>32</v>
      </c>
      <c r="Q11" s="811"/>
    </row>
    <row r="12" spans="1:247" s="606" customFormat="1" ht="21" customHeight="1">
      <c r="A12" s="812" t="s">
        <v>33</v>
      </c>
      <c r="B12" s="874" t="s">
        <v>34</v>
      </c>
      <c r="C12" s="854">
        <f t="shared" si="0"/>
        <v>164</v>
      </c>
      <c r="D12" s="854">
        <f t="shared" si="0"/>
        <v>106</v>
      </c>
      <c r="E12" s="854">
        <f t="shared" si="0"/>
        <v>59</v>
      </c>
      <c r="F12" s="854">
        <f t="shared" si="0"/>
        <v>38</v>
      </c>
      <c r="G12" s="854">
        <f t="shared" si="0"/>
        <v>6</v>
      </c>
      <c r="H12" s="854">
        <f t="shared" si="0"/>
        <v>13</v>
      </c>
      <c r="I12" s="854">
        <f t="shared" si="0"/>
        <v>1</v>
      </c>
      <c r="J12" s="854">
        <f t="shared" si="0"/>
        <v>1</v>
      </c>
      <c r="K12" s="854">
        <f t="shared" si="0"/>
        <v>2</v>
      </c>
      <c r="L12" s="854">
        <f t="shared" si="0"/>
        <v>1</v>
      </c>
      <c r="M12" s="854">
        <f t="shared" si="1"/>
        <v>232</v>
      </c>
      <c r="N12" s="854">
        <f t="shared" si="1"/>
        <v>159</v>
      </c>
      <c r="O12" s="854">
        <f t="shared" si="2"/>
        <v>391</v>
      </c>
      <c r="P12" s="814" t="s">
        <v>35</v>
      </c>
      <c r="Q12" s="815" t="s">
        <v>36</v>
      </c>
    </row>
    <row r="13" spans="1:247" s="606" customFormat="1" ht="21" customHeight="1">
      <c r="A13" s="816"/>
      <c r="B13" s="874" t="s">
        <v>37</v>
      </c>
      <c r="C13" s="854">
        <f t="shared" si="0"/>
        <v>457</v>
      </c>
      <c r="D13" s="854">
        <f t="shared" si="0"/>
        <v>485</v>
      </c>
      <c r="E13" s="854">
        <f t="shared" si="0"/>
        <v>101</v>
      </c>
      <c r="F13" s="854">
        <f t="shared" si="0"/>
        <v>91</v>
      </c>
      <c r="G13" s="854">
        <f t="shared" si="0"/>
        <v>35</v>
      </c>
      <c r="H13" s="854">
        <f t="shared" si="0"/>
        <v>21</v>
      </c>
      <c r="I13" s="854">
        <f t="shared" si="0"/>
        <v>7</v>
      </c>
      <c r="J13" s="854">
        <f t="shared" si="0"/>
        <v>7</v>
      </c>
      <c r="K13" s="854">
        <f t="shared" si="0"/>
        <v>0</v>
      </c>
      <c r="L13" s="854">
        <f t="shared" si="0"/>
        <v>4</v>
      </c>
      <c r="M13" s="854">
        <f t="shared" si="1"/>
        <v>600</v>
      </c>
      <c r="N13" s="854">
        <f t="shared" si="1"/>
        <v>608</v>
      </c>
      <c r="O13" s="854">
        <f t="shared" si="2"/>
        <v>1208</v>
      </c>
      <c r="P13" s="814" t="s">
        <v>38</v>
      </c>
      <c r="Q13" s="817"/>
    </row>
    <row r="14" spans="1:247" s="606" customFormat="1" ht="21" customHeight="1">
      <c r="A14" s="816"/>
      <c r="B14" s="874" t="s">
        <v>39</v>
      </c>
      <c r="C14" s="854">
        <f t="shared" si="0"/>
        <v>0</v>
      </c>
      <c r="D14" s="854">
        <f t="shared" si="0"/>
        <v>1</v>
      </c>
      <c r="E14" s="854">
        <f t="shared" si="0"/>
        <v>7</v>
      </c>
      <c r="F14" s="854">
        <f t="shared" si="0"/>
        <v>16</v>
      </c>
      <c r="G14" s="854">
        <f t="shared" si="0"/>
        <v>6</v>
      </c>
      <c r="H14" s="854">
        <f t="shared" si="0"/>
        <v>1</v>
      </c>
      <c r="I14" s="854">
        <f t="shared" si="0"/>
        <v>0</v>
      </c>
      <c r="J14" s="854">
        <f t="shared" si="0"/>
        <v>4</v>
      </c>
      <c r="K14" s="854">
        <f t="shared" si="0"/>
        <v>0</v>
      </c>
      <c r="L14" s="854">
        <f t="shared" si="0"/>
        <v>0</v>
      </c>
      <c r="M14" s="854">
        <f t="shared" si="1"/>
        <v>13</v>
      </c>
      <c r="N14" s="854">
        <f t="shared" si="1"/>
        <v>22</v>
      </c>
      <c r="O14" s="854">
        <f t="shared" si="2"/>
        <v>35</v>
      </c>
      <c r="P14" s="814" t="s">
        <v>40</v>
      </c>
      <c r="Q14" s="817"/>
    </row>
    <row r="15" spans="1:247" s="606" customFormat="1" ht="21" customHeight="1">
      <c r="A15" s="816"/>
      <c r="B15" s="874" t="s">
        <v>41</v>
      </c>
      <c r="C15" s="854">
        <f t="shared" si="0"/>
        <v>154</v>
      </c>
      <c r="D15" s="854">
        <f t="shared" si="0"/>
        <v>115</v>
      </c>
      <c r="E15" s="854">
        <f t="shared" si="0"/>
        <v>109</v>
      </c>
      <c r="F15" s="854">
        <f t="shared" si="0"/>
        <v>40</v>
      </c>
      <c r="G15" s="854">
        <f t="shared" si="0"/>
        <v>16</v>
      </c>
      <c r="H15" s="854">
        <f t="shared" si="0"/>
        <v>13</v>
      </c>
      <c r="I15" s="854">
        <f t="shared" si="0"/>
        <v>2</v>
      </c>
      <c r="J15" s="854">
        <f t="shared" si="0"/>
        <v>3</v>
      </c>
      <c r="K15" s="854">
        <f t="shared" si="0"/>
        <v>0</v>
      </c>
      <c r="L15" s="854">
        <f t="shared" si="0"/>
        <v>0</v>
      </c>
      <c r="M15" s="854">
        <f t="shared" si="1"/>
        <v>281</v>
      </c>
      <c r="N15" s="854">
        <f t="shared" si="1"/>
        <v>171</v>
      </c>
      <c r="O15" s="854">
        <f t="shared" si="2"/>
        <v>452</v>
      </c>
      <c r="P15" s="814" t="s">
        <v>42</v>
      </c>
      <c r="Q15" s="817"/>
    </row>
    <row r="16" spans="1:247" s="606" customFormat="1" ht="21" customHeight="1">
      <c r="A16" s="816"/>
      <c r="B16" s="874" t="s">
        <v>43</v>
      </c>
      <c r="C16" s="854">
        <f t="shared" si="0"/>
        <v>126</v>
      </c>
      <c r="D16" s="854">
        <f t="shared" si="0"/>
        <v>144</v>
      </c>
      <c r="E16" s="854">
        <f t="shared" si="0"/>
        <v>67</v>
      </c>
      <c r="F16" s="854">
        <f t="shared" si="0"/>
        <v>49</v>
      </c>
      <c r="G16" s="854">
        <f t="shared" si="0"/>
        <v>17</v>
      </c>
      <c r="H16" s="854">
        <f t="shared" si="0"/>
        <v>12</v>
      </c>
      <c r="I16" s="854">
        <f t="shared" si="0"/>
        <v>5</v>
      </c>
      <c r="J16" s="854">
        <f t="shared" si="0"/>
        <v>5</v>
      </c>
      <c r="K16" s="854">
        <f t="shared" si="0"/>
        <v>1</v>
      </c>
      <c r="L16" s="854">
        <f t="shared" si="0"/>
        <v>2</v>
      </c>
      <c r="M16" s="854">
        <f t="shared" si="1"/>
        <v>216</v>
      </c>
      <c r="N16" s="854">
        <f t="shared" si="1"/>
        <v>212</v>
      </c>
      <c r="O16" s="854">
        <f t="shared" si="2"/>
        <v>428</v>
      </c>
      <c r="P16" s="814" t="s">
        <v>44</v>
      </c>
      <c r="Q16" s="817"/>
    </row>
    <row r="17" spans="1:247" s="606" customFormat="1" ht="21" customHeight="1">
      <c r="A17" s="819"/>
      <c r="B17" s="874" t="s">
        <v>45</v>
      </c>
      <c r="C17" s="854">
        <f t="shared" si="0"/>
        <v>115</v>
      </c>
      <c r="D17" s="854">
        <f t="shared" si="0"/>
        <v>118</v>
      </c>
      <c r="E17" s="854">
        <f t="shared" si="0"/>
        <v>20</v>
      </c>
      <c r="F17" s="854">
        <f t="shared" si="0"/>
        <v>9</v>
      </c>
      <c r="G17" s="854">
        <f t="shared" si="0"/>
        <v>13</v>
      </c>
      <c r="H17" s="854">
        <f t="shared" si="0"/>
        <v>7</v>
      </c>
      <c r="I17" s="854">
        <f t="shared" si="0"/>
        <v>3</v>
      </c>
      <c r="J17" s="854">
        <f t="shared" si="0"/>
        <v>1</v>
      </c>
      <c r="K17" s="854">
        <f t="shared" si="0"/>
        <v>3</v>
      </c>
      <c r="L17" s="854">
        <f t="shared" si="0"/>
        <v>1</v>
      </c>
      <c r="M17" s="854">
        <f t="shared" si="1"/>
        <v>154</v>
      </c>
      <c r="N17" s="854">
        <f t="shared" si="1"/>
        <v>136</v>
      </c>
      <c r="O17" s="854">
        <f t="shared" si="2"/>
        <v>290</v>
      </c>
      <c r="P17" s="814" t="s">
        <v>46</v>
      </c>
      <c r="Q17" s="820"/>
    </row>
    <row r="18" spans="1:247" s="606" customFormat="1" ht="21" customHeight="1">
      <c r="A18" s="942" t="s">
        <v>47</v>
      </c>
      <c r="B18" s="942"/>
      <c r="C18" s="854">
        <f t="shared" si="0"/>
        <v>19</v>
      </c>
      <c r="D18" s="854">
        <f t="shared" si="0"/>
        <v>14</v>
      </c>
      <c r="E18" s="854">
        <f t="shared" si="0"/>
        <v>13</v>
      </c>
      <c r="F18" s="854">
        <f t="shared" si="0"/>
        <v>8</v>
      </c>
      <c r="G18" s="854">
        <f t="shared" si="0"/>
        <v>12</v>
      </c>
      <c r="H18" s="854">
        <f t="shared" si="0"/>
        <v>9</v>
      </c>
      <c r="I18" s="854">
        <f t="shared" si="0"/>
        <v>8</v>
      </c>
      <c r="J18" s="854">
        <f t="shared" si="0"/>
        <v>3</v>
      </c>
      <c r="K18" s="854">
        <f t="shared" si="0"/>
        <v>0</v>
      </c>
      <c r="L18" s="854">
        <f t="shared" si="0"/>
        <v>1</v>
      </c>
      <c r="M18" s="854">
        <f t="shared" si="1"/>
        <v>52</v>
      </c>
      <c r="N18" s="854">
        <f t="shared" si="1"/>
        <v>35</v>
      </c>
      <c r="O18" s="854">
        <f t="shared" si="2"/>
        <v>87</v>
      </c>
      <c r="P18" s="811" t="s">
        <v>48</v>
      </c>
      <c r="Q18" s="811"/>
    </row>
    <row r="19" spans="1:247" s="606" customFormat="1" ht="21" customHeight="1">
      <c r="A19" s="942" t="s">
        <v>49</v>
      </c>
      <c r="B19" s="942"/>
      <c r="C19" s="854">
        <f t="shared" si="0"/>
        <v>129</v>
      </c>
      <c r="D19" s="854">
        <f t="shared" si="0"/>
        <v>57</v>
      </c>
      <c r="E19" s="854">
        <f t="shared" si="0"/>
        <v>39</v>
      </c>
      <c r="F19" s="854">
        <f t="shared" si="0"/>
        <v>30</v>
      </c>
      <c r="G19" s="854">
        <f t="shared" si="0"/>
        <v>23</v>
      </c>
      <c r="H19" s="854">
        <f t="shared" si="0"/>
        <v>22</v>
      </c>
      <c r="I19" s="854">
        <f t="shared" si="0"/>
        <v>3</v>
      </c>
      <c r="J19" s="854">
        <f t="shared" si="0"/>
        <v>9</v>
      </c>
      <c r="K19" s="854">
        <f t="shared" si="0"/>
        <v>5</v>
      </c>
      <c r="L19" s="854">
        <f t="shared" si="0"/>
        <v>5</v>
      </c>
      <c r="M19" s="854">
        <f t="shared" si="1"/>
        <v>199</v>
      </c>
      <c r="N19" s="854">
        <f t="shared" si="1"/>
        <v>123</v>
      </c>
      <c r="O19" s="854">
        <f t="shared" si="2"/>
        <v>322</v>
      </c>
      <c r="P19" s="811" t="s">
        <v>50</v>
      </c>
      <c r="Q19" s="811"/>
    </row>
    <row r="20" spans="1:247" s="606" customFormat="1" ht="21" customHeight="1">
      <c r="A20" s="942" t="s">
        <v>51</v>
      </c>
      <c r="B20" s="942"/>
      <c r="C20" s="854">
        <f t="shared" si="0"/>
        <v>181</v>
      </c>
      <c r="D20" s="854">
        <f t="shared" si="0"/>
        <v>147</v>
      </c>
      <c r="E20" s="854">
        <f t="shared" si="0"/>
        <v>38</v>
      </c>
      <c r="F20" s="854">
        <f t="shared" si="0"/>
        <v>42</v>
      </c>
      <c r="G20" s="854">
        <f t="shared" si="0"/>
        <v>18</v>
      </c>
      <c r="H20" s="854">
        <f t="shared" si="0"/>
        <v>19</v>
      </c>
      <c r="I20" s="854">
        <f t="shared" si="0"/>
        <v>6</v>
      </c>
      <c r="J20" s="854">
        <f t="shared" si="0"/>
        <v>8</v>
      </c>
      <c r="K20" s="854">
        <f t="shared" si="0"/>
        <v>0</v>
      </c>
      <c r="L20" s="854">
        <f t="shared" si="0"/>
        <v>0</v>
      </c>
      <c r="M20" s="854">
        <f t="shared" si="1"/>
        <v>243</v>
      </c>
      <c r="N20" s="854">
        <f t="shared" si="1"/>
        <v>216</v>
      </c>
      <c r="O20" s="854">
        <f t="shared" si="2"/>
        <v>459</v>
      </c>
      <c r="P20" s="811" t="s">
        <v>52</v>
      </c>
      <c r="Q20" s="811"/>
    </row>
    <row r="21" spans="1:247" s="606" customFormat="1" ht="21" customHeight="1">
      <c r="A21" s="942" t="s">
        <v>53</v>
      </c>
      <c r="B21" s="942"/>
      <c r="C21" s="854">
        <f t="shared" si="0"/>
        <v>350</v>
      </c>
      <c r="D21" s="854">
        <f t="shared" si="0"/>
        <v>168</v>
      </c>
      <c r="E21" s="854">
        <f t="shared" si="0"/>
        <v>180</v>
      </c>
      <c r="F21" s="854">
        <f t="shared" si="0"/>
        <v>216</v>
      </c>
      <c r="G21" s="854">
        <f t="shared" si="0"/>
        <v>99</v>
      </c>
      <c r="H21" s="854">
        <f t="shared" si="0"/>
        <v>72</v>
      </c>
      <c r="I21" s="854">
        <f t="shared" si="0"/>
        <v>34</v>
      </c>
      <c r="J21" s="854">
        <f t="shared" si="0"/>
        <v>31</v>
      </c>
      <c r="K21" s="854">
        <f t="shared" si="0"/>
        <v>11</v>
      </c>
      <c r="L21" s="854">
        <f t="shared" si="0"/>
        <v>11</v>
      </c>
      <c r="M21" s="854">
        <f t="shared" si="1"/>
        <v>674</v>
      </c>
      <c r="N21" s="854">
        <f t="shared" si="1"/>
        <v>498</v>
      </c>
      <c r="O21" s="854">
        <f t="shared" si="2"/>
        <v>1172</v>
      </c>
      <c r="P21" s="811" t="s">
        <v>54</v>
      </c>
      <c r="Q21" s="811"/>
    </row>
    <row r="22" spans="1:247" s="606" customFormat="1" ht="21" customHeight="1">
      <c r="A22" s="942" t="s">
        <v>84</v>
      </c>
      <c r="B22" s="942"/>
      <c r="C22" s="854">
        <f t="shared" si="0"/>
        <v>75</v>
      </c>
      <c r="D22" s="854">
        <f t="shared" si="0"/>
        <v>51</v>
      </c>
      <c r="E22" s="854">
        <f t="shared" si="0"/>
        <v>35</v>
      </c>
      <c r="F22" s="854">
        <f t="shared" si="0"/>
        <v>23</v>
      </c>
      <c r="G22" s="854">
        <f t="shared" si="0"/>
        <v>11</v>
      </c>
      <c r="H22" s="854">
        <f t="shared" si="0"/>
        <v>9</v>
      </c>
      <c r="I22" s="854">
        <f t="shared" si="0"/>
        <v>7</v>
      </c>
      <c r="J22" s="854">
        <f t="shared" si="0"/>
        <v>18</v>
      </c>
      <c r="K22" s="854">
        <f t="shared" si="0"/>
        <v>1</v>
      </c>
      <c r="L22" s="854">
        <f t="shared" si="0"/>
        <v>13</v>
      </c>
      <c r="M22" s="854">
        <f t="shared" si="1"/>
        <v>129</v>
      </c>
      <c r="N22" s="854">
        <f t="shared" si="1"/>
        <v>114</v>
      </c>
      <c r="O22" s="854">
        <f t="shared" si="2"/>
        <v>243</v>
      </c>
      <c r="P22" s="811" t="s">
        <v>56</v>
      </c>
      <c r="Q22" s="811"/>
    </row>
    <row r="23" spans="1:247" s="606" customFormat="1" ht="21" customHeight="1">
      <c r="A23" s="942" t="s">
        <v>57</v>
      </c>
      <c r="B23" s="942"/>
      <c r="C23" s="854">
        <f t="shared" si="0"/>
        <v>58</v>
      </c>
      <c r="D23" s="854">
        <f t="shared" si="0"/>
        <v>66</v>
      </c>
      <c r="E23" s="854">
        <f t="shared" si="0"/>
        <v>37</v>
      </c>
      <c r="F23" s="854">
        <f t="shared" si="0"/>
        <v>10</v>
      </c>
      <c r="G23" s="854">
        <f t="shared" si="0"/>
        <v>16</v>
      </c>
      <c r="H23" s="854">
        <f t="shared" si="0"/>
        <v>6</v>
      </c>
      <c r="I23" s="854">
        <f t="shared" si="0"/>
        <v>2</v>
      </c>
      <c r="J23" s="854">
        <f t="shared" si="0"/>
        <v>3</v>
      </c>
      <c r="K23" s="854">
        <f t="shared" si="0"/>
        <v>1</v>
      </c>
      <c r="L23" s="854">
        <f t="shared" si="0"/>
        <v>0</v>
      </c>
      <c r="M23" s="854">
        <f t="shared" si="1"/>
        <v>114</v>
      </c>
      <c r="N23" s="854">
        <f t="shared" si="1"/>
        <v>85</v>
      </c>
      <c r="O23" s="854">
        <f t="shared" si="2"/>
        <v>199</v>
      </c>
      <c r="P23" s="811" t="s">
        <v>58</v>
      </c>
      <c r="Q23" s="811"/>
    </row>
    <row r="24" spans="1:247" s="606" customFormat="1" ht="21" customHeight="1">
      <c r="A24" s="942" t="s">
        <v>59</v>
      </c>
      <c r="B24" s="942"/>
      <c r="C24" s="854">
        <f t="shared" ref="C24:L28" si="3">SUM(C54,C84)</f>
        <v>18</v>
      </c>
      <c r="D24" s="854">
        <f t="shared" si="3"/>
        <v>52</v>
      </c>
      <c r="E24" s="854">
        <f t="shared" si="3"/>
        <v>20</v>
      </c>
      <c r="F24" s="854">
        <f t="shared" si="3"/>
        <v>24</v>
      </c>
      <c r="G24" s="854">
        <f t="shared" si="3"/>
        <v>22</v>
      </c>
      <c r="H24" s="854">
        <f t="shared" si="3"/>
        <v>6</v>
      </c>
      <c r="I24" s="854">
        <f t="shared" si="3"/>
        <v>1</v>
      </c>
      <c r="J24" s="854">
        <f t="shared" si="3"/>
        <v>1</v>
      </c>
      <c r="K24" s="854">
        <f t="shared" si="3"/>
        <v>0</v>
      </c>
      <c r="L24" s="854">
        <f t="shared" si="3"/>
        <v>0</v>
      </c>
      <c r="M24" s="854">
        <f t="shared" si="1"/>
        <v>61</v>
      </c>
      <c r="N24" s="854">
        <f t="shared" si="1"/>
        <v>83</v>
      </c>
      <c r="O24" s="854">
        <f t="shared" si="2"/>
        <v>144</v>
      </c>
      <c r="P24" s="811" t="s">
        <v>60</v>
      </c>
      <c r="Q24" s="811"/>
    </row>
    <row r="25" spans="1:247" s="606" customFormat="1" ht="21" customHeight="1">
      <c r="A25" s="942" t="s">
        <v>61</v>
      </c>
      <c r="B25" s="942"/>
      <c r="C25" s="854">
        <f t="shared" si="3"/>
        <v>234</v>
      </c>
      <c r="D25" s="854">
        <f t="shared" si="3"/>
        <v>294</v>
      </c>
      <c r="E25" s="854">
        <f t="shared" si="3"/>
        <v>109</v>
      </c>
      <c r="F25" s="854">
        <f t="shared" si="3"/>
        <v>148</v>
      </c>
      <c r="G25" s="854">
        <f t="shared" si="3"/>
        <v>58</v>
      </c>
      <c r="H25" s="854">
        <f t="shared" si="3"/>
        <v>65</v>
      </c>
      <c r="I25" s="854">
        <f t="shared" si="3"/>
        <v>19</v>
      </c>
      <c r="J25" s="854">
        <f t="shared" si="3"/>
        <v>29</v>
      </c>
      <c r="K25" s="854">
        <f t="shared" si="3"/>
        <v>21</v>
      </c>
      <c r="L25" s="854">
        <f t="shared" si="3"/>
        <v>10</v>
      </c>
      <c r="M25" s="854">
        <f t="shared" si="1"/>
        <v>441</v>
      </c>
      <c r="N25" s="854">
        <f t="shared" si="1"/>
        <v>546</v>
      </c>
      <c r="O25" s="854">
        <f t="shared" si="2"/>
        <v>987</v>
      </c>
      <c r="P25" s="811" t="s">
        <v>62</v>
      </c>
      <c r="Q25" s="811"/>
    </row>
    <row r="26" spans="1:247" s="606" customFormat="1" ht="21" customHeight="1">
      <c r="A26" s="942" t="s">
        <v>63</v>
      </c>
      <c r="B26" s="942"/>
      <c r="C26" s="854">
        <f t="shared" si="3"/>
        <v>48</v>
      </c>
      <c r="D26" s="854">
        <f t="shared" si="3"/>
        <v>45</v>
      </c>
      <c r="E26" s="854">
        <f t="shared" si="3"/>
        <v>14</v>
      </c>
      <c r="F26" s="854">
        <f t="shared" si="3"/>
        <v>16</v>
      </c>
      <c r="G26" s="854">
        <f t="shared" si="3"/>
        <v>25</v>
      </c>
      <c r="H26" s="854">
        <f t="shared" si="3"/>
        <v>10</v>
      </c>
      <c r="I26" s="854">
        <f t="shared" si="3"/>
        <v>9</v>
      </c>
      <c r="J26" s="854">
        <f t="shared" si="3"/>
        <v>5</v>
      </c>
      <c r="K26" s="854">
        <f t="shared" si="3"/>
        <v>18</v>
      </c>
      <c r="L26" s="854">
        <f t="shared" si="3"/>
        <v>7</v>
      </c>
      <c r="M26" s="854">
        <f t="shared" si="1"/>
        <v>114</v>
      </c>
      <c r="N26" s="854">
        <f t="shared" si="1"/>
        <v>83</v>
      </c>
      <c r="O26" s="854">
        <f t="shared" si="2"/>
        <v>197</v>
      </c>
      <c r="P26" s="811" t="s">
        <v>64</v>
      </c>
      <c r="Q26" s="811"/>
    </row>
    <row r="27" spans="1:247" s="606" customFormat="1" ht="21" customHeight="1" thickBot="1">
      <c r="A27" s="943" t="s">
        <v>65</v>
      </c>
      <c r="B27" s="943"/>
      <c r="C27" s="854">
        <f t="shared" si="3"/>
        <v>850</v>
      </c>
      <c r="D27" s="854">
        <f t="shared" si="3"/>
        <v>542</v>
      </c>
      <c r="E27" s="854">
        <f t="shared" si="3"/>
        <v>340</v>
      </c>
      <c r="F27" s="854">
        <f t="shared" si="3"/>
        <v>216</v>
      </c>
      <c r="G27" s="854">
        <f t="shared" si="3"/>
        <v>118</v>
      </c>
      <c r="H27" s="854">
        <f t="shared" si="3"/>
        <v>42</v>
      </c>
      <c r="I27" s="854">
        <f t="shared" si="3"/>
        <v>47</v>
      </c>
      <c r="J27" s="854">
        <f t="shared" si="3"/>
        <v>13</v>
      </c>
      <c r="K27" s="854">
        <f t="shared" si="3"/>
        <v>16</v>
      </c>
      <c r="L27" s="854">
        <f t="shared" si="3"/>
        <v>6</v>
      </c>
      <c r="M27" s="944">
        <f t="shared" si="1"/>
        <v>1371</v>
      </c>
      <c r="N27" s="944">
        <f t="shared" si="1"/>
        <v>819</v>
      </c>
      <c r="O27" s="944">
        <f t="shared" si="2"/>
        <v>2190</v>
      </c>
      <c r="P27" s="823" t="s">
        <v>66</v>
      </c>
      <c r="Q27" s="823"/>
    </row>
    <row r="28" spans="1:247" s="606" customFormat="1" ht="24" customHeight="1" thickBot="1">
      <c r="A28" s="891" t="s">
        <v>19</v>
      </c>
      <c r="B28" s="891"/>
      <c r="C28" s="931">
        <f t="shared" si="3"/>
        <v>3445</v>
      </c>
      <c r="D28" s="931">
        <f t="shared" si="3"/>
        <v>2684</v>
      </c>
      <c r="E28" s="931">
        <f t="shared" si="3"/>
        <v>1392</v>
      </c>
      <c r="F28" s="931">
        <f t="shared" si="3"/>
        <v>1069</v>
      </c>
      <c r="G28" s="931">
        <f t="shared" si="3"/>
        <v>557</v>
      </c>
      <c r="H28" s="931">
        <f t="shared" si="3"/>
        <v>362</v>
      </c>
      <c r="I28" s="931">
        <f t="shared" si="3"/>
        <v>173</v>
      </c>
      <c r="J28" s="931">
        <f t="shared" si="3"/>
        <v>156</v>
      </c>
      <c r="K28" s="931">
        <f t="shared" si="3"/>
        <v>85</v>
      </c>
      <c r="L28" s="931">
        <f t="shared" si="3"/>
        <v>67</v>
      </c>
      <c r="M28" s="931">
        <f t="shared" si="1"/>
        <v>5652</v>
      </c>
      <c r="N28" s="931">
        <f t="shared" si="1"/>
        <v>4338</v>
      </c>
      <c r="O28" s="931">
        <f t="shared" si="2"/>
        <v>9990</v>
      </c>
      <c r="P28" s="826" t="s">
        <v>67</v>
      </c>
      <c r="Q28" s="826"/>
    </row>
    <row r="29" spans="1:247" s="606" customFormat="1" ht="21.75" customHeight="1" thickTop="1">
      <c r="A29" s="904"/>
      <c r="B29" s="904"/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846"/>
      <c r="Q29" s="846"/>
    </row>
    <row r="30" spans="1:247">
      <c r="A30" s="932"/>
      <c r="B30" s="932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5"/>
      <c r="U30" s="935"/>
      <c r="V30" s="935"/>
      <c r="W30" s="935"/>
      <c r="X30" s="935"/>
      <c r="GH30" s="924"/>
      <c r="GI30" s="924"/>
      <c r="GJ30" s="924"/>
      <c r="GK30" s="924"/>
      <c r="GL30" s="924"/>
      <c r="GM30" s="924"/>
      <c r="GN30" s="924"/>
      <c r="GO30" s="924"/>
      <c r="GP30" s="924"/>
      <c r="GQ30" s="924"/>
      <c r="GR30" s="924"/>
      <c r="GS30" s="924"/>
      <c r="GT30" s="924"/>
      <c r="GU30" s="924"/>
      <c r="GV30" s="924"/>
      <c r="GW30" s="924"/>
      <c r="GX30" s="924"/>
      <c r="GY30" s="924"/>
      <c r="GZ30" s="924"/>
      <c r="HA30" s="924"/>
      <c r="HB30" s="924"/>
      <c r="HC30" s="924"/>
      <c r="HD30" s="924"/>
      <c r="HE30" s="924"/>
      <c r="HF30" s="924"/>
      <c r="HG30" s="924"/>
      <c r="HH30" s="924"/>
      <c r="HI30" s="924"/>
      <c r="HJ30" s="924"/>
      <c r="HK30" s="924"/>
      <c r="HL30" s="924"/>
      <c r="HM30" s="924"/>
      <c r="HN30" s="924"/>
      <c r="HO30" s="924"/>
      <c r="HP30" s="924"/>
      <c r="HQ30" s="924"/>
      <c r="HR30" s="924"/>
      <c r="HS30" s="924"/>
      <c r="HT30" s="924"/>
      <c r="HU30" s="924"/>
      <c r="HV30" s="924"/>
      <c r="HW30" s="924"/>
      <c r="HX30" s="924"/>
      <c r="HY30" s="924"/>
      <c r="HZ30" s="924"/>
      <c r="IA30" s="924"/>
      <c r="IB30" s="924"/>
      <c r="IC30" s="924"/>
      <c r="ID30" s="924"/>
      <c r="IE30" s="924"/>
      <c r="IF30" s="924"/>
      <c r="IG30" s="924"/>
      <c r="IH30" s="924"/>
      <c r="II30" s="924"/>
      <c r="IJ30" s="924"/>
      <c r="IK30" s="924"/>
      <c r="IL30" s="924"/>
      <c r="IM30" s="924"/>
    </row>
    <row r="31" spans="1:247" ht="36" customHeight="1">
      <c r="A31" s="794" t="s">
        <v>1044</v>
      </c>
      <c r="B31" s="794"/>
      <c r="C31" s="794"/>
      <c r="D31" s="794"/>
      <c r="E31" s="794"/>
      <c r="F31" s="794"/>
      <c r="G31" s="794"/>
      <c r="H31" s="794"/>
      <c r="I31" s="794"/>
      <c r="J31" s="794"/>
      <c r="K31" s="794"/>
      <c r="L31" s="794"/>
      <c r="M31" s="794"/>
      <c r="N31" s="794"/>
      <c r="O31" s="794"/>
      <c r="P31" s="794"/>
      <c r="Q31" s="794"/>
      <c r="R31" s="935"/>
      <c r="S31" s="935"/>
      <c r="T31" s="935"/>
      <c r="U31" s="935"/>
      <c r="V31" s="935"/>
      <c r="W31" s="935"/>
      <c r="X31" s="935"/>
      <c r="GH31" s="924"/>
    </row>
    <row r="32" spans="1:247" ht="40.5" customHeight="1">
      <c r="A32" s="936" t="s">
        <v>1045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936"/>
      <c r="N32" s="936"/>
      <c r="O32" s="936"/>
      <c r="P32" s="936"/>
      <c r="Q32" s="936"/>
      <c r="R32" s="935"/>
      <c r="S32" s="935"/>
      <c r="T32" s="935"/>
      <c r="U32" s="935"/>
      <c r="V32" s="935"/>
      <c r="W32" s="935"/>
      <c r="X32" s="935"/>
      <c r="GH32" s="924"/>
    </row>
    <row r="33" spans="1:24" ht="21" customHeight="1" thickBot="1">
      <c r="A33" s="795" t="s">
        <v>1046</v>
      </c>
      <c r="B33" s="795"/>
      <c r="C33" s="914"/>
      <c r="D33" s="914"/>
      <c r="E33" s="914"/>
      <c r="F33" s="914"/>
      <c r="G33" s="914"/>
      <c r="H33" s="914"/>
      <c r="I33" s="914"/>
      <c r="J33" s="914"/>
      <c r="K33" s="914"/>
      <c r="L33" s="914"/>
      <c r="M33" s="914"/>
      <c r="N33" s="914"/>
      <c r="O33" s="914"/>
      <c r="P33" s="937" t="s">
        <v>1047</v>
      </c>
      <c r="Q33" s="937"/>
      <c r="R33" s="935"/>
      <c r="S33" s="935"/>
      <c r="T33" s="935"/>
      <c r="U33" s="935"/>
      <c r="V33" s="935"/>
      <c r="W33" s="935"/>
      <c r="X33" s="935"/>
    </row>
    <row r="34" spans="1:24" ht="21" customHeight="1" thickTop="1">
      <c r="A34" s="864" t="s">
        <v>137</v>
      </c>
      <c r="B34" s="864"/>
      <c r="C34" s="916" t="s">
        <v>141</v>
      </c>
      <c r="D34" s="916"/>
      <c r="E34" s="916" t="s">
        <v>142</v>
      </c>
      <c r="F34" s="916"/>
      <c r="G34" s="916" t="s">
        <v>152</v>
      </c>
      <c r="H34" s="916"/>
      <c r="I34" s="916" t="s">
        <v>153</v>
      </c>
      <c r="J34" s="916"/>
      <c r="K34" s="916" t="s">
        <v>154</v>
      </c>
      <c r="L34" s="916"/>
      <c r="M34" s="916" t="s">
        <v>19</v>
      </c>
      <c r="N34" s="916"/>
      <c r="O34" s="916"/>
      <c r="P34" s="917" t="s">
        <v>10</v>
      </c>
      <c r="Q34" s="917"/>
      <c r="R34" s="935"/>
      <c r="S34" s="935"/>
      <c r="T34" s="935"/>
      <c r="U34" s="935"/>
      <c r="V34" s="935"/>
      <c r="W34" s="935"/>
      <c r="X34" s="935"/>
    </row>
    <row r="35" spans="1:24" ht="21" customHeight="1">
      <c r="A35" s="867"/>
      <c r="B35" s="867"/>
      <c r="C35" s="918" t="s">
        <v>146</v>
      </c>
      <c r="D35" s="918"/>
      <c r="E35" s="918" t="s">
        <v>147</v>
      </c>
      <c r="F35" s="918"/>
      <c r="G35" s="918" t="s">
        <v>155</v>
      </c>
      <c r="H35" s="918"/>
      <c r="I35" s="918" t="s">
        <v>156</v>
      </c>
      <c r="J35" s="918"/>
      <c r="K35" s="918" t="s">
        <v>157</v>
      </c>
      <c r="L35" s="918"/>
      <c r="M35" s="918" t="s">
        <v>23</v>
      </c>
      <c r="N35" s="918"/>
      <c r="O35" s="918"/>
      <c r="P35" s="919"/>
      <c r="Q35" s="919"/>
      <c r="R35" s="935"/>
      <c r="S35" s="935"/>
      <c r="T35" s="935"/>
      <c r="U35" s="935"/>
      <c r="V35" s="935"/>
      <c r="W35" s="935"/>
      <c r="X35" s="935"/>
    </row>
    <row r="36" spans="1:24" ht="23.25" customHeight="1">
      <c r="A36" s="867"/>
      <c r="B36" s="867"/>
      <c r="C36" s="869" t="s">
        <v>148</v>
      </c>
      <c r="D36" s="869" t="s">
        <v>17</v>
      </c>
      <c r="E36" s="869" t="s">
        <v>148</v>
      </c>
      <c r="F36" s="869" t="s">
        <v>17</v>
      </c>
      <c r="G36" s="869" t="s">
        <v>148</v>
      </c>
      <c r="H36" s="869" t="s">
        <v>17</v>
      </c>
      <c r="I36" s="869" t="s">
        <v>148</v>
      </c>
      <c r="J36" s="869" t="s">
        <v>17</v>
      </c>
      <c r="K36" s="869" t="s">
        <v>148</v>
      </c>
      <c r="L36" s="869" t="s">
        <v>17</v>
      </c>
      <c r="M36" s="869" t="s">
        <v>148</v>
      </c>
      <c r="N36" s="869" t="s">
        <v>17</v>
      </c>
      <c r="O36" s="869" t="s">
        <v>107</v>
      </c>
      <c r="P36" s="919"/>
      <c r="Q36" s="919"/>
      <c r="R36" s="935"/>
      <c r="S36" s="935"/>
      <c r="T36" s="935"/>
      <c r="U36" s="935"/>
      <c r="V36" s="935"/>
      <c r="W36" s="935"/>
      <c r="X36" s="935"/>
    </row>
    <row r="37" spans="1:24" ht="47.25" customHeight="1" thickBot="1">
      <c r="A37" s="870"/>
      <c r="B37" s="870"/>
      <c r="C37" s="920" t="s">
        <v>20</v>
      </c>
      <c r="D37" s="920" t="s">
        <v>21</v>
      </c>
      <c r="E37" s="920" t="s">
        <v>20</v>
      </c>
      <c r="F37" s="920" t="s">
        <v>21</v>
      </c>
      <c r="G37" s="920" t="s">
        <v>20</v>
      </c>
      <c r="H37" s="920" t="s">
        <v>21</v>
      </c>
      <c r="I37" s="920" t="s">
        <v>20</v>
      </c>
      <c r="J37" s="920" t="s">
        <v>21</v>
      </c>
      <c r="K37" s="920" t="s">
        <v>20</v>
      </c>
      <c r="L37" s="920" t="s">
        <v>21</v>
      </c>
      <c r="M37" s="920" t="s">
        <v>20</v>
      </c>
      <c r="N37" s="920" t="s">
        <v>21</v>
      </c>
      <c r="O37" s="920" t="s">
        <v>23</v>
      </c>
      <c r="P37" s="921"/>
      <c r="Q37" s="921"/>
      <c r="R37" s="935"/>
      <c r="S37" s="935"/>
      <c r="T37" s="935"/>
      <c r="U37" s="935"/>
      <c r="V37" s="935"/>
      <c r="W37" s="935"/>
      <c r="X37" s="935"/>
    </row>
    <row r="38" spans="1:24" ht="20.25" customHeight="1">
      <c r="A38" s="871" t="s">
        <v>120</v>
      </c>
      <c r="B38" s="871"/>
      <c r="C38" s="854">
        <v>166</v>
      </c>
      <c r="D38" s="854">
        <v>119</v>
      </c>
      <c r="E38" s="854">
        <v>61</v>
      </c>
      <c r="F38" s="854">
        <v>37</v>
      </c>
      <c r="G38" s="854">
        <v>18</v>
      </c>
      <c r="H38" s="854">
        <v>17</v>
      </c>
      <c r="I38" s="854">
        <v>11</v>
      </c>
      <c r="J38" s="854">
        <v>7</v>
      </c>
      <c r="K38" s="854">
        <v>2</v>
      </c>
      <c r="L38" s="854">
        <v>1</v>
      </c>
      <c r="M38" s="854">
        <f>SUM(C38,E38,G38,I38,K38)</f>
        <v>258</v>
      </c>
      <c r="N38" s="854">
        <f>SUM(D38,F38,H38,J38,L38)</f>
        <v>181</v>
      </c>
      <c r="O38" s="854">
        <f>SUM(M38:N38)</f>
        <v>439</v>
      </c>
      <c r="P38" s="807" t="s">
        <v>26</v>
      </c>
      <c r="Q38" s="807"/>
      <c r="R38" s="935"/>
      <c r="S38" s="935"/>
      <c r="T38" s="935"/>
      <c r="U38" s="935"/>
      <c r="V38" s="935"/>
      <c r="W38" s="935"/>
      <c r="X38" s="935"/>
    </row>
    <row r="39" spans="1:24" ht="20.25" customHeight="1">
      <c r="A39" s="942" t="s">
        <v>27</v>
      </c>
      <c r="B39" s="942"/>
      <c r="C39" s="854">
        <v>133</v>
      </c>
      <c r="D39" s="854">
        <v>40</v>
      </c>
      <c r="E39" s="854">
        <v>28</v>
      </c>
      <c r="F39" s="854">
        <v>20</v>
      </c>
      <c r="G39" s="854">
        <v>1</v>
      </c>
      <c r="H39" s="854">
        <v>7</v>
      </c>
      <c r="I39" s="854">
        <v>0</v>
      </c>
      <c r="J39" s="854">
        <v>2</v>
      </c>
      <c r="K39" s="854">
        <v>0</v>
      </c>
      <c r="L39" s="854">
        <v>3</v>
      </c>
      <c r="M39" s="854">
        <f t="shared" ref="M39:N58" si="4">SUM(C39,E39,G39,I39,K39)</f>
        <v>162</v>
      </c>
      <c r="N39" s="854">
        <f t="shared" si="4"/>
        <v>72</v>
      </c>
      <c r="O39" s="854">
        <f t="shared" ref="O39:O58" si="5">SUM(M39:N39)</f>
        <v>234</v>
      </c>
      <c r="P39" s="809" t="s">
        <v>28</v>
      </c>
      <c r="Q39" s="809"/>
      <c r="R39" s="935"/>
      <c r="S39" s="935"/>
      <c r="T39" s="935"/>
      <c r="U39" s="935"/>
      <c r="V39" s="935"/>
      <c r="W39" s="935"/>
      <c r="X39" s="935"/>
    </row>
    <row r="40" spans="1:24" ht="20.25" customHeight="1">
      <c r="A40" s="942" t="s">
        <v>83</v>
      </c>
      <c r="B40" s="942"/>
      <c r="C40" s="854">
        <v>98</v>
      </c>
      <c r="D40" s="854">
        <v>93</v>
      </c>
      <c r="E40" s="854">
        <v>89</v>
      </c>
      <c r="F40" s="854">
        <v>22</v>
      </c>
      <c r="G40" s="854">
        <v>38</v>
      </c>
      <c r="H40" s="854">
        <v>5</v>
      </c>
      <c r="I40" s="854">
        <v>6</v>
      </c>
      <c r="J40" s="854">
        <v>4</v>
      </c>
      <c r="K40" s="854">
        <v>4</v>
      </c>
      <c r="L40" s="854">
        <v>0</v>
      </c>
      <c r="M40" s="854">
        <f t="shared" si="4"/>
        <v>235</v>
      </c>
      <c r="N40" s="854">
        <f t="shared" si="4"/>
        <v>124</v>
      </c>
      <c r="O40" s="854">
        <f t="shared" si="5"/>
        <v>359</v>
      </c>
      <c r="P40" s="811" t="s">
        <v>30</v>
      </c>
      <c r="Q40" s="811"/>
      <c r="R40" s="935"/>
      <c r="S40" s="935"/>
      <c r="T40" s="935"/>
      <c r="U40" s="935"/>
      <c r="V40" s="935"/>
      <c r="W40" s="935"/>
      <c r="X40" s="935"/>
    </row>
    <row r="41" spans="1:24">
      <c r="A41" s="942" t="s">
        <v>31</v>
      </c>
      <c r="B41" s="942"/>
      <c r="C41" s="854">
        <v>33</v>
      </c>
      <c r="D41" s="854">
        <v>22</v>
      </c>
      <c r="E41" s="854">
        <v>15</v>
      </c>
      <c r="F41" s="854">
        <v>10</v>
      </c>
      <c r="G41" s="854">
        <v>1</v>
      </c>
      <c r="H41" s="854">
        <v>1</v>
      </c>
      <c r="I41" s="854">
        <v>0</v>
      </c>
      <c r="J41" s="854">
        <v>0</v>
      </c>
      <c r="K41" s="854">
        <v>0</v>
      </c>
      <c r="L41" s="854">
        <v>1</v>
      </c>
      <c r="M41" s="854">
        <f t="shared" si="4"/>
        <v>49</v>
      </c>
      <c r="N41" s="854">
        <f t="shared" si="4"/>
        <v>34</v>
      </c>
      <c r="O41" s="854">
        <f t="shared" si="5"/>
        <v>83</v>
      </c>
      <c r="P41" s="811" t="s">
        <v>32</v>
      </c>
      <c r="Q41" s="811"/>
      <c r="R41" s="935"/>
      <c r="S41" s="935"/>
      <c r="T41" s="935"/>
      <c r="U41" s="935"/>
      <c r="V41" s="935"/>
      <c r="W41" s="935"/>
      <c r="X41" s="935"/>
    </row>
    <row r="42" spans="1:24" ht="20.25" customHeight="1">
      <c r="A42" s="812" t="s">
        <v>33</v>
      </c>
      <c r="B42" s="874" t="s">
        <v>34</v>
      </c>
      <c r="C42" s="854">
        <v>151</v>
      </c>
      <c r="D42" s="854">
        <v>96</v>
      </c>
      <c r="E42" s="854">
        <v>55</v>
      </c>
      <c r="F42" s="854">
        <v>30</v>
      </c>
      <c r="G42" s="854">
        <v>6</v>
      </c>
      <c r="H42" s="854">
        <v>12</v>
      </c>
      <c r="I42" s="854">
        <v>1</v>
      </c>
      <c r="J42" s="854">
        <v>1</v>
      </c>
      <c r="K42" s="854">
        <v>1</v>
      </c>
      <c r="L42" s="854">
        <v>0</v>
      </c>
      <c r="M42" s="854">
        <f t="shared" si="4"/>
        <v>214</v>
      </c>
      <c r="N42" s="854">
        <f t="shared" si="4"/>
        <v>139</v>
      </c>
      <c r="O42" s="854">
        <f t="shared" si="5"/>
        <v>353</v>
      </c>
      <c r="P42" s="814" t="s">
        <v>35</v>
      </c>
      <c r="Q42" s="815" t="s">
        <v>36</v>
      </c>
      <c r="R42" s="935"/>
      <c r="S42" s="935"/>
      <c r="T42" s="935"/>
      <c r="U42" s="935"/>
      <c r="V42" s="935"/>
      <c r="W42" s="935"/>
      <c r="X42" s="935"/>
    </row>
    <row r="43" spans="1:24">
      <c r="A43" s="816"/>
      <c r="B43" s="874" t="s">
        <v>37</v>
      </c>
      <c r="C43" s="854">
        <v>421</v>
      </c>
      <c r="D43" s="854">
        <v>452</v>
      </c>
      <c r="E43" s="854">
        <v>87</v>
      </c>
      <c r="F43" s="854">
        <v>78</v>
      </c>
      <c r="G43" s="854">
        <v>28</v>
      </c>
      <c r="H43" s="854">
        <v>20</v>
      </c>
      <c r="I43" s="854">
        <v>2</v>
      </c>
      <c r="J43" s="854">
        <v>7</v>
      </c>
      <c r="K43" s="854">
        <v>0</v>
      </c>
      <c r="L43" s="854">
        <v>4</v>
      </c>
      <c r="M43" s="854">
        <f t="shared" si="4"/>
        <v>538</v>
      </c>
      <c r="N43" s="854">
        <f t="shared" si="4"/>
        <v>561</v>
      </c>
      <c r="O43" s="854">
        <f t="shared" si="5"/>
        <v>1099</v>
      </c>
      <c r="P43" s="814" t="s">
        <v>38</v>
      </c>
      <c r="Q43" s="817"/>
      <c r="R43" s="935"/>
      <c r="S43" s="935"/>
      <c r="T43" s="935"/>
      <c r="U43" s="935"/>
      <c r="V43" s="935"/>
      <c r="W43" s="935"/>
      <c r="X43" s="935"/>
    </row>
    <row r="44" spans="1:24">
      <c r="A44" s="816"/>
      <c r="B44" s="874" t="s">
        <v>39</v>
      </c>
      <c r="C44" s="854">
        <v>0</v>
      </c>
      <c r="D44" s="854">
        <v>1</v>
      </c>
      <c r="E44" s="854">
        <v>7</v>
      </c>
      <c r="F44" s="854">
        <v>12</v>
      </c>
      <c r="G44" s="854">
        <v>6</v>
      </c>
      <c r="H44" s="854">
        <v>1</v>
      </c>
      <c r="I44" s="854">
        <v>0</v>
      </c>
      <c r="J44" s="854">
        <v>3</v>
      </c>
      <c r="K44" s="854">
        <v>0</v>
      </c>
      <c r="L44" s="854">
        <v>0</v>
      </c>
      <c r="M44" s="854">
        <f t="shared" si="4"/>
        <v>13</v>
      </c>
      <c r="N44" s="854">
        <f t="shared" si="4"/>
        <v>17</v>
      </c>
      <c r="O44" s="854">
        <f t="shared" si="5"/>
        <v>30</v>
      </c>
      <c r="P44" s="814" t="s">
        <v>40</v>
      </c>
      <c r="Q44" s="817"/>
      <c r="R44" s="935"/>
      <c r="S44" s="935"/>
      <c r="T44" s="935"/>
      <c r="U44" s="935"/>
      <c r="V44" s="935"/>
      <c r="W44" s="935"/>
      <c r="X44" s="935"/>
    </row>
    <row r="45" spans="1:24">
      <c r="A45" s="816"/>
      <c r="B45" s="874" t="s">
        <v>41</v>
      </c>
      <c r="C45" s="854">
        <v>135</v>
      </c>
      <c r="D45" s="854">
        <v>106</v>
      </c>
      <c r="E45" s="854">
        <v>101</v>
      </c>
      <c r="F45" s="854">
        <v>37</v>
      </c>
      <c r="G45" s="854">
        <v>12</v>
      </c>
      <c r="H45" s="854">
        <v>10</v>
      </c>
      <c r="I45" s="854">
        <v>2</v>
      </c>
      <c r="J45" s="854">
        <v>3</v>
      </c>
      <c r="K45" s="854">
        <v>0</v>
      </c>
      <c r="L45" s="854">
        <v>0</v>
      </c>
      <c r="M45" s="854">
        <f t="shared" si="4"/>
        <v>250</v>
      </c>
      <c r="N45" s="854">
        <f t="shared" si="4"/>
        <v>156</v>
      </c>
      <c r="O45" s="854">
        <f t="shared" si="5"/>
        <v>406</v>
      </c>
      <c r="P45" s="814" t="s">
        <v>42</v>
      </c>
      <c r="Q45" s="817"/>
      <c r="R45" s="935"/>
      <c r="S45" s="935"/>
      <c r="T45" s="935"/>
      <c r="U45" s="935"/>
      <c r="V45" s="935"/>
      <c r="W45" s="935"/>
      <c r="X45" s="935"/>
    </row>
    <row r="46" spans="1:24">
      <c r="A46" s="816"/>
      <c r="B46" s="874" t="s">
        <v>43</v>
      </c>
      <c r="C46" s="854">
        <v>118</v>
      </c>
      <c r="D46" s="854">
        <v>128</v>
      </c>
      <c r="E46" s="854">
        <v>63</v>
      </c>
      <c r="F46" s="854">
        <v>42</v>
      </c>
      <c r="G46" s="854">
        <v>13</v>
      </c>
      <c r="H46" s="854">
        <v>11</v>
      </c>
      <c r="I46" s="854">
        <v>4</v>
      </c>
      <c r="J46" s="854">
        <v>3</v>
      </c>
      <c r="K46" s="854">
        <v>0</v>
      </c>
      <c r="L46" s="854">
        <v>1</v>
      </c>
      <c r="M46" s="854">
        <f t="shared" si="4"/>
        <v>198</v>
      </c>
      <c r="N46" s="854">
        <f t="shared" si="4"/>
        <v>185</v>
      </c>
      <c r="O46" s="854">
        <f t="shared" si="5"/>
        <v>383</v>
      </c>
      <c r="P46" s="814" t="s">
        <v>44</v>
      </c>
      <c r="Q46" s="817"/>
      <c r="R46" s="935"/>
      <c r="S46" s="935"/>
      <c r="T46" s="935"/>
      <c r="U46" s="935"/>
      <c r="V46" s="935"/>
      <c r="W46" s="935"/>
      <c r="X46" s="935"/>
    </row>
    <row r="47" spans="1:24">
      <c r="A47" s="819"/>
      <c r="B47" s="874" t="s">
        <v>45</v>
      </c>
      <c r="C47" s="854">
        <v>93</v>
      </c>
      <c r="D47" s="854">
        <v>113</v>
      </c>
      <c r="E47" s="854">
        <v>14</v>
      </c>
      <c r="F47" s="854">
        <v>6</v>
      </c>
      <c r="G47" s="854">
        <v>8</v>
      </c>
      <c r="H47" s="854">
        <v>5</v>
      </c>
      <c r="I47" s="854">
        <v>0</v>
      </c>
      <c r="J47" s="854">
        <v>0</v>
      </c>
      <c r="K47" s="854">
        <v>0</v>
      </c>
      <c r="L47" s="854">
        <v>0</v>
      </c>
      <c r="M47" s="854">
        <f t="shared" si="4"/>
        <v>115</v>
      </c>
      <c r="N47" s="854">
        <f t="shared" si="4"/>
        <v>124</v>
      </c>
      <c r="O47" s="854">
        <f t="shared" si="5"/>
        <v>239</v>
      </c>
      <c r="P47" s="814" t="s">
        <v>46</v>
      </c>
      <c r="Q47" s="820"/>
      <c r="R47" s="935"/>
      <c r="S47" s="935"/>
      <c r="T47" s="935"/>
      <c r="U47" s="935"/>
      <c r="V47" s="935"/>
      <c r="W47" s="935"/>
      <c r="X47" s="935"/>
    </row>
    <row r="48" spans="1:24" ht="20.25" customHeight="1">
      <c r="A48" s="942" t="s">
        <v>47</v>
      </c>
      <c r="B48" s="942"/>
      <c r="C48" s="854">
        <v>19</v>
      </c>
      <c r="D48" s="854">
        <v>14</v>
      </c>
      <c r="E48" s="854">
        <v>13</v>
      </c>
      <c r="F48" s="854">
        <v>8</v>
      </c>
      <c r="G48" s="854">
        <v>12</v>
      </c>
      <c r="H48" s="854">
        <v>9</v>
      </c>
      <c r="I48" s="854">
        <v>8</v>
      </c>
      <c r="J48" s="854">
        <v>3</v>
      </c>
      <c r="K48" s="854">
        <v>0</v>
      </c>
      <c r="L48" s="854">
        <v>1</v>
      </c>
      <c r="M48" s="854">
        <f t="shared" si="4"/>
        <v>52</v>
      </c>
      <c r="N48" s="854">
        <f t="shared" si="4"/>
        <v>35</v>
      </c>
      <c r="O48" s="854">
        <f t="shared" si="5"/>
        <v>87</v>
      </c>
      <c r="P48" s="811" t="s">
        <v>48</v>
      </c>
      <c r="Q48" s="811"/>
      <c r="R48" s="935"/>
      <c r="S48" s="935"/>
      <c r="T48" s="935"/>
      <c r="U48" s="935"/>
      <c r="V48" s="935"/>
      <c r="W48" s="935"/>
      <c r="X48" s="935"/>
    </row>
    <row r="49" spans="1:24">
      <c r="A49" s="942" t="s">
        <v>49</v>
      </c>
      <c r="B49" s="942"/>
      <c r="C49" s="854">
        <v>126</v>
      </c>
      <c r="D49" s="854">
        <v>55</v>
      </c>
      <c r="E49" s="854">
        <v>39</v>
      </c>
      <c r="F49" s="854">
        <v>28</v>
      </c>
      <c r="G49" s="854">
        <v>23</v>
      </c>
      <c r="H49" s="854">
        <v>21</v>
      </c>
      <c r="I49" s="854">
        <v>3</v>
      </c>
      <c r="J49" s="854">
        <v>7</v>
      </c>
      <c r="K49" s="854">
        <v>5</v>
      </c>
      <c r="L49" s="854">
        <v>4</v>
      </c>
      <c r="M49" s="854">
        <f t="shared" si="4"/>
        <v>196</v>
      </c>
      <c r="N49" s="854">
        <f t="shared" si="4"/>
        <v>115</v>
      </c>
      <c r="O49" s="854">
        <f t="shared" si="5"/>
        <v>311</v>
      </c>
      <c r="P49" s="811" t="s">
        <v>50</v>
      </c>
      <c r="Q49" s="811"/>
      <c r="R49" s="935"/>
      <c r="S49" s="935"/>
      <c r="T49" s="935"/>
      <c r="U49" s="935"/>
      <c r="V49" s="935"/>
      <c r="W49" s="935"/>
      <c r="X49" s="935"/>
    </row>
    <row r="50" spans="1:24" ht="20.25" customHeight="1">
      <c r="A50" s="942" t="s">
        <v>51</v>
      </c>
      <c r="B50" s="942"/>
      <c r="C50" s="854">
        <v>179</v>
      </c>
      <c r="D50" s="854">
        <v>145</v>
      </c>
      <c r="E50" s="854">
        <v>36</v>
      </c>
      <c r="F50" s="854">
        <v>37</v>
      </c>
      <c r="G50" s="854">
        <v>15</v>
      </c>
      <c r="H50" s="854">
        <v>18</v>
      </c>
      <c r="I50" s="854">
        <v>4</v>
      </c>
      <c r="J50" s="854">
        <v>8</v>
      </c>
      <c r="K50" s="854">
        <v>0</v>
      </c>
      <c r="L50" s="854">
        <v>0</v>
      </c>
      <c r="M50" s="854">
        <f t="shared" si="4"/>
        <v>234</v>
      </c>
      <c r="N50" s="854">
        <f t="shared" si="4"/>
        <v>208</v>
      </c>
      <c r="O50" s="854">
        <f t="shared" si="5"/>
        <v>442</v>
      </c>
      <c r="P50" s="811" t="s">
        <v>52</v>
      </c>
      <c r="Q50" s="811"/>
      <c r="R50" s="935"/>
      <c r="S50" s="935"/>
      <c r="T50" s="935"/>
      <c r="U50" s="935"/>
      <c r="V50" s="935"/>
      <c r="W50" s="935"/>
      <c r="X50" s="935"/>
    </row>
    <row r="51" spans="1:24" ht="20.25" customHeight="1">
      <c r="A51" s="942" t="s">
        <v>53</v>
      </c>
      <c r="B51" s="942"/>
      <c r="C51" s="854">
        <v>343</v>
      </c>
      <c r="D51" s="854">
        <v>167</v>
      </c>
      <c r="E51" s="854">
        <v>175</v>
      </c>
      <c r="F51" s="854">
        <v>213</v>
      </c>
      <c r="G51" s="854">
        <v>89</v>
      </c>
      <c r="H51" s="854">
        <v>69</v>
      </c>
      <c r="I51" s="854">
        <v>34</v>
      </c>
      <c r="J51" s="854">
        <v>30</v>
      </c>
      <c r="K51" s="854">
        <v>11</v>
      </c>
      <c r="L51" s="854">
        <v>9</v>
      </c>
      <c r="M51" s="854">
        <f t="shared" si="4"/>
        <v>652</v>
      </c>
      <c r="N51" s="854">
        <f t="shared" si="4"/>
        <v>488</v>
      </c>
      <c r="O51" s="854">
        <f t="shared" si="5"/>
        <v>1140</v>
      </c>
      <c r="P51" s="811" t="s">
        <v>54</v>
      </c>
      <c r="Q51" s="811"/>
      <c r="R51" s="935"/>
      <c r="S51" s="935"/>
      <c r="T51" s="935"/>
      <c r="U51" s="935"/>
      <c r="V51" s="935"/>
      <c r="W51" s="935"/>
      <c r="X51" s="935"/>
    </row>
    <row r="52" spans="1:24" ht="20.25" customHeight="1">
      <c r="A52" s="942" t="s">
        <v>84</v>
      </c>
      <c r="B52" s="942"/>
      <c r="C52" s="854">
        <v>70</v>
      </c>
      <c r="D52" s="854">
        <v>49</v>
      </c>
      <c r="E52" s="854">
        <v>34</v>
      </c>
      <c r="F52" s="854">
        <v>23</v>
      </c>
      <c r="G52" s="854">
        <v>10</v>
      </c>
      <c r="H52" s="854">
        <v>9</v>
      </c>
      <c r="I52" s="854">
        <v>7</v>
      </c>
      <c r="J52" s="854">
        <v>9</v>
      </c>
      <c r="K52" s="854">
        <v>1</v>
      </c>
      <c r="L52" s="854">
        <v>8</v>
      </c>
      <c r="M52" s="854">
        <f t="shared" si="4"/>
        <v>122</v>
      </c>
      <c r="N52" s="854">
        <f t="shared" si="4"/>
        <v>98</v>
      </c>
      <c r="O52" s="854">
        <f t="shared" si="5"/>
        <v>220</v>
      </c>
      <c r="P52" s="811" t="s">
        <v>56</v>
      </c>
      <c r="Q52" s="811"/>
      <c r="R52" s="935"/>
      <c r="S52" s="935"/>
      <c r="T52" s="935"/>
      <c r="U52" s="935"/>
      <c r="V52" s="935"/>
      <c r="W52" s="935"/>
      <c r="X52" s="935"/>
    </row>
    <row r="53" spans="1:24" ht="20.25" customHeight="1">
      <c r="A53" s="942" t="s">
        <v>57</v>
      </c>
      <c r="B53" s="942"/>
      <c r="C53" s="854">
        <v>57</v>
      </c>
      <c r="D53" s="854">
        <v>58</v>
      </c>
      <c r="E53" s="854">
        <v>35</v>
      </c>
      <c r="F53" s="854">
        <v>10</v>
      </c>
      <c r="G53" s="854">
        <v>11</v>
      </c>
      <c r="H53" s="854">
        <v>6</v>
      </c>
      <c r="I53" s="854">
        <v>2</v>
      </c>
      <c r="J53" s="854">
        <v>3</v>
      </c>
      <c r="K53" s="854">
        <v>1</v>
      </c>
      <c r="L53" s="854">
        <v>0</v>
      </c>
      <c r="M53" s="854">
        <f t="shared" si="4"/>
        <v>106</v>
      </c>
      <c r="N53" s="854">
        <f t="shared" si="4"/>
        <v>77</v>
      </c>
      <c r="O53" s="854">
        <f t="shared" si="5"/>
        <v>183</v>
      </c>
      <c r="P53" s="811" t="s">
        <v>58</v>
      </c>
      <c r="Q53" s="811"/>
      <c r="R53" s="935"/>
      <c r="S53" s="935"/>
      <c r="T53" s="935"/>
      <c r="U53" s="935"/>
      <c r="V53" s="935"/>
      <c r="W53" s="935"/>
      <c r="X53" s="935"/>
    </row>
    <row r="54" spans="1:24">
      <c r="A54" s="942" t="s">
        <v>59</v>
      </c>
      <c r="B54" s="942"/>
      <c r="C54" s="854">
        <v>16</v>
      </c>
      <c r="D54" s="854">
        <v>52</v>
      </c>
      <c r="E54" s="854">
        <v>16</v>
      </c>
      <c r="F54" s="854">
        <v>24</v>
      </c>
      <c r="G54" s="854">
        <v>21</v>
      </c>
      <c r="H54" s="854">
        <v>5</v>
      </c>
      <c r="I54" s="854">
        <v>1</v>
      </c>
      <c r="J54" s="854">
        <v>0</v>
      </c>
      <c r="K54" s="854">
        <v>0</v>
      </c>
      <c r="L54" s="854">
        <v>0</v>
      </c>
      <c r="M54" s="854">
        <f t="shared" si="4"/>
        <v>54</v>
      </c>
      <c r="N54" s="854">
        <f t="shared" si="4"/>
        <v>81</v>
      </c>
      <c r="O54" s="854">
        <f t="shared" si="5"/>
        <v>135</v>
      </c>
      <c r="P54" s="811" t="s">
        <v>60</v>
      </c>
      <c r="Q54" s="811"/>
      <c r="R54" s="935"/>
      <c r="S54" s="935"/>
      <c r="T54" s="935"/>
      <c r="U54" s="935"/>
      <c r="V54" s="935"/>
      <c r="W54" s="935"/>
      <c r="X54" s="935"/>
    </row>
    <row r="55" spans="1:24" ht="20.25" customHeight="1">
      <c r="A55" s="942" t="s">
        <v>61</v>
      </c>
      <c r="B55" s="942"/>
      <c r="C55" s="854">
        <v>225</v>
      </c>
      <c r="D55" s="854">
        <v>290</v>
      </c>
      <c r="E55" s="854">
        <v>107</v>
      </c>
      <c r="F55" s="854">
        <v>145</v>
      </c>
      <c r="G55" s="854">
        <v>50</v>
      </c>
      <c r="H55" s="854">
        <v>65</v>
      </c>
      <c r="I55" s="854">
        <v>14</v>
      </c>
      <c r="J55" s="854">
        <v>29</v>
      </c>
      <c r="K55" s="854">
        <v>16</v>
      </c>
      <c r="L55" s="854">
        <v>10</v>
      </c>
      <c r="M55" s="854">
        <f t="shared" si="4"/>
        <v>412</v>
      </c>
      <c r="N55" s="854">
        <f t="shared" si="4"/>
        <v>539</v>
      </c>
      <c r="O55" s="854">
        <f t="shared" si="5"/>
        <v>951</v>
      </c>
      <c r="P55" s="811" t="s">
        <v>62</v>
      </c>
      <c r="Q55" s="811"/>
      <c r="R55" s="935"/>
      <c r="S55" s="935"/>
      <c r="T55" s="935"/>
      <c r="U55" s="935"/>
      <c r="V55" s="935"/>
      <c r="W55" s="935"/>
      <c r="X55" s="935"/>
    </row>
    <row r="56" spans="1:24" ht="20.25" customHeight="1">
      <c r="A56" s="942" t="s">
        <v>63</v>
      </c>
      <c r="B56" s="942"/>
      <c r="C56" s="854">
        <v>48</v>
      </c>
      <c r="D56" s="854">
        <v>43</v>
      </c>
      <c r="E56" s="854">
        <v>10</v>
      </c>
      <c r="F56" s="854">
        <v>15</v>
      </c>
      <c r="G56" s="854">
        <v>25</v>
      </c>
      <c r="H56" s="854">
        <v>9</v>
      </c>
      <c r="I56" s="854">
        <v>9</v>
      </c>
      <c r="J56" s="854">
        <v>4</v>
      </c>
      <c r="K56" s="854">
        <v>18</v>
      </c>
      <c r="L56" s="854">
        <v>6</v>
      </c>
      <c r="M56" s="854">
        <f t="shared" si="4"/>
        <v>110</v>
      </c>
      <c r="N56" s="854">
        <f t="shared" si="4"/>
        <v>77</v>
      </c>
      <c r="O56" s="854">
        <f t="shared" si="5"/>
        <v>187</v>
      </c>
      <c r="P56" s="811" t="s">
        <v>64</v>
      </c>
      <c r="Q56" s="811"/>
      <c r="R56" s="935"/>
      <c r="S56" s="935"/>
      <c r="T56" s="935"/>
      <c r="U56" s="935"/>
      <c r="V56" s="935"/>
      <c r="W56" s="935"/>
      <c r="X56" s="935"/>
    </row>
    <row r="57" spans="1:24" ht="21" customHeight="1" thickBot="1">
      <c r="A57" s="943" t="s">
        <v>65</v>
      </c>
      <c r="B57" s="943"/>
      <c r="C57" s="945">
        <v>782</v>
      </c>
      <c r="D57" s="945">
        <v>501</v>
      </c>
      <c r="E57" s="945">
        <v>293</v>
      </c>
      <c r="F57" s="945">
        <v>174</v>
      </c>
      <c r="G57" s="945">
        <v>92</v>
      </c>
      <c r="H57" s="945">
        <v>33</v>
      </c>
      <c r="I57" s="945">
        <v>38</v>
      </c>
      <c r="J57" s="945">
        <v>10</v>
      </c>
      <c r="K57" s="945">
        <v>14</v>
      </c>
      <c r="L57" s="945">
        <v>5</v>
      </c>
      <c r="M57" s="944">
        <f t="shared" si="4"/>
        <v>1219</v>
      </c>
      <c r="N57" s="944">
        <f t="shared" si="4"/>
        <v>723</v>
      </c>
      <c r="O57" s="944">
        <f t="shared" si="5"/>
        <v>1942</v>
      </c>
      <c r="P57" s="823" t="s">
        <v>66</v>
      </c>
      <c r="Q57" s="823"/>
      <c r="R57" s="935"/>
      <c r="S57" s="935"/>
      <c r="T57" s="935"/>
      <c r="U57" s="935"/>
      <c r="V57" s="935"/>
      <c r="W57" s="935"/>
      <c r="X57" s="935"/>
    </row>
    <row r="58" spans="1:24" ht="21" customHeight="1" thickBot="1">
      <c r="A58" s="891" t="s">
        <v>19</v>
      </c>
      <c r="B58" s="891"/>
      <c r="C58" s="931">
        <f>SUM(C38:C57)</f>
        <v>3213</v>
      </c>
      <c r="D58" s="931">
        <f t="shared" ref="D58:L58" si="6">SUM(D38:D57)</f>
        <v>2544</v>
      </c>
      <c r="E58" s="931">
        <f t="shared" si="6"/>
        <v>1278</v>
      </c>
      <c r="F58" s="931">
        <f t="shared" si="6"/>
        <v>971</v>
      </c>
      <c r="G58" s="931">
        <f t="shared" si="6"/>
        <v>479</v>
      </c>
      <c r="H58" s="931">
        <f t="shared" si="6"/>
        <v>333</v>
      </c>
      <c r="I58" s="931">
        <f t="shared" si="6"/>
        <v>146</v>
      </c>
      <c r="J58" s="931">
        <f t="shared" si="6"/>
        <v>133</v>
      </c>
      <c r="K58" s="931">
        <f t="shared" si="6"/>
        <v>73</v>
      </c>
      <c r="L58" s="931">
        <f t="shared" si="6"/>
        <v>53</v>
      </c>
      <c r="M58" s="931">
        <f t="shared" si="4"/>
        <v>5189</v>
      </c>
      <c r="N58" s="931">
        <f t="shared" si="4"/>
        <v>4034</v>
      </c>
      <c r="O58" s="931">
        <f t="shared" si="5"/>
        <v>9223</v>
      </c>
      <c r="P58" s="826" t="s">
        <v>67</v>
      </c>
      <c r="Q58" s="826"/>
      <c r="R58" s="935"/>
      <c r="S58" s="935"/>
      <c r="T58" s="935"/>
      <c r="U58" s="935"/>
      <c r="V58" s="935"/>
      <c r="W58" s="935"/>
      <c r="X58" s="935"/>
    </row>
    <row r="59" spans="1:24" ht="21" customHeight="1" thickTop="1">
      <c r="A59" s="904"/>
      <c r="B59" s="904"/>
      <c r="C59" s="877"/>
      <c r="D59" s="877"/>
      <c r="E59" s="877"/>
      <c r="F59" s="877"/>
      <c r="G59" s="877"/>
      <c r="H59" s="877"/>
      <c r="I59" s="877"/>
      <c r="J59" s="877"/>
      <c r="K59" s="877"/>
      <c r="L59" s="877"/>
      <c r="M59" s="877"/>
      <c r="N59" s="877"/>
      <c r="O59" s="877"/>
      <c r="P59" s="846"/>
      <c r="Q59" s="846"/>
      <c r="R59" s="935"/>
      <c r="S59" s="935"/>
      <c r="T59" s="935"/>
      <c r="U59" s="935"/>
      <c r="V59" s="935"/>
      <c r="W59" s="935"/>
      <c r="X59" s="935"/>
    </row>
    <row r="60" spans="1:24" ht="21" customHeight="1">
      <c r="A60" s="904"/>
      <c r="B60" s="904"/>
      <c r="C60" s="877"/>
      <c r="D60" s="877"/>
      <c r="E60" s="877"/>
      <c r="F60" s="877"/>
      <c r="G60" s="877"/>
      <c r="H60" s="877"/>
      <c r="I60" s="877"/>
      <c r="J60" s="877"/>
      <c r="K60" s="877"/>
      <c r="L60" s="877"/>
      <c r="M60" s="877"/>
      <c r="N60" s="877"/>
      <c r="O60" s="877"/>
      <c r="P60" s="846"/>
      <c r="Q60" s="846"/>
      <c r="R60" s="935"/>
      <c r="S60" s="935"/>
      <c r="T60" s="935"/>
      <c r="U60" s="935"/>
      <c r="V60" s="935"/>
      <c r="W60" s="935"/>
      <c r="X60" s="935"/>
    </row>
    <row r="61" spans="1:24" ht="35.25" customHeight="1">
      <c r="A61" s="794" t="s">
        <v>1048</v>
      </c>
      <c r="B61" s="794"/>
      <c r="C61" s="794"/>
      <c r="D61" s="794"/>
      <c r="E61" s="794"/>
      <c r="F61" s="794"/>
      <c r="G61" s="794"/>
      <c r="H61" s="794"/>
      <c r="I61" s="794"/>
      <c r="J61" s="794"/>
      <c r="K61" s="794"/>
      <c r="L61" s="794"/>
      <c r="M61" s="794"/>
      <c r="N61" s="794"/>
      <c r="O61" s="794"/>
      <c r="P61" s="794"/>
      <c r="Q61" s="794"/>
      <c r="R61" s="935"/>
      <c r="S61" s="935"/>
      <c r="T61" s="935"/>
      <c r="U61" s="935"/>
      <c r="V61" s="935"/>
      <c r="W61" s="935"/>
      <c r="X61" s="935"/>
    </row>
    <row r="62" spans="1:24" ht="40.5" customHeight="1">
      <c r="A62" s="936" t="s">
        <v>1049</v>
      </c>
      <c r="B62" s="936"/>
      <c r="C62" s="936"/>
      <c r="D62" s="936"/>
      <c r="E62" s="936"/>
      <c r="F62" s="936"/>
      <c r="G62" s="936"/>
      <c r="H62" s="936"/>
      <c r="I62" s="936"/>
      <c r="J62" s="936"/>
      <c r="K62" s="936"/>
      <c r="L62" s="936"/>
      <c r="M62" s="936"/>
      <c r="N62" s="936"/>
      <c r="O62" s="936"/>
      <c r="P62" s="936"/>
      <c r="Q62" s="936"/>
      <c r="R62" s="935"/>
      <c r="S62" s="935"/>
      <c r="T62" s="935"/>
      <c r="U62" s="935"/>
      <c r="V62" s="935"/>
      <c r="W62" s="935"/>
      <c r="X62" s="935"/>
    </row>
    <row r="63" spans="1:24" ht="24.75" customHeight="1" thickBot="1">
      <c r="A63" s="795" t="s">
        <v>1050</v>
      </c>
      <c r="B63" s="795"/>
      <c r="C63" s="914"/>
      <c r="D63" s="914"/>
      <c r="E63" s="914"/>
      <c r="F63" s="914"/>
      <c r="G63" s="914"/>
      <c r="H63" s="914"/>
      <c r="I63" s="914"/>
      <c r="J63" s="914"/>
      <c r="K63" s="914"/>
      <c r="L63" s="914"/>
      <c r="M63" s="914"/>
      <c r="N63" s="914"/>
      <c r="O63" s="914"/>
      <c r="P63" s="937" t="s">
        <v>1047</v>
      </c>
      <c r="Q63" s="937"/>
      <c r="R63" s="935"/>
      <c r="S63" s="935"/>
      <c r="T63" s="935"/>
      <c r="U63" s="935"/>
      <c r="V63" s="935"/>
      <c r="W63" s="935"/>
      <c r="X63" s="935"/>
    </row>
    <row r="64" spans="1:24" ht="21" thickTop="1">
      <c r="A64" s="864" t="s">
        <v>137</v>
      </c>
      <c r="B64" s="864"/>
      <c r="C64" s="916" t="s">
        <v>141</v>
      </c>
      <c r="D64" s="916"/>
      <c r="E64" s="916" t="s">
        <v>142</v>
      </c>
      <c r="F64" s="916"/>
      <c r="G64" s="916" t="s">
        <v>152</v>
      </c>
      <c r="H64" s="916"/>
      <c r="I64" s="916" t="s">
        <v>153</v>
      </c>
      <c r="J64" s="916"/>
      <c r="K64" s="916" t="s">
        <v>154</v>
      </c>
      <c r="L64" s="916"/>
      <c r="M64" s="916" t="s">
        <v>19</v>
      </c>
      <c r="N64" s="916"/>
      <c r="O64" s="916"/>
      <c r="P64" s="917" t="s">
        <v>10</v>
      </c>
      <c r="Q64" s="917"/>
      <c r="R64" s="935"/>
      <c r="S64" s="935"/>
      <c r="T64" s="935"/>
      <c r="U64" s="935"/>
      <c r="V64" s="935"/>
      <c r="W64" s="935"/>
      <c r="X64" s="935"/>
    </row>
    <row r="65" spans="1:24">
      <c r="A65" s="867"/>
      <c r="B65" s="867"/>
      <c r="C65" s="918" t="s">
        <v>146</v>
      </c>
      <c r="D65" s="918"/>
      <c r="E65" s="918" t="s">
        <v>147</v>
      </c>
      <c r="F65" s="918"/>
      <c r="G65" s="918" t="s">
        <v>155</v>
      </c>
      <c r="H65" s="918"/>
      <c r="I65" s="918" t="s">
        <v>156</v>
      </c>
      <c r="J65" s="918"/>
      <c r="K65" s="918" t="s">
        <v>157</v>
      </c>
      <c r="L65" s="918"/>
      <c r="M65" s="918" t="s">
        <v>23</v>
      </c>
      <c r="N65" s="918"/>
      <c r="O65" s="918"/>
      <c r="P65" s="919"/>
      <c r="Q65" s="919"/>
      <c r="R65" s="935"/>
      <c r="S65" s="935"/>
      <c r="T65" s="935"/>
      <c r="U65" s="935"/>
      <c r="V65" s="935"/>
      <c r="W65" s="935"/>
      <c r="X65" s="935"/>
    </row>
    <row r="66" spans="1:24">
      <c r="A66" s="867"/>
      <c r="B66" s="867"/>
      <c r="C66" s="869" t="s">
        <v>148</v>
      </c>
      <c r="D66" s="869" t="s">
        <v>17</v>
      </c>
      <c r="E66" s="869" t="s">
        <v>148</v>
      </c>
      <c r="F66" s="869" t="s">
        <v>17</v>
      </c>
      <c r="G66" s="869" t="s">
        <v>148</v>
      </c>
      <c r="H66" s="869" t="s">
        <v>17</v>
      </c>
      <c r="I66" s="869" t="s">
        <v>148</v>
      </c>
      <c r="J66" s="869" t="s">
        <v>17</v>
      </c>
      <c r="K66" s="869" t="s">
        <v>148</v>
      </c>
      <c r="L66" s="869" t="s">
        <v>17</v>
      </c>
      <c r="M66" s="869" t="s">
        <v>148</v>
      </c>
      <c r="N66" s="869" t="s">
        <v>17</v>
      </c>
      <c r="O66" s="869" t="s">
        <v>107</v>
      </c>
      <c r="P66" s="919"/>
      <c r="Q66" s="919"/>
      <c r="R66" s="935"/>
      <c r="S66" s="935"/>
      <c r="T66" s="935"/>
      <c r="U66" s="935"/>
      <c r="V66" s="935"/>
      <c r="W66" s="935"/>
      <c r="X66" s="935"/>
    </row>
    <row r="67" spans="1:24" ht="50.25" customHeight="1" thickBot="1">
      <c r="A67" s="870"/>
      <c r="B67" s="870"/>
      <c r="C67" s="920" t="s">
        <v>20</v>
      </c>
      <c r="D67" s="920" t="s">
        <v>21</v>
      </c>
      <c r="E67" s="920" t="s">
        <v>20</v>
      </c>
      <c r="F67" s="920" t="s">
        <v>21</v>
      </c>
      <c r="G67" s="920" t="s">
        <v>20</v>
      </c>
      <c r="H67" s="920" t="s">
        <v>21</v>
      </c>
      <c r="I67" s="920" t="s">
        <v>20</v>
      </c>
      <c r="J67" s="920" t="s">
        <v>21</v>
      </c>
      <c r="K67" s="920" t="s">
        <v>20</v>
      </c>
      <c r="L67" s="920" t="s">
        <v>21</v>
      </c>
      <c r="M67" s="920" t="s">
        <v>20</v>
      </c>
      <c r="N67" s="920" t="s">
        <v>21</v>
      </c>
      <c r="O67" s="920" t="s">
        <v>23</v>
      </c>
      <c r="P67" s="921"/>
      <c r="Q67" s="921"/>
      <c r="R67" s="935"/>
      <c r="S67" s="935"/>
      <c r="T67" s="935"/>
      <c r="U67" s="935"/>
      <c r="V67" s="935"/>
      <c r="W67" s="935"/>
      <c r="X67" s="935"/>
    </row>
    <row r="68" spans="1:24">
      <c r="A68" s="871" t="s">
        <v>120</v>
      </c>
      <c r="B68" s="871"/>
      <c r="C68" s="854">
        <v>5</v>
      </c>
      <c r="D68" s="854">
        <v>2</v>
      </c>
      <c r="E68" s="854">
        <v>4</v>
      </c>
      <c r="F68" s="854">
        <v>2</v>
      </c>
      <c r="G68" s="854">
        <v>3</v>
      </c>
      <c r="H68" s="854">
        <v>3</v>
      </c>
      <c r="I68" s="854">
        <v>1</v>
      </c>
      <c r="J68" s="854">
        <v>1</v>
      </c>
      <c r="K68" s="854">
        <v>0</v>
      </c>
      <c r="L68" s="854">
        <v>1</v>
      </c>
      <c r="M68" s="854">
        <f>SUM(C68,E68,G68,I68,K68)</f>
        <v>13</v>
      </c>
      <c r="N68" s="854">
        <f>SUM(D68,F68,H68,J68,L68)</f>
        <v>9</v>
      </c>
      <c r="O68" s="854">
        <f>SUM(M68:N68)</f>
        <v>22</v>
      </c>
      <c r="P68" s="807" t="s">
        <v>26</v>
      </c>
      <c r="Q68" s="807"/>
      <c r="R68" s="935"/>
      <c r="S68" s="935"/>
      <c r="T68" s="935"/>
      <c r="U68" s="935"/>
      <c r="V68" s="935"/>
      <c r="W68" s="935"/>
      <c r="X68" s="935"/>
    </row>
    <row r="69" spans="1:24">
      <c r="A69" s="942" t="s">
        <v>27</v>
      </c>
      <c r="B69" s="942"/>
      <c r="C69" s="854">
        <v>6</v>
      </c>
      <c r="D69" s="854">
        <v>0</v>
      </c>
      <c r="E69" s="854">
        <v>3</v>
      </c>
      <c r="F69" s="854">
        <v>1</v>
      </c>
      <c r="G69" s="854">
        <v>0</v>
      </c>
      <c r="H69" s="854">
        <v>1</v>
      </c>
      <c r="I69" s="854">
        <v>0</v>
      </c>
      <c r="J69" s="854">
        <v>1</v>
      </c>
      <c r="K69" s="854">
        <v>0</v>
      </c>
      <c r="L69" s="854">
        <v>0</v>
      </c>
      <c r="M69" s="854">
        <f t="shared" ref="M69:N87" si="7">SUM(C69,E69,G69,I69,K69)</f>
        <v>9</v>
      </c>
      <c r="N69" s="854">
        <f t="shared" si="7"/>
        <v>3</v>
      </c>
      <c r="O69" s="854">
        <f t="shared" ref="O69:O87" si="8">SUM(M69:N69)</f>
        <v>12</v>
      </c>
      <c r="P69" s="809" t="s">
        <v>28</v>
      </c>
      <c r="Q69" s="809"/>
      <c r="R69" s="935"/>
      <c r="S69" s="935"/>
      <c r="T69" s="935"/>
      <c r="U69" s="935"/>
      <c r="V69" s="935"/>
      <c r="W69" s="935"/>
      <c r="X69" s="935"/>
    </row>
    <row r="70" spans="1:24">
      <c r="A70" s="942" t="s">
        <v>83</v>
      </c>
      <c r="B70" s="942"/>
      <c r="C70" s="854">
        <v>26</v>
      </c>
      <c r="D70" s="854">
        <v>3</v>
      </c>
      <c r="E70" s="854">
        <v>4</v>
      </c>
      <c r="F70" s="854">
        <v>1</v>
      </c>
      <c r="G70" s="854">
        <v>1</v>
      </c>
      <c r="H70" s="854">
        <v>1</v>
      </c>
      <c r="I70" s="854">
        <v>1</v>
      </c>
      <c r="J70" s="854">
        <v>0</v>
      </c>
      <c r="K70" s="854">
        <v>0</v>
      </c>
      <c r="L70" s="854">
        <v>0</v>
      </c>
      <c r="M70" s="854">
        <f t="shared" si="7"/>
        <v>32</v>
      </c>
      <c r="N70" s="854">
        <f t="shared" si="7"/>
        <v>5</v>
      </c>
      <c r="O70" s="854">
        <f t="shared" si="8"/>
        <v>37</v>
      </c>
      <c r="P70" s="811" t="s">
        <v>30</v>
      </c>
      <c r="Q70" s="811"/>
      <c r="R70" s="935"/>
      <c r="S70" s="935"/>
      <c r="T70" s="935"/>
      <c r="U70" s="935"/>
      <c r="V70" s="935"/>
      <c r="W70" s="935"/>
      <c r="X70" s="935"/>
    </row>
    <row r="71" spans="1:24">
      <c r="A71" s="942" t="s">
        <v>31</v>
      </c>
      <c r="B71" s="942"/>
      <c r="C71" s="854">
        <v>0</v>
      </c>
      <c r="D71" s="854">
        <v>0</v>
      </c>
      <c r="E71" s="854">
        <v>0</v>
      </c>
      <c r="F71" s="854">
        <v>0</v>
      </c>
      <c r="G71" s="854">
        <v>0</v>
      </c>
      <c r="H71" s="854">
        <v>0</v>
      </c>
      <c r="I71" s="854">
        <v>0</v>
      </c>
      <c r="J71" s="854">
        <v>0</v>
      </c>
      <c r="K71" s="854">
        <v>0</v>
      </c>
      <c r="L71" s="854">
        <v>0</v>
      </c>
      <c r="M71" s="854">
        <f t="shared" si="7"/>
        <v>0</v>
      </c>
      <c r="N71" s="854">
        <f t="shared" si="7"/>
        <v>0</v>
      </c>
      <c r="O71" s="854">
        <f t="shared" si="8"/>
        <v>0</v>
      </c>
      <c r="P71" s="811" t="s">
        <v>32</v>
      </c>
      <c r="Q71" s="811"/>
      <c r="R71" s="935"/>
      <c r="S71" s="935"/>
      <c r="T71" s="935"/>
      <c r="U71" s="935"/>
      <c r="V71" s="935"/>
      <c r="W71" s="935"/>
      <c r="X71" s="935"/>
    </row>
    <row r="72" spans="1:24">
      <c r="A72" s="812" t="s">
        <v>33</v>
      </c>
      <c r="B72" s="874" t="s">
        <v>34</v>
      </c>
      <c r="C72" s="854">
        <v>13</v>
      </c>
      <c r="D72" s="854">
        <v>10</v>
      </c>
      <c r="E72" s="854">
        <v>4</v>
      </c>
      <c r="F72" s="854">
        <v>8</v>
      </c>
      <c r="G72" s="854">
        <v>0</v>
      </c>
      <c r="H72" s="854">
        <v>1</v>
      </c>
      <c r="I72" s="854">
        <v>0</v>
      </c>
      <c r="J72" s="854">
        <v>0</v>
      </c>
      <c r="K72" s="854">
        <v>1</v>
      </c>
      <c r="L72" s="854">
        <v>1</v>
      </c>
      <c r="M72" s="854">
        <f t="shared" si="7"/>
        <v>18</v>
      </c>
      <c r="N72" s="854">
        <f t="shared" si="7"/>
        <v>20</v>
      </c>
      <c r="O72" s="854">
        <f t="shared" si="8"/>
        <v>38</v>
      </c>
      <c r="P72" s="814" t="s">
        <v>35</v>
      </c>
      <c r="Q72" s="815" t="s">
        <v>36</v>
      </c>
      <c r="R72" s="935"/>
      <c r="S72" s="935"/>
      <c r="T72" s="935"/>
      <c r="U72" s="935"/>
      <c r="V72" s="935"/>
      <c r="W72" s="935"/>
      <c r="X72" s="935"/>
    </row>
    <row r="73" spans="1:24">
      <c r="A73" s="816"/>
      <c r="B73" s="874" t="s">
        <v>37</v>
      </c>
      <c r="C73" s="854">
        <v>36</v>
      </c>
      <c r="D73" s="854">
        <v>33</v>
      </c>
      <c r="E73" s="854">
        <v>14</v>
      </c>
      <c r="F73" s="854">
        <v>13</v>
      </c>
      <c r="G73" s="854">
        <v>7</v>
      </c>
      <c r="H73" s="854">
        <v>1</v>
      </c>
      <c r="I73" s="854">
        <v>5</v>
      </c>
      <c r="J73" s="854">
        <v>0</v>
      </c>
      <c r="K73" s="854">
        <v>0</v>
      </c>
      <c r="L73" s="854">
        <v>0</v>
      </c>
      <c r="M73" s="854">
        <f t="shared" si="7"/>
        <v>62</v>
      </c>
      <c r="N73" s="854">
        <f t="shared" si="7"/>
        <v>47</v>
      </c>
      <c r="O73" s="854">
        <f t="shared" si="8"/>
        <v>109</v>
      </c>
      <c r="P73" s="814" t="s">
        <v>38</v>
      </c>
      <c r="Q73" s="817"/>
      <c r="R73" s="935"/>
      <c r="S73" s="935"/>
      <c r="T73" s="935"/>
      <c r="U73" s="935"/>
      <c r="V73" s="935"/>
      <c r="W73" s="935"/>
      <c r="X73" s="935"/>
    </row>
    <row r="74" spans="1:24">
      <c r="A74" s="816"/>
      <c r="B74" s="874" t="s">
        <v>39</v>
      </c>
      <c r="C74" s="854">
        <v>0</v>
      </c>
      <c r="D74" s="854">
        <v>0</v>
      </c>
      <c r="E74" s="854">
        <v>0</v>
      </c>
      <c r="F74" s="854">
        <v>4</v>
      </c>
      <c r="G74" s="854">
        <v>0</v>
      </c>
      <c r="H74" s="854">
        <v>0</v>
      </c>
      <c r="I74" s="854">
        <v>0</v>
      </c>
      <c r="J74" s="854">
        <v>1</v>
      </c>
      <c r="K74" s="854">
        <v>0</v>
      </c>
      <c r="L74" s="854">
        <v>0</v>
      </c>
      <c r="M74" s="854">
        <f t="shared" si="7"/>
        <v>0</v>
      </c>
      <c r="N74" s="854">
        <f t="shared" si="7"/>
        <v>5</v>
      </c>
      <c r="O74" s="854">
        <f t="shared" si="8"/>
        <v>5</v>
      </c>
      <c r="P74" s="814" t="s">
        <v>40</v>
      </c>
      <c r="Q74" s="817"/>
      <c r="R74" s="935"/>
      <c r="S74" s="935"/>
      <c r="T74" s="935"/>
      <c r="U74" s="935"/>
      <c r="V74" s="935"/>
      <c r="W74" s="935"/>
      <c r="X74" s="935"/>
    </row>
    <row r="75" spans="1:24">
      <c r="A75" s="816"/>
      <c r="B75" s="874" t="s">
        <v>41</v>
      </c>
      <c r="C75" s="854">
        <v>19</v>
      </c>
      <c r="D75" s="854">
        <v>9</v>
      </c>
      <c r="E75" s="854">
        <v>8</v>
      </c>
      <c r="F75" s="854">
        <v>3</v>
      </c>
      <c r="G75" s="854">
        <v>4</v>
      </c>
      <c r="H75" s="854">
        <v>3</v>
      </c>
      <c r="I75" s="854">
        <v>0</v>
      </c>
      <c r="J75" s="854">
        <v>0</v>
      </c>
      <c r="K75" s="854">
        <v>0</v>
      </c>
      <c r="L75" s="854">
        <v>0</v>
      </c>
      <c r="M75" s="854">
        <f t="shared" si="7"/>
        <v>31</v>
      </c>
      <c r="N75" s="854">
        <f t="shared" si="7"/>
        <v>15</v>
      </c>
      <c r="O75" s="854">
        <f t="shared" si="8"/>
        <v>46</v>
      </c>
      <c r="P75" s="814" t="s">
        <v>42</v>
      </c>
      <c r="Q75" s="817"/>
      <c r="R75" s="935"/>
      <c r="S75" s="935"/>
      <c r="T75" s="935"/>
      <c r="U75" s="935"/>
      <c r="V75" s="935"/>
      <c r="W75" s="935"/>
      <c r="X75" s="935"/>
    </row>
    <row r="76" spans="1:24">
      <c r="A76" s="816"/>
      <c r="B76" s="874" t="s">
        <v>43</v>
      </c>
      <c r="C76" s="854">
        <v>8</v>
      </c>
      <c r="D76" s="854">
        <v>16</v>
      </c>
      <c r="E76" s="854">
        <v>4</v>
      </c>
      <c r="F76" s="854">
        <v>7</v>
      </c>
      <c r="G76" s="854">
        <v>4</v>
      </c>
      <c r="H76" s="854">
        <v>1</v>
      </c>
      <c r="I76" s="854">
        <v>1</v>
      </c>
      <c r="J76" s="854">
        <v>2</v>
      </c>
      <c r="K76" s="854">
        <v>1</v>
      </c>
      <c r="L76" s="854">
        <v>1</v>
      </c>
      <c r="M76" s="854">
        <f t="shared" si="7"/>
        <v>18</v>
      </c>
      <c r="N76" s="854">
        <f t="shared" si="7"/>
        <v>27</v>
      </c>
      <c r="O76" s="854">
        <f t="shared" si="8"/>
        <v>45</v>
      </c>
      <c r="P76" s="814" t="s">
        <v>44</v>
      </c>
      <c r="Q76" s="817"/>
      <c r="R76" s="935"/>
      <c r="S76" s="935"/>
      <c r="T76" s="935"/>
      <c r="U76" s="935"/>
      <c r="V76" s="935"/>
      <c r="W76" s="935"/>
      <c r="X76" s="935"/>
    </row>
    <row r="77" spans="1:24">
      <c r="A77" s="819"/>
      <c r="B77" s="874" t="s">
        <v>45</v>
      </c>
      <c r="C77" s="854">
        <v>22</v>
      </c>
      <c r="D77" s="854">
        <v>5</v>
      </c>
      <c r="E77" s="854">
        <v>6</v>
      </c>
      <c r="F77" s="854">
        <v>3</v>
      </c>
      <c r="G77" s="854">
        <v>5</v>
      </c>
      <c r="H77" s="854">
        <v>2</v>
      </c>
      <c r="I77" s="854">
        <v>3</v>
      </c>
      <c r="J77" s="854">
        <v>1</v>
      </c>
      <c r="K77" s="854">
        <v>3</v>
      </c>
      <c r="L77" s="854">
        <v>1</v>
      </c>
      <c r="M77" s="854">
        <f t="shared" si="7"/>
        <v>39</v>
      </c>
      <c r="N77" s="854">
        <f t="shared" si="7"/>
        <v>12</v>
      </c>
      <c r="O77" s="854">
        <f t="shared" si="8"/>
        <v>51</v>
      </c>
      <c r="P77" s="814" t="s">
        <v>46</v>
      </c>
      <c r="Q77" s="820"/>
      <c r="R77" s="935"/>
      <c r="S77" s="935"/>
      <c r="T77" s="935"/>
      <c r="U77" s="935"/>
      <c r="V77" s="935"/>
      <c r="W77" s="935"/>
      <c r="X77" s="935"/>
    </row>
    <row r="78" spans="1:24">
      <c r="A78" s="942" t="s">
        <v>47</v>
      </c>
      <c r="B78" s="942"/>
      <c r="C78" s="854">
        <v>0</v>
      </c>
      <c r="D78" s="854">
        <v>0</v>
      </c>
      <c r="E78" s="854">
        <v>0</v>
      </c>
      <c r="F78" s="854">
        <v>0</v>
      </c>
      <c r="G78" s="854">
        <v>0</v>
      </c>
      <c r="H78" s="854">
        <v>0</v>
      </c>
      <c r="I78" s="854">
        <v>0</v>
      </c>
      <c r="J78" s="854">
        <v>0</v>
      </c>
      <c r="K78" s="854">
        <v>0</v>
      </c>
      <c r="L78" s="854">
        <v>0</v>
      </c>
      <c r="M78" s="854">
        <f t="shared" si="7"/>
        <v>0</v>
      </c>
      <c r="N78" s="854">
        <f t="shared" si="7"/>
        <v>0</v>
      </c>
      <c r="O78" s="854">
        <f t="shared" si="8"/>
        <v>0</v>
      </c>
      <c r="P78" s="811" t="s">
        <v>48</v>
      </c>
      <c r="Q78" s="811"/>
      <c r="R78" s="935"/>
      <c r="S78" s="935"/>
      <c r="T78" s="935"/>
      <c r="U78" s="935"/>
      <c r="V78" s="935"/>
      <c r="W78" s="935"/>
      <c r="X78" s="935"/>
    </row>
    <row r="79" spans="1:24">
      <c r="A79" s="942" t="s">
        <v>49</v>
      </c>
      <c r="B79" s="942"/>
      <c r="C79" s="854">
        <v>3</v>
      </c>
      <c r="D79" s="854">
        <v>2</v>
      </c>
      <c r="E79" s="854">
        <v>0</v>
      </c>
      <c r="F79" s="854">
        <v>2</v>
      </c>
      <c r="G79" s="854">
        <v>0</v>
      </c>
      <c r="H79" s="854">
        <v>1</v>
      </c>
      <c r="I79" s="854">
        <v>0</v>
      </c>
      <c r="J79" s="854">
        <v>2</v>
      </c>
      <c r="K79" s="854">
        <v>0</v>
      </c>
      <c r="L79" s="854">
        <v>1</v>
      </c>
      <c r="M79" s="854">
        <f t="shared" si="7"/>
        <v>3</v>
      </c>
      <c r="N79" s="854">
        <f t="shared" si="7"/>
        <v>8</v>
      </c>
      <c r="O79" s="854">
        <f t="shared" si="8"/>
        <v>11</v>
      </c>
      <c r="P79" s="811" t="s">
        <v>50</v>
      </c>
      <c r="Q79" s="811"/>
      <c r="R79" s="935"/>
      <c r="S79" s="935"/>
      <c r="T79" s="935"/>
      <c r="U79" s="935"/>
      <c r="V79" s="935"/>
      <c r="W79" s="935"/>
      <c r="X79" s="935"/>
    </row>
    <row r="80" spans="1:24">
      <c r="A80" s="942" t="s">
        <v>51</v>
      </c>
      <c r="B80" s="942"/>
      <c r="C80" s="854">
        <v>2</v>
      </c>
      <c r="D80" s="854">
        <v>2</v>
      </c>
      <c r="E80" s="854">
        <v>2</v>
      </c>
      <c r="F80" s="854">
        <v>5</v>
      </c>
      <c r="G80" s="854">
        <v>3</v>
      </c>
      <c r="H80" s="854">
        <v>1</v>
      </c>
      <c r="I80" s="854">
        <v>2</v>
      </c>
      <c r="J80" s="854">
        <v>0</v>
      </c>
      <c r="K80" s="854">
        <v>0</v>
      </c>
      <c r="L80" s="854">
        <v>0</v>
      </c>
      <c r="M80" s="854">
        <f t="shared" si="7"/>
        <v>9</v>
      </c>
      <c r="N80" s="854">
        <f t="shared" si="7"/>
        <v>8</v>
      </c>
      <c r="O80" s="854">
        <f t="shared" si="8"/>
        <v>17</v>
      </c>
      <c r="P80" s="811" t="s">
        <v>52</v>
      </c>
      <c r="Q80" s="811"/>
      <c r="R80" s="935"/>
      <c r="S80" s="935"/>
      <c r="T80" s="935"/>
      <c r="U80" s="935"/>
      <c r="V80" s="935"/>
      <c r="W80" s="935"/>
      <c r="X80" s="935"/>
    </row>
    <row r="81" spans="1:24">
      <c r="A81" s="942" t="s">
        <v>53</v>
      </c>
      <c r="B81" s="942"/>
      <c r="C81" s="854">
        <v>7</v>
      </c>
      <c r="D81" s="854">
        <v>1</v>
      </c>
      <c r="E81" s="854">
        <v>5</v>
      </c>
      <c r="F81" s="854">
        <v>3</v>
      </c>
      <c r="G81" s="854">
        <v>10</v>
      </c>
      <c r="H81" s="854">
        <v>3</v>
      </c>
      <c r="I81" s="854">
        <v>0</v>
      </c>
      <c r="J81" s="854">
        <v>1</v>
      </c>
      <c r="K81" s="854">
        <v>0</v>
      </c>
      <c r="L81" s="854">
        <v>2</v>
      </c>
      <c r="M81" s="854">
        <f t="shared" si="7"/>
        <v>22</v>
      </c>
      <c r="N81" s="854">
        <f t="shared" si="7"/>
        <v>10</v>
      </c>
      <c r="O81" s="854">
        <f t="shared" si="8"/>
        <v>32</v>
      </c>
      <c r="P81" s="811" t="s">
        <v>54</v>
      </c>
      <c r="Q81" s="811"/>
      <c r="R81" s="935"/>
      <c r="S81" s="935"/>
      <c r="T81" s="935"/>
      <c r="U81" s="935"/>
      <c r="V81" s="935"/>
      <c r="W81" s="935"/>
      <c r="X81" s="935"/>
    </row>
    <row r="82" spans="1:24">
      <c r="A82" s="942" t="s">
        <v>84</v>
      </c>
      <c r="B82" s="942"/>
      <c r="C82" s="854">
        <v>5</v>
      </c>
      <c r="D82" s="854">
        <v>2</v>
      </c>
      <c r="E82" s="854">
        <v>1</v>
      </c>
      <c r="F82" s="854">
        <v>0</v>
      </c>
      <c r="G82" s="854">
        <v>1</v>
      </c>
      <c r="H82" s="854">
        <v>0</v>
      </c>
      <c r="I82" s="854">
        <v>0</v>
      </c>
      <c r="J82" s="854">
        <v>9</v>
      </c>
      <c r="K82" s="854">
        <v>0</v>
      </c>
      <c r="L82" s="854">
        <v>5</v>
      </c>
      <c r="M82" s="854">
        <f t="shared" si="7"/>
        <v>7</v>
      </c>
      <c r="N82" s="854">
        <f t="shared" si="7"/>
        <v>16</v>
      </c>
      <c r="O82" s="854">
        <f t="shared" si="8"/>
        <v>23</v>
      </c>
      <c r="P82" s="811" t="s">
        <v>56</v>
      </c>
      <c r="Q82" s="811"/>
      <c r="R82" s="935"/>
      <c r="S82" s="935"/>
      <c r="T82" s="935"/>
      <c r="U82" s="935"/>
      <c r="V82" s="935"/>
      <c r="W82" s="935"/>
      <c r="X82" s="935"/>
    </row>
    <row r="83" spans="1:24">
      <c r="A83" s="942" t="s">
        <v>57</v>
      </c>
      <c r="B83" s="942"/>
      <c r="C83" s="854">
        <v>1</v>
      </c>
      <c r="D83" s="854">
        <v>8</v>
      </c>
      <c r="E83" s="854">
        <v>2</v>
      </c>
      <c r="F83" s="854">
        <v>0</v>
      </c>
      <c r="G83" s="854">
        <v>5</v>
      </c>
      <c r="H83" s="854">
        <v>0</v>
      </c>
      <c r="I83" s="854">
        <v>0</v>
      </c>
      <c r="J83" s="854">
        <v>0</v>
      </c>
      <c r="K83" s="854">
        <v>0</v>
      </c>
      <c r="L83" s="854">
        <v>0</v>
      </c>
      <c r="M83" s="854">
        <f t="shared" si="7"/>
        <v>8</v>
      </c>
      <c r="N83" s="854">
        <f t="shared" si="7"/>
        <v>8</v>
      </c>
      <c r="O83" s="854">
        <f t="shared" si="8"/>
        <v>16</v>
      </c>
      <c r="P83" s="811" t="s">
        <v>58</v>
      </c>
      <c r="Q83" s="811"/>
      <c r="R83" s="935"/>
      <c r="S83" s="935"/>
      <c r="T83" s="935"/>
      <c r="U83" s="935"/>
      <c r="V83" s="935"/>
      <c r="W83" s="935"/>
      <c r="X83" s="935"/>
    </row>
    <row r="84" spans="1:24">
      <c r="A84" s="942" t="s">
        <v>59</v>
      </c>
      <c r="B84" s="942"/>
      <c r="C84" s="854">
        <v>2</v>
      </c>
      <c r="D84" s="854">
        <v>0</v>
      </c>
      <c r="E84" s="854">
        <v>4</v>
      </c>
      <c r="F84" s="854">
        <v>0</v>
      </c>
      <c r="G84" s="854">
        <v>1</v>
      </c>
      <c r="H84" s="854">
        <v>1</v>
      </c>
      <c r="I84" s="854">
        <v>0</v>
      </c>
      <c r="J84" s="854">
        <v>1</v>
      </c>
      <c r="K84" s="854">
        <v>0</v>
      </c>
      <c r="L84" s="854">
        <v>0</v>
      </c>
      <c r="M84" s="854">
        <f t="shared" si="7"/>
        <v>7</v>
      </c>
      <c r="N84" s="854">
        <f t="shared" si="7"/>
        <v>2</v>
      </c>
      <c r="O84" s="854">
        <f t="shared" si="8"/>
        <v>9</v>
      </c>
      <c r="P84" s="811" t="s">
        <v>60</v>
      </c>
      <c r="Q84" s="811"/>
      <c r="R84" s="935"/>
      <c r="S84" s="935"/>
      <c r="T84" s="935"/>
      <c r="U84" s="935"/>
      <c r="V84" s="935"/>
      <c r="W84" s="935"/>
      <c r="X84" s="935"/>
    </row>
    <row r="85" spans="1:24">
      <c r="A85" s="942" t="s">
        <v>61</v>
      </c>
      <c r="B85" s="942"/>
      <c r="C85" s="854">
        <v>9</v>
      </c>
      <c r="D85" s="854">
        <v>4</v>
      </c>
      <c r="E85" s="854">
        <v>2</v>
      </c>
      <c r="F85" s="854">
        <v>3</v>
      </c>
      <c r="G85" s="854">
        <v>8</v>
      </c>
      <c r="H85" s="854">
        <v>0</v>
      </c>
      <c r="I85" s="854">
        <v>5</v>
      </c>
      <c r="J85" s="854">
        <v>0</v>
      </c>
      <c r="K85" s="854">
        <v>5</v>
      </c>
      <c r="L85" s="854">
        <v>0</v>
      </c>
      <c r="M85" s="854">
        <f t="shared" si="7"/>
        <v>29</v>
      </c>
      <c r="N85" s="854">
        <f t="shared" si="7"/>
        <v>7</v>
      </c>
      <c r="O85" s="854">
        <f t="shared" si="8"/>
        <v>36</v>
      </c>
      <c r="P85" s="811" t="s">
        <v>62</v>
      </c>
      <c r="Q85" s="811"/>
      <c r="R85" s="935"/>
      <c r="S85" s="935"/>
      <c r="T85" s="935"/>
      <c r="U85" s="935"/>
      <c r="V85" s="935"/>
      <c r="W85" s="935"/>
      <c r="X85" s="935"/>
    </row>
    <row r="86" spans="1:24">
      <c r="A86" s="942" t="s">
        <v>63</v>
      </c>
      <c r="B86" s="942"/>
      <c r="C86" s="854">
        <v>0</v>
      </c>
      <c r="D86" s="854">
        <v>2</v>
      </c>
      <c r="E86" s="854">
        <v>4</v>
      </c>
      <c r="F86" s="854">
        <v>1</v>
      </c>
      <c r="G86" s="854">
        <v>0</v>
      </c>
      <c r="H86" s="854">
        <v>1</v>
      </c>
      <c r="I86" s="854">
        <v>0</v>
      </c>
      <c r="J86" s="854">
        <v>1</v>
      </c>
      <c r="K86" s="854">
        <v>0</v>
      </c>
      <c r="L86" s="854">
        <v>1</v>
      </c>
      <c r="M86" s="854">
        <f t="shared" si="7"/>
        <v>4</v>
      </c>
      <c r="N86" s="854">
        <f t="shared" si="7"/>
        <v>6</v>
      </c>
      <c r="O86" s="854">
        <f t="shared" si="8"/>
        <v>10</v>
      </c>
      <c r="P86" s="811" t="s">
        <v>64</v>
      </c>
      <c r="Q86" s="811"/>
      <c r="R86" s="935"/>
      <c r="S86" s="935"/>
      <c r="T86" s="935"/>
      <c r="U86" s="935"/>
      <c r="V86" s="935"/>
      <c r="W86" s="935"/>
      <c r="X86" s="935"/>
    </row>
    <row r="87" spans="1:24" ht="21" thickBot="1">
      <c r="A87" s="943" t="s">
        <v>65</v>
      </c>
      <c r="B87" s="943"/>
      <c r="C87" s="945">
        <v>68</v>
      </c>
      <c r="D87" s="945">
        <v>41</v>
      </c>
      <c r="E87" s="945">
        <v>47</v>
      </c>
      <c r="F87" s="945">
        <v>42</v>
      </c>
      <c r="G87" s="945">
        <v>26</v>
      </c>
      <c r="H87" s="945">
        <v>9</v>
      </c>
      <c r="I87" s="945">
        <v>9</v>
      </c>
      <c r="J87" s="945">
        <v>3</v>
      </c>
      <c r="K87" s="945">
        <v>2</v>
      </c>
      <c r="L87" s="945">
        <v>1</v>
      </c>
      <c r="M87" s="854">
        <f t="shared" si="7"/>
        <v>152</v>
      </c>
      <c r="N87" s="854">
        <f t="shared" si="7"/>
        <v>96</v>
      </c>
      <c r="O87" s="854">
        <f t="shared" si="8"/>
        <v>248</v>
      </c>
      <c r="P87" s="823" t="s">
        <v>66</v>
      </c>
      <c r="Q87" s="823"/>
      <c r="R87" s="935"/>
      <c r="S87" s="935"/>
      <c r="T87" s="935"/>
      <c r="U87" s="935"/>
      <c r="V87" s="935"/>
      <c r="W87" s="935"/>
      <c r="X87" s="935"/>
    </row>
    <row r="88" spans="1:24" ht="21" thickBot="1">
      <c r="A88" s="891" t="s">
        <v>19</v>
      </c>
      <c r="B88" s="891"/>
      <c r="C88" s="931">
        <f>SUM(C68:C87)</f>
        <v>232</v>
      </c>
      <c r="D88" s="931">
        <f t="shared" ref="D88:O88" si="9">SUM(D68:D87)</f>
        <v>140</v>
      </c>
      <c r="E88" s="931">
        <f t="shared" si="9"/>
        <v>114</v>
      </c>
      <c r="F88" s="931">
        <f t="shared" si="9"/>
        <v>98</v>
      </c>
      <c r="G88" s="931">
        <f t="shared" si="9"/>
        <v>78</v>
      </c>
      <c r="H88" s="931">
        <f t="shared" si="9"/>
        <v>29</v>
      </c>
      <c r="I88" s="931">
        <f t="shared" si="9"/>
        <v>27</v>
      </c>
      <c r="J88" s="931">
        <f t="shared" si="9"/>
        <v>23</v>
      </c>
      <c r="K88" s="931">
        <f t="shared" si="9"/>
        <v>12</v>
      </c>
      <c r="L88" s="931">
        <f t="shared" si="9"/>
        <v>14</v>
      </c>
      <c r="M88" s="931">
        <f t="shared" si="9"/>
        <v>463</v>
      </c>
      <c r="N88" s="931">
        <f t="shared" si="9"/>
        <v>304</v>
      </c>
      <c r="O88" s="931">
        <f t="shared" si="9"/>
        <v>767</v>
      </c>
      <c r="P88" s="826" t="s">
        <v>67</v>
      </c>
      <c r="Q88" s="826"/>
      <c r="R88" s="935"/>
      <c r="S88" s="935"/>
      <c r="T88" s="935"/>
      <c r="U88" s="935"/>
      <c r="V88" s="935"/>
      <c r="W88" s="935"/>
      <c r="X88" s="935"/>
    </row>
    <row r="89" spans="1:24" ht="21" thickTop="1">
      <c r="A89" s="935"/>
      <c r="B89" s="935"/>
      <c r="C89" s="935"/>
      <c r="D89" s="935"/>
      <c r="E89" s="935"/>
      <c r="F89" s="935"/>
      <c r="G89" s="935"/>
      <c r="H89" s="935"/>
      <c r="I89" s="935"/>
      <c r="J89" s="935"/>
      <c r="K89" s="935"/>
      <c r="L89" s="935"/>
      <c r="M89" s="935"/>
      <c r="N89" s="935"/>
      <c r="O89" s="935"/>
      <c r="P89" s="935"/>
      <c r="Q89" s="935"/>
      <c r="R89" s="935"/>
      <c r="S89" s="935"/>
      <c r="T89" s="935"/>
      <c r="U89" s="935"/>
      <c r="V89" s="935"/>
      <c r="W89" s="935"/>
      <c r="X89" s="935"/>
    </row>
    <row r="90" spans="1:24">
      <c r="A90" s="935"/>
      <c r="B90" s="845"/>
      <c r="C90" s="845"/>
      <c r="D90" s="845"/>
      <c r="E90" s="845"/>
      <c r="F90" s="935"/>
      <c r="G90" s="935"/>
      <c r="H90" s="935"/>
      <c r="I90" s="935"/>
      <c r="J90" s="935"/>
      <c r="K90" s="935"/>
      <c r="L90" s="935"/>
      <c r="M90" s="935"/>
      <c r="N90" s="935"/>
      <c r="O90" s="935"/>
      <c r="P90" s="935"/>
      <c r="Q90" s="935"/>
      <c r="R90" s="935"/>
      <c r="S90" s="935"/>
      <c r="T90" s="935"/>
      <c r="U90" s="935"/>
      <c r="V90" s="935"/>
      <c r="W90" s="935"/>
      <c r="X90" s="935"/>
    </row>
    <row r="91" spans="1:24">
      <c r="A91" s="935"/>
      <c r="B91" s="935"/>
      <c r="P91" s="935"/>
      <c r="Q91" s="935"/>
      <c r="R91" s="935"/>
      <c r="S91" s="935"/>
      <c r="T91" s="935"/>
      <c r="U91" s="935"/>
      <c r="V91" s="935"/>
      <c r="W91" s="935"/>
      <c r="X91" s="935"/>
    </row>
    <row r="92" spans="1:24">
      <c r="A92" s="935"/>
      <c r="B92" s="935"/>
      <c r="C92" s="935"/>
      <c r="D92" s="935"/>
      <c r="E92" s="935"/>
      <c r="F92" s="935"/>
      <c r="G92" s="935"/>
      <c r="H92" s="935"/>
      <c r="I92" s="935"/>
      <c r="J92" s="935"/>
      <c r="K92" s="935"/>
      <c r="L92" s="935"/>
      <c r="M92" s="935"/>
      <c r="N92" s="935"/>
      <c r="O92" s="935"/>
      <c r="P92" s="935"/>
      <c r="Q92" s="935"/>
      <c r="R92" s="935"/>
      <c r="S92" s="935"/>
      <c r="T92" s="935"/>
      <c r="U92" s="935"/>
      <c r="V92" s="935"/>
      <c r="W92" s="935"/>
      <c r="X92" s="935"/>
    </row>
    <row r="93" spans="1:24">
      <c r="A93" s="935"/>
      <c r="B93" s="935"/>
      <c r="C93" s="935"/>
      <c r="D93" s="935"/>
      <c r="E93" s="935"/>
      <c r="F93" s="935"/>
      <c r="G93" s="935"/>
      <c r="H93" s="935"/>
      <c r="I93" s="935"/>
      <c r="J93" s="935"/>
      <c r="K93" s="935"/>
      <c r="L93" s="935"/>
      <c r="M93" s="935"/>
      <c r="N93" s="935"/>
      <c r="O93" s="935"/>
      <c r="P93" s="935"/>
      <c r="Q93" s="935"/>
      <c r="R93" s="935"/>
      <c r="S93" s="935"/>
      <c r="T93" s="935"/>
      <c r="U93" s="935"/>
      <c r="V93" s="935"/>
      <c r="W93" s="935"/>
      <c r="X93" s="935"/>
    </row>
    <row r="94" spans="1:24">
      <c r="A94" s="935"/>
      <c r="B94" s="935"/>
      <c r="C94" s="935"/>
      <c r="D94" s="935"/>
      <c r="E94" s="935"/>
      <c r="F94" s="935"/>
      <c r="G94" s="935"/>
      <c r="H94" s="935"/>
      <c r="I94" s="935"/>
      <c r="J94" s="935"/>
      <c r="K94" s="935"/>
      <c r="L94" s="935"/>
      <c r="M94" s="935"/>
      <c r="N94" s="935"/>
      <c r="O94" s="935"/>
      <c r="P94" s="935"/>
      <c r="Q94" s="935"/>
      <c r="R94" s="935"/>
      <c r="S94" s="935"/>
      <c r="T94" s="935"/>
      <c r="U94" s="935"/>
      <c r="V94" s="935"/>
      <c r="W94" s="935"/>
      <c r="X94" s="935"/>
    </row>
    <row r="95" spans="1:24">
      <c r="A95" s="935"/>
      <c r="B95" s="935"/>
      <c r="C95" s="935"/>
      <c r="D95" s="935"/>
      <c r="E95" s="935"/>
      <c r="F95" s="935"/>
      <c r="G95" s="935"/>
      <c r="H95" s="935"/>
      <c r="I95" s="935"/>
      <c r="J95" s="935"/>
      <c r="K95" s="935"/>
      <c r="L95" s="935"/>
      <c r="M95" s="935"/>
      <c r="N95" s="935"/>
      <c r="O95" s="935"/>
      <c r="P95" s="935"/>
      <c r="Q95" s="935"/>
      <c r="R95" s="935"/>
      <c r="S95" s="935"/>
      <c r="T95" s="935"/>
      <c r="U95" s="935"/>
      <c r="V95" s="935"/>
      <c r="W95" s="935"/>
      <c r="X95" s="935"/>
    </row>
    <row r="96" spans="1:24">
      <c r="A96" s="935"/>
      <c r="B96" s="935"/>
      <c r="C96" s="935"/>
      <c r="D96" s="935"/>
      <c r="E96" s="935"/>
      <c r="F96" s="935"/>
      <c r="G96" s="935"/>
      <c r="H96" s="935"/>
      <c r="I96" s="935"/>
      <c r="J96" s="935"/>
      <c r="K96" s="935"/>
      <c r="L96" s="935"/>
      <c r="M96" s="935"/>
      <c r="N96" s="935"/>
      <c r="O96" s="935"/>
      <c r="P96" s="935"/>
      <c r="Q96" s="935"/>
      <c r="R96" s="935"/>
      <c r="S96" s="935"/>
      <c r="T96" s="935"/>
      <c r="U96" s="935"/>
      <c r="V96" s="935"/>
      <c r="W96" s="935"/>
      <c r="X96" s="935"/>
    </row>
    <row r="97" spans="1:24">
      <c r="A97" s="935"/>
      <c r="B97" s="935"/>
      <c r="C97" s="935"/>
      <c r="D97" s="935"/>
      <c r="E97" s="935"/>
      <c r="F97" s="935"/>
      <c r="G97" s="935"/>
      <c r="H97" s="935"/>
      <c r="I97" s="935"/>
      <c r="J97" s="935"/>
      <c r="K97" s="935"/>
      <c r="L97" s="935"/>
      <c r="M97" s="935"/>
      <c r="N97" s="935"/>
      <c r="O97" s="935"/>
      <c r="P97" s="935"/>
      <c r="Q97" s="935"/>
      <c r="R97" s="935"/>
      <c r="S97" s="935"/>
      <c r="T97" s="935"/>
      <c r="U97" s="935"/>
      <c r="V97" s="935"/>
      <c r="W97" s="935"/>
      <c r="X97" s="935"/>
    </row>
    <row r="98" spans="1:24">
      <c r="A98" s="935"/>
      <c r="B98" s="935"/>
      <c r="C98" s="935"/>
      <c r="D98" s="935"/>
      <c r="E98" s="935"/>
      <c r="F98" s="935"/>
      <c r="G98" s="935"/>
      <c r="H98" s="935"/>
      <c r="I98" s="935"/>
      <c r="J98" s="935"/>
      <c r="K98" s="935"/>
      <c r="L98" s="935"/>
      <c r="M98" s="935"/>
      <c r="N98" s="935"/>
      <c r="O98" s="935"/>
      <c r="P98" s="935"/>
      <c r="Q98" s="935"/>
      <c r="R98" s="935"/>
      <c r="S98" s="935"/>
      <c r="T98" s="935"/>
      <c r="U98" s="935"/>
      <c r="V98" s="935"/>
      <c r="W98" s="935"/>
      <c r="X98" s="935"/>
    </row>
    <row r="99" spans="1:24">
      <c r="A99" s="935"/>
      <c r="B99" s="935"/>
      <c r="C99" s="935"/>
      <c r="D99" s="935"/>
      <c r="E99" s="935"/>
      <c r="F99" s="935"/>
      <c r="G99" s="935"/>
      <c r="H99" s="935"/>
      <c r="I99" s="935"/>
      <c r="J99" s="935"/>
      <c r="K99" s="935"/>
      <c r="L99" s="935"/>
      <c r="M99" s="935"/>
      <c r="N99" s="935"/>
      <c r="O99" s="935"/>
      <c r="P99" s="935"/>
      <c r="Q99" s="935"/>
      <c r="R99" s="935"/>
      <c r="S99" s="935"/>
      <c r="T99" s="935"/>
      <c r="U99" s="935"/>
      <c r="V99" s="935"/>
      <c r="W99" s="935"/>
      <c r="X99" s="935"/>
    </row>
    <row r="100" spans="1:24">
      <c r="A100" s="935"/>
      <c r="B100" s="935"/>
      <c r="C100" s="935"/>
      <c r="D100" s="935"/>
      <c r="E100" s="935"/>
      <c r="F100" s="935"/>
      <c r="G100" s="935"/>
      <c r="H100" s="935"/>
      <c r="I100" s="935"/>
      <c r="J100" s="935"/>
      <c r="K100" s="935"/>
      <c r="L100" s="935"/>
      <c r="M100" s="935"/>
      <c r="N100" s="935"/>
      <c r="O100" s="935"/>
      <c r="P100" s="935"/>
      <c r="Q100" s="935"/>
      <c r="R100" s="935"/>
      <c r="S100" s="935"/>
      <c r="T100" s="935"/>
      <c r="U100" s="935"/>
      <c r="V100" s="935"/>
      <c r="W100" s="935"/>
      <c r="X100" s="935"/>
    </row>
    <row r="101" spans="1:24">
      <c r="A101" s="935"/>
      <c r="B101" s="935"/>
      <c r="C101" s="935"/>
      <c r="D101" s="935"/>
      <c r="E101" s="935"/>
      <c r="F101" s="935"/>
      <c r="G101" s="935"/>
      <c r="H101" s="935"/>
      <c r="I101" s="935"/>
      <c r="J101" s="935"/>
      <c r="K101" s="935"/>
      <c r="L101" s="935"/>
      <c r="M101" s="935"/>
      <c r="N101" s="935"/>
      <c r="O101" s="935"/>
      <c r="P101" s="935"/>
      <c r="Q101" s="935"/>
      <c r="R101" s="935"/>
      <c r="S101" s="935"/>
      <c r="T101" s="935"/>
      <c r="U101" s="935"/>
      <c r="V101" s="935"/>
      <c r="W101" s="935"/>
      <c r="X101" s="935"/>
    </row>
    <row r="102" spans="1:24">
      <c r="A102" s="935"/>
      <c r="B102" s="935"/>
      <c r="C102" s="935"/>
      <c r="D102" s="935"/>
      <c r="E102" s="935"/>
      <c r="F102" s="935"/>
      <c r="G102" s="935"/>
      <c r="H102" s="935"/>
      <c r="I102" s="935"/>
      <c r="J102" s="935"/>
      <c r="K102" s="935"/>
      <c r="L102" s="935"/>
      <c r="M102" s="935"/>
      <c r="N102" s="935"/>
      <c r="O102" s="935"/>
      <c r="P102" s="935"/>
      <c r="Q102" s="935"/>
      <c r="R102" s="935"/>
      <c r="S102" s="935"/>
      <c r="T102" s="935"/>
      <c r="U102" s="935"/>
      <c r="V102" s="935"/>
      <c r="W102" s="935"/>
      <c r="X102" s="935"/>
    </row>
    <row r="103" spans="1:24">
      <c r="A103" s="935"/>
      <c r="B103" s="935"/>
      <c r="C103" s="935"/>
      <c r="D103" s="935"/>
      <c r="E103" s="935"/>
      <c r="F103" s="935"/>
      <c r="G103" s="935"/>
      <c r="H103" s="935"/>
      <c r="I103" s="935"/>
      <c r="J103" s="935"/>
      <c r="K103" s="935"/>
      <c r="L103" s="935"/>
      <c r="M103" s="935"/>
      <c r="N103" s="935"/>
      <c r="O103" s="935"/>
      <c r="P103" s="935"/>
      <c r="Q103" s="935"/>
      <c r="R103" s="935"/>
      <c r="S103" s="935"/>
      <c r="T103" s="935"/>
      <c r="U103" s="935"/>
      <c r="V103" s="935"/>
      <c r="W103" s="935"/>
      <c r="X103" s="935"/>
    </row>
    <row r="104" spans="1:24">
      <c r="A104" s="935"/>
      <c r="B104" s="935"/>
      <c r="C104" s="935"/>
      <c r="D104" s="935"/>
      <c r="E104" s="935"/>
      <c r="F104" s="935"/>
      <c r="G104" s="935"/>
      <c r="H104" s="935"/>
      <c r="I104" s="935"/>
      <c r="J104" s="935"/>
      <c r="K104" s="935"/>
      <c r="L104" s="935"/>
      <c r="M104" s="935"/>
      <c r="N104" s="935"/>
      <c r="O104" s="935"/>
      <c r="P104" s="935"/>
      <c r="Q104" s="935"/>
      <c r="R104" s="935"/>
      <c r="S104" s="935"/>
      <c r="T104" s="935"/>
      <c r="U104" s="935"/>
      <c r="V104" s="935"/>
      <c r="W104" s="935"/>
      <c r="X104" s="935"/>
    </row>
    <row r="105" spans="1:24">
      <c r="A105" s="935"/>
      <c r="B105" s="935"/>
      <c r="C105" s="935"/>
      <c r="D105" s="935"/>
      <c r="E105" s="935"/>
      <c r="F105" s="935"/>
      <c r="G105" s="935"/>
      <c r="H105" s="935"/>
      <c r="I105" s="935"/>
      <c r="J105" s="935"/>
      <c r="K105" s="935"/>
      <c r="L105" s="935"/>
      <c r="M105" s="935"/>
      <c r="N105" s="935"/>
      <c r="O105" s="935"/>
      <c r="P105" s="935"/>
      <c r="Q105" s="935"/>
      <c r="R105" s="935"/>
      <c r="S105" s="935"/>
      <c r="T105" s="935"/>
      <c r="U105" s="935"/>
      <c r="V105" s="935"/>
      <c r="W105" s="935"/>
      <c r="X105" s="935"/>
    </row>
    <row r="106" spans="1:24">
      <c r="A106" s="935"/>
      <c r="B106" s="935"/>
      <c r="C106" s="935"/>
      <c r="D106" s="935"/>
      <c r="E106" s="935"/>
      <c r="F106" s="935"/>
      <c r="G106" s="935"/>
      <c r="H106" s="935"/>
      <c r="I106" s="935"/>
      <c r="J106" s="935"/>
      <c r="K106" s="935"/>
      <c r="L106" s="935"/>
      <c r="M106" s="935"/>
      <c r="N106" s="935"/>
      <c r="O106" s="935"/>
      <c r="P106" s="935"/>
      <c r="Q106" s="935"/>
      <c r="R106" s="935"/>
      <c r="S106" s="935"/>
      <c r="T106" s="935"/>
      <c r="U106" s="935"/>
      <c r="V106" s="935"/>
      <c r="W106" s="935"/>
      <c r="X106" s="935"/>
    </row>
    <row r="107" spans="1:24">
      <c r="A107" s="935"/>
      <c r="B107" s="935"/>
      <c r="C107" s="935"/>
      <c r="D107" s="935"/>
      <c r="E107" s="935"/>
      <c r="F107" s="935"/>
      <c r="G107" s="935"/>
      <c r="H107" s="935"/>
      <c r="I107" s="935"/>
      <c r="J107" s="935"/>
      <c r="K107" s="935"/>
      <c r="L107" s="935"/>
      <c r="M107" s="935"/>
      <c r="N107" s="935"/>
      <c r="O107" s="935"/>
      <c r="P107" s="935"/>
      <c r="Q107" s="935"/>
      <c r="R107" s="935"/>
      <c r="S107" s="935"/>
      <c r="T107" s="935"/>
      <c r="U107" s="935"/>
      <c r="V107" s="935"/>
      <c r="W107" s="935"/>
      <c r="X107" s="935"/>
    </row>
    <row r="108" spans="1:24">
      <c r="A108" s="935"/>
      <c r="B108" s="935"/>
      <c r="C108" s="935"/>
      <c r="D108" s="935"/>
      <c r="E108" s="935"/>
      <c r="F108" s="935"/>
      <c r="G108" s="935"/>
      <c r="H108" s="935"/>
      <c r="I108" s="935"/>
      <c r="J108" s="935"/>
      <c r="K108" s="935"/>
      <c r="L108" s="935"/>
      <c r="M108" s="935"/>
      <c r="N108" s="935"/>
      <c r="O108" s="935"/>
      <c r="P108" s="935"/>
      <c r="Q108" s="935"/>
      <c r="R108" s="935"/>
      <c r="S108" s="935"/>
      <c r="T108" s="935"/>
      <c r="U108" s="935"/>
      <c r="V108" s="935"/>
      <c r="W108" s="935"/>
      <c r="X108" s="935"/>
    </row>
    <row r="109" spans="1:24">
      <c r="A109" s="935"/>
      <c r="B109" s="935"/>
      <c r="C109" s="935"/>
      <c r="D109" s="935"/>
      <c r="E109" s="935"/>
      <c r="F109" s="935"/>
      <c r="G109" s="935"/>
      <c r="H109" s="935"/>
      <c r="I109" s="935"/>
      <c r="J109" s="935"/>
      <c r="K109" s="935"/>
      <c r="L109" s="935"/>
      <c r="M109" s="935"/>
      <c r="N109" s="935"/>
      <c r="O109" s="935"/>
      <c r="P109" s="935"/>
      <c r="Q109" s="935"/>
      <c r="R109" s="935"/>
      <c r="S109" s="935"/>
      <c r="T109" s="935"/>
      <c r="U109" s="935"/>
      <c r="V109" s="935"/>
      <c r="W109" s="935"/>
      <c r="X109" s="935"/>
    </row>
    <row r="110" spans="1:24">
      <c r="A110" s="935"/>
      <c r="B110" s="935"/>
      <c r="C110" s="935"/>
      <c r="D110" s="935"/>
      <c r="E110" s="935"/>
      <c r="F110" s="935"/>
      <c r="G110" s="935"/>
      <c r="H110" s="935"/>
      <c r="I110" s="935"/>
      <c r="J110" s="935"/>
      <c r="K110" s="935"/>
      <c r="L110" s="935"/>
      <c r="M110" s="935"/>
      <c r="N110" s="935"/>
      <c r="O110" s="935"/>
      <c r="P110" s="935"/>
      <c r="Q110" s="935"/>
      <c r="R110" s="935"/>
      <c r="S110" s="935"/>
      <c r="T110" s="935"/>
      <c r="U110" s="935"/>
      <c r="V110" s="935"/>
      <c r="W110" s="935"/>
      <c r="X110" s="935"/>
    </row>
    <row r="111" spans="1:24">
      <c r="A111" s="935"/>
      <c r="B111" s="935"/>
      <c r="C111" s="935"/>
      <c r="D111" s="935"/>
      <c r="E111" s="935"/>
      <c r="F111" s="935"/>
      <c r="G111" s="935"/>
      <c r="H111" s="935"/>
      <c r="I111" s="935"/>
      <c r="J111" s="935"/>
      <c r="K111" s="935"/>
      <c r="L111" s="935"/>
      <c r="M111" s="935"/>
      <c r="N111" s="935"/>
      <c r="O111" s="935"/>
      <c r="P111" s="935"/>
      <c r="Q111" s="935"/>
      <c r="R111" s="935"/>
      <c r="S111" s="935"/>
      <c r="T111" s="935"/>
      <c r="U111" s="935"/>
      <c r="V111" s="935"/>
      <c r="W111" s="935"/>
      <c r="X111" s="935"/>
    </row>
    <row r="112" spans="1:24">
      <c r="A112" s="935"/>
      <c r="B112" s="935"/>
      <c r="C112" s="935"/>
      <c r="D112" s="935"/>
      <c r="E112" s="935"/>
      <c r="F112" s="935"/>
      <c r="G112" s="935"/>
      <c r="H112" s="935"/>
      <c r="I112" s="935"/>
      <c r="J112" s="935"/>
      <c r="K112" s="935"/>
      <c r="L112" s="935"/>
      <c r="M112" s="935"/>
      <c r="N112" s="935"/>
      <c r="O112" s="935"/>
      <c r="P112" s="935"/>
      <c r="Q112" s="935"/>
      <c r="R112" s="935"/>
      <c r="S112" s="935"/>
      <c r="T112" s="935"/>
      <c r="U112" s="935"/>
      <c r="V112" s="935"/>
      <c r="W112" s="935"/>
      <c r="X112" s="935"/>
    </row>
    <row r="113" spans="1:24">
      <c r="A113" s="935"/>
      <c r="B113" s="935"/>
      <c r="C113" s="935"/>
      <c r="D113" s="935"/>
      <c r="E113" s="935"/>
      <c r="F113" s="935"/>
      <c r="G113" s="935"/>
      <c r="H113" s="935"/>
      <c r="I113" s="935"/>
      <c r="J113" s="935"/>
      <c r="K113" s="935"/>
      <c r="L113" s="935"/>
      <c r="M113" s="935"/>
      <c r="N113" s="935"/>
      <c r="O113" s="935"/>
      <c r="P113" s="935"/>
      <c r="Q113" s="935"/>
      <c r="R113" s="935"/>
      <c r="S113" s="935"/>
      <c r="T113" s="935"/>
      <c r="U113" s="935"/>
      <c r="V113" s="935"/>
      <c r="W113" s="935"/>
      <c r="X113" s="935"/>
    </row>
    <row r="114" spans="1:24">
      <c r="A114" s="935"/>
      <c r="B114" s="935"/>
      <c r="C114" s="935"/>
      <c r="D114" s="935"/>
      <c r="E114" s="935"/>
      <c r="F114" s="935"/>
      <c r="G114" s="935"/>
      <c r="H114" s="935"/>
      <c r="I114" s="935"/>
      <c r="J114" s="935"/>
      <c r="K114" s="935"/>
      <c r="L114" s="935"/>
      <c r="M114" s="935"/>
      <c r="N114" s="935"/>
      <c r="O114" s="935"/>
      <c r="P114" s="935"/>
      <c r="Q114" s="935"/>
      <c r="R114" s="935"/>
      <c r="S114" s="935"/>
      <c r="T114" s="935"/>
      <c r="U114" s="935"/>
      <c r="V114" s="935"/>
      <c r="W114" s="935"/>
      <c r="X114" s="935"/>
    </row>
    <row r="115" spans="1:24">
      <c r="A115" s="935"/>
      <c r="B115" s="935"/>
      <c r="C115" s="935"/>
      <c r="D115" s="935"/>
      <c r="E115" s="935"/>
      <c r="F115" s="935"/>
      <c r="G115" s="935"/>
      <c r="H115" s="935"/>
      <c r="I115" s="935"/>
      <c r="J115" s="935"/>
      <c r="K115" s="935"/>
      <c r="L115" s="935"/>
      <c r="M115" s="935"/>
      <c r="N115" s="935"/>
      <c r="O115" s="935"/>
      <c r="P115" s="935"/>
      <c r="Q115" s="935"/>
      <c r="R115" s="935"/>
      <c r="S115" s="935"/>
      <c r="T115" s="935"/>
      <c r="U115" s="935"/>
      <c r="V115" s="935"/>
      <c r="W115" s="935"/>
      <c r="X115" s="935"/>
    </row>
    <row r="116" spans="1:24">
      <c r="A116" s="935"/>
      <c r="B116" s="935"/>
      <c r="C116" s="935"/>
      <c r="D116" s="935"/>
      <c r="E116" s="935"/>
      <c r="F116" s="935"/>
      <c r="G116" s="935"/>
      <c r="H116" s="935"/>
      <c r="I116" s="935"/>
      <c r="J116" s="935"/>
      <c r="K116" s="935"/>
      <c r="L116" s="935"/>
      <c r="M116" s="935"/>
      <c r="N116" s="935"/>
      <c r="O116" s="935"/>
      <c r="P116" s="935"/>
      <c r="Q116" s="935"/>
      <c r="R116" s="935"/>
      <c r="S116" s="935"/>
      <c r="T116" s="935"/>
      <c r="U116" s="935"/>
      <c r="V116" s="935"/>
      <c r="W116" s="935"/>
      <c r="X116" s="935"/>
    </row>
    <row r="117" spans="1:24">
      <c r="A117" s="935"/>
      <c r="B117" s="935"/>
      <c r="C117" s="935"/>
      <c r="D117" s="935"/>
      <c r="E117" s="935"/>
      <c r="F117" s="935"/>
      <c r="G117" s="935"/>
      <c r="H117" s="935"/>
      <c r="I117" s="935"/>
      <c r="J117" s="935"/>
      <c r="K117" s="935"/>
      <c r="L117" s="935"/>
      <c r="M117" s="935"/>
      <c r="N117" s="935"/>
      <c r="O117" s="935"/>
      <c r="P117" s="935"/>
      <c r="Q117" s="935"/>
      <c r="R117" s="935"/>
      <c r="S117" s="935"/>
      <c r="T117" s="935"/>
      <c r="U117" s="935"/>
      <c r="V117" s="935"/>
      <c r="W117" s="935"/>
      <c r="X117" s="935"/>
    </row>
    <row r="118" spans="1:24">
      <c r="A118" s="935"/>
      <c r="B118" s="935"/>
      <c r="C118" s="935"/>
      <c r="D118" s="935"/>
      <c r="E118" s="935"/>
      <c r="F118" s="935"/>
      <c r="G118" s="935"/>
      <c r="H118" s="935"/>
      <c r="I118" s="935"/>
      <c r="J118" s="935"/>
      <c r="K118" s="935"/>
      <c r="L118" s="935"/>
      <c r="M118" s="935"/>
      <c r="N118" s="935"/>
      <c r="O118" s="935"/>
      <c r="P118" s="935"/>
      <c r="Q118" s="935"/>
      <c r="R118" s="935"/>
      <c r="S118" s="935"/>
      <c r="T118" s="935"/>
      <c r="U118" s="935"/>
      <c r="V118" s="935"/>
      <c r="W118" s="935"/>
      <c r="X118" s="935"/>
    </row>
    <row r="119" spans="1:24">
      <c r="A119" s="935"/>
      <c r="B119" s="935"/>
      <c r="C119" s="935"/>
      <c r="D119" s="935"/>
      <c r="E119" s="935"/>
      <c r="F119" s="935"/>
      <c r="G119" s="935"/>
      <c r="H119" s="935"/>
      <c r="I119" s="935"/>
      <c r="J119" s="935"/>
      <c r="K119" s="935"/>
      <c r="L119" s="935"/>
      <c r="M119" s="935"/>
      <c r="N119" s="935"/>
      <c r="O119" s="935"/>
      <c r="P119" s="935"/>
      <c r="Q119" s="935"/>
      <c r="R119" s="935"/>
      <c r="S119" s="935"/>
      <c r="T119" s="935"/>
      <c r="U119" s="935"/>
      <c r="V119" s="935"/>
      <c r="W119" s="935"/>
      <c r="X119" s="935"/>
    </row>
    <row r="120" spans="1:24">
      <c r="A120" s="935"/>
      <c r="B120" s="935"/>
      <c r="C120" s="935"/>
      <c r="D120" s="935"/>
      <c r="E120" s="935"/>
      <c r="F120" s="935"/>
      <c r="G120" s="935"/>
      <c r="H120" s="935"/>
      <c r="I120" s="935"/>
      <c r="J120" s="935"/>
      <c r="K120" s="935"/>
      <c r="L120" s="935"/>
      <c r="M120" s="935"/>
      <c r="N120" s="935"/>
      <c r="O120" s="935"/>
      <c r="P120" s="935"/>
      <c r="Q120" s="935"/>
      <c r="R120" s="935"/>
      <c r="S120" s="935"/>
      <c r="T120" s="935"/>
      <c r="U120" s="935"/>
      <c r="V120" s="935"/>
      <c r="W120" s="935"/>
      <c r="X120" s="935"/>
    </row>
    <row r="121" spans="1:24">
      <c r="A121" s="935"/>
      <c r="B121" s="935"/>
      <c r="C121" s="935"/>
      <c r="D121" s="935"/>
      <c r="E121" s="935"/>
      <c r="F121" s="935"/>
      <c r="G121" s="935"/>
      <c r="H121" s="935"/>
      <c r="I121" s="935"/>
      <c r="J121" s="935"/>
      <c r="K121" s="935"/>
      <c r="L121" s="935"/>
      <c r="M121" s="935"/>
      <c r="N121" s="935"/>
      <c r="O121" s="935"/>
      <c r="P121" s="935"/>
      <c r="Q121" s="935"/>
      <c r="R121" s="935"/>
      <c r="S121" s="935"/>
      <c r="T121" s="935"/>
      <c r="U121" s="935"/>
      <c r="V121" s="935"/>
      <c r="W121" s="935"/>
      <c r="X121" s="935"/>
    </row>
    <row r="122" spans="1:24">
      <c r="A122" s="935"/>
      <c r="B122" s="935"/>
      <c r="C122" s="935"/>
      <c r="D122" s="935"/>
      <c r="E122" s="935"/>
      <c r="F122" s="935"/>
      <c r="G122" s="935"/>
      <c r="H122" s="935"/>
      <c r="I122" s="935"/>
      <c r="J122" s="935"/>
      <c r="K122" s="935"/>
      <c r="L122" s="935"/>
      <c r="M122" s="935"/>
      <c r="N122" s="935"/>
      <c r="O122" s="935"/>
      <c r="P122" s="935"/>
      <c r="Q122" s="935"/>
      <c r="R122" s="935"/>
      <c r="S122" s="935"/>
      <c r="T122" s="935"/>
      <c r="U122" s="935"/>
      <c r="V122" s="935"/>
      <c r="W122" s="935"/>
      <c r="X122" s="935"/>
    </row>
    <row r="123" spans="1:24">
      <c r="A123" s="935"/>
      <c r="B123" s="935"/>
      <c r="C123" s="935"/>
      <c r="D123" s="935"/>
      <c r="E123" s="935"/>
      <c r="F123" s="935"/>
      <c r="G123" s="935"/>
      <c r="H123" s="935"/>
      <c r="I123" s="935"/>
      <c r="J123" s="935"/>
      <c r="K123" s="935"/>
      <c r="L123" s="935"/>
      <c r="M123" s="935"/>
      <c r="N123" s="935"/>
      <c r="O123" s="935"/>
      <c r="P123" s="935"/>
      <c r="Q123" s="935"/>
      <c r="R123" s="935"/>
      <c r="S123" s="935"/>
      <c r="T123" s="935"/>
      <c r="U123" s="935"/>
      <c r="V123" s="935"/>
      <c r="W123" s="935"/>
      <c r="X123" s="935"/>
    </row>
    <row r="124" spans="1:24">
      <c r="A124" s="935"/>
      <c r="B124" s="935"/>
      <c r="C124" s="935"/>
      <c r="D124" s="935"/>
      <c r="E124" s="935"/>
      <c r="F124" s="935"/>
      <c r="G124" s="935"/>
      <c r="H124" s="935"/>
      <c r="I124" s="935"/>
      <c r="J124" s="935"/>
      <c r="K124" s="935"/>
      <c r="L124" s="935"/>
      <c r="M124" s="935"/>
      <c r="N124" s="935"/>
      <c r="O124" s="935"/>
      <c r="P124" s="935"/>
      <c r="Q124" s="935"/>
      <c r="R124" s="935"/>
      <c r="S124" s="935"/>
      <c r="T124" s="935"/>
      <c r="U124" s="935"/>
      <c r="V124" s="935"/>
      <c r="W124" s="935"/>
      <c r="X124" s="935"/>
    </row>
    <row r="125" spans="1:24">
      <c r="A125" s="935"/>
      <c r="B125" s="935"/>
      <c r="C125" s="935"/>
      <c r="D125" s="935"/>
      <c r="E125" s="935"/>
      <c r="F125" s="935"/>
      <c r="G125" s="935"/>
      <c r="H125" s="935"/>
      <c r="I125" s="935"/>
      <c r="J125" s="935"/>
      <c r="K125" s="935"/>
      <c r="L125" s="935"/>
      <c r="M125" s="935"/>
      <c r="N125" s="935"/>
      <c r="O125" s="935"/>
      <c r="P125" s="935"/>
      <c r="Q125" s="935"/>
      <c r="R125" s="935"/>
      <c r="S125" s="935"/>
      <c r="T125" s="935"/>
      <c r="U125" s="935"/>
      <c r="V125" s="935"/>
      <c r="W125" s="935"/>
      <c r="X125" s="935"/>
    </row>
    <row r="126" spans="1:24">
      <c r="A126" s="935"/>
      <c r="B126" s="935"/>
      <c r="C126" s="935"/>
      <c r="D126" s="935"/>
      <c r="E126" s="935"/>
      <c r="F126" s="935"/>
      <c r="G126" s="935"/>
      <c r="H126" s="935"/>
      <c r="I126" s="935"/>
      <c r="J126" s="935"/>
      <c r="K126" s="935"/>
      <c r="L126" s="935"/>
      <c r="M126" s="935"/>
      <c r="N126" s="935"/>
      <c r="O126" s="935"/>
      <c r="P126" s="935"/>
      <c r="Q126" s="935"/>
      <c r="R126" s="935"/>
      <c r="S126" s="935"/>
      <c r="T126" s="935"/>
      <c r="U126" s="935"/>
      <c r="V126" s="935"/>
      <c r="W126" s="935"/>
      <c r="X126" s="935"/>
    </row>
    <row r="127" spans="1:24">
      <c r="A127" s="935"/>
      <c r="B127" s="935"/>
      <c r="C127" s="935"/>
      <c r="D127" s="935"/>
      <c r="E127" s="935"/>
      <c r="F127" s="935"/>
      <c r="G127" s="935"/>
      <c r="H127" s="935"/>
      <c r="I127" s="935"/>
      <c r="J127" s="935"/>
      <c r="K127" s="935"/>
      <c r="L127" s="935"/>
      <c r="M127" s="935"/>
      <c r="N127" s="935"/>
      <c r="O127" s="935"/>
      <c r="P127" s="935"/>
      <c r="Q127" s="935"/>
      <c r="R127" s="935"/>
      <c r="S127" s="935"/>
      <c r="T127" s="935"/>
      <c r="U127" s="935"/>
      <c r="V127" s="935"/>
      <c r="W127" s="935"/>
      <c r="X127" s="935"/>
    </row>
    <row r="128" spans="1:24">
      <c r="A128" s="935"/>
      <c r="B128" s="935"/>
      <c r="C128" s="935"/>
      <c r="D128" s="935"/>
      <c r="E128" s="935"/>
      <c r="F128" s="935"/>
      <c r="G128" s="935"/>
      <c r="H128" s="935"/>
      <c r="I128" s="935"/>
      <c r="J128" s="935"/>
      <c r="K128" s="935"/>
      <c r="L128" s="935"/>
      <c r="M128" s="935"/>
      <c r="N128" s="935"/>
      <c r="O128" s="935"/>
      <c r="P128" s="935"/>
      <c r="Q128" s="935"/>
      <c r="R128" s="935"/>
      <c r="S128" s="935"/>
      <c r="T128" s="935"/>
      <c r="U128" s="935"/>
      <c r="V128" s="935"/>
      <c r="W128" s="935"/>
      <c r="X128" s="935"/>
    </row>
    <row r="129" spans="1:24">
      <c r="A129" s="925"/>
      <c r="B129" s="925"/>
      <c r="R129" s="935"/>
      <c r="S129" s="935"/>
      <c r="T129" s="935"/>
      <c r="U129" s="935"/>
      <c r="V129" s="935"/>
      <c r="W129" s="935"/>
      <c r="X129" s="935"/>
    </row>
    <row r="130" spans="1:24">
      <c r="A130" s="925"/>
      <c r="B130" s="925"/>
      <c r="R130" s="935"/>
      <c r="S130" s="935"/>
      <c r="T130" s="935"/>
      <c r="U130" s="935"/>
      <c r="V130" s="935"/>
      <c r="W130" s="935"/>
      <c r="X130" s="935"/>
    </row>
    <row r="131" spans="1:24">
      <c r="A131" s="925"/>
      <c r="B131" s="925"/>
      <c r="R131" s="935"/>
      <c r="S131" s="935"/>
      <c r="T131" s="935"/>
      <c r="U131" s="935"/>
      <c r="V131" s="935"/>
      <c r="W131" s="935"/>
      <c r="X131" s="935"/>
    </row>
    <row r="132" spans="1:24">
      <c r="A132" s="925"/>
      <c r="B132" s="925"/>
      <c r="R132" s="935"/>
      <c r="S132" s="935"/>
      <c r="T132" s="935"/>
      <c r="U132" s="935"/>
      <c r="V132" s="935"/>
      <c r="W132" s="935"/>
      <c r="X132" s="935"/>
    </row>
    <row r="133" spans="1:24">
      <c r="A133" s="925"/>
      <c r="B133" s="925"/>
      <c r="R133" s="935"/>
      <c r="S133" s="935"/>
      <c r="T133" s="935"/>
      <c r="U133" s="935"/>
      <c r="V133" s="935"/>
      <c r="W133" s="935"/>
      <c r="X133" s="935"/>
    </row>
    <row r="134" spans="1:24">
      <c r="A134" s="925"/>
      <c r="B134" s="925"/>
      <c r="R134" s="935"/>
      <c r="S134" s="935"/>
      <c r="T134" s="935"/>
      <c r="U134" s="935"/>
      <c r="V134" s="935"/>
      <c r="W134" s="935"/>
      <c r="X134" s="935"/>
    </row>
    <row r="135" spans="1:24">
      <c r="A135" s="925"/>
      <c r="B135" s="925"/>
      <c r="R135" s="935"/>
      <c r="S135" s="935"/>
      <c r="T135" s="935"/>
      <c r="U135" s="935"/>
      <c r="V135" s="935"/>
      <c r="W135" s="935"/>
      <c r="X135" s="935"/>
    </row>
    <row r="136" spans="1:24">
      <c r="A136" s="925"/>
      <c r="B136" s="925"/>
      <c r="R136" s="935"/>
      <c r="S136" s="935"/>
      <c r="T136" s="935"/>
      <c r="U136" s="935"/>
      <c r="V136" s="935"/>
      <c r="W136" s="935"/>
      <c r="X136" s="935"/>
    </row>
    <row r="137" spans="1:24">
      <c r="A137" s="925"/>
      <c r="B137" s="925"/>
      <c r="R137" s="935"/>
      <c r="S137" s="935"/>
      <c r="T137" s="935"/>
      <c r="U137" s="935"/>
      <c r="V137" s="935"/>
      <c r="W137" s="935"/>
      <c r="X137" s="935"/>
    </row>
    <row r="138" spans="1:24">
      <c r="A138" s="925"/>
      <c r="B138" s="925"/>
      <c r="R138" s="935"/>
      <c r="S138" s="935"/>
      <c r="T138" s="935"/>
      <c r="U138" s="935"/>
      <c r="V138" s="935"/>
      <c r="W138" s="935"/>
      <c r="X138" s="935"/>
    </row>
    <row r="139" spans="1:24">
      <c r="A139" s="925"/>
      <c r="B139" s="925"/>
      <c r="R139" s="935"/>
      <c r="S139" s="935"/>
      <c r="T139" s="935"/>
      <c r="U139" s="935"/>
      <c r="V139" s="935"/>
      <c r="W139" s="935"/>
      <c r="X139" s="935"/>
    </row>
    <row r="140" spans="1:24">
      <c r="A140" s="925"/>
      <c r="B140" s="925"/>
      <c r="R140" s="935"/>
      <c r="S140" s="935"/>
      <c r="T140" s="935"/>
      <c r="U140" s="935"/>
      <c r="V140" s="935"/>
      <c r="W140" s="935"/>
      <c r="X140" s="935"/>
    </row>
    <row r="141" spans="1:24">
      <c r="A141" s="925"/>
      <c r="B141" s="925"/>
      <c r="R141" s="935"/>
      <c r="S141" s="935"/>
      <c r="T141" s="935"/>
      <c r="U141" s="935"/>
      <c r="V141" s="935"/>
      <c r="W141" s="935"/>
      <c r="X141" s="935"/>
    </row>
    <row r="142" spans="1:24">
      <c r="A142" s="925"/>
      <c r="B142" s="925"/>
      <c r="R142" s="935"/>
      <c r="S142" s="935"/>
      <c r="T142" s="935"/>
      <c r="U142" s="935"/>
      <c r="V142" s="935"/>
      <c r="W142" s="935"/>
      <c r="X142" s="935"/>
    </row>
    <row r="143" spans="1:24">
      <c r="A143" s="925"/>
      <c r="B143" s="925"/>
      <c r="R143" s="935"/>
      <c r="S143" s="935"/>
      <c r="T143" s="935"/>
      <c r="U143" s="935"/>
      <c r="V143" s="935"/>
      <c r="W143" s="935"/>
      <c r="X143" s="935"/>
    </row>
    <row r="144" spans="1:24">
      <c r="A144" s="925"/>
      <c r="B144" s="925"/>
      <c r="R144" s="935"/>
      <c r="S144" s="935"/>
      <c r="T144" s="935"/>
      <c r="U144" s="935"/>
      <c r="V144" s="935"/>
      <c r="W144" s="935"/>
      <c r="X144" s="935"/>
    </row>
    <row r="145" spans="1:24">
      <c r="A145" s="925"/>
      <c r="B145" s="925"/>
      <c r="R145" s="935"/>
      <c r="S145" s="935"/>
      <c r="T145" s="935"/>
      <c r="U145" s="935"/>
      <c r="V145" s="935"/>
      <c r="W145" s="935"/>
      <c r="X145" s="935"/>
    </row>
    <row r="146" spans="1:24">
      <c r="A146" s="925"/>
      <c r="B146" s="925"/>
      <c r="R146" s="935"/>
      <c r="S146" s="935"/>
      <c r="T146" s="935"/>
      <c r="U146" s="935"/>
      <c r="V146" s="935"/>
      <c r="W146" s="935"/>
      <c r="X146" s="935"/>
    </row>
    <row r="147" spans="1:24">
      <c r="A147" s="925"/>
      <c r="B147" s="925"/>
      <c r="R147" s="935"/>
      <c r="S147" s="935"/>
      <c r="T147" s="935"/>
      <c r="U147" s="935"/>
      <c r="V147" s="935"/>
      <c r="W147" s="935"/>
      <c r="X147" s="935"/>
    </row>
    <row r="148" spans="1:24">
      <c r="A148" s="925"/>
      <c r="B148" s="925"/>
      <c r="R148" s="935"/>
      <c r="S148" s="935"/>
      <c r="T148" s="935"/>
      <c r="U148" s="935"/>
      <c r="V148" s="935"/>
      <c r="W148" s="935"/>
      <c r="X148" s="935"/>
    </row>
    <row r="149" spans="1:24">
      <c r="A149" s="925"/>
      <c r="B149" s="925"/>
      <c r="R149" s="935"/>
      <c r="S149" s="935"/>
      <c r="T149" s="935"/>
      <c r="U149" s="935"/>
      <c r="V149" s="935"/>
      <c r="W149" s="935"/>
      <c r="X149" s="935"/>
    </row>
    <row r="150" spans="1:24">
      <c r="A150" s="925"/>
      <c r="B150" s="925"/>
      <c r="R150" s="935"/>
      <c r="S150" s="935"/>
      <c r="T150" s="935"/>
      <c r="U150" s="935"/>
      <c r="V150" s="935"/>
      <c r="W150" s="935"/>
      <c r="X150" s="935"/>
    </row>
    <row r="151" spans="1:24">
      <c r="A151" s="925"/>
      <c r="B151" s="925"/>
      <c r="R151" s="935"/>
      <c r="S151" s="935"/>
      <c r="T151" s="935"/>
      <c r="U151" s="935"/>
      <c r="V151" s="935"/>
      <c r="W151" s="935"/>
      <c r="X151" s="935"/>
    </row>
    <row r="152" spans="1:24">
      <c r="A152" s="925"/>
      <c r="B152" s="925"/>
      <c r="R152" s="935"/>
      <c r="S152" s="935"/>
      <c r="T152" s="935"/>
      <c r="U152" s="935"/>
      <c r="V152" s="935"/>
      <c r="W152" s="935"/>
      <c r="X152" s="935"/>
    </row>
    <row r="153" spans="1:24">
      <c r="A153" s="925"/>
      <c r="B153" s="925"/>
      <c r="R153" s="935"/>
      <c r="S153" s="935"/>
      <c r="T153" s="935"/>
      <c r="U153" s="935"/>
      <c r="V153" s="935"/>
      <c r="W153" s="935"/>
      <c r="X153" s="935"/>
    </row>
    <row r="154" spans="1:24">
      <c r="A154" s="925"/>
      <c r="B154" s="925"/>
      <c r="R154" s="935"/>
      <c r="S154" s="935"/>
      <c r="T154" s="935"/>
      <c r="U154" s="935"/>
      <c r="V154" s="935"/>
      <c r="W154" s="935"/>
      <c r="X154" s="935"/>
    </row>
    <row r="155" spans="1:24">
      <c r="A155" s="925"/>
      <c r="B155" s="925"/>
      <c r="R155" s="935"/>
      <c r="S155" s="935"/>
      <c r="T155" s="935"/>
      <c r="U155" s="935"/>
      <c r="V155" s="935"/>
      <c r="W155" s="935"/>
      <c r="X155" s="935"/>
    </row>
    <row r="156" spans="1:24">
      <c r="A156" s="925"/>
      <c r="B156" s="925"/>
      <c r="R156" s="935"/>
      <c r="S156" s="935"/>
      <c r="T156" s="935"/>
      <c r="U156" s="935"/>
      <c r="V156" s="935"/>
      <c r="W156" s="935"/>
      <c r="X156" s="935"/>
    </row>
    <row r="157" spans="1:24">
      <c r="A157" s="925"/>
      <c r="B157" s="925"/>
      <c r="R157" s="935"/>
      <c r="S157" s="935"/>
      <c r="T157" s="935"/>
      <c r="U157" s="935"/>
      <c r="V157" s="935"/>
      <c r="W157" s="935"/>
      <c r="X157" s="935"/>
    </row>
    <row r="158" spans="1:24">
      <c r="A158" s="925"/>
      <c r="B158" s="925"/>
      <c r="R158" s="935"/>
      <c r="S158" s="935"/>
      <c r="T158" s="935"/>
      <c r="U158" s="935"/>
      <c r="V158" s="935"/>
      <c r="W158" s="935"/>
      <c r="X158" s="935"/>
    </row>
    <row r="159" spans="1:24">
      <c r="A159" s="925"/>
      <c r="B159" s="925"/>
      <c r="R159" s="935"/>
      <c r="S159" s="935"/>
      <c r="T159" s="935"/>
      <c r="U159" s="935"/>
      <c r="V159" s="935"/>
      <c r="W159" s="935"/>
      <c r="X159" s="935"/>
    </row>
    <row r="160" spans="1:24">
      <c r="A160" s="925"/>
      <c r="B160" s="925"/>
      <c r="R160" s="935"/>
      <c r="S160" s="935"/>
      <c r="T160" s="935"/>
      <c r="U160" s="935"/>
      <c r="V160" s="935"/>
      <c r="W160" s="935"/>
      <c r="X160" s="935"/>
    </row>
    <row r="161" spans="1:24">
      <c r="A161" s="925"/>
      <c r="B161" s="925"/>
      <c r="R161" s="935"/>
      <c r="S161" s="935"/>
      <c r="T161" s="935"/>
      <c r="U161" s="935"/>
      <c r="V161" s="935"/>
      <c r="W161" s="935"/>
      <c r="X161" s="935"/>
    </row>
    <row r="162" spans="1:24">
      <c r="A162" s="925"/>
      <c r="B162" s="925"/>
      <c r="R162" s="935"/>
      <c r="S162" s="935"/>
      <c r="T162" s="935"/>
      <c r="U162" s="935"/>
      <c r="V162" s="935"/>
      <c r="W162" s="935"/>
      <c r="X162" s="935"/>
    </row>
    <row r="163" spans="1:24">
      <c r="A163" s="925"/>
      <c r="B163" s="925"/>
      <c r="R163" s="935"/>
      <c r="S163" s="935"/>
      <c r="T163" s="935"/>
      <c r="U163" s="935"/>
      <c r="V163" s="935"/>
      <c r="W163" s="935"/>
      <c r="X163" s="935"/>
    </row>
    <row r="164" spans="1:24">
      <c r="A164" s="925"/>
      <c r="B164" s="925"/>
      <c r="R164" s="935"/>
      <c r="S164" s="935"/>
      <c r="T164" s="935"/>
      <c r="U164" s="935"/>
      <c r="V164" s="935"/>
      <c r="W164" s="935"/>
      <c r="X164" s="935"/>
    </row>
    <row r="165" spans="1:24">
      <c r="A165" s="925"/>
      <c r="B165" s="925"/>
      <c r="R165" s="935"/>
      <c r="S165" s="935"/>
      <c r="T165" s="935"/>
      <c r="U165" s="935"/>
      <c r="V165" s="935"/>
      <c r="W165" s="935"/>
      <c r="X165" s="935"/>
    </row>
    <row r="166" spans="1:24">
      <c r="A166" s="925"/>
      <c r="B166" s="925"/>
      <c r="R166" s="935"/>
      <c r="S166" s="935"/>
      <c r="T166" s="935"/>
      <c r="U166" s="935"/>
      <c r="V166" s="935"/>
      <c r="W166" s="935"/>
      <c r="X166" s="935"/>
    </row>
    <row r="167" spans="1:24">
      <c r="A167" s="925"/>
      <c r="B167" s="925"/>
      <c r="R167" s="935"/>
      <c r="S167" s="935"/>
      <c r="T167" s="935"/>
      <c r="U167" s="935"/>
      <c r="V167" s="935"/>
      <c r="W167" s="935"/>
      <c r="X167" s="935"/>
    </row>
    <row r="168" spans="1:24">
      <c r="A168" s="925"/>
      <c r="B168" s="925"/>
      <c r="R168" s="935"/>
      <c r="S168" s="935"/>
      <c r="T168" s="935"/>
      <c r="U168" s="935"/>
      <c r="V168" s="935"/>
      <c r="W168" s="935"/>
      <c r="X168" s="935"/>
    </row>
    <row r="169" spans="1:24">
      <c r="A169" s="925"/>
      <c r="B169" s="925"/>
      <c r="R169" s="935"/>
      <c r="S169" s="935"/>
      <c r="T169" s="935"/>
      <c r="U169" s="935"/>
      <c r="V169" s="935"/>
      <c r="W169" s="935"/>
      <c r="X169" s="935"/>
    </row>
    <row r="170" spans="1:24">
      <c r="A170" s="925"/>
      <c r="B170" s="925"/>
      <c r="R170" s="935"/>
      <c r="S170" s="935"/>
      <c r="T170" s="935"/>
      <c r="U170" s="935"/>
      <c r="V170" s="935"/>
      <c r="W170" s="935"/>
      <c r="X170" s="935"/>
    </row>
    <row r="171" spans="1:24">
      <c r="A171" s="925"/>
      <c r="B171" s="925"/>
      <c r="R171" s="935"/>
      <c r="S171" s="935"/>
      <c r="T171" s="935"/>
      <c r="U171" s="935"/>
      <c r="V171" s="935"/>
      <c r="W171" s="935"/>
      <c r="X171" s="935"/>
    </row>
    <row r="172" spans="1:24">
      <c r="A172" s="925"/>
      <c r="B172" s="925"/>
      <c r="R172" s="935"/>
      <c r="S172" s="935"/>
      <c r="T172" s="935"/>
      <c r="U172" s="935"/>
      <c r="V172" s="935"/>
      <c r="W172" s="935"/>
      <c r="X172" s="935"/>
    </row>
    <row r="173" spans="1:24">
      <c r="A173" s="925"/>
      <c r="B173" s="925"/>
      <c r="R173" s="935"/>
      <c r="S173" s="935"/>
      <c r="T173" s="935"/>
      <c r="U173" s="935"/>
      <c r="V173" s="935"/>
      <c r="W173" s="935"/>
      <c r="X173" s="935"/>
    </row>
    <row r="174" spans="1:24">
      <c r="A174" s="925"/>
      <c r="B174" s="925"/>
      <c r="R174" s="935"/>
      <c r="S174" s="935"/>
      <c r="T174" s="935"/>
      <c r="U174" s="935"/>
      <c r="V174" s="935"/>
      <c r="W174" s="935"/>
      <c r="X174" s="935"/>
    </row>
    <row r="175" spans="1:24">
      <c r="A175" s="925"/>
      <c r="B175" s="925"/>
      <c r="R175" s="935"/>
      <c r="S175" s="935"/>
      <c r="T175" s="935"/>
      <c r="U175" s="935"/>
      <c r="V175" s="935"/>
      <c r="W175" s="935"/>
      <c r="X175" s="935"/>
    </row>
    <row r="176" spans="1:24">
      <c r="A176" s="925"/>
      <c r="B176" s="925"/>
      <c r="R176" s="935"/>
      <c r="S176" s="935"/>
      <c r="T176" s="935"/>
      <c r="U176" s="935"/>
      <c r="V176" s="935"/>
      <c r="W176" s="935"/>
      <c r="X176" s="935"/>
    </row>
    <row r="177" spans="1:24">
      <c r="A177" s="925"/>
      <c r="B177" s="925"/>
      <c r="R177" s="935"/>
      <c r="S177" s="935"/>
      <c r="T177" s="935"/>
      <c r="U177" s="935"/>
      <c r="V177" s="935"/>
      <c r="W177" s="935"/>
      <c r="X177" s="935"/>
    </row>
    <row r="178" spans="1:24">
      <c r="A178" s="925"/>
      <c r="B178" s="925"/>
      <c r="R178" s="935"/>
      <c r="S178" s="935"/>
      <c r="T178" s="935"/>
      <c r="U178" s="935"/>
      <c r="V178" s="935"/>
      <c r="W178" s="935"/>
      <c r="X178" s="935"/>
    </row>
    <row r="179" spans="1:24">
      <c r="A179" s="925"/>
      <c r="B179" s="925"/>
      <c r="R179" s="935"/>
      <c r="S179" s="935"/>
      <c r="T179" s="935"/>
      <c r="U179" s="935"/>
      <c r="V179" s="935"/>
      <c r="W179" s="935"/>
      <c r="X179" s="935"/>
    </row>
    <row r="180" spans="1:24">
      <c r="A180" s="925"/>
      <c r="B180" s="925"/>
      <c r="R180" s="935"/>
      <c r="S180" s="935"/>
      <c r="T180" s="935"/>
      <c r="U180" s="935"/>
      <c r="V180" s="935"/>
      <c r="W180" s="935"/>
      <c r="X180" s="935"/>
    </row>
    <row r="181" spans="1:24">
      <c r="A181" s="925"/>
      <c r="B181" s="925"/>
      <c r="R181" s="935"/>
      <c r="S181" s="935"/>
      <c r="T181" s="935"/>
      <c r="U181" s="935"/>
      <c r="V181" s="935"/>
      <c r="W181" s="935"/>
      <c r="X181" s="935"/>
    </row>
    <row r="182" spans="1:24">
      <c r="A182" s="925"/>
      <c r="B182" s="925"/>
      <c r="R182" s="935"/>
      <c r="S182" s="935"/>
      <c r="T182" s="935"/>
      <c r="U182" s="935"/>
      <c r="V182" s="935"/>
      <c r="W182" s="935"/>
      <c r="X182" s="935"/>
    </row>
    <row r="183" spans="1:24">
      <c r="A183" s="925"/>
      <c r="B183" s="925"/>
      <c r="R183" s="935"/>
      <c r="S183" s="935"/>
      <c r="T183" s="935"/>
      <c r="U183" s="935"/>
      <c r="V183" s="935"/>
      <c r="W183" s="935"/>
      <c r="X183" s="935"/>
    </row>
    <row r="184" spans="1:24">
      <c r="A184" s="925"/>
      <c r="B184" s="925"/>
      <c r="R184" s="935"/>
      <c r="S184" s="935"/>
      <c r="T184" s="935"/>
      <c r="U184" s="935"/>
      <c r="V184" s="935"/>
      <c r="W184" s="935"/>
      <c r="X184" s="935"/>
    </row>
    <row r="185" spans="1:24">
      <c r="A185" s="925"/>
      <c r="B185" s="925"/>
      <c r="R185" s="935"/>
      <c r="S185" s="935"/>
      <c r="T185" s="935"/>
      <c r="U185" s="935"/>
      <c r="V185" s="935"/>
      <c r="W185" s="935"/>
      <c r="X185" s="935"/>
    </row>
    <row r="186" spans="1:24">
      <c r="A186" s="925"/>
      <c r="B186" s="925"/>
      <c r="R186" s="935"/>
      <c r="S186" s="935"/>
      <c r="T186" s="935"/>
      <c r="U186" s="935"/>
      <c r="V186" s="935"/>
      <c r="W186" s="935"/>
      <c r="X186" s="935"/>
    </row>
    <row r="187" spans="1:24">
      <c r="A187" s="925"/>
      <c r="B187" s="925"/>
      <c r="R187" s="935"/>
      <c r="S187" s="935"/>
      <c r="T187" s="935"/>
      <c r="U187" s="935"/>
      <c r="V187" s="935"/>
      <c r="W187" s="935"/>
      <c r="X187" s="935"/>
    </row>
    <row r="188" spans="1:24">
      <c r="A188" s="925"/>
      <c r="B188" s="925"/>
      <c r="R188" s="935"/>
      <c r="S188" s="935"/>
      <c r="T188" s="935"/>
      <c r="U188" s="935"/>
      <c r="V188" s="935"/>
      <c r="W188" s="935"/>
      <c r="X188" s="935"/>
    </row>
    <row r="189" spans="1:24">
      <c r="A189" s="925"/>
      <c r="B189" s="925"/>
      <c r="R189" s="935"/>
      <c r="S189" s="935"/>
      <c r="T189" s="935"/>
      <c r="U189" s="935"/>
      <c r="V189" s="935"/>
      <c r="W189" s="935"/>
      <c r="X189" s="935"/>
    </row>
    <row r="190" spans="1:24">
      <c r="A190" s="925"/>
      <c r="B190" s="925"/>
      <c r="R190" s="935"/>
      <c r="S190" s="935"/>
      <c r="T190" s="935"/>
      <c r="U190" s="935"/>
      <c r="V190" s="935"/>
      <c r="W190" s="935"/>
      <c r="X190" s="935"/>
    </row>
    <row r="191" spans="1:24">
      <c r="A191" s="925"/>
      <c r="B191" s="925"/>
      <c r="R191" s="935"/>
      <c r="S191" s="935"/>
      <c r="T191" s="935"/>
      <c r="U191" s="935"/>
      <c r="V191" s="935"/>
      <c r="W191" s="935"/>
      <c r="X191" s="935"/>
    </row>
    <row r="192" spans="1:24">
      <c r="A192" s="925"/>
      <c r="B192" s="925"/>
      <c r="R192" s="935"/>
      <c r="S192" s="935"/>
      <c r="T192" s="935"/>
      <c r="U192" s="935"/>
      <c r="V192" s="935"/>
      <c r="W192" s="935"/>
      <c r="X192" s="935"/>
    </row>
    <row r="193" spans="1:24">
      <c r="A193" s="925"/>
      <c r="B193" s="925"/>
      <c r="R193" s="935"/>
      <c r="S193" s="935"/>
      <c r="T193" s="935"/>
      <c r="U193" s="935"/>
      <c r="V193" s="935"/>
      <c r="W193" s="935"/>
      <c r="X193" s="935"/>
    </row>
    <row r="194" spans="1:24">
      <c r="A194" s="925"/>
      <c r="B194" s="925"/>
      <c r="R194" s="935"/>
      <c r="S194" s="935"/>
      <c r="T194" s="935"/>
      <c r="U194" s="935"/>
      <c r="V194" s="935"/>
      <c r="W194" s="935"/>
      <c r="X194" s="935"/>
    </row>
    <row r="195" spans="1:24">
      <c r="A195" s="925"/>
      <c r="B195" s="925"/>
      <c r="R195" s="935"/>
      <c r="S195" s="935"/>
      <c r="T195" s="935"/>
      <c r="U195" s="935"/>
      <c r="V195" s="935"/>
      <c r="W195" s="935"/>
      <c r="X195" s="935"/>
    </row>
    <row r="196" spans="1:24">
      <c r="A196" s="925"/>
      <c r="B196" s="925"/>
      <c r="R196" s="935"/>
      <c r="S196" s="935"/>
      <c r="T196" s="935"/>
      <c r="U196" s="935"/>
      <c r="V196" s="935"/>
      <c r="W196" s="935"/>
      <c r="X196" s="935"/>
    </row>
    <row r="197" spans="1:24">
      <c r="A197" s="925"/>
      <c r="B197" s="925"/>
      <c r="R197" s="935"/>
      <c r="S197" s="935"/>
      <c r="T197" s="935"/>
      <c r="U197" s="935"/>
      <c r="V197" s="935"/>
      <c r="W197" s="935"/>
      <c r="X197" s="935"/>
    </row>
    <row r="198" spans="1:24">
      <c r="A198" s="925"/>
      <c r="B198" s="925"/>
      <c r="R198" s="935"/>
      <c r="S198" s="935"/>
      <c r="T198" s="935"/>
      <c r="U198" s="935"/>
      <c r="V198" s="935"/>
      <c r="W198" s="935"/>
      <c r="X198" s="935"/>
    </row>
    <row r="199" spans="1:24">
      <c r="A199" s="925"/>
      <c r="B199" s="925"/>
      <c r="R199" s="935"/>
      <c r="S199" s="935"/>
      <c r="T199" s="935"/>
      <c r="U199" s="935"/>
      <c r="V199" s="935"/>
      <c r="W199" s="935"/>
      <c r="X199" s="935"/>
    </row>
    <row r="200" spans="1:24">
      <c r="A200" s="925"/>
      <c r="B200" s="925"/>
      <c r="R200" s="935"/>
      <c r="S200" s="935"/>
      <c r="T200" s="935"/>
      <c r="U200" s="935"/>
      <c r="V200" s="935"/>
      <c r="W200" s="935"/>
      <c r="X200" s="935"/>
    </row>
    <row r="201" spans="1:24">
      <c r="A201" s="925"/>
      <c r="B201" s="925"/>
      <c r="R201" s="935"/>
      <c r="S201" s="935"/>
      <c r="T201" s="935"/>
      <c r="U201" s="935"/>
      <c r="V201" s="935"/>
      <c r="W201" s="935"/>
      <c r="X201" s="935"/>
    </row>
    <row r="202" spans="1:24">
      <c r="A202" s="925"/>
      <c r="B202" s="925"/>
      <c r="R202" s="935"/>
      <c r="S202" s="935"/>
      <c r="T202" s="935"/>
      <c r="U202" s="935"/>
      <c r="V202" s="935"/>
      <c r="W202" s="935"/>
      <c r="X202" s="935"/>
    </row>
    <row r="203" spans="1:24">
      <c r="A203" s="925"/>
      <c r="B203" s="925"/>
      <c r="R203" s="935"/>
      <c r="S203" s="935"/>
      <c r="T203" s="935"/>
      <c r="U203" s="935"/>
      <c r="V203" s="935"/>
      <c r="W203" s="935"/>
      <c r="X203" s="935"/>
    </row>
    <row r="204" spans="1:24">
      <c r="A204" s="925"/>
      <c r="B204" s="925"/>
      <c r="R204" s="935"/>
      <c r="S204" s="935"/>
      <c r="T204" s="935"/>
      <c r="U204" s="935"/>
      <c r="V204" s="935"/>
      <c r="W204" s="935"/>
      <c r="X204" s="935"/>
    </row>
    <row r="205" spans="1:24">
      <c r="A205" s="925"/>
      <c r="B205" s="925"/>
      <c r="R205" s="935"/>
      <c r="S205" s="935"/>
      <c r="T205" s="935"/>
      <c r="U205" s="935"/>
      <c r="V205" s="935"/>
      <c r="W205" s="935"/>
      <c r="X205" s="935"/>
    </row>
    <row r="206" spans="1:24">
      <c r="A206" s="925"/>
      <c r="B206" s="925"/>
      <c r="R206" s="935"/>
      <c r="S206" s="935"/>
      <c r="T206" s="935"/>
      <c r="U206" s="935"/>
      <c r="V206" s="935"/>
      <c r="W206" s="935"/>
      <c r="X206" s="935"/>
    </row>
    <row r="207" spans="1:24">
      <c r="A207" s="925"/>
      <c r="B207" s="925"/>
      <c r="R207" s="935"/>
      <c r="S207" s="935"/>
      <c r="T207" s="935"/>
      <c r="U207" s="935"/>
      <c r="V207" s="935"/>
      <c r="W207" s="935"/>
      <c r="X207" s="935"/>
    </row>
    <row r="208" spans="1:24">
      <c r="A208" s="925"/>
      <c r="B208" s="925"/>
      <c r="R208" s="935"/>
      <c r="S208" s="935"/>
      <c r="T208" s="935"/>
      <c r="U208" s="935"/>
      <c r="V208" s="935"/>
      <c r="W208" s="935"/>
      <c r="X208" s="935"/>
    </row>
    <row r="209" spans="1:24">
      <c r="A209" s="925"/>
      <c r="B209" s="925"/>
      <c r="R209" s="935"/>
      <c r="S209" s="935"/>
      <c r="T209" s="935"/>
      <c r="U209" s="935"/>
      <c r="V209" s="935"/>
      <c r="W209" s="935"/>
      <c r="X209" s="935"/>
    </row>
    <row r="210" spans="1:24">
      <c r="A210" s="925"/>
      <c r="B210" s="925"/>
      <c r="R210" s="935"/>
      <c r="S210" s="935"/>
      <c r="T210" s="935"/>
      <c r="U210" s="935"/>
      <c r="V210" s="935"/>
      <c r="W210" s="935"/>
      <c r="X210" s="935"/>
    </row>
    <row r="211" spans="1:24">
      <c r="A211" s="925"/>
      <c r="B211" s="925"/>
      <c r="R211" s="935"/>
      <c r="S211" s="935"/>
      <c r="T211" s="935"/>
      <c r="U211" s="935"/>
      <c r="V211" s="935"/>
      <c r="W211" s="935"/>
      <c r="X211" s="935"/>
    </row>
    <row r="212" spans="1:24">
      <c r="A212" s="925"/>
      <c r="B212" s="925"/>
      <c r="R212" s="935"/>
      <c r="S212" s="935"/>
      <c r="T212" s="935"/>
      <c r="U212" s="935"/>
      <c r="V212" s="935"/>
      <c r="W212" s="935"/>
      <c r="X212" s="935"/>
    </row>
    <row r="213" spans="1:24">
      <c r="A213" s="925"/>
      <c r="B213" s="925"/>
      <c r="R213" s="935"/>
      <c r="S213" s="935"/>
      <c r="T213" s="935"/>
      <c r="U213" s="935"/>
      <c r="V213" s="935"/>
      <c r="W213" s="935"/>
      <c r="X213" s="935"/>
    </row>
    <row r="214" spans="1:24">
      <c r="A214" s="925"/>
      <c r="B214" s="925"/>
      <c r="R214" s="935"/>
      <c r="S214" s="935"/>
      <c r="T214" s="935"/>
      <c r="U214" s="935"/>
      <c r="V214" s="935"/>
      <c r="W214" s="935"/>
      <c r="X214" s="935"/>
    </row>
    <row r="215" spans="1:24">
      <c r="A215" s="925"/>
      <c r="B215" s="925"/>
      <c r="R215" s="935"/>
      <c r="S215" s="935"/>
      <c r="T215" s="935"/>
      <c r="U215" s="935"/>
      <c r="V215" s="935"/>
      <c r="W215" s="935"/>
      <c r="X215" s="935"/>
    </row>
    <row r="216" spans="1:24">
      <c r="A216" s="925"/>
      <c r="B216" s="925"/>
      <c r="R216" s="935"/>
      <c r="S216" s="935"/>
      <c r="T216" s="935"/>
      <c r="U216" s="935"/>
      <c r="V216" s="935"/>
      <c r="W216" s="935"/>
      <c r="X216" s="935"/>
    </row>
    <row r="217" spans="1:24">
      <c r="A217" s="925"/>
      <c r="B217" s="925"/>
      <c r="R217" s="935"/>
      <c r="S217" s="935"/>
      <c r="T217" s="935"/>
      <c r="U217" s="935"/>
      <c r="V217" s="935"/>
      <c r="W217" s="935"/>
      <c r="X217" s="935"/>
    </row>
    <row r="218" spans="1:24">
      <c r="A218" s="925"/>
      <c r="B218" s="925"/>
      <c r="R218" s="935"/>
      <c r="S218" s="935"/>
      <c r="T218" s="935"/>
      <c r="U218" s="935"/>
      <c r="V218" s="935"/>
      <c r="W218" s="935"/>
      <c r="X218" s="935"/>
    </row>
    <row r="219" spans="1:24">
      <c r="A219" s="925"/>
      <c r="B219" s="925"/>
      <c r="R219" s="935"/>
      <c r="S219" s="935"/>
      <c r="T219" s="935"/>
      <c r="U219" s="935"/>
      <c r="V219" s="935"/>
      <c r="W219" s="935"/>
      <c r="X219" s="935"/>
    </row>
    <row r="220" spans="1:24">
      <c r="A220" s="925"/>
      <c r="B220" s="925"/>
      <c r="R220" s="935"/>
      <c r="S220" s="935"/>
      <c r="T220" s="935"/>
      <c r="U220" s="935"/>
      <c r="V220" s="935"/>
      <c r="W220" s="935"/>
      <c r="X220" s="935"/>
    </row>
    <row r="221" spans="1:24">
      <c r="A221" s="925"/>
      <c r="B221" s="925"/>
      <c r="R221" s="935"/>
      <c r="S221" s="935"/>
      <c r="T221" s="935"/>
      <c r="U221" s="935"/>
      <c r="V221" s="935"/>
      <c r="W221" s="935"/>
      <c r="X221" s="935"/>
    </row>
    <row r="222" spans="1:24">
      <c r="A222" s="925"/>
      <c r="B222" s="925"/>
      <c r="R222" s="935"/>
      <c r="S222" s="935"/>
      <c r="T222" s="935"/>
      <c r="U222" s="935"/>
      <c r="V222" s="935"/>
      <c r="W222" s="935"/>
      <c r="X222" s="935"/>
    </row>
    <row r="223" spans="1:24">
      <c r="A223" s="925"/>
      <c r="B223" s="925"/>
      <c r="R223" s="935"/>
      <c r="S223" s="935"/>
      <c r="T223" s="935"/>
      <c r="U223" s="935"/>
      <c r="V223" s="935"/>
      <c r="W223" s="935"/>
      <c r="X223" s="935"/>
    </row>
    <row r="224" spans="1:24">
      <c r="A224" s="925"/>
      <c r="B224" s="925"/>
      <c r="R224" s="935"/>
      <c r="S224" s="935"/>
      <c r="T224" s="935"/>
      <c r="U224" s="935"/>
      <c r="V224" s="935"/>
      <c r="W224" s="935"/>
      <c r="X224" s="935"/>
    </row>
    <row r="225" spans="1:24">
      <c r="A225" s="925"/>
      <c r="B225" s="925"/>
      <c r="R225" s="935"/>
      <c r="S225" s="935"/>
      <c r="T225" s="935"/>
      <c r="U225" s="935"/>
      <c r="V225" s="935"/>
      <c r="W225" s="935"/>
      <c r="X225" s="935"/>
    </row>
    <row r="226" spans="1:24">
      <c r="A226" s="925"/>
      <c r="B226" s="925"/>
      <c r="R226" s="935"/>
      <c r="S226" s="935"/>
      <c r="T226" s="935"/>
      <c r="U226" s="935"/>
      <c r="V226" s="935"/>
      <c r="W226" s="935"/>
      <c r="X226" s="935"/>
    </row>
    <row r="227" spans="1:24">
      <c r="A227" s="925"/>
      <c r="B227" s="925"/>
      <c r="R227" s="935"/>
      <c r="S227" s="935"/>
      <c r="T227" s="935"/>
      <c r="U227" s="935"/>
      <c r="V227" s="935"/>
      <c r="W227" s="935"/>
      <c r="X227" s="935"/>
    </row>
    <row r="228" spans="1:24">
      <c r="A228" s="925"/>
      <c r="B228" s="925"/>
      <c r="R228" s="935"/>
      <c r="S228" s="935"/>
      <c r="T228" s="935"/>
      <c r="U228" s="935"/>
      <c r="V228" s="935"/>
      <c r="W228" s="935"/>
      <c r="X228" s="935"/>
    </row>
    <row r="229" spans="1:24">
      <c r="A229" s="925"/>
      <c r="B229" s="925"/>
      <c r="R229" s="935"/>
      <c r="S229" s="935"/>
      <c r="T229" s="935"/>
      <c r="U229" s="935"/>
      <c r="V229" s="935"/>
      <c r="W229" s="935"/>
      <c r="X229" s="935"/>
    </row>
    <row r="230" spans="1:24">
      <c r="A230" s="925"/>
      <c r="B230" s="925"/>
      <c r="R230" s="935"/>
      <c r="S230" s="935"/>
      <c r="T230" s="935"/>
      <c r="U230" s="935"/>
      <c r="V230" s="935"/>
      <c r="W230" s="935"/>
      <c r="X230" s="935"/>
    </row>
    <row r="231" spans="1:24">
      <c r="A231" s="925"/>
      <c r="B231" s="925"/>
      <c r="R231" s="935"/>
      <c r="S231" s="935"/>
      <c r="T231" s="935"/>
      <c r="U231" s="935"/>
      <c r="V231" s="935"/>
      <c r="W231" s="935"/>
      <c r="X231" s="935"/>
    </row>
    <row r="232" spans="1:24">
      <c r="A232" s="925"/>
      <c r="B232" s="925"/>
      <c r="R232" s="935"/>
      <c r="S232" s="935"/>
      <c r="T232" s="935"/>
      <c r="U232" s="935"/>
      <c r="V232" s="935"/>
      <c r="W232" s="935"/>
      <c r="X232" s="935"/>
    </row>
    <row r="233" spans="1:24">
      <c r="A233" s="925"/>
      <c r="B233" s="925"/>
      <c r="R233" s="935"/>
      <c r="S233" s="935"/>
      <c r="T233" s="935"/>
      <c r="U233" s="935"/>
      <c r="V233" s="935"/>
      <c r="W233" s="935"/>
      <c r="X233" s="935"/>
    </row>
    <row r="234" spans="1:24">
      <c r="A234" s="925"/>
      <c r="B234" s="925"/>
      <c r="R234" s="935"/>
      <c r="S234" s="935"/>
      <c r="T234" s="935"/>
      <c r="U234" s="935"/>
      <c r="V234" s="935"/>
      <c r="W234" s="935"/>
      <c r="X234" s="935"/>
    </row>
    <row r="235" spans="1:24">
      <c r="A235" s="925"/>
      <c r="B235" s="925"/>
      <c r="R235" s="935"/>
      <c r="S235" s="935"/>
      <c r="T235" s="935"/>
      <c r="U235" s="935"/>
      <c r="V235" s="935"/>
      <c r="W235" s="935"/>
      <c r="X235" s="935"/>
    </row>
    <row r="236" spans="1:24">
      <c r="A236" s="925"/>
      <c r="B236" s="925"/>
      <c r="R236" s="935"/>
      <c r="S236" s="935"/>
      <c r="T236" s="935"/>
      <c r="U236" s="935"/>
      <c r="V236" s="935"/>
      <c r="W236" s="935"/>
      <c r="X236" s="935"/>
    </row>
    <row r="237" spans="1:24">
      <c r="A237" s="925"/>
      <c r="B237" s="925"/>
      <c r="R237" s="935"/>
      <c r="S237" s="935"/>
      <c r="T237" s="935"/>
      <c r="U237" s="935"/>
      <c r="V237" s="935"/>
      <c r="W237" s="935"/>
      <c r="X237" s="935"/>
    </row>
    <row r="238" spans="1:24">
      <c r="A238" s="925"/>
      <c r="B238" s="925"/>
      <c r="R238" s="935"/>
      <c r="S238" s="935"/>
      <c r="T238" s="935"/>
      <c r="U238" s="935"/>
      <c r="V238" s="935"/>
      <c r="W238" s="935"/>
      <c r="X238" s="935"/>
    </row>
    <row r="239" spans="1:24">
      <c r="A239" s="925"/>
      <c r="B239" s="925"/>
      <c r="R239" s="935"/>
      <c r="S239" s="935"/>
      <c r="T239" s="935"/>
      <c r="U239" s="935"/>
      <c r="V239" s="935"/>
      <c r="W239" s="935"/>
      <c r="X239" s="935"/>
    </row>
    <row r="240" spans="1:24">
      <c r="A240" s="925"/>
      <c r="B240" s="925"/>
      <c r="R240" s="935"/>
      <c r="S240" s="935"/>
      <c r="T240" s="935"/>
      <c r="U240" s="935"/>
      <c r="V240" s="935"/>
      <c r="W240" s="935"/>
      <c r="X240" s="935"/>
    </row>
    <row r="241" spans="1:24">
      <c r="A241" s="925"/>
      <c r="B241" s="925"/>
      <c r="R241" s="935"/>
      <c r="S241" s="935"/>
      <c r="T241" s="935"/>
      <c r="U241" s="935"/>
      <c r="V241" s="935"/>
      <c r="W241" s="935"/>
      <c r="X241" s="935"/>
    </row>
    <row r="242" spans="1:24">
      <c r="A242" s="925"/>
      <c r="B242" s="925"/>
      <c r="R242" s="935"/>
      <c r="S242" s="935"/>
      <c r="T242" s="935"/>
      <c r="U242" s="935"/>
      <c r="V242" s="935"/>
      <c r="W242" s="935"/>
      <c r="X242" s="935"/>
    </row>
    <row r="243" spans="1:24">
      <c r="A243" s="925"/>
      <c r="B243" s="925"/>
      <c r="R243" s="935"/>
      <c r="S243" s="935"/>
      <c r="T243" s="935"/>
      <c r="U243" s="935"/>
      <c r="V243" s="935"/>
      <c r="W243" s="935"/>
      <c r="X243" s="935"/>
    </row>
    <row r="244" spans="1:24">
      <c r="A244" s="925"/>
      <c r="B244" s="925"/>
      <c r="R244" s="935"/>
      <c r="S244" s="935"/>
      <c r="T244" s="935"/>
      <c r="U244" s="935"/>
      <c r="V244" s="935"/>
      <c r="W244" s="935"/>
      <c r="X244" s="935"/>
    </row>
    <row r="245" spans="1:24">
      <c r="A245" s="925"/>
      <c r="B245" s="925"/>
      <c r="R245" s="935"/>
      <c r="S245" s="935"/>
      <c r="T245" s="935"/>
      <c r="U245" s="935"/>
      <c r="V245" s="935"/>
      <c r="W245" s="935"/>
      <c r="X245" s="935"/>
    </row>
    <row r="246" spans="1:24">
      <c r="A246" s="925"/>
      <c r="B246" s="925"/>
      <c r="R246" s="935"/>
      <c r="S246" s="935"/>
      <c r="T246" s="935"/>
      <c r="U246" s="935"/>
      <c r="V246" s="935"/>
      <c r="W246" s="935"/>
      <c r="X246" s="935"/>
    </row>
    <row r="247" spans="1:24">
      <c r="A247" s="925"/>
      <c r="B247" s="925"/>
      <c r="R247" s="935"/>
      <c r="S247" s="935"/>
      <c r="T247" s="935"/>
      <c r="U247" s="935"/>
      <c r="V247" s="935"/>
      <c r="W247" s="935"/>
      <c r="X247" s="935"/>
    </row>
    <row r="248" spans="1:24">
      <c r="A248" s="925"/>
      <c r="B248" s="925"/>
      <c r="R248" s="935"/>
      <c r="S248" s="935"/>
      <c r="T248" s="935"/>
      <c r="U248" s="935"/>
      <c r="V248" s="935"/>
      <c r="W248" s="935"/>
      <c r="X248" s="935"/>
    </row>
    <row r="249" spans="1:24">
      <c r="A249" s="925"/>
      <c r="B249" s="925"/>
      <c r="R249" s="935"/>
      <c r="S249" s="935"/>
      <c r="T249" s="935"/>
      <c r="U249" s="935"/>
      <c r="V249" s="935"/>
      <c r="W249" s="935"/>
      <c r="X249" s="935"/>
    </row>
    <row r="250" spans="1:24">
      <c r="A250" s="925"/>
      <c r="B250" s="925"/>
      <c r="R250" s="935"/>
      <c r="S250" s="935"/>
      <c r="T250" s="935"/>
      <c r="U250" s="935"/>
      <c r="V250" s="935"/>
      <c r="W250" s="935"/>
      <c r="X250" s="935"/>
    </row>
    <row r="251" spans="1:24">
      <c r="A251" s="925"/>
      <c r="B251" s="925"/>
      <c r="R251" s="935"/>
      <c r="S251" s="935"/>
      <c r="T251" s="935"/>
      <c r="U251" s="935"/>
      <c r="V251" s="935"/>
      <c r="W251" s="935"/>
      <c r="X251" s="935"/>
    </row>
    <row r="252" spans="1:24">
      <c r="A252" s="925"/>
      <c r="B252" s="925"/>
      <c r="R252" s="935"/>
      <c r="S252" s="935"/>
      <c r="T252" s="935"/>
      <c r="U252" s="935"/>
      <c r="V252" s="935"/>
      <c r="W252" s="935"/>
      <c r="X252" s="935"/>
    </row>
    <row r="253" spans="1:24">
      <c r="A253" s="925"/>
      <c r="B253" s="925"/>
      <c r="R253" s="935"/>
      <c r="S253" s="935"/>
      <c r="T253" s="935"/>
      <c r="U253" s="935"/>
      <c r="V253" s="935"/>
      <c r="W253" s="935"/>
      <c r="X253" s="935"/>
    </row>
    <row r="254" spans="1:24">
      <c r="A254" s="925"/>
      <c r="B254" s="925"/>
      <c r="R254" s="935"/>
      <c r="S254" s="935"/>
      <c r="T254" s="935"/>
      <c r="U254" s="935"/>
      <c r="V254" s="935"/>
      <c r="W254" s="935"/>
      <c r="X254" s="935"/>
    </row>
    <row r="255" spans="1:24">
      <c r="A255" s="925"/>
      <c r="B255" s="925"/>
      <c r="R255" s="935"/>
      <c r="S255" s="935"/>
      <c r="T255" s="935"/>
      <c r="U255" s="935"/>
      <c r="V255" s="935"/>
      <c r="W255" s="935"/>
      <c r="X255" s="935"/>
    </row>
    <row r="256" spans="1:24">
      <c r="A256" s="925"/>
      <c r="B256" s="925"/>
      <c r="R256" s="935"/>
      <c r="S256" s="935"/>
      <c r="T256" s="935"/>
      <c r="U256" s="935"/>
      <c r="V256" s="935"/>
      <c r="W256" s="935"/>
      <c r="X256" s="935"/>
    </row>
    <row r="257" spans="1:24">
      <c r="A257" s="925"/>
      <c r="B257" s="925"/>
      <c r="R257" s="935"/>
      <c r="S257" s="935"/>
      <c r="T257" s="935"/>
      <c r="U257" s="935"/>
      <c r="V257" s="935"/>
      <c r="W257" s="935"/>
      <c r="X257" s="935"/>
    </row>
    <row r="258" spans="1:24">
      <c r="A258" s="925"/>
      <c r="B258" s="925"/>
      <c r="R258" s="935"/>
      <c r="S258" s="935"/>
      <c r="T258" s="935"/>
      <c r="U258" s="935"/>
      <c r="V258" s="935"/>
      <c r="W258" s="935"/>
      <c r="X258" s="935"/>
    </row>
    <row r="259" spans="1:24">
      <c r="A259" s="925"/>
      <c r="B259" s="925"/>
      <c r="R259" s="935"/>
      <c r="S259" s="935"/>
      <c r="T259" s="935"/>
      <c r="U259" s="935"/>
      <c r="V259" s="935"/>
      <c r="W259" s="935"/>
      <c r="X259" s="935"/>
    </row>
    <row r="260" spans="1:24">
      <c r="A260" s="925"/>
      <c r="B260" s="925"/>
      <c r="R260" s="935"/>
      <c r="S260" s="935"/>
      <c r="T260" s="935"/>
      <c r="U260" s="935"/>
      <c r="V260" s="935"/>
      <c r="W260" s="935"/>
      <c r="X260" s="935"/>
    </row>
    <row r="261" spans="1:24">
      <c r="A261" s="925"/>
      <c r="B261" s="925"/>
      <c r="R261" s="935"/>
      <c r="S261" s="935"/>
      <c r="T261" s="935"/>
      <c r="U261" s="935"/>
      <c r="V261" s="935"/>
      <c r="W261" s="935"/>
      <c r="X261" s="935"/>
    </row>
    <row r="262" spans="1:24">
      <c r="A262" s="925"/>
      <c r="B262" s="925"/>
      <c r="R262" s="935"/>
      <c r="S262" s="935"/>
      <c r="T262" s="935"/>
      <c r="U262" s="935"/>
      <c r="V262" s="935"/>
      <c r="W262" s="935"/>
      <c r="X262" s="935"/>
    </row>
    <row r="263" spans="1:24">
      <c r="A263" s="925"/>
      <c r="B263" s="925"/>
      <c r="R263" s="935"/>
      <c r="S263" s="935"/>
      <c r="T263" s="935"/>
      <c r="U263" s="935"/>
      <c r="V263" s="935"/>
      <c r="W263" s="935"/>
      <c r="X263" s="935"/>
    </row>
    <row r="264" spans="1:24">
      <c r="A264" s="925"/>
      <c r="B264" s="925"/>
      <c r="R264" s="935"/>
      <c r="S264" s="935"/>
      <c r="T264" s="935"/>
      <c r="U264" s="935"/>
      <c r="V264" s="935"/>
      <c r="W264" s="935"/>
      <c r="X264" s="935"/>
    </row>
    <row r="265" spans="1:24">
      <c r="A265" s="925"/>
      <c r="B265" s="925"/>
      <c r="R265" s="935"/>
      <c r="S265" s="935"/>
      <c r="T265" s="935"/>
      <c r="U265" s="935"/>
      <c r="V265" s="935"/>
      <c r="W265" s="935"/>
      <c r="X265" s="935"/>
    </row>
    <row r="266" spans="1:24">
      <c r="A266" s="925"/>
      <c r="B266" s="925"/>
      <c r="R266" s="935"/>
      <c r="S266" s="935"/>
      <c r="T266" s="935"/>
      <c r="U266" s="935"/>
      <c r="V266" s="935"/>
      <c r="W266" s="935"/>
      <c r="X266" s="935"/>
    </row>
    <row r="267" spans="1:24">
      <c r="A267" s="925"/>
      <c r="B267" s="925"/>
      <c r="R267" s="935"/>
      <c r="S267" s="935"/>
      <c r="T267" s="935"/>
      <c r="U267" s="935"/>
      <c r="V267" s="935"/>
      <c r="W267" s="935"/>
      <c r="X267" s="935"/>
    </row>
    <row r="268" spans="1:24">
      <c r="A268" s="925"/>
      <c r="B268" s="925"/>
      <c r="R268" s="935"/>
      <c r="S268" s="935"/>
      <c r="T268" s="935"/>
      <c r="U268" s="935"/>
      <c r="V268" s="935"/>
      <c r="W268" s="935"/>
      <c r="X268" s="935"/>
    </row>
    <row r="269" spans="1:24">
      <c r="A269" s="925"/>
      <c r="B269" s="925"/>
      <c r="R269" s="935"/>
      <c r="S269" s="935"/>
      <c r="T269" s="935"/>
      <c r="U269" s="935"/>
      <c r="V269" s="935"/>
      <c r="W269" s="935"/>
      <c r="X269" s="935"/>
    </row>
    <row r="270" spans="1:24">
      <c r="A270" s="925"/>
      <c r="B270" s="925"/>
      <c r="R270" s="935"/>
      <c r="S270" s="935"/>
      <c r="T270" s="935"/>
      <c r="U270" s="935"/>
      <c r="V270" s="935"/>
      <c r="W270" s="935"/>
      <c r="X270" s="935"/>
    </row>
    <row r="271" spans="1:24">
      <c r="A271" s="925"/>
      <c r="B271" s="925"/>
      <c r="R271" s="935"/>
      <c r="S271" s="935"/>
      <c r="T271" s="935"/>
      <c r="U271" s="935"/>
      <c r="V271" s="935"/>
      <c r="W271" s="935"/>
      <c r="X271" s="935"/>
    </row>
    <row r="272" spans="1:24">
      <c r="A272" s="925"/>
      <c r="B272" s="925"/>
      <c r="R272" s="935"/>
      <c r="S272" s="935"/>
      <c r="T272" s="935"/>
      <c r="U272" s="935"/>
      <c r="V272" s="935"/>
      <c r="W272" s="935"/>
      <c r="X272" s="935"/>
    </row>
    <row r="273" spans="1:24">
      <c r="A273" s="925"/>
      <c r="B273" s="925"/>
      <c r="R273" s="935"/>
      <c r="S273" s="935"/>
      <c r="T273" s="935"/>
      <c r="U273" s="935"/>
      <c r="V273" s="935"/>
      <c r="W273" s="935"/>
      <c r="X273" s="935"/>
    </row>
    <row r="274" spans="1:24">
      <c r="A274" s="925"/>
      <c r="B274" s="925"/>
      <c r="R274" s="935"/>
      <c r="S274" s="935"/>
      <c r="T274" s="935"/>
      <c r="U274" s="935"/>
      <c r="V274" s="935"/>
      <c r="W274" s="935"/>
      <c r="X274" s="935"/>
    </row>
    <row r="275" spans="1:24">
      <c r="A275" s="925"/>
      <c r="B275" s="925"/>
      <c r="R275" s="935"/>
      <c r="S275" s="935"/>
      <c r="T275" s="935"/>
      <c r="U275" s="935"/>
      <c r="V275" s="935"/>
      <c r="W275" s="935"/>
      <c r="X275" s="935"/>
    </row>
    <row r="276" spans="1:24">
      <c r="A276" s="925"/>
      <c r="B276" s="925"/>
      <c r="R276" s="935"/>
      <c r="S276" s="935"/>
      <c r="T276" s="935"/>
      <c r="U276" s="935"/>
      <c r="V276" s="935"/>
      <c r="W276" s="935"/>
      <c r="X276" s="935"/>
    </row>
    <row r="277" spans="1:24">
      <c r="A277" s="925"/>
      <c r="B277" s="925"/>
      <c r="R277" s="935"/>
      <c r="S277" s="935"/>
      <c r="T277" s="935"/>
      <c r="U277" s="935"/>
      <c r="V277" s="935"/>
      <c r="W277" s="935"/>
      <c r="X277" s="935"/>
    </row>
    <row r="278" spans="1:24">
      <c r="A278" s="925"/>
      <c r="B278" s="925"/>
      <c r="R278" s="935"/>
      <c r="S278" s="935"/>
      <c r="T278" s="935"/>
      <c r="U278" s="935"/>
      <c r="V278" s="935"/>
      <c r="W278" s="935"/>
      <c r="X278" s="935"/>
    </row>
    <row r="279" spans="1:24">
      <c r="A279" s="925"/>
      <c r="B279" s="925"/>
      <c r="R279" s="935"/>
      <c r="S279" s="935"/>
      <c r="T279" s="935"/>
      <c r="U279" s="935"/>
      <c r="V279" s="935"/>
      <c r="W279" s="935"/>
      <c r="X279" s="935"/>
    </row>
    <row r="280" spans="1:24">
      <c r="A280" s="925"/>
      <c r="B280" s="925"/>
      <c r="R280" s="935"/>
      <c r="S280" s="935"/>
      <c r="T280" s="935"/>
      <c r="U280" s="935"/>
      <c r="V280" s="935"/>
      <c r="W280" s="935"/>
      <c r="X280" s="935"/>
    </row>
    <row r="281" spans="1:24">
      <c r="A281" s="925"/>
      <c r="B281" s="925"/>
      <c r="R281" s="935"/>
      <c r="S281" s="935"/>
      <c r="T281" s="935"/>
      <c r="U281" s="935"/>
      <c r="V281" s="935"/>
      <c r="W281" s="935"/>
      <c r="X281" s="935"/>
    </row>
    <row r="282" spans="1:24">
      <c r="A282" s="925"/>
      <c r="B282" s="925"/>
      <c r="R282" s="935"/>
      <c r="S282" s="935"/>
      <c r="T282" s="935"/>
      <c r="U282" s="935"/>
      <c r="V282" s="935"/>
      <c r="W282" s="935"/>
      <c r="X282" s="935"/>
    </row>
    <row r="283" spans="1:24">
      <c r="A283" s="925"/>
      <c r="B283" s="925"/>
      <c r="R283" s="935"/>
      <c r="S283" s="935"/>
      <c r="T283" s="935"/>
      <c r="U283" s="935"/>
      <c r="V283" s="935"/>
      <c r="W283" s="935"/>
      <c r="X283" s="935"/>
    </row>
    <row r="284" spans="1:24">
      <c r="A284" s="925"/>
      <c r="B284" s="925"/>
      <c r="R284" s="935"/>
      <c r="S284" s="935"/>
      <c r="T284" s="935"/>
      <c r="U284" s="935"/>
      <c r="V284" s="935"/>
      <c r="W284" s="935"/>
      <c r="X284" s="935"/>
    </row>
    <row r="285" spans="1:24">
      <c r="A285" s="925"/>
      <c r="B285" s="925"/>
      <c r="R285" s="935"/>
      <c r="S285" s="935"/>
      <c r="T285" s="935"/>
      <c r="U285" s="935"/>
      <c r="V285" s="935"/>
      <c r="W285" s="935"/>
      <c r="X285" s="935"/>
    </row>
    <row r="286" spans="1:24">
      <c r="A286" s="925"/>
      <c r="B286" s="925"/>
      <c r="R286" s="935"/>
      <c r="S286" s="935"/>
      <c r="T286" s="935"/>
      <c r="U286" s="935"/>
      <c r="V286" s="935"/>
      <c r="W286" s="935"/>
      <c r="X286" s="935"/>
    </row>
    <row r="287" spans="1:24">
      <c r="A287" s="925"/>
      <c r="B287" s="925"/>
      <c r="R287" s="935"/>
      <c r="S287" s="935"/>
      <c r="T287" s="935"/>
      <c r="U287" s="935"/>
      <c r="V287" s="935"/>
      <c r="W287" s="935"/>
      <c r="X287" s="935"/>
    </row>
    <row r="288" spans="1:24">
      <c r="A288" s="925"/>
      <c r="B288" s="925"/>
      <c r="R288" s="935"/>
      <c r="S288" s="935"/>
      <c r="T288" s="935"/>
      <c r="U288" s="935"/>
      <c r="V288" s="935"/>
      <c r="W288" s="935"/>
      <c r="X288" s="935"/>
    </row>
    <row r="289" spans="1:24">
      <c r="A289" s="925"/>
      <c r="B289" s="925"/>
      <c r="R289" s="935"/>
      <c r="S289" s="935"/>
      <c r="T289" s="935"/>
      <c r="U289" s="935"/>
      <c r="V289" s="935"/>
      <c r="W289" s="935"/>
      <c r="X289" s="935"/>
    </row>
    <row r="290" spans="1:24">
      <c r="A290" s="925"/>
      <c r="B290" s="925"/>
      <c r="R290" s="935"/>
      <c r="S290" s="935"/>
      <c r="T290" s="935"/>
      <c r="U290" s="935"/>
      <c r="V290" s="935"/>
      <c r="W290" s="935"/>
      <c r="X290" s="935"/>
    </row>
    <row r="291" spans="1:24">
      <c r="A291" s="925"/>
      <c r="B291" s="925"/>
      <c r="R291" s="935"/>
      <c r="S291" s="935"/>
      <c r="T291" s="935"/>
      <c r="U291" s="935"/>
      <c r="V291" s="935"/>
      <c r="W291" s="935"/>
      <c r="X291" s="935"/>
    </row>
    <row r="292" spans="1:24">
      <c r="A292" s="925"/>
      <c r="B292" s="925"/>
      <c r="R292" s="935"/>
      <c r="S292" s="935"/>
      <c r="T292" s="935"/>
      <c r="U292" s="935"/>
      <c r="V292" s="935"/>
      <c r="W292" s="935"/>
      <c r="X292" s="935"/>
    </row>
    <row r="293" spans="1:24">
      <c r="A293" s="925"/>
      <c r="B293" s="925"/>
      <c r="R293" s="935"/>
      <c r="S293" s="935"/>
      <c r="T293" s="935"/>
      <c r="U293" s="935"/>
      <c r="V293" s="935"/>
      <c r="W293" s="935"/>
      <c r="X293" s="935"/>
    </row>
    <row r="294" spans="1:24">
      <c r="A294" s="925"/>
      <c r="B294" s="925"/>
      <c r="R294" s="935"/>
      <c r="S294" s="935"/>
      <c r="T294" s="935"/>
      <c r="U294" s="935"/>
      <c r="V294" s="935"/>
      <c r="W294" s="935"/>
      <c r="X294" s="935"/>
    </row>
    <row r="295" spans="1:24">
      <c r="A295" s="925"/>
      <c r="B295" s="925"/>
      <c r="R295" s="935"/>
      <c r="S295" s="935"/>
      <c r="T295" s="935"/>
      <c r="U295" s="935"/>
      <c r="V295" s="935"/>
      <c r="W295" s="935"/>
      <c r="X295" s="935"/>
    </row>
    <row r="296" spans="1:24">
      <c r="A296" s="925"/>
      <c r="B296" s="925"/>
      <c r="R296" s="935"/>
      <c r="S296" s="935"/>
      <c r="T296" s="935"/>
      <c r="U296" s="935"/>
      <c r="V296" s="935"/>
      <c r="W296" s="935"/>
      <c r="X296" s="935"/>
    </row>
    <row r="297" spans="1:24">
      <c r="A297" s="925"/>
      <c r="B297" s="925"/>
      <c r="R297" s="935"/>
      <c r="S297" s="935"/>
      <c r="T297" s="935"/>
      <c r="U297" s="935"/>
      <c r="V297" s="935"/>
      <c r="W297" s="935"/>
      <c r="X297" s="935"/>
    </row>
    <row r="298" spans="1:24">
      <c r="A298" s="925"/>
      <c r="B298" s="925"/>
      <c r="R298" s="935"/>
      <c r="S298" s="935"/>
      <c r="T298" s="935"/>
      <c r="U298" s="935"/>
      <c r="V298" s="935"/>
      <c r="W298" s="935"/>
      <c r="X298" s="935"/>
    </row>
    <row r="299" spans="1:24">
      <c r="A299" s="925"/>
      <c r="B299" s="925"/>
      <c r="R299" s="935"/>
      <c r="S299" s="935"/>
      <c r="T299" s="935"/>
      <c r="U299" s="935"/>
      <c r="V299" s="935"/>
      <c r="W299" s="935"/>
      <c r="X299" s="935"/>
    </row>
    <row r="300" spans="1:24">
      <c r="A300" s="925"/>
      <c r="B300" s="925"/>
      <c r="R300" s="935"/>
      <c r="S300" s="935"/>
      <c r="T300" s="935"/>
      <c r="U300" s="935"/>
      <c r="V300" s="935"/>
      <c r="W300" s="935"/>
      <c r="X300" s="935"/>
    </row>
    <row r="301" spans="1:24">
      <c r="A301" s="925"/>
      <c r="B301" s="925"/>
      <c r="R301" s="935"/>
      <c r="S301" s="935"/>
      <c r="T301" s="935"/>
      <c r="U301" s="935"/>
      <c r="V301" s="935"/>
      <c r="W301" s="935"/>
      <c r="X301" s="935"/>
    </row>
    <row r="302" spans="1:24">
      <c r="A302" s="925"/>
      <c r="B302" s="925"/>
      <c r="R302" s="935"/>
      <c r="S302" s="935"/>
      <c r="T302" s="935"/>
      <c r="U302" s="935"/>
      <c r="V302" s="935"/>
      <c r="W302" s="935"/>
      <c r="X302" s="935"/>
    </row>
    <row r="303" spans="1:24">
      <c r="A303" s="925"/>
      <c r="B303" s="925"/>
      <c r="R303" s="935"/>
      <c r="S303" s="935"/>
      <c r="T303" s="935"/>
      <c r="U303" s="935"/>
      <c r="V303" s="935"/>
      <c r="W303" s="935"/>
      <c r="X303" s="935"/>
    </row>
    <row r="304" spans="1:24">
      <c r="A304" s="925"/>
      <c r="B304" s="925"/>
      <c r="R304" s="935"/>
      <c r="S304" s="935"/>
      <c r="T304" s="935"/>
      <c r="U304" s="935"/>
      <c r="V304" s="935"/>
      <c r="W304" s="935"/>
      <c r="X304" s="935"/>
    </row>
    <row r="305" spans="1:24">
      <c r="A305" s="925"/>
      <c r="B305" s="925"/>
      <c r="R305" s="935"/>
      <c r="S305" s="935"/>
      <c r="T305" s="935"/>
      <c r="U305" s="935"/>
      <c r="V305" s="935"/>
      <c r="W305" s="935"/>
      <c r="X305" s="935"/>
    </row>
    <row r="306" spans="1:24">
      <c r="A306" s="925"/>
      <c r="B306" s="925"/>
      <c r="R306" s="935"/>
      <c r="S306" s="935"/>
      <c r="T306" s="935"/>
      <c r="U306" s="935"/>
      <c r="V306" s="935"/>
      <c r="W306" s="935"/>
      <c r="X306" s="935"/>
    </row>
    <row r="307" spans="1:24">
      <c r="A307" s="925"/>
      <c r="B307" s="925"/>
      <c r="R307" s="935"/>
      <c r="S307" s="935"/>
      <c r="T307" s="935"/>
      <c r="U307" s="935"/>
      <c r="V307" s="935"/>
      <c r="W307" s="935"/>
      <c r="X307" s="935"/>
    </row>
    <row r="308" spans="1:24">
      <c r="A308" s="925"/>
      <c r="B308" s="925"/>
      <c r="R308" s="935"/>
      <c r="S308" s="935"/>
      <c r="T308" s="935"/>
      <c r="U308" s="935"/>
      <c r="V308" s="935"/>
      <c r="W308" s="935"/>
      <c r="X308" s="935"/>
    </row>
    <row r="309" spans="1:24">
      <c r="A309" s="925"/>
      <c r="B309" s="925"/>
      <c r="R309" s="935"/>
      <c r="S309" s="935"/>
      <c r="T309" s="935"/>
      <c r="U309" s="935"/>
      <c r="V309" s="935"/>
      <c r="W309" s="935"/>
      <c r="X309" s="935"/>
    </row>
    <row r="310" spans="1:24">
      <c r="A310" s="925"/>
      <c r="B310" s="925"/>
      <c r="R310" s="935"/>
      <c r="S310" s="935"/>
      <c r="T310" s="935"/>
      <c r="U310" s="935"/>
      <c r="V310" s="935"/>
      <c r="W310" s="935"/>
      <c r="X310" s="935"/>
    </row>
    <row r="311" spans="1:24">
      <c r="A311" s="925"/>
      <c r="B311" s="925"/>
      <c r="R311" s="935"/>
      <c r="S311" s="935"/>
      <c r="T311" s="935"/>
      <c r="U311" s="935"/>
      <c r="V311" s="935"/>
      <c r="W311" s="935"/>
      <c r="X311" s="935"/>
    </row>
    <row r="312" spans="1:24">
      <c r="A312" s="925"/>
      <c r="B312" s="925"/>
      <c r="R312" s="935"/>
      <c r="S312" s="935"/>
      <c r="T312" s="935"/>
      <c r="U312" s="935"/>
      <c r="V312" s="935"/>
      <c r="W312" s="935"/>
      <c r="X312" s="935"/>
    </row>
    <row r="313" spans="1:24">
      <c r="A313" s="925"/>
      <c r="B313" s="925"/>
      <c r="R313" s="935"/>
      <c r="S313" s="935"/>
      <c r="T313" s="935"/>
      <c r="U313" s="935"/>
      <c r="V313" s="935"/>
      <c r="W313" s="935"/>
      <c r="X313" s="935"/>
    </row>
    <row r="314" spans="1:24">
      <c r="A314" s="925"/>
      <c r="B314" s="925"/>
      <c r="R314" s="935"/>
      <c r="S314" s="935"/>
      <c r="T314" s="935"/>
      <c r="U314" s="935"/>
      <c r="V314" s="935"/>
      <c r="W314" s="935"/>
      <c r="X314" s="935"/>
    </row>
    <row r="315" spans="1:24">
      <c r="A315" s="925"/>
      <c r="B315" s="925"/>
      <c r="R315" s="935"/>
      <c r="S315" s="935"/>
      <c r="T315" s="935"/>
      <c r="U315" s="935"/>
      <c r="V315" s="935"/>
      <c r="W315" s="935"/>
      <c r="X315" s="935"/>
    </row>
    <row r="316" spans="1:24">
      <c r="A316" s="925"/>
      <c r="B316" s="925"/>
      <c r="R316" s="935"/>
      <c r="S316" s="935"/>
      <c r="T316" s="935"/>
      <c r="U316" s="935"/>
      <c r="V316" s="935"/>
      <c r="W316" s="935"/>
      <c r="X316" s="935"/>
    </row>
    <row r="317" spans="1:24">
      <c r="A317" s="925"/>
      <c r="B317" s="925"/>
      <c r="R317" s="935"/>
      <c r="S317" s="935"/>
      <c r="T317" s="935"/>
      <c r="U317" s="935"/>
      <c r="V317" s="935"/>
      <c r="W317" s="935"/>
      <c r="X317" s="935"/>
    </row>
    <row r="318" spans="1:24">
      <c r="A318" s="925"/>
      <c r="B318" s="925"/>
      <c r="R318" s="935"/>
      <c r="S318" s="935"/>
      <c r="T318" s="935"/>
      <c r="U318" s="935"/>
      <c r="V318" s="935"/>
      <c r="W318" s="935"/>
      <c r="X318" s="935"/>
    </row>
    <row r="319" spans="1:24">
      <c r="A319" s="925"/>
      <c r="B319" s="925"/>
      <c r="R319" s="935"/>
      <c r="S319" s="935"/>
      <c r="T319" s="935"/>
      <c r="U319" s="935"/>
      <c r="V319" s="935"/>
      <c r="W319" s="935"/>
      <c r="X319" s="935"/>
    </row>
    <row r="320" spans="1:24">
      <c r="A320" s="925"/>
      <c r="B320" s="925"/>
      <c r="R320" s="935"/>
      <c r="S320" s="935"/>
      <c r="T320" s="935"/>
      <c r="U320" s="935"/>
      <c r="V320" s="935"/>
      <c r="W320" s="935"/>
      <c r="X320" s="935"/>
    </row>
    <row r="321" spans="1:24">
      <c r="A321" s="925"/>
      <c r="B321" s="925"/>
      <c r="R321" s="935"/>
      <c r="S321" s="935"/>
      <c r="T321" s="935"/>
      <c r="U321" s="935"/>
      <c r="V321" s="935"/>
      <c r="W321" s="935"/>
      <c r="X321" s="935"/>
    </row>
    <row r="322" spans="1:24">
      <c r="A322" s="925"/>
      <c r="B322" s="925"/>
      <c r="R322" s="935"/>
      <c r="S322" s="935"/>
      <c r="T322" s="935"/>
      <c r="U322" s="935"/>
      <c r="V322" s="935"/>
      <c r="W322" s="935"/>
      <c r="X322" s="935"/>
    </row>
    <row r="323" spans="1:24">
      <c r="A323" s="925"/>
      <c r="B323" s="925"/>
      <c r="R323" s="935"/>
      <c r="S323" s="935"/>
      <c r="T323" s="935"/>
      <c r="U323" s="935"/>
      <c r="V323" s="935"/>
      <c r="W323" s="935"/>
      <c r="X323" s="935"/>
    </row>
    <row r="324" spans="1:24">
      <c r="A324" s="925"/>
      <c r="B324" s="925"/>
      <c r="R324" s="935"/>
      <c r="S324" s="935"/>
      <c r="T324" s="935"/>
      <c r="U324" s="935"/>
      <c r="V324" s="935"/>
      <c r="W324" s="935"/>
      <c r="X324" s="935"/>
    </row>
    <row r="325" spans="1:24">
      <c r="A325" s="925"/>
      <c r="B325" s="925"/>
      <c r="R325" s="935"/>
      <c r="S325" s="935"/>
      <c r="T325" s="935"/>
      <c r="U325" s="935"/>
      <c r="V325" s="935"/>
      <c r="W325" s="935"/>
      <c r="X325" s="935"/>
    </row>
    <row r="326" spans="1:24">
      <c r="A326" s="925"/>
      <c r="B326" s="925"/>
      <c r="R326" s="935"/>
      <c r="S326" s="935"/>
      <c r="T326" s="935"/>
      <c r="U326" s="935"/>
      <c r="V326" s="935"/>
      <c r="W326" s="935"/>
      <c r="X326" s="935"/>
    </row>
    <row r="327" spans="1:24">
      <c r="A327" s="925"/>
      <c r="B327" s="925"/>
      <c r="R327" s="935"/>
      <c r="S327" s="935"/>
      <c r="T327" s="935"/>
      <c r="U327" s="935"/>
      <c r="V327" s="935"/>
      <c r="W327" s="935"/>
      <c r="X327" s="935"/>
    </row>
    <row r="328" spans="1:24">
      <c r="A328" s="925"/>
      <c r="B328" s="925"/>
      <c r="R328" s="935"/>
      <c r="S328" s="935"/>
      <c r="T328" s="935"/>
      <c r="U328" s="935"/>
      <c r="V328" s="935"/>
      <c r="W328" s="935"/>
      <c r="X328" s="935"/>
    </row>
    <row r="329" spans="1:24">
      <c r="A329" s="925"/>
      <c r="B329" s="925"/>
      <c r="R329" s="935"/>
      <c r="S329" s="935"/>
      <c r="T329" s="935"/>
      <c r="U329" s="935"/>
      <c r="V329" s="935"/>
      <c r="W329" s="935"/>
      <c r="X329" s="935"/>
    </row>
    <row r="330" spans="1:24">
      <c r="A330" s="925"/>
      <c r="B330" s="925"/>
      <c r="R330" s="935"/>
      <c r="S330" s="935"/>
      <c r="T330" s="935"/>
      <c r="U330" s="935"/>
      <c r="V330" s="935"/>
      <c r="W330" s="935"/>
      <c r="X330" s="935"/>
    </row>
    <row r="331" spans="1:24">
      <c r="A331" s="925"/>
      <c r="B331" s="925"/>
      <c r="R331" s="935"/>
      <c r="S331" s="935"/>
      <c r="T331" s="935"/>
      <c r="U331" s="935"/>
      <c r="V331" s="935"/>
      <c r="W331" s="935"/>
      <c r="X331" s="935"/>
    </row>
    <row r="332" spans="1:24">
      <c r="A332" s="925"/>
      <c r="B332" s="925"/>
      <c r="R332" s="935"/>
      <c r="S332" s="935"/>
      <c r="T332" s="935"/>
      <c r="U332" s="935"/>
      <c r="V332" s="935"/>
      <c r="W332" s="935"/>
      <c r="X332" s="935"/>
    </row>
    <row r="333" spans="1:24">
      <c r="A333" s="925"/>
      <c r="B333" s="925"/>
      <c r="R333" s="935"/>
      <c r="S333" s="935"/>
      <c r="T333" s="935"/>
      <c r="U333" s="935"/>
      <c r="V333" s="935"/>
      <c r="W333" s="935"/>
      <c r="X333" s="935"/>
    </row>
    <row r="334" spans="1:24">
      <c r="A334" s="925"/>
      <c r="B334" s="925"/>
      <c r="R334" s="935"/>
      <c r="S334" s="935"/>
      <c r="T334" s="935"/>
      <c r="U334" s="935"/>
      <c r="V334" s="935"/>
      <c r="W334" s="935"/>
      <c r="X334" s="935"/>
    </row>
    <row r="335" spans="1:24">
      <c r="A335" s="925"/>
      <c r="B335" s="925"/>
      <c r="R335" s="935"/>
      <c r="S335" s="935"/>
      <c r="T335" s="935"/>
      <c r="U335" s="935"/>
      <c r="V335" s="935"/>
      <c r="W335" s="935"/>
      <c r="X335" s="935"/>
    </row>
    <row r="336" spans="1:24">
      <c r="A336" s="925"/>
      <c r="B336" s="925"/>
      <c r="R336" s="935"/>
      <c r="S336" s="935"/>
      <c r="T336" s="935"/>
      <c r="U336" s="935"/>
      <c r="V336" s="935"/>
      <c r="W336" s="935"/>
      <c r="X336" s="935"/>
    </row>
    <row r="337" spans="1:24">
      <c r="A337" s="925"/>
      <c r="B337" s="925"/>
      <c r="R337" s="935"/>
      <c r="S337" s="935"/>
      <c r="T337" s="935"/>
      <c r="U337" s="935"/>
      <c r="V337" s="935"/>
      <c r="W337" s="935"/>
      <c r="X337" s="935"/>
    </row>
    <row r="338" spans="1:24">
      <c r="A338" s="925"/>
      <c r="B338" s="925"/>
      <c r="R338" s="935"/>
      <c r="S338" s="935"/>
      <c r="T338" s="935"/>
      <c r="U338" s="935"/>
      <c r="V338" s="935"/>
      <c r="W338" s="935"/>
      <c r="X338" s="935"/>
    </row>
    <row r="339" spans="1:24">
      <c r="A339" s="925"/>
      <c r="B339" s="925"/>
      <c r="R339" s="935"/>
      <c r="S339" s="935"/>
      <c r="T339" s="935"/>
      <c r="U339" s="935"/>
      <c r="V339" s="935"/>
      <c r="W339" s="935"/>
      <c r="X339" s="935"/>
    </row>
    <row r="340" spans="1:24">
      <c r="A340" s="925"/>
      <c r="B340" s="925"/>
      <c r="R340" s="935"/>
      <c r="S340" s="935"/>
      <c r="T340" s="935"/>
      <c r="U340" s="935"/>
      <c r="V340" s="935"/>
      <c r="W340" s="935"/>
      <c r="X340" s="935"/>
    </row>
    <row r="341" spans="1:24">
      <c r="A341" s="925"/>
      <c r="B341" s="925"/>
      <c r="R341" s="935"/>
      <c r="S341" s="935"/>
      <c r="T341" s="935"/>
      <c r="U341" s="935"/>
      <c r="V341" s="935"/>
      <c r="W341" s="935"/>
      <c r="X341" s="935"/>
    </row>
    <row r="342" spans="1:24">
      <c r="A342" s="925"/>
      <c r="B342" s="925"/>
      <c r="R342" s="935"/>
      <c r="S342" s="935"/>
      <c r="T342" s="935"/>
      <c r="U342" s="935"/>
      <c r="V342" s="935"/>
      <c r="W342" s="935"/>
      <c r="X342" s="935"/>
    </row>
    <row r="343" spans="1:24">
      <c r="A343" s="925"/>
      <c r="B343" s="925"/>
      <c r="R343" s="935"/>
      <c r="S343" s="935"/>
      <c r="T343" s="935"/>
      <c r="U343" s="935"/>
      <c r="V343" s="935"/>
      <c r="W343" s="935"/>
      <c r="X343" s="935"/>
    </row>
    <row r="344" spans="1:24">
      <c r="A344" s="925"/>
      <c r="B344" s="925"/>
      <c r="R344" s="935"/>
      <c r="S344" s="935"/>
      <c r="T344" s="935"/>
      <c r="U344" s="935"/>
      <c r="V344" s="935"/>
      <c r="W344" s="935"/>
      <c r="X344" s="935"/>
    </row>
    <row r="345" spans="1:24">
      <c r="A345" s="925"/>
      <c r="B345" s="925"/>
      <c r="R345" s="935"/>
      <c r="S345" s="935"/>
      <c r="T345" s="935"/>
      <c r="U345" s="935"/>
      <c r="V345" s="935"/>
      <c r="W345" s="935"/>
      <c r="X345" s="935"/>
    </row>
    <row r="346" spans="1:24">
      <c r="A346" s="925"/>
      <c r="B346" s="925"/>
      <c r="R346" s="935"/>
      <c r="S346" s="935"/>
      <c r="T346" s="935"/>
      <c r="U346" s="935"/>
      <c r="V346" s="935"/>
      <c r="W346" s="935"/>
      <c r="X346" s="935"/>
    </row>
    <row r="347" spans="1:24">
      <c r="A347" s="925"/>
      <c r="B347" s="925"/>
      <c r="R347" s="935"/>
      <c r="S347" s="935"/>
      <c r="T347" s="935"/>
      <c r="U347" s="935"/>
      <c r="V347" s="935"/>
      <c r="W347" s="935"/>
      <c r="X347" s="935"/>
    </row>
    <row r="348" spans="1:24">
      <c r="A348" s="925"/>
      <c r="B348" s="925"/>
      <c r="R348" s="935"/>
      <c r="S348" s="935"/>
      <c r="T348" s="935"/>
      <c r="U348" s="935"/>
      <c r="V348" s="935"/>
      <c r="W348" s="935"/>
      <c r="X348" s="935"/>
    </row>
    <row r="349" spans="1:24">
      <c r="A349" s="925"/>
      <c r="B349" s="925"/>
      <c r="R349" s="935"/>
      <c r="S349" s="935"/>
      <c r="T349" s="935"/>
      <c r="U349" s="935"/>
      <c r="V349" s="935"/>
      <c r="W349" s="935"/>
      <c r="X349" s="935"/>
    </row>
    <row r="350" spans="1:24">
      <c r="A350" s="925"/>
      <c r="B350" s="925"/>
      <c r="R350" s="935"/>
      <c r="S350" s="935"/>
      <c r="T350" s="935"/>
      <c r="U350" s="935"/>
      <c r="V350" s="935"/>
      <c r="W350" s="935"/>
      <c r="X350" s="935"/>
    </row>
    <row r="351" spans="1:24">
      <c r="A351" s="925"/>
      <c r="B351" s="925"/>
      <c r="R351" s="935"/>
      <c r="S351" s="935"/>
      <c r="T351" s="935"/>
      <c r="U351" s="935"/>
      <c r="V351" s="935"/>
      <c r="W351" s="935"/>
      <c r="X351" s="935"/>
    </row>
    <row r="352" spans="1:24">
      <c r="A352" s="925"/>
      <c r="B352" s="925"/>
      <c r="R352" s="935"/>
      <c r="S352" s="935"/>
      <c r="T352" s="935"/>
      <c r="U352" s="935"/>
      <c r="V352" s="935"/>
      <c r="W352" s="935"/>
      <c r="X352" s="935"/>
    </row>
    <row r="353" spans="1:24">
      <c r="A353" s="925"/>
      <c r="B353" s="925"/>
      <c r="R353" s="935"/>
      <c r="S353" s="935"/>
      <c r="T353" s="935"/>
      <c r="U353" s="935"/>
      <c r="V353" s="935"/>
      <c r="W353" s="935"/>
      <c r="X353" s="935"/>
    </row>
    <row r="354" spans="1:24">
      <c r="A354" s="925"/>
      <c r="B354" s="925"/>
      <c r="R354" s="935"/>
      <c r="S354" s="935"/>
      <c r="T354" s="935"/>
      <c r="U354" s="935"/>
      <c r="V354" s="935"/>
      <c r="W354" s="935"/>
      <c r="X354" s="935"/>
    </row>
    <row r="355" spans="1:24">
      <c r="A355" s="925"/>
      <c r="B355" s="925"/>
      <c r="R355" s="935"/>
      <c r="S355" s="935"/>
      <c r="T355" s="935"/>
      <c r="U355" s="935"/>
      <c r="V355" s="935"/>
      <c r="W355" s="935"/>
      <c r="X355" s="935"/>
    </row>
    <row r="356" spans="1:24">
      <c r="A356" s="925"/>
      <c r="B356" s="925"/>
      <c r="R356" s="935"/>
      <c r="S356" s="935"/>
      <c r="T356" s="935"/>
      <c r="U356" s="935"/>
      <c r="V356" s="935"/>
      <c r="W356" s="935"/>
      <c r="X356" s="935"/>
    </row>
    <row r="357" spans="1:24">
      <c r="A357" s="925"/>
      <c r="B357" s="925"/>
      <c r="R357" s="935"/>
      <c r="S357" s="935"/>
      <c r="T357" s="935"/>
      <c r="U357" s="935"/>
      <c r="V357" s="935"/>
      <c r="W357" s="935"/>
      <c r="X357" s="935"/>
    </row>
    <row r="358" spans="1:24">
      <c r="A358" s="925"/>
      <c r="B358" s="925"/>
      <c r="R358" s="935"/>
      <c r="S358" s="935"/>
      <c r="T358" s="935"/>
      <c r="U358" s="935"/>
      <c r="V358" s="935"/>
      <c r="W358" s="935"/>
      <c r="X358" s="935"/>
    </row>
    <row r="359" spans="1:24">
      <c r="A359" s="925"/>
      <c r="B359" s="925"/>
      <c r="R359" s="935"/>
      <c r="S359" s="935"/>
      <c r="T359" s="935"/>
      <c r="U359" s="935"/>
      <c r="V359" s="935"/>
      <c r="W359" s="935"/>
      <c r="X359" s="935"/>
    </row>
    <row r="360" spans="1:24">
      <c r="A360" s="925"/>
      <c r="B360" s="925"/>
      <c r="R360" s="935"/>
      <c r="S360" s="935"/>
      <c r="T360" s="935"/>
      <c r="U360" s="935"/>
      <c r="V360" s="935"/>
      <c r="W360" s="935"/>
      <c r="X360" s="935"/>
    </row>
    <row r="361" spans="1:24">
      <c r="A361" s="925"/>
      <c r="B361" s="925"/>
      <c r="R361" s="935"/>
      <c r="S361" s="935"/>
      <c r="T361" s="935"/>
      <c r="U361" s="935"/>
      <c r="V361" s="935"/>
      <c r="W361" s="935"/>
      <c r="X361" s="935"/>
    </row>
    <row r="362" spans="1:24">
      <c r="A362" s="925"/>
      <c r="B362" s="925"/>
      <c r="R362" s="935"/>
      <c r="S362" s="935"/>
      <c r="T362" s="935"/>
      <c r="U362" s="935"/>
      <c r="V362" s="935"/>
      <c r="W362" s="935"/>
      <c r="X362" s="935"/>
    </row>
    <row r="363" spans="1:24">
      <c r="A363" s="925"/>
      <c r="B363" s="925"/>
      <c r="R363" s="935"/>
      <c r="S363" s="935"/>
      <c r="T363" s="935"/>
      <c r="U363" s="935"/>
      <c r="V363" s="935"/>
      <c r="W363" s="935"/>
      <c r="X363" s="935"/>
    </row>
    <row r="364" spans="1:24">
      <c r="A364" s="925"/>
      <c r="B364" s="925"/>
      <c r="R364" s="935"/>
      <c r="S364" s="935"/>
      <c r="T364" s="935"/>
      <c r="U364" s="935"/>
      <c r="V364" s="935"/>
      <c r="W364" s="935"/>
      <c r="X364" s="935"/>
    </row>
    <row r="365" spans="1:24">
      <c r="A365" s="925"/>
      <c r="B365" s="925"/>
      <c r="R365" s="935"/>
      <c r="S365" s="935"/>
      <c r="T365" s="935"/>
      <c r="U365" s="935"/>
      <c r="V365" s="935"/>
      <c r="W365" s="935"/>
      <c r="X365" s="935"/>
    </row>
    <row r="366" spans="1:24">
      <c r="A366" s="925"/>
      <c r="B366" s="925"/>
      <c r="R366" s="935"/>
      <c r="S366" s="935"/>
      <c r="T366" s="935"/>
      <c r="U366" s="935"/>
      <c r="V366" s="935"/>
      <c r="W366" s="935"/>
      <c r="X366" s="935"/>
    </row>
    <row r="367" spans="1:24">
      <c r="A367" s="925"/>
      <c r="B367" s="925"/>
      <c r="R367" s="935"/>
      <c r="S367" s="935"/>
      <c r="T367" s="935"/>
      <c r="U367" s="935"/>
      <c r="V367" s="935"/>
      <c r="W367" s="935"/>
      <c r="X367" s="935"/>
    </row>
    <row r="368" spans="1:24">
      <c r="A368" s="925"/>
      <c r="B368" s="925"/>
      <c r="R368" s="935"/>
      <c r="S368" s="935"/>
      <c r="T368" s="935"/>
      <c r="U368" s="935"/>
      <c r="V368" s="935"/>
      <c r="W368" s="935"/>
      <c r="X368" s="935"/>
    </row>
    <row r="369" spans="1:24">
      <c r="A369" s="925"/>
      <c r="B369" s="925"/>
      <c r="R369" s="935"/>
      <c r="S369" s="935"/>
      <c r="T369" s="935"/>
      <c r="U369" s="935"/>
      <c r="V369" s="935"/>
      <c r="W369" s="935"/>
      <c r="X369" s="935"/>
    </row>
    <row r="370" spans="1:24">
      <c r="A370" s="925"/>
      <c r="B370" s="925"/>
      <c r="R370" s="935"/>
      <c r="S370" s="935"/>
      <c r="T370" s="935"/>
      <c r="U370" s="935"/>
      <c r="V370" s="935"/>
      <c r="W370" s="935"/>
      <c r="X370" s="935"/>
    </row>
    <row r="371" spans="1:24">
      <c r="A371" s="925"/>
      <c r="B371" s="925"/>
      <c r="R371" s="935"/>
      <c r="S371" s="935"/>
      <c r="T371" s="935"/>
      <c r="U371" s="935"/>
      <c r="V371" s="935"/>
      <c r="W371" s="935"/>
      <c r="X371" s="935"/>
    </row>
    <row r="372" spans="1:24">
      <c r="A372" s="925"/>
      <c r="B372" s="925"/>
      <c r="R372" s="935"/>
      <c r="S372" s="935"/>
      <c r="T372" s="935"/>
      <c r="U372" s="935"/>
      <c r="V372" s="935"/>
      <c r="W372" s="935"/>
      <c r="X372" s="935"/>
    </row>
    <row r="373" spans="1:24">
      <c r="A373" s="925"/>
      <c r="B373" s="925"/>
      <c r="R373" s="935"/>
      <c r="S373" s="935"/>
      <c r="T373" s="935"/>
      <c r="U373" s="935"/>
      <c r="V373" s="935"/>
      <c r="W373" s="935"/>
      <c r="X373" s="935"/>
    </row>
    <row r="374" spans="1:24">
      <c r="A374" s="925"/>
      <c r="B374" s="925"/>
      <c r="R374" s="935"/>
      <c r="S374" s="935"/>
      <c r="T374" s="935"/>
      <c r="U374" s="935"/>
      <c r="V374" s="935"/>
      <c r="W374" s="935"/>
      <c r="X374" s="935"/>
    </row>
    <row r="375" spans="1:24">
      <c r="A375" s="925"/>
      <c r="B375" s="925"/>
      <c r="R375" s="935"/>
      <c r="S375" s="935"/>
      <c r="T375" s="935"/>
      <c r="U375" s="935"/>
      <c r="V375" s="935"/>
      <c r="W375" s="935"/>
      <c r="X375" s="935"/>
    </row>
    <row r="376" spans="1:24">
      <c r="A376" s="925"/>
      <c r="B376" s="925"/>
      <c r="R376" s="935"/>
      <c r="S376" s="935"/>
      <c r="T376" s="935"/>
      <c r="U376" s="935"/>
      <c r="V376" s="935"/>
      <c r="W376" s="935"/>
      <c r="X376" s="935"/>
    </row>
    <row r="377" spans="1:24">
      <c r="A377" s="925"/>
      <c r="B377" s="925"/>
      <c r="R377" s="935"/>
      <c r="S377" s="935"/>
      <c r="T377" s="935"/>
      <c r="U377" s="935"/>
      <c r="V377" s="935"/>
      <c r="W377" s="935"/>
      <c r="X377" s="935"/>
    </row>
    <row r="378" spans="1:24">
      <c r="A378" s="925"/>
      <c r="B378" s="925"/>
      <c r="R378" s="935"/>
      <c r="S378" s="935"/>
      <c r="T378" s="935"/>
      <c r="U378" s="935"/>
      <c r="V378" s="935"/>
      <c r="W378" s="935"/>
      <c r="X378" s="935"/>
    </row>
    <row r="379" spans="1:24">
      <c r="A379" s="925"/>
      <c r="B379" s="925"/>
      <c r="R379" s="935"/>
      <c r="S379" s="935"/>
      <c r="T379" s="935"/>
      <c r="U379" s="935"/>
      <c r="V379" s="935"/>
      <c r="W379" s="935"/>
      <c r="X379" s="935"/>
    </row>
    <row r="380" spans="1:24">
      <c r="A380" s="925"/>
      <c r="B380" s="925"/>
      <c r="R380" s="935"/>
      <c r="S380" s="935"/>
      <c r="T380" s="935"/>
      <c r="U380" s="935"/>
      <c r="V380" s="935"/>
      <c r="W380" s="935"/>
      <c r="X380" s="935"/>
    </row>
    <row r="381" spans="1:24">
      <c r="A381" s="925"/>
      <c r="B381" s="925"/>
      <c r="R381" s="935"/>
      <c r="S381" s="935"/>
      <c r="T381" s="935"/>
      <c r="U381" s="935"/>
      <c r="V381" s="935"/>
      <c r="W381" s="935"/>
      <c r="X381" s="935"/>
    </row>
    <row r="382" spans="1:24">
      <c r="A382" s="925"/>
      <c r="B382" s="925"/>
      <c r="R382" s="935"/>
      <c r="S382" s="935"/>
      <c r="T382" s="935"/>
      <c r="U382" s="935"/>
      <c r="V382" s="935"/>
      <c r="W382" s="935"/>
      <c r="X382" s="935"/>
    </row>
    <row r="383" spans="1:24">
      <c r="A383" s="925"/>
      <c r="B383" s="925"/>
      <c r="R383" s="935"/>
      <c r="S383" s="935"/>
      <c r="T383" s="935"/>
      <c r="U383" s="935"/>
      <c r="V383" s="935"/>
      <c r="W383" s="935"/>
      <c r="X383" s="935"/>
    </row>
    <row r="384" spans="1:24">
      <c r="A384" s="925"/>
      <c r="B384" s="925"/>
      <c r="R384" s="935"/>
      <c r="S384" s="935"/>
      <c r="T384" s="935"/>
      <c r="U384" s="935"/>
      <c r="V384" s="935"/>
      <c r="W384" s="935"/>
      <c r="X384" s="935"/>
    </row>
    <row r="385" spans="1:24">
      <c r="A385" s="925"/>
      <c r="B385" s="925"/>
      <c r="R385" s="935"/>
      <c r="S385" s="935"/>
      <c r="T385" s="935"/>
      <c r="U385" s="935"/>
      <c r="V385" s="935"/>
      <c r="W385" s="935"/>
      <c r="X385" s="935"/>
    </row>
    <row r="386" spans="1:24">
      <c r="A386" s="925"/>
      <c r="B386" s="925"/>
      <c r="R386" s="935"/>
      <c r="S386" s="935"/>
      <c r="T386" s="935"/>
      <c r="U386" s="935"/>
      <c r="V386" s="935"/>
      <c r="W386" s="935"/>
      <c r="X386" s="935"/>
    </row>
    <row r="387" spans="1:24">
      <c r="A387" s="925"/>
      <c r="B387" s="925"/>
      <c r="R387" s="935"/>
      <c r="S387" s="935"/>
      <c r="T387" s="935"/>
      <c r="U387" s="935"/>
      <c r="V387" s="935"/>
      <c r="W387" s="935"/>
      <c r="X387" s="935"/>
    </row>
    <row r="388" spans="1:24">
      <c r="A388" s="925"/>
      <c r="B388" s="925"/>
      <c r="R388" s="935"/>
      <c r="S388" s="935"/>
      <c r="T388" s="935"/>
      <c r="U388" s="935"/>
      <c r="V388" s="935"/>
      <c r="W388" s="935"/>
      <c r="X388" s="935"/>
    </row>
    <row r="389" spans="1:24">
      <c r="A389" s="925"/>
      <c r="B389" s="925"/>
      <c r="R389" s="935"/>
      <c r="S389" s="935"/>
      <c r="T389" s="935"/>
      <c r="U389" s="935"/>
      <c r="V389" s="935"/>
      <c r="W389" s="935"/>
      <c r="X389" s="935"/>
    </row>
    <row r="390" spans="1:24">
      <c r="A390" s="925"/>
      <c r="B390" s="925"/>
      <c r="R390" s="935"/>
      <c r="S390" s="935"/>
      <c r="T390" s="935"/>
      <c r="U390" s="935"/>
      <c r="V390" s="935"/>
      <c r="W390" s="935"/>
      <c r="X390" s="935"/>
    </row>
    <row r="391" spans="1:24">
      <c r="A391" s="925"/>
      <c r="B391" s="925"/>
      <c r="R391" s="935"/>
      <c r="S391" s="935"/>
      <c r="T391" s="935"/>
      <c r="U391" s="935"/>
      <c r="V391" s="935"/>
      <c r="W391" s="935"/>
      <c r="X391" s="935"/>
    </row>
    <row r="392" spans="1:24">
      <c r="A392" s="925"/>
      <c r="B392" s="925"/>
      <c r="R392" s="935"/>
      <c r="S392" s="935"/>
      <c r="T392" s="935"/>
      <c r="U392" s="935"/>
      <c r="V392" s="935"/>
      <c r="W392" s="935"/>
      <c r="X392" s="935"/>
    </row>
    <row r="393" spans="1:24">
      <c r="A393" s="925"/>
      <c r="B393" s="925"/>
      <c r="R393" s="935"/>
      <c r="S393" s="935"/>
      <c r="T393" s="935"/>
      <c r="U393" s="935"/>
      <c r="V393" s="935"/>
      <c r="W393" s="935"/>
      <c r="X393" s="935"/>
    </row>
    <row r="394" spans="1:24">
      <c r="A394" s="925"/>
      <c r="B394" s="925"/>
      <c r="R394" s="935"/>
      <c r="S394" s="935"/>
      <c r="T394" s="935"/>
      <c r="U394" s="935"/>
      <c r="V394" s="935"/>
      <c r="W394" s="935"/>
      <c r="X394" s="935"/>
    </row>
    <row r="395" spans="1:24">
      <c r="A395" s="925"/>
      <c r="B395" s="925"/>
      <c r="R395" s="935"/>
      <c r="S395" s="935"/>
      <c r="T395" s="935"/>
      <c r="U395" s="935"/>
      <c r="V395" s="935"/>
      <c r="W395" s="935"/>
      <c r="X395" s="935"/>
    </row>
    <row r="396" spans="1:24">
      <c r="A396" s="925"/>
      <c r="B396" s="925"/>
      <c r="R396" s="935"/>
      <c r="S396" s="935"/>
      <c r="T396" s="935"/>
      <c r="U396" s="935"/>
      <c r="V396" s="935"/>
      <c r="W396" s="935"/>
      <c r="X396" s="935"/>
    </row>
    <row r="397" spans="1:24">
      <c r="A397" s="925"/>
      <c r="B397" s="925"/>
      <c r="R397" s="935"/>
      <c r="S397" s="935"/>
      <c r="T397" s="935"/>
      <c r="U397" s="935"/>
      <c r="V397" s="935"/>
      <c r="W397" s="935"/>
      <c r="X397" s="935"/>
    </row>
    <row r="398" spans="1:24">
      <c r="A398" s="925"/>
      <c r="B398" s="925"/>
      <c r="R398" s="935"/>
      <c r="S398" s="935"/>
      <c r="T398" s="935"/>
      <c r="U398" s="935"/>
      <c r="V398" s="935"/>
      <c r="W398" s="935"/>
      <c r="X398" s="935"/>
    </row>
    <row r="399" spans="1:24">
      <c r="A399" s="925"/>
      <c r="B399" s="925"/>
      <c r="R399" s="935"/>
      <c r="S399" s="935"/>
      <c r="T399" s="935"/>
      <c r="U399" s="935"/>
      <c r="V399" s="935"/>
      <c r="W399" s="935"/>
      <c r="X399" s="935"/>
    </row>
    <row r="400" spans="1:24">
      <c r="A400" s="925"/>
      <c r="B400" s="925"/>
      <c r="R400" s="935"/>
      <c r="S400" s="935"/>
      <c r="T400" s="935"/>
      <c r="U400" s="935"/>
      <c r="V400" s="935"/>
      <c r="W400" s="935"/>
      <c r="X400" s="935"/>
    </row>
    <row r="401" spans="1:24">
      <c r="A401" s="925"/>
      <c r="B401" s="925"/>
      <c r="R401" s="935"/>
      <c r="S401" s="935"/>
      <c r="T401" s="935"/>
      <c r="U401" s="935"/>
      <c r="V401" s="935"/>
      <c r="W401" s="935"/>
      <c r="X401" s="935"/>
    </row>
    <row r="402" spans="1:24">
      <c r="A402" s="925"/>
      <c r="B402" s="925"/>
      <c r="R402" s="935"/>
      <c r="S402" s="935"/>
      <c r="T402" s="935"/>
      <c r="U402" s="935"/>
      <c r="V402" s="935"/>
      <c r="W402" s="935"/>
      <c r="X402" s="935"/>
    </row>
    <row r="403" spans="1:24">
      <c r="A403" s="925"/>
      <c r="B403" s="925"/>
      <c r="R403" s="935"/>
      <c r="S403" s="935"/>
      <c r="T403" s="935"/>
      <c r="U403" s="935"/>
      <c r="V403" s="935"/>
      <c r="W403" s="935"/>
      <c r="X403" s="935"/>
    </row>
    <row r="404" spans="1:24">
      <c r="A404" s="925"/>
      <c r="B404" s="925"/>
      <c r="R404" s="935"/>
      <c r="S404" s="935"/>
      <c r="T404" s="935"/>
      <c r="U404" s="935"/>
      <c r="V404" s="935"/>
      <c r="W404" s="935"/>
      <c r="X404" s="935"/>
    </row>
    <row r="405" spans="1:24">
      <c r="A405" s="925"/>
      <c r="B405" s="925"/>
      <c r="R405" s="935"/>
      <c r="S405" s="935"/>
      <c r="T405" s="935"/>
      <c r="U405" s="935"/>
      <c r="V405" s="935"/>
      <c r="W405" s="935"/>
      <c r="X405" s="935"/>
    </row>
    <row r="406" spans="1:24">
      <c r="A406" s="925"/>
      <c r="B406" s="925"/>
      <c r="R406" s="935"/>
      <c r="S406" s="935"/>
      <c r="T406" s="935"/>
      <c r="U406" s="935"/>
      <c r="V406" s="935"/>
      <c r="W406" s="935"/>
      <c r="X406" s="935"/>
    </row>
    <row r="407" spans="1:24">
      <c r="A407" s="925"/>
      <c r="B407" s="925"/>
      <c r="R407" s="935"/>
      <c r="S407" s="935"/>
      <c r="T407" s="935"/>
      <c r="U407" s="935"/>
      <c r="V407" s="935"/>
      <c r="W407" s="935"/>
      <c r="X407" s="935"/>
    </row>
    <row r="408" spans="1:24">
      <c r="A408" s="925"/>
      <c r="B408" s="925"/>
      <c r="R408" s="935"/>
      <c r="S408" s="935"/>
      <c r="T408" s="935"/>
      <c r="U408" s="935"/>
      <c r="V408" s="935"/>
      <c r="W408" s="935"/>
      <c r="X408" s="935"/>
    </row>
    <row r="409" spans="1:24">
      <c r="A409" s="925"/>
      <c r="B409" s="925"/>
      <c r="R409" s="935"/>
      <c r="S409" s="935"/>
      <c r="T409" s="935"/>
      <c r="U409" s="935"/>
      <c r="V409" s="935"/>
      <c r="W409" s="935"/>
      <c r="X409" s="935"/>
    </row>
    <row r="410" spans="1:24">
      <c r="A410" s="925"/>
      <c r="B410" s="925"/>
      <c r="R410" s="935"/>
      <c r="S410" s="935"/>
      <c r="T410" s="935"/>
      <c r="U410" s="935"/>
      <c r="V410" s="935"/>
      <c r="W410" s="935"/>
      <c r="X410" s="935"/>
    </row>
    <row r="411" spans="1:24">
      <c r="A411" s="925"/>
      <c r="B411" s="925"/>
      <c r="R411" s="935"/>
      <c r="S411" s="935"/>
      <c r="T411" s="935"/>
      <c r="U411" s="935"/>
      <c r="V411" s="935"/>
      <c r="W411" s="935"/>
      <c r="X411" s="935"/>
    </row>
    <row r="412" spans="1:24">
      <c r="A412" s="925"/>
      <c r="B412" s="925"/>
      <c r="R412" s="935"/>
      <c r="S412" s="935"/>
      <c r="T412" s="935"/>
      <c r="U412" s="935"/>
      <c r="V412" s="935"/>
      <c r="W412" s="935"/>
      <c r="X412" s="935"/>
    </row>
    <row r="413" spans="1:24">
      <c r="A413" s="925"/>
      <c r="B413" s="925"/>
      <c r="R413" s="935"/>
      <c r="S413" s="935"/>
      <c r="T413" s="935"/>
      <c r="U413" s="935"/>
      <c r="V413" s="935"/>
      <c r="W413" s="935"/>
      <c r="X413" s="935"/>
    </row>
    <row r="414" spans="1:24">
      <c r="A414" s="925"/>
      <c r="B414" s="925"/>
      <c r="R414" s="935"/>
      <c r="S414" s="935"/>
      <c r="T414" s="935"/>
      <c r="U414" s="935"/>
      <c r="V414" s="935"/>
      <c r="W414" s="935"/>
      <c r="X414" s="935"/>
    </row>
    <row r="415" spans="1:24">
      <c r="A415" s="925"/>
      <c r="B415" s="925"/>
      <c r="R415" s="935"/>
      <c r="S415" s="935"/>
      <c r="T415" s="935"/>
      <c r="U415" s="935"/>
      <c r="V415" s="935"/>
      <c r="W415" s="935"/>
      <c r="X415" s="935"/>
    </row>
    <row r="416" spans="1:24">
      <c r="A416" s="925"/>
      <c r="B416" s="925"/>
      <c r="R416" s="935"/>
      <c r="S416" s="935"/>
      <c r="T416" s="935"/>
      <c r="U416" s="935"/>
      <c r="V416" s="935"/>
      <c r="W416" s="935"/>
      <c r="X416" s="935"/>
    </row>
    <row r="417" spans="1:24">
      <c r="A417" s="925"/>
      <c r="B417" s="925"/>
      <c r="R417" s="935"/>
      <c r="S417" s="935"/>
      <c r="T417" s="935"/>
      <c r="U417" s="935"/>
      <c r="V417" s="935"/>
      <c r="W417" s="935"/>
      <c r="X417" s="935"/>
    </row>
    <row r="418" spans="1:24">
      <c r="A418" s="925"/>
      <c r="B418" s="925"/>
      <c r="R418" s="935"/>
      <c r="S418" s="935"/>
      <c r="T418" s="935"/>
      <c r="U418" s="935"/>
      <c r="V418" s="935"/>
      <c r="W418" s="935"/>
      <c r="X418" s="935"/>
    </row>
    <row r="419" spans="1:24">
      <c r="A419" s="925"/>
      <c r="B419" s="925"/>
      <c r="R419" s="935"/>
      <c r="S419" s="935"/>
      <c r="T419" s="935"/>
      <c r="U419" s="935"/>
      <c r="V419" s="935"/>
      <c r="W419" s="935"/>
      <c r="X419" s="935"/>
    </row>
    <row r="420" spans="1:24">
      <c r="A420" s="925"/>
      <c r="B420" s="925"/>
      <c r="R420" s="935"/>
      <c r="S420" s="935"/>
      <c r="T420" s="935"/>
      <c r="U420" s="935"/>
      <c r="V420" s="935"/>
      <c r="W420" s="935"/>
      <c r="X420" s="935"/>
    </row>
    <row r="421" spans="1:24">
      <c r="A421" s="925"/>
      <c r="B421" s="925"/>
      <c r="R421" s="935"/>
      <c r="S421" s="935"/>
      <c r="T421" s="935"/>
      <c r="U421" s="935"/>
      <c r="V421" s="935"/>
      <c r="W421" s="935"/>
      <c r="X421" s="935"/>
    </row>
    <row r="422" spans="1:24">
      <c r="A422" s="925"/>
      <c r="B422" s="925"/>
      <c r="R422" s="935"/>
      <c r="S422" s="935"/>
      <c r="T422" s="935"/>
      <c r="U422" s="935"/>
      <c r="V422" s="935"/>
      <c r="W422" s="935"/>
      <c r="X422" s="935"/>
    </row>
    <row r="423" spans="1:24">
      <c r="A423" s="925"/>
      <c r="B423" s="925"/>
      <c r="R423" s="935"/>
      <c r="S423" s="935"/>
      <c r="T423" s="935"/>
      <c r="U423" s="935"/>
      <c r="V423" s="935"/>
      <c r="W423" s="935"/>
      <c r="X423" s="935"/>
    </row>
    <row r="424" spans="1:24">
      <c r="A424" s="925"/>
      <c r="B424" s="925"/>
      <c r="R424" s="935"/>
      <c r="S424" s="935"/>
      <c r="T424" s="935"/>
      <c r="U424" s="935"/>
      <c r="V424" s="935"/>
      <c r="W424" s="935"/>
      <c r="X424" s="935"/>
    </row>
    <row r="425" spans="1:24">
      <c r="A425" s="925"/>
      <c r="B425" s="925"/>
      <c r="R425" s="935"/>
      <c r="S425" s="935"/>
      <c r="T425" s="935"/>
      <c r="U425" s="935"/>
      <c r="V425" s="935"/>
      <c r="W425" s="935"/>
      <c r="X425" s="935"/>
    </row>
    <row r="426" spans="1:24">
      <c r="A426" s="925"/>
      <c r="B426" s="925"/>
      <c r="R426" s="935"/>
      <c r="S426" s="935"/>
      <c r="T426" s="935"/>
      <c r="U426" s="935"/>
      <c r="V426" s="935"/>
      <c r="W426" s="935"/>
      <c r="X426" s="935"/>
    </row>
    <row r="427" spans="1:24">
      <c r="A427" s="925"/>
      <c r="B427" s="925"/>
      <c r="R427" s="935"/>
      <c r="S427" s="935"/>
      <c r="T427" s="935"/>
      <c r="U427" s="935"/>
      <c r="V427" s="935"/>
      <c r="W427" s="935"/>
      <c r="X427" s="935"/>
    </row>
    <row r="428" spans="1:24">
      <c r="A428" s="925"/>
      <c r="B428" s="925"/>
      <c r="R428" s="935"/>
      <c r="S428" s="935"/>
      <c r="T428" s="935"/>
      <c r="U428" s="935"/>
      <c r="V428" s="935"/>
      <c r="W428" s="935"/>
      <c r="X428" s="935"/>
    </row>
    <row r="429" spans="1:24">
      <c r="A429" s="925"/>
      <c r="B429" s="925"/>
      <c r="R429" s="935"/>
      <c r="S429" s="935"/>
      <c r="T429" s="935"/>
      <c r="U429" s="935"/>
      <c r="V429" s="935"/>
      <c r="W429" s="935"/>
      <c r="X429" s="935"/>
    </row>
    <row r="430" spans="1:24">
      <c r="A430" s="925"/>
      <c r="B430" s="925"/>
      <c r="R430" s="935"/>
      <c r="S430" s="935"/>
      <c r="T430" s="935"/>
      <c r="U430" s="935"/>
      <c r="V430" s="935"/>
      <c r="W430" s="935"/>
      <c r="X430" s="935"/>
    </row>
    <row r="431" spans="1:24">
      <c r="A431" s="925"/>
      <c r="B431" s="925"/>
      <c r="R431" s="935"/>
      <c r="S431" s="935"/>
      <c r="T431" s="935"/>
      <c r="U431" s="935"/>
      <c r="V431" s="935"/>
      <c r="W431" s="935"/>
      <c r="X431" s="935"/>
    </row>
    <row r="432" spans="1:24">
      <c r="A432" s="925"/>
      <c r="B432" s="925"/>
      <c r="R432" s="935"/>
      <c r="S432" s="935"/>
      <c r="T432" s="935"/>
      <c r="U432" s="935"/>
      <c r="V432" s="935"/>
      <c r="W432" s="935"/>
      <c r="X432" s="935"/>
    </row>
    <row r="433" spans="1:24">
      <c r="A433" s="925"/>
      <c r="B433" s="925"/>
      <c r="R433" s="935"/>
      <c r="S433" s="935"/>
      <c r="T433" s="935"/>
      <c r="U433" s="935"/>
      <c r="V433" s="935"/>
      <c r="W433" s="935"/>
      <c r="X433" s="935"/>
    </row>
    <row r="434" spans="1:24">
      <c r="A434" s="925"/>
      <c r="B434" s="925"/>
      <c r="R434" s="935"/>
      <c r="S434" s="935"/>
      <c r="T434" s="935"/>
      <c r="U434" s="935"/>
      <c r="V434" s="935"/>
      <c r="W434" s="935"/>
      <c r="X434" s="935"/>
    </row>
    <row r="435" spans="1:24">
      <c r="A435" s="925"/>
      <c r="B435" s="925"/>
      <c r="R435" s="935"/>
      <c r="S435" s="935"/>
      <c r="T435" s="935"/>
      <c r="U435" s="935"/>
      <c r="V435" s="935"/>
      <c r="W435" s="935"/>
      <c r="X435" s="935"/>
    </row>
    <row r="436" spans="1:24">
      <c r="A436" s="925"/>
      <c r="B436" s="925"/>
      <c r="R436" s="935"/>
      <c r="S436" s="935"/>
      <c r="T436" s="935"/>
      <c r="U436" s="935"/>
      <c r="V436" s="935"/>
      <c r="W436" s="935"/>
      <c r="X436" s="935"/>
    </row>
    <row r="437" spans="1:24">
      <c r="A437" s="925"/>
      <c r="B437" s="925"/>
      <c r="R437" s="935"/>
      <c r="S437" s="935"/>
      <c r="T437" s="935"/>
      <c r="U437" s="935"/>
      <c r="V437" s="935"/>
      <c r="W437" s="935"/>
      <c r="X437" s="935"/>
    </row>
    <row r="438" spans="1:24">
      <c r="A438" s="925"/>
      <c r="B438" s="925"/>
      <c r="R438" s="935"/>
      <c r="S438" s="935"/>
      <c r="T438" s="935"/>
      <c r="U438" s="935"/>
      <c r="V438" s="935"/>
      <c r="W438" s="935"/>
      <c r="X438" s="935"/>
    </row>
    <row r="439" spans="1:24">
      <c r="A439" s="925"/>
      <c r="B439" s="925"/>
      <c r="R439" s="935"/>
      <c r="S439" s="935"/>
      <c r="T439" s="935"/>
      <c r="U439" s="935"/>
      <c r="V439" s="935"/>
      <c r="W439" s="935"/>
      <c r="X439" s="935"/>
    </row>
    <row r="440" spans="1:24">
      <c r="A440" s="925"/>
      <c r="B440" s="925"/>
      <c r="R440" s="935"/>
      <c r="S440" s="935"/>
      <c r="T440" s="935"/>
      <c r="U440" s="935"/>
      <c r="V440" s="935"/>
      <c r="W440" s="935"/>
      <c r="X440" s="935"/>
    </row>
    <row r="441" spans="1:24">
      <c r="A441" s="925"/>
      <c r="B441" s="925"/>
      <c r="R441" s="935"/>
      <c r="S441" s="935"/>
      <c r="T441" s="935"/>
      <c r="U441" s="935"/>
      <c r="V441" s="935"/>
      <c r="W441" s="935"/>
      <c r="X441" s="935"/>
    </row>
    <row r="442" spans="1:24">
      <c r="A442" s="925"/>
      <c r="B442" s="925"/>
      <c r="R442" s="935"/>
      <c r="S442" s="935"/>
      <c r="T442" s="935"/>
      <c r="U442" s="935"/>
      <c r="V442" s="935"/>
      <c r="W442" s="935"/>
      <c r="X442" s="935"/>
    </row>
    <row r="443" spans="1:24">
      <c r="A443" s="925"/>
      <c r="B443" s="925"/>
      <c r="R443" s="935"/>
      <c r="S443" s="935"/>
      <c r="T443" s="935"/>
      <c r="U443" s="935"/>
      <c r="V443" s="935"/>
      <c r="W443" s="935"/>
      <c r="X443" s="935"/>
    </row>
    <row r="444" spans="1:24">
      <c r="A444" s="925"/>
      <c r="B444" s="925"/>
      <c r="R444" s="935"/>
      <c r="S444" s="935"/>
      <c r="T444" s="935"/>
      <c r="U444" s="935"/>
      <c r="V444" s="935"/>
      <c r="W444" s="935"/>
      <c r="X444" s="935"/>
    </row>
    <row r="445" spans="1:24">
      <c r="A445" s="925"/>
      <c r="B445" s="925"/>
      <c r="R445" s="935"/>
      <c r="S445" s="935"/>
      <c r="T445" s="935"/>
      <c r="U445" s="935"/>
      <c r="V445" s="935"/>
      <c r="W445" s="935"/>
      <c r="X445" s="935"/>
    </row>
    <row r="446" spans="1:24">
      <c r="A446" s="925"/>
      <c r="B446" s="925"/>
      <c r="R446" s="935"/>
      <c r="S446" s="935"/>
      <c r="T446" s="935"/>
      <c r="U446" s="935"/>
      <c r="V446" s="935"/>
      <c r="W446" s="935"/>
      <c r="X446" s="935"/>
    </row>
    <row r="447" spans="1:24">
      <c r="A447" s="925"/>
      <c r="B447" s="925"/>
      <c r="R447" s="935"/>
      <c r="S447" s="935"/>
      <c r="T447" s="935"/>
      <c r="U447" s="935"/>
      <c r="V447" s="935"/>
      <c r="W447" s="935"/>
      <c r="X447" s="935"/>
    </row>
    <row r="448" spans="1:24">
      <c r="A448" s="925"/>
      <c r="B448" s="925"/>
      <c r="R448" s="935"/>
      <c r="S448" s="935"/>
      <c r="T448" s="935"/>
      <c r="U448" s="935"/>
      <c r="V448" s="935"/>
      <c r="W448" s="935"/>
      <c r="X448" s="935"/>
    </row>
    <row r="449" spans="1:24">
      <c r="A449" s="925"/>
      <c r="B449" s="925"/>
      <c r="R449" s="935"/>
      <c r="S449" s="935"/>
      <c r="T449" s="935"/>
      <c r="U449" s="935"/>
      <c r="V449" s="935"/>
      <c r="W449" s="935"/>
      <c r="X449" s="935"/>
    </row>
    <row r="450" spans="1:24">
      <c r="A450" s="925"/>
      <c r="B450" s="925"/>
      <c r="R450" s="935"/>
      <c r="S450" s="935"/>
      <c r="T450" s="935"/>
      <c r="U450" s="935"/>
      <c r="V450" s="935"/>
      <c r="W450" s="935"/>
      <c r="X450" s="935"/>
    </row>
    <row r="451" spans="1:24">
      <c r="A451" s="925"/>
      <c r="B451" s="925"/>
      <c r="R451" s="935"/>
      <c r="S451" s="935"/>
      <c r="T451" s="935"/>
      <c r="U451" s="935"/>
      <c r="V451" s="935"/>
      <c r="W451" s="935"/>
      <c r="X451" s="935"/>
    </row>
    <row r="452" spans="1:24">
      <c r="A452" s="925"/>
      <c r="B452" s="925"/>
      <c r="R452" s="935"/>
      <c r="S452" s="935"/>
      <c r="T452" s="935"/>
      <c r="U452" s="935"/>
      <c r="V452" s="935"/>
      <c r="W452" s="935"/>
      <c r="X452" s="935"/>
    </row>
    <row r="453" spans="1:24">
      <c r="A453" s="925"/>
      <c r="B453" s="925"/>
      <c r="R453" s="935"/>
      <c r="S453" s="935"/>
      <c r="T453" s="935"/>
      <c r="U453" s="935"/>
      <c r="V453" s="935"/>
      <c r="W453" s="935"/>
      <c r="X453" s="935"/>
    </row>
    <row r="454" spans="1:24">
      <c r="A454" s="925"/>
      <c r="B454" s="925"/>
      <c r="R454" s="935"/>
      <c r="S454" s="935"/>
      <c r="T454" s="935"/>
      <c r="U454" s="935"/>
      <c r="V454" s="935"/>
      <c r="W454" s="935"/>
      <c r="X454" s="935"/>
    </row>
    <row r="455" spans="1:24">
      <c r="A455" s="925"/>
      <c r="B455" s="925"/>
      <c r="R455" s="935"/>
      <c r="S455" s="935"/>
      <c r="T455" s="935"/>
      <c r="U455" s="935"/>
      <c r="V455" s="935"/>
      <c r="W455" s="935"/>
      <c r="X455" s="935"/>
    </row>
    <row r="456" spans="1:24">
      <c r="A456" s="925"/>
      <c r="B456" s="925"/>
      <c r="R456" s="935"/>
      <c r="S456" s="935"/>
      <c r="T456" s="935"/>
      <c r="U456" s="935"/>
      <c r="V456" s="935"/>
      <c r="W456" s="935"/>
      <c r="X456" s="935"/>
    </row>
    <row r="457" spans="1:24">
      <c r="A457" s="925"/>
      <c r="B457" s="925"/>
      <c r="R457" s="935"/>
      <c r="S457" s="935"/>
      <c r="T457" s="935"/>
      <c r="U457" s="935"/>
      <c r="V457" s="935"/>
      <c r="W457" s="935"/>
      <c r="X457" s="935"/>
    </row>
    <row r="458" spans="1:24">
      <c r="A458" s="925"/>
      <c r="B458" s="925"/>
      <c r="R458" s="935"/>
      <c r="S458" s="935"/>
      <c r="T458" s="935"/>
      <c r="U458" s="935"/>
      <c r="V458" s="935"/>
      <c r="W458" s="935"/>
      <c r="X458" s="935"/>
    </row>
    <row r="459" spans="1:24">
      <c r="A459" s="925"/>
      <c r="B459" s="925"/>
      <c r="R459" s="935"/>
      <c r="S459" s="935"/>
      <c r="T459" s="935"/>
      <c r="U459" s="935"/>
      <c r="V459" s="935"/>
      <c r="W459" s="935"/>
      <c r="X459" s="935"/>
    </row>
    <row r="460" spans="1:24">
      <c r="A460" s="925"/>
      <c r="B460" s="925"/>
      <c r="R460" s="935"/>
      <c r="S460" s="935"/>
      <c r="T460" s="935"/>
      <c r="U460" s="935"/>
      <c r="V460" s="935"/>
      <c r="W460" s="935"/>
      <c r="X460" s="935"/>
    </row>
    <row r="461" spans="1:24">
      <c r="A461" s="925"/>
      <c r="B461" s="925"/>
      <c r="R461" s="935"/>
      <c r="S461" s="935"/>
      <c r="T461" s="935"/>
      <c r="U461" s="935"/>
      <c r="V461" s="935"/>
      <c r="W461" s="935"/>
      <c r="X461" s="935"/>
    </row>
    <row r="462" spans="1:24">
      <c r="A462" s="925"/>
      <c r="B462" s="925"/>
      <c r="R462" s="935"/>
      <c r="S462" s="935"/>
      <c r="T462" s="935"/>
      <c r="U462" s="935"/>
      <c r="V462" s="935"/>
      <c r="W462" s="935"/>
      <c r="X462" s="935"/>
    </row>
    <row r="463" spans="1:24">
      <c r="A463" s="925"/>
      <c r="B463" s="925"/>
      <c r="R463" s="935"/>
      <c r="S463" s="935"/>
      <c r="T463" s="935"/>
      <c r="U463" s="935"/>
      <c r="V463" s="935"/>
      <c r="W463" s="935"/>
      <c r="X463" s="935"/>
    </row>
    <row r="464" spans="1:24">
      <c r="A464" s="925"/>
      <c r="B464" s="925"/>
      <c r="R464" s="935"/>
      <c r="S464" s="935"/>
      <c r="T464" s="935"/>
      <c r="U464" s="935"/>
      <c r="V464" s="935"/>
      <c r="W464" s="935"/>
      <c r="X464" s="935"/>
    </row>
    <row r="465" spans="1:24">
      <c r="A465" s="925"/>
      <c r="B465" s="925"/>
      <c r="R465" s="935"/>
      <c r="S465" s="935"/>
      <c r="T465" s="935"/>
      <c r="U465" s="935"/>
      <c r="V465" s="935"/>
      <c r="W465" s="935"/>
      <c r="X465" s="935"/>
    </row>
    <row r="466" spans="1:24">
      <c r="A466" s="925"/>
      <c r="B466" s="925"/>
      <c r="R466" s="935"/>
      <c r="S466" s="935"/>
      <c r="T466" s="935"/>
      <c r="U466" s="935"/>
      <c r="V466" s="935"/>
      <c r="W466" s="935"/>
      <c r="X466" s="935"/>
    </row>
    <row r="467" spans="1:24">
      <c r="A467" s="925"/>
      <c r="B467" s="925"/>
      <c r="R467" s="935"/>
      <c r="S467" s="935"/>
      <c r="T467" s="935"/>
      <c r="U467" s="935"/>
      <c r="V467" s="935"/>
      <c r="W467" s="935"/>
      <c r="X467" s="935"/>
    </row>
    <row r="468" spans="1:24">
      <c r="A468" s="925"/>
      <c r="B468" s="925"/>
      <c r="R468" s="935"/>
      <c r="S468" s="935"/>
      <c r="T468" s="935"/>
      <c r="U468" s="935"/>
      <c r="V468" s="935"/>
      <c r="W468" s="935"/>
      <c r="X468" s="935"/>
    </row>
    <row r="469" spans="1:24">
      <c r="A469" s="925"/>
      <c r="B469" s="925"/>
      <c r="R469" s="935"/>
      <c r="S469" s="935"/>
      <c r="T469" s="935"/>
      <c r="U469" s="935"/>
      <c r="V469" s="935"/>
      <c r="W469" s="935"/>
      <c r="X469" s="935"/>
    </row>
    <row r="470" spans="1:24">
      <c r="A470" s="925"/>
      <c r="B470" s="925"/>
      <c r="R470" s="935"/>
      <c r="S470" s="935"/>
      <c r="T470" s="935"/>
      <c r="U470" s="935"/>
      <c r="V470" s="935"/>
      <c r="W470" s="935"/>
      <c r="X470" s="935"/>
    </row>
    <row r="471" spans="1:24">
      <c r="A471" s="925"/>
      <c r="B471" s="925"/>
      <c r="R471" s="935"/>
      <c r="S471" s="935"/>
      <c r="T471" s="935"/>
      <c r="U471" s="935"/>
      <c r="V471" s="935"/>
      <c r="W471" s="935"/>
      <c r="X471" s="935"/>
    </row>
    <row r="472" spans="1:24">
      <c r="A472" s="925"/>
      <c r="B472" s="925"/>
      <c r="R472" s="935"/>
      <c r="S472" s="935"/>
      <c r="T472" s="935"/>
      <c r="U472" s="935"/>
      <c r="V472" s="935"/>
      <c r="W472" s="935"/>
      <c r="X472" s="935"/>
    </row>
    <row r="473" spans="1:24">
      <c r="A473" s="925"/>
      <c r="B473" s="925"/>
      <c r="R473" s="935"/>
      <c r="S473" s="935"/>
      <c r="T473" s="935"/>
      <c r="U473" s="935"/>
      <c r="V473" s="935"/>
      <c r="W473" s="935"/>
      <c r="X473" s="935"/>
    </row>
    <row r="474" spans="1:24">
      <c r="A474" s="925"/>
      <c r="B474" s="925"/>
      <c r="R474" s="935"/>
      <c r="S474" s="935"/>
      <c r="T474" s="935"/>
      <c r="U474" s="935"/>
      <c r="V474" s="935"/>
      <c r="W474" s="935"/>
      <c r="X474" s="935"/>
    </row>
    <row r="475" spans="1:24">
      <c r="A475" s="925"/>
      <c r="B475" s="925"/>
      <c r="R475" s="935"/>
      <c r="S475" s="935"/>
      <c r="T475" s="935"/>
      <c r="U475" s="935"/>
      <c r="V475" s="935"/>
      <c r="W475" s="935"/>
      <c r="X475" s="935"/>
    </row>
    <row r="476" spans="1:24">
      <c r="A476" s="925"/>
      <c r="B476" s="925"/>
      <c r="R476" s="935"/>
      <c r="S476" s="935"/>
      <c r="T476" s="935"/>
      <c r="U476" s="935"/>
      <c r="V476" s="935"/>
      <c r="W476" s="935"/>
      <c r="X476" s="935"/>
    </row>
    <row r="477" spans="1:24">
      <c r="A477" s="925"/>
      <c r="B477" s="925"/>
      <c r="R477" s="935"/>
      <c r="S477" s="935"/>
      <c r="T477" s="935"/>
      <c r="U477" s="935"/>
      <c r="V477" s="935"/>
      <c r="W477" s="935"/>
      <c r="X477" s="935"/>
    </row>
    <row r="478" spans="1:24">
      <c r="A478" s="925"/>
      <c r="B478" s="925"/>
      <c r="R478" s="935"/>
      <c r="S478" s="935"/>
      <c r="T478" s="935"/>
      <c r="U478" s="935"/>
      <c r="V478" s="935"/>
      <c r="W478" s="935"/>
      <c r="X478" s="935"/>
    </row>
    <row r="479" spans="1:24">
      <c r="A479" s="925"/>
      <c r="B479" s="925"/>
      <c r="R479" s="935"/>
      <c r="S479" s="935"/>
      <c r="T479" s="935"/>
      <c r="U479" s="935"/>
      <c r="V479" s="935"/>
      <c r="W479" s="935"/>
      <c r="X479" s="935"/>
    </row>
    <row r="480" spans="1:24">
      <c r="A480" s="925"/>
      <c r="B480" s="925"/>
      <c r="R480" s="935"/>
      <c r="S480" s="935"/>
      <c r="T480" s="935"/>
      <c r="U480" s="935"/>
      <c r="V480" s="935"/>
      <c r="W480" s="935"/>
      <c r="X480" s="935"/>
    </row>
    <row r="481" spans="1:24">
      <c r="A481" s="925"/>
      <c r="B481" s="925"/>
      <c r="R481" s="935"/>
      <c r="S481" s="935"/>
      <c r="T481" s="935"/>
      <c r="U481" s="935"/>
      <c r="V481" s="935"/>
      <c r="W481" s="935"/>
      <c r="X481" s="935"/>
    </row>
    <row r="482" spans="1:24">
      <c r="A482" s="925"/>
      <c r="B482" s="925"/>
      <c r="R482" s="935"/>
      <c r="S482" s="935"/>
      <c r="T482" s="935"/>
      <c r="U482" s="935"/>
      <c r="V482" s="935"/>
      <c r="W482" s="935"/>
      <c r="X482" s="935"/>
    </row>
    <row r="483" spans="1:24">
      <c r="A483" s="925"/>
      <c r="B483" s="925"/>
      <c r="R483" s="935"/>
      <c r="S483" s="935"/>
      <c r="T483" s="935"/>
      <c r="U483" s="935"/>
      <c r="V483" s="935"/>
      <c r="W483" s="935"/>
      <c r="X483" s="935"/>
    </row>
    <row r="484" spans="1:24">
      <c r="A484" s="925"/>
      <c r="B484" s="925"/>
      <c r="R484" s="935"/>
      <c r="S484" s="935"/>
      <c r="T484" s="935"/>
      <c r="U484" s="935"/>
      <c r="V484" s="935"/>
      <c r="W484" s="935"/>
      <c r="X484" s="935"/>
    </row>
    <row r="485" spans="1:24">
      <c r="A485" s="925"/>
      <c r="B485" s="925"/>
      <c r="R485" s="935"/>
      <c r="S485" s="935"/>
      <c r="T485" s="935"/>
      <c r="U485" s="935"/>
      <c r="V485" s="935"/>
      <c r="W485" s="935"/>
      <c r="X485" s="935"/>
    </row>
    <row r="486" spans="1:24">
      <c r="A486" s="925"/>
      <c r="B486" s="925"/>
      <c r="R486" s="935"/>
      <c r="S486" s="935"/>
      <c r="T486" s="935"/>
      <c r="U486" s="935"/>
      <c r="V486" s="935"/>
      <c r="W486" s="935"/>
      <c r="X486" s="935"/>
    </row>
    <row r="487" spans="1:24">
      <c r="A487" s="925"/>
      <c r="B487" s="925"/>
      <c r="R487" s="935"/>
      <c r="S487" s="935"/>
      <c r="T487" s="935"/>
      <c r="U487" s="935"/>
      <c r="V487" s="935"/>
      <c r="W487" s="935"/>
      <c r="X487" s="935"/>
    </row>
    <row r="488" spans="1:24">
      <c r="A488" s="925"/>
      <c r="B488" s="925"/>
      <c r="R488" s="935"/>
      <c r="S488" s="935"/>
      <c r="T488" s="935"/>
      <c r="U488" s="935"/>
      <c r="V488" s="935"/>
      <c r="W488" s="935"/>
      <c r="X488" s="935"/>
    </row>
    <row r="489" spans="1:24">
      <c r="A489" s="925"/>
      <c r="B489" s="925"/>
      <c r="R489" s="935"/>
      <c r="S489" s="935"/>
      <c r="T489" s="935"/>
      <c r="U489" s="935"/>
      <c r="V489" s="935"/>
      <c r="W489" s="935"/>
      <c r="X489" s="935"/>
    </row>
    <row r="490" spans="1:24">
      <c r="A490" s="925"/>
      <c r="B490" s="925"/>
      <c r="R490" s="935"/>
      <c r="S490" s="935"/>
      <c r="T490" s="935"/>
      <c r="U490" s="935"/>
      <c r="V490" s="935"/>
      <c r="W490" s="935"/>
      <c r="X490" s="935"/>
    </row>
    <row r="491" spans="1:24">
      <c r="A491" s="925"/>
      <c r="B491" s="925"/>
      <c r="R491" s="935"/>
      <c r="S491" s="935"/>
      <c r="T491" s="935"/>
      <c r="U491" s="935"/>
      <c r="V491" s="935"/>
      <c r="W491" s="935"/>
      <c r="X491" s="935"/>
    </row>
    <row r="492" spans="1:24">
      <c r="A492" s="925"/>
      <c r="B492" s="925"/>
      <c r="R492" s="935"/>
      <c r="S492" s="935"/>
      <c r="T492" s="935"/>
      <c r="U492" s="935"/>
      <c r="V492" s="935"/>
      <c r="W492" s="935"/>
      <c r="X492" s="935"/>
    </row>
    <row r="493" spans="1:24">
      <c r="A493" s="925"/>
      <c r="B493" s="925"/>
      <c r="R493" s="935"/>
      <c r="S493" s="935"/>
      <c r="T493" s="935"/>
      <c r="U493" s="935"/>
      <c r="V493" s="935"/>
      <c r="W493" s="935"/>
      <c r="X493" s="935"/>
    </row>
    <row r="494" spans="1:24">
      <c r="A494" s="925"/>
      <c r="B494" s="925"/>
      <c r="R494" s="935"/>
      <c r="S494" s="935"/>
      <c r="T494" s="935"/>
      <c r="U494" s="935"/>
      <c r="V494" s="935"/>
      <c r="W494" s="935"/>
      <c r="X494" s="935"/>
    </row>
    <row r="495" spans="1:24">
      <c r="A495" s="925"/>
      <c r="B495" s="925"/>
      <c r="R495" s="935"/>
      <c r="S495" s="935"/>
      <c r="T495" s="935"/>
      <c r="U495" s="935"/>
      <c r="V495" s="935"/>
      <c r="W495" s="935"/>
      <c r="X495" s="935"/>
    </row>
    <row r="496" spans="1:24">
      <c r="A496" s="925"/>
      <c r="B496" s="925"/>
      <c r="R496" s="935"/>
      <c r="S496" s="935"/>
      <c r="T496" s="935"/>
      <c r="U496" s="935"/>
      <c r="V496" s="935"/>
      <c r="W496" s="935"/>
      <c r="X496" s="935"/>
    </row>
    <row r="497" spans="1:24">
      <c r="A497" s="925"/>
      <c r="B497" s="925"/>
      <c r="R497" s="935"/>
      <c r="S497" s="935"/>
      <c r="T497" s="935"/>
      <c r="U497" s="935"/>
      <c r="V497" s="935"/>
      <c r="W497" s="935"/>
      <c r="X497" s="935"/>
    </row>
    <row r="498" spans="1:24">
      <c r="A498" s="925"/>
      <c r="B498" s="925"/>
      <c r="R498" s="935"/>
      <c r="S498" s="935"/>
      <c r="T498" s="935"/>
      <c r="U498" s="935"/>
      <c r="V498" s="935"/>
      <c r="W498" s="935"/>
      <c r="X498" s="935"/>
    </row>
    <row r="499" spans="1:24">
      <c r="A499" s="925"/>
      <c r="B499" s="925"/>
      <c r="R499" s="935"/>
      <c r="S499" s="935"/>
      <c r="T499" s="935"/>
      <c r="U499" s="935"/>
      <c r="V499" s="935"/>
      <c r="W499" s="935"/>
      <c r="X499" s="935"/>
    </row>
    <row r="500" spans="1:24">
      <c r="A500" s="925"/>
      <c r="B500" s="925"/>
      <c r="R500" s="935"/>
      <c r="S500" s="935"/>
      <c r="T500" s="935"/>
      <c r="U500" s="935"/>
      <c r="V500" s="935"/>
      <c r="W500" s="935"/>
      <c r="X500" s="935"/>
    </row>
    <row r="501" spans="1:24">
      <c r="A501" s="925"/>
      <c r="B501" s="925"/>
      <c r="R501" s="935"/>
      <c r="S501" s="935"/>
      <c r="T501" s="935"/>
      <c r="U501" s="935"/>
      <c r="V501" s="935"/>
      <c r="W501" s="935"/>
      <c r="X501" s="935"/>
    </row>
    <row r="502" spans="1:24">
      <c r="A502" s="925"/>
      <c r="B502" s="925"/>
      <c r="R502" s="935"/>
      <c r="S502" s="935"/>
      <c r="T502" s="935"/>
      <c r="U502" s="935"/>
      <c r="V502" s="935"/>
      <c r="W502" s="935"/>
      <c r="X502" s="935"/>
    </row>
    <row r="503" spans="1:24">
      <c r="A503" s="925"/>
      <c r="B503" s="925"/>
      <c r="R503" s="935"/>
      <c r="S503" s="935"/>
      <c r="T503" s="935"/>
      <c r="U503" s="935"/>
      <c r="V503" s="935"/>
      <c r="W503" s="935"/>
      <c r="X503" s="935"/>
    </row>
    <row r="504" spans="1:24">
      <c r="A504" s="925"/>
      <c r="B504" s="925"/>
      <c r="R504" s="935"/>
      <c r="S504" s="935"/>
      <c r="T504" s="935"/>
      <c r="U504" s="935"/>
      <c r="V504" s="935"/>
      <c r="W504" s="935"/>
      <c r="X504" s="935"/>
    </row>
    <row r="505" spans="1:24">
      <c r="A505" s="925"/>
      <c r="B505" s="925"/>
      <c r="R505" s="935"/>
      <c r="S505" s="935"/>
      <c r="T505" s="935"/>
      <c r="U505" s="935"/>
      <c r="V505" s="935"/>
      <c r="W505" s="935"/>
      <c r="X505" s="935"/>
    </row>
    <row r="506" spans="1:24">
      <c r="A506" s="925"/>
      <c r="B506" s="925"/>
      <c r="R506" s="935"/>
      <c r="S506" s="935"/>
      <c r="T506" s="935"/>
      <c r="U506" s="935"/>
      <c r="V506" s="935"/>
      <c r="W506" s="935"/>
      <c r="X506" s="935"/>
    </row>
    <row r="507" spans="1:24">
      <c r="A507" s="925"/>
      <c r="B507" s="925"/>
      <c r="R507" s="935"/>
      <c r="S507" s="935"/>
      <c r="T507" s="935"/>
      <c r="U507" s="935"/>
      <c r="V507" s="935"/>
      <c r="W507" s="935"/>
      <c r="X507" s="935"/>
    </row>
    <row r="508" spans="1:24">
      <c r="A508" s="925"/>
      <c r="B508" s="925"/>
      <c r="R508" s="935"/>
      <c r="S508" s="935"/>
      <c r="T508" s="935"/>
      <c r="U508" s="935"/>
      <c r="V508" s="935"/>
      <c r="W508" s="935"/>
      <c r="X508" s="935"/>
    </row>
    <row r="509" spans="1:24">
      <c r="A509" s="925"/>
      <c r="B509" s="925"/>
      <c r="R509" s="935"/>
      <c r="S509" s="935"/>
      <c r="T509" s="935"/>
      <c r="U509" s="935"/>
      <c r="V509" s="935"/>
      <c r="W509" s="935"/>
      <c r="X509" s="935"/>
    </row>
    <row r="510" spans="1:24">
      <c r="A510" s="925"/>
      <c r="B510" s="925"/>
      <c r="R510" s="935"/>
      <c r="S510" s="935"/>
      <c r="T510" s="935"/>
      <c r="U510" s="935"/>
      <c r="V510" s="935"/>
      <c r="W510" s="935"/>
      <c r="X510" s="935"/>
    </row>
    <row r="511" spans="1:24">
      <c r="A511" s="925"/>
      <c r="B511" s="925"/>
      <c r="R511" s="935"/>
      <c r="S511" s="935"/>
      <c r="T511" s="935"/>
      <c r="U511" s="935"/>
      <c r="V511" s="935"/>
      <c r="W511" s="935"/>
      <c r="X511" s="935"/>
    </row>
    <row r="512" spans="1:24">
      <c r="A512" s="925"/>
      <c r="B512" s="925"/>
      <c r="R512" s="935"/>
      <c r="S512" s="935"/>
      <c r="T512" s="935"/>
      <c r="U512" s="935"/>
      <c r="V512" s="935"/>
      <c r="W512" s="935"/>
      <c r="X512" s="935"/>
    </row>
    <row r="513" spans="1:24">
      <c r="A513" s="925"/>
      <c r="B513" s="925"/>
      <c r="R513" s="935"/>
      <c r="S513" s="935"/>
      <c r="T513" s="935"/>
      <c r="U513" s="935"/>
      <c r="V513" s="935"/>
      <c r="W513" s="935"/>
      <c r="X513" s="935"/>
    </row>
    <row r="514" spans="1:24">
      <c r="A514" s="925"/>
      <c r="B514" s="925"/>
      <c r="R514" s="935"/>
      <c r="S514" s="935"/>
      <c r="T514" s="935"/>
      <c r="U514" s="935"/>
      <c r="V514" s="935"/>
      <c r="W514" s="935"/>
      <c r="X514" s="935"/>
    </row>
    <row r="515" spans="1:24">
      <c r="A515" s="925"/>
      <c r="B515" s="925"/>
      <c r="R515" s="935"/>
      <c r="S515" s="935"/>
      <c r="T515" s="935"/>
      <c r="U515" s="935"/>
      <c r="V515" s="935"/>
      <c r="W515" s="935"/>
      <c r="X515" s="935"/>
    </row>
    <row r="516" spans="1:24">
      <c r="A516" s="925"/>
      <c r="B516" s="925"/>
      <c r="R516" s="935"/>
      <c r="S516" s="935"/>
      <c r="T516" s="935"/>
      <c r="U516" s="935"/>
      <c r="V516" s="935"/>
      <c r="W516" s="935"/>
      <c r="X516" s="935"/>
    </row>
    <row r="517" spans="1:24">
      <c r="A517" s="925"/>
      <c r="B517" s="925"/>
      <c r="R517" s="935"/>
      <c r="S517" s="935"/>
      <c r="T517" s="935"/>
      <c r="U517" s="935"/>
      <c r="V517" s="935"/>
      <c r="W517" s="935"/>
      <c r="X517" s="935"/>
    </row>
    <row r="518" spans="1:24">
      <c r="A518" s="925"/>
      <c r="B518" s="925"/>
      <c r="R518" s="935"/>
      <c r="S518" s="935"/>
      <c r="T518" s="935"/>
      <c r="U518" s="935"/>
      <c r="V518" s="935"/>
      <c r="W518" s="935"/>
      <c r="X518" s="935"/>
    </row>
    <row r="519" spans="1:24">
      <c r="A519" s="925"/>
      <c r="B519" s="925"/>
      <c r="R519" s="935"/>
      <c r="S519" s="935"/>
      <c r="T519" s="935"/>
      <c r="U519" s="935"/>
      <c r="V519" s="935"/>
      <c r="W519" s="935"/>
      <c r="X519" s="935"/>
    </row>
    <row r="520" spans="1:24">
      <c r="A520" s="925"/>
      <c r="B520" s="925"/>
      <c r="R520" s="935"/>
      <c r="S520" s="935"/>
      <c r="T520" s="935"/>
      <c r="U520" s="935"/>
      <c r="V520" s="935"/>
      <c r="W520" s="935"/>
      <c r="X520" s="935"/>
    </row>
    <row r="521" spans="1:24">
      <c r="A521" s="925"/>
      <c r="B521" s="925"/>
      <c r="R521" s="935"/>
      <c r="S521" s="935"/>
      <c r="T521" s="935"/>
      <c r="U521" s="935"/>
      <c r="V521" s="935"/>
      <c r="W521" s="935"/>
      <c r="X521" s="935"/>
    </row>
    <row r="522" spans="1:24">
      <c r="A522" s="925"/>
      <c r="B522" s="925"/>
      <c r="R522" s="935"/>
      <c r="S522" s="935"/>
      <c r="T522" s="935"/>
      <c r="U522" s="935"/>
      <c r="V522" s="935"/>
      <c r="W522" s="935"/>
      <c r="X522" s="935"/>
    </row>
    <row r="523" spans="1:24">
      <c r="A523" s="925"/>
      <c r="B523" s="925"/>
      <c r="R523" s="935"/>
      <c r="S523" s="935"/>
      <c r="T523" s="935"/>
      <c r="U523" s="935"/>
      <c r="V523" s="935"/>
      <c r="W523" s="935"/>
      <c r="X523" s="935"/>
    </row>
    <row r="524" spans="1:24">
      <c r="A524" s="925"/>
      <c r="B524" s="925"/>
      <c r="R524" s="935"/>
      <c r="S524" s="935"/>
      <c r="T524" s="935"/>
      <c r="U524" s="935"/>
      <c r="V524" s="935"/>
      <c r="W524" s="935"/>
      <c r="X524" s="935"/>
    </row>
    <row r="525" spans="1:24">
      <c r="A525" s="925"/>
      <c r="B525" s="925"/>
      <c r="R525" s="935"/>
      <c r="S525" s="935"/>
      <c r="T525" s="935"/>
      <c r="U525" s="935"/>
      <c r="V525" s="935"/>
      <c r="W525" s="935"/>
      <c r="X525" s="935"/>
    </row>
    <row r="526" spans="1:24">
      <c r="A526" s="925"/>
      <c r="B526" s="925"/>
      <c r="R526" s="935"/>
      <c r="S526" s="935"/>
      <c r="T526" s="935"/>
      <c r="U526" s="935"/>
      <c r="V526" s="935"/>
      <c r="W526" s="935"/>
      <c r="X526" s="935"/>
    </row>
    <row r="527" spans="1:24">
      <c r="A527" s="925"/>
      <c r="B527" s="925"/>
      <c r="R527" s="935"/>
      <c r="S527" s="935"/>
      <c r="T527" s="935"/>
      <c r="U527" s="935"/>
      <c r="V527" s="935"/>
      <c r="W527" s="935"/>
      <c r="X527" s="935"/>
    </row>
    <row r="528" spans="1:24">
      <c r="A528" s="925"/>
      <c r="B528" s="925"/>
      <c r="R528" s="935"/>
      <c r="S528" s="935"/>
      <c r="T528" s="935"/>
      <c r="U528" s="935"/>
      <c r="V528" s="935"/>
      <c r="W528" s="935"/>
      <c r="X528" s="935"/>
    </row>
    <row r="529" spans="1:24">
      <c r="A529" s="925"/>
      <c r="B529" s="925"/>
      <c r="R529" s="935"/>
      <c r="S529" s="935"/>
      <c r="T529" s="935"/>
      <c r="U529" s="935"/>
      <c r="V529" s="935"/>
      <c r="W529" s="935"/>
      <c r="X529" s="935"/>
    </row>
    <row r="530" spans="1:24">
      <c r="A530" s="925"/>
      <c r="B530" s="925"/>
      <c r="R530" s="935"/>
      <c r="S530" s="935"/>
      <c r="T530" s="935"/>
      <c r="U530" s="935"/>
      <c r="V530" s="935"/>
      <c r="W530" s="935"/>
      <c r="X530" s="935"/>
    </row>
    <row r="531" spans="1:24">
      <c r="A531" s="925"/>
      <c r="B531" s="925"/>
      <c r="R531" s="935"/>
      <c r="S531" s="935"/>
      <c r="T531" s="935"/>
      <c r="U531" s="935"/>
      <c r="V531" s="935"/>
      <c r="W531" s="935"/>
      <c r="X531" s="935"/>
    </row>
    <row r="532" spans="1:24">
      <c r="A532" s="925"/>
      <c r="B532" s="925"/>
      <c r="R532" s="935"/>
      <c r="S532" s="935"/>
      <c r="T532" s="935"/>
      <c r="U532" s="935"/>
      <c r="V532" s="935"/>
      <c r="W532" s="935"/>
      <c r="X532" s="935"/>
    </row>
    <row r="533" spans="1:24">
      <c r="A533" s="925"/>
      <c r="B533" s="925"/>
      <c r="R533" s="935"/>
      <c r="S533" s="935"/>
      <c r="T533" s="935"/>
      <c r="U533" s="935"/>
      <c r="V533" s="935"/>
      <c r="W533" s="935"/>
      <c r="X533" s="935"/>
    </row>
    <row r="534" spans="1:24">
      <c r="A534" s="925"/>
      <c r="B534" s="925"/>
      <c r="R534" s="935"/>
      <c r="S534" s="935"/>
      <c r="T534" s="935"/>
      <c r="U534" s="935"/>
      <c r="V534" s="935"/>
      <c r="W534" s="935"/>
      <c r="X534" s="935"/>
    </row>
    <row r="535" spans="1:24">
      <c r="A535" s="925"/>
      <c r="B535" s="925"/>
      <c r="R535" s="935"/>
      <c r="S535" s="935"/>
      <c r="T535" s="935"/>
      <c r="U535" s="935"/>
      <c r="V535" s="935"/>
      <c r="W535" s="935"/>
      <c r="X535" s="935"/>
    </row>
    <row r="536" spans="1:24">
      <c r="A536" s="925"/>
      <c r="B536" s="925"/>
      <c r="R536" s="935"/>
      <c r="S536" s="935"/>
      <c r="T536" s="935"/>
      <c r="U536" s="935"/>
      <c r="V536" s="935"/>
      <c r="W536" s="935"/>
      <c r="X536" s="935"/>
    </row>
    <row r="537" spans="1:24">
      <c r="A537" s="925"/>
      <c r="B537" s="925"/>
      <c r="R537" s="935"/>
      <c r="S537" s="935"/>
      <c r="T537" s="935"/>
      <c r="U537" s="935"/>
      <c r="V537" s="935"/>
      <c r="W537" s="935"/>
      <c r="X537" s="935"/>
    </row>
    <row r="538" spans="1:24">
      <c r="A538" s="925"/>
      <c r="B538" s="925"/>
      <c r="R538" s="935"/>
      <c r="S538" s="935"/>
      <c r="T538" s="935"/>
      <c r="U538" s="935"/>
      <c r="V538" s="935"/>
      <c r="W538" s="935"/>
      <c r="X538" s="935"/>
    </row>
    <row r="539" spans="1:24">
      <c r="A539" s="925"/>
      <c r="B539" s="925"/>
      <c r="R539" s="935"/>
      <c r="S539" s="935"/>
      <c r="T539" s="935"/>
      <c r="U539" s="935"/>
      <c r="V539" s="935"/>
      <c r="W539" s="935"/>
      <c r="X539" s="935"/>
    </row>
    <row r="540" spans="1:24">
      <c r="A540" s="925"/>
      <c r="B540" s="925"/>
      <c r="R540" s="935"/>
      <c r="S540" s="935"/>
      <c r="T540" s="935"/>
      <c r="U540" s="935"/>
      <c r="V540" s="935"/>
      <c r="W540" s="935"/>
      <c r="X540" s="935"/>
    </row>
    <row r="541" spans="1:24">
      <c r="A541" s="925"/>
      <c r="B541" s="925"/>
      <c r="R541" s="935"/>
      <c r="S541" s="935"/>
      <c r="T541" s="935"/>
      <c r="U541" s="935"/>
      <c r="V541" s="935"/>
      <c r="W541" s="935"/>
      <c r="X541" s="935"/>
    </row>
    <row r="542" spans="1:24">
      <c r="A542" s="925"/>
      <c r="B542" s="925"/>
      <c r="R542" s="935"/>
      <c r="S542" s="935"/>
      <c r="T542" s="935"/>
      <c r="U542" s="935"/>
      <c r="V542" s="935"/>
      <c r="W542" s="935"/>
      <c r="X542" s="935"/>
    </row>
    <row r="543" spans="1:24">
      <c r="A543" s="925"/>
      <c r="B543" s="925"/>
      <c r="R543" s="935"/>
      <c r="S543" s="935"/>
      <c r="T543" s="935"/>
      <c r="U543" s="935"/>
      <c r="V543" s="935"/>
      <c r="W543" s="935"/>
      <c r="X543" s="935"/>
    </row>
    <row r="544" spans="1:24">
      <c r="A544" s="925"/>
      <c r="B544" s="925"/>
      <c r="R544" s="935"/>
      <c r="S544" s="935"/>
      <c r="T544" s="935"/>
      <c r="U544" s="935"/>
      <c r="V544" s="935"/>
      <c r="W544" s="935"/>
      <c r="X544" s="935"/>
    </row>
    <row r="545" spans="1:24">
      <c r="A545" s="925"/>
      <c r="B545" s="925"/>
      <c r="R545" s="935"/>
      <c r="S545" s="935"/>
      <c r="T545" s="935"/>
      <c r="U545" s="935"/>
      <c r="V545" s="935"/>
      <c r="W545" s="935"/>
      <c r="X545" s="935"/>
    </row>
    <row r="546" spans="1:24">
      <c r="A546" s="925"/>
      <c r="B546" s="925"/>
      <c r="R546" s="935"/>
      <c r="S546" s="935"/>
      <c r="T546" s="935"/>
      <c r="U546" s="935"/>
      <c r="V546" s="935"/>
      <c r="W546" s="935"/>
      <c r="X546" s="935"/>
    </row>
    <row r="547" spans="1:24">
      <c r="A547" s="925"/>
      <c r="B547" s="925"/>
      <c r="R547" s="935"/>
      <c r="S547" s="935"/>
      <c r="T547" s="935"/>
      <c r="U547" s="935"/>
      <c r="V547" s="935"/>
      <c r="W547" s="935"/>
      <c r="X547" s="935"/>
    </row>
    <row r="548" spans="1:24">
      <c r="A548" s="925"/>
      <c r="B548" s="925"/>
      <c r="R548" s="935"/>
      <c r="S548" s="935"/>
      <c r="T548" s="935"/>
      <c r="U548" s="935"/>
      <c r="V548" s="935"/>
      <c r="W548" s="935"/>
      <c r="X548" s="935"/>
    </row>
    <row r="549" spans="1:24">
      <c r="A549" s="925"/>
      <c r="B549" s="925"/>
      <c r="R549" s="935"/>
      <c r="S549" s="935"/>
      <c r="T549" s="935"/>
      <c r="U549" s="935"/>
      <c r="V549" s="935"/>
      <c r="W549" s="935"/>
      <c r="X549" s="935"/>
    </row>
    <row r="550" spans="1:24">
      <c r="A550" s="925"/>
      <c r="B550" s="925"/>
      <c r="R550" s="935"/>
      <c r="S550" s="935"/>
      <c r="T550" s="935"/>
      <c r="U550" s="935"/>
      <c r="V550" s="935"/>
      <c r="W550" s="935"/>
      <c r="X550" s="935"/>
    </row>
    <row r="551" spans="1:24">
      <c r="A551" s="925"/>
      <c r="B551" s="925"/>
      <c r="R551" s="935"/>
      <c r="S551" s="935"/>
      <c r="T551" s="935"/>
      <c r="U551" s="935"/>
      <c r="V551" s="935"/>
      <c r="W551" s="935"/>
      <c r="X551" s="935"/>
    </row>
    <row r="552" spans="1:24">
      <c r="A552" s="925"/>
      <c r="B552" s="925"/>
      <c r="R552" s="935"/>
      <c r="S552" s="935"/>
      <c r="T552" s="935"/>
      <c r="U552" s="935"/>
      <c r="V552" s="935"/>
      <c r="W552" s="935"/>
      <c r="X552" s="935"/>
    </row>
    <row r="553" spans="1:24">
      <c r="A553" s="925"/>
      <c r="B553" s="925"/>
      <c r="R553" s="935"/>
      <c r="S553" s="935"/>
      <c r="T553" s="935"/>
      <c r="U553" s="935"/>
      <c r="V553" s="935"/>
      <c r="W553" s="935"/>
      <c r="X553" s="935"/>
    </row>
    <row r="554" spans="1:24">
      <c r="A554" s="925"/>
      <c r="B554" s="925"/>
      <c r="R554" s="935"/>
      <c r="S554" s="935"/>
      <c r="T554" s="935"/>
      <c r="U554" s="935"/>
      <c r="V554" s="935"/>
      <c r="W554" s="935"/>
      <c r="X554" s="935"/>
    </row>
    <row r="555" spans="1:24">
      <c r="A555" s="925"/>
      <c r="B555" s="925"/>
      <c r="R555" s="935"/>
      <c r="S555" s="935"/>
      <c r="T555" s="935"/>
      <c r="U555" s="935"/>
      <c r="V555" s="935"/>
      <c r="W555" s="935"/>
      <c r="X555" s="935"/>
    </row>
    <row r="556" spans="1:24">
      <c r="A556" s="925"/>
      <c r="B556" s="925"/>
      <c r="R556" s="935"/>
      <c r="S556" s="935"/>
      <c r="T556" s="935"/>
      <c r="U556" s="935"/>
      <c r="V556" s="935"/>
      <c r="W556" s="935"/>
      <c r="X556" s="935"/>
    </row>
    <row r="557" spans="1:24">
      <c r="A557" s="925"/>
      <c r="B557" s="925"/>
      <c r="R557" s="935"/>
      <c r="S557" s="935"/>
      <c r="T557" s="935"/>
      <c r="U557" s="935"/>
      <c r="V557" s="935"/>
      <c r="W557" s="935"/>
      <c r="X557" s="935"/>
    </row>
    <row r="558" spans="1:24">
      <c r="A558" s="925"/>
      <c r="B558" s="925"/>
      <c r="R558" s="935"/>
      <c r="S558" s="935"/>
      <c r="T558" s="935"/>
      <c r="U558" s="935"/>
      <c r="V558" s="935"/>
      <c r="W558" s="935"/>
      <c r="X558" s="935"/>
    </row>
    <row r="559" spans="1:24">
      <c r="A559" s="925"/>
      <c r="B559" s="925"/>
      <c r="R559" s="935"/>
      <c r="S559" s="935"/>
      <c r="T559" s="935"/>
      <c r="U559" s="935"/>
      <c r="V559" s="935"/>
      <c r="W559" s="935"/>
      <c r="X559" s="935"/>
    </row>
    <row r="560" spans="1:24">
      <c r="A560" s="925"/>
      <c r="B560" s="925"/>
      <c r="R560" s="935"/>
      <c r="S560" s="935"/>
      <c r="T560" s="935"/>
      <c r="U560" s="935"/>
      <c r="V560" s="935"/>
      <c r="W560" s="935"/>
      <c r="X560" s="935"/>
    </row>
    <row r="561" spans="1:24">
      <c r="A561" s="925"/>
      <c r="B561" s="925"/>
      <c r="R561" s="935"/>
      <c r="S561" s="935"/>
      <c r="T561" s="935"/>
      <c r="U561" s="935"/>
      <c r="V561" s="935"/>
      <c r="W561" s="935"/>
      <c r="X561" s="935"/>
    </row>
    <row r="562" spans="1:24">
      <c r="A562" s="925"/>
      <c r="B562" s="925"/>
      <c r="R562" s="935"/>
      <c r="S562" s="935"/>
      <c r="T562" s="935"/>
      <c r="U562" s="935"/>
      <c r="V562" s="935"/>
      <c r="W562" s="935"/>
      <c r="X562" s="935"/>
    </row>
    <row r="563" spans="1:24">
      <c r="A563" s="925"/>
      <c r="B563" s="925"/>
      <c r="R563" s="935"/>
      <c r="S563" s="935"/>
      <c r="T563" s="935"/>
      <c r="U563" s="935"/>
      <c r="V563" s="935"/>
      <c r="W563" s="935"/>
      <c r="X563" s="935"/>
    </row>
    <row r="564" spans="1:24">
      <c r="A564" s="925"/>
      <c r="B564" s="925"/>
      <c r="R564" s="935"/>
      <c r="S564" s="935"/>
      <c r="T564" s="935"/>
      <c r="U564" s="935"/>
      <c r="V564" s="935"/>
      <c r="W564" s="935"/>
      <c r="X564" s="935"/>
    </row>
    <row r="565" spans="1:24">
      <c r="A565" s="925"/>
      <c r="B565" s="925"/>
      <c r="R565" s="935"/>
      <c r="S565" s="935"/>
      <c r="T565" s="935"/>
      <c r="U565" s="935"/>
      <c r="V565" s="935"/>
      <c r="W565" s="935"/>
      <c r="X565" s="935"/>
    </row>
    <row r="566" spans="1:24">
      <c r="A566" s="925"/>
      <c r="B566" s="925"/>
      <c r="R566" s="935"/>
      <c r="S566" s="935"/>
      <c r="T566" s="935"/>
      <c r="U566" s="935"/>
      <c r="V566" s="935"/>
      <c r="W566" s="935"/>
      <c r="X566" s="935"/>
    </row>
    <row r="567" spans="1:24">
      <c r="A567" s="925"/>
      <c r="B567" s="925"/>
      <c r="R567" s="935"/>
      <c r="S567" s="935"/>
      <c r="T567" s="935"/>
      <c r="U567" s="935"/>
      <c r="V567" s="935"/>
      <c r="W567" s="935"/>
      <c r="X567" s="935"/>
    </row>
    <row r="568" spans="1:24">
      <c r="A568" s="925"/>
      <c r="B568" s="925"/>
      <c r="R568" s="935"/>
      <c r="S568" s="935"/>
      <c r="T568" s="935"/>
      <c r="U568" s="935"/>
      <c r="V568" s="935"/>
      <c r="W568" s="935"/>
      <c r="X568" s="935"/>
    </row>
    <row r="569" spans="1:24">
      <c r="A569" s="925"/>
      <c r="B569" s="925"/>
      <c r="R569" s="935"/>
      <c r="S569" s="935"/>
      <c r="T569" s="935"/>
      <c r="U569" s="935"/>
      <c r="V569" s="935"/>
      <c r="W569" s="935"/>
      <c r="X569" s="935"/>
    </row>
    <row r="570" spans="1:24">
      <c r="A570" s="925"/>
      <c r="B570" s="925"/>
      <c r="R570" s="935"/>
      <c r="S570" s="935"/>
      <c r="T570" s="935"/>
      <c r="U570" s="935"/>
      <c r="V570" s="935"/>
      <c r="W570" s="935"/>
      <c r="X570" s="935"/>
    </row>
    <row r="571" spans="1:24">
      <c r="A571" s="925"/>
      <c r="B571" s="925"/>
      <c r="R571" s="935"/>
      <c r="S571" s="935"/>
      <c r="T571" s="935"/>
      <c r="U571" s="935"/>
      <c r="V571" s="935"/>
      <c r="W571" s="935"/>
      <c r="X571" s="935"/>
    </row>
    <row r="572" spans="1:24">
      <c r="A572" s="925"/>
      <c r="B572" s="925"/>
      <c r="R572" s="935"/>
      <c r="S572" s="935"/>
      <c r="T572" s="935"/>
      <c r="U572" s="935"/>
      <c r="V572" s="935"/>
      <c r="W572" s="935"/>
      <c r="X572" s="935"/>
    </row>
    <row r="573" spans="1:24">
      <c r="A573" s="925"/>
      <c r="B573" s="925"/>
      <c r="R573" s="935"/>
      <c r="S573" s="935"/>
      <c r="T573" s="935"/>
      <c r="U573" s="935"/>
      <c r="V573" s="935"/>
      <c r="W573" s="935"/>
      <c r="X573" s="935"/>
    </row>
    <row r="574" spans="1:24">
      <c r="A574" s="925"/>
      <c r="B574" s="925"/>
      <c r="R574" s="935"/>
      <c r="S574" s="935"/>
      <c r="T574" s="935"/>
      <c r="U574" s="935"/>
      <c r="V574" s="935"/>
      <c r="W574" s="935"/>
      <c r="X574" s="935"/>
    </row>
    <row r="575" spans="1:24">
      <c r="A575" s="925"/>
      <c r="B575" s="925"/>
      <c r="R575" s="935"/>
      <c r="S575" s="935"/>
      <c r="T575" s="935"/>
      <c r="U575" s="935"/>
      <c r="V575" s="935"/>
      <c r="W575" s="935"/>
      <c r="X575" s="935"/>
    </row>
    <row r="576" spans="1:24">
      <c r="A576" s="925"/>
      <c r="B576" s="925"/>
      <c r="R576" s="935"/>
      <c r="S576" s="935"/>
      <c r="T576" s="935"/>
      <c r="U576" s="935"/>
      <c r="V576" s="935"/>
      <c r="W576" s="935"/>
      <c r="X576" s="935"/>
    </row>
    <row r="577" spans="1:24">
      <c r="A577" s="925"/>
      <c r="B577" s="925"/>
      <c r="R577" s="935"/>
      <c r="S577" s="935"/>
      <c r="T577" s="935"/>
      <c r="U577" s="935"/>
      <c r="V577" s="935"/>
      <c r="W577" s="935"/>
      <c r="X577" s="935"/>
    </row>
    <row r="578" spans="1:24">
      <c r="A578" s="925"/>
      <c r="B578" s="925"/>
      <c r="R578" s="935"/>
      <c r="S578" s="935"/>
      <c r="T578" s="935"/>
      <c r="U578" s="935"/>
      <c r="V578" s="935"/>
      <c r="W578" s="935"/>
      <c r="X578" s="935"/>
    </row>
    <row r="579" spans="1:24">
      <c r="A579" s="925"/>
      <c r="B579" s="925"/>
      <c r="R579" s="935"/>
      <c r="S579" s="935"/>
      <c r="T579" s="935"/>
      <c r="U579" s="935"/>
      <c r="V579" s="935"/>
      <c r="W579" s="935"/>
      <c r="X579" s="935"/>
    </row>
    <row r="580" spans="1:24">
      <c r="A580" s="925"/>
      <c r="B580" s="925"/>
      <c r="R580" s="935"/>
      <c r="S580" s="935"/>
      <c r="T580" s="935"/>
      <c r="U580" s="935"/>
      <c r="V580" s="935"/>
      <c r="W580" s="935"/>
      <c r="X580" s="935"/>
    </row>
    <row r="581" spans="1:24">
      <c r="A581" s="925"/>
      <c r="B581" s="925"/>
      <c r="R581" s="935"/>
      <c r="S581" s="935"/>
      <c r="T581" s="935"/>
      <c r="U581" s="935"/>
      <c r="V581" s="935"/>
      <c r="W581" s="935"/>
      <c r="X581" s="935"/>
    </row>
    <row r="582" spans="1:24">
      <c r="A582" s="925"/>
      <c r="B582" s="925"/>
      <c r="R582" s="935"/>
      <c r="S582" s="935"/>
      <c r="T582" s="935"/>
      <c r="U582" s="935"/>
      <c r="V582" s="935"/>
      <c r="W582" s="935"/>
      <c r="X582" s="935"/>
    </row>
    <row r="583" spans="1:24">
      <c r="A583" s="925"/>
      <c r="B583" s="925"/>
      <c r="R583" s="935"/>
      <c r="S583" s="935"/>
      <c r="T583" s="935"/>
      <c r="U583" s="935"/>
      <c r="V583" s="935"/>
      <c r="W583" s="935"/>
      <c r="X583" s="935"/>
    </row>
    <row r="584" spans="1:24">
      <c r="A584" s="925"/>
      <c r="B584" s="925"/>
      <c r="R584" s="935"/>
      <c r="S584" s="935"/>
      <c r="T584" s="935"/>
      <c r="U584" s="935"/>
      <c r="V584" s="935"/>
      <c r="W584" s="935"/>
      <c r="X584" s="935"/>
    </row>
    <row r="585" spans="1:24">
      <c r="A585" s="925"/>
      <c r="B585" s="925"/>
      <c r="R585" s="935"/>
      <c r="S585" s="935"/>
      <c r="T585" s="935"/>
      <c r="U585" s="935"/>
      <c r="V585" s="935"/>
      <c r="W585" s="935"/>
      <c r="X585" s="935"/>
    </row>
    <row r="586" spans="1:24">
      <c r="A586" s="925"/>
      <c r="B586" s="925"/>
      <c r="R586" s="935"/>
      <c r="S586" s="935"/>
      <c r="T586" s="935"/>
      <c r="U586" s="935"/>
      <c r="V586" s="935"/>
      <c r="W586" s="935"/>
      <c r="X586" s="935"/>
    </row>
    <row r="587" spans="1:24">
      <c r="A587" s="925"/>
      <c r="B587" s="925"/>
      <c r="R587" s="935"/>
      <c r="S587" s="935"/>
      <c r="T587" s="935"/>
      <c r="U587" s="935"/>
      <c r="V587" s="935"/>
      <c r="W587" s="935"/>
      <c r="X587" s="935"/>
    </row>
    <row r="588" spans="1:24">
      <c r="A588" s="925"/>
      <c r="B588" s="925"/>
      <c r="R588" s="935"/>
      <c r="S588" s="935"/>
      <c r="T588" s="935"/>
      <c r="U588" s="935"/>
      <c r="V588" s="935"/>
      <c r="W588" s="935"/>
      <c r="X588" s="935"/>
    </row>
    <row r="589" spans="1:24">
      <c r="A589" s="925"/>
      <c r="B589" s="925"/>
      <c r="R589" s="935"/>
      <c r="S589" s="935"/>
      <c r="T589" s="935"/>
      <c r="U589" s="935"/>
      <c r="V589" s="935"/>
      <c r="W589" s="935"/>
      <c r="X589" s="935"/>
    </row>
    <row r="590" spans="1:24">
      <c r="A590" s="925"/>
      <c r="B590" s="925"/>
      <c r="R590" s="935"/>
      <c r="S590" s="935"/>
      <c r="T590" s="935"/>
      <c r="U590" s="935"/>
      <c r="V590" s="935"/>
      <c r="W590" s="935"/>
      <c r="X590" s="935"/>
    </row>
    <row r="591" spans="1:24">
      <c r="A591" s="925"/>
      <c r="B591" s="925"/>
      <c r="R591" s="935"/>
      <c r="S591" s="935"/>
      <c r="T591" s="935"/>
      <c r="U591" s="935"/>
      <c r="V591" s="935"/>
      <c r="W591" s="935"/>
      <c r="X591" s="935"/>
    </row>
    <row r="592" spans="1:24">
      <c r="A592" s="925"/>
      <c r="B592" s="925"/>
      <c r="R592" s="935"/>
      <c r="S592" s="935"/>
      <c r="T592" s="935"/>
      <c r="U592" s="935"/>
      <c r="V592" s="935"/>
      <c r="W592" s="935"/>
      <c r="X592" s="935"/>
    </row>
    <row r="593" spans="1:24">
      <c r="A593" s="925"/>
      <c r="B593" s="925"/>
      <c r="R593" s="935"/>
      <c r="S593" s="935"/>
      <c r="T593" s="935"/>
      <c r="U593" s="935"/>
      <c r="V593" s="935"/>
      <c r="W593" s="935"/>
      <c r="X593" s="935"/>
    </row>
    <row r="594" spans="1:24">
      <c r="A594" s="925"/>
      <c r="B594" s="925"/>
      <c r="R594" s="935"/>
      <c r="S594" s="935"/>
      <c r="T594" s="935"/>
      <c r="U594" s="935"/>
      <c r="V594" s="935"/>
      <c r="W594" s="935"/>
      <c r="X594" s="935"/>
    </row>
    <row r="595" spans="1:24">
      <c r="A595" s="925"/>
      <c r="B595" s="925"/>
      <c r="R595" s="935"/>
      <c r="S595" s="935"/>
      <c r="T595" s="935"/>
      <c r="U595" s="935"/>
      <c r="V595" s="935"/>
      <c r="W595" s="935"/>
      <c r="X595" s="935"/>
    </row>
    <row r="596" spans="1:24">
      <c r="A596" s="925"/>
      <c r="B596" s="925"/>
      <c r="R596" s="935"/>
      <c r="S596" s="935"/>
      <c r="T596" s="935"/>
      <c r="U596" s="935"/>
      <c r="V596" s="935"/>
      <c r="W596" s="935"/>
      <c r="X596" s="935"/>
    </row>
    <row r="597" spans="1:24">
      <c r="A597" s="925"/>
      <c r="B597" s="925"/>
      <c r="R597" s="935"/>
      <c r="S597" s="935"/>
      <c r="T597" s="935"/>
      <c r="U597" s="935"/>
      <c r="V597" s="935"/>
      <c r="W597" s="935"/>
      <c r="X597" s="935"/>
    </row>
    <row r="598" spans="1:24">
      <c r="A598" s="925"/>
      <c r="B598" s="925"/>
      <c r="R598" s="935"/>
      <c r="S598" s="935"/>
      <c r="T598" s="935"/>
      <c r="U598" s="935"/>
      <c r="V598" s="935"/>
      <c r="W598" s="935"/>
      <c r="X598" s="935"/>
    </row>
    <row r="599" spans="1:24">
      <c r="A599" s="925"/>
      <c r="B599" s="925"/>
      <c r="R599" s="935"/>
      <c r="S599" s="935"/>
      <c r="T599" s="935"/>
      <c r="U599" s="935"/>
      <c r="V599" s="935"/>
      <c r="W599" s="935"/>
      <c r="X599" s="935"/>
    </row>
    <row r="600" spans="1:24">
      <c r="A600" s="925"/>
      <c r="B600" s="925"/>
      <c r="R600" s="935"/>
      <c r="S600" s="935"/>
      <c r="T600" s="935"/>
      <c r="U600" s="935"/>
      <c r="V600" s="935"/>
      <c r="W600" s="935"/>
      <c r="X600" s="935"/>
    </row>
    <row r="601" spans="1:24">
      <c r="A601" s="925"/>
      <c r="B601" s="925"/>
      <c r="R601" s="935"/>
      <c r="S601" s="935"/>
      <c r="T601" s="935"/>
      <c r="U601" s="935"/>
      <c r="V601" s="935"/>
      <c r="W601" s="935"/>
      <c r="X601" s="935"/>
    </row>
    <row r="602" spans="1:24">
      <c r="A602" s="925"/>
      <c r="B602" s="925"/>
      <c r="R602" s="935"/>
      <c r="S602" s="935"/>
      <c r="T602" s="935"/>
      <c r="U602" s="935"/>
      <c r="V602" s="935"/>
      <c r="W602" s="935"/>
      <c r="X602" s="935"/>
    </row>
    <row r="603" spans="1:24">
      <c r="A603" s="925"/>
      <c r="B603" s="925"/>
      <c r="R603" s="935"/>
      <c r="S603" s="935"/>
      <c r="T603" s="935"/>
      <c r="U603" s="935"/>
      <c r="V603" s="935"/>
      <c r="W603" s="935"/>
      <c r="X603" s="935"/>
    </row>
    <row r="604" spans="1:24">
      <c r="A604" s="925"/>
      <c r="B604" s="925"/>
      <c r="R604" s="935"/>
      <c r="S604" s="935"/>
      <c r="T604" s="935"/>
      <c r="U604" s="935"/>
      <c r="V604" s="935"/>
      <c r="W604" s="935"/>
      <c r="X604" s="935"/>
    </row>
    <row r="605" spans="1:24">
      <c r="A605" s="925"/>
      <c r="B605" s="925"/>
      <c r="R605" s="935"/>
      <c r="S605" s="935"/>
      <c r="T605" s="935"/>
      <c r="U605" s="935"/>
      <c r="V605" s="935"/>
      <c r="W605" s="935"/>
      <c r="X605" s="935"/>
    </row>
    <row r="606" spans="1:24">
      <c r="A606" s="925"/>
      <c r="B606" s="925"/>
      <c r="R606" s="935"/>
      <c r="S606" s="935"/>
      <c r="T606" s="935"/>
      <c r="U606" s="935"/>
      <c r="V606" s="935"/>
      <c r="W606" s="935"/>
      <c r="X606" s="935"/>
    </row>
    <row r="607" spans="1:24">
      <c r="A607" s="925"/>
      <c r="B607" s="925"/>
      <c r="R607" s="935"/>
      <c r="S607" s="935"/>
      <c r="T607" s="935"/>
      <c r="U607" s="935"/>
      <c r="V607" s="935"/>
      <c r="W607" s="935"/>
      <c r="X607" s="935"/>
    </row>
    <row r="608" spans="1:24">
      <c r="A608" s="925"/>
      <c r="B608" s="925"/>
      <c r="R608" s="935"/>
      <c r="S608" s="935"/>
      <c r="T608" s="935"/>
      <c r="U608" s="935"/>
      <c r="V608" s="935"/>
      <c r="W608" s="935"/>
      <c r="X608" s="935"/>
    </row>
    <row r="609" spans="1:24">
      <c r="A609" s="925"/>
      <c r="B609" s="925"/>
      <c r="R609" s="935"/>
      <c r="S609" s="935"/>
      <c r="T609" s="935"/>
      <c r="U609" s="935"/>
      <c r="V609" s="935"/>
      <c r="W609" s="935"/>
      <c r="X609" s="935"/>
    </row>
    <row r="610" spans="1:24">
      <c r="A610" s="925"/>
      <c r="B610" s="925"/>
      <c r="R610" s="935"/>
      <c r="S610" s="935"/>
      <c r="T610" s="935"/>
      <c r="U610" s="935"/>
      <c r="V610" s="935"/>
      <c r="W610" s="935"/>
      <c r="X610" s="935"/>
    </row>
    <row r="611" spans="1:24">
      <c r="A611" s="925"/>
      <c r="B611" s="925"/>
      <c r="R611" s="935"/>
      <c r="S611" s="935"/>
      <c r="T611" s="935"/>
      <c r="U611" s="935"/>
      <c r="V611" s="935"/>
      <c r="W611" s="935"/>
      <c r="X611" s="935"/>
    </row>
    <row r="612" spans="1:24">
      <c r="A612" s="925"/>
      <c r="B612" s="925"/>
      <c r="R612" s="935"/>
      <c r="S612" s="935"/>
      <c r="T612" s="935"/>
      <c r="U612" s="935"/>
      <c r="V612" s="935"/>
      <c r="W612" s="935"/>
      <c r="X612" s="935"/>
    </row>
    <row r="613" spans="1:24">
      <c r="A613" s="925"/>
      <c r="B613" s="925"/>
      <c r="R613" s="935"/>
      <c r="S613" s="935"/>
      <c r="T613" s="935"/>
      <c r="U613" s="935"/>
      <c r="V613" s="935"/>
      <c r="W613" s="935"/>
      <c r="X613" s="935"/>
    </row>
    <row r="614" spans="1:24">
      <c r="A614" s="925"/>
      <c r="B614" s="925"/>
      <c r="R614" s="935"/>
      <c r="S614" s="935"/>
      <c r="T614" s="935"/>
      <c r="U614" s="935"/>
      <c r="V614" s="935"/>
      <c r="W614" s="935"/>
      <c r="X614" s="935"/>
    </row>
    <row r="615" spans="1:24">
      <c r="A615" s="925"/>
      <c r="B615" s="925"/>
      <c r="R615" s="935"/>
      <c r="S615" s="935"/>
      <c r="T615" s="935"/>
      <c r="U615" s="935"/>
      <c r="V615" s="935"/>
      <c r="W615" s="935"/>
      <c r="X615" s="935"/>
    </row>
    <row r="616" spans="1:24">
      <c r="A616" s="925"/>
      <c r="B616" s="925"/>
      <c r="R616" s="935"/>
      <c r="S616" s="935"/>
      <c r="T616" s="935"/>
      <c r="U616" s="935"/>
      <c r="V616" s="935"/>
      <c r="W616" s="935"/>
      <c r="X616" s="935"/>
    </row>
    <row r="617" spans="1:24">
      <c r="A617" s="925"/>
      <c r="B617" s="925"/>
      <c r="R617" s="935"/>
      <c r="S617" s="935"/>
      <c r="T617" s="935"/>
      <c r="U617" s="935"/>
      <c r="V617" s="935"/>
      <c r="W617" s="935"/>
      <c r="X617" s="935"/>
    </row>
    <row r="618" spans="1:24">
      <c r="A618" s="925"/>
      <c r="B618" s="925"/>
      <c r="R618" s="935"/>
      <c r="S618" s="935"/>
      <c r="T618" s="935"/>
      <c r="U618" s="935"/>
      <c r="V618" s="935"/>
      <c r="W618" s="935"/>
      <c r="X618" s="935"/>
    </row>
    <row r="619" spans="1:24">
      <c r="A619" s="925"/>
      <c r="B619" s="925"/>
      <c r="R619" s="935"/>
      <c r="S619" s="935"/>
      <c r="T619" s="935"/>
      <c r="U619" s="935"/>
      <c r="V619" s="935"/>
      <c r="W619" s="935"/>
      <c r="X619" s="935"/>
    </row>
    <row r="620" spans="1:24">
      <c r="A620" s="925"/>
      <c r="B620" s="925"/>
      <c r="R620" s="935"/>
      <c r="S620" s="935"/>
      <c r="T620" s="935"/>
      <c r="U620" s="935"/>
      <c r="V620" s="935"/>
      <c r="W620" s="935"/>
      <c r="X620" s="935"/>
    </row>
    <row r="621" spans="1:24">
      <c r="A621" s="925"/>
      <c r="B621" s="925"/>
      <c r="R621" s="935"/>
      <c r="S621" s="935"/>
      <c r="T621" s="935"/>
      <c r="U621" s="935"/>
      <c r="V621" s="935"/>
      <c r="W621" s="935"/>
      <c r="X621" s="935"/>
    </row>
    <row r="622" spans="1:24">
      <c r="A622" s="925"/>
      <c r="B622" s="925"/>
      <c r="R622" s="935"/>
      <c r="S622" s="935"/>
      <c r="T622" s="935"/>
      <c r="U622" s="935"/>
      <c r="V622" s="935"/>
      <c r="W622" s="935"/>
      <c r="X622" s="935"/>
    </row>
    <row r="623" spans="1:24">
      <c r="A623" s="925"/>
      <c r="B623" s="925"/>
      <c r="R623" s="935"/>
      <c r="S623" s="935"/>
      <c r="T623" s="935"/>
      <c r="U623" s="935"/>
      <c r="V623" s="935"/>
      <c r="W623" s="935"/>
      <c r="X623" s="935"/>
    </row>
    <row r="624" spans="1:24">
      <c r="A624" s="925"/>
      <c r="B624" s="925"/>
      <c r="R624" s="935"/>
      <c r="S624" s="935"/>
      <c r="T624" s="935"/>
      <c r="U624" s="935"/>
      <c r="V624" s="935"/>
      <c r="W624" s="935"/>
      <c r="X624" s="935"/>
    </row>
    <row r="625" spans="1:24">
      <c r="A625" s="925"/>
      <c r="B625" s="925"/>
      <c r="R625" s="935"/>
      <c r="S625" s="935"/>
      <c r="T625" s="935"/>
      <c r="U625" s="935"/>
      <c r="V625" s="935"/>
      <c r="W625" s="935"/>
      <c r="X625" s="935"/>
    </row>
    <row r="626" spans="1:24">
      <c r="A626" s="925"/>
      <c r="B626" s="925"/>
      <c r="R626" s="935"/>
      <c r="S626" s="935"/>
      <c r="T626" s="935"/>
      <c r="U626" s="935"/>
      <c r="V626" s="935"/>
      <c r="W626" s="935"/>
      <c r="X626" s="935"/>
    </row>
    <row r="627" spans="1:24">
      <c r="A627" s="925"/>
      <c r="B627" s="925"/>
      <c r="R627" s="935"/>
      <c r="S627" s="935"/>
      <c r="T627" s="935"/>
      <c r="U627" s="935"/>
      <c r="V627" s="935"/>
      <c r="W627" s="935"/>
      <c r="X627" s="935"/>
    </row>
    <row r="628" spans="1:24">
      <c r="A628" s="925"/>
      <c r="B628" s="925"/>
      <c r="R628" s="935"/>
      <c r="S628" s="935"/>
      <c r="T628" s="935"/>
      <c r="U628" s="935"/>
      <c r="V628" s="935"/>
      <c r="W628" s="935"/>
      <c r="X628" s="935"/>
    </row>
    <row r="629" spans="1:24">
      <c r="A629" s="925"/>
      <c r="B629" s="925"/>
      <c r="R629" s="935"/>
      <c r="S629" s="935"/>
      <c r="T629" s="935"/>
      <c r="U629" s="935"/>
      <c r="V629" s="935"/>
      <c r="W629" s="935"/>
      <c r="X629" s="935"/>
    </row>
    <row r="630" spans="1:24">
      <c r="A630" s="925"/>
      <c r="B630" s="925"/>
      <c r="R630" s="935"/>
      <c r="S630" s="935"/>
      <c r="T630" s="935"/>
      <c r="U630" s="935"/>
      <c r="V630" s="935"/>
      <c r="W630" s="935"/>
      <c r="X630" s="935"/>
    </row>
    <row r="631" spans="1:24">
      <c r="A631" s="925"/>
      <c r="B631" s="925"/>
      <c r="R631" s="935"/>
      <c r="S631" s="935"/>
      <c r="T631" s="935"/>
      <c r="U631" s="935"/>
      <c r="V631" s="935"/>
      <c r="W631" s="935"/>
      <c r="X631" s="935"/>
    </row>
    <row r="632" spans="1:24">
      <c r="A632" s="925"/>
      <c r="B632" s="925"/>
      <c r="R632" s="935"/>
      <c r="S632" s="935"/>
      <c r="T632" s="935"/>
      <c r="U632" s="935"/>
      <c r="V632" s="935"/>
      <c r="W632" s="935"/>
      <c r="X632" s="935"/>
    </row>
    <row r="633" spans="1:24">
      <c r="A633" s="925"/>
      <c r="B633" s="925"/>
      <c r="R633" s="935"/>
      <c r="S633" s="935"/>
      <c r="T633" s="935"/>
      <c r="U633" s="935"/>
      <c r="V633" s="935"/>
      <c r="W633" s="935"/>
      <c r="X633" s="935"/>
    </row>
    <row r="634" spans="1:24">
      <c r="A634" s="925"/>
      <c r="B634" s="925"/>
      <c r="R634" s="935"/>
      <c r="S634" s="935"/>
      <c r="T634" s="935"/>
      <c r="U634" s="935"/>
      <c r="V634" s="935"/>
      <c r="W634" s="935"/>
      <c r="X634" s="935"/>
    </row>
    <row r="635" spans="1:24">
      <c r="A635" s="925"/>
      <c r="B635" s="925"/>
      <c r="R635" s="935"/>
      <c r="S635" s="935"/>
      <c r="T635" s="935"/>
      <c r="U635" s="935"/>
      <c r="V635" s="935"/>
      <c r="W635" s="935"/>
      <c r="X635" s="935"/>
    </row>
    <row r="636" spans="1:24">
      <c r="A636" s="925"/>
      <c r="B636" s="925"/>
      <c r="R636" s="935"/>
      <c r="S636" s="935"/>
      <c r="T636" s="935"/>
      <c r="U636" s="935"/>
      <c r="V636" s="935"/>
      <c r="W636" s="935"/>
      <c r="X636" s="935"/>
    </row>
    <row r="637" spans="1:24">
      <c r="A637" s="925"/>
      <c r="B637" s="925"/>
      <c r="R637" s="935"/>
      <c r="S637" s="935"/>
      <c r="T637" s="935"/>
      <c r="U637" s="935"/>
      <c r="V637" s="935"/>
      <c r="W637" s="935"/>
      <c r="X637" s="935"/>
    </row>
    <row r="638" spans="1:24">
      <c r="A638" s="925"/>
      <c r="B638" s="925"/>
      <c r="R638" s="935"/>
      <c r="S638" s="935"/>
      <c r="T638" s="935"/>
      <c r="U638" s="935"/>
      <c r="V638" s="935"/>
      <c r="W638" s="935"/>
      <c r="X638" s="935"/>
    </row>
    <row r="639" spans="1:24">
      <c r="A639" s="925"/>
      <c r="B639" s="925"/>
      <c r="R639" s="935"/>
      <c r="S639" s="935"/>
      <c r="T639" s="935"/>
      <c r="U639" s="935"/>
      <c r="V639" s="935"/>
      <c r="W639" s="935"/>
      <c r="X639" s="935"/>
    </row>
    <row r="640" spans="1:24">
      <c r="A640" s="925"/>
      <c r="B640" s="925"/>
      <c r="R640" s="935"/>
      <c r="S640" s="935"/>
      <c r="T640" s="935"/>
      <c r="U640" s="935"/>
      <c r="V640" s="935"/>
      <c r="W640" s="935"/>
      <c r="X640" s="935"/>
    </row>
    <row r="641" spans="1:24">
      <c r="A641" s="925"/>
      <c r="B641" s="925"/>
      <c r="R641" s="935"/>
      <c r="S641" s="935"/>
      <c r="T641" s="935"/>
      <c r="U641" s="935"/>
      <c r="V641" s="935"/>
      <c r="W641" s="935"/>
      <c r="X641" s="935"/>
    </row>
    <row r="642" spans="1:24">
      <c r="A642" s="925"/>
      <c r="B642" s="925"/>
      <c r="R642" s="935"/>
      <c r="S642" s="935"/>
      <c r="T642" s="935"/>
      <c r="U642" s="935"/>
      <c r="V642" s="935"/>
      <c r="W642" s="935"/>
      <c r="X642" s="935"/>
    </row>
    <row r="643" spans="1:24">
      <c r="A643" s="925"/>
      <c r="B643" s="925"/>
      <c r="R643" s="935"/>
      <c r="S643" s="935"/>
      <c r="T643" s="935"/>
      <c r="U643" s="935"/>
      <c r="V643" s="935"/>
      <c r="W643" s="935"/>
      <c r="X643" s="935"/>
    </row>
    <row r="644" spans="1:24">
      <c r="A644" s="925"/>
      <c r="B644" s="925"/>
      <c r="R644" s="935"/>
      <c r="S644" s="935"/>
      <c r="T644" s="935"/>
      <c r="U644" s="935"/>
      <c r="V644" s="935"/>
      <c r="W644" s="935"/>
      <c r="X644" s="935"/>
    </row>
    <row r="645" spans="1:24">
      <c r="A645" s="925"/>
      <c r="B645" s="925"/>
      <c r="R645" s="935"/>
      <c r="S645" s="935"/>
      <c r="T645" s="935"/>
      <c r="U645" s="935"/>
      <c r="V645" s="935"/>
      <c r="W645" s="935"/>
      <c r="X645" s="935"/>
    </row>
    <row r="646" spans="1:24">
      <c r="A646" s="925"/>
      <c r="B646" s="925"/>
      <c r="R646" s="935"/>
      <c r="S646" s="935"/>
      <c r="T646" s="935"/>
      <c r="U646" s="935"/>
      <c r="V646" s="935"/>
      <c r="W646" s="935"/>
      <c r="X646" s="935"/>
    </row>
    <row r="647" spans="1:24">
      <c r="A647" s="925"/>
      <c r="B647" s="925"/>
      <c r="R647" s="935"/>
      <c r="S647" s="935"/>
      <c r="T647" s="935"/>
      <c r="U647" s="935"/>
      <c r="V647" s="935"/>
      <c r="W647" s="935"/>
      <c r="X647" s="935"/>
    </row>
    <row r="648" spans="1:24">
      <c r="A648" s="925"/>
      <c r="B648" s="925"/>
      <c r="R648" s="935"/>
      <c r="S648" s="935"/>
      <c r="T648" s="935"/>
      <c r="U648" s="935"/>
      <c r="V648" s="935"/>
      <c r="W648" s="935"/>
      <c r="X648" s="935"/>
    </row>
    <row r="649" spans="1:24">
      <c r="A649" s="925"/>
      <c r="B649" s="925"/>
      <c r="R649" s="935"/>
      <c r="S649" s="935"/>
      <c r="T649" s="935"/>
      <c r="U649" s="935"/>
      <c r="V649" s="935"/>
      <c r="W649" s="935"/>
      <c r="X649" s="935"/>
    </row>
    <row r="650" spans="1:24">
      <c r="A650" s="925"/>
      <c r="B650" s="925"/>
      <c r="R650" s="935"/>
      <c r="S650" s="935"/>
      <c r="T650" s="935"/>
      <c r="U650" s="935"/>
      <c r="V650" s="935"/>
      <c r="W650" s="935"/>
      <c r="X650" s="935"/>
    </row>
    <row r="651" spans="1:24">
      <c r="A651" s="925"/>
      <c r="B651" s="925"/>
      <c r="R651" s="935"/>
      <c r="S651" s="935"/>
      <c r="T651" s="935"/>
      <c r="U651" s="935"/>
      <c r="V651" s="935"/>
      <c r="W651" s="935"/>
      <c r="X651" s="935"/>
    </row>
    <row r="652" spans="1:24">
      <c r="A652" s="925"/>
      <c r="B652" s="925"/>
      <c r="R652" s="935"/>
      <c r="S652" s="935"/>
      <c r="T652" s="935"/>
      <c r="U652" s="935"/>
      <c r="V652" s="935"/>
      <c r="W652" s="935"/>
      <c r="X652" s="935"/>
    </row>
    <row r="653" spans="1:24">
      <c r="A653" s="925"/>
      <c r="B653" s="925"/>
      <c r="R653" s="935"/>
      <c r="S653" s="935"/>
      <c r="T653" s="935"/>
      <c r="U653" s="935"/>
      <c r="V653" s="935"/>
      <c r="W653" s="935"/>
      <c r="X653" s="935"/>
    </row>
    <row r="654" spans="1:24">
      <c r="A654" s="925"/>
      <c r="B654" s="925"/>
      <c r="R654" s="935"/>
      <c r="S654" s="935"/>
      <c r="T654" s="935"/>
      <c r="U654" s="935"/>
      <c r="V654" s="935"/>
      <c r="W654" s="935"/>
      <c r="X654" s="935"/>
    </row>
    <row r="655" spans="1:24">
      <c r="A655" s="925"/>
      <c r="B655" s="925"/>
      <c r="R655" s="935"/>
      <c r="S655" s="935"/>
      <c r="T655" s="935"/>
      <c r="U655" s="935"/>
      <c r="V655" s="935"/>
      <c r="W655" s="935"/>
      <c r="X655" s="935"/>
    </row>
    <row r="656" spans="1:24">
      <c r="A656" s="925"/>
      <c r="B656" s="925"/>
      <c r="R656" s="935"/>
      <c r="S656" s="935"/>
      <c r="T656" s="935"/>
      <c r="U656" s="935"/>
      <c r="V656" s="935"/>
      <c r="W656" s="935"/>
      <c r="X656" s="935"/>
    </row>
    <row r="657" spans="1:24">
      <c r="A657" s="925"/>
      <c r="B657" s="925"/>
      <c r="R657" s="935"/>
      <c r="S657" s="935"/>
      <c r="T657" s="935"/>
      <c r="U657" s="935"/>
      <c r="V657" s="935"/>
      <c r="W657" s="935"/>
      <c r="X657" s="935"/>
    </row>
    <row r="658" spans="1:24">
      <c r="A658" s="925"/>
      <c r="B658" s="925"/>
      <c r="R658" s="935"/>
      <c r="S658" s="935"/>
      <c r="T658" s="935"/>
      <c r="U658" s="935"/>
      <c r="V658" s="935"/>
      <c r="W658" s="935"/>
      <c r="X658" s="935"/>
    </row>
    <row r="659" spans="1:24">
      <c r="A659" s="925"/>
      <c r="B659" s="925"/>
      <c r="R659" s="935"/>
      <c r="S659" s="935"/>
      <c r="T659" s="935"/>
      <c r="U659" s="935"/>
      <c r="V659" s="935"/>
      <c r="W659" s="935"/>
      <c r="X659" s="935"/>
    </row>
    <row r="660" spans="1:24">
      <c r="A660" s="925"/>
      <c r="B660" s="925"/>
      <c r="R660" s="935"/>
      <c r="S660" s="935"/>
      <c r="T660" s="935"/>
      <c r="U660" s="935"/>
      <c r="V660" s="935"/>
      <c r="W660" s="935"/>
      <c r="X660" s="935"/>
    </row>
    <row r="661" spans="1:24">
      <c r="A661" s="925"/>
      <c r="B661" s="925"/>
      <c r="R661" s="935"/>
      <c r="S661" s="935"/>
      <c r="T661" s="935"/>
      <c r="U661" s="935"/>
      <c r="V661" s="935"/>
      <c r="W661" s="935"/>
      <c r="X661" s="935"/>
    </row>
    <row r="662" spans="1:24">
      <c r="A662" s="925"/>
      <c r="B662" s="925"/>
      <c r="R662" s="935"/>
      <c r="S662" s="935"/>
      <c r="T662" s="935"/>
      <c r="U662" s="935"/>
      <c r="V662" s="935"/>
      <c r="W662" s="935"/>
      <c r="X662" s="935"/>
    </row>
    <row r="663" spans="1:24">
      <c r="A663" s="925"/>
      <c r="B663" s="925"/>
      <c r="R663" s="935"/>
      <c r="S663" s="935"/>
      <c r="T663" s="935"/>
      <c r="U663" s="935"/>
      <c r="V663" s="935"/>
      <c r="W663" s="935"/>
      <c r="X663" s="935"/>
    </row>
    <row r="664" spans="1:24">
      <c r="A664" s="925"/>
      <c r="B664" s="925"/>
      <c r="R664" s="935"/>
      <c r="S664" s="935"/>
      <c r="T664" s="935"/>
      <c r="U664" s="935"/>
      <c r="V664" s="935"/>
      <c r="W664" s="935"/>
      <c r="X664" s="935"/>
    </row>
    <row r="665" spans="1:24">
      <c r="A665" s="925"/>
      <c r="B665" s="925"/>
      <c r="R665" s="935"/>
      <c r="S665" s="935"/>
      <c r="T665" s="935"/>
      <c r="U665" s="935"/>
      <c r="V665" s="935"/>
      <c r="W665" s="935"/>
      <c r="X665" s="935"/>
    </row>
    <row r="666" spans="1:24">
      <c r="A666" s="925"/>
      <c r="B666" s="925"/>
      <c r="R666" s="935"/>
      <c r="S666" s="935"/>
      <c r="T666" s="935"/>
      <c r="U666" s="935"/>
      <c r="V666" s="935"/>
      <c r="W666" s="935"/>
      <c r="X666" s="935"/>
    </row>
    <row r="667" spans="1:24">
      <c r="A667" s="925"/>
      <c r="B667" s="925"/>
      <c r="R667" s="935"/>
      <c r="S667" s="935"/>
      <c r="T667" s="935"/>
      <c r="U667" s="935"/>
      <c r="V667" s="935"/>
      <c r="W667" s="935"/>
      <c r="X667" s="935"/>
    </row>
    <row r="668" spans="1:24">
      <c r="A668" s="925"/>
      <c r="B668" s="925"/>
      <c r="R668" s="935"/>
      <c r="S668" s="935"/>
      <c r="T668" s="935"/>
      <c r="U668" s="935"/>
      <c r="V668" s="935"/>
      <c r="W668" s="935"/>
      <c r="X668" s="935"/>
    </row>
    <row r="669" spans="1:24">
      <c r="A669" s="925"/>
      <c r="B669" s="925"/>
      <c r="R669" s="935"/>
      <c r="S669" s="935"/>
      <c r="T669" s="935"/>
      <c r="U669" s="935"/>
      <c r="V669" s="935"/>
      <c r="W669" s="935"/>
      <c r="X669" s="935"/>
    </row>
    <row r="670" spans="1:24">
      <c r="A670" s="925"/>
      <c r="B670" s="925"/>
      <c r="R670" s="935"/>
      <c r="S670" s="935"/>
      <c r="T670" s="935"/>
      <c r="U670" s="935"/>
      <c r="V670" s="935"/>
      <c r="W670" s="935"/>
      <c r="X670" s="935"/>
    </row>
    <row r="671" spans="1:24">
      <c r="A671" s="925"/>
      <c r="B671" s="925"/>
      <c r="R671" s="935"/>
      <c r="S671" s="935"/>
      <c r="T671" s="935"/>
      <c r="U671" s="935"/>
      <c r="V671" s="935"/>
      <c r="W671" s="935"/>
      <c r="X671" s="935"/>
    </row>
    <row r="672" spans="1:24">
      <c r="A672" s="925"/>
      <c r="B672" s="925"/>
      <c r="R672" s="935"/>
      <c r="S672" s="935"/>
      <c r="T672" s="935"/>
      <c r="U672" s="935"/>
      <c r="V672" s="935"/>
      <c r="W672" s="935"/>
      <c r="X672" s="935"/>
    </row>
    <row r="673" spans="1:24">
      <c r="A673" s="925"/>
      <c r="B673" s="925"/>
      <c r="R673" s="935"/>
      <c r="S673" s="935"/>
      <c r="T673" s="935"/>
      <c r="U673" s="935"/>
      <c r="V673" s="935"/>
      <c r="W673" s="935"/>
      <c r="X673" s="935"/>
    </row>
    <row r="674" spans="1:24">
      <c r="A674" s="925"/>
      <c r="B674" s="925"/>
      <c r="R674" s="935"/>
      <c r="S674" s="935"/>
      <c r="T674" s="935"/>
      <c r="U674" s="935"/>
      <c r="V674" s="935"/>
      <c r="W674" s="935"/>
      <c r="X674" s="935"/>
    </row>
    <row r="675" spans="1:24">
      <c r="A675" s="925"/>
      <c r="B675" s="925"/>
      <c r="R675" s="935"/>
      <c r="S675" s="935"/>
      <c r="T675" s="935"/>
      <c r="U675" s="935"/>
      <c r="V675" s="935"/>
      <c r="W675" s="935"/>
      <c r="X675" s="935"/>
    </row>
    <row r="676" spans="1:24">
      <c r="A676" s="925"/>
      <c r="B676" s="925"/>
      <c r="R676" s="935"/>
      <c r="S676" s="935"/>
      <c r="T676" s="935"/>
      <c r="U676" s="935"/>
      <c r="V676" s="935"/>
      <c r="W676" s="935"/>
      <c r="X676" s="935"/>
    </row>
    <row r="677" spans="1:24">
      <c r="A677" s="925"/>
      <c r="B677" s="925"/>
      <c r="R677" s="935"/>
      <c r="S677" s="935"/>
      <c r="T677" s="935"/>
      <c r="U677" s="935"/>
      <c r="V677" s="935"/>
      <c r="W677" s="935"/>
      <c r="X677" s="935"/>
    </row>
    <row r="678" spans="1:24">
      <c r="A678" s="925"/>
      <c r="B678" s="925"/>
      <c r="R678" s="935"/>
      <c r="S678" s="935"/>
      <c r="T678" s="935"/>
      <c r="U678" s="935"/>
      <c r="V678" s="935"/>
      <c r="W678" s="935"/>
      <c r="X678" s="935"/>
    </row>
    <row r="679" spans="1:24">
      <c r="A679" s="925"/>
      <c r="B679" s="925"/>
      <c r="R679" s="935"/>
      <c r="S679" s="935"/>
      <c r="T679" s="935"/>
      <c r="U679" s="935"/>
      <c r="V679" s="935"/>
      <c r="W679" s="935"/>
      <c r="X679" s="935"/>
    </row>
    <row r="680" spans="1:24">
      <c r="A680" s="925"/>
      <c r="B680" s="925"/>
      <c r="R680" s="935"/>
      <c r="S680" s="935"/>
      <c r="T680" s="935"/>
      <c r="U680" s="935"/>
      <c r="V680" s="935"/>
      <c r="W680" s="935"/>
      <c r="X680" s="935"/>
    </row>
    <row r="681" spans="1:24">
      <c r="A681" s="925"/>
      <c r="B681" s="925"/>
      <c r="R681" s="935"/>
      <c r="S681" s="935"/>
      <c r="T681" s="935"/>
      <c r="U681" s="935"/>
      <c r="V681" s="935"/>
      <c r="W681" s="935"/>
      <c r="X681" s="935"/>
    </row>
    <row r="682" spans="1:24">
      <c r="A682" s="925"/>
      <c r="B682" s="925"/>
      <c r="R682" s="935"/>
      <c r="S682" s="935"/>
      <c r="T682" s="935"/>
      <c r="U682" s="935"/>
      <c r="V682" s="935"/>
      <c r="W682" s="935"/>
      <c r="X682" s="935"/>
    </row>
    <row r="683" spans="1:24">
      <c r="A683" s="925"/>
      <c r="B683" s="925"/>
      <c r="R683" s="935"/>
      <c r="S683" s="935"/>
      <c r="T683" s="935"/>
      <c r="U683" s="935"/>
      <c r="V683" s="935"/>
      <c r="W683" s="935"/>
      <c r="X683" s="935"/>
    </row>
    <row r="684" spans="1:24">
      <c r="A684" s="925"/>
      <c r="B684" s="925"/>
      <c r="R684" s="935"/>
      <c r="S684" s="935"/>
      <c r="T684" s="935"/>
      <c r="U684" s="935"/>
      <c r="V684" s="935"/>
      <c r="W684" s="935"/>
      <c r="X684" s="935"/>
    </row>
    <row r="685" spans="1:24">
      <c r="A685" s="925"/>
      <c r="B685" s="925"/>
      <c r="R685" s="935"/>
      <c r="S685" s="935"/>
      <c r="T685" s="935"/>
      <c r="U685" s="935"/>
      <c r="V685" s="935"/>
      <c r="W685" s="935"/>
      <c r="X685" s="935"/>
    </row>
    <row r="686" spans="1:24">
      <c r="A686" s="925"/>
      <c r="B686" s="925"/>
      <c r="R686" s="935"/>
      <c r="S686" s="935"/>
      <c r="T686" s="935"/>
      <c r="U686" s="935"/>
      <c r="V686" s="935"/>
      <c r="W686" s="935"/>
      <c r="X686" s="935"/>
    </row>
    <row r="687" spans="1:24">
      <c r="A687" s="925"/>
      <c r="B687" s="925"/>
      <c r="R687" s="935"/>
      <c r="S687" s="935"/>
      <c r="T687" s="935"/>
      <c r="U687" s="935"/>
      <c r="V687" s="935"/>
      <c r="W687" s="935"/>
      <c r="X687" s="935"/>
    </row>
    <row r="688" spans="1:24">
      <c r="A688" s="925"/>
      <c r="B688" s="925"/>
      <c r="R688" s="935"/>
      <c r="S688" s="935"/>
      <c r="T688" s="935"/>
      <c r="U688" s="935"/>
      <c r="V688" s="935"/>
      <c r="W688" s="935"/>
      <c r="X688" s="935"/>
    </row>
    <row r="689" spans="1:24">
      <c r="A689" s="925"/>
      <c r="B689" s="925"/>
      <c r="R689" s="935"/>
      <c r="S689" s="935"/>
      <c r="T689" s="935"/>
      <c r="U689" s="935"/>
      <c r="V689" s="935"/>
      <c r="W689" s="935"/>
      <c r="X689" s="935"/>
    </row>
    <row r="690" spans="1:24">
      <c r="A690" s="925"/>
      <c r="B690" s="925"/>
      <c r="R690" s="935"/>
      <c r="S690" s="935"/>
      <c r="T690" s="935"/>
      <c r="U690" s="935"/>
      <c r="V690" s="935"/>
      <c r="W690" s="935"/>
      <c r="X690" s="935"/>
    </row>
    <row r="691" spans="1:24">
      <c r="A691" s="925"/>
      <c r="B691" s="925"/>
      <c r="R691" s="935"/>
      <c r="S691" s="935"/>
      <c r="T691" s="935"/>
      <c r="U691" s="935"/>
      <c r="V691" s="935"/>
      <c r="W691" s="935"/>
      <c r="X691" s="935"/>
    </row>
    <row r="692" spans="1:24">
      <c r="A692" s="925"/>
      <c r="B692" s="925"/>
      <c r="R692" s="935"/>
      <c r="S692" s="935"/>
      <c r="T692" s="935"/>
      <c r="U692" s="935"/>
      <c r="V692" s="935"/>
      <c r="W692" s="935"/>
      <c r="X692" s="935"/>
    </row>
    <row r="693" spans="1:24">
      <c r="A693" s="925"/>
      <c r="B693" s="925"/>
      <c r="R693" s="935"/>
      <c r="S693" s="935"/>
      <c r="T693" s="935"/>
      <c r="U693" s="935"/>
      <c r="V693" s="935"/>
      <c r="W693" s="935"/>
      <c r="X693" s="935"/>
    </row>
    <row r="694" spans="1:24">
      <c r="A694" s="925"/>
      <c r="B694" s="925"/>
      <c r="R694" s="935"/>
      <c r="S694" s="935"/>
      <c r="T694" s="935"/>
      <c r="U694" s="935"/>
      <c r="V694" s="935"/>
      <c r="W694" s="935"/>
      <c r="X694" s="935"/>
    </row>
    <row r="695" spans="1:24">
      <c r="A695" s="925"/>
      <c r="B695" s="925"/>
      <c r="R695" s="935"/>
      <c r="S695" s="935"/>
      <c r="T695" s="935"/>
      <c r="U695" s="935"/>
      <c r="V695" s="935"/>
      <c r="W695" s="935"/>
      <c r="X695" s="935"/>
    </row>
    <row r="696" spans="1:24">
      <c r="A696" s="925"/>
      <c r="B696" s="925"/>
      <c r="R696" s="935"/>
      <c r="S696" s="935"/>
      <c r="T696" s="935"/>
      <c r="U696" s="935"/>
      <c r="V696" s="935"/>
      <c r="W696" s="935"/>
      <c r="X696" s="935"/>
    </row>
    <row r="697" spans="1:24">
      <c r="A697" s="925"/>
      <c r="B697" s="925"/>
      <c r="R697" s="935"/>
      <c r="S697" s="935"/>
      <c r="T697" s="935"/>
      <c r="U697" s="935"/>
      <c r="V697" s="935"/>
      <c r="W697" s="935"/>
      <c r="X697" s="935"/>
    </row>
    <row r="698" spans="1:24">
      <c r="A698" s="925"/>
      <c r="B698" s="925"/>
      <c r="R698" s="935"/>
      <c r="S698" s="935"/>
      <c r="T698" s="935"/>
      <c r="U698" s="935"/>
      <c r="V698" s="935"/>
      <c r="W698" s="935"/>
      <c r="X698" s="935"/>
    </row>
    <row r="699" spans="1:24">
      <c r="A699" s="925"/>
      <c r="B699" s="925"/>
      <c r="R699" s="935"/>
      <c r="S699" s="935"/>
      <c r="T699" s="935"/>
      <c r="U699" s="935"/>
      <c r="V699" s="935"/>
      <c r="W699" s="935"/>
      <c r="X699" s="935"/>
    </row>
    <row r="700" spans="1:24">
      <c r="A700" s="925"/>
      <c r="B700" s="925"/>
      <c r="R700" s="935"/>
      <c r="S700" s="935"/>
      <c r="T700" s="935"/>
      <c r="U700" s="935"/>
      <c r="V700" s="935"/>
      <c r="W700" s="935"/>
      <c r="X700" s="935"/>
    </row>
    <row r="701" spans="1:24">
      <c r="A701" s="925"/>
      <c r="B701" s="925"/>
      <c r="R701" s="935"/>
      <c r="S701" s="935"/>
      <c r="T701" s="935"/>
      <c r="U701" s="935"/>
      <c r="V701" s="935"/>
      <c r="W701" s="935"/>
      <c r="X701" s="935"/>
    </row>
    <row r="702" spans="1:24">
      <c r="A702" s="925"/>
      <c r="B702" s="925"/>
      <c r="R702" s="935"/>
      <c r="S702" s="935"/>
      <c r="T702" s="935"/>
      <c r="U702" s="935"/>
      <c r="V702" s="935"/>
      <c r="W702" s="935"/>
      <c r="X702" s="935"/>
    </row>
    <row r="703" spans="1:24">
      <c r="A703" s="925"/>
      <c r="B703" s="925"/>
      <c r="R703" s="935"/>
      <c r="S703" s="935"/>
      <c r="T703" s="935"/>
      <c r="U703" s="935"/>
      <c r="V703" s="935"/>
      <c r="W703" s="935"/>
      <c r="X703" s="935"/>
    </row>
    <row r="704" spans="1:24">
      <c r="A704" s="925"/>
      <c r="B704" s="925"/>
      <c r="R704" s="935"/>
      <c r="S704" s="935"/>
      <c r="T704" s="935"/>
      <c r="U704" s="935"/>
      <c r="V704" s="935"/>
      <c r="W704" s="935"/>
      <c r="X704" s="935"/>
    </row>
    <row r="705" spans="1:24">
      <c r="A705" s="925"/>
      <c r="B705" s="925"/>
      <c r="R705" s="935"/>
      <c r="S705" s="935"/>
      <c r="T705" s="935"/>
      <c r="U705" s="935"/>
      <c r="V705" s="935"/>
      <c r="W705" s="935"/>
      <c r="X705" s="935"/>
    </row>
    <row r="706" spans="1:24">
      <c r="A706" s="925"/>
      <c r="B706" s="925"/>
      <c r="R706" s="935"/>
      <c r="S706" s="935"/>
      <c r="T706" s="935"/>
      <c r="U706" s="935"/>
      <c r="V706" s="935"/>
      <c r="W706" s="935"/>
      <c r="X706" s="935"/>
    </row>
    <row r="707" spans="1:24">
      <c r="A707" s="925"/>
      <c r="B707" s="925"/>
      <c r="R707" s="935"/>
      <c r="S707" s="935"/>
      <c r="T707" s="935"/>
      <c r="U707" s="935"/>
      <c r="V707" s="935"/>
      <c r="W707" s="935"/>
      <c r="X707" s="935"/>
    </row>
    <row r="708" spans="1:24">
      <c r="A708" s="925"/>
      <c r="B708" s="925"/>
      <c r="R708" s="935"/>
      <c r="S708" s="935"/>
      <c r="T708" s="935"/>
      <c r="U708" s="935"/>
      <c r="V708" s="935"/>
      <c r="W708" s="935"/>
      <c r="X708" s="935"/>
    </row>
    <row r="709" spans="1:24">
      <c r="A709" s="925"/>
      <c r="B709" s="925"/>
      <c r="R709" s="935"/>
      <c r="S709" s="935"/>
      <c r="T709" s="935"/>
      <c r="U709" s="935"/>
      <c r="V709" s="935"/>
      <c r="W709" s="935"/>
      <c r="X709" s="935"/>
    </row>
    <row r="710" spans="1:24">
      <c r="A710" s="925"/>
      <c r="B710" s="925"/>
      <c r="R710" s="935"/>
      <c r="S710" s="935"/>
      <c r="T710" s="935"/>
      <c r="U710" s="935"/>
      <c r="V710" s="935"/>
      <c r="W710" s="935"/>
      <c r="X710" s="935"/>
    </row>
    <row r="711" spans="1:24">
      <c r="A711" s="925"/>
      <c r="B711" s="925"/>
      <c r="R711" s="935"/>
      <c r="S711" s="935"/>
      <c r="T711" s="935"/>
      <c r="U711" s="935"/>
      <c r="V711" s="935"/>
      <c r="W711" s="935"/>
      <c r="X711" s="935"/>
    </row>
    <row r="712" spans="1:24">
      <c r="A712" s="925"/>
      <c r="B712" s="925"/>
      <c r="R712" s="935"/>
      <c r="S712" s="935"/>
      <c r="T712" s="935"/>
      <c r="U712" s="935"/>
      <c r="V712" s="935"/>
      <c r="W712" s="935"/>
      <c r="X712" s="935"/>
    </row>
    <row r="713" spans="1:24">
      <c r="A713" s="925"/>
      <c r="B713" s="925"/>
      <c r="R713" s="935"/>
      <c r="S713" s="935"/>
      <c r="T713" s="935"/>
      <c r="U713" s="935"/>
      <c r="V713" s="935"/>
      <c r="W713" s="935"/>
      <c r="X713" s="935"/>
    </row>
    <row r="714" spans="1:24">
      <c r="A714" s="925"/>
      <c r="B714" s="925"/>
      <c r="R714" s="935"/>
      <c r="S714" s="935"/>
      <c r="T714" s="935"/>
      <c r="U714" s="935"/>
      <c r="V714" s="935"/>
      <c r="W714" s="935"/>
      <c r="X714" s="935"/>
    </row>
    <row r="715" spans="1:24">
      <c r="A715" s="925"/>
      <c r="B715" s="925"/>
      <c r="R715" s="935"/>
      <c r="S715" s="935"/>
      <c r="T715" s="935"/>
      <c r="U715" s="935"/>
      <c r="V715" s="935"/>
      <c r="W715" s="935"/>
      <c r="X715" s="935"/>
    </row>
    <row r="716" spans="1:24">
      <c r="A716" s="925"/>
      <c r="B716" s="925"/>
      <c r="R716" s="935"/>
      <c r="S716" s="935"/>
      <c r="T716" s="935"/>
      <c r="U716" s="935"/>
      <c r="V716" s="935"/>
      <c r="W716" s="935"/>
      <c r="X716" s="935"/>
    </row>
    <row r="717" spans="1:24">
      <c r="A717" s="925"/>
      <c r="B717" s="925"/>
      <c r="R717" s="935"/>
      <c r="S717" s="935"/>
      <c r="T717" s="935"/>
      <c r="U717" s="935"/>
      <c r="V717" s="935"/>
      <c r="W717" s="935"/>
      <c r="X717" s="935"/>
    </row>
    <row r="718" spans="1:24">
      <c r="A718" s="925"/>
      <c r="B718" s="925"/>
      <c r="R718" s="935"/>
      <c r="S718" s="935"/>
      <c r="T718" s="935"/>
      <c r="U718" s="935"/>
      <c r="V718" s="935"/>
      <c r="W718" s="935"/>
      <c r="X718" s="935"/>
    </row>
    <row r="719" spans="1:24">
      <c r="A719" s="925"/>
      <c r="B719" s="925"/>
      <c r="R719" s="935"/>
      <c r="S719" s="935"/>
      <c r="T719" s="935"/>
      <c r="U719" s="935"/>
      <c r="V719" s="935"/>
      <c r="W719" s="935"/>
      <c r="X719" s="935"/>
    </row>
    <row r="720" spans="1:24">
      <c r="A720" s="925"/>
      <c r="B720" s="925"/>
      <c r="R720" s="935"/>
      <c r="S720" s="935"/>
      <c r="T720" s="935"/>
      <c r="U720" s="935"/>
      <c r="V720" s="935"/>
      <c r="W720" s="935"/>
      <c r="X720" s="935"/>
    </row>
    <row r="721" spans="1:24">
      <c r="A721" s="925"/>
      <c r="B721" s="925"/>
      <c r="R721" s="935"/>
      <c r="S721" s="935"/>
      <c r="T721" s="935"/>
      <c r="U721" s="935"/>
      <c r="V721" s="935"/>
      <c r="W721" s="935"/>
      <c r="X721" s="935"/>
    </row>
    <row r="722" spans="1:24">
      <c r="A722" s="925"/>
      <c r="B722" s="925"/>
      <c r="R722" s="935"/>
      <c r="S722" s="935"/>
      <c r="T722" s="935"/>
      <c r="U722" s="935"/>
      <c r="V722" s="935"/>
      <c r="W722" s="935"/>
      <c r="X722" s="935"/>
    </row>
    <row r="723" spans="1:24">
      <c r="A723" s="925"/>
      <c r="B723" s="925"/>
      <c r="R723" s="935"/>
      <c r="S723" s="935"/>
      <c r="T723" s="935"/>
      <c r="U723" s="935"/>
      <c r="V723" s="935"/>
      <c r="W723" s="935"/>
      <c r="X723" s="935"/>
    </row>
    <row r="724" spans="1:24">
      <c r="A724" s="925"/>
      <c r="B724" s="925"/>
      <c r="R724" s="935"/>
      <c r="S724" s="935"/>
      <c r="T724" s="935"/>
      <c r="U724" s="935"/>
      <c r="V724" s="935"/>
      <c r="W724" s="935"/>
      <c r="X724" s="935"/>
    </row>
    <row r="725" spans="1:24">
      <c r="A725" s="925"/>
      <c r="B725" s="925"/>
      <c r="R725" s="935"/>
      <c r="S725" s="935"/>
      <c r="T725" s="935"/>
      <c r="U725" s="935"/>
      <c r="V725" s="935"/>
      <c r="W725" s="935"/>
      <c r="X725" s="935"/>
    </row>
    <row r="726" spans="1:24">
      <c r="A726" s="925"/>
      <c r="B726" s="925"/>
      <c r="R726" s="935"/>
      <c r="S726" s="935"/>
      <c r="T726" s="935"/>
      <c r="U726" s="935"/>
      <c r="V726" s="935"/>
      <c r="W726" s="935"/>
      <c r="X726" s="935"/>
    </row>
    <row r="727" spans="1:24">
      <c r="A727" s="925"/>
      <c r="B727" s="925"/>
      <c r="R727" s="935"/>
      <c r="S727" s="935"/>
      <c r="T727" s="935"/>
      <c r="U727" s="935"/>
      <c r="V727" s="935"/>
      <c r="W727" s="935"/>
      <c r="X727" s="935"/>
    </row>
    <row r="728" spans="1:24">
      <c r="A728" s="925"/>
      <c r="B728" s="925"/>
      <c r="R728" s="935"/>
      <c r="S728" s="935"/>
      <c r="T728" s="935"/>
      <c r="U728" s="935"/>
      <c r="V728" s="935"/>
      <c r="W728" s="935"/>
      <c r="X728" s="935"/>
    </row>
    <row r="729" spans="1:24">
      <c r="A729" s="925"/>
      <c r="B729" s="925"/>
      <c r="R729" s="935"/>
      <c r="S729" s="935"/>
      <c r="T729" s="935"/>
      <c r="U729" s="935"/>
      <c r="V729" s="935"/>
      <c r="W729" s="935"/>
      <c r="X729" s="935"/>
    </row>
    <row r="730" spans="1:24">
      <c r="A730" s="925"/>
      <c r="B730" s="925"/>
      <c r="R730" s="935"/>
      <c r="S730" s="935"/>
      <c r="T730" s="935"/>
      <c r="U730" s="935"/>
      <c r="V730" s="935"/>
      <c r="W730" s="935"/>
      <c r="X730" s="935"/>
    </row>
    <row r="731" spans="1:24">
      <c r="A731" s="925"/>
      <c r="B731" s="925"/>
      <c r="R731" s="935"/>
      <c r="S731" s="935"/>
      <c r="T731" s="935"/>
      <c r="U731" s="935"/>
      <c r="V731" s="935"/>
      <c r="W731" s="935"/>
      <c r="X731" s="935"/>
    </row>
    <row r="732" spans="1:24">
      <c r="A732" s="925"/>
      <c r="B732" s="925"/>
      <c r="R732" s="935"/>
      <c r="S732" s="935"/>
      <c r="T732" s="935"/>
      <c r="U732" s="935"/>
      <c r="V732" s="935"/>
      <c r="W732" s="935"/>
      <c r="X732" s="935"/>
    </row>
    <row r="733" spans="1:24">
      <c r="A733" s="925"/>
      <c r="B733" s="925"/>
      <c r="R733" s="935"/>
      <c r="S733" s="935"/>
      <c r="T733" s="935"/>
      <c r="U733" s="935"/>
      <c r="V733" s="935"/>
      <c r="W733" s="935"/>
      <c r="X733" s="935"/>
    </row>
    <row r="734" spans="1:24">
      <c r="A734" s="925"/>
      <c r="B734" s="925"/>
      <c r="R734" s="935"/>
      <c r="S734" s="935"/>
      <c r="T734" s="935"/>
      <c r="U734" s="935"/>
      <c r="V734" s="935"/>
      <c r="W734" s="935"/>
      <c r="X734" s="935"/>
    </row>
    <row r="735" spans="1:24">
      <c r="A735" s="925"/>
      <c r="B735" s="925"/>
      <c r="R735" s="935"/>
      <c r="S735" s="935"/>
      <c r="T735" s="935"/>
      <c r="U735" s="935"/>
      <c r="V735" s="935"/>
      <c r="W735" s="935"/>
      <c r="X735" s="935"/>
    </row>
    <row r="736" spans="1:24">
      <c r="A736" s="925"/>
      <c r="B736" s="925"/>
      <c r="R736" s="935"/>
      <c r="S736" s="935"/>
      <c r="T736" s="935"/>
      <c r="U736" s="935"/>
      <c r="V736" s="935"/>
      <c r="W736" s="935"/>
      <c r="X736" s="935"/>
    </row>
    <row r="737" spans="1:24">
      <c r="A737" s="925"/>
      <c r="B737" s="925"/>
      <c r="R737" s="935"/>
      <c r="S737" s="935"/>
      <c r="T737" s="935"/>
      <c r="U737" s="935"/>
      <c r="V737" s="935"/>
      <c r="W737" s="935"/>
      <c r="X737" s="935"/>
    </row>
    <row r="738" spans="1:24">
      <c r="A738" s="925"/>
      <c r="B738" s="925"/>
      <c r="R738" s="935"/>
      <c r="S738" s="935"/>
      <c r="T738" s="935"/>
      <c r="U738" s="935"/>
      <c r="V738" s="935"/>
      <c r="W738" s="935"/>
      <c r="X738" s="935"/>
    </row>
    <row r="739" spans="1:24">
      <c r="A739" s="925"/>
      <c r="B739" s="925"/>
      <c r="R739" s="935"/>
      <c r="S739" s="935"/>
      <c r="T739" s="935"/>
      <c r="U739" s="935"/>
      <c r="V739" s="935"/>
      <c r="W739" s="935"/>
      <c r="X739" s="935"/>
    </row>
    <row r="740" spans="1:24">
      <c r="A740" s="925"/>
      <c r="B740" s="925"/>
      <c r="R740" s="935"/>
      <c r="S740" s="935"/>
      <c r="T740" s="935"/>
      <c r="U740" s="935"/>
      <c r="V740" s="935"/>
      <c r="W740" s="935"/>
      <c r="X740" s="935"/>
    </row>
    <row r="741" spans="1:24">
      <c r="A741" s="925"/>
      <c r="B741" s="925"/>
      <c r="R741" s="935"/>
      <c r="S741" s="935"/>
      <c r="T741" s="935"/>
      <c r="U741" s="935"/>
      <c r="V741" s="935"/>
      <c r="W741" s="935"/>
      <c r="X741" s="935"/>
    </row>
    <row r="742" spans="1:24">
      <c r="A742" s="925"/>
      <c r="B742" s="925"/>
      <c r="R742" s="935"/>
      <c r="S742" s="935"/>
      <c r="T742" s="935"/>
      <c r="U742" s="935"/>
      <c r="V742" s="935"/>
      <c r="W742" s="935"/>
      <c r="X742" s="935"/>
    </row>
    <row r="743" spans="1:24">
      <c r="A743" s="925"/>
      <c r="B743" s="925"/>
      <c r="R743" s="935"/>
      <c r="S743" s="935"/>
      <c r="T743" s="935"/>
      <c r="U743" s="935"/>
      <c r="V743" s="935"/>
      <c r="W743" s="935"/>
      <c r="X743" s="935"/>
    </row>
    <row r="744" spans="1:24">
      <c r="A744" s="925"/>
      <c r="B744" s="925"/>
      <c r="R744" s="935"/>
      <c r="S744" s="935"/>
      <c r="T744" s="935"/>
      <c r="U744" s="935"/>
      <c r="V744" s="935"/>
      <c r="W744" s="935"/>
      <c r="X744" s="935"/>
    </row>
    <row r="745" spans="1:24">
      <c r="A745" s="925"/>
      <c r="B745" s="925"/>
      <c r="R745" s="935"/>
      <c r="S745" s="935"/>
      <c r="T745" s="935"/>
      <c r="U745" s="935"/>
      <c r="V745" s="935"/>
      <c r="W745" s="935"/>
      <c r="X745" s="935"/>
    </row>
    <row r="746" spans="1:24">
      <c r="A746" s="925"/>
      <c r="B746" s="925"/>
      <c r="R746" s="935"/>
      <c r="S746" s="935"/>
      <c r="T746" s="935"/>
      <c r="U746" s="935"/>
      <c r="V746" s="935"/>
      <c r="W746" s="935"/>
      <c r="X746" s="935"/>
    </row>
    <row r="747" spans="1:24">
      <c r="A747" s="925"/>
      <c r="B747" s="925"/>
      <c r="R747" s="935"/>
      <c r="S747" s="935"/>
      <c r="T747" s="935"/>
      <c r="U747" s="935"/>
      <c r="V747" s="935"/>
      <c r="W747" s="935"/>
      <c r="X747" s="935"/>
    </row>
    <row r="748" spans="1:24">
      <c r="A748" s="925"/>
      <c r="B748" s="925"/>
      <c r="R748" s="935"/>
      <c r="S748" s="935"/>
      <c r="T748" s="935"/>
      <c r="U748" s="935"/>
      <c r="V748" s="935"/>
      <c r="W748" s="935"/>
      <c r="X748" s="935"/>
    </row>
    <row r="749" spans="1:24">
      <c r="A749" s="925"/>
      <c r="B749" s="925"/>
      <c r="R749" s="935"/>
      <c r="S749" s="935"/>
      <c r="T749" s="935"/>
      <c r="U749" s="935"/>
      <c r="V749" s="935"/>
      <c r="W749" s="935"/>
      <c r="X749" s="935"/>
    </row>
    <row r="750" spans="1:24">
      <c r="A750" s="925"/>
      <c r="B750" s="925"/>
      <c r="R750" s="935"/>
      <c r="S750" s="935"/>
      <c r="T750" s="935"/>
      <c r="U750" s="935"/>
      <c r="V750" s="935"/>
      <c r="W750" s="935"/>
      <c r="X750" s="935"/>
    </row>
    <row r="751" spans="1:24">
      <c r="A751" s="925"/>
      <c r="B751" s="925"/>
      <c r="R751" s="935"/>
      <c r="S751" s="935"/>
      <c r="T751" s="935"/>
      <c r="U751" s="935"/>
      <c r="V751" s="935"/>
      <c r="W751" s="935"/>
      <c r="X751" s="935"/>
    </row>
    <row r="752" spans="1:24">
      <c r="A752" s="925"/>
      <c r="B752" s="925"/>
      <c r="R752" s="935"/>
      <c r="S752" s="935"/>
      <c r="T752" s="935"/>
      <c r="U752" s="935"/>
      <c r="V752" s="935"/>
      <c r="W752" s="935"/>
      <c r="X752" s="935"/>
    </row>
    <row r="753" spans="1:24">
      <c r="A753" s="925"/>
      <c r="B753" s="925"/>
      <c r="R753" s="935"/>
      <c r="S753" s="935"/>
      <c r="T753" s="935"/>
      <c r="U753" s="935"/>
      <c r="V753" s="935"/>
      <c r="W753" s="935"/>
      <c r="X753" s="935"/>
    </row>
    <row r="754" spans="1:24">
      <c r="A754" s="925"/>
      <c r="B754" s="925"/>
      <c r="R754" s="935"/>
      <c r="S754" s="935"/>
      <c r="T754" s="935"/>
      <c r="U754" s="935"/>
      <c r="V754" s="935"/>
      <c r="W754" s="935"/>
      <c r="X754" s="935"/>
    </row>
    <row r="755" spans="1:24">
      <c r="A755" s="925"/>
      <c r="B755" s="925"/>
      <c r="R755" s="935"/>
      <c r="S755" s="935"/>
      <c r="T755" s="935"/>
      <c r="U755" s="935"/>
      <c r="V755" s="935"/>
      <c r="W755" s="935"/>
      <c r="X755" s="935"/>
    </row>
    <row r="756" spans="1:24">
      <c r="A756" s="925"/>
      <c r="B756" s="925"/>
      <c r="R756" s="935"/>
      <c r="S756" s="935"/>
      <c r="T756" s="935"/>
      <c r="U756" s="935"/>
      <c r="V756" s="935"/>
      <c r="W756" s="935"/>
      <c r="X756" s="935"/>
    </row>
    <row r="757" spans="1:24">
      <c r="A757" s="925"/>
      <c r="B757" s="925"/>
      <c r="R757" s="935"/>
      <c r="S757" s="935"/>
      <c r="T757" s="935"/>
      <c r="U757" s="935"/>
      <c r="V757" s="935"/>
      <c r="W757" s="935"/>
      <c r="X757" s="935"/>
    </row>
    <row r="758" spans="1:24">
      <c r="A758" s="925"/>
      <c r="B758" s="925"/>
      <c r="R758" s="935"/>
      <c r="S758" s="935"/>
      <c r="T758" s="935"/>
      <c r="U758" s="935"/>
      <c r="V758" s="935"/>
      <c r="W758" s="935"/>
      <c r="X758" s="935"/>
    </row>
    <row r="759" spans="1:24">
      <c r="A759" s="925"/>
      <c r="B759" s="925"/>
      <c r="R759" s="935"/>
      <c r="S759" s="935"/>
      <c r="T759" s="935"/>
      <c r="U759" s="935"/>
      <c r="V759" s="935"/>
      <c r="W759" s="935"/>
      <c r="X759" s="935"/>
    </row>
    <row r="760" spans="1:24">
      <c r="A760" s="925"/>
      <c r="B760" s="925"/>
      <c r="R760" s="935"/>
      <c r="S760" s="935"/>
      <c r="T760" s="935"/>
      <c r="U760" s="935"/>
      <c r="V760" s="935"/>
      <c r="W760" s="935"/>
      <c r="X760" s="935"/>
    </row>
    <row r="761" spans="1:24">
      <c r="A761" s="925"/>
      <c r="B761" s="925"/>
      <c r="R761" s="935"/>
      <c r="S761" s="935"/>
      <c r="T761" s="935"/>
      <c r="U761" s="935"/>
      <c r="V761" s="935"/>
      <c r="W761" s="935"/>
      <c r="X761" s="935"/>
    </row>
    <row r="762" spans="1:24">
      <c r="A762" s="925"/>
      <c r="B762" s="925"/>
      <c r="R762" s="935"/>
      <c r="S762" s="935"/>
      <c r="T762" s="935"/>
      <c r="U762" s="935"/>
      <c r="V762" s="935"/>
      <c r="W762" s="935"/>
      <c r="X762" s="935"/>
    </row>
    <row r="763" spans="1:24">
      <c r="A763" s="925"/>
      <c r="B763" s="925"/>
      <c r="R763" s="935"/>
      <c r="S763" s="935"/>
      <c r="T763" s="935"/>
      <c r="U763" s="935"/>
      <c r="V763" s="935"/>
      <c r="W763" s="935"/>
      <c r="X763" s="935"/>
    </row>
    <row r="764" spans="1:24">
      <c r="A764" s="925"/>
      <c r="B764" s="925"/>
      <c r="R764" s="935"/>
      <c r="S764" s="935"/>
      <c r="T764" s="935"/>
      <c r="U764" s="935"/>
      <c r="V764" s="935"/>
      <c r="W764" s="935"/>
      <c r="X764" s="935"/>
    </row>
    <row r="765" spans="1:24">
      <c r="A765" s="925"/>
      <c r="B765" s="925"/>
      <c r="R765" s="935"/>
      <c r="S765" s="935"/>
      <c r="T765" s="935"/>
      <c r="U765" s="935"/>
      <c r="V765" s="935"/>
      <c r="W765" s="935"/>
      <c r="X765" s="935"/>
    </row>
    <row r="766" spans="1:24">
      <c r="A766" s="925"/>
      <c r="B766" s="925"/>
      <c r="R766" s="935"/>
      <c r="S766" s="935"/>
      <c r="T766" s="935"/>
      <c r="U766" s="935"/>
      <c r="V766" s="935"/>
      <c r="W766" s="935"/>
      <c r="X766" s="935"/>
    </row>
    <row r="767" spans="1:24">
      <c r="A767" s="925"/>
      <c r="B767" s="925"/>
      <c r="R767" s="935"/>
      <c r="S767" s="935"/>
      <c r="T767" s="935"/>
      <c r="U767" s="935"/>
      <c r="V767" s="935"/>
      <c r="W767" s="935"/>
      <c r="X767" s="935"/>
    </row>
    <row r="768" spans="1:24">
      <c r="A768" s="925"/>
      <c r="B768" s="925"/>
      <c r="R768" s="935"/>
      <c r="S768" s="935"/>
      <c r="T768" s="935"/>
      <c r="U768" s="935"/>
      <c r="V768" s="935"/>
      <c r="W768" s="935"/>
      <c r="X768" s="935"/>
    </row>
    <row r="769" spans="1:24">
      <c r="A769" s="925"/>
      <c r="B769" s="925"/>
      <c r="R769" s="935"/>
      <c r="S769" s="935"/>
      <c r="T769" s="935"/>
      <c r="U769" s="935"/>
      <c r="V769" s="935"/>
      <c r="W769" s="935"/>
      <c r="X769" s="935"/>
    </row>
    <row r="770" spans="1:24">
      <c r="A770" s="925"/>
      <c r="B770" s="925"/>
      <c r="R770" s="935"/>
      <c r="S770" s="935"/>
      <c r="T770" s="935"/>
      <c r="U770" s="935"/>
      <c r="V770" s="935"/>
      <c r="W770" s="935"/>
      <c r="X770" s="935"/>
    </row>
    <row r="771" spans="1:24">
      <c r="A771" s="925"/>
      <c r="B771" s="925"/>
      <c r="R771" s="935"/>
      <c r="S771" s="935"/>
      <c r="T771" s="935"/>
      <c r="U771" s="935"/>
      <c r="V771" s="935"/>
      <c r="W771" s="935"/>
      <c r="X771" s="935"/>
    </row>
    <row r="772" spans="1:24">
      <c r="A772" s="925"/>
      <c r="B772" s="925"/>
      <c r="R772" s="935"/>
      <c r="S772" s="935"/>
      <c r="T772" s="935"/>
      <c r="U772" s="935"/>
      <c r="V772" s="935"/>
      <c r="W772" s="935"/>
      <c r="X772" s="935"/>
    </row>
    <row r="773" spans="1:24">
      <c r="A773" s="925"/>
      <c r="B773" s="925"/>
      <c r="R773" s="935"/>
      <c r="S773" s="935"/>
      <c r="T773" s="935"/>
      <c r="U773" s="935"/>
      <c r="V773" s="935"/>
      <c r="W773" s="935"/>
      <c r="X773" s="935"/>
    </row>
    <row r="774" spans="1:24">
      <c r="A774" s="925"/>
      <c r="B774" s="925"/>
      <c r="R774" s="935"/>
      <c r="S774" s="935"/>
      <c r="T774" s="935"/>
      <c r="U774" s="935"/>
      <c r="V774" s="935"/>
      <c r="W774" s="935"/>
      <c r="X774" s="935"/>
    </row>
    <row r="775" spans="1:24">
      <c r="A775" s="925"/>
      <c r="B775" s="925"/>
      <c r="R775" s="935"/>
      <c r="S775" s="935"/>
      <c r="T775" s="935"/>
      <c r="U775" s="935"/>
      <c r="V775" s="935"/>
      <c r="W775" s="935"/>
      <c r="X775" s="935"/>
    </row>
    <row r="776" spans="1:24">
      <c r="A776" s="925"/>
      <c r="B776" s="925"/>
      <c r="R776" s="935"/>
      <c r="S776" s="935"/>
      <c r="T776" s="935"/>
      <c r="U776" s="935"/>
      <c r="V776" s="935"/>
      <c r="W776" s="935"/>
      <c r="X776" s="935"/>
    </row>
    <row r="777" spans="1:24">
      <c r="A777" s="925"/>
      <c r="B777" s="925"/>
      <c r="R777" s="935"/>
      <c r="S777" s="935"/>
      <c r="T777" s="935"/>
      <c r="U777" s="935"/>
      <c r="V777" s="935"/>
      <c r="W777" s="935"/>
      <c r="X777" s="935"/>
    </row>
    <row r="778" spans="1:24">
      <c r="A778" s="925"/>
      <c r="B778" s="925"/>
      <c r="R778" s="935"/>
      <c r="S778" s="935"/>
      <c r="T778" s="935"/>
      <c r="U778" s="935"/>
      <c r="V778" s="935"/>
      <c r="W778" s="935"/>
      <c r="X778" s="935"/>
    </row>
    <row r="779" spans="1:24">
      <c r="A779" s="925"/>
      <c r="B779" s="925"/>
      <c r="R779" s="935"/>
      <c r="S779" s="935"/>
      <c r="T779" s="935"/>
      <c r="U779" s="935"/>
      <c r="V779" s="935"/>
      <c r="W779" s="935"/>
      <c r="X779" s="935"/>
    </row>
    <row r="780" spans="1:24">
      <c r="A780" s="925"/>
      <c r="B780" s="925"/>
      <c r="R780" s="935"/>
      <c r="S780" s="935"/>
      <c r="T780" s="935"/>
      <c r="U780" s="935"/>
      <c r="V780" s="935"/>
      <c r="W780" s="935"/>
      <c r="X780" s="935"/>
    </row>
    <row r="781" spans="1:24">
      <c r="A781" s="925"/>
      <c r="B781" s="925"/>
      <c r="R781" s="935"/>
      <c r="S781" s="935"/>
      <c r="T781" s="935"/>
      <c r="U781" s="935"/>
      <c r="V781" s="935"/>
      <c r="W781" s="935"/>
      <c r="X781" s="935"/>
    </row>
    <row r="782" spans="1:24">
      <c r="A782" s="925"/>
      <c r="B782" s="925"/>
      <c r="R782" s="935"/>
      <c r="S782" s="935"/>
      <c r="T782" s="935"/>
      <c r="U782" s="935"/>
      <c r="V782" s="935"/>
      <c r="W782" s="935"/>
      <c r="X782" s="935"/>
    </row>
    <row r="783" spans="1:24">
      <c r="A783" s="925"/>
      <c r="B783" s="925"/>
      <c r="R783" s="935"/>
      <c r="S783" s="935"/>
      <c r="T783" s="935"/>
      <c r="U783" s="935"/>
      <c r="V783" s="935"/>
      <c r="W783" s="935"/>
      <c r="X783" s="935"/>
    </row>
    <row r="784" spans="1:24">
      <c r="A784" s="925"/>
      <c r="B784" s="925"/>
      <c r="R784" s="935"/>
      <c r="S784" s="935"/>
      <c r="T784" s="935"/>
      <c r="U784" s="935"/>
      <c r="V784" s="935"/>
      <c r="W784" s="935"/>
      <c r="X784" s="935"/>
    </row>
    <row r="785" spans="1:24">
      <c r="A785" s="925"/>
      <c r="B785" s="925"/>
      <c r="R785" s="935"/>
      <c r="S785" s="935"/>
      <c r="T785" s="935"/>
      <c r="U785" s="935"/>
      <c r="V785" s="935"/>
      <c r="W785" s="935"/>
      <c r="X785" s="935"/>
    </row>
    <row r="786" spans="1:24">
      <c r="A786" s="925"/>
      <c r="B786" s="925"/>
      <c r="R786" s="935"/>
      <c r="S786" s="935"/>
      <c r="T786" s="935"/>
      <c r="U786" s="935"/>
      <c r="V786" s="935"/>
      <c r="W786" s="935"/>
      <c r="X786" s="935"/>
    </row>
    <row r="787" spans="1:24">
      <c r="A787" s="925"/>
      <c r="B787" s="925"/>
      <c r="R787" s="935"/>
      <c r="S787" s="935"/>
      <c r="T787" s="935"/>
      <c r="U787" s="935"/>
      <c r="V787" s="935"/>
      <c r="W787" s="935"/>
      <c r="X787" s="935"/>
    </row>
    <row r="788" spans="1:24">
      <c r="A788" s="925"/>
      <c r="B788" s="925"/>
      <c r="R788" s="935"/>
      <c r="S788" s="935"/>
      <c r="T788" s="935"/>
      <c r="U788" s="935"/>
      <c r="V788" s="935"/>
      <c r="W788" s="935"/>
      <c r="X788" s="935"/>
    </row>
    <row r="789" spans="1:24">
      <c r="A789" s="925"/>
      <c r="B789" s="925"/>
      <c r="R789" s="935"/>
      <c r="S789" s="935"/>
      <c r="T789" s="935"/>
      <c r="U789" s="935"/>
      <c r="V789" s="935"/>
      <c r="W789" s="935"/>
      <c r="X789" s="935"/>
    </row>
    <row r="790" spans="1:24">
      <c r="A790" s="925"/>
      <c r="B790" s="925"/>
      <c r="R790" s="935"/>
      <c r="S790" s="935"/>
      <c r="T790" s="935"/>
      <c r="U790" s="935"/>
      <c r="V790" s="935"/>
      <c r="W790" s="935"/>
      <c r="X790" s="935"/>
    </row>
    <row r="791" spans="1:24">
      <c r="A791" s="925"/>
      <c r="B791" s="925"/>
      <c r="R791" s="935"/>
      <c r="S791" s="935"/>
      <c r="T791" s="935"/>
      <c r="U791" s="935"/>
      <c r="V791" s="935"/>
      <c r="W791" s="935"/>
      <c r="X791" s="935"/>
    </row>
    <row r="792" spans="1:24">
      <c r="A792" s="925"/>
      <c r="B792" s="925"/>
      <c r="R792" s="935"/>
      <c r="S792" s="935"/>
      <c r="T792" s="935"/>
      <c r="U792" s="935"/>
      <c r="V792" s="935"/>
      <c r="W792" s="935"/>
      <c r="X792" s="935"/>
    </row>
    <row r="793" spans="1:24">
      <c r="A793" s="925"/>
      <c r="B793" s="925"/>
      <c r="R793" s="935"/>
      <c r="S793" s="935"/>
      <c r="T793" s="935"/>
      <c r="U793" s="935"/>
      <c r="V793" s="935"/>
      <c r="W793" s="935"/>
      <c r="X793" s="935"/>
    </row>
    <row r="794" spans="1:24">
      <c r="A794" s="925"/>
      <c r="B794" s="925"/>
      <c r="R794" s="935"/>
      <c r="S794" s="935"/>
      <c r="T794" s="935"/>
      <c r="U794" s="935"/>
      <c r="V794" s="935"/>
      <c r="W794" s="935"/>
      <c r="X794" s="935"/>
    </row>
    <row r="795" spans="1:24">
      <c r="A795" s="925"/>
      <c r="B795" s="925"/>
      <c r="R795" s="935"/>
      <c r="S795" s="935"/>
      <c r="T795" s="935"/>
      <c r="U795" s="935"/>
      <c r="V795" s="935"/>
      <c r="W795" s="935"/>
      <c r="X795" s="935"/>
    </row>
    <row r="796" spans="1:24">
      <c r="A796" s="925"/>
      <c r="B796" s="925"/>
      <c r="R796" s="935"/>
      <c r="S796" s="935"/>
      <c r="T796" s="935"/>
      <c r="U796" s="935"/>
      <c r="V796" s="935"/>
      <c r="W796" s="935"/>
      <c r="X796" s="935"/>
    </row>
    <row r="797" spans="1:24">
      <c r="A797" s="925"/>
      <c r="B797" s="925"/>
      <c r="R797" s="935"/>
      <c r="S797" s="935"/>
      <c r="T797" s="935"/>
      <c r="U797" s="935"/>
      <c r="V797" s="935"/>
      <c r="W797" s="935"/>
      <c r="X797" s="935"/>
    </row>
    <row r="798" spans="1:24">
      <c r="A798" s="925"/>
      <c r="B798" s="925"/>
      <c r="R798" s="935"/>
      <c r="S798" s="935"/>
      <c r="T798" s="935"/>
      <c r="U798" s="935"/>
      <c r="V798" s="935"/>
      <c r="W798" s="935"/>
      <c r="X798" s="935"/>
    </row>
    <row r="799" spans="1:24">
      <c r="A799" s="925"/>
      <c r="B799" s="925"/>
      <c r="R799" s="935"/>
      <c r="S799" s="935"/>
      <c r="T799" s="935"/>
      <c r="U799" s="935"/>
      <c r="V799" s="935"/>
      <c r="W799" s="935"/>
      <c r="X799" s="935"/>
    </row>
    <row r="800" spans="1:24">
      <c r="A800" s="925"/>
      <c r="B800" s="925"/>
      <c r="R800" s="935"/>
      <c r="S800" s="935"/>
      <c r="T800" s="935"/>
      <c r="U800" s="935"/>
      <c r="V800" s="935"/>
      <c r="W800" s="935"/>
      <c r="X800" s="935"/>
    </row>
    <row r="801" spans="1:24">
      <c r="A801" s="925"/>
      <c r="B801" s="925"/>
      <c r="R801" s="935"/>
      <c r="S801" s="935"/>
      <c r="T801" s="935"/>
      <c r="U801" s="935"/>
      <c r="V801" s="935"/>
      <c r="W801" s="935"/>
      <c r="X801" s="935"/>
    </row>
    <row r="802" spans="1:24">
      <c r="A802" s="925"/>
      <c r="B802" s="925"/>
      <c r="R802" s="935"/>
      <c r="S802" s="935"/>
      <c r="T802" s="935"/>
      <c r="U802" s="935"/>
      <c r="V802" s="935"/>
      <c r="W802" s="935"/>
      <c r="X802" s="935"/>
    </row>
    <row r="803" spans="1:24">
      <c r="A803" s="925"/>
      <c r="B803" s="925"/>
      <c r="R803" s="935"/>
      <c r="S803" s="935"/>
      <c r="T803" s="935"/>
      <c r="U803" s="935"/>
      <c r="V803" s="935"/>
      <c r="W803" s="935"/>
      <c r="X803" s="935"/>
    </row>
    <row r="804" spans="1:24">
      <c r="A804" s="925"/>
      <c r="B804" s="925"/>
      <c r="R804" s="935"/>
      <c r="S804" s="935"/>
      <c r="T804" s="935"/>
      <c r="U804" s="935"/>
      <c r="V804" s="935"/>
      <c r="W804" s="935"/>
      <c r="X804" s="935"/>
    </row>
    <row r="805" spans="1:24">
      <c r="A805" s="925"/>
      <c r="B805" s="925"/>
      <c r="R805" s="935"/>
      <c r="S805" s="935"/>
      <c r="T805" s="935"/>
      <c r="U805" s="935"/>
      <c r="V805" s="935"/>
      <c r="W805" s="935"/>
      <c r="X805" s="935"/>
    </row>
    <row r="806" spans="1:24">
      <c r="A806" s="925"/>
      <c r="B806" s="925"/>
      <c r="R806" s="935"/>
      <c r="S806" s="935"/>
      <c r="T806" s="935"/>
      <c r="U806" s="935"/>
      <c r="V806" s="935"/>
      <c r="W806" s="935"/>
      <c r="X806" s="935"/>
    </row>
    <row r="807" spans="1:24">
      <c r="A807" s="925"/>
      <c r="B807" s="925"/>
      <c r="R807" s="935"/>
      <c r="S807" s="935"/>
      <c r="T807" s="935"/>
      <c r="U807" s="935"/>
      <c r="V807" s="935"/>
      <c r="W807" s="935"/>
      <c r="X807" s="935"/>
    </row>
    <row r="808" spans="1:24">
      <c r="A808" s="925"/>
      <c r="B808" s="925"/>
      <c r="R808" s="935"/>
      <c r="S808" s="935"/>
      <c r="T808" s="935"/>
      <c r="U808" s="935"/>
      <c r="V808" s="935"/>
      <c r="W808" s="935"/>
      <c r="X808" s="935"/>
    </row>
    <row r="809" spans="1:24">
      <c r="A809" s="925"/>
      <c r="B809" s="925"/>
      <c r="R809" s="935"/>
      <c r="S809" s="935"/>
      <c r="T809" s="935"/>
      <c r="U809" s="935"/>
      <c r="V809" s="935"/>
      <c r="W809" s="935"/>
      <c r="X809" s="935"/>
    </row>
    <row r="810" spans="1:24">
      <c r="A810" s="925"/>
      <c r="B810" s="925"/>
      <c r="R810" s="935"/>
      <c r="S810" s="935"/>
      <c r="T810" s="935"/>
      <c r="U810" s="935"/>
      <c r="V810" s="935"/>
      <c r="W810" s="935"/>
      <c r="X810" s="935"/>
    </row>
    <row r="811" spans="1:24">
      <c r="A811" s="925"/>
      <c r="B811" s="925"/>
      <c r="R811" s="935"/>
      <c r="S811" s="935"/>
      <c r="T811" s="935"/>
      <c r="U811" s="935"/>
      <c r="V811" s="935"/>
      <c r="W811" s="935"/>
      <c r="X811" s="935"/>
    </row>
    <row r="812" spans="1:24">
      <c r="A812" s="925"/>
      <c r="B812" s="925"/>
      <c r="R812" s="935"/>
      <c r="S812" s="935"/>
      <c r="T812" s="935"/>
      <c r="U812" s="935"/>
      <c r="V812" s="935"/>
      <c r="W812" s="935"/>
      <c r="X812" s="935"/>
    </row>
    <row r="813" spans="1:24">
      <c r="A813" s="925"/>
      <c r="B813" s="925"/>
      <c r="R813" s="935"/>
      <c r="S813" s="935"/>
      <c r="T813" s="935"/>
      <c r="U813" s="935"/>
      <c r="V813" s="935"/>
      <c r="W813" s="935"/>
      <c r="X813" s="935"/>
    </row>
    <row r="814" spans="1:24">
      <c r="A814" s="925"/>
      <c r="B814" s="925"/>
      <c r="R814" s="935"/>
      <c r="S814" s="935"/>
      <c r="T814" s="935"/>
      <c r="U814" s="935"/>
      <c r="V814" s="935"/>
      <c r="W814" s="935"/>
      <c r="X814" s="935"/>
    </row>
    <row r="815" spans="1:24">
      <c r="A815" s="925"/>
      <c r="B815" s="925"/>
      <c r="R815" s="935"/>
      <c r="S815" s="935"/>
      <c r="T815" s="935"/>
      <c r="U815" s="935"/>
      <c r="V815" s="935"/>
      <c r="W815" s="935"/>
      <c r="X815" s="935"/>
    </row>
    <row r="816" spans="1:24">
      <c r="A816" s="925"/>
      <c r="B816" s="925"/>
      <c r="R816" s="935"/>
      <c r="S816" s="935"/>
      <c r="T816" s="935"/>
      <c r="U816" s="935"/>
      <c r="V816" s="935"/>
      <c r="W816" s="935"/>
      <c r="X816" s="935"/>
    </row>
    <row r="817" spans="1:24">
      <c r="A817" s="925"/>
      <c r="B817" s="925"/>
      <c r="R817" s="935"/>
      <c r="S817" s="935"/>
      <c r="T817" s="935"/>
      <c r="U817" s="935"/>
      <c r="V817" s="935"/>
      <c r="W817" s="935"/>
      <c r="X817" s="935"/>
    </row>
    <row r="818" spans="1:24">
      <c r="A818" s="925"/>
      <c r="B818" s="925"/>
      <c r="R818" s="935"/>
      <c r="S818" s="935"/>
      <c r="T818" s="935"/>
      <c r="U818" s="935"/>
      <c r="V818" s="935"/>
      <c r="W818" s="935"/>
      <c r="X818" s="935"/>
    </row>
    <row r="819" spans="1:24">
      <c r="A819" s="925"/>
      <c r="B819" s="925"/>
      <c r="R819" s="935"/>
      <c r="S819" s="935"/>
      <c r="T819" s="935"/>
      <c r="U819" s="935"/>
      <c r="V819" s="935"/>
      <c r="W819" s="935"/>
      <c r="X819" s="935"/>
    </row>
    <row r="820" spans="1:24">
      <c r="A820" s="925"/>
      <c r="B820" s="925"/>
      <c r="R820" s="935"/>
      <c r="S820" s="935"/>
      <c r="T820" s="935"/>
      <c r="U820" s="935"/>
      <c r="V820" s="935"/>
      <c r="W820" s="935"/>
      <c r="X820" s="935"/>
    </row>
    <row r="821" spans="1:24">
      <c r="A821" s="925"/>
      <c r="B821" s="925"/>
      <c r="R821" s="935"/>
      <c r="S821" s="935"/>
      <c r="T821" s="935"/>
      <c r="U821" s="935"/>
      <c r="V821" s="935"/>
      <c r="W821" s="935"/>
      <c r="X821" s="935"/>
    </row>
    <row r="822" spans="1:24">
      <c r="A822" s="925"/>
      <c r="B822" s="925"/>
      <c r="R822" s="935"/>
      <c r="S822" s="935"/>
      <c r="T822" s="935"/>
      <c r="U822" s="935"/>
      <c r="V822" s="935"/>
      <c r="W822" s="935"/>
      <c r="X822" s="935"/>
    </row>
    <row r="823" spans="1:24">
      <c r="A823" s="925"/>
      <c r="B823" s="925"/>
      <c r="R823" s="935"/>
      <c r="S823" s="935"/>
      <c r="T823" s="935"/>
      <c r="U823" s="935"/>
      <c r="V823" s="935"/>
      <c r="W823" s="935"/>
      <c r="X823" s="935"/>
    </row>
    <row r="824" spans="1:24">
      <c r="A824" s="925"/>
      <c r="B824" s="925"/>
      <c r="R824" s="935"/>
      <c r="S824" s="935"/>
      <c r="T824" s="935"/>
      <c r="U824" s="935"/>
      <c r="V824" s="935"/>
      <c r="W824" s="935"/>
      <c r="X824" s="935"/>
    </row>
    <row r="825" spans="1:24">
      <c r="A825" s="925"/>
      <c r="B825" s="925"/>
      <c r="R825" s="935"/>
      <c r="S825" s="935"/>
      <c r="T825" s="935"/>
      <c r="U825" s="935"/>
      <c r="V825" s="935"/>
      <c r="W825" s="935"/>
      <c r="X825" s="935"/>
    </row>
    <row r="826" spans="1:24">
      <c r="A826" s="925"/>
      <c r="B826" s="925"/>
      <c r="R826" s="935"/>
      <c r="S826" s="935"/>
      <c r="T826" s="935"/>
      <c r="U826" s="935"/>
      <c r="V826" s="935"/>
      <c r="W826" s="935"/>
      <c r="X826" s="935"/>
    </row>
    <row r="827" spans="1:24">
      <c r="A827" s="925"/>
      <c r="B827" s="925"/>
      <c r="R827" s="935"/>
      <c r="S827" s="935"/>
      <c r="T827" s="935"/>
      <c r="U827" s="935"/>
      <c r="V827" s="935"/>
      <c r="W827" s="935"/>
      <c r="X827" s="935"/>
    </row>
    <row r="828" spans="1:24">
      <c r="A828" s="925"/>
      <c r="B828" s="925"/>
      <c r="R828" s="935"/>
      <c r="S828" s="935"/>
      <c r="T828" s="935"/>
      <c r="U828" s="935"/>
      <c r="V828" s="935"/>
      <c r="W828" s="935"/>
      <c r="X828" s="935"/>
    </row>
    <row r="829" spans="1:24">
      <c r="A829" s="925"/>
      <c r="B829" s="925"/>
      <c r="R829" s="935"/>
      <c r="S829" s="935"/>
      <c r="T829" s="935"/>
      <c r="U829" s="935"/>
      <c r="V829" s="935"/>
      <c r="W829" s="935"/>
      <c r="X829" s="935"/>
    </row>
    <row r="830" spans="1:24">
      <c r="A830" s="925"/>
      <c r="B830" s="925"/>
      <c r="R830" s="935"/>
      <c r="S830" s="935"/>
      <c r="T830" s="935"/>
      <c r="U830" s="935"/>
      <c r="V830" s="935"/>
      <c r="W830" s="935"/>
      <c r="X830" s="935"/>
    </row>
    <row r="831" spans="1:24">
      <c r="A831" s="925"/>
      <c r="B831" s="925"/>
      <c r="R831" s="935"/>
      <c r="S831" s="935"/>
      <c r="T831" s="935"/>
      <c r="U831" s="935"/>
      <c r="V831" s="935"/>
      <c r="W831" s="935"/>
      <c r="X831" s="935"/>
    </row>
    <row r="832" spans="1:24">
      <c r="A832" s="925"/>
      <c r="B832" s="925"/>
      <c r="R832" s="935"/>
      <c r="S832" s="935"/>
      <c r="T832" s="935"/>
      <c r="U832" s="935"/>
      <c r="V832" s="935"/>
      <c r="W832" s="935"/>
      <c r="X832" s="935"/>
    </row>
    <row r="833" spans="1:24">
      <c r="A833" s="925"/>
      <c r="B833" s="925"/>
      <c r="R833" s="935"/>
      <c r="S833" s="935"/>
      <c r="T833" s="935"/>
      <c r="U833" s="935"/>
      <c r="V833" s="935"/>
      <c r="W833" s="935"/>
      <c r="X833" s="935"/>
    </row>
    <row r="834" spans="1:24">
      <c r="A834" s="925"/>
      <c r="B834" s="925"/>
      <c r="R834" s="935"/>
      <c r="S834" s="935"/>
      <c r="T834" s="935"/>
      <c r="U834" s="935"/>
      <c r="V834" s="935"/>
      <c r="W834" s="935"/>
      <c r="X834" s="935"/>
    </row>
    <row r="835" spans="1:24">
      <c r="A835" s="925"/>
      <c r="B835" s="925"/>
      <c r="R835" s="935"/>
      <c r="S835" s="935"/>
      <c r="T835" s="935"/>
      <c r="U835" s="935"/>
      <c r="V835" s="935"/>
      <c r="W835" s="935"/>
      <c r="X835" s="935"/>
    </row>
    <row r="836" spans="1:24">
      <c r="A836" s="925"/>
      <c r="B836" s="925"/>
      <c r="R836" s="935"/>
      <c r="S836" s="935"/>
      <c r="T836" s="935"/>
      <c r="U836" s="935"/>
      <c r="V836" s="935"/>
      <c r="W836" s="935"/>
      <c r="X836" s="935"/>
    </row>
    <row r="837" spans="1:24">
      <c r="A837" s="925"/>
      <c r="B837" s="925"/>
      <c r="R837" s="935"/>
      <c r="S837" s="935"/>
      <c r="T837" s="935"/>
      <c r="U837" s="935"/>
      <c r="V837" s="935"/>
      <c r="W837" s="935"/>
      <c r="X837" s="935"/>
    </row>
    <row r="838" spans="1:24">
      <c r="A838" s="925"/>
      <c r="B838" s="925"/>
      <c r="R838" s="935"/>
      <c r="S838" s="935"/>
      <c r="T838" s="935"/>
      <c r="U838" s="935"/>
      <c r="V838" s="935"/>
      <c r="W838" s="935"/>
      <c r="X838" s="935"/>
    </row>
    <row r="839" spans="1:24">
      <c r="A839" s="925"/>
      <c r="B839" s="925"/>
      <c r="R839" s="935"/>
      <c r="S839" s="935"/>
      <c r="T839" s="935"/>
      <c r="U839" s="935"/>
      <c r="V839" s="935"/>
      <c r="W839" s="935"/>
      <c r="X839" s="935"/>
    </row>
    <row r="840" spans="1:24">
      <c r="A840" s="925"/>
      <c r="B840" s="925"/>
      <c r="R840" s="935"/>
      <c r="S840" s="935"/>
      <c r="T840" s="935"/>
      <c r="U840" s="935"/>
      <c r="V840" s="935"/>
      <c r="W840" s="935"/>
      <c r="X840" s="935"/>
    </row>
    <row r="841" spans="1:24">
      <c r="A841" s="925"/>
      <c r="B841" s="925"/>
      <c r="R841" s="935"/>
      <c r="S841" s="935"/>
      <c r="T841" s="935"/>
      <c r="U841" s="935"/>
      <c r="V841" s="935"/>
      <c r="W841" s="935"/>
      <c r="X841" s="935"/>
    </row>
    <row r="842" spans="1:24">
      <c r="A842" s="925"/>
      <c r="B842" s="925"/>
      <c r="R842" s="935"/>
      <c r="S842" s="935"/>
      <c r="T842" s="935"/>
      <c r="U842" s="935"/>
      <c r="V842" s="935"/>
      <c r="W842" s="935"/>
      <c r="X842" s="935"/>
    </row>
    <row r="843" spans="1:24">
      <c r="A843" s="925"/>
      <c r="B843" s="925"/>
      <c r="R843" s="935"/>
      <c r="S843" s="935"/>
      <c r="T843" s="935"/>
      <c r="U843" s="935"/>
      <c r="V843" s="935"/>
      <c r="W843" s="935"/>
      <c r="X843" s="935"/>
    </row>
    <row r="844" spans="1:24">
      <c r="A844" s="925"/>
      <c r="B844" s="925"/>
      <c r="R844" s="935"/>
      <c r="S844" s="935"/>
      <c r="T844" s="935"/>
      <c r="U844" s="935"/>
      <c r="V844" s="935"/>
      <c r="W844" s="935"/>
      <c r="X844" s="935"/>
    </row>
    <row r="845" spans="1:24">
      <c r="A845" s="925"/>
      <c r="B845" s="925"/>
      <c r="R845" s="935"/>
      <c r="S845" s="935"/>
      <c r="T845" s="935"/>
      <c r="U845" s="935"/>
      <c r="V845" s="935"/>
      <c r="W845" s="935"/>
      <c r="X845" s="935"/>
    </row>
    <row r="846" spans="1:24">
      <c r="A846" s="925"/>
      <c r="B846" s="925"/>
      <c r="R846" s="935"/>
      <c r="S846" s="935"/>
      <c r="T846" s="935"/>
      <c r="U846" s="935"/>
      <c r="V846" s="935"/>
      <c r="W846" s="935"/>
      <c r="X846" s="935"/>
    </row>
    <row r="847" spans="1:24">
      <c r="A847" s="925"/>
      <c r="B847" s="925"/>
      <c r="R847" s="935"/>
      <c r="S847" s="935"/>
      <c r="T847" s="935"/>
      <c r="U847" s="935"/>
      <c r="V847" s="935"/>
      <c r="W847" s="935"/>
      <c r="X847" s="935"/>
    </row>
    <row r="848" spans="1:24">
      <c r="A848" s="925"/>
      <c r="B848" s="925"/>
      <c r="R848" s="935"/>
      <c r="S848" s="935"/>
      <c r="T848" s="935"/>
      <c r="U848" s="935"/>
      <c r="V848" s="935"/>
      <c r="W848" s="935"/>
      <c r="X848" s="935"/>
    </row>
    <row r="849" spans="1:24">
      <c r="A849" s="925"/>
      <c r="B849" s="925"/>
      <c r="R849" s="935"/>
      <c r="S849" s="935"/>
      <c r="T849" s="935"/>
      <c r="U849" s="935"/>
      <c r="V849" s="935"/>
      <c r="W849" s="935"/>
      <c r="X849" s="935"/>
    </row>
    <row r="850" spans="1:24">
      <c r="A850" s="925"/>
      <c r="B850" s="925"/>
      <c r="R850" s="935"/>
      <c r="S850" s="935"/>
      <c r="T850" s="935"/>
      <c r="U850" s="935"/>
      <c r="V850" s="935"/>
      <c r="W850" s="935"/>
      <c r="X850" s="935"/>
    </row>
    <row r="851" spans="1:24">
      <c r="A851" s="925"/>
      <c r="B851" s="925"/>
      <c r="R851" s="935"/>
      <c r="S851" s="935"/>
      <c r="T851" s="935"/>
      <c r="U851" s="935"/>
      <c r="V851" s="935"/>
      <c r="W851" s="935"/>
      <c r="X851" s="935"/>
    </row>
    <row r="852" spans="1:24">
      <c r="A852" s="925"/>
      <c r="B852" s="925"/>
      <c r="R852" s="935"/>
      <c r="S852" s="935"/>
      <c r="T852" s="935"/>
      <c r="U852" s="935"/>
      <c r="V852" s="935"/>
      <c r="W852" s="935"/>
      <c r="X852" s="935"/>
    </row>
    <row r="853" spans="1:24">
      <c r="A853" s="925"/>
      <c r="B853" s="925"/>
      <c r="R853" s="935"/>
      <c r="S853" s="935"/>
      <c r="T853" s="935"/>
      <c r="U853" s="935"/>
      <c r="V853" s="935"/>
      <c r="W853" s="935"/>
      <c r="X853" s="935"/>
    </row>
    <row r="854" spans="1:24">
      <c r="A854" s="925"/>
      <c r="B854" s="925"/>
      <c r="R854" s="935"/>
      <c r="S854" s="935"/>
      <c r="T854" s="935"/>
      <c r="U854" s="935"/>
      <c r="V854" s="935"/>
      <c r="W854" s="935"/>
      <c r="X854" s="935"/>
    </row>
    <row r="855" spans="1:24">
      <c r="A855" s="925"/>
      <c r="B855" s="925"/>
      <c r="R855" s="935"/>
      <c r="S855" s="935"/>
      <c r="T855" s="935"/>
      <c r="U855" s="935"/>
      <c r="V855" s="935"/>
      <c r="W855" s="935"/>
      <c r="X855" s="935"/>
    </row>
    <row r="856" spans="1:24">
      <c r="A856" s="925"/>
      <c r="B856" s="925"/>
      <c r="R856" s="935"/>
      <c r="S856" s="935"/>
      <c r="T856" s="935"/>
      <c r="U856" s="935"/>
      <c r="V856" s="935"/>
      <c r="W856" s="935"/>
      <c r="X856" s="935"/>
    </row>
    <row r="857" spans="1:24">
      <c r="A857" s="925"/>
      <c r="B857" s="925"/>
      <c r="R857" s="935"/>
      <c r="S857" s="935"/>
      <c r="T857" s="935"/>
      <c r="U857" s="935"/>
      <c r="V857" s="935"/>
      <c r="W857" s="935"/>
      <c r="X857" s="935"/>
    </row>
    <row r="858" spans="1:24">
      <c r="A858" s="925"/>
      <c r="B858" s="925"/>
      <c r="R858" s="935"/>
      <c r="S858" s="935"/>
      <c r="T858" s="935"/>
      <c r="U858" s="935"/>
      <c r="V858" s="935"/>
      <c r="W858" s="935"/>
      <c r="X858" s="935"/>
    </row>
    <row r="859" spans="1:24">
      <c r="A859" s="925"/>
      <c r="B859" s="925"/>
      <c r="R859" s="935"/>
      <c r="S859" s="935"/>
      <c r="T859" s="935"/>
      <c r="U859" s="935"/>
      <c r="V859" s="935"/>
      <c r="W859" s="935"/>
      <c r="X859" s="935"/>
    </row>
    <row r="860" spans="1:24">
      <c r="A860" s="925"/>
      <c r="B860" s="925"/>
      <c r="R860" s="935"/>
      <c r="S860" s="935"/>
      <c r="T860" s="935"/>
      <c r="U860" s="935"/>
      <c r="V860" s="935"/>
      <c r="W860" s="935"/>
      <c r="X860" s="935"/>
    </row>
    <row r="861" spans="1:24">
      <c r="A861" s="925"/>
      <c r="B861" s="925"/>
      <c r="R861" s="935"/>
      <c r="S861" s="935"/>
      <c r="T861" s="935"/>
      <c r="U861" s="935"/>
      <c r="V861" s="935"/>
      <c r="W861" s="935"/>
      <c r="X861" s="935"/>
    </row>
    <row r="862" spans="1:24">
      <c r="A862" s="925"/>
      <c r="B862" s="925"/>
      <c r="R862" s="935"/>
      <c r="S862" s="935"/>
      <c r="T862" s="935"/>
      <c r="U862" s="935"/>
      <c r="V862" s="935"/>
      <c r="W862" s="935"/>
      <c r="X862" s="935"/>
    </row>
    <row r="863" spans="1:24">
      <c r="A863" s="925"/>
      <c r="B863" s="925"/>
      <c r="R863" s="935"/>
      <c r="S863" s="935"/>
      <c r="T863" s="935"/>
      <c r="U863" s="935"/>
      <c r="V863" s="935"/>
      <c r="W863" s="935"/>
      <c r="X863" s="935"/>
    </row>
    <row r="864" spans="1:24">
      <c r="A864" s="925"/>
      <c r="B864" s="925"/>
      <c r="R864" s="935"/>
      <c r="S864" s="935"/>
      <c r="T864" s="935"/>
      <c r="U864" s="935"/>
      <c r="V864" s="935"/>
      <c r="W864" s="935"/>
      <c r="X864" s="935"/>
    </row>
    <row r="865" spans="1:24">
      <c r="A865" s="925"/>
      <c r="B865" s="925"/>
      <c r="R865" s="935"/>
      <c r="S865" s="935"/>
      <c r="T865" s="935"/>
      <c r="U865" s="935"/>
      <c r="V865" s="935"/>
      <c r="W865" s="935"/>
      <c r="X865" s="935"/>
    </row>
    <row r="866" spans="1:24">
      <c r="A866" s="925"/>
      <c r="B866" s="925"/>
      <c r="R866" s="935"/>
      <c r="S866" s="935"/>
      <c r="T866" s="935"/>
      <c r="U866" s="935"/>
      <c r="V866" s="935"/>
      <c r="W866" s="935"/>
      <c r="X866" s="935"/>
    </row>
    <row r="867" spans="1:24">
      <c r="A867" s="925"/>
      <c r="B867" s="925"/>
      <c r="R867" s="935"/>
      <c r="S867" s="935"/>
      <c r="T867" s="935"/>
      <c r="U867" s="935"/>
      <c r="V867" s="935"/>
      <c r="W867" s="935"/>
      <c r="X867" s="935"/>
    </row>
    <row r="868" spans="1:24">
      <c r="A868" s="925"/>
      <c r="B868" s="925"/>
      <c r="R868" s="935"/>
      <c r="S868" s="935"/>
      <c r="T868" s="935"/>
      <c r="U868" s="935"/>
      <c r="V868" s="935"/>
      <c r="W868" s="935"/>
      <c r="X868" s="935"/>
    </row>
    <row r="869" spans="1:24">
      <c r="A869" s="925"/>
      <c r="B869" s="925"/>
      <c r="R869" s="935"/>
      <c r="S869" s="935"/>
      <c r="T869" s="935"/>
      <c r="U869" s="935"/>
      <c r="V869" s="935"/>
      <c r="W869" s="935"/>
      <c r="X869" s="935"/>
    </row>
    <row r="870" spans="1:24">
      <c r="A870" s="925"/>
      <c r="B870" s="925"/>
      <c r="R870" s="935"/>
      <c r="S870" s="935"/>
      <c r="T870" s="935"/>
      <c r="U870" s="935"/>
      <c r="V870" s="935"/>
      <c r="W870" s="935"/>
      <c r="X870" s="935"/>
    </row>
    <row r="871" spans="1:24">
      <c r="A871" s="925"/>
      <c r="B871" s="925"/>
      <c r="R871" s="935"/>
      <c r="S871" s="935"/>
      <c r="T871" s="935"/>
      <c r="U871" s="935"/>
      <c r="V871" s="935"/>
      <c r="W871" s="935"/>
      <c r="X871" s="935"/>
    </row>
    <row r="872" spans="1:24">
      <c r="A872" s="925"/>
      <c r="B872" s="925"/>
      <c r="R872" s="935"/>
      <c r="S872" s="935"/>
      <c r="T872" s="935"/>
      <c r="U872" s="935"/>
      <c r="V872" s="935"/>
      <c r="W872" s="935"/>
      <c r="X872" s="935"/>
    </row>
    <row r="873" spans="1:24">
      <c r="A873" s="925"/>
      <c r="B873" s="925"/>
      <c r="R873" s="935"/>
      <c r="S873" s="935"/>
      <c r="T873" s="935"/>
      <c r="U873" s="935"/>
      <c r="V873" s="935"/>
      <c r="W873" s="935"/>
      <c r="X873" s="935"/>
    </row>
    <row r="874" spans="1:24">
      <c r="A874" s="925"/>
      <c r="B874" s="925"/>
      <c r="R874" s="935"/>
      <c r="S874" s="935"/>
      <c r="T874" s="935"/>
      <c r="U874" s="935"/>
      <c r="V874" s="935"/>
      <c r="W874" s="935"/>
      <c r="X874" s="935"/>
    </row>
    <row r="875" spans="1:24">
      <c r="A875" s="925"/>
      <c r="B875" s="925"/>
      <c r="R875" s="935"/>
      <c r="S875" s="935"/>
      <c r="T875" s="935"/>
      <c r="U875" s="935"/>
      <c r="V875" s="935"/>
      <c r="W875" s="935"/>
      <c r="X875" s="935"/>
    </row>
    <row r="876" spans="1:24">
      <c r="A876" s="925"/>
      <c r="B876" s="925"/>
      <c r="R876" s="935"/>
      <c r="S876" s="935"/>
      <c r="T876" s="935"/>
      <c r="U876" s="935"/>
      <c r="V876" s="935"/>
      <c r="W876" s="935"/>
      <c r="X876" s="935"/>
    </row>
    <row r="877" spans="1:24">
      <c r="A877" s="925"/>
      <c r="B877" s="925"/>
      <c r="R877" s="935"/>
      <c r="S877" s="935"/>
      <c r="T877" s="935"/>
      <c r="U877" s="935"/>
      <c r="V877" s="935"/>
      <c r="W877" s="935"/>
      <c r="X877" s="935"/>
    </row>
    <row r="878" spans="1:24">
      <c r="A878" s="925"/>
      <c r="B878" s="925"/>
      <c r="R878" s="935"/>
      <c r="S878" s="935"/>
      <c r="T878" s="935"/>
      <c r="U878" s="935"/>
      <c r="V878" s="935"/>
      <c r="W878" s="935"/>
      <c r="X878" s="935"/>
    </row>
    <row r="879" spans="1:24">
      <c r="A879" s="925"/>
      <c r="B879" s="925"/>
      <c r="R879" s="935"/>
      <c r="S879" s="935"/>
      <c r="T879" s="935"/>
      <c r="U879" s="935"/>
      <c r="V879" s="935"/>
      <c r="W879" s="935"/>
      <c r="X879" s="935"/>
    </row>
    <row r="880" spans="1:24">
      <c r="A880" s="925"/>
      <c r="B880" s="925"/>
      <c r="R880" s="935"/>
      <c r="S880" s="935"/>
      <c r="T880" s="935"/>
      <c r="U880" s="935"/>
      <c r="V880" s="935"/>
      <c r="W880" s="935"/>
      <c r="X880" s="935"/>
    </row>
    <row r="881" spans="1:24">
      <c r="A881" s="925"/>
      <c r="B881" s="925"/>
      <c r="R881" s="935"/>
      <c r="S881" s="935"/>
      <c r="T881" s="935"/>
      <c r="U881" s="935"/>
      <c r="V881" s="935"/>
      <c r="W881" s="935"/>
      <c r="X881" s="935"/>
    </row>
    <row r="882" spans="1:24">
      <c r="A882" s="925"/>
      <c r="B882" s="925"/>
      <c r="R882" s="935"/>
      <c r="S882" s="935"/>
      <c r="T882" s="935"/>
      <c r="U882" s="935"/>
      <c r="V882" s="935"/>
      <c r="W882" s="935"/>
      <c r="X882" s="935"/>
    </row>
    <row r="883" spans="1:24">
      <c r="A883" s="925"/>
      <c r="B883" s="925"/>
      <c r="R883" s="935"/>
      <c r="S883" s="935"/>
      <c r="T883" s="935"/>
      <c r="U883" s="935"/>
      <c r="V883" s="935"/>
      <c r="W883" s="935"/>
      <c r="X883" s="935"/>
    </row>
    <row r="884" spans="1:24">
      <c r="A884" s="925"/>
      <c r="B884" s="925"/>
      <c r="R884" s="935"/>
      <c r="S884" s="935"/>
      <c r="T884" s="935"/>
      <c r="U884" s="935"/>
      <c r="V884" s="935"/>
      <c r="W884" s="935"/>
      <c r="X884" s="935"/>
    </row>
    <row r="885" spans="1:24">
      <c r="A885" s="925"/>
      <c r="B885" s="925"/>
      <c r="R885" s="935"/>
      <c r="S885" s="935"/>
      <c r="T885" s="935"/>
      <c r="U885" s="935"/>
      <c r="V885" s="935"/>
      <c r="W885" s="935"/>
      <c r="X885" s="935"/>
    </row>
    <row r="886" spans="1:24">
      <c r="A886" s="925"/>
      <c r="B886" s="925"/>
      <c r="R886" s="935"/>
      <c r="S886" s="935"/>
      <c r="T886" s="935"/>
      <c r="U886" s="935"/>
      <c r="V886" s="935"/>
      <c r="W886" s="935"/>
      <c r="X886" s="935"/>
    </row>
    <row r="887" spans="1:24">
      <c r="A887" s="925"/>
      <c r="B887" s="925"/>
      <c r="R887" s="935"/>
      <c r="S887" s="935"/>
      <c r="T887" s="935"/>
      <c r="U887" s="935"/>
      <c r="V887" s="935"/>
      <c r="W887" s="935"/>
      <c r="X887" s="935"/>
    </row>
    <row r="888" spans="1:24">
      <c r="A888" s="925"/>
      <c r="B888" s="925"/>
      <c r="R888" s="935"/>
      <c r="S888" s="935"/>
      <c r="T888" s="935"/>
      <c r="U888" s="935"/>
      <c r="V888" s="935"/>
      <c r="W888" s="935"/>
      <c r="X888" s="935"/>
    </row>
    <row r="889" spans="1:24">
      <c r="A889" s="925"/>
      <c r="B889" s="925"/>
      <c r="R889" s="935"/>
      <c r="S889" s="935"/>
      <c r="T889" s="935"/>
      <c r="U889" s="935"/>
      <c r="V889" s="935"/>
      <c r="W889" s="935"/>
      <c r="X889" s="935"/>
    </row>
    <row r="890" spans="1:24">
      <c r="A890" s="925"/>
      <c r="B890" s="925"/>
      <c r="R890" s="935"/>
      <c r="S890" s="935"/>
      <c r="T890" s="935"/>
      <c r="U890" s="935"/>
      <c r="V890" s="935"/>
      <c r="W890" s="935"/>
      <c r="X890" s="935"/>
    </row>
    <row r="891" spans="1:24">
      <c r="A891" s="925"/>
      <c r="B891" s="925"/>
      <c r="R891" s="935"/>
      <c r="S891" s="935"/>
      <c r="T891" s="935"/>
      <c r="U891" s="935"/>
      <c r="V891" s="935"/>
      <c r="W891" s="935"/>
      <c r="X891" s="935"/>
    </row>
    <row r="892" spans="1:24">
      <c r="A892" s="925"/>
      <c r="B892" s="925"/>
      <c r="R892" s="935"/>
      <c r="S892" s="935"/>
      <c r="T892" s="935"/>
      <c r="U892" s="935"/>
      <c r="V892" s="935"/>
      <c r="W892" s="935"/>
      <c r="X892" s="935"/>
    </row>
    <row r="893" spans="1:24">
      <c r="A893" s="925"/>
      <c r="B893" s="925"/>
      <c r="R893" s="935"/>
      <c r="S893" s="935"/>
      <c r="T893" s="935"/>
      <c r="U893" s="935"/>
      <c r="V893" s="935"/>
      <c r="W893" s="935"/>
      <c r="X893" s="935"/>
    </row>
    <row r="894" spans="1:24">
      <c r="A894" s="925"/>
      <c r="B894" s="925"/>
      <c r="R894" s="935"/>
      <c r="S894" s="935"/>
      <c r="T894" s="935"/>
      <c r="U894" s="935"/>
      <c r="V894" s="935"/>
      <c r="W894" s="935"/>
      <c r="X894" s="935"/>
    </row>
    <row r="895" spans="1:24">
      <c r="A895" s="925"/>
      <c r="B895" s="925"/>
      <c r="R895" s="935"/>
      <c r="S895" s="935"/>
      <c r="T895" s="935"/>
      <c r="U895" s="935"/>
      <c r="V895" s="935"/>
      <c r="W895" s="935"/>
      <c r="X895" s="935"/>
    </row>
    <row r="896" spans="1:24">
      <c r="A896" s="925"/>
      <c r="B896" s="925"/>
      <c r="R896" s="935"/>
      <c r="S896" s="935"/>
      <c r="T896" s="935"/>
      <c r="U896" s="935"/>
      <c r="V896" s="935"/>
      <c r="W896" s="935"/>
      <c r="X896" s="935"/>
    </row>
    <row r="897" spans="1:24">
      <c r="A897" s="925"/>
      <c r="B897" s="925"/>
      <c r="R897" s="935"/>
      <c r="S897" s="935"/>
      <c r="T897" s="935"/>
      <c r="U897" s="935"/>
      <c r="V897" s="935"/>
      <c r="W897" s="935"/>
      <c r="X897" s="935"/>
    </row>
    <row r="898" spans="1:24">
      <c r="A898" s="925"/>
      <c r="B898" s="925"/>
      <c r="R898" s="935"/>
      <c r="S898" s="935"/>
      <c r="T898" s="935"/>
      <c r="U898" s="935"/>
      <c r="V898" s="935"/>
      <c r="W898" s="935"/>
      <c r="X898" s="935"/>
    </row>
    <row r="899" spans="1:24">
      <c r="A899" s="925"/>
      <c r="B899" s="925"/>
      <c r="R899" s="935"/>
      <c r="S899" s="935"/>
      <c r="T899" s="935"/>
      <c r="U899" s="935"/>
      <c r="V899" s="935"/>
      <c r="W899" s="935"/>
      <c r="X899" s="935"/>
    </row>
    <row r="900" spans="1:24">
      <c r="A900" s="925"/>
      <c r="B900" s="925"/>
      <c r="R900" s="935"/>
      <c r="S900" s="935"/>
      <c r="T900" s="935"/>
      <c r="U900" s="935"/>
      <c r="V900" s="935"/>
      <c r="W900" s="935"/>
      <c r="X900" s="935"/>
    </row>
    <row r="901" spans="1:24">
      <c r="A901" s="925"/>
      <c r="B901" s="925"/>
      <c r="R901" s="935"/>
      <c r="S901" s="935"/>
      <c r="T901" s="935"/>
      <c r="U901" s="935"/>
      <c r="V901" s="935"/>
      <c r="W901" s="935"/>
      <c r="X901" s="935"/>
    </row>
    <row r="902" spans="1:24">
      <c r="A902" s="925"/>
      <c r="B902" s="925"/>
      <c r="R902" s="935"/>
      <c r="S902" s="935"/>
      <c r="T902" s="935"/>
      <c r="U902" s="935"/>
      <c r="V902" s="935"/>
      <c r="W902" s="935"/>
      <c r="X902" s="935"/>
    </row>
    <row r="903" spans="1:24">
      <c r="A903" s="925"/>
      <c r="B903" s="925"/>
      <c r="R903" s="935"/>
      <c r="S903" s="935"/>
      <c r="T903" s="935"/>
      <c r="U903" s="935"/>
      <c r="V903" s="935"/>
      <c r="W903" s="935"/>
      <c r="X903" s="935"/>
    </row>
    <row r="904" spans="1:24">
      <c r="A904" s="925"/>
      <c r="B904" s="925"/>
      <c r="R904" s="935"/>
      <c r="S904" s="935"/>
      <c r="T904" s="935"/>
      <c r="U904" s="935"/>
      <c r="V904" s="935"/>
      <c r="W904" s="935"/>
      <c r="X904" s="935"/>
    </row>
    <row r="905" spans="1:24">
      <c r="A905" s="925"/>
      <c r="B905" s="925"/>
      <c r="R905" s="935"/>
      <c r="S905" s="935"/>
      <c r="T905" s="935"/>
      <c r="U905" s="935"/>
      <c r="V905" s="935"/>
      <c r="W905" s="935"/>
      <c r="X905" s="935"/>
    </row>
    <row r="906" spans="1:24">
      <c r="A906" s="925"/>
      <c r="B906" s="925"/>
      <c r="R906" s="935"/>
      <c r="S906" s="935"/>
      <c r="T906" s="935"/>
      <c r="U906" s="935"/>
      <c r="V906" s="935"/>
      <c r="W906" s="935"/>
      <c r="X906" s="935"/>
    </row>
    <row r="907" spans="1:24">
      <c r="A907" s="925"/>
      <c r="B907" s="925"/>
      <c r="R907" s="935"/>
      <c r="S907" s="935"/>
      <c r="T907" s="935"/>
      <c r="U907" s="935"/>
      <c r="V907" s="935"/>
      <c r="W907" s="935"/>
      <c r="X907" s="935"/>
    </row>
    <row r="908" spans="1:24">
      <c r="A908" s="925"/>
      <c r="B908" s="925"/>
      <c r="R908" s="935"/>
      <c r="S908" s="935"/>
      <c r="T908" s="935"/>
      <c r="U908" s="935"/>
      <c r="V908" s="935"/>
      <c r="W908" s="935"/>
      <c r="X908" s="935"/>
    </row>
    <row r="909" spans="1:24">
      <c r="A909" s="925"/>
      <c r="B909" s="925"/>
      <c r="R909" s="935"/>
      <c r="S909" s="935"/>
      <c r="T909" s="935"/>
      <c r="U909" s="935"/>
      <c r="V909" s="935"/>
      <c r="W909" s="935"/>
      <c r="X909" s="935"/>
    </row>
    <row r="910" spans="1:24">
      <c r="A910" s="925"/>
      <c r="B910" s="925"/>
      <c r="R910" s="935"/>
      <c r="S910" s="935"/>
      <c r="T910" s="935"/>
      <c r="U910" s="935"/>
      <c r="V910" s="935"/>
      <c r="W910" s="935"/>
      <c r="X910" s="935"/>
    </row>
    <row r="911" spans="1:24">
      <c r="A911" s="925"/>
      <c r="B911" s="925"/>
      <c r="R911" s="935"/>
      <c r="S911" s="935"/>
      <c r="T911" s="935"/>
      <c r="U911" s="935"/>
      <c r="V911" s="935"/>
      <c r="W911" s="935"/>
      <c r="X911" s="935"/>
    </row>
    <row r="912" spans="1:24">
      <c r="A912" s="925"/>
      <c r="B912" s="925"/>
      <c r="R912" s="935"/>
      <c r="S912" s="935"/>
      <c r="T912" s="935"/>
      <c r="U912" s="935"/>
      <c r="V912" s="935"/>
      <c r="W912" s="935"/>
      <c r="X912" s="935"/>
    </row>
    <row r="913" spans="1:24">
      <c r="A913" s="925"/>
      <c r="B913" s="925"/>
      <c r="R913" s="935"/>
      <c r="S913" s="935"/>
      <c r="T913" s="935"/>
      <c r="U913" s="935"/>
      <c r="V913" s="935"/>
      <c r="W913" s="935"/>
      <c r="X913" s="935"/>
    </row>
    <row r="914" spans="1:24">
      <c r="A914" s="925"/>
      <c r="B914" s="925"/>
      <c r="R914" s="935"/>
      <c r="S914" s="935"/>
      <c r="T914" s="935"/>
      <c r="U914" s="935"/>
      <c r="V914" s="935"/>
      <c r="W914" s="935"/>
      <c r="X914" s="935"/>
    </row>
    <row r="915" spans="1:24">
      <c r="A915" s="925"/>
      <c r="B915" s="925"/>
      <c r="R915" s="935"/>
      <c r="S915" s="935"/>
      <c r="T915" s="935"/>
      <c r="U915" s="935"/>
      <c r="V915" s="935"/>
      <c r="W915" s="935"/>
      <c r="X915" s="935"/>
    </row>
    <row r="916" spans="1:24">
      <c r="A916" s="925"/>
      <c r="B916" s="925"/>
      <c r="R916" s="935"/>
      <c r="S916" s="935"/>
      <c r="T916" s="935"/>
      <c r="U916" s="935"/>
      <c r="V916" s="935"/>
      <c r="W916" s="935"/>
      <c r="X916" s="935"/>
    </row>
    <row r="917" spans="1:24">
      <c r="A917" s="925"/>
      <c r="B917" s="925"/>
      <c r="R917" s="935"/>
      <c r="S917" s="935"/>
      <c r="T917" s="935"/>
      <c r="U917" s="935"/>
      <c r="V917" s="935"/>
      <c r="W917" s="935"/>
      <c r="X917" s="935"/>
    </row>
    <row r="918" spans="1:24">
      <c r="A918" s="925"/>
      <c r="B918" s="925"/>
      <c r="R918" s="935"/>
      <c r="S918" s="935"/>
      <c r="T918" s="935"/>
      <c r="U918" s="935"/>
      <c r="V918" s="935"/>
      <c r="W918" s="935"/>
      <c r="X918" s="935"/>
    </row>
    <row r="919" spans="1:24">
      <c r="A919" s="925"/>
      <c r="B919" s="925"/>
      <c r="R919" s="935"/>
      <c r="S919" s="935"/>
      <c r="T919" s="935"/>
      <c r="U919" s="935"/>
      <c r="V919" s="935"/>
      <c r="W919" s="935"/>
      <c r="X919" s="935"/>
    </row>
    <row r="920" spans="1:24">
      <c r="A920" s="925"/>
      <c r="B920" s="925"/>
      <c r="R920" s="935"/>
      <c r="S920" s="935"/>
      <c r="T920" s="935"/>
      <c r="U920" s="935"/>
      <c r="V920" s="935"/>
      <c r="W920" s="935"/>
      <c r="X920" s="935"/>
    </row>
    <row r="921" spans="1:24">
      <c r="A921" s="925"/>
      <c r="B921" s="925"/>
      <c r="R921" s="935"/>
      <c r="S921" s="935"/>
      <c r="T921" s="935"/>
      <c r="U921" s="935"/>
      <c r="V921" s="935"/>
      <c r="W921" s="935"/>
      <c r="X921" s="935"/>
    </row>
    <row r="922" spans="1:24">
      <c r="A922" s="925"/>
      <c r="B922" s="925"/>
      <c r="R922" s="935"/>
      <c r="S922" s="935"/>
      <c r="T922" s="935"/>
      <c r="U922" s="935"/>
      <c r="V922" s="935"/>
      <c r="W922" s="935"/>
      <c r="X922" s="935"/>
    </row>
    <row r="923" spans="1:24">
      <c r="A923" s="925"/>
      <c r="B923" s="925"/>
      <c r="R923" s="935"/>
      <c r="S923" s="935"/>
      <c r="T923" s="935"/>
      <c r="U923" s="935"/>
      <c r="V923" s="935"/>
      <c r="W923" s="935"/>
      <c r="X923" s="935"/>
    </row>
    <row r="924" spans="1:24">
      <c r="A924" s="925"/>
      <c r="B924" s="925"/>
      <c r="R924" s="935"/>
      <c r="S924" s="935"/>
      <c r="T924" s="935"/>
      <c r="U924" s="935"/>
      <c r="V924" s="935"/>
      <c r="W924" s="935"/>
      <c r="X924" s="935"/>
    </row>
    <row r="925" spans="1:24">
      <c r="A925" s="925"/>
      <c r="B925" s="925"/>
      <c r="R925" s="935"/>
      <c r="S925" s="935"/>
      <c r="T925" s="935"/>
      <c r="U925" s="935"/>
      <c r="V925" s="935"/>
      <c r="W925" s="935"/>
      <c r="X925" s="935"/>
    </row>
    <row r="926" spans="1:24">
      <c r="A926" s="925"/>
      <c r="B926" s="925"/>
      <c r="R926" s="935"/>
      <c r="S926" s="935"/>
      <c r="T926" s="935"/>
      <c r="U926" s="935"/>
      <c r="V926" s="935"/>
      <c r="W926" s="935"/>
      <c r="X926" s="935"/>
    </row>
    <row r="927" spans="1:24">
      <c r="A927" s="925"/>
      <c r="B927" s="925"/>
      <c r="R927" s="935"/>
      <c r="S927" s="935"/>
      <c r="T927" s="935"/>
      <c r="U927" s="935"/>
      <c r="V927" s="935"/>
      <c r="W927" s="935"/>
      <c r="X927" s="935"/>
    </row>
    <row r="928" spans="1:24">
      <c r="A928" s="925"/>
      <c r="B928" s="925"/>
      <c r="R928" s="935"/>
      <c r="S928" s="935"/>
      <c r="T928" s="935"/>
      <c r="U928" s="935"/>
      <c r="V928" s="935"/>
      <c r="W928" s="935"/>
      <c r="X928" s="935"/>
    </row>
    <row r="929" spans="1:24">
      <c r="A929" s="925"/>
      <c r="B929" s="925"/>
      <c r="R929" s="935"/>
      <c r="S929" s="935"/>
      <c r="T929" s="935"/>
      <c r="U929" s="935"/>
      <c r="V929" s="935"/>
      <c r="W929" s="935"/>
      <c r="X929" s="935"/>
    </row>
    <row r="930" spans="1:24">
      <c r="A930" s="925"/>
      <c r="B930" s="925"/>
      <c r="R930" s="935"/>
      <c r="S930" s="935"/>
      <c r="T930" s="935"/>
      <c r="U930" s="935"/>
      <c r="V930" s="935"/>
      <c r="W930" s="935"/>
      <c r="X930" s="935"/>
    </row>
    <row r="931" spans="1:24">
      <c r="A931" s="925"/>
      <c r="B931" s="925"/>
      <c r="R931" s="935"/>
      <c r="S931" s="935"/>
      <c r="T931" s="935"/>
      <c r="U931" s="935"/>
      <c r="V931" s="935"/>
      <c r="W931" s="935"/>
      <c r="X931" s="935"/>
    </row>
    <row r="932" spans="1:24">
      <c r="A932" s="925"/>
      <c r="B932" s="925"/>
      <c r="R932" s="935"/>
      <c r="S932" s="935"/>
      <c r="T932" s="935"/>
      <c r="U932" s="935"/>
      <c r="V932" s="935"/>
      <c r="W932" s="935"/>
      <c r="X932" s="935"/>
    </row>
    <row r="933" spans="1:24">
      <c r="A933" s="925"/>
      <c r="B933" s="925"/>
      <c r="R933" s="935"/>
      <c r="S933" s="935"/>
      <c r="T933" s="935"/>
      <c r="U933" s="935"/>
      <c r="V933" s="935"/>
      <c r="W933" s="935"/>
      <c r="X933" s="935"/>
    </row>
    <row r="934" spans="1:24">
      <c r="A934" s="925"/>
      <c r="B934" s="925"/>
      <c r="R934" s="935"/>
      <c r="S934" s="935"/>
      <c r="T934" s="935"/>
      <c r="U934" s="935"/>
      <c r="V934" s="935"/>
      <c r="W934" s="935"/>
      <c r="X934" s="935"/>
    </row>
    <row r="935" spans="1:24">
      <c r="A935" s="925"/>
      <c r="B935" s="925"/>
      <c r="R935" s="935"/>
      <c r="S935" s="935"/>
      <c r="T935" s="935"/>
      <c r="U935" s="935"/>
      <c r="V935" s="935"/>
      <c r="W935" s="935"/>
      <c r="X935" s="935"/>
    </row>
    <row r="936" spans="1:24">
      <c r="A936" s="925"/>
      <c r="B936" s="925"/>
      <c r="R936" s="935"/>
      <c r="S936" s="935"/>
      <c r="T936" s="935"/>
      <c r="U936" s="935"/>
      <c r="V936" s="935"/>
      <c r="W936" s="935"/>
      <c r="X936" s="935"/>
    </row>
    <row r="937" spans="1:24">
      <c r="A937" s="925"/>
      <c r="B937" s="925"/>
      <c r="R937" s="935"/>
      <c r="S937" s="935"/>
      <c r="T937" s="935"/>
      <c r="U937" s="935"/>
      <c r="V937" s="935"/>
      <c r="W937" s="935"/>
      <c r="X937" s="935"/>
    </row>
    <row r="938" spans="1:24">
      <c r="A938" s="925"/>
      <c r="B938" s="925"/>
      <c r="R938" s="935"/>
      <c r="S938" s="935"/>
      <c r="T938" s="935"/>
      <c r="U938" s="935"/>
      <c r="V938" s="935"/>
      <c r="W938" s="935"/>
      <c r="X938" s="935"/>
    </row>
    <row r="939" spans="1:24">
      <c r="A939" s="925"/>
      <c r="B939" s="925"/>
      <c r="R939" s="935"/>
      <c r="S939" s="935"/>
      <c r="T939" s="935"/>
      <c r="U939" s="935"/>
      <c r="V939" s="935"/>
      <c r="W939" s="935"/>
      <c r="X939" s="935"/>
    </row>
    <row r="940" spans="1:24">
      <c r="A940" s="925"/>
      <c r="B940" s="925"/>
      <c r="R940" s="935"/>
      <c r="S940" s="935"/>
      <c r="T940" s="935"/>
      <c r="U940" s="935"/>
      <c r="V940" s="935"/>
      <c r="W940" s="935"/>
      <c r="X940" s="935"/>
    </row>
    <row r="941" spans="1:24">
      <c r="A941" s="925"/>
      <c r="B941" s="925"/>
      <c r="R941" s="935"/>
      <c r="S941" s="935"/>
      <c r="T941" s="935"/>
      <c r="U941" s="935"/>
      <c r="V941" s="935"/>
      <c r="W941" s="935"/>
      <c r="X941" s="935"/>
    </row>
    <row r="942" spans="1:24">
      <c r="A942" s="925"/>
      <c r="B942" s="925"/>
      <c r="R942" s="935"/>
      <c r="S942" s="935"/>
      <c r="T942" s="935"/>
      <c r="U942" s="935"/>
      <c r="V942" s="935"/>
      <c r="W942" s="935"/>
      <c r="X942" s="935"/>
    </row>
    <row r="943" spans="1:24">
      <c r="A943" s="925"/>
      <c r="B943" s="925"/>
      <c r="R943" s="935"/>
      <c r="S943" s="935"/>
      <c r="T943" s="935"/>
      <c r="U943" s="935"/>
      <c r="V943" s="935"/>
      <c r="W943" s="935"/>
      <c r="X943" s="935"/>
    </row>
    <row r="944" spans="1:24">
      <c r="A944" s="925"/>
      <c r="B944" s="925"/>
      <c r="R944" s="935"/>
      <c r="S944" s="935"/>
      <c r="T944" s="935"/>
      <c r="U944" s="935"/>
      <c r="V944" s="935"/>
      <c r="W944" s="935"/>
      <c r="X944" s="935"/>
    </row>
    <row r="945" spans="1:24">
      <c r="A945" s="925"/>
      <c r="B945" s="925"/>
      <c r="R945" s="935"/>
      <c r="S945" s="935"/>
      <c r="T945" s="935"/>
      <c r="U945" s="935"/>
      <c r="V945" s="935"/>
      <c r="W945" s="935"/>
      <c r="X945" s="935"/>
    </row>
    <row r="946" spans="1:24">
      <c r="A946" s="925"/>
      <c r="B946" s="925"/>
      <c r="R946" s="935"/>
      <c r="S946" s="935"/>
      <c r="T946" s="935"/>
      <c r="U946" s="935"/>
      <c r="V946" s="935"/>
      <c r="W946" s="935"/>
      <c r="X946" s="935"/>
    </row>
    <row r="947" spans="1:24">
      <c r="A947" s="925"/>
      <c r="B947" s="925"/>
      <c r="R947" s="935"/>
      <c r="S947" s="935"/>
      <c r="T947" s="935"/>
      <c r="U947" s="935"/>
      <c r="V947" s="935"/>
      <c r="W947" s="935"/>
      <c r="X947" s="935"/>
    </row>
    <row r="948" spans="1:24">
      <c r="A948" s="925"/>
      <c r="B948" s="925"/>
      <c r="R948" s="935"/>
      <c r="S948" s="935"/>
      <c r="T948" s="935"/>
      <c r="U948" s="935"/>
      <c r="V948" s="935"/>
      <c r="W948" s="935"/>
      <c r="X948" s="935"/>
    </row>
    <row r="949" spans="1:24">
      <c r="A949" s="925"/>
      <c r="B949" s="925"/>
      <c r="R949" s="935"/>
      <c r="S949" s="935"/>
      <c r="T949" s="935"/>
      <c r="U949" s="935"/>
      <c r="V949" s="935"/>
      <c r="W949" s="935"/>
      <c r="X949" s="935"/>
    </row>
    <row r="950" spans="1:24">
      <c r="A950" s="925"/>
      <c r="B950" s="925"/>
      <c r="R950" s="935"/>
      <c r="S950" s="935"/>
      <c r="T950" s="935"/>
      <c r="U950" s="935"/>
      <c r="V950" s="935"/>
      <c r="W950" s="935"/>
      <c r="X950" s="935"/>
    </row>
    <row r="951" spans="1:24">
      <c r="A951" s="925"/>
      <c r="B951" s="925"/>
      <c r="R951" s="935"/>
      <c r="S951" s="935"/>
      <c r="T951" s="935"/>
      <c r="U951" s="935"/>
      <c r="V951" s="935"/>
      <c r="W951" s="935"/>
      <c r="X951" s="935"/>
    </row>
    <row r="952" spans="1:24">
      <c r="A952" s="925"/>
      <c r="B952" s="925"/>
      <c r="R952" s="935"/>
      <c r="S952" s="935"/>
      <c r="T952" s="935"/>
      <c r="U952" s="935"/>
      <c r="V952" s="935"/>
      <c r="W952" s="935"/>
      <c r="X952" s="935"/>
    </row>
    <row r="953" spans="1:24">
      <c r="A953" s="925"/>
      <c r="B953" s="925"/>
      <c r="R953" s="935"/>
      <c r="S953" s="935"/>
      <c r="T953" s="935"/>
      <c r="U953" s="935"/>
      <c r="V953" s="935"/>
      <c r="W953" s="935"/>
      <c r="X953" s="935"/>
    </row>
    <row r="954" spans="1:24">
      <c r="A954" s="925"/>
      <c r="B954" s="925"/>
      <c r="R954" s="935"/>
      <c r="S954" s="935"/>
      <c r="T954" s="935"/>
      <c r="U954" s="935"/>
      <c r="V954" s="935"/>
      <c r="W954" s="935"/>
      <c r="X954" s="935"/>
    </row>
    <row r="955" spans="1:24">
      <c r="A955" s="925"/>
      <c r="B955" s="925"/>
      <c r="R955" s="935"/>
      <c r="S955" s="935"/>
      <c r="T955" s="935"/>
      <c r="U955" s="935"/>
      <c r="V955" s="935"/>
      <c r="W955" s="935"/>
      <c r="X955" s="935"/>
    </row>
    <row r="956" spans="1:24">
      <c r="A956" s="925"/>
      <c r="B956" s="925"/>
      <c r="R956" s="935"/>
      <c r="S956" s="935"/>
      <c r="T956" s="935"/>
      <c r="U956" s="935"/>
      <c r="V956" s="935"/>
      <c r="W956" s="935"/>
      <c r="X956" s="935"/>
    </row>
    <row r="957" spans="1:24">
      <c r="A957" s="925"/>
      <c r="B957" s="925"/>
      <c r="R957" s="935"/>
      <c r="S957" s="935"/>
      <c r="T957" s="935"/>
      <c r="U957" s="935"/>
      <c r="V957" s="935"/>
      <c r="W957" s="935"/>
      <c r="X957" s="935"/>
    </row>
    <row r="958" spans="1:24">
      <c r="A958" s="925"/>
      <c r="B958" s="925"/>
      <c r="R958" s="935"/>
      <c r="S958" s="935"/>
      <c r="T958" s="935"/>
      <c r="U958" s="935"/>
      <c r="V958" s="935"/>
      <c r="W958" s="935"/>
      <c r="X958" s="935"/>
    </row>
    <row r="959" spans="1:24">
      <c r="A959" s="925"/>
      <c r="B959" s="925"/>
      <c r="R959" s="935"/>
      <c r="S959" s="935"/>
      <c r="T959" s="935"/>
      <c r="U959" s="935"/>
      <c r="V959" s="935"/>
      <c r="W959" s="935"/>
      <c r="X959" s="935"/>
    </row>
    <row r="960" spans="1:24">
      <c r="A960" s="925"/>
      <c r="B960" s="925"/>
      <c r="R960" s="935"/>
      <c r="S960" s="935"/>
      <c r="T960" s="935"/>
      <c r="U960" s="935"/>
      <c r="V960" s="935"/>
      <c r="W960" s="935"/>
      <c r="X960" s="935"/>
    </row>
    <row r="961" spans="1:24">
      <c r="A961" s="925"/>
      <c r="B961" s="925"/>
      <c r="R961" s="935"/>
      <c r="S961" s="935"/>
      <c r="T961" s="935"/>
      <c r="U961" s="935"/>
      <c r="V961" s="935"/>
      <c r="W961" s="935"/>
      <c r="X961" s="935"/>
    </row>
    <row r="962" spans="1:24">
      <c r="A962" s="925"/>
      <c r="B962" s="925"/>
      <c r="R962" s="935"/>
      <c r="S962" s="935"/>
      <c r="T962" s="935"/>
      <c r="U962" s="935"/>
      <c r="V962" s="935"/>
      <c r="W962" s="935"/>
      <c r="X962" s="935"/>
    </row>
    <row r="963" spans="1:24">
      <c r="A963" s="925"/>
      <c r="B963" s="925"/>
      <c r="R963" s="935"/>
      <c r="S963" s="935"/>
      <c r="T963" s="935"/>
      <c r="U963" s="935"/>
      <c r="V963" s="935"/>
      <c r="W963" s="935"/>
      <c r="X963" s="935"/>
    </row>
    <row r="964" spans="1:24">
      <c r="A964" s="925"/>
      <c r="B964" s="925"/>
      <c r="R964" s="935"/>
      <c r="S964" s="935"/>
      <c r="T964" s="935"/>
      <c r="U964" s="935"/>
      <c r="V964" s="935"/>
      <c r="W964" s="935"/>
      <c r="X964" s="935"/>
    </row>
    <row r="965" spans="1:24">
      <c r="A965" s="925"/>
      <c r="B965" s="925"/>
      <c r="R965" s="935"/>
      <c r="S965" s="935"/>
      <c r="T965" s="935"/>
      <c r="U965" s="935"/>
      <c r="V965" s="935"/>
      <c r="W965" s="935"/>
      <c r="X965" s="935"/>
    </row>
    <row r="966" spans="1:24">
      <c r="A966" s="925"/>
      <c r="B966" s="925"/>
      <c r="R966" s="935"/>
      <c r="S966" s="935"/>
      <c r="T966" s="935"/>
      <c r="U966" s="935"/>
      <c r="V966" s="935"/>
      <c r="W966" s="935"/>
      <c r="X966" s="935"/>
    </row>
    <row r="967" spans="1:24">
      <c r="A967" s="925"/>
      <c r="B967" s="925"/>
      <c r="R967" s="935"/>
      <c r="S967" s="935"/>
      <c r="T967" s="935"/>
      <c r="U967" s="935"/>
      <c r="V967" s="935"/>
      <c r="W967" s="935"/>
      <c r="X967" s="935"/>
    </row>
    <row r="968" spans="1:24">
      <c r="A968" s="925"/>
      <c r="B968" s="925"/>
      <c r="R968" s="935"/>
      <c r="S968" s="935"/>
      <c r="T968" s="935"/>
      <c r="U968" s="935"/>
      <c r="V968" s="935"/>
      <c r="W968" s="935"/>
      <c r="X968" s="935"/>
    </row>
    <row r="969" spans="1:24">
      <c r="A969" s="925"/>
      <c r="B969" s="925"/>
      <c r="R969" s="935"/>
      <c r="S969" s="935"/>
      <c r="T969" s="935"/>
      <c r="U969" s="935"/>
      <c r="V969" s="935"/>
      <c r="W969" s="935"/>
      <c r="X969" s="935"/>
    </row>
    <row r="970" spans="1:24">
      <c r="A970" s="925"/>
      <c r="B970" s="925"/>
      <c r="R970" s="935"/>
      <c r="S970" s="935"/>
      <c r="T970" s="935"/>
      <c r="U970" s="935"/>
      <c r="V970" s="935"/>
      <c r="W970" s="935"/>
      <c r="X970" s="935"/>
    </row>
    <row r="971" spans="1:24">
      <c r="A971" s="925"/>
      <c r="B971" s="925"/>
      <c r="R971" s="935"/>
      <c r="S971" s="935"/>
      <c r="T971" s="935"/>
      <c r="U971" s="935"/>
      <c r="V971" s="935"/>
      <c r="W971" s="935"/>
      <c r="X971" s="935"/>
    </row>
    <row r="972" spans="1:24">
      <c r="A972" s="925"/>
      <c r="B972" s="925"/>
      <c r="R972" s="935"/>
      <c r="S972" s="935"/>
      <c r="T972" s="935"/>
      <c r="U972" s="935"/>
      <c r="V972" s="935"/>
      <c r="W972" s="935"/>
      <c r="X972" s="935"/>
    </row>
    <row r="973" spans="1:24">
      <c r="A973" s="925"/>
      <c r="B973" s="925"/>
      <c r="R973" s="935"/>
      <c r="S973" s="935"/>
      <c r="T973" s="935"/>
      <c r="U973" s="935"/>
      <c r="V973" s="935"/>
      <c r="W973" s="935"/>
      <c r="X973" s="935"/>
    </row>
    <row r="974" spans="1:24">
      <c r="A974" s="925"/>
      <c r="B974" s="925"/>
      <c r="R974" s="935"/>
      <c r="S974" s="935"/>
      <c r="T974" s="935"/>
      <c r="U974" s="935"/>
      <c r="V974" s="935"/>
      <c r="W974" s="935"/>
      <c r="X974" s="935"/>
    </row>
    <row r="975" spans="1:24">
      <c r="A975" s="925"/>
      <c r="B975" s="925"/>
      <c r="R975" s="935"/>
      <c r="S975" s="935"/>
      <c r="T975" s="935"/>
      <c r="U975" s="935"/>
      <c r="V975" s="935"/>
      <c r="W975" s="935"/>
      <c r="X975" s="935"/>
    </row>
    <row r="976" spans="1:24">
      <c r="A976" s="925"/>
      <c r="B976" s="925"/>
      <c r="R976" s="935"/>
      <c r="S976" s="935"/>
      <c r="T976" s="935"/>
      <c r="U976" s="935"/>
      <c r="V976" s="935"/>
      <c r="W976" s="935"/>
      <c r="X976" s="935"/>
    </row>
    <row r="977" spans="1:24">
      <c r="A977" s="925"/>
      <c r="B977" s="925"/>
      <c r="R977" s="935"/>
      <c r="S977" s="935"/>
      <c r="T977" s="935"/>
      <c r="U977" s="935"/>
      <c r="V977" s="935"/>
      <c r="W977" s="935"/>
      <c r="X977" s="935"/>
    </row>
    <row r="978" spans="1:24">
      <c r="A978" s="925"/>
      <c r="B978" s="925"/>
      <c r="R978" s="935"/>
      <c r="S978" s="935"/>
      <c r="T978" s="935"/>
      <c r="U978" s="935"/>
      <c r="V978" s="935"/>
      <c r="W978" s="935"/>
      <c r="X978" s="935"/>
    </row>
    <row r="979" spans="1:24">
      <c r="A979" s="925"/>
      <c r="B979" s="925"/>
      <c r="R979" s="935"/>
      <c r="S979" s="935"/>
      <c r="T979" s="935"/>
      <c r="U979" s="935"/>
      <c r="V979" s="935"/>
      <c r="W979" s="935"/>
      <c r="X979" s="935"/>
    </row>
    <row r="980" spans="1:24">
      <c r="A980" s="925"/>
      <c r="B980" s="925"/>
      <c r="R980" s="935"/>
      <c r="S980" s="935"/>
      <c r="T980" s="935"/>
      <c r="U980" s="935"/>
      <c r="V980" s="935"/>
      <c r="W980" s="935"/>
      <c r="X980" s="935"/>
    </row>
    <row r="981" spans="1:24">
      <c r="A981" s="925"/>
      <c r="B981" s="925"/>
      <c r="R981" s="935"/>
      <c r="S981" s="935"/>
      <c r="T981" s="935"/>
      <c r="U981" s="935"/>
      <c r="V981" s="935"/>
      <c r="W981" s="935"/>
      <c r="X981" s="935"/>
    </row>
    <row r="982" spans="1:24">
      <c r="A982" s="925"/>
      <c r="B982" s="925"/>
      <c r="R982" s="935"/>
      <c r="S982" s="935"/>
      <c r="T982" s="935"/>
      <c r="U982" s="935"/>
      <c r="V982" s="935"/>
      <c r="W982" s="935"/>
      <c r="X982" s="935"/>
    </row>
    <row r="983" spans="1:24">
      <c r="A983" s="925"/>
      <c r="B983" s="925"/>
      <c r="R983" s="935"/>
      <c r="S983" s="935"/>
      <c r="T983" s="935"/>
      <c r="U983" s="935"/>
      <c r="V983" s="935"/>
      <c r="W983" s="935"/>
      <c r="X983" s="935"/>
    </row>
    <row r="984" spans="1:24">
      <c r="A984" s="925"/>
      <c r="B984" s="925"/>
      <c r="R984" s="935"/>
      <c r="S984" s="935"/>
      <c r="T984" s="935"/>
      <c r="U984" s="935"/>
      <c r="V984" s="935"/>
      <c r="W984" s="935"/>
      <c r="X984" s="935"/>
    </row>
    <row r="985" spans="1:24">
      <c r="A985" s="925"/>
      <c r="B985" s="925"/>
      <c r="R985" s="935"/>
      <c r="S985" s="935"/>
      <c r="T985" s="935"/>
      <c r="U985" s="935"/>
      <c r="V985" s="935"/>
      <c r="W985" s="935"/>
      <c r="X985" s="935"/>
    </row>
    <row r="986" spans="1:24">
      <c r="A986" s="925"/>
      <c r="B986" s="925"/>
      <c r="R986" s="935"/>
      <c r="S986" s="935"/>
      <c r="T986" s="935"/>
      <c r="U986" s="935"/>
      <c r="V986" s="935"/>
      <c r="W986" s="935"/>
      <c r="X986" s="935"/>
    </row>
    <row r="987" spans="1:24">
      <c r="A987" s="925"/>
      <c r="B987" s="925"/>
      <c r="R987" s="935"/>
      <c r="S987" s="935"/>
      <c r="T987" s="935"/>
      <c r="U987" s="935"/>
      <c r="V987" s="935"/>
      <c r="W987" s="935"/>
      <c r="X987" s="935"/>
    </row>
    <row r="988" spans="1:24">
      <c r="A988" s="925"/>
      <c r="B988" s="925"/>
      <c r="R988" s="935"/>
      <c r="S988" s="935"/>
      <c r="T988" s="935"/>
      <c r="U988" s="935"/>
      <c r="V988" s="935"/>
      <c r="W988" s="935"/>
      <c r="X988" s="935"/>
    </row>
    <row r="989" spans="1:24">
      <c r="A989" s="925"/>
      <c r="B989" s="925"/>
      <c r="R989" s="935"/>
      <c r="S989" s="935"/>
      <c r="T989" s="935"/>
      <c r="U989" s="935"/>
      <c r="V989" s="935"/>
      <c r="W989" s="935"/>
      <c r="X989" s="935"/>
    </row>
    <row r="990" spans="1:24">
      <c r="A990" s="925"/>
      <c r="B990" s="925"/>
      <c r="R990" s="935"/>
      <c r="S990" s="935"/>
      <c r="T990" s="935"/>
      <c r="U990" s="935"/>
      <c r="V990" s="935"/>
      <c r="W990" s="935"/>
      <c r="X990" s="935"/>
    </row>
    <row r="991" spans="1:24">
      <c r="A991" s="925"/>
      <c r="B991" s="925"/>
      <c r="R991" s="935"/>
      <c r="S991" s="935"/>
      <c r="T991" s="935"/>
      <c r="U991" s="935"/>
      <c r="V991" s="935"/>
      <c r="W991" s="935"/>
      <c r="X991" s="935"/>
    </row>
    <row r="992" spans="1:24">
      <c r="A992" s="925"/>
      <c r="B992" s="925"/>
      <c r="R992" s="935"/>
      <c r="S992" s="935"/>
      <c r="T992" s="935"/>
      <c r="U992" s="935"/>
      <c r="V992" s="935"/>
      <c r="W992" s="935"/>
      <c r="X992" s="935"/>
    </row>
    <row r="993" spans="1:24">
      <c r="A993" s="925"/>
      <c r="B993" s="925"/>
      <c r="R993" s="935"/>
      <c r="S993" s="935"/>
      <c r="T993" s="935"/>
      <c r="U993" s="935"/>
      <c r="V993" s="935"/>
      <c r="W993" s="935"/>
      <c r="X993" s="935"/>
    </row>
    <row r="994" spans="1:24">
      <c r="A994" s="925"/>
      <c r="B994" s="925"/>
      <c r="R994" s="935"/>
      <c r="S994" s="935"/>
      <c r="T994" s="935"/>
      <c r="U994" s="935"/>
      <c r="V994" s="935"/>
      <c r="W994" s="935"/>
      <c r="X994" s="935"/>
    </row>
    <row r="995" spans="1:24">
      <c r="A995" s="925"/>
      <c r="B995" s="925"/>
      <c r="R995" s="935"/>
      <c r="S995" s="935"/>
      <c r="T995" s="935"/>
      <c r="U995" s="935"/>
      <c r="V995" s="935"/>
      <c r="W995" s="935"/>
      <c r="X995" s="935"/>
    </row>
    <row r="996" spans="1:24">
      <c r="A996" s="925"/>
      <c r="B996" s="925"/>
      <c r="R996" s="935"/>
      <c r="S996" s="935"/>
      <c r="T996" s="935"/>
      <c r="U996" s="935"/>
      <c r="V996" s="935"/>
      <c r="W996" s="935"/>
      <c r="X996" s="935"/>
    </row>
    <row r="997" spans="1:24">
      <c r="A997" s="925"/>
      <c r="B997" s="925"/>
      <c r="R997" s="935"/>
      <c r="S997" s="935"/>
      <c r="T997" s="935"/>
      <c r="U997" s="935"/>
      <c r="V997" s="935"/>
      <c r="W997" s="935"/>
      <c r="X997" s="935"/>
    </row>
    <row r="998" spans="1:24">
      <c r="A998" s="925"/>
      <c r="B998" s="925"/>
      <c r="R998" s="935"/>
      <c r="S998" s="935"/>
      <c r="T998" s="935"/>
      <c r="U998" s="935"/>
      <c r="V998" s="935"/>
      <c r="W998" s="935"/>
      <c r="X998" s="935"/>
    </row>
    <row r="999" spans="1:24">
      <c r="A999" s="925"/>
      <c r="B999" s="925"/>
      <c r="R999" s="935"/>
      <c r="S999" s="935"/>
      <c r="T999" s="935"/>
      <c r="U999" s="935"/>
      <c r="V999" s="935"/>
      <c r="W999" s="935"/>
      <c r="X999" s="935"/>
    </row>
    <row r="1000" spans="1:24">
      <c r="A1000" s="925"/>
      <c r="B1000" s="925"/>
      <c r="R1000" s="935"/>
      <c r="S1000" s="935"/>
      <c r="T1000" s="935"/>
      <c r="U1000" s="935"/>
      <c r="V1000" s="935"/>
      <c r="W1000" s="935"/>
      <c r="X1000" s="935"/>
    </row>
    <row r="1001" spans="1:24">
      <c r="A1001" s="925"/>
      <c r="B1001" s="925"/>
      <c r="R1001" s="935"/>
      <c r="S1001" s="935"/>
      <c r="T1001" s="935"/>
      <c r="U1001" s="935"/>
      <c r="V1001" s="935"/>
      <c r="W1001" s="935"/>
      <c r="X1001" s="935"/>
    </row>
    <row r="1002" spans="1:24">
      <c r="A1002" s="925"/>
      <c r="B1002" s="925"/>
      <c r="R1002" s="935"/>
      <c r="S1002" s="935"/>
      <c r="T1002" s="935"/>
      <c r="U1002" s="935"/>
      <c r="V1002" s="935"/>
      <c r="W1002" s="935"/>
      <c r="X1002" s="935"/>
    </row>
    <row r="1003" spans="1:24">
      <c r="A1003" s="925"/>
      <c r="B1003" s="925"/>
      <c r="R1003" s="935"/>
      <c r="S1003" s="935"/>
      <c r="T1003" s="935"/>
      <c r="U1003" s="935"/>
      <c r="V1003" s="935"/>
      <c r="W1003" s="935"/>
      <c r="X1003" s="935"/>
    </row>
    <row r="1004" spans="1:24">
      <c r="A1004" s="925"/>
      <c r="B1004" s="925"/>
      <c r="R1004" s="935"/>
      <c r="S1004" s="935"/>
      <c r="T1004" s="935"/>
      <c r="U1004" s="935"/>
      <c r="V1004" s="935"/>
      <c r="W1004" s="935"/>
      <c r="X1004" s="935"/>
    </row>
    <row r="1005" spans="1:24">
      <c r="A1005" s="925"/>
      <c r="B1005" s="925"/>
      <c r="R1005" s="935"/>
      <c r="S1005" s="935"/>
      <c r="T1005" s="935"/>
      <c r="U1005" s="935"/>
      <c r="V1005" s="935"/>
      <c r="W1005" s="935"/>
      <c r="X1005" s="935"/>
    </row>
    <row r="1006" spans="1:24">
      <c r="A1006" s="925"/>
      <c r="B1006" s="925"/>
      <c r="R1006" s="935"/>
      <c r="S1006" s="935"/>
      <c r="T1006" s="935"/>
      <c r="U1006" s="935"/>
      <c r="V1006" s="935"/>
      <c r="W1006" s="935"/>
      <c r="X1006" s="935"/>
    </row>
    <row r="1007" spans="1:24">
      <c r="A1007" s="925"/>
      <c r="B1007" s="925"/>
      <c r="R1007" s="935"/>
      <c r="S1007" s="935"/>
      <c r="T1007" s="935"/>
      <c r="U1007" s="935"/>
      <c r="V1007" s="935"/>
      <c r="W1007" s="935"/>
      <c r="X1007" s="935"/>
    </row>
    <row r="1008" spans="1:24">
      <c r="A1008" s="925"/>
      <c r="B1008" s="925"/>
      <c r="R1008" s="935"/>
      <c r="S1008" s="935"/>
      <c r="T1008" s="935"/>
      <c r="U1008" s="935"/>
      <c r="V1008" s="935"/>
      <c r="W1008" s="935"/>
      <c r="X1008" s="935"/>
    </row>
    <row r="1009" spans="1:24">
      <c r="A1009" s="925"/>
      <c r="B1009" s="925"/>
      <c r="R1009" s="935"/>
      <c r="S1009" s="935"/>
      <c r="T1009" s="935"/>
      <c r="U1009" s="935"/>
      <c r="V1009" s="935"/>
      <c r="W1009" s="935"/>
      <c r="X1009" s="935"/>
    </row>
    <row r="1010" spans="1:24">
      <c r="A1010" s="925"/>
      <c r="B1010" s="925"/>
      <c r="R1010" s="935"/>
      <c r="S1010" s="935"/>
      <c r="T1010" s="935"/>
      <c r="U1010" s="935"/>
      <c r="V1010" s="935"/>
      <c r="W1010" s="935"/>
      <c r="X1010" s="935"/>
    </row>
    <row r="1011" spans="1:24">
      <c r="A1011" s="925"/>
      <c r="B1011" s="925"/>
      <c r="R1011" s="935"/>
      <c r="S1011" s="935"/>
      <c r="T1011" s="935"/>
      <c r="U1011" s="935"/>
      <c r="V1011" s="935"/>
      <c r="W1011" s="935"/>
      <c r="X1011" s="935"/>
    </row>
    <row r="1012" spans="1:24">
      <c r="A1012" s="925"/>
      <c r="B1012" s="925"/>
      <c r="R1012" s="935"/>
      <c r="S1012" s="935"/>
      <c r="T1012" s="935"/>
      <c r="U1012" s="935"/>
      <c r="V1012" s="935"/>
      <c r="W1012" s="935"/>
      <c r="X1012" s="935"/>
    </row>
    <row r="1013" spans="1:24">
      <c r="A1013" s="925"/>
      <c r="B1013" s="925"/>
      <c r="R1013" s="935"/>
      <c r="S1013" s="935"/>
      <c r="T1013" s="935"/>
      <c r="U1013" s="935"/>
      <c r="V1013" s="935"/>
      <c r="W1013" s="935"/>
      <c r="X1013" s="935"/>
    </row>
    <row r="1014" spans="1:24">
      <c r="A1014" s="925"/>
      <c r="B1014" s="925"/>
      <c r="R1014" s="935"/>
      <c r="S1014" s="935"/>
      <c r="T1014" s="935"/>
      <c r="U1014" s="935"/>
      <c r="V1014" s="935"/>
      <c r="W1014" s="935"/>
      <c r="X1014" s="935"/>
    </row>
    <row r="1015" spans="1:24">
      <c r="A1015" s="925"/>
      <c r="B1015" s="925"/>
      <c r="R1015" s="935"/>
      <c r="S1015" s="935"/>
      <c r="T1015" s="935"/>
      <c r="U1015" s="935"/>
      <c r="V1015" s="935"/>
      <c r="W1015" s="935"/>
      <c r="X1015" s="935"/>
    </row>
    <row r="1016" spans="1:24">
      <c r="A1016" s="925"/>
      <c r="B1016" s="925"/>
      <c r="R1016" s="935"/>
      <c r="S1016" s="935"/>
      <c r="T1016" s="935"/>
      <c r="U1016" s="935"/>
      <c r="V1016" s="935"/>
      <c r="W1016" s="935"/>
      <c r="X1016" s="935"/>
    </row>
    <row r="1017" spans="1:24">
      <c r="A1017" s="925"/>
      <c r="B1017" s="925"/>
      <c r="R1017" s="935"/>
      <c r="S1017" s="935"/>
      <c r="T1017" s="935"/>
      <c r="U1017" s="935"/>
      <c r="V1017" s="935"/>
      <c r="W1017" s="935"/>
      <c r="X1017" s="935"/>
    </row>
    <row r="1018" spans="1:24">
      <c r="A1018" s="925"/>
      <c r="B1018" s="925"/>
      <c r="R1018" s="935"/>
      <c r="S1018" s="935"/>
      <c r="T1018" s="935"/>
      <c r="U1018" s="935"/>
      <c r="V1018" s="935"/>
      <c r="W1018" s="935"/>
      <c r="X1018" s="935"/>
    </row>
    <row r="1019" spans="1:24">
      <c r="A1019" s="925"/>
      <c r="B1019" s="925"/>
      <c r="R1019" s="935"/>
      <c r="S1019" s="935"/>
      <c r="T1019" s="935"/>
      <c r="U1019" s="935"/>
      <c r="V1019" s="935"/>
      <c r="W1019" s="935"/>
      <c r="X1019" s="935"/>
    </row>
    <row r="1020" spans="1:24">
      <c r="A1020" s="925"/>
      <c r="B1020" s="925"/>
      <c r="R1020" s="935"/>
      <c r="S1020" s="935"/>
      <c r="T1020" s="935"/>
      <c r="U1020" s="935"/>
      <c r="V1020" s="935"/>
      <c r="W1020" s="935"/>
      <c r="X1020" s="935"/>
    </row>
    <row r="1021" spans="1:24">
      <c r="A1021" s="925"/>
      <c r="B1021" s="925"/>
      <c r="R1021" s="935"/>
      <c r="S1021" s="935"/>
      <c r="T1021" s="935"/>
      <c r="U1021" s="935"/>
      <c r="V1021" s="935"/>
      <c r="W1021" s="935"/>
      <c r="X1021" s="935"/>
    </row>
    <row r="1022" spans="1:24">
      <c r="A1022" s="925"/>
      <c r="B1022" s="925"/>
      <c r="R1022" s="935"/>
      <c r="S1022" s="935"/>
      <c r="T1022" s="935"/>
      <c r="U1022" s="935"/>
      <c r="V1022" s="935"/>
      <c r="W1022" s="935"/>
      <c r="X1022" s="935"/>
    </row>
    <row r="1023" spans="1:24">
      <c r="A1023" s="925"/>
      <c r="B1023" s="925"/>
      <c r="R1023" s="935"/>
      <c r="S1023" s="935"/>
      <c r="T1023" s="935"/>
      <c r="U1023" s="935"/>
      <c r="V1023" s="935"/>
      <c r="W1023" s="935"/>
      <c r="X1023" s="935"/>
    </row>
    <row r="1024" spans="1:24">
      <c r="A1024" s="925"/>
      <c r="B1024" s="925"/>
      <c r="R1024" s="935"/>
      <c r="S1024" s="935"/>
      <c r="T1024" s="935"/>
      <c r="U1024" s="935"/>
      <c r="V1024" s="935"/>
      <c r="W1024" s="935"/>
      <c r="X1024" s="935"/>
    </row>
    <row r="1025" spans="1:24">
      <c r="A1025" s="925"/>
      <c r="B1025" s="925"/>
      <c r="R1025" s="935"/>
      <c r="S1025" s="935"/>
      <c r="T1025" s="935"/>
      <c r="U1025" s="935"/>
      <c r="V1025" s="935"/>
      <c r="W1025" s="935"/>
      <c r="X1025" s="935"/>
    </row>
    <row r="1026" spans="1:24">
      <c r="A1026" s="925"/>
      <c r="B1026" s="925"/>
      <c r="R1026" s="935"/>
      <c r="S1026" s="935"/>
      <c r="T1026" s="935"/>
      <c r="U1026" s="935"/>
      <c r="V1026" s="935"/>
      <c r="W1026" s="935"/>
      <c r="X1026" s="935"/>
    </row>
    <row r="1027" spans="1:24">
      <c r="A1027" s="925"/>
      <c r="B1027" s="925"/>
      <c r="R1027" s="935"/>
      <c r="S1027" s="935"/>
      <c r="T1027" s="935"/>
      <c r="U1027" s="935"/>
      <c r="V1027" s="935"/>
      <c r="W1027" s="935"/>
      <c r="X1027" s="935"/>
    </row>
    <row r="1028" spans="1:24">
      <c r="A1028" s="925"/>
      <c r="B1028" s="925"/>
      <c r="R1028" s="935"/>
      <c r="S1028" s="935"/>
      <c r="T1028" s="935"/>
      <c r="U1028" s="935"/>
      <c r="V1028" s="935"/>
      <c r="W1028" s="935"/>
      <c r="X1028" s="935"/>
    </row>
    <row r="1029" spans="1:24">
      <c r="A1029" s="925"/>
      <c r="B1029" s="925"/>
      <c r="R1029" s="935"/>
      <c r="S1029" s="935"/>
      <c r="T1029" s="935"/>
      <c r="U1029" s="935"/>
      <c r="V1029" s="935"/>
      <c r="W1029" s="935"/>
      <c r="X1029" s="935"/>
    </row>
    <row r="1030" spans="1:24">
      <c r="A1030" s="925"/>
      <c r="B1030" s="925"/>
      <c r="R1030" s="935"/>
      <c r="S1030" s="935"/>
      <c r="T1030" s="935"/>
      <c r="U1030" s="935"/>
      <c r="V1030" s="935"/>
      <c r="W1030" s="935"/>
      <c r="X1030" s="935"/>
    </row>
    <row r="1031" spans="1:24">
      <c r="A1031" s="925"/>
      <c r="B1031" s="925"/>
      <c r="R1031" s="935"/>
      <c r="S1031" s="935"/>
      <c r="T1031" s="935"/>
      <c r="U1031" s="935"/>
      <c r="V1031" s="935"/>
      <c r="W1031" s="935"/>
      <c r="X1031" s="935"/>
    </row>
    <row r="1032" spans="1:24">
      <c r="A1032" s="925"/>
      <c r="B1032" s="925"/>
      <c r="R1032" s="935"/>
      <c r="S1032" s="935"/>
      <c r="T1032" s="935"/>
      <c r="U1032" s="935"/>
      <c r="V1032" s="935"/>
      <c r="W1032" s="935"/>
      <c r="X1032" s="935"/>
    </row>
    <row r="1033" spans="1:24">
      <c r="A1033" s="925"/>
      <c r="B1033" s="925"/>
      <c r="R1033" s="935"/>
      <c r="S1033" s="935"/>
      <c r="T1033" s="935"/>
      <c r="U1033" s="935"/>
      <c r="V1033" s="935"/>
      <c r="W1033" s="935"/>
      <c r="X1033" s="935"/>
    </row>
    <row r="1034" spans="1:24">
      <c r="A1034" s="925"/>
      <c r="B1034" s="925"/>
      <c r="R1034" s="935"/>
      <c r="S1034" s="935"/>
      <c r="T1034" s="935"/>
      <c r="U1034" s="935"/>
      <c r="V1034" s="935"/>
      <c r="W1034" s="935"/>
      <c r="X1034" s="935"/>
    </row>
    <row r="1035" spans="1:24">
      <c r="A1035" s="925"/>
      <c r="B1035" s="925"/>
      <c r="R1035" s="935"/>
      <c r="S1035" s="935"/>
      <c r="T1035" s="935"/>
      <c r="U1035" s="935"/>
      <c r="V1035" s="935"/>
      <c r="W1035" s="935"/>
      <c r="X1035" s="935"/>
    </row>
    <row r="1036" spans="1:24">
      <c r="A1036" s="925"/>
      <c r="B1036" s="925"/>
      <c r="R1036" s="935"/>
      <c r="S1036" s="935"/>
      <c r="T1036" s="935"/>
      <c r="U1036" s="935"/>
      <c r="V1036" s="935"/>
      <c r="W1036" s="935"/>
      <c r="X1036" s="935"/>
    </row>
    <row r="1037" spans="1:24">
      <c r="A1037" s="925"/>
      <c r="B1037" s="925"/>
      <c r="R1037" s="935"/>
      <c r="S1037" s="935"/>
      <c r="T1037" s="935"/>
      <c r="U1037" s="935"/>
      <c r="V1037" s="935"/>
      <c r="W1037" s="935"/>
      <c r="X1037" s="935"/>
    </row>
    <row r="1038" spans="1:24">
      <c r="A1038" s="925"/>
      <c r="B1038" s="925"/>
      <c r="R1038" s="935"/>
      <c r="S1038" s="935"/>
      <c r="T1038" s="935"/>
      <c r="U1038" s="935"/>
      <c r="V1038" s="935"/>
      <c r="W1038" s="935"/>
      <c r="X1038" s="935"/>
    </row>
    <row r="1039" spans="1:24">
      <c r="A1039" s="925"/>
      <c r="B1039" s="925"/>
      <c r="R1039" s="935"/>
      <c r="S1039" s="935"/>
      <c r="T1039" s="935"/>
      <c r="U1039" s="935"/>
      <c r="V1039" s="935"/>
      <c r="W1039" s="935"/>
      <c r="X1039" s="935"/>
    </row>
    <row r="1040" spans="1:24">
      <c r="A1040" s="925"/>
      <c r="B1040" s="925"/>
      <c r="R1040" s="935"/>
      <c r="S1040" s="935"/>
      <c r="T1040" s="935"/>
      <c r="U1040" s="935"/>
      <c r="V1040" s="935"/>
      <c r="W1040" s="935"/>
      <c r="X1040" s="935"/>
    </row>
    <row r="1041" spans="1:24">
      <c r="A1041" s="925"/>
      <c r="B1041" s="925"/>
      <c r="R1041" s="935"/>
      <c r="S1041" s="935"/>
      <c r="T1041" s="935"/>
      <c r="U1041" s="935"/>
      <c r="V1041" s="935"/>
      <c r="W1041" s="935"/>
      <c r="X1041" s="935"/>
    </row>
    <row r="1042" spans="1:24">
      <c r="A1042" s="925"/>
      <c r="B1042" s="925"/>
      <c r="R1042" s="935"/>
      <c r="S1042" s="935"/>
      <c r="T1042" s="935"/>
      <c r="U1042" s="935"/>
      <c r="V1042" s="935"/>
      <c r="W1042" s="935"/>
      <c r="X1042" s="935"/>
    </row>
    <row r="1043" spans="1:24">
      <c r="A1043" s="925"/>
      <c r="B1043" s="925"/>
      <c r="R1043" s="935"/>
      <c r="S1043" s="935"/>
      <c r="T1043" s="935"/>
      <c r="U1043" s="935"/>
      <c r="V1043" s="935"/>
      <c r="W1043" s="935"/>
      <c r="X1043" s="935"/>
    </row>
    <row r="1044" spans="1:24">
      <c r="A1044" s="925"/>
      <c r="B1044" s="925"/>
      <c r="R1044" s="935"/>
      <c r="S1044" s="935"/>
      <c r="T1044" s="935"/>
      <c r="U1044" s="935"/>
      <c r="V1044" s="935"/>
      <c r="W1044" s="935"/>
      <c r="X1044" s="935"/>
    </row>
    <row r="1045" spans="1:24">
      <c r="A1045" s="925"/>
      <c r="B1045" s="925"/>
      <c r="R1045" s="935"/>
      <c r="S1045" s="935"/>
      <c r="T1045" s="935"/>
      <c r="U1045" s="935"/>
      <c r="V1045" s="935"/>
      <c r="W1045" s="935"/>
      <c r="X1045" s="935"/>
    </row>
    <row r="1046" spans="1:24">
      <c r="A1046" s="925"/>
      <c r="B1046" s="925"/>
      <c r="R1046" s="935"/>
      <c r="S1046" s="935"/>
      <c r="T1046" s="935"/>
      <c r="U1046" s="935"/>
      <c r="V1046" s="935"/>
      <c r="W1046" s="935"/>
      <c r="X1046" s="935"/>
    </row>
    <row r="1047" spans="1:24">
      <c r="A1047" s="925"/>
      <c r="B1047" s="925"/>
      <c r="R1047" s="935"/>
      <c r="S1047" s="935"/>
      <c r="T1047" s="935"/>
      <c r="U1047" s="935"/>
      <c r="V1047" s="935"/>
      <c r="W1047" s="935"/>
      <c r="X1047" s="935"/>
    </row>
    <row r="1048" spans="1:24">
      <c r="A1048" s="925"/>
      <c r="B1048" s="925"/>
      <c r="R1048" s="935"/>
      <c r="S1048" s="935"/>
      <c r="T1048" s="935"/>
      <c r="U1048" s="935"/>
      <c r="V1048" s="935"/>
      <c r="W1048" s="935"/>
      <c r="X1048" s="935"/>
    </row>
    <row r="1049" spans="1:24">
      <c r="A1049" s="925"/>
      <c r="B1049" s="925"/>
      <c r="R1049" s="935"/>
      <c r="S1049" s="935"/>
      <c r="T1049" s="935"/>
      <c r="U1049" s="935"/>
      <c r="V1049" s="935"/>
      <c r="W1049" s="935"/>
      <c r="X1049" s="935"/>
    </row>
    <row r="1050" spans="1:24">
      <c r="A1050" s="925"/>
      <c r="B1050" s="925"/>
      <c r="R1050" s="935"/>
      <c r="S1050" s="935"/>
      <c r="T1050" s="935"/>
      <c r="U1050" s="935"/>
      <c r="V1050" s="935"/>
      <c r="W1050" s="935"/>
      <c r="X1050" s="935"/>
    </row>
    <row r="1051" spans="1:24">
      <c r="A1051" s="925"/>
      <c r="B1051" s="925"/>
      <c r="R1051" s="935"/>
      <c r="S1051" s="935"/>
      <c r="T1051" s="935"/>
      <c r="U1051" s="935"/>
      <c r="V1051" s="935"/>
      <c r="W1051" s="935"/>
      <c r="X1051" s="935"/>
    </row>
    <row r="1052" spans="1:24">
      <c r="A1052" s="925"/>
      <c r="B1052" s="925"/>
      <c r="R1052" s="935"/>
      <c r="S1052" s="935"/>
      <c r="T1052" s="935"/>
      <c r="U1052" s="935"/>
      <c r="V1052" s="935"/>
      <c r="W1052" s="935"/>
      <c r="X1052" s="935"/>
    </row>
    <row r="1053" spans="1:24">
      <c r="A1053" s="925"/>
      <c r="B1053" s="925"/>
      <c r="R1053" s="935"/>
      <c r="S1053" s="935"/>
      <c r="T1053" s="935"/>
      <c r="U1053" s="935"/>
      <c r="V1053" s="935"/>
      <c r="W1053" s="935"/>
      <c r="X1053" s="935"/>
    </row>
    <row r="1054" spans="1:24">
      <c r="A1054" s="925"/>
      <c r="B1054" s="925"/>
      <c r="R1054" s="935"/>
      <c r="S1054" s="935"/>
      <c r="T1054" s="935"/>
      <c r="U1054" s="935"/>
      <c r="V1054" s="935"/>
      <c r="W1054" s="935"/>
      <c r="X1054" s="935"/>
    </row>
    <row r="1055" spans="1:24">
      <c r="A1055" s="925"/>
      <c r="B1055" s="925"/>
      <c r="R1055" s="935"/>
      <c r="S1055" s="935"/>
      <c r="T1055" s="935"/>
      <c r="U1055" s="935"/>
      <c r="V1055" s="935"/>
      <c r="W1055" s="935"/>
      <c r="X1055" s="935"/>
    </row>
    <row r="1056" spans="1:24">
      <c r="A1056" s="925"/>
      <c r="B1056" s="925"/>
      <c r="R1056" s="935"/>
      <c r="S1056" s="935"/>
      <c r="T1056" s="935"/>
      <c r="U1056" s="935"/>
      <c r="V1056" s="935"/>
      <c r="W1056" s="935"/>
      <c r="X1056" s="935"/>
    </row>
    <row r="1057" spans="1:24">
      <c r="A1057" s="925"/>
      <c r="B1057" s="925"/>
      <c r="R1057" s="935"/>
      <c r="S1057" s="935"/>
      <c r="T1057" s="935"/>
      <c r="U1057" s="935"/>
      <c r="V1057" s="935"/>
      <c r="W1057" s="935"/>
      <c r="X1057" s="935"/>
    </row>
    <row r="1058" spans="1:24">
      <c r="A1058" s="925"/>
      <c r="B1058" s="925"/>
      <c r="R1058" s="935"/>
      <c r="S1058" s="935"/>
      <c r="T1058" s="935"/>
      <c r="U1058" s="935"/>
      <c r="V1058" s="935"/>
      <c r="W1058" s="935"/>
      <c r="X1058" s="935"/>
    </row>
    <row r="1059" spans="1:24">
      <c r="A1059" s="925"/>
      <c r="B1059" s="925"/>
      <c r="R1059" s="935"/>
      <c r="S1059" s="935"/>
      <c r="T1059" s="935"/>
      <c r="U1059" s="935"/>
      <c r="V1059" s="935"/>
      <c r="W1059" s="935"/>
      <c r="X1059" s="935"/>
    </row>
    <row r="1060" spans="1:24">
      <c r="A1060" s="925"/>
      <c r="B1060" s="925"/>
      <c r="R1060" s="935"/>
      <c r="S1060" s="935"/>
      <c r="T1060" s="935"/>
      <c r="U1060" s="935"/>
      <c r="V1060" s="935"/>
      <c r="W1060" s="935"/>
      <c r="X1060" s="935"/>
    </row>
    <row r="1061" spans="1:24">
      <c r="A1061" s="925"/>
      <c r="B1061" s="925"/>
      <c r="R1061" s="935"/>
      <c r="S1061" s="935"/>
      <c r="T1061" s="935"/>
      <c r="U1061" s="935"/>
      <c r="V1061" s="935"/>
      <c r="W1061" s="935"/>
      <c r="X1061" s="935"/>
    </row>
    <row r="1062" spans="1:24">
      <c r="A1062" s="925"/>
      <c r="B1062" s="925"/>
      <c r="R1062" s="935"/>
      <c r="S1062" s="935"/>
      <c r="T1062" s="935"/>
      <c r="U1062" s="935"/>
      <c r="V1062" s="935"/>
      <c r="W1062" s="935"/>
      <c r="X1062" s="935"/>
    </row>
    <row r="1063" spans="1:24">
      <c r="A1063" s="925"/>
      <c r="B1063" s="925"/>
      <c r="R1063" s="935"/>
      <c r="S1063" s="935"/>
      <c r="T1063" s="935"/>
      <c r="U1063" s="935"/>
      <c r="V1063" s="935"/>
      <c r="W1063" s="935"/>
      <c r="X1063" s="935"/>
    </row>
    <row r="1064" spans="1:24">
      <c r="A1064" s="925"/>
      <c r="B1064" s="925"/>
      <c r="R1064" s="935"/>
      <c r="S1064" s="935"/>
      <c r="T1064" s="935"/>
      <c r="U1064" s="935"/>
      <c r="V1064" s="935"/>
      <c r="W1064" s="935"/>
      <c r="X1064" s="935"/>
    </row>
    <row r="1065" spans="1:24">
      <c r="A1065" s="925"/>
      <c r="B1065" s="925"/>
      <c r="R1065" s="935"/>
      <c r="S1065" s="935"/>
      <c r="T1065" s="935"/>
      <c r="U1065" s="935"/>
      <c r="V1065" s="935"/>
      <c r="W1065" s="935"/>
      <c r="X1065" s="935"/>
    </row>
    <row r="1066" spans="1:24">
      <c r="A1066" s="925"/>
      <c r="B1066" s="925"/>
      <c r="R1066" s="935"/>
      <c r="S1066" s="935"/>
      <c r="T1066" s="935"/>
      <c r="U1066" s="935"/>
      <c r="V1066" s="935"/>
      <c r="W1066" s="935"/>
      <c r="X1066" s="935"/>
    </row>
    <row r="1067" spans="1:24">
      <c r="A1067" s="925"/>
      <c r="B1067" s="925"/>
      <c r="R1067" s="935"/>
      <c r="S1067" s="935"/>
      <c r="T1067" s="935"/>
      <c r="U1067" s="935"/>
      <c r="V1067" s="935"/>
      <c r="W1067" s="935"/>
      <c r="X1067" s="935"/>
    </row>
    <row r="1068" spans="1:24">
      <c r="A1068" s="925"/>
      <c r="B1068" s="925"/>
      <c r="R1068" s="935"/>
      <c r="S1068" s="935"/>
      <c r="T1068" s="935"/>
      <c r="U1068" s="935"/>
      <c r="V1068" s="935"/>
      <c r="W1068" s="935"/>
      <c r="X1068" s="935"/>
    </row>
    <row r="1069" spans="1:24">
      <c r="A1069" s="925"/>
      <c r="B1069" s="925"/>
      <c r="R1069" s="935"/>
      <c r="S1069" s="935"/>
      <c r="T1069" s="935"/>
      <c r="U1069" s="935"/>
      <c r="V1069" s="935"/>
      <c r="W1069" s="935"/>
      <c r="X1069" s="935"/>
    </row>
    <row r="1070" spans="1:24">
      <c r="A1070" s="925"/>
      <c r="B1070" s="925"/>
      <c r="R1070" s="935"/>
      <c r="S1070" s="935"/>
      <c r="T1070" s="935"/>
      <c r="U1070" s="935"/>
      <c r="V1070" s="935"/>
      <c r="W1070" s="935"/>
      <c r="X1070" s="935"/>
    </row>
    <row r="1071" spans="1:24">
      <c r="A1071" s="925"/>
      <c r="B1071" s="925"/>
      <c r="R1071" s="935"/>
      <c r="S1071" s="935"/>
      <c r="T1071" s="935"/>
      <c r="U1071" s="935"/>
      <c r="V1071" s="935"/>
      <c r="W1071" s="935"/>
      <c r="X1071" s="935"/>
    </row>
    <row r="1072" spans="1:24">
      <c r="A1072" s="925"/>
      <c r="B1072" s="925"/>
      <c r="R1072" s="935"/>
      <c r="S1072" s="935"/>
      <c r="T1072" s="935"/>
      <c r="U1072" s="935"/>
      <c r="V1072" s="935"/>
      <c r="W1072" s="935"/>
      <c r="X1072" s="935"/>
    </row>
    <row r="1073" spans="1:24">
      <c r="A1073" s="925"/>
      <c r="B1073" s="925"/>
      <c r="R1073" s="935"/>
      <c r="S1073" s="935"/>
      <c r="T1073" s="935"/>
      <c r="U1073" s="935"/>
      <c r="V1073" s="935"/>
      <c r="W1073" s="935"/>
      <c r="X1073" s="935"/>
    </row>
    <row r="1074" spans="1:24">
      <c r="A1074" s="925"/>
      <c r="B1074" s="925"/>
      <c r="R1074" s="935"/>
      <c r="S1074" s="935"/>
      <c r="T1074" s="935"/>
      <c r="U1074" s="935"/>
      <c r="V1074" s="935"/>
      <c r="W1074" s="935"/>
      <c r="X1074" s="935"/>
    </row>
    <row r="1075" spans="1:24">
      <c r="A1075" s="925"/>
      <c r="B1075" s="925"/>
      <c r="R1075" s="935"/>
      <c r="S1075" s="935"/>
      <c r="T1075" s="935"/>
      <c r="U1075" s="935"/>
      <c r="V1075" s="935"/>
      <c r="W1075" s="935"/>
      <c r="X1075" s="935"/>
    </row>
    <row r="1076" spans="1:24">
      <c r="A1076" s="925"/>
      <c r="B1076" s="925"/>
      <c r="R1076" s="935"/>
      <c r="S1076" s="935"/>
      <c r="T1076" s="935"/>
      <c r="U1076" s="935"/>
      <c r="V1076" s="935"/>
      <c r="W1076" s="935"/>
      <c r="X1076" s="935"/>
    </row>
    <row r="1077" spans="1:24">
      <c r="A1077" s="925"/>
      <c r="B1077" s="925"/>
      <c r="R1077" s="935"/>
      <c r="S1077" s="935"/>
      <c r="T1077" s="935"/>
      <c r="U1077" s="935"/>
      <c r="V1077" s="935"/>
      <c r="W1077" s="935"/>
      <c r="X1077" s="935"/>
    </row>
    <row r="1078" spans="1:24">
      <c r="A1078" s="925"/>
      <c r="B1078" s="925"/>
      <c r="R1078" s="935"/>
      <c r="S1078" s="935"/>
      <c r="T1078" s="935"/>
      <c r="U1078" s="935"/>
      <c r="V1078" s="935"/>
      <c r="W1078" s="935"/>
      <c r="X1078" s="935"/>
    </row>
    <row r="1079" spans="1:24">
      <c r="A1079" s="925"/>
      <c r="B1079" s="925"/>
      <c r="R1079" s="935"/>
      <c r="S1079" s="935"/>
      <c r="T1079" s="935"/>
      <c r="U1079" s="935"/>
      <c r="V1079" s="935"/>
      <c r="W1079" s="935"/>
      <c r="X1079" s="935"/>
    </row>
    <row r="1080" spans="1:24">
      <c r="A1080" s="925"/>
      <c r="B1080" s="925"/>
      <c r="R1080" s="935"/>
      <c r="S1080" s="935"/>
      <c r="T1080" s="935"/>
      <c r="U1080" s="935"/>
      <c r="V1080" s="935"/>
      <c r="W1080" s="935"/>
      <c r="X1080" s="935"/>
    </row>
    <row r="1081" spans="1:24">
      <c r="A1081" s="925"/>
      <c r="B1081" s="925"/>
      <c r="R1081" s="935"/>
      <c r="S1081" s="935"/>
      <c r="T1081" s="935"/>
      <c r="U1081" s="935"/>
      <c r="V1081" s="935"/>
      <c r="W1081" s="935"/>
      <c r="X1081" s="935"/>
    </row>
    <row r="1082" spans="1:24">
      <c r="A1082" s="925"/>
      <c r="B1082" s="925"/>
      <c r="R1082" s="935"/>
      <c r="S1082" s="935"/>
      <c r="T1082" s="935"/>
      <c r="U1082" s="935"/>
      <c r="V1082" s="935"/>
      <c r="W1082" s="935"/>
      <c r="X1082" s="935"/>
    </row>
    <row r="1083" spans="1:24">
      <c r="A1083" s="925"/>
      <c r="B1083" s="925"/>
      <c r="R1083" s="935"/>
      <c r="S1083" s="935"/>
      <c r="T1083" s="935"/>
      <c r="U1083" s="935"/>
      <c r="V1083" s="935"/>
      <c r="W1083" s="935"/>
      <c r="X1083" s="935"/>
    </row>
    <row r="1084" spans="1:24">
      <c r="A1084" s="925"/>
      <c r="B1084" s="925"/>
      <c r="R1084" s="935"/>
      <c r="S1084" s="935"/>
      <c r="T1084" s="935"/>
      <c r="U1084" s="935"/>
      <c r="V1084" s="935"/>
      <c r="W1084" s="935"/>
      <c r="X1084" s="935"/>
    </row>
    <row r="1085" spans="1:24">
      <c r="A1085" s="925"/>
      <c r="B1085" s="925"/>
      <c r="R1085" s="935"/>
      <c r="S1085" s="935"/>
      <c r="T1085" s="935"/>
      <c r="U1085" s="935"/>
      <c r="V1085" s="935"/>
      <c r="W1085" s="935"/>
      <c r="X1085" s="935"/>
    </row>
    <row r="1086" spans="1:24">
      <c r="A1086" s="925"/>
      <c r="B1086" s="925"/>
      <c r="R1086" s="935"/>
      <c r="S1086" s="935"/>
      <c r="T1086" s="935"/>
      <c r="U1086" s="935"/>
      <c r="V1086" s="935"/>
      <c r="W1086" s="935"/>
      <c r="X1086" s="935"/>
    </row>
    <row r="1087" spans="1:24">
      <c r="A1087" s="925"/>
      <c r="B1087" s="925"/>
      <c r="R1087" s="935"/>
      <c r="S1087" s="935"/>
      <c r="T1087" s="935"/>
      <c r="U1087" s="935"/>
      <c r="V1087" s="935"/>
      <c r="W1087" s="935"/>
      <c r="X1087" s="935"/>
    </row>
    <row r="1088" spans="1:24">
      <c r="A1088" s="925"/>
      <c r="B1088" s="925"/>
      <c r="R1088" s="935"/>
      <c r="S1088" s="935"/>
      <c r="T1088" s="935"/>
      <c r="U1088" s="935"/>
      <c r="V1088" s="935"/>
      <c r="W1088" s="935"/>
      <c r="X1088" s="935"/>
    </row>
    <row r="1089" spans="1:24">
      <c r="A1089" s="925"/>
      <c r="B1089" s="925"/>
      <c r="R1089" s="935"/>
      <c r="S1089" s="935"/>
      <c r="T1089" s="935"/>
      <c r="U1089" s="935"/>
      <c r="V1089" s="935"/>
      <c r="W1089" s="935"/>
      <c r="X1089" s="935"/>
    </row>
    <row r="1090" spans="1:24">
      <c r="A1090" s="925"/>
      <c r="B1090" s="925"/>
      <c r="R1090" s="935"/>
      <c r="S1090" s="935"/>
      <c r="T1090" s="935"/>
      <c r="U1090" s="935"/>
      <c r="V1090" s="935"/>
      <c r="W1090" s="935"/>
      <c r="X1090" s="935"/>
    </row>
    <row r="1091" spans="1:24">
      <c r="A1091" s="925"/>
      <c r="B1091" s="925"/>
      <c r="R1091" s="935"/>
      <c r="S1091" s="935"/>
      <c r="T1091" s="935"/>
      <c r="U1091" s="935"/>
      <c r="V1091" s="935"/>
      <c r="W1091" s="935"/>
      <c r="X1091" s="935"/>
    </row>
    <row r="1092" spans="1:24">
      <c r="A1092" s="925"/>
      <c r="B1092" s="925"/>
      <c r="R1092" s="935"/>
      <c r="S1092" s="935"/>
      <c r="T1092" s="935"/>
      <c r="U1092" s="935"/>
      <c r="V1092" s="935"/>
      <c r="W1092" s="935"/>
      <c r="X1092" s="935"/>
    </row>
    <row r="1093" spans="1:24">
      <c r="A1093" s="925"/>
      <c r="B1093" s="925"/>
      <c r="R1093" s="935"/>
      <c r="S1093" s="935"/>
      <c r="T1093" s="935"/>
      <c r="U1093" s="935"/>
      <c r="V1093" s="935"/>
      <c r="W1093" s="935"/>
      <c r="X1093" s="935"/>
    </row>
    <row r="1094" spans="1:24">
      <c r="A1094" s="925"/>
      <c r="B1094" s="925"/>
      <c r="R1094" s="935"/>
      <c r="S1094" s="935"/>
      <c r="T1094" s="935"/>
      <c r="U1094" s="935"/>
      <c r="V1094" s="935"/>
      <c r="W1094" s="935"/>
      <c r="X1094" s="935"/>
    </row>
    <row r="1095" spans="1:24">
      <c r="A1095" s="925"/>
      <c r="B1095" s="925"/>
      <c r="R1095" s="935"/>
      <c r="S1095" s="935"/>
      <c r="T1095" s="935"/>
      <c r="U1095" s="935"/>
      <c r="V1095" s="935"/>
      <c r="W1095" s="935"/>
      <c r="X1095" s="935"/>
    </row>
    <row r="1096" spans="1:24">
      <c r="A1096" s="925"/>
      <c r="B1096" s="925"/>
      <c r="R1096" s="935"/>
      <c r="S1096" s="935"/>
      <c r="T1096" s="935"/>
      <c r="U1096" s="935"/>
      <c r="V1096" s="935"/>
      <c r="W1096" s="935"/>
      <c r="X1096" s="935"/>
    </row>
    <row r="1097" spans="1:24">
      <c r="A1097" s="925"/>
      <c r="B1097" s="925"/>
      <c r="R1097" s="935"/>
      <c r="S1097" s="935"/>
      <c r="T1097" s="935"/>
      <c r="U1097" s="935"/>
      <c r="V1097" s="935"/>
      <c r="W1097" s="935"/>
      <c r="X1097" s="935"/>
    </row>
    <row r="1098" spans="1:24">
      <c r="A1098" s="925"/>
      <c r="B1098" s="925"/>
      <c r="R1098" s="935"/>
      <c r="S1098" s="935"/>
      <c r="T1098" s="935"/>
      <c r="U1098" s="935"/>
      <c r="V1098" s="935"/>
      <c r="W1098" s="935"/>
      <c r="X1098" s="935"/>
    </row>
    <row r="1099" spans="1:24">
      <c r="A1099" s="925"/>
      <c r="B1099" s="925"/>
      <c r="R1099" s="935"/>
      <c r="S1099" s="935"/>
      <c r="T1099" s="935"/>
      <c r="U1099" s="935"/>
      <c r="V1099" s="935"/>
      <c r="W1099" s="935"/>
      <c r="X1099" s="935"/>
    </row>
    <row r="1100" spans="1:24">
      <c r="A1100" s="925"/>
      <c r="B1100" s="925"/>
      <c r="R1100" s="935"/>
      <c r="S1100" s="935"/>
      <c r="T1100" s="935"/>
      <c r="U1100" s="935"/>
      <c r="V1100" s="935"/>
      <c r="W1100" s="935"/>
      <c r="X1100" s="935"/>
    </row>
    <row r="1101" spans="1:24">
      <c r="A1101" s="925"/>
      <c r="B1101" s="925"/>
      <c r="R1101" s="935"/>
      <c r="S1101" s="935"/>
      <c r="T1101" s="935"/>
      <c r="U1101" s="935"/>
      <c r="V1101" s="935"/>
      <c r="W1101" s="935"/>
      <c r="X1101" s="935"/>
    </row>
    <row r="1102" spans="1:24">
      <c r="A1102" s="925"/>
      <c r="B1102" s="925"/>
      <c r="R1102" s="935"/>
      <c r="S1102" s="935"/>
      <c r="T1102" s="935"/>
      <c r="U1102" s="935"/>
      <c r="V1102" s="935"/>
      <c r="W1102" s="935"/>
      <c r="X1102" s="935"/>
    </row>
    <row r="1103" spans="1:24">
      <c r="A1103" s="925"/>
      <c r="B1103" s="925"/>
      <c r="R1103" s="935"/>
      <c r="S1103" s="935"/>
      <c r="T1103" s="935"/>
      <c r="U1103" s="935"/>
      <c r="V1103" s="935"/>
      <c r="W1103" s="935"/>
      <c r="X1103" s="935"/>
    </row>
    <row r="1104" spans="1:24">
      <c r="A1104" s="925"/>
      <c r="B1104" s="925"/>
      <c r="R1104" s="935"/>
      <c r="S1104" s="935"/>
      <c r="T1104" s="935"/>
      <c r="U1104" s="935"/>
      <c r="V1104" s="935"/>
      <c r="W1104" s="935"/>
      <c r="X1104" s="935"/>
    </row>
    <row r="1105" spans="1:24">
      <c r="A1105" s="925"/>
      <c r="B1105" s="925"/>
      <c r="R1105" s="935"/>
      <c r="S1105" s="935"/>
      <c r="T1105" s="935"/>
      <c r="U1105" s="935"/>
      <c r="V1105" s="935"/>
      <c r="W1105" s="935"/>
      <c r="X1105" s="935"/>
    </row>
    <row r="1106" spans="1:24">
      <c r="A1106" s="925"/>
      <c r="B1106" s="925"/>
      <c r="R1106" s="935"/>
      <c r="S1106" s="935"/>
      <c r="T1106" s="935"/>
      <c r="U1106" s="935"/>
      <c r="V1106" s="935"/>
      <c r="W1106" s="935"/>
      <c r="X1106" s="935"/>
    </row>
    <row r="1107" spans="1:24">
      <c r="A1107" s="925"/>
      <c r="B1107" s="925"/>
      <c r="R1107" s="935"/>
      <c r="S1107" s="935"/>
      <c r="T1107" s="935"/>
      <c r="U1107" s="935"/>
      <c r="V1107" s="935"/>
      <c r="W1107" s="935"/>
      <c r="X1107" s="935"/>
    </row>
    <row r="1108" spans="1:24">
      <c r="A1108" s="925"/>
      <c r="B1108" s="925"/>
      <c r="R1108" s="935"/>
      <c r="S1108" s="935"/>
      <c r="T1108" s="935"/>
      <c r="U1108" s="935"/>
      <c r="V1108" s="935"/>
      <c r="W1108" s="935"/>
      <c r="X1108" s="935"/>
    </row>
    <row r="1109" spans="1:24">
      <c r="A1109" s="925"/>
      <c r="B1109" s="925"/>
      <c r="R1109" s="935"/>
      <c r="S1109" s="935"/>
      <c r="T1109" s="935"/>
      <c r="U1109" s="935"/>
      <c r="V1109" s="935"/>
      <c r="W1109" s="935"/>
      <c r="X1109" s="935"/>
    </row>
    <row r="1110" spans="1:24">
      <c r="A1110" s="925"/>
      <c r="B1110" s="925"/>
      <c r="R1110" s="935"/>
      <c r="S1110" s="935"/>
      <c r="T1110" s="935"/>
      <c r="U1110" s="935"/>
      <c r="V1110" s="935"/>
      <c r="W1110" s="935"/>
      <c r="X1110" s="935"/>
    </row>
    <row r="1111" spans="1:24">
      <c r="A1111" s="925"/>
      <c r="B1111" s="925"/>
      <c r="R1111" s="935"/>
      <c r="S1111" s="935"/>
      <c r="T1111" s="935"/>
      <c r="U1111" s="935"/>
      <c r="V1111" s="935"/>
      <c r="W1111" s="935"/>
      <c r="X1111" s="935"/>
    </row>
    <row r="1112" spans="1:24">
      <c r="A1112" s="925"/>
      <c r="B1112" s="925"/>
      <c r="R1112" s="935"/>
      <c r="S1112" s="935"/>
      <c r="T1112" s="935"/>
      <c r="U1112" s="935"/>
      <c r="V1112" s="935"/>
      <c r="W1112" s="935"/>
      <c r="X1112" s="935"/>
    </row>
    <row r="1113" spans="1:24">
      <c r="A1113" s="925"/>
      <c r="B1113" s="925"/>
      <c r="R1113" s="935"/>
      <c r="S1113" s="935"/>
      <c r="T1113" s="935"/>
      <c r="U1113" s="935"/>
      <c r="V1113" s="935"/>
      <c r="W1113" s="935"/>
      <c r="X1113" s="935"/>
    </row>
    <row r="1114" spans="1:24">
      <c r="A1114" s="925"/>
      <c r="B1114" s="925"/>
      <c r="R1114" s="935"/>
      <c r="S1114" s="935"/>
      <c r="T1114" s="935"/>
      <c r="U1114" s="935"/>
      <c r="V1114" s="935"/>
      <c r="W1114" s="935"/>
      <c r="X1114" s="935"/>
    </row>
    <row r="1115" spans="1:24">
      <c r="A1115" s="925"/>
      <c r="B1115" s="925"/>
      <c r="R1115" s="935"/>
      <c r="S1115" s="935"/>
      <c r="T1115" s="935"/>
      <c r="U1115" s="935"/>
      <c r="V1115" s="935"/>
      <c r="W1115" s="935"/>
      <c r="X1115" s="935"/>
    </row>
    <row r="1116" spans="1:24">
      <c r="A1116" s="925"/>
      <c r="B1116" s="925"/>
      <c r="R1116" s="935"/>
      <c r="S1116" s="935"/>
      <c r="T1116" s="935"/>
      <c r="U1116" s="935"/>
      <c r="V1116" s="935"/>
      <c r="W1116" s="935"/>
      <c r="X1116" s="935"/>
    </row>
    <row r="1117" spans="1:24">
      <c r="A1117" s="925"/>
      <c r="B1117" s="925"/>
      <c r="R1117" s="935"/>
      <c r="S1117" s="935"/>
      <c r="T1117" s="935"/>
      <c r="U1117" s="935"/>
      <c r="V1117" s="935"/>
      <c r="W1117" s="935"/>
      <c r="X1117" s="935"/>
    </row>
    <row r="1118" spans="1:24">
      <c r="A1118" s="925"/>
      <c r="B1118" s="925"/>
      <c r="R1118" s="935"/>
      <c r="S1118" s="935"/>
      <c r="T1118" s="935"/>
      <c r="U1118" s="935"/>
      <c r="V1118" s="935"/>
      <c r="W1118" s="935"/>
      <c r="X1118" s="935"/>
    </row>
    <row r="1119" spans="1:24">
      <c r="A1119" s="925"/>
      <c r="B1119" s="925"/>
      <c r="R1119" s="935"/>
      <c r="S1119" s="935"/>
      <c r="T1119" s="935"/>
      <c r="U1119" s="935"/>
      <c r="V1119" s="935"/>
      <c r="W1119" s="935"/>
      <c r="X1119" s="935"/>
    </row>
    <row r="1120" spans="1:24">
      <c r="A1120" s="925"/>
      <c r="B1120" s="925"/>
      <c r="R1120" s="935"/>
      <c r="S1120" s="935"/>
      <c r="T1120" s="935"/>
      <c r="U1120" s="935"/>
      <c r="V1120" s="935"/>
      <c r="W1120" s="935"/>
      <c r="X1120" s="935"/>
    </row>
    <row r="1121" spans="1:24">
      <c r="A1121" s="925"/>
      <c r="B1121" s="925"/>
      <c r="R1121" s="935"/>
      <c r="S1121" s="935"/>
      <c r="T1121" s="935"/>
      <c r="U1121" s="935"/>
      <c r="V1121" s="935"/>
      <c r="W1121" s="935"/>
      <c r="X1121" s="935"/>
    </row>
    <row r="1122" spans="1:24">
      <c r="A1122" s="925"/>
      <c r="B1122" s="925"/>
      <c r="R1122" s="935"/>
      <c r="S1122" s="935"/>
      <c r="T1122" s="935"/>
      <c r="U1122" s="935"/>
      <c r="V1122" s="935"/>
      <c r="W1122" s="935"/>
      <c r="X1122" s="935"/>
    </row>
    <row r="1123" spans="1:24">
      <c r="A1123" s="925"/>
      <c r="B1123" s="925"/>
      <c r="R1123" s="935"/>
      <c r="S1123" s="935"/>
      <c r="T1123" s="935"/>
      <c r="U1123" s="935"/>
      <c r="V1123" s="935"/>
      <c r="W1123" s="935"/>
      <c r="X1123" s="935"/>
    </row>
    <row r="1124" spans="1:24">
      <c r="A1124" s="925"/>
      <c r="B1124" s="925"/>
      <c r="R1124" s="935"/>
      <c r="S1124" s="935"/>
      <c r="T1124" s="935"/>
      <c r="U1124" s="935"/>
      <c r="V1124" s="935"/>
      <c r="W1124" s="935"/>
      <c r="X1124" s="935"/>
    </row>
    <row r="1125" spans="1:24">
      <c r="A1125" s="925"/>
      <c r="B1125" s="925"/>
      <c r="R1125" s="935"/>
      <c r="S1125" s="935"/>
      <c r="T1125" s="935"/>
      <c r="U1125" s="935"/>
      <c r="V1125" s="935"/>
      <c r="W1125" s="935"/>
      <c r="X1125" s="935"/>
    </row>
    <row r="1126" spans="1:24">
      <c r="A1126" s="925"/>
      <c r="B1126" s="925"/>
      <c r="R1126" s="935"/>
      <c r="S1126" s="935"/>
      <c r="T1126" s="935"/>
      <c r="U1126" s="935"/>
      <c r="V1126" s="935"/>
      <c r="W1126" s="935"/>
      <c r="X1126" s="935"/>
    </row>
    <row r="1127" spans="1:24">
      <c r="A1127" s="925"/>
      <c r="B1127" s="925"/>
      <c r="R1127" s="935"/>
      <c r="S1127" s="935"/>
      <c r="T1127" s="935"/>
      <c r="U1127" s="935"/>
      <c r="V1127" s="935"/>
      <c r="W1127" s="935"/>
      <c r="X1127" s="935"/>
    </row>
    <row r="1128" spans="1:24">
      <c r="A1128" s="925"/>
      <c r="B1128" s="925"/>
      <c r="R1128" s="935"/>
      <c r="S1128" s="935"/>
      <c r="T1128" s="935"/>
      <c r="U1128" s="935"/>
      <c r="V1128" s="935"/>
      <c r="W1128" s="935"/>
      <c r="X1128" s="935"/>
    </row>
    <row r="1129" spans="1:24">
      <c r="A1129" s="925"/>
      <c r="B1129" s="925"/>
      <c r="R1129" s="935"/>
      <c r="S1129" s="935"/>
      <c r="T1129" s="935"/>
      <c r="U1129" s="935"/>
      <c r="V1129" s="935"/>
      <c r="W1129" s="935"/>
      <c r="X1129" s="935"/>
    </row>
    <row r="1130" spans="1:24">
      <c r="A1130" s="925"/>
      <c r="B1130" s="925"/>
      <c r="R1130" s="935"/>
      <c r="S1130" s="935"/>
      <c r="T1130" s="935"/>
      <c r="U1130" s="935"/>
      <c r="V1130" s="935"/>
      <c r="W1130" s="935"/>
      <c r="X1130" s="935"/>
    </row>
    <row r="1131" spans="1:24">
      <c r="A1131" s="925"/>
      <c r="B1131" s="925"/>
      <c r="R1131" s="935"/>
      <c r="S1131" s="935"/>
      <c r="T1131" s="935"/>
      <c r="U1131" s="935"/>
      <c r="V1131" s="935"/>
      <c r="W1131" s="935"/>
      <c r="X1131" s="935"/>
    </row>
    <row r="1132" spans="1:24">
      <c r="A1132" s="925"/>
      <c r="B1132" s="925"/>
      <c r="R1132" s="935"/>
      <c r="S1132" s="935"/>
      <c r="T1132" s="935"/>
      <c r="U1132" s="935"/>
      <c r="V1132" s="935"/>
      <c r="W1132" s="935"/>
      <c r="X1132" s="935"/>
    </row>
    <row r="1133" spans="1:24">
      <c r="A1133" s="925"/>
      <c r="B1133" s="925"/>
      <c r="R1133" s="935"/>
      <c r="S1133" s="935"/>
      <c r="T1133" s="935"/>
      <c r="U1133" s="935"/>
      <c r="V1133" s="935"/>
      <c r="W1133" s="935"/>
      <c r="X1133" s="935"/>
    </row>
    <row r="1134" spans="1:24">
      <c r="A1134" s="925"/>
      <c r="B1134" s="925"/>
      <c r="R1134" s="935"/>
      <c r="S1134" s="935"/>
      <c r="T1134" s="935"/>
      <c r="U1134" s="935"/>
      <c r="V1134" s="935"/>
      <c r="W1134" s="935"/>
      <c r="X1134" s="935"/>
    </row>
    <row r="1135" spans="1:24">
      <c r="A1135" s="925"/>
      <c r="B1135" s="925"/>
      <c r="R1135" s="935"/>
      <c r="S1135" s="935"/>
      <c r="T1135" s="935"/>
      <c r="U1135" s="935"/>
      <c r="V1135" s="935"/>
      <c r="W1135" s="935"/>
      <c r="X1135" s="935"/>
    </row>
    <row r="1136" spans="1:24">
      <c r="A1136" s="925"/>
      <c r="B1136" s="925"/>
      <c r="R1136" s="935"/>
      <c r="S1136" s="935"/>
      <c r="T1136" s="935"/>
      <c r="U1136" s="935"/>
      <c r="V1136" s="935"/>
      <c r="W1136" s="935"/>
      <c r="X1136" s="935"/>
    </row>
    <row r="1137" spans="1:24">
      <c r="A1137" s="925"/>
      <c r="B1137" s="925"/>
      <c r="R1137" s="935"/>
      <c r="S1137" s="935"/>
      <c r="T1137" s="935"/>
      <c r="U1137" s="935"/>
      <c r="V1137" s="935"/>
      <c r="W1137" s="935"/>
      <c r="X1137" s="935"/>
    </row>
    <row r="1138" spans="1:24">
      <c r="A1138" s="925"/>
      <c r="B1138" s="925"/>
      <c r="R1138" s="935"/>
      <c r="S1138" s="935"/>
      <c r="T1138" s="935"/>
      <c r="U1138" s="935"/>
      <c r="V1138" s="935"/>
      <c r="W1138" s="935"/>
      <c r="X1138" s="935"/>
    </row>
    <row r="1139" spans="1:24">
      <c r="A1139" s="925"/>
      <c r="B1139" s="925"/>
      <c r="R1139" s="935"/>
      <c r="S1139" s="935"/>
      <c r="T1139" s="935"/>
      <c r="U1139" s="935"/>
      <c r="V1139" s="935"/>
      <c r="W1139" s="935"/>
      <c r="X1139" s="935"/>
    </row>
    <row r="1140" spans="1:24">
      <c r="A1140" s="925"/>
      <c r="B1140" s="925"/>
      <c r="R1140" s="935"/>
      <c r="S1140" s="935"/>
      <c r="T1140" s="935"/>
      <c r="U1140" s="935"/>
      <c r="V1140" s="935"/>
      <c r="W1140" s="935"/>
      <c r="X1140" s="935"/>
    </row>
    <row r="1141" spans="1:24">
      <c r="A1141" s="925"/>
      <c r="B1141" s="925"/>
      <c r="R1141" s="935"/>
      <c r="S1141" s="935"/>
      <c r="T1141" s="935"/>
      <c r="U1141" s="935"/>
      <c r="V1141" s="935"/>
      <c r="W1141" s="935"/>
      <c r="X1141" s="935"/>
    </row>
    <row r="1142" spans="1:24">
      <c r="A1142" s="925"/>
      <c r="B1142" s="925"/>
      <c r="R1142" s="935"/>
      <c r="S1142" s="935"/>
      <c r="T1142" s="935"/>
      <c r="U1142" s="935"/>
      <c r="V1142" s="935"/>
      <c r="W1142" s="935"/>
      <c r="X1142" s="935"/>
    </row>
    <row r="1143" spans="1:24">
      <c r="A1143" s="925"/>
      <c r="B1143" s="925"/>
      <c r="R1143" s="935"/>
      <c r="S1143" s="935"/>
      <c r="T1143" s="935"/>
      <c r="U1143" s="935"/>
      <c r="V1143" s="935"/>
      <c r="W1143" s="935"/>
      <c r="X1143" s="935"/>
    </row>
    <row r="1144" spans="1:24">
      <c r="A1144" s="925"/>
      <c r="B1144" s="925"/>
      <c r="R1144" s="935"/>
      <c r="S1144" s="935"/>
      <c r="T1144" s="935"/>
      <c r="U1144" s="935"/>
      <c r="V1144" s="935"/>
      <c r="W1144" s="935"/>
      <c r="X1144" s="935"/>
    </row>
    <row r="1145" spans="1:24">
      <c r="A1145" s="925"/>
      <c r="B1145" s="925"/>
      <c r="R1145" s="935"/>
      <c r="S1145" s="935"/>
      <c r="T1145" s="935"/>
      <c r="U1145" s="935"/>
      <c r="V1145" s="935"/>
      <c r="W1145" s="935"/>
      <c r="X1145" s="935"/>
    </row>
    <row r="1146" spans="1:24">
      <c r="A1146" s="925"/>
      <c r="B1146" s="925"/>
      <c r="R1146" s="935"/>
      <c r="S1146" s="935"/>
      <c r="T1146" s="935"/>
      <c r="U1146" s="935"/>
      <c r="V1146" s="935"/>
      <c r="W1146" s="935"/>
      <c r="X1146" s="935"/>
    </row>
    <row r="1147" spans="1:24">
      <c r="A1147" s="925"/>
      <c r="B1147" s="925"/>
      <c r="R1147" s="935"/>
      <c r="S1147" s="935"/>
      <c r="T1147" s="935"/>
      <c r="U1147" s="935"/>
      <c r="V1147" s="935"/>
      <c r="W1147" s="935"/>
      <c r="X1147" s="935"/>
    </row>
    <row r="1148" spans="1:24">
      <c r="A1148" s="925"/>
      <c r="B1148" s="925"/>
      <c r="R1148" s="935"/>
      <c r="S1148" s="935"/>
      <c r="T1148" s="935"/>
      <c r="U1148" s="935"/>
      <c r="V1148" s="935"/>
      <c r="W1148" s="935"/>
      <c r="X1148" s="935"/>
    </row>
    <row r="1149" spans="1:24">
      <c r="A1149" s="925"/>
      <c r="B1149" s="925"/>
      <c r="R1149" s="935"/>
      <c r="S1149" s="935"/>
      <c r="T1149" s="935"/>
      <c r="U1149" s="935"/>
      <c r="V1149" s="935"/>
      <c r="W1149" s="935"/>
      <c r="X1149" s="935"/>
    </row>
    <row r="1150" spans="1:24">
      <c r="A1150" s="925"/>
      <c r="B1150" s="925"/>
      <c r="R1150" s="935"/>
      <c r="S1150" s="935"/>
      <c r="T1150" s="935"/>
      <c r="U1150" s="935"/>
      <c r="V1150" s="935"/>
      <c r="W1150" s="935"/>
      <c r="X1150" s="935"/>
    </row>
    <row r="1151" spans="1:24">
      <c r="A1151" s="925"/>
      <c r="B1151" s="925"/>
      <c r="R1151" s="935"/>
      <c r="S1151" s="935"/>
      <c r="T1151" s="935"/>
      <c r="U1151" s="935"/>
      <c r="V1151" s="935"/>
      <c r="W1151" s="935"/>
      <c r="X1151" s="935"/>
    </row>
    <row r="1152" spans="1:24">
      <c r="A1152" s="925"/>
      <c r="B1152" s="925"/>
      <c r="R1152" s="935"/>
      <c r="S1152" s="935"/>
      <c r="T1152" s="935"/>
      <c r="U1152" s="935"/>
      <c r="V1152" s="935"/>
      <c r="W1152" s="935"/>
      <c r="X1152" s="935"/>
    </row>
    <row r="1153" spans="1:24">
      <c r="A1153" s="925"/>
      <c r="B1153" s="925"/>
      <c r="R1153" s="935"/>
      <c r="S1153" s="935"/>
      <c r="T1153" s="935"/>
      <c r="U1153" s="935"/>
      <c r="V1153" s="935"/>
      <c r="W1153" s="935"/>
      <c r="X1153" s="935"/>
    </row>
    <row r="1154" spans="1:24">
      <c r="A1154" s="925"/>
      <c r="B1154" s="925"/>
      <c r="R1154" s="935"/>
      <c r="S1154" s="935"/>
      <c r="T1154" s="935"/>
      <c r="U1154" s="935"/>
      <c r="V1154" s="935"/>
      <c r="W1154" s="935"/>
      <c r="X1154" s="935"/>
    </row>
    <row r="1155" spans="1:24">
      <c r="A1155" s="925"/>
      <c r="B1155" s="925"/>
      <c r="R1155" s="935"/>
      <c r="S1155" s="935"/>
      <c r="T1155" s="935"/>
      <c r="U1155" s="935"/>
      <c r="V1155" s="935"/>
      <c r="W1155" s="935"/>
      <c r="X1155" s="935"/>
    </row>
    <row r="1156" spans="1:24">
      <c r="A1156" s="925"/>
      <c r="B1156" s="925"/>
      <c r="R1156" s="935"/>
      <c r="S1156" s="935"/>
      <c r="T1156" s="935"/>
      <c r="U1156" s="935"/>
      <c r="V1156" s="935"/>
      <c r="W1156" s="935"/>
      <c r="X1156" s="935"/>
    </row>
    <row r="1157" spans="1:24">
      <c r="A1157" s="925"/>
      <c r="B1157" s="925"/>
      <c r="R1157" s="935"/>
      <c r="S1157" s="935"/>
      <c r="T1157" s="935"/>
      <c r="U1157" s="935"/>
      <c r="V1157" s="935"/>
      <c r="W1157" s="935"/>
      <c r="X1157" s="935"/>
    </row>
    <row r="1158" spans="1:24">
      <c r="A1158" s="925"/>
      <c r="B1158" s="925"/>
      <c r="R1158" s="935"/>
      <c r="S1158" s="935"/>
      <c r="T1158" s="935"/>
      <c r="U1158" s="935"/>
      <c r="V1158" s="935"/>
      <c r="W1158" s="935"/>
      <c r="X1158" s="935"/>
    </row>
    <row r="1159" spans="1:24">
      <c r="A1159" s="925"/>
      <c r="B1159" s="925"/>
      <c r="R1159" s="935"/>
      <c r="S1159" s="935"/>
      <c r="T1159" s="935"/>
      <c r="U1159" s="935"/>
      <c r="V1159" s="935"/>
      <c r="W1159" s="935"/>
      <c r="X1159" s="935"/>
    </row>
    <row r="1160" spans="1:24">
      <c r="A1160" s="925"/>
      <c r="B1160" s="925"/>
      <c r="R1160" s="935"/>
      <c r="S1160" s="935"/>
      <c r="T1160" s="935"/>
      <c r="U1160" s="935"/>
      <c r="V1160" s="935"/>
      <c r="W1160" s="935"/>
      <c r="X1160" s="935"/>
    </row>
    <row r="1161" spans="1:24">
      <c r="A1161" s="925"/>
      <c r="B1161" s="925"/>
      <c r="R1161" s="935"/>
      <c r="S1161" s="935"/>
      <c r="T1161" s="935"/>
      <c r="U1161" s="935"/>
      <c r="V1161" s="935"/>
      <c r="W1161" s="935"/>
      <c r="X1161" s="935"/>
    </row>
    <row r="1162" spans="1:24">
      <c r="A1162" s="925"/>
      <c r="B1162" s="925"/>
      <c r="R1162" s="935"/>
      <c r="S1162" s="935"/>
      <c r="T1162" s="935"/>
      <c r="U1162" s="935"/>
      <c r="V1162" s="935"/>
      <c r="W1162" s="935"/>
      <c r="X1162" s="935"/>
    </row>
    <row r="1163" spans="1:24">
      <c r="A1163" s="925"/>
      <c r="B1163" s="925"/>
      <c r="R1163" s="935"/>
      <c r="S1163" s="935"/>
      <c r="T1163" s="935"/>
      <c r="U1163" s="935"/>
      <c r="V1163" s="935"/>
      <c r="W1163" s="935"/>
      <c r="X1163" s="935"/>
    </row>
    <row r="1164" spans="1:24">
      <c r="A1164" s="925"/>
      <c r="B1164" s="925"/>
      <c r="R1164" s="935"/>
      <c r="S1164" s="935"/>
      <c r="T1164" s="935"/>
      <c r="U1164" s="935"/>
      <c r="V1164" s="935"/>
      <c r="W1164" s="935"/>
      <c r="X1164" s="935"/>
    </row>
    <row r="1165" spans="1:24">
      <c r="A1165" s="925"/>
      <c r="B1165" s="925"/>
      <c r="R1165" s="935"/>
      <c r="S1165" s="935"/>
      <c r="T1165" s="935"/>
      <c r="U1165" s="935"/>
      <c r="V1165" s="935"/>
      <c r="W1165" s="935"/>
      <c r="X1165" s="935"/>
    </row>
    <row r="1166" spans="1:24">
      <c r="A1166" s="925"/>
      <c r="B1166" s="925"/>
      <c r="R1166" s="935"/>
      <c r="S1166" s="935"/>
      <c r="T1166" s="935"/>
      <c r="U1166" s="935"/>
      <c r="V1166" s="935"/>
      <c r="W1166" s="935"/>
      <c r="X1166" s="935"/>
    </row>
    <row r="1167" spans="1:24">
      <c r="A1167" s="925"/>
      <c r="B1167" s="925"/>
      <c r="R1167" s="935"/>
      <c r="S1167" s="935"/>
      <c r="T1167" s="935"/>
      <c r="U1167" s="935"/>
      <c r="V1167" s="935"/>
      <c r="W1167" s="935"/>
      <c r="X1167" s="935"/>
    </row>
    <row r="1168" spans="1:24">
      <c r="A1168" s="925"/>
      <c r="B1168" s="925"/>
      <c r="R1168" s="935"/>
      <c r="S1168" s="935"/>
      <c r="T1168" s="935"/>
      <c r="U1168" s="935"/>
      <c r="V1168" s="935"/>
      <c r="W1168" s="935"/>
      <c r="X1168" s="935"/>
    </row>
    <row r="1169" spans="1:24">
      <c r="A1169" s="925"/>
      <c r="B1169" s="925"/>
      <c r="R1169" s="935"/>
      <c r="S1169" s="935"/>
      <c r="T1169" s="935"/>
      <c r="U1169" s="935"/>
      <c r="V1169" s="935"/>
      <c r="W1169" s="935"/>
      <c r="X1169" s="935"/>
    </row>
    <row r="1170" spans="1:24">
      <c r="A1170" s="925"/>
      <c r="B1170" s="925"/>
      <c r="R1170" s="935"/>
      <c r="S1170" s="935"/>
      <c r="T1170" s="935"/>
      <c r="U1170" s="935"/>
      <c r="V1170" s="935"/>
      <c r="W1170" s="935"/>
      <c r="X1170" s="935"/>
    </row>
    <row r="1171" spans="1:24">
      <c r="A1171" s="925"/>
      <c r="B1171" s="925"/>
      <c r="R1171" s="935"/>
      <c r="S1171" s="935"/>
      <c r="T1171" s="935"/>
      <c r="U1171" s="935"/>
      <c r="V1171" s="935"/>
      <c r="W1171" s="935"/>
      <c r="X1171" s="935"/>
    </row>
    <row r="1172" spans="1:24">
      <c r="A1172" s="925"/>
      <c r="B1172" s="925"/>
      <c r="R1172" s="935"/>
      <c r="S1172" s="935"/>
      <c r="T1172" s="935"/>
      <c r="U1172" s="935"/>
      <c r="V1172" s="935"/>
      <c r="W1172" s="935"/>
      <c r="X1172" s="935"/>
    </row>
    <row r="1173" spans="1:24">
      <c r="A1173" s="925"/>
      <c r="B1173" s="925"/>
      <c r="R1173" s="935"/>
      <c r="S1173" s="935"/>
      <c r="T1173" s="935"/>
      <c r="U1173" s="935"/>
      <c r="V1173" s="935"/>
      <c r="W1173" s="935"/>
      <c r="X1173" s="935"/>
    </row>
    <row r="1174" spans="1:24">
      <c r="A1174" s="925"/>
      <c r="B1174" s="925"/>
      <c r="R1174" s="935"/>
      <c r="S1174" s="935"/>
      <c r="T1174" s="935"/>
      <c r="U1174" s="935"/>
      <c r="V1174" s="935"/>
      <c r="W1174" s="935"/>
      <c r="X1174" s="935"/>
    </row>
    <row r="1175" spans="1:24">
      <c r="A1175" s="925"/>
      <c r="B1175" s="925"/>
      <c r="R1175" s="935"/>
      <c r="S1175" s="935"/>
      <c r="T1175" s="935"/>
      <c r="U1175" s="935"/>
      <c r="V1175" s="935"/>
      <c r="W1175" s="935"/>
      <c r="X1175" s="935"/>
    </row>
    <row r="1176" spans="1:24">
      <c r="A1176" s="925"/>
      <c r="B1176" s="925"/>
      <c r="R1176" s="935"/>
      <c r="S1176" s="935"/>
      <c r="T1176" s="935"/>
      <c r="U1176" s="935"/>
      <c r="V1176" s="935"/>
      <c r="W1176" s="935"/>
      <c r="X1176" s="935"/>
    </row>
    <row r="1177" spans="1:24">
      <c r="A1177" s="925"/>
      <c r="B1177" s="925"/>
      <c r="R1177" s="935"/>
      <c r="S1177" s="935"/>
      <c r="T1177" s="935"/>
      <c r="U1177" s="935"/>
      <c r="V1177" s="935"/>
      <c r="W1177" s="935"/>
      <c r="X1177" s="935"/>
    </row>
    <row r="1178" spans="1:24">
      <c r="A1178" s="925"/>
      <c r="B1178" s="925"/>
      <c r="R1178" s="935"/>
      <c r="S1178" s="935"/>
      <c r="T1178" s="935"/>
      <c r="U1178" s="935"/>
      <c r="V1178" s="935"/>
      <c r="W1178" s="935"/>
      <c r="X1178" s="935"/>
    </row>
    <row r="1179" spans="1:24">
      <c r="A1179" s="925"/>
      <c r="B1179" s="925"/>
      <c r="R1179" s="935"/>
      <c r="S1179" s="935"/>
      <c r="T1179" s="935"/>
      <c r="U1179" s="935"/>
      <c r="V1179" s="935"/>
      <c r="W1179" s="935"/>
      <c r="X1179" s="935"/>
    </row>
    <row r="1180" spans="1:24">
      <c r="A1180" s="925"/>
      <c r="B1180" s="925"/>
      <c r="R1180" s="935"/>
      <c r="S1180" s="935"/>
      <c r="T1180" s="935"/>
      <c r="U1180" s="935"/>
      <c r="V1180" s="935"/>
      <c r="W1180" s="935"/>
      <c r="X1180" s="935"/>
    </row>
    <row r="1181" spans="1:24">
      <c r="A1181" s="925"/>
      <c r="B1181" s="925"/>
      <c r="R1181" s="935"/>
      <c r="S1181" s="935"/>
      <c r="T1181" s="935"/>
      <c r="U1181" s="935"/>
      <c r="V1181" s="935"/>
      <c r="W1181" s="935"/>
      <c r="X1181" s="935"/>
    </row>
    <row r="1182" spans="1:24">
      <c r="A1182" s="925"/>
      <c r="B1182" s="925"/>
      <c r="R1182" s="935"/>
      <c r="S1182" s="935"/>
      <c r="T1182" s="935"/>
      <c r="U1182" s="935"/>
      <c r="V1182" s="935"/>
      <c r="W1182" s="935"/>
      <c r="X1182" s="935"/>
    </row>
    <row r="1183" spans="1:24">
      <c r="A1183" s="925"/>
      <c r="B1183" s="925"/>
      <c r="R1183" s="935"/>
      <c r="S1183" s="935"/>
      <c r="T1183" s="935"/>
      <c r="U1183" s="935"/>
      <c r="V1183" s="935"/>
      <c r="W1183" s="935"/>
      <c r="X1183" s="935"/>
    </row>
    <row r="1184" spans="1:24">
      <c r="A1184" s="925"/>
      <c r="B1184" s="925"/>
      <c r="R1184" s="935"/>
      <c r="S1184" s="935"/>
      <c r="T1184" s="935"/>
      <c r="U1184" s="935"/>
      <c r="V1184" s="935"/>
      <c r="W1184" s="935"/>
      <c r="X1184" s="935"/>
    </row>
    <row r="1185" spans="1:24">
      <c r="A1185" s="925"/>
      <c r="B1185" s="925"/>
      <c r="R1185" s="935"/>
      <c r="S1185" s="935"/>
      <c r="T1185" s="935"/>
      <c r="U1185" s="935"/>
      <c r="V1185" s="935"/>
      <c r="W1185" s="935"/>
      <c r="X1185" s="935"/>
    </row>
    <row r="1186" spans="1:24">
      <c r="A1186" s="925"/>
      <c r="B1186" s="925"/>
      <c r="R1186" s="935"/>
      <c r="S1186" s="935"/>
      <c r="T1186" s="935"/>
      <c r="U1186" s="935"/>
      <c r="V1186" s="935"/>
      <c r="W1186" s="935"/>
      <c r="X1186" s="935"/>
    </row>
    <row r="1187" spans="1:24">
      <c r="A1187" s="925"/>
      <c r="B1187" s="925"/>
      <c r="R1187" s="935"/>
      <c r="S1187" s="935"/>
      <c r="T1187" s="935"/>
      <c r="U1187" s="935"/>
      <c r="V1187" s="935"/>
      <c r="W1187" s="935"/>
      <c r="X1187" s="935"/>
    </row>
    <row r="1188" spans="1:24">
      <c r="A1188" s="925"/>
      <c r="B1188" s="925"/>
      <c r="R1188" s="935"/>
      <c r="S1188" s="935"/>
      <c r="T1188" s="935"/>
      <c r="U1188" s="935"/>
      <c r="V1188" s="935"/>
      <c r="W1188" s="935"/>
      <c r="X1188" s="935"/>
    </row>
    <row r="1189" spans="1:24">
      <c r="A1189" s="925"/>
      <c r="B1189" s="925"/>
      <c r="R1189" s="935"/>
      <c r="S1189" s="935"/>
      <c r="T1189" s="935"/>
      <c r="U1189" s="935"/>
      <c r="V1189" s="935"/>
      <c r="W1189" s="935"/>
      <c r="X1189" s="935"/>
    </row>
    <row r="1190" spans="1:24">
      <c r="A1190" s="925"/>
      <c r="B1190" s="925"/>
      <c r="R1190" s="935"/>
      <c r="S1190" s="935"/>
      <c r="T1190" s="935"/>
      <c r="U1190" s="935"/>
      <c r="V1190" s="935"/>
      <c r="W1190" s="935"/>
      <c r="X1190" s="935"/>
    </row>
    <row r="1191" spans="1:24">
      <c r="A1191" s="925"/>
      <c r="B1191" s="925"/>
      <c r="R1191" s="935"/>
      <c r="S1191" s="935"/>
      <c r="T1191" s="935"/>
      <c r="U1191" s="935"/>
      <c r="V1191" s="935"/>
      <c r="W1191" s="935"/>
      <c r="X1191" s="935"/>
    </row>
    <row r="1192" spans="1:24">
      <c r="A1192" s="925"/>
      <c r="B1192" s="925"/>
      <c r="R1192" s="935"/>
      <c r="S1192" s="935"/>
      <c r="T1192" s="935"/>
      <c r="U1192" s="935"/>
      <c r="V1192" s="935"/>
      <c r="W1192" s="935"/>
      <c r="X1192" s="935"/>
    </row>
    <row r="1193" spans="1:24">
      <c r="A1193" s="925"/>
      <c r="B1193" s="925"/>
      <c r="R1193" s="935"/>
      <c r="S1193" s="935"/>
      <c r="T1193" s="935"/>
      <c r="U1193" s="935"/>
      <c r="V1193" s="935"/>
      <c r="W1193" s="935"/>
      <c r="X1193" s="935"/>
    </row>
    <row r="1194" spans="1:24">
      <c r="A1194" s="925"/>
      <c r="B1194" s="925"/>
      <c r="R1194" s="935"/>
      <c r="S1194" s="935"/>
      <c r="T1194" s="935"/>
      <c r="U1194" s="935"/>
      <c r="V1194" s="935"/>
      <c r="W1194" s="935"/>
      <c r="X1194" s="935"/>
    </row>
    <row r="1195" spans="1:24">
      <c r="A1195" s="925"/>
      <c r="B1195" s="925"/>
      <c r="R1195" s="935"/>
      <c r="S1195" s="935"/>
      <c r="T1195" s="935"/>
      <c r="U1195" s="935"/>
      <c r="V1195" s="935"/>
      <c r="W1195" s="935"/>
      <c r="X1195" s="935"/>
    </row>
    <row r="1196" spans="1:24">
      <c r="A1196" s="925"/>
      <c r="B1196" s="925"/>
      <c r="R1196" s="935"/>
      <c r="S1196" s="935"/>
      <c r="T1196" s="935"/>
      <c r="U1196" s="935"/>
      <c r="V1196" s="935"/>
      <c r="W1196" s="935"/>
      <c r="X1196" s="935"/>
    </row>
    <row r="1197" spans="1:24">
      <c r="A1197" s="925"/>
      <c r="B1197" s="925"/>
      <c r="R1197" s="935"/>
      <c r="S1197" s="935"/>
      <c r="T1197" s="935"/>
      <c r="U1197" s="935"/>
      <c r="V1197" s="935"/>
      <c r="W1197" s="935"/>
      <c r="X1197" s="935"/>
    </row>
    <row r="1198" spans="1:24">
      <c r="A1198" s="925"/>
      <c r="B1198" s="925"/>
      <c r="R1198" s="935"/>
      <c r="S1198" s="935"/>
      <c r="T1198" s="935"/>
      <c r="U1198" s="935"/>
      <c r="V1198" s="935"/>
      <c r="W1198" s="935"/>
      <c r="X1198" s="935"/>
    </row>
    <row r="1199" spans="1:24">
      <c r="A1199" s="925"/>
      <c r="B1199" s="925"/>
      <c r="R1199" s="935"/>
      <c r="S1199" s="935"/>
      <c r="T1199" s="935"/>
      <c r="U1199" s="935"/>
      <c r="V1199" s="935"/>
      <c r="W1199" s="935"/>
      <c r="X1199" s="935"/>
    </row>
    <row r="1200" spans="1:24">
      <c r="A1200" s="925"/>
      <c r="B1200" s="925"/>
      <c r="R1200" s="935"/>
      <c r="S1200" s="935"/>
      <c r="T1200" s="935"/>
      <c r="U1200" s="935"/>
      <c r="V1200" s="935"/>
      <c r="W1200" s="935"/>
      <c r="X1200" s="935"/>
    </row>
    <row r="1201" spans="1:24">
      <c r="A1201" s="925"/>
      <c r="B1201" s="925"/>
      <c r="R1201" s="935"/>
      <c r="S1201" s="935"/>
      <c r="T1201" s="935"/>
      <c r="U1201" s="935"/>
      <c r="V1201" s="935"/>
      <c r="W1201" s="935"/>
      <c r="X1201" s="935"/>
    </row>
    <row r="1202" spans="1:24">
      <c r="A1202" s="925"/>
      <c r="B1202" s="925"/>
      <c r="R1202" s="935"/>
      <c r="S1202" s="935"/>
      <c r="T1202" s="935"/>
      <c r="U1202" s="935"/>
      <c r="V1202" s="935"/>
      <c r="W1202" s="935"/>
      <c r="X1202" s="935"/>
    </row>
    <row r="1203" spans="1:24">
      <c r="A1203" s="925"/>
      <c r="B1203" s="925"/>
      <c r="R1203" s="935"/>
      <c r="S1203" s="935"/>
      <c r="T1203" s="935"/>
      <c r="U1203" s="935"/>
      <c r="V1203" s="935"/>
      <c r="W1203" s="935"/>
      <c r="X1203" s="935"/>
    </row>
    <row r="1204" spans="1:24">
      <c r="A1204" s="925"/>
      <c r="B1204" s="925"/>
      <c r="R1204" s="935"/>
      <c r="S1204" s="935"/>
      <c r="T1204" s="935"/>
      <c r="U1204" s="935"/>
      <c r="V1204" s="935"/>
      <c r="W1204" s="935"/>
      <c r="X1204" s="935"/>
    </row>
    <row r="1205" spans="1:24">
      <c r="A1205" s="925"/>
      <c r="B1205" s="925"/>
      <c r="R1205" s="935"/>
      <c r="S1205" s="935"/>
      <c r="T1205" s="935"/>
      <c r="U1205" s="935"/>
      <c r="V1205" s="935"/>
      <c r="W1205" s="935"/>
      <c r="X1205" s="935"/>
    </row>
    <row r="1206" spans="1:24">
      <c r="A1206" s="925"/>
      <c r="B1206" s="925"/>
      <c r="R1206" s="935"/>
      <c r="S1206" s="935"/>
      <c r="T1206" s="935"/>
      <c r="U1206" s="935"/>
      <c r="V1206" s="935"/>
      <c r="W1206" s="935"/>
      <c r="X1206" s="935"/>
    </row>
    <row r="1207" spans="1:24">
      <c r="A1207" s="925"/>
      <c r="B1207" s="925"/>
      <c r="R1207" s="935"/>
      <c r="S1207" s="935"/>
      <c r="T1207" s="935"/>
      <c r="U1207" s="935"/>
      <c r="V1207" s="935"/>
      <c r="W1207" s="935"/>
      <c r="X1207" s="935"/>
    </row>
    <row r="1208" spans="1:24">
      <c r="A1208" s="925"/>
      <c r="B1208" s="925"/>
      <c r="R1208" s="935"/>
      <c r="S1208" s="935"/>
      <c r="T1208" s="935"/>
      <c r="U1208" s="935"/>
      <c r="V1208" s="935"/>
      <c r="W1208" s="935"/>
      <c r="X1208" s="935"/>
    </row>
    <row r="1209" spans="1:24">
      <c r="A1209" s="925"/>
      <c r="B1209" s="925"/>
      <c r="R1209" s="935"/>
      <c r="S1209" s="935"/>
      <c r="T1209" s="935"/>
      <c r="U1209" s="935"/>
      <c r="V1209" s="935"/>
      <c r="W1209" s="935"/>
      <c r="X1209" s="935"/>
    </row>
    <row r="1210" spans="1:24">
      <c r="A1210" s="925"/>
      <c r="B1210" s="925"/>
      <c r="R1210" s="935"/>
      <c r="S1210" s="935"/>
      <c r="T1210" s="935"/>
      <c r="U1210" s="935"/>
      <c r="V1210" s="935"/>
      <c r="W1210" s="935"/>
      <c r="X1210" s="935"/>
    </row>
    <row r="1211" spans="1:24">
      <c r="A1211" s="925"/>
      <c r="B1211" s="925"/>
      <c r="R1211" s="935"/>
      <c r="S1211" s="935"/>
      <c r="T1211" s="935"/>
      <c r="U1211" s="935"/>
      <c r="V1211" s="935"/>
      <c r="W1211" s="935"/>
      <c r="X1211" s="935"/>
    </row>
    <row r="1212" spans="1:24">
      <c r="A1212" s="925"/>
      <c r="B1212" s="925"/>
      <c r="R1212" s="935"/>
      <c r="S1212" s="935"/>
      <c r="T1212" s="935"/>
      <c r="U1212" s="935"/>
      <c r="V1212" s="935"/>
      <c r="W1212" s="935"/>
      <c r="X1212" s="935"/>
    </row>
    <row r="1213" spans="1:24">
      <c r="A1213" s="925"/>
      <c r="B1213" s="925"/>
      <c r="R1213" s="935"/>
      <c r="S1213" s="935"/>
      <c r="T1213" s="935"/>
      <c r="U1213" s="935"/>
      <c r="V1213" s="935"/>
      <c r="W1213" s="935"/>
      <c r="X1213" s="935"/>
    </row>
    <row r="1214" spans="1:24">
      <c r="A1214" s="925"/>
      <c r="B1214" s="925"/>
      <c r="R1214" s="935"/>
      <c r="S1214" s="935"/>
      <c r="T1214" s="935"/>
      <c r="U1214" s="935"/>
      <c r="V1214" s="935"/>
      <c r="W1214" s="935"/>
      <c r="X1214" s="935"/>
    </row>
    <row r="1215" spans="1:24">
      <c r="A1215" s="925"/>
      <c r="B1215" s="925"/>
      <c r="R1215" s="935"/>
      <c r="S1215" s="935"/>
      <c r="T1215" s="935"/>
      <c r="U1215" s="935"/>
      <c r="V1215" s="935"/>
      <c r="W1215" s="935"/>
      <c r="X1215" s="935"/>
    </row>
    <row r="1216" spans="1:24">
      <c r="A1216" s="925"/>
      <c r="B1216" s="925"/>
      <c r="R1216" s="935"/>
      <c r="S1216" s="935"/>
      <c r="T1216" s="935"/>
      <c r="U1216" s="935"/>
      <c r="V1216" s="935"/>
      <c r="W1216" s="935"/>
      <c r="X1216" s="935"/>
    </row>
    <row r="1217" spans="1:24">
      <c r="A1217" s="925"/>
      <c r="B1217" s="925"/>
      <c r="R1217" s="935"/>
      <c r="S1217" s="935"/>
      <c r="T1217" s="935"/>
      <c r="U1217" s="935"/>
      <c r="V1217" s="935"/>
      <c r="W1217" s="935"/>
      <c r="X1217" s="935"/>
    </row>
    <row r="1218" spans="1:24">
      <c r="A1218" s="925"/>
      <c r="B1218" s="925"/>
      <c r="R1218" s="935"/>
      <c r="S1218" s="935"/>
      <c r="T1218" s="935"/>
      <c r="U1218" s="935"/>
      <c r="V1218" s="935"/>
      <c r="W1218" s="935"/>
      <c r="X1218" s="935"/>
    </row>
    <row r="1219" spans="1:24">
      <c r="A1219" s="925"/>
      <c r="B1219" s="925"/>
      <c r="R1219" s="935"/>
      <c r="S1219" s="935"/>
      <c r="T1219" s="935"/>
      <c r="U1219" s="935"/>
      <c r="V1219" s="935"/>
      <c r="W1219" s="935"/>
      <c r="X1219" s="935"/>
    </row>
    <row r="1220" spans="1:24">
      <c r="A1220" s="925"/>
      <c r="B1220" s="925"/>
      <c r="R1220" s="935"/>
      <c r="S1220" s="935"/>
      <c r="T1220" s="935"/>
      <c r="U1220" s="935"/>
      <c r="V1220" s="935"/>
      <c r="W1220" s="935"/>
      <c r="X1220" s="935"/>
    </row>
    <row r="1221" spans="1:24">
      <c r="A1221" s="925"/>
      <c r="B1221" s="925"/>
      <c r="R1221" s="935"/>
      <c r="S1221" s="935"/>
      <c r="T1221" s="935"/>
      <c r="U1221" s="935"/>
      <c r="V1221" s="935"/>
      <c r="W1221" s="935"/>
      <c r="X1221" s="935"/>
    </row>
    <row r="1222" spans="1:24">
      <c r="A1222" s="925"/>
      <c r="B1222" s="925"/>
      <c r="R1222" s="935"/>
      <c r="S1222" s="935"/>
      <c r="T1222" s="935"/>
      <c r="U1222" s="935"/>
      <c r="V1222" s="935"/>
      <c r="W1222" s="935"/>
      <c r="X1222" s="935"/>
    </row>
    <row r="1223" spans="1:24">
      <c r="A1223" s="925"/>
      <c r="B1223" s="925"/>
      <c r="R1223" s="935"/>
      <c r="S1223" s="935"/>
      <c r="T1223" s="935"/>
      <c r="U1223" s="935"/>
      <c r="V1223" s="935"/>
      <c r="W1223" s="935"/>
      <c r="X1223" s="935"/>
    </row>
    <row r="1224" spans="1:24">
      <c r="A1224" s="925"/>
      <c r="B1224" s="925"/>
      <c r="R1224" s="935"/>
      <c r="S1224" s="935"/>
      <c r="T1224" s="935"/>
      <c r="U1224" s="935"/>
      <c r="V1224" s="935"/>
      <c r="W1224" s="935"/>
      <c r="X1224" s="935"/>
    </row>
    <row r="1225" spans="1:24">
      <c r="A1225" s="925"/>
      <c r="B1225" s="925"/>
      <c r="R1225" s="935"/>
      <c r="S1225" s="935"/>
      <c r="T1225" s="935"/>
      <c r="U1225" s="935"/>
      <c r="V1225" s="935"/>
      <c r="W1225" s="935"/>
      <c r="X1225" s="935"/>
    </row>
    <row r="1226" spans="1:24">
      <c r="A1226" s="925"/>
      <c r="B1226" s="925"/>
      <c r="R1226" s="935"/>
      <c r="S1226" s="935"/>
      <c r="T1226" s="935"/>
      <c r="U1226" s="935"/>
      <c r="V1226" s="935"/>
      <c r="W1226" s="935"/>
      <c r="X1226" s="935"/>
    </row>
    <row r="1227" spans="1:24">
      <c r="A1227" s="925"/>
      <c r="B1227" s="925"/>
      <c r="R1227" s="935"/>
      <c r="S1227" s="935"/>
      <c r="T1227" s="935"/>
      <c r="U1227" s="935"/>
      <c r="V1227" s="935"/>
      <c r="W1227" s="935"/>
      <c r="X1227" s="935"/>
    </row>
    <row r="1228" spans="1:24">
      <c r="A1228" s="925"/>
      <c r="B1228" s="925"/>
      <c r="R1228" s="935"/>
      <c r="S1228" s="935"/>
      <c r="T1228" s="935"/>
      <c r="U1228" s="935"/>
      <c r="V1228" s="935"/>
      <c r="W1228" s="935"/>
      <c r="X1228" s="935"/>
    </row>
    <row r="1229" spans="1:24">
      <c r="A1229" s="925"/>
      <c r="B1229" s="925"/>
      <c r="R1229" s="935"/>
      <c r="S1229" s="935"/>
      <c r="T1229" s="935"/>
      <c r="U1229" s="935"/>
      <c r="V1229" s="935"/>
      <c r="W1229" s="935"/>
      <c r="X1229" s="935"/>
    </row>
    <row r="1230" spans="1:24">
      <c r="A1230" s="925"/>
      <c r="B1230" s="925"/>
      <c r="R1230" s="935"/>
      <c r="S1230" s="935"/>
      <c r="T1230" s="935"/>
      <c r="U1230" s="935"/>
      <c r="V1230" s="935"/>
      <c r="W1230" s="935"/>
      <c r="X1230" s="935"/>
    </row>
    <row r="1231" spans="1:24">
      <c r="A1231" s="925"/>
      <c r="B1231" s="925"/>
      <c r="R1231" s="935"/>
      <c r="S1231" s="935"/>
      <c r="T1231" s="935"/>
      <c r="U1231" s="935"/>
      <c r="V1231" s="935"/>
      <c r="W1231" s="935"/>
      <c r="X1231" s="935"/>
    </row>
    <row r="1232" spans="1:24">
      <c r="A1232" s="925"/>
      <c r="B1232" s="925"/>
      <c r="R1232" s="935"/>
      <c r="S1232" s="935"/>
      <c r="T1232" s="935"/>
      <c r="U1232" s="935"/>
      <c r="V1232" s="935"/>
      <c r="W1232" s="935"/>
      <c r="X1232" s="935"/>
    </row>
    <row r="1233" spans="1:24">
      <c r="A1233" s="925"/>
      <c r="B1233" s="925"/>
      <c r="R1233" s="935"/>
      <c r="S1233" s="935"/>
      <c r="T1233" s="935"/>
      <c r="U1233" s="935"/>
      <c r="V1233" s="935"/>
      <c r="W1233" s="935"/>
      <c r="X1233" s="935"/>
    </row>
    <row r="1234" spans="1:24">
      <c r="A1234" s="925"/>
      <c r="B1234" s="925"/>
      <c r="R1234" s="935"/>
      <c r="S1234" s="935"/>
      <c r="T1234" s="935"/>
      <c r="U1234" s="935"/>
      <c r="V1234" s="935"/>
      <c r="W1234" s="935"/>
      <c r="X1234" s="935"/>
    </row>
    <row r="1235" spans="1:24">
      <c r="A1235" s="925"/>
      <c r="B1235" s="925"/>
      <c r="R1235" s="935"/>
      <c r="S1235" s="935"/>
      <c r="T1235" s="935"/>
      <c r="U1235" s="935"/>
      <c r="V1235" s="935"/>
      <c r="W1235" s="935"/>
      <c r="X1235" s="935"/>
    </row>
    <row r="1236" spans="1:24">
      <c r="A1236" s="925"/>
      <c r="B1236" s="925"/>
      <c r="R1236" s="935"/>
      <c r="S1236" s="935"/>
      <c r="T1236" s="935"/>
      <c r="U1236" s="935"/>
      <c r="V1236" s="935"/>
      <c r="W1236" s="935"/>
      <c r="X1236" s="935"/>
    </row>
    <row r="1237" spans="1:24">
      <c r="A1237" s="925"/>
      <c r="B1237" s="925"/>
      <c r="R1237" s="935"/>
      <c r="S1237" s="935"/>
      <c r="T1237" s="935"/>
      <c r="U1237" s="935"/>
      <c r="V1237" s="935"/>
      <c r="W1237" s="935"/>
      <c r="X1237" s="935"/>
    </row>
    <row r="1238" spans="1:24">
      <c r="A1238" s="925"/>
      <c r="B1238" s="925"/>
      <c r="R1238" s="935"/>
      <c r="S1238" s="935"/>
      <c r="T1238" s="935"/>
      <c r="U1238" s="935"/>
      <c r="V1238" s="935"/>
      <c r="W1238" s="935"/>
      <c r="X1238" s="935"/>
    </row>
    <row r="1239" spans="1:24">
      <c r="A1239" s="925"/>
      <c r="B1239" s="925"/>
      <c r="R1239" s="935"/>
      <c r="S1239" s="935"/>
      <c r="T1239" s="935"/>
      <c r="U1239" s="935"/>
      <c r="V1239" s="935"/>
      <c r="W1239" s="935"/>
      <c r="X1239" s="935"/>
    </row>
    <row r="1240" spans="1:24">
      <c r="A1240" s="925"/>
      <c r="B1240" s="925"/>
      <c r="R1240" s="935"/>
      <c r="S1240" s="935"/>
      <c r="T1240" s="935"/>
      <c r="U1240" s="935"/>
      <c r="V1240" s="935"/>
      <c r="W1240" s="935"/>
      <c r="X1240" s="935"/>
    </row>
    <row r="1241" spans="1:24">
      <c r="A1241" s="925"/>
      <c r="B1241" s="925"/>
      <c r="R1241" s="935"/>
      <c r="S1241" s="935"/>
      <c r="T1241" s="935"/>
      <c r="U1241" s="935"/>
      <c r="V1241" s="935"/>
      <c r="W1241" s="935"/>
      <c r="X1241" s="935"/>
    </row>
    <row r="1242" spans="1:24">
      <c r="A1242" s="925"/>
      <c r="B1242" s="925"/>
      <c r="R1242" s="935"/>
      <c r="S1242" s="935"/>
      <c r="T1242" s="935"/>
      <c r="U1242" s="935"/>
      <c r="V1242" s="935"/>
      <c r="W1242" s="935"/>
      <c r="X1242" s="935"/>
    </row>
    <row r="1243" spans="1:24">
      <c r="A1243" s="925"/>
      <c r="B1243" s="925"/>
      <c r="R1243" s="935"/>
      <c r="S1243" s="935"/>
      <c r="T1243" s="935"/>
      <c r="U1243" s="935"/>
      <c r="V1243" s="935"/>
      <c r="W1243" s="935"/>
      <c r="X1243" s="935"/>
    </row>
    <row r="1244" spans="1:24">
      <c r="A1244" s="925"/>
      <c r="B1244" s="925"/>
      <c r="R1244" s="935"/>
      <c r="S1244" s="935"/>
      <c r="T1244" s="935"/>
      <c r="U1244" s="935"/>
      <c r="V1244" s="935"/>
      <c r="W1244" s="935"/>
      <c r="X1244" s="935"/>
    </row>
    <row r="1245" spans="1:24">
      <c r="A1245" s="925"/>
      <c r="B1245" s="925"/>
      <c r="R1245" s="935"/>
      <c r="S1245" s="935"/>
      <c r="T1245" s="935"/>
      <c r="U1245" s="935"/>
      <c r="V1245" s="935"/>
      <c r="W1245" s="935"/>
      <c r="X1245" s="935"/>
    </row>
    <row r="1246" spans="1:24">
      <c r="A1246" s="925"/>
      <c r="B1246" s="925"/>
      <c r="R1246" s="935"/>
      <c r="S1246" s="935"/>
      <c r="T1246" s="935"/>
      <c r="U1246" s="935"/>
      <c r="V1246" s="935"/>
      <c r="W1246" s="935"/>
      <c r="X1246" s="935"/>
    </row>
    <row r="1247" spans="1:24">
      <c r="A1247" s="925"/>
      <c r="B1247" s="925"/>
      <c r="R1247" s="935"/>
      <c r="S1247" s="935"/>
      <c r="T1247" s="935"/>
      <c r="U1247" s="935"/>
      <c r="V1247" s="935"/>
      <c r="W1247" s="935"/>
      <c r="X1247" s="935"/>
    </row>
    <row r="1248" spans="1:24">
      <c r="A1248" s="925"/>
      <c r="B1248" s="925"/>
      <c r="R1248" s="935"/>
      <c r="S1248" s="935"/>
      <c r="T1248" s="935"/>
      <c r="U1248" s="935"/>
      <c r="V1248" s="935"/>
      <c r="W1248" s="935"/>
      <c r="X1248" s="935"/>
    </row>
    <row r="1249" spans="1:24">
      <c r="A1249" s="925"/>
      <c r="B1249" s="925"/>
      <c r="R1249" s="935"/>
      <c r="S1249" s="935"/>
      <c r="T1249" s="935"/>
      <c r="U1249" s="935"/>
      <c r="V1249" s="935"/>
      <c r="W1249" s="935"/>
      <c r="X1249" s="935"/>
    </row>
    <row r="1250" spans="1:24">
      <c r="A1250" s="925"/>
      <c r="B1250" s="925"/>
      <c r="R1250" s="935"/>
      <c r="S1250" s="935"/>
      <c r="T1250" s="935"/>
      <c r="U1250" s="935"/>
      <c r="V1250" s="935"/>
      <c r="W1250" s="935"/>
      <c r="X1250" s="935"/>
    </row>
    <row r="1251" spans="1:24">
      <c r="A1251" s="925"/>
      <c r="B1251" s="925"/>
      <c r="R1251" s="935"/>
      <c r="S1251" s="935"/>
      <c r="T1251" s="935"/>
      <c r="U1251" s="935"/>
      <c r="V1251" s="935"/>
      <c r="W1251" s="935"/>
      <c r="X1251" s="935"/>
    </row>
    <row r="1252" spans="1:24">
      <c r="A1252" s="925"/>
      <c r="B1252" s="925"/>
      <c r="R1252" s="935"/>
      <c r="S1252" s="935"/>
      <c r="T1252" s="935"/>
      <c r="U1252" s="935"/>
      <c r="V1252" s="935"/>
      <c r="W1252" s="935"/>
      <c r="X1252" s="935"/>
    </row>
    <row r="1253" spans="1:24">
      <c r="A1253" s="925"/>
      <c r="B1253" s="925"/>
      <c r="R1253" s="935"/>
      <c r="S1253" s="935"/>
      <c r="T1253" s="935"/>
      <c r="U1253" s="935"/>
      <c r="V1253" s="935"/>
      <c r="W1253" s="935"/>
      <c r="X1253" s="935"/>
    </row>
    <row r="1254" spans="1:24">
      <c r="A1254" s="925"/>
      <c r="B1254" s="925"/>
      <c r="R1254" s="935"/>
      <c r="S1254" s="935"/>
      <c r="T1254" s="935"/>
      <c r="U1254" s="935"/>
      <c r="V1254" s="935"/>
      <c r="W1254" s="935"/>
      <c r="X1254" s="935"/>
    </row>
    <row r="1255" spans="1:24">
      <c r="A1255" s="925"/>
      <c r="B1255" s="925"/>
      <c r="R1255" s="935"/>
      <c r="S1255" s="935"/>
      <c r="T1255" s="935"/>
      <c r="U1255" s="935"/>
      <c r="V1255" s="935"/>
      <c r="W1255" s="935"/>
      <c r="X1255" s="935"/>
    </row>
    <row r="1256" spans="1:24">
      <c r="A1256" s="925"/>
      <c r="B1256" s="925"/>
      <c r="R1256" s="935"/>
      <c r="S1256" s="935"/>
      <c r="T1256" s="935"/>
      <c r="U1256" s="935"/>
      <c r="V1256" s="935"/>
      <c r="W1256" s="935"/>
      <c r="X1256" s="935"/>
    </row>
    <row r="1257" spans="1:24">
      <c r="A1257" s="925"/>
      <c r="B1257" s="925"/>
      <c r="R1257" s="935"/>
      <c r="S1257" s="935"/>
      <c r="T1257" s="935"/>
      <c r="U1257" s="935"/>
      <c r="V1257" s="935"/>
      <c r="W1257" s="935"/>
      <c r="X1257" s="935"/>
    </row>
    <row r="1258" spans="1:24">
      <c r="A1258" s="925"/>
      <c r="B1258" s="925"/>
      <c r="R1258" s="935"/>
      <c r="S1258" s="935"/>
      <c r="T1258" s="935"/>
      <c r="U1258" s="935"/>
      <c r="V1258" s="935"/>
      <c r="W1258" s="935"/>
      <c r="X1258" s="935"/>
    </row>
    <row r="1259" spans="1:24">
      <c r="A1259" s="925"/>
      <c r="B1259" s="925"/>
      <c r="R1259" s="935"/>
      <c r="S1259" s="935"/>
      <c r="T1259" s="935"/>
      <c r="U1259" s="935"/>
      <c r="V1259" s="935"/>
      <c r="W1259" s="935"/>
      <c r="X1259" s="935"/>
    </row>
    <row r="1260" spans="1:24">
      <c r="A1260" s="925"/>
      <c r="B1260" s="925"/>
      <c r="R1260" s="935"/>
      <c r="S1260" s="935"/>
      <c r="T1260" s="935"/>
      <c r="U1260" s="935"/>
      <c r="V1260" s="935"/>
      <c r="W1260" s="935"/>
      <c r="X1260" s="935"/>
    </row>
    <row r="1261" spans="1:24">
      <c r="A1261" s="925"/>
      <c r="B1261" s="925"/>
      <c r="R1261" s="935"/>
      <c r="S1261" s="935"/>
      <c r="T1261" s="935"/>
      <c r="U1261" s="935"/>
      <c r="V1261" s="935"/>
      <c r="W1261" s="935"/>
      <c r="X1261" s="935"/>
    </row>
    <row r="1262" spans="1:24">
      <c r="A1262" s="925"/>
      <c r="B1262" s="925"/>
      <c r="R1262" s="935"/>
      <c r="S1262" s="935"/>
      <c r="T1262" s="935"/>
      <c r="U1262" s="935"/>
      <c r="V1262" s="935"/>
      <c r="W1262" s="935"/>
      <c r="X1262" s="935"/>
    </row>
    <row r="1263" spans="1:24">
      <c r="A1263" s="925"/>
      <c r="B1263" s="925"/>
      <c r="R1263" s="935"/>
      <c r="S1263" s="935"/>
      <c r="T1263" s="935"/>
      <c r="U1263" s="935"/>
      <c r="V1263" s="935"/>
      <c r="W1263" s="935"/>
      <c r="X1263" s="935"/>
    </row>
    <row r="1264" spans="1:24">
      <c r="A1264" s="925"/>
      <c r="B1264" s="925"/>
      <c r="R1264" s="935"/>
      <c r="S1264" s="935"/>
      <c r="T1264" s="935"/>
      <c r="U1264" s="935"/>
      <c r="V1264" s="935"/>
      <c r="W1264" s="935"/>
      <c r="X1264" s="935"/>
    </row>
    <row r="1265" spans="1:24">
      <c r="A1265" s="925"/>
      <c r="B1265" s="925"/>
      <c r="R1265" s="935"/>
      <c r="S1265" s="935"/>
      <c r="T1265" s="935"/>
      <c r="U1265" s="935"/>
      <c r="V1265" s="935"/>
      <c r="W1265" s="935"/>
      <c r="X1265" s="935"/>
    </row>
    <row r="1266" spans="1:24">
      <c r="A1266" s="925"/>
      <c r="B1266" s="925"/>
      <c r="R1266" s="935"/>
      <c r="S1266" s="935"/>
      <c r="T1266" s="935"/>
      <c r="U1266" s="935"/>
      <c r="V1266" s="935"/>
      <c r="W1266" s="935"/>
      <c r="X1266" s="935"/>
    </row>
    <row r="1267" spans="1:24">
      <c r="A1267" s="925"/>
      <c r="B1267" s="925"/>
      <c r="R1267" s="935"/>
      <c r="S1267" s="935"/>
      <c r="T1267" s="935"/>
      <c r="U1267" s="935"/>
      <c r="V1267" s="935"/>
      <c r="W1267" s="935"/>
      <c r="X1267" s="935"/>
    </row>
    <row r="1268" spans="1:24">
      <c r="A1268" s="925"/>
      <c r="B1268" s="925"/>
      <c r="R1268" s="935"/>
      <c r="S1268" s="935"/>
      <c r="T1268" s="935"/>
      <c r="U1268" s="935"/>
      <c r="V1268" s="935"/>
      <c r="W1268" s="935"/>
      <c r="X1268" s="935"/>
    </row>
    <row r="1269" spans="1:24">
      <c r="A1269" s="925"/>
      <c r="B1269" s="925"/>
      <c r="R1269" s="935"/>
      <c r="S1269" s="935"/>
      <c r="T1269" s="935"/>
      <c r="U1269" s="935"/>
      <c r="V1269" s="935"/>
      <c r="W1269" s="935"/>
      <c r="X1269" s="935"/>
    </row>
    <row r="1270" spans="1:24">
      <c r="A1270" s="925"/>
      <c r="B1270" s="925"/>
      <c r="R1270" s="935"/>
      <c r="S1270" s="935"/>
      <c r="T1270" s="935"/>
      <c r="U1270" s="935"/>
      <c r="V1270" s="935"/>
      <c r="W1270" s="935"/>
      <c r="X1270" s="935"/>
    </row>
    <row r="1271" spans="1:24">
      <c r="A1271" s="925"/>
      <c r="B1271" s="925"/>
      <c r="R1271" s="935"/>
      <c r="S1271" s="935"/>
      <c r="T1271" s="935"/>
      <c r="U1271" s="935"/>
      <c r="V1271" s="935"/>
      <c r="W1271" s="935"/>
      <c r="X1271" s="935"/>
    </row>
    <row r="1272" spans="1:24">
      <c r="A1272" s="925"/>
      <c r="B1272" s="925"/>
      <c r="R1272" s="935"/>
      <c r="S1272" s="935"/>
      <c r="T1272" s="935"/>
      <c r="U1272" s="935"/>
      <c r="V1272" s="935"/>
      <c r="W1272" s="935"/>
      <c r="X1272" s="935"/>
    </row>
    <row r="1273" spans="1:24">
      <c r="A1273" s="925"/>
      <c r="B1273" s="925"/>
      <c r="R1273" s="935"/>
      <c r="S1273" s="935"/>
      <c r="T1273" s="935"/>
      <c r="U1273" s="935"/>
      <c r="V1273" s="935"/>
      <c r="W1273" s="935"/>
      <c r="X1273" s="935"/>
    </row>
    <row r="1274" spans="1:24">
      <c r="A1274" s="925"/>
      <c r="B1274" s="925"/>
      <c r="R1274" s="935"/>
      <c r="S1274" s="935"/>
      <c r="T1274" s="935"/>
      <c r="U1274" s="935"/>
      <c r="V1274" s="935"/>
      <c r="W1274" s="935"/>
      <c r="X1274" s="935"/>
    </row>
    <row r="1275" spans="1:24">
      <c r="A1275" s="925"/>
      <c r="B1275" s="925"/>
      <c r="R1275" s="935"/>
      <c r="S1275" s="935"/>
      <c r="T1275" s="935"/>
      <c r="U1275" s="935"/>
      <c r="V1275" s="935"/>
      <c r="W1275" s="935"/>
      <c r="X1275" s="935"/>
    </row>
    <row r="1276" spans="1:24">
      <c r="A1276" s="925"/>
      <c r="B1276" s="925"/>
      <c r="R1276" s="935"/>
      <c r="S1276" s="935"/>
      <c r="T1276" s="935"/>
      <c r="U1276" s="935"/>
      <c r="V1276" s="935"/>
      <c r="W1276" s="935"/>
      <c r="X1276" s="935"/>
    </row>
    <row r="1277" spans="1:24">
      <c r="A1277" s="925"/>
      <c r="B1277" s="925"/>
      <c r="R1277" s="935"/>
      <c r="S1277" s="935"/>
      <c r="T1277" s="935"/>
      <c r="U1277" s="935"/>
      <c r="V1277" s="935"/>
      <c r="W1277" s="935"/>
      <c r="X1277" s="935"/>
    </row>
    <row r="1278" spans="1:24">
      <c r="A1278" s="925"/>
      <c r="B1278" s="925"/>
      <c r="R1278" s="935"/>
      <c r="S1278" s="935"/>
      <c r="T1278" s="935"/>
      <c r="U1278" s="935"/>
      <c r="V1278" s="935"/>
      <c r="W1278" s="935"/>
      <c r="X1278" s="935"/>
    </row>
    <row r="1279" spans="1:24">
      <c r="A1279" s="925"/>
      <c r="B1279" s="925"/>
      <c r="R1279" s="935"/>
      <c r="S1279" s="935"/>
      <c r="T1279" s="935"/>
      <c r="U1279" s="935"/>
      <c r="V1279" s="935"/>
      <c r="W1279" s="935"/>
      <c r="X1279" s="935"/>
    </row>
    <row r="1280" spans="1:24">
      <c r="A1280" s="925"/>
      <c r="B1280" s="925"/>
      <c r="R1280" s="935"/>
      <c r="S1280" s="935"/>
      <c r="T1280" s="935"/>
      <c r="U1280" s="935"/>
      <c r="V1280" s="935"/>
      <c r="W1280" s="935"/>
      <c r="X1280" s="935"/>
    </row>
    <row r="1281" spans="1:24">
      <c r="A1281" s="925"/>
      <c r="B1281" s="925"/>
      <c r="R1281" s="935"/>
      <c r="S1281" s="935"/>
      <c r="T1281" s="935"/>
      <c r="U1281" s="935"/>
      <c r="V1281" s="935"/>
      <c r="W1281" s="935"/>
      <c r="X1281" s="935"/>
    </row>
    <row r="1282" spans="1:24">
      <c r="A1282" s="925"/>
      <c r="B1282" s="925"/>
      <c r="R1282" s="935"/>
      <c r="S1282" s="935"/>
      <c r="T1282" s="935"/>
      <c r="U1282" s="935"/>
      <c r="V1282" s="935"/>
      <c r="W1282" s="935"/>
      <c r="X1282" s="935"/>
    </row>
    <row r="1283" spans="1:24">
      <c r="A1283" s="925"/>
      <c r="B1283" s="925"/>
      <c r="R1283" s="935"/>
      <c r="S1283" s="935"/>
      <c r="T1283" s="935"/>
      <c r="U1283" s="935"/>
      <c r="V1283" s="935"/>
      <c r="W1283" s="935"/>
      <c r="X1283" s="935"/>
    </row>
    <row r="1284" spans="1:24">
      <c r="A1284" s="925"/>
      <c r="B1284" s="925"/>
      <c r="R1284" s="935"/>
      <c r="S1284" s="935"/>
      <c r="T1284" s="935"/>
      <c r="U1284" s="935"/>
      <c r="V1284" s="935"/>
      <c r="W1284" s="935"/>
      <c r="X1284" s="935"/>
    </row>
    <row r="1285" spans="1:24">
      <c r="A1285" s="925"/>
      <c r="B1285" s="925"/>
      <c r="R1285" s="935"/>
      <c r="S1285" s="935"/>
      <c r="T1285" s="935"/>
      <c r="U1285" s="935"/>
      <c r="V1285" s="935"/>
      <c r="W1285" s="935"/>
      <c r="X1285" s="935"/>
    </row>
    <row r="1286" spans="1:24">
      <c r="A1286" s="925"/>
      <c r="B1286" s="925"/>
      <c r="R1286" s="935"/>
      <c r="S1286" s="935"/>
      <c r="T1286" s="935"/>
      <c r="U1286" s="935"/>
      <c r="V1286" s="935"/>
      <c r="W1286" s="935"/>
      <c r="X1286" s="935"/>
    </row>
    <row r="1287" spans="1:24">
      <c r="A1287" s="925"/>
      <c r="B1287" s="925"/>
      <c r="R1287" s="935"/>
      <c r="S1287" s="935"/>
      <c r="T1287" s="935"/>
      <c r="U1287" s="935"/>
      <c r="V1287" s="935"/>
      <c r="W1287" s="935"/>
      <c r="X1287" s="935"/>
    </row>
    <row r="1288" spans="1:24">
      <c r="A1288" s="925"/>
      <c r="B1288" s="925"/>
      <c r="R1288" s="935"/>
      <c r="S1288" s="935"/>
      <c r="T1288" s="935"/>
      <c r="U1288" s="935"/>
      <c r="V1288" s="935"/>
      <c r="W1288" s="935"/>
      <c r="X1288" s="935"/>
    </row>
    <row r="1289" spans="1:24">
      <c r="A1289" s="925"/>
      <c r="B1289" s="925"/>
      <c r="R1289" s="935"/>
      <c r="S1289" s="935"/>
      <c r="T1289" s="935"/>
      <c r="U1289" s="935"/>
      <c r="V1289" s="935"/>
      <c r="W1289" s="935"/>
      <c r="X1289" s="935"/>
    </row>
    <row r="1290" spans="1:24">
      <c r="A1290" s="925"/>
      <c r="B1290" s="925"/>
      <c r="R1290" s="935"/>
      <c r="S1290" s="935"/>
      <c r="T1290" s="935"/>
      <c r="U1290" s="935"/>
      <c r="V1290" s="935"/>
      <c r="W1290" s="935"/>
      <c r="X1290" s="935"/>
    </row>
    <row r="1291" spans="1:24">
      <c r="A1291" s="925"/>
      <c r="B1291" s="925"/>
      <c r="R1291" s="935"/>
      <c r="S1291" s="935"/>
      <c r="T1291" s="935"/>
      <c r="U1291" s="935"/>
      <c r="V1291" s="935"/>
      <c r="W1291" s="935"/>
      <c r="X1291" s="935"/>
    </row>
    <row r="1292" spans="1:24">
      <c r="A1292" s="925"/>
      <c r="B1292" s="925"/>
      <c r="R1292" s="935"/>
      <c r="S1292" s="935"/>
      <c r="T1292" s="935"/>
      <c r="U1292" s="935"/>
      <c r="V1292" s="935"/>
      <c r="W1292" s="935"/>
      <c r="X1292" s="935"/>
    </row>
    <row r="1293" spans="1:24">
      <c r="A1293" s="925"/>
      <c r="B1293" s="925"/>
      <c r="R1293" s="935"/>
      <c r="S1293" s="935"/>
      <c r="T1293" s="935"/>
      <c r="U1293" s="935"/>
      <c r="V1293" s="935"/>
      <c r="W1293" s="935"/>
      <c r="X1293" s="935"/>
    </row>
    <row r="1294" spans="1:24">
      <c r="A1294" s="925"/>
      <c r="B1294" s="925"/>
      <c r="R1294" s="935"/>
      <c r="S1294" s="935"/>
      <c r="T1294" s="935"/>
      <c r="U1294" s="935"/>
      <c r="V1294" s="935"/>
      <c r="W1294" s="935"/>
      <c r="X1294" s="935"/>
    </row>
    <row r="1295" spans="1:24">
      <c r="A1295" s="925"/>
      <c r="B1295" s="925"/>
      <c r="R1295" s="935"/>
      <c r="S1295" s="935"/>
      <c r="T1295" s="935"/>
      <c r="U1295" s="935"/>
      <c r="V1295" s="935"/>
      <c r="W1295" s="935"/>
      <c r="X1295" s="935"/>
    </row>
    <row r="1296" spans="1:24">
      <c r="A1296" s="925"/>
      <c r="B1296" s="925"/>
      <c r="R1296" s="935"/>
      <c r="S1296" s="935"/>
      <c r="T1296" s="935"/>
      <c r="U1296" s="935"/>
      <c r="V1296" s="935"/>
      <c r="W1296" s="935"/>
      <c r="X1296" s="935"/>
    </row>
    <row r="1297" spans="1:24">
      <c r="A1297" s="925"/>
      <c r="B1297" s="925"/>
      <c r="R1297" s="935"/>
      <c r="S1297" s="935"/>
      <c r="T1297" s="935"/>
      <c r="U1297" s="935"/>
      <c r="V1297" s="935"/>
      <c r="W1297" s="935"/>
      <c r="X1297" s="935"/>
    </row>
    <row r="1298" spans="1:24">
      <c r="A1298" s="925"/>
      <c r="B1298" s="925"/>
      <c r="R1298" s="935"/>
      <c r="S1298" s="935"/>
      <c r="T1298" s="935"/>
      <c r="U1298" s="935"/>
      <c r="V1298" s="935"/>
      <c r="W1298" s="935"/>
      <c r="X1298" s="935"/>
    </row>
    <row r="1299" spans="1:24">
      <c r="A1299" s="925"/>
      <c r="B1299" s="925"/>
      <c r="R1299" s="935"/>
      <c r="S1299" s="935"/>
      <c r="T1299" s="935"/>
      <c r="U1299" s="935"/>
      <c r="V1299" s="935"/>
      <c r="W1299" s="935"/>
      <c r="X1299" s="935"/>
    </row>
    <row r="1300" spans="1:24">
      <c r="A1300" s="925"/>
      <c r="B1300" s="925"/>
      <c r="R1300" s="935"/>
      <c r="S1300" s="935"/>
      <c r="T1300" s="935"/>
      <c r="U1300" s="935"/>
      <c r="V1300" s="935"/>
      <c r="W1300" s="935"/>
      <c r="X1300" s="935"/>
    </row>
    <row r="1301" spans="1:24">
      <c r="A1301" s="925"/>
      <c r="B1301" s="925"/>
      <c r="R1301" s="935"/>
      <c r="S1301" s="935"/>
      <c r="T1301" s="935"/>
      <c r="U1301" s="935"/>
      <c r="V1301" s="935"/>
      <c r="W1301" s="935"/>
      <c r="X1301" s="935"/>
    </row>
    <row r="1302" spans="1:24">
      <c r="A1302" s="925"/>
      <c r="B1302" s="925"/>
      <c r="R1302" s="935"/>
      <c r="S1302" s="935"/>
      <c r="T1302" s="935"/>
      <c r="U1302" s="935"/>
      <c r="V1302" s="935"/>
      <c r="W1302" s="935"/>
      <c r="X1302" s="935"/>
    </row>
    <row r="1303" spans="1:24">
      <c r="A1303" s="925"/>
      <c r="B1303" s="925"/>
      <c r="R1303" s="935"/>
      <c r="S1303" s="935"/>
      <c r="T1303" s="935"/>
      <c r="U1303" s="935"/>
      <c r="V1303" s="935"/>
      <c r="W1303" s="935"/>
      <c r="X1303" s="935"/>
    </row>
    <row r="1304" spans="1:24">
      <c r="A1304" s="925"/>
      <c r="B1304" s="925"/>
      <c r="R1304" s="935"/>
      <c r="S1304" s="935"/>
      <c r="T1304" s="935"/>
      <c r="U1304" s="935"/>
      <c r="V1304" s="935"/>
      <c r="W1304" s="935"/>
      <c r="X1304" s="935"/>
    </row>
    <row r="1305" spans="1:24">
      <c r="A1305" s="925"/>
      <c r="B1305" s="925"/>
      <c r="R1305" s="935"/>
      <c r="S1305" s="935"/>
      <c r="T1305" s="935"/>
      <c r="U1305" s="935"/>
      <c r="V1305" s="935"/>
      <c r="W1305" s="935"/>
      <c r="X1305" s="935"/>
    </row>
    <row r="1306" spans="1:24">
      <c r="A1306" s="925"/>
      <c r="B1306" s="925"/>
      <c r="R1306" s="935"/>
      <c r="S1306" s="935"/>
      <c r="T1306" s="935"/>
      <c r="U1306" s="935"/>
      <c r="V1306" s="935"/>
      <c r="W1306" s="935"/>
      <c r="X1306" s="935"/>
    </row>
    <row r="1307" spans="1:24">
      <c r="A1307" s="925"/>
      <c r="B1307" s="925"/>
      <c r="R1307" s="935"/>
      <c r="S1307" s="935"/>
      <c r="T1307" s="935"/>
      <c r="U1307" s="935"/>
      <c r="V1307" s="935"/>
      <c r="W1307" s="935"/>
      <c r="X1307" s="935"/>
    </row>
    <row r="1308" spans="1:24">
      <c r="A1308" s="925"/>
      <c r="B1308" s="925"/>
      <c r="R1308" s="935"/>
      <c r="S1308" s="935"/>
      <c r="T1308" s="935"/>
      <c r="U1308" s="935"/>
      <c r="V1308" s="935"/>
      <c r="W1308" s="935"/>
      <c r="X1308" s="935"/>
    </row>
    <row r="1309" spans="1:24">
      <c r="A1309" s="925"/>
      <c r="B1309" s="925"/>
      <c r="R1309" s="935"/>
      <c r="S1309" s="935"/>
      <c r="T1309" s="935"/>
      <c r="U1309" s="935"/>
      <c r="V1309" s="935"/>
      <c r="W1309" s="935"/>
      <c r="X1309" s="935"/>
    </row>
    <row r="1310" spans="1:24">
      <c r="A1310" s="925"/>
      <c r="B1310" s="925"/>
      <c r="R1310" s="935"/>
      <c r="S1310" s="935"/>
      <c r="T1310" s="935"/>
      <c r="U1310" s="935"/>
      <c r="V1310" s="935"/>
      <c r="W1310" s="935"/>
      <c r="X1310" s="935"/>
    </row>
    <row r="1311" spans="1:24">
      <c r="A1311" s="925"/>
      <c r="B1311" s="925"/>
      <c r="R1311" s="935"/>
      <c r="S1311" s="935"/>
      <c r="T1311" s="935"/>
      <c r="U1311" s="935"/>
      <c r="V1311" s="935"/>
      <c r="W1311" s="935"/>
      <c r="X1311" s="935"/>
    </row>
    <row r="1312" spans="1:24">
      <c r="A1312" s="925"/>
      <c r="B1312" s="925"/>
      <c r="R1312" s="935"/>
      <c r="S1312" s="935"/>
      <c r="T1312" s="935"/>
      <c r="U1312" s="935"/>
      <c r="V1312" s="935"/>
      <c r="W1312" s="935"/>
      <c r="X1312" s="935"/>
    </row>
    <row r="1313" spans="1:24">
      <c r="A1313" s="925"/>
      <c r="B1313" s="925"/>
      <c r="R1313" s="935"/>
      <c r="S1313" s="935"/>
      <c r="T1313" s="935"/>
      <c r="U1313" s="935"/>
      <c r="V1313" s="935"/>
      <c r="W1313" s="935"/>
      <c r="X1313" s="935"/>
    </row>
    <row r="1314" spans="1:24">
      <c r="A1314" s="925"/>
      <c r="B1314" s="925"/>
      <c r="R1314" s="935"/>
      <c r="S1314" s="935"/>
      <c r="T1314" s="935"/>
      <c r="U1314" s="935"/>
      <c r="V1314" s="935"/>
      <c r="W1314" s="935"/>
      <c r="X1314" s="935"/>
    </row>
    <row r="1315" spans="1:24">
      <c r="A1315" s="925"/>
      <c r="B1315" s="925"/>
      <c r="R1315" s="935"/>
      <c r="S1315" s="935"/>
      <c r="T1315" s="935"/>
      <c r="U1315" s="935"/>
      <c r="V1315" s="935"/>
      <c r="W1315" s="935"/>
      <c r="X1315" s="935"/>
    </row>
    <row r="1316" spans="1:24">
      <c r="A1316" s="925"/>
      <c r="B1316" s="925"/>
      <c r="R1316" s="935"/>
      <c r="S1316" s="935"/>
      <c r="T1316" s="935"/>
      <c r="U1316" s="935"/>
      <c r="V1316" s="935"/>
      <c r="W1316" s="935"/>
      <c r="X1316" s="935"/>
    </row>
    <row r="1317" spans="1:24">
      <c r="A1317" s="925"/>
      <c r="B1317" s="925"/>
      <c r="R1317" s="935"/>
      <c r="S1317" s="935"/>
      <c r="T1317" s="935"/>
      <c r="U1317" s="935"/>
      <c r="V1317" s="935"/>
      <c r="W1317" s="935"/>
      <c r="X1317" s="935"/>
    </row>
    <row r="1318" spans="1:24">
      <c r="A1318" s="925"/>
      <c r="B1318" s="925"/>
      <c r="R1318" s="935"/>
      <c r="S1318" s="935"/>
      <c r="T1318" s="935"/>
      <c r="U1318" s="935"/>
      <c r="V1318" s="935"/>
      <c r="W1318" s="935"/>
      <c r="X1318" s="935"/>
    </row>
    <row r="1319" spans="1:24">
      <c r="A1319" s="925"/>
      <c r="B1319" s="925"/>
      <c r="R1319" s="935"/>
      <c r="S1319" s="935"/>
      <c r="T1319" s="935"/>
      <c r="U1319" s="935"/>
      <c r="V1319" s="935"/>
      <c r="W1319" s="935"/>
      <c r="X1319" s="935"/>
    </row>
    <row r="1320" spans="1:24">
      <c r="A1320" s="925"/>
      <c r="B1320" s="925"/>
      <c r="R1320" s="935"/>
      <c r="S1320" s="935"/>
      <c r="T1320" s="935"/>
      <c r="U1320" s="935"/>
      <c r="V1320" s="935"/>
      <c r="W1320" s="935"/>
      <c r="X1320" s="935"/>
    </row>
    <row r="1321" spans="1:24">
      <c r="A1321" s="925"/>
      <c r="B1321" s="925"/>
      <c r="R1321" s="935"/>
      <c r="S1321" s="935"/>
      <c r="T1321" s="935"/>
      <c r="U1321" s="935"/>
      <c r="V1321" s="935"/>
      <c r="W1321" s="935"/>
      <c r="X1321" s="935"/>
    </row>
    <row r="1322" spans="1:24">
      <c r="A1322" s="925"/>
      <c r="B1322" s="925"/>
      <c r="R1322" s="935"/>
      <c r="S1322" s="935"/>
      <c r="T1322" s="935"/>
      <c r="U1322" s="935"/>
      <c r="V1322" s="935"/>
      <c r="W1322" s="935"/>
      <c r="X1322" s="935"/>
    </row>
    <row r="1323" spans="1:24">
      <c r="A1323" s="925"/>
      <c r="B1323" s="925"/>
      <c r="R1323" s="935"/>
      <c r="S1323" s="935"/>
      <c r="T1323" s="935"/>
      <c r="U1323" s="935"/>
      <c r="V1323" s="935"/>
      <c r="W1323" s="935"/>
      <c r="X1323" s="935"/>
    </row>
    <row r="1324" spans="1:24">
      <c r="A1324" s="925"/>
      <c r="B1324" s="925"/>
      <c r="R1324" s="935"/>
      <c r="S1324" s="935"/>
      <c r="T1324" s="935"/>
      <c r="U1324" s="935"/>
      <c r="V1324" s="935"/>
      <c r="W1324" s="935"/>
      <c r="X1324" s="935"/>
    </row>
    <row r="1325" spans="1:24">
      <c r="A1325" s="925"/>
      <c r="B1325" s="925"/>
      <c r="R1325" s="935"/>
      <c r="S1325" s="935"/>
      <c r="T1325" s="935"/>
      <c r="U1325" s="935"/>
      <c r="V1325" s="935"/>
      <c r="W1325" s="935"/>
      <c r="X1325" s="935"/>
    </row>
    <row r="1326" spans="1:24">
      <c r="A1326" s="925"/>
      <c r="B1326" s="925"/>
      <c r="R1326" s="935"/>
      <c r="S1326" s="935"/>
      <c r="T1326" s="935"/>
      <c r="U1326" s="935"/>
      <c r="V1326" s="935"/>
      <c r="W1326" s="935"/>
      <c r="X1326" s="935"/>
    </row>
    <row r="1327" spans="1:24">
      <c r="A1327" s="925"/>
      <c r="B1327" s="925"/>
      <c r="R1327" s="935"/>
      <c r="S1327" s="935"/>
      <c r="T1327" s="935"/>
      <c r="U1327" s="935"/>
      <c r="V1327" s="935"/>
      <c r="W1327" s="935"/>
      <c r="X1327" s="935"/>
    </row>
    <row r="1328" spans="1:24">
      <c r="A1328" s="925"/>
      <c r="B1328" s="925"/>
      <c r="R1328" s="935"/>
      <c r="S1328" s="935"/>
      <c r="T1328" s="935"/>
      <c r="U1328" s="935"/>
      <c r="V1328" s="935"/>
      <c r="W1328" s="935"/>
      <c r="X1328" s="935"/>
    </row>
    <row r="1329" spans="1:24">
      <c r="A1329" s="925"/>
      <c r="B1329" s="925"/>
      <c r="R1329" s="935"/>
      <c r="S1329" s="935"/>
      <c r="T1329" s="935"/>
      <c r="U1329" s="935"/>
      <c r="V1329" s="935"/>
      <c r="W1329" s="935"/>
      <c r="X1329" s="935"/>
    </row>
    <row r="1330" spans="1:24">
      <c r="A1330" s="925"/>
      <c r="B1330" s="925"/>
      <c r="R1330" s="935"/>
      <c r="S1330" s="935"/>
      <c r="T1330" s="935"/>
      <c r="U1330" s="935"/>
      <c r="V1330" s="935"/>
      <c r="W1330" s="935"/>
      <c r="X1330" s="935"/>
    </row>
    <row r="1331" spans="1:24">
      <c r="A1331" s="925"/>
      <c r="B1331" s="925"/>
      <c r="R1331" s="935"/>
      <c r="S1331" s="935"/>
      <c r="T1331" s="935"/>
      <c r="U1331" s="935"/>
      <c r="V1331" s="935"/>
      <c r="W1331" s="935"/>
      <c r="X1331" s="935"/>
    </row>
    <row r="1332" spans="1:24">
      <c r="A1332" s="925"/>
      <c r="B1332" s="925"/>
      <c r="R1332" s="935"/>
      <c r="S1332" s="935"/>
      <c r="T1332" s="935"/>
      <c r="U1332" s="935"/>
      <c r="V1332" s="935"/>
      <c r="W1332" s="935"/>
      <c r="X1332" s="935"/>
    </row>
    <row r="1333" spans="1:24">
      <c r="A1333" s="925"/>
      <c r="B1333" s="925"/>
      <c r="R1333" s="935"/>
      <c r="S1333" s="935"/>
      <c r="T1333" s="935"/>
      <c r="U1333" s="935"/>
      <c r="V1333" s="935"/>
      <c r="W1333" s="935"/>
      <c r="X1333" s="935"/>
    </row>
    <row r="1334" spans="1:24">
      <c r="A1334" s="925"/>
      <c r="B1334" s="925"/>
      <c r="R1334" s="935"/>
      <c r="S1334" s="935"/>
      <c r="T1334" s="935"/>
      <c r="U1334" s="935"/>
      <c r="V1334" s="935"/>
      <c r="W1334" s="935"/>
      <c r="X1334" s="935"/>
    </row>
    <row r="1335" spans="1:24">
      <c r="A1335" s="925"/>
      <c r="B1335" s="925"/>
      <c r="R1335" s="935"/>
      <c r="S1335" s="935"/>
      <c r="T1335" s="935"/>
      <c r="U1335" s="935"/>
      <c r="V1335" s="935"/>
      <c r="W1335" s="935"/>
      <c r="X1335" s="935"/>
    </row>
    <row r="1336" spans="1:24">
      <c r="A1336" s="925"/>
      <c r="B1336" s="925"/>
      <c r="R1336" s="935"/>
      <c r="S1336" s="935"/>
      <c r="T1336" s="935"/>
      <c r="U1336" s="935"/>
      <c r="V1336" s="935"/>
      <c r="W1336" s="935"/>
      <c r="X1336" s="935"/>
    </row>
    <row r="1337" spans="1:24">
      <c r="A1337" s="925"/>
      <c r="B1337" s="925"/>
      <c r="R1337" s="935"/>
      <c r="S1337" s="935"/>
      <c r="T1337" s="935"/>
      <c r="U1337" s="935"/>
      <c r="V1337" s="935"/>
      <c r="W1337" s="935"/>
      <c r="X1337" s="935"/>
    </row>
    <row r="1338" spans="1:24">
      <c r="A1338" s="925"/>
      <c r="B1338" s="925"/>
      <c r="R1338" s="935"/>
      <c r="S1338" s="935"/>
      <c r="T1338" s="935"/>
      <c r="U1338" s="935"/>
      <c r="V1338" s="935"/>
      <c r="W1338" s="935"/>
      <c r="X1338" s="935"/>
    </row>
    <row r="1339" spans="1:24">
      <c r="A1339" s="925"/>
      <c r="B1339" s="925"/>
      <c r="R1339" s="935"/>
      <c r="S1339" s="935"/>
      <c r="T1339" s="935"/>
      <c r="U1339" s="935"/>
      <c r="V1339" s="935"/>
      <c r="W1339" s="935"/>
      <c r="X1339" s="935"/>
    </row>
    <row r="1340" spans="1:24">
      <c r="A1340" s="925"/>
      <c r="B1340" s="925"/>
      <c r="R1340" s="935"/>
      <c r="S1340" s="935"/>
      <c r="T1340" s="935"/>
      <c r="U1340" s="935"/>
      <c r="V1340" s="935"/>
      <c r="W1340" s="935"/>
      <c r="X1340" s="935"/>
    </row>
    <row r="1341" spans="1:24">
      <c r="A1341" s="925"/>
      <c r="B1341" s="925"/>
      <c r="R1341" s="935"/>
      <c r="S1341" s="935"/>
      <c r="T1341" s="935"/>
      <c r="U1341" s="935"/>
      <c r="V1341" s="935"/>
      <c r="W1341" s="935"/>
      <c r="X1341" s="935"/>
    </row>
    <row r="1342" spans="1:24">
      <c r="A1342" s="925"/>
      <c r="B1342" s="925"/>
      <c r="R1342" s="935"/>
      <c r="S1342" s="935"/>
      <c r="T1342" s="935"/>
      <c r="U1342" s="935"/>
      <c r="V1342" s="935"/>
      <c r="W1342" s="935"/>
      <c r="X1342" s="935"/>
    </row>
    <row r="1343" spans="1:24">
      <c r="A1343" s="925"/>
      <c r="B1343" s="925"/>
      <c r="R1343" s="935"/>
      <c r="S1343" s="935"/>
      <c r="T1343" s="935"/>
      <c r="U1343" s="935"/>
      <c r="V1343" s="935"/>
      <c r="W1343" s="935"/>
      <c r="X1343" s="935"/>
    </row>
    <row r="1344" spans="1:24">
      <c r="A1344" s="925"/>
      <c r="B1344" s="925"/>
      <c r="R1344" s="935"/>
      <c r="S1344" s="935"/>
      <c r="T1344" s="935"/>
      <c r="U1344" s="935"/>
      <c r="V1344" s="935"/>
      <c r="W1344" s="935"/>
      <c r="X1344" s="935"/>
    </row>
    <row r="1345" spans="1:24">
      <c r="A1345" s="925"/>
      <c r="B1345" s="925"/>
      <c r="R1345" s="935"/>
      <c r="S1345" s="935"/>
      <c r="T1345" s="935"/>
      <c r="U1345" s="935"/>
      <c r="V1345" s="935"/>
      <c r="W1345" s="935"/>
      <c r="X1345" s="935"/>
    </row>
    <row r="1346" spans="1:24">
      <c r="A1346" s="925"/>
      <c r="B1346" s="925"/>
      <c r="R1346" s="935"/>
      <c r="S1346" s="935"/>
      <c r="T1346" s="935"/>
      <c r="U1346" s="935"/>
      <c r="V1346" s="935"/>
      <c r="W1346" s="935"/>
      <c r="X1346" s="935"/>
    </row>
    <row r="1347" spans="1:24">
      <c r="A1347" s="925"/>
      <c r="B1347" s="925"/>
      <c r="R1347" s="935"/>
      <c r="S1347" s="935"/>
      <c r="T1347" s="935"/>
      <c r="U1347" s="935"/>
      <c r="V1347" s="935"/>
      <c r="W1347" s="935"/>
      <c r="X1347" s="935"/>
    </row>
    <row r="1348" spans="1:24">
      <c r="A1348" s="925"/>
      <c r="B1348" s="925"/>
      <c r="R1348" s="935"/>
      <c r="S1348" s="935"/>
      <c r="T1348" s="935"/>
      <c r="U1348" s="935"/>
      <c r="V1348" s="935"/>
      <c r="W1348" s="935"/>
      <c r="X1348" s="935"/>
    </row>
    <row r="1349" spans="1:24">
      <c r="A1349" s="925"/>
      <c r="B1349" s="925"/>
      <c r="R1349" s="935"/>
      <c r="S1349" s="935"/>
      <c r="T1349" s="935"/>
      <c r="U1349" s="935"/>
      <c r="V1349" s="935"/>
      <c r="W1349" s="935"/>
      <c r="X1349" s="935"/>
    </row>
    <row r="1350" spans="1:24">
      <c r="A1350" s="925"/>
      <c r="B1350" s="925"/>
      <c r="R1350" s="935"/>
      <c r="S1350" s="935"/>
      <c r="T1350" s="935"/>
      <c r="U1350" s="935"/>
      <c r="V1350" s="935"/>
      <c r="W1350" s="935"/>
      <c r="X1350" s="935"/>
    </row>
    <row r="1351" spans="1:24">
      <c r="A1351" s="925"/>
      <c r="B1351" s="925"/>
      <c r="R1351" s="935"/>
      <c r="S1351" s="935"/>
      <c r="T1351" s="935"/>
      <c r="U1351" s="935"/>
      <c r="V1351" s="935"/>
      <c r="W1351" s="935"/>
      <c r="X1351" s="935"/>
    </row>
    <row r="1352" spans="1:24">
      <c r="A1352" s="925"/>
      <c r="B1352" s="925"/>
      <c r="R1352" s="935"/>
      <c r="S1352" s="935"/>
      <c r="T1352" s="935"/>
      <c r="U1352" s="935"/>
      <c r="V1352" s="935"/>
      <c r="W1352" s="935"/>
      <c r="X1352" s="935"/>
    </row>
    <row r="1353" spans="1:24">
      <c r="A1353" s="925"/>
      <c r="B1353" s="925"/>
      <c r="R1353" s="935"/>
      <c r="S1353" s="935"/>
      <c r="T1353" s="935"/>
      <c r="U1353" s="935"/>
      <c r="V1353" s="935"/>
      <c r="W1353" s="935"/>
      <c r="X1353" s="935"/>
    </row>
    <row r="1354" spans="1:24">
      <c r="A1354" s="925"/>
      <c r="B1354" s="925"/>
      <c r="R1354" s="935"/>
      <c r="S1354" s="935"/>
      <c r="T1354" s="935"/>
      <c r="U1354" s="935"/>
      <c r="V1354" s="935"/>
      <c r="W1354" s="935"/>
      <c r="X1354" s="935"/>
    </row>
    <row r="1355" spans="1:24">
      <c r="A1355" s="925"/>
      <c r="B1355" s="925"/>
      <c r="R1355" s="935"/>
      <c r="S1355" s="935"/>
      <c r="T1355" s="935"/>
      <c r="U1355" s="935"/>
      <c r="V1355" s="935"/>
      <c r="W1355" s="935"/>
      <c r="X1355" s="935"/>
    </row>
    <row r="1356" spans="1:24">
      <c r="A1356" s="925"/>
      <c r="B1356" s="925"/>
      <c r="R1356" s="935"/>
      <c r="S1356" s="935"/>
      <c r="T1356" s="935"/>
      <c r="U1356" s="935"/>
      <c r="V1356" s="935"/>
      <c r="W1356" s="935"/>
      <c r="X1356" s="935"/>
    </row>
    <row r="1357" spans="1:24">
      <c r="A1357" s="925"/>
      <c r="B1357" s="925"/>
      <c r="R1357" s="935"/>
      <c r="S1357" s="935"/>
      <c r="T1357" s="935"/>
      <c r="U1357" s="935"/>
      <c r="V1357" s="935"/>
      <c r="W1357" s="935"/>
      <c r="X1357" s="935"/>
    </row>
    <row r="1358" spans="1:24">
      <c r="A1358" s="925"/>
      <c r="B1358" s="925"/>
      <c r="R1358" s="935"/>
      <c r="S1358" s="935"/>
      <c r="T1358" s="935"/>
      <c r="U1358" s="935"/>
      <c r="V1358" s="935"/>
      <c r="W1358" s="935"/>
      <c r="X1358" s="935"/>
    </row>
    <row r="1359" spans="1:24">
      <c r="A1359" s="925"/>
      <c r="B1359" s="925"/>
      <c r="R1359" s="935"/>
      <c r="S1359" s="935"/>
      <c r="T1359" s="935"/>
      <c r="U1359" s="935"/>
      <c r="V1359" s="935"/>
      <c r="W1359" s="935"/>
      <c r="X1359" s="935"/>
    </row>
    <row r="1360" spans="1:24">
      <c r="A1360" s="925"/>
      <c r="B1360" s="925"/>
      <c r="R1360" s="935"/>
      <c r="S1360" s="935"/>
      <c r="T1360" s="935"/>
      <c r="U1360" s="935"/>
      <c r="V1360" s="935"/>
      <c r="W1360" s="935"/>
      <c r="X1360" s="935"/>
    </row>
    <row r="1361" spans="1:24">
      <c r="A1361" s="925"/>
      <c r="B1361" s="925"/>
      <c r="R1361" s="935"/>
      <c r="S1361" s="935"/>
      <c r="T1361" s="935"/>
      <c r="U1361" s="935"/>
      <c r="V1361" s="935"/>
      <c r="W1361" s="935"/>
      <c r="X1361" s="935"/>
    </row>
    <row r="1362" spans="1:24">
      <c r="A1362" s="925"/>
      <c r="B1362" s="925"/>
      <c r="R1362" s="935"/>
      <c r="S1362" s="935"/>
      <c r="T1362" s="935"/>
      <c r="U1362" s="935"/>
      <c r="V1362" s="935"/>
      <c r="W1362" s="935"/>
      <c r="X1362" s="935"/>
    </row>
    <row r="1363" spans="1:24">
      <c r="A1363" s="925"/>
      <c r="B1363" s="925"/>
      <c r="R1363" s="935"/>
      <c r="S1363" s="935"/>
      <c r="T1363" s="935"/>
      <c r="U1363" s="935"/>
      <c r="V1363" s="935"/>
      <c r="W1363" s="935"/>
      <c r="X1363" s="935"/>
    </row>
    <row r="1364" spans="1:24">
      <c r="A1364" s="925"/>
      <c r="B1364" s="925"/>
      <c r="R1364" s="935"/>
      <c r="S1364" s="935"/>
      <c r="T1364" s="935"/>
      <c r="U1364" s="935"/>
      <c r="V1364" s="935"/>
      <c r="W1364" s="935"/>
      <c r="X1364" s="935"/>
    </row>
    <row r="1365" spans="1:24">
      <c r="A1365" s="925"/>
      <c r="B1365" s="925"/>
      <c r="R1365" s="935"/>
      <c r="S1365" s="935"/>
      <c r="T1365" s="935"/>
      <c r="U1365" s="935"/>
      <c r="V1365" s="935"/>
      <c r="W1365" s="935"/>
      <c r="X1365" s="935"/>
    </row>
    <row r="1366" spans="1:24">
      <c r="A1366" s="925"/>
      <c r="B1366" s="925"/>
      <c r="R1366" s="935"/>
      <c r="S1366" s="935"/>
      <c r="T1366" s="935"/>
      <c r="U1366" s="935"/>
      <c r="V1366" s="935"/>
      <c r="W1366" s="935"/>
      <c r="X1366" s="935"/>
    </row>
    <row r="1367" spans="1:24">
      <c r="A1367" s="925"/>
      <c r="B1367" s="925"/>
      <c r="R1367" s="935"/>
      <c r="S1367" s="935"/>
      <c r="T1367" s="935"/>
      <c r="U1367" s="935"/>
      <c r="V1367" s="935"/>
      <c r="W1367" s="935"/>
      <c r="X1367" s="935"/>
    </row>
    <row r="1368" spans="1:24">
      <c r="A1368" s="925"/>
      <c r="B1368" s="925"/>
      <c r="R1368" s="935"/>
      <c r="S1368" s="935"/>
      <c r="T1368" s="935"/>
      <c r="U1368" s="935"/>
      <c r="V1368" s="935"/>
      <c r="W1368" s="935"/>
      <c r="X1368" s="935"/>
    </row>
    <row r="1369" spans="1:24">
      <c r="A1369" s="925"/>
      <c r="B1369" s="925"/>
      <c r="R1369" s="935"/>
      <c r="S1369" s="935"/>
      <c r="T1369" s="935"/>
      <c r="U1369" s="935"/>
      <c r="V1369" s="935"/>
      <c r="W1369" s="935"/>
      <c r="X1369" s="935"/>
    </row>
    <row r="1370" spans="1:24">
      <c r="A1370" s="925"/>
      <c r="B1370" s="925"/>
      <c r="R1370" s="935"/>
      <c r="S1370" s="935"/>
      <c r="T1370" s="935"/>
      <c r="U1370" s="935"/>
      <c r="V1370" s="935"/>
      <c r="W1370" s="935"/>
      <c r="X1370" s="935"/>
    </row>
    <row r="1371" spans="1:24">
      <c r="A1371" s="925"/>
      <c r="B1371" s="925"/>
      <c r="R1371" s="935"/>
      <c r="S1371" s="935"/>
      <c r="T1371" s="935"/>
      <c r="U1371" s="935"/>
      <c r="V1371" s="935"/>
      <c r="W1371" s="935"/>
      <c r="X1371" s="935"/>
    </row>
    <row r="1372" spans="1:24">
      <c r="A1372" s="925"/>
      <c r="B1372" s="925"/>
      <c r="R1372" s="935"/>
      <c r="S1372" s="935"/>
      <c r="T1372" s="935"/>
      <c r="U1372" s="935"/>
      <c r="V1372" s="935"/>
      <c r="W1372" s="935"/>
      <c r="X1372" s="935"/>
    </row>
    <row r="1373" spans="1:24">
      <c r="A1373" s="925"/>
      <c r="B1373" s="925"/>
      <c r="R1373" s="935"/>
      <c r="S1373" s="935"/>
      <c r="T1373" s="935"/>
      <c r="U1373" s="935"/>
      <c r="V1373" s="935"/>
      <c r="W1373" s="935"/>
      <c r="X1373" s="935"/>
    </row>
    <row r="1374" spans="1:24">
      <c r="A1374" s="925"/>
      <c r="B1374" s="925"/>
      <c r="R1374" s="935"/>
      <c r="S1374" s="935"/>
      <c r="T1374" s="935"/>
      <c r="U1374" s="935"/>
      <c r="V1374" s="935"/>
      <c r="W1374" s="935"/>
      <c r="X1374" s="935"/>
    </row>
    <row r="1375" spans="1:24">
      <c r="A1375" s="925"/>
      <c r="B1375" s="925"/>
      <c r="R1375" s="935"/>
      <c r="S1375" s="935"/>
      <c r="T1375" s="935"/>
      <c r="U1375" s="935"/>
      <c r="V1375" s="935"/>
      <c r="W1375" s="935"/>
      <c r="X1375" s="935"/>
    </row>
    <row r="1376" spans="1:24">
      <c r="A1376" s="925"/>
      <c r="B1376" s="925"/>
      <c r="R1376" s="935"/>
      <c r="S1376" s="935"/>
      <c r="T1376" s="935"/>
      <c r="U1376" s="935"/>
      <c r="V1376" s="935"/>
      <c r="W1376" s="935"/>
      <c r="X1376" s="935"/>
    </row>
    <row r="1377" spans="1:24">
      <c r="A1377" s="925"/>
      <c r="B1377" s="925"/>
      <c r="R1377" s="935"/>
      <c r="S1377" s="935"/>
      <c r="T1377" s="935"/>
      <c r="U1377" s="935"/>
      <c r="V1377" s="935"/>
      <c r="W1377" s="935"/>
      <c r="X1377" s="935"/>
    </row>
    <row r="1378" spans="1:24">
      <c r="A1378" s="925"/>
      <c r="B1378" s="925"/>
      <c r="R1378" s="935"/>
      <c r="S1378" s="935"/>
      <c r="T1378" s="935"/>
      <c r="U1378" s="935"/>
      <c r="V1378" s="935"/>
      <c r="W1378" s="935"/>
      <c r="X1378" s="935"/>
    </row>
    <row r="1379" spans="1:24">
      <c r="A1379" s="925"/>
      <c r="B1379" s="925"/>
      <c r="R1379" s="935"/>
      <c r="S1379" s="935"/>
      <c r="T1379" s="935"/>
      <c r="U1379" s="935"/>
      <c r="V1379" s="935"/>
      <c r="W1379" s="935"/>
      <c r="X1379" s="935"/>
    </row>
    <row r="1380" spans="1:24">
      <c r="A1380" s="925"/>
      <c r="B1380" s="925"/>
      <c r="R1380" s="935"/>
      <c r="S1380" s="935"/>
      <c r="T1380" s="935"/>
      <c r="U1380" s="935"/>
      <c r="V1380" s="935"/>
      <c r="W1380" s="935"/>
      <c r="X1380" s="935"/>
    </row>
    <row r="1381" spans="1:24">
      <c r="A1381" s="925"/>
      <c r="B1381" s="925"/>
      <c r="R1381" s="935"/>
      <c r="S1381" s="935"/>
      <c r="T1381" s="935"/>
      <c r="U1381" s="935"/>
      <c r="V1381" s="935"/>
      <c r="W1381" s="935"/>
      <c r="X1381" s="935"/>
    </row>
    <row r="1382" spans="1:24">
      <c r="A1382" s="925"/>
      <c r="B1382" s="925"/>
      <c r="R1382" s="935"/>
      <c r="S1382" s="935"/>
      <c r="T1382" s="935"/>
      <c r="U1382" s="935"/>
      <c r="V1382" s="935"/>
      <c r="W1382" s="935"/>
      <c r="X1382" s="935"/>
    </row>
    <row r="1383" spans="1:24">
      <c r="A1383" s="925"/>
      <c r="B1383" s="925"/>
      <c r="R1383" s="935"/>
      <c r="S1383" s="935"/>
      <c r="T1383" s="935"/>
      <c r="U1383" s="935"/>
      <c r="V1383" s="935"/>
      <c r="W1383" s="935"/>
      <c r="X1383" s="935"/>
    </row>
    <row r="1384" spans="1:24">
      <c r="A1384" s="925"/>
      <c r="B1384" s="925"/>
      <c r="R1384" s="935"/>
      <c r="S1384" s="935"/>
      <c r="T1384" s="935"/>
      <c r="U1384" s="935"/>
      <c r="V1384" s="935"/>
      <c r="W1384" s="935"/>
      <c r="X1384" s="935"/>
    </row>
    <row r="1385" spans="1:24">
      <c r="A1385" s="925"/>
      <c r="B1385" s="925"/>
      <c r="R1385" s="935"/>
      <c r="S1385" s="935"/>
      <c r="T1385" s="935"/>
      <c r="U1385" s="935"/>
      <c r="V1385" s="935"/>
      <c r="W1385" s="935"/>
      <c r="X1385" s="935"/>
    </row>
    <row r="1386" spans="1:24">
      <c r="A1386" s="925"/>
      <c r="B1386" s="925"/>
      <c r="R1386" s="935"/>
      <c r="S1386" s="935"/>
      <c r="T1386" s="935"/>
      <c r="U1386" s="935"/>
      <c r="V1386" s="935"/>
      <c r="W1386" s="935"/>
      <c r="X1386" s="935"/>
    </row>
    <row r="1387" spans="1:24">
      <c r="A1387" s="925"/>
      <c r="B1387" s="925"/>
      <c r="R1387" s="935"/>
      <c r="S1387" s="935"/>
      <c r="T1387" s="935"/>
      <c r="U1387" s="935"/>
      <c r="V1387" s="935"/>
      <c r="W1387" s="935"/>
      <c r="X1387" s="935"/>
    </row>
    <row r="1388" spans="1:24">
      <c r="A1388" s="925"/>
      <c r="B1388" s="925"/>
      <c r="R1388" s="935"/>
      <c r="S1388" s="935"/>
      <c r="T1388" s="935"/>
      <c r="U1388" s="935"/>
      <c r="V1388" s="935"/>
      <c r="W1388" s="935"/>
      <c r="X1388" s="935"/>
    </row>
    <row r="1389" spans="1:24">
      <c r="A1389" s="925"/>
      <c r="B1389" s="925"/>
      <c r="R1389" s="935"/>
      <c r="S1389" s="935"/>
      <c r="T1389" s="935"/>
      <c r="U1389" s="935"/>
      <c r="V1389" s="935"/>
      <c r="W1389" s="935"/>
      <c r="X1389" s="935"/>
    </row>
    <row r="1390" spans="1:24">
      <c r="A1390" s="925"/>
      <c r="B1390" s="925"/>
      <c r="R1390" s="935"/>
      <c r="S1390" s="935"/>
      <c r="T1390" s="935"/>
      <c r="U1390" s="935"/>
      <c r="V1390" s="935"/>
      <c r="W1390" s="935"/>
      <c r="X1390" s="935"/>
    </row>
    <row r="1391" spans="1:24">
      <c r="A1391" s="925"/>
      <c r="B1391" s="925"/>
      <c r="R1391" s="935"/>
      <c r="S1391" s="935"/>
      <c r="T1391" s="935"/>
      <c r="U1391" s="935"/>
      <c r="V1391" s="935"/>
      <c r="W1391" s="935"/>
      <c r="X1391" s="935"/>
    </row>
    <row r="1392" spans="1:24">
      <c r="A1392" s="925"/>
      <c r="B1392" s="925"/>
      <c r="R1392" s="935"/>
      <c r="S1392" s="935"/>
      <c r="T1392" s="935"/>
      <c r="U1392" s="935"/>
      <c r="V1392" s="935"/>
      <c r="W1392" s="935"/>
      <c r="X1392" s="935"/>
    </row>
    <row r="1393" spans="1:24">
      <c r="A1393" s="925"/>
      <c r="B1393" s="925"/>
      <c r="R1393" s="935"/>
      <c r="S1393" s="935"/>
      <c r="T1393" s="935"/>
      <c r="U1393" s="935"/>
      <c r="V1393" s="935"/>
      <c r="W1393" s="935"/>
      <c r="X1393" s="935"/>
    </row>
    <row r="1394" spans="1:24">
      <c r="A1394" s="925"/>
      <c r="B1394" s="925"/>
      <c r="R1394" s="935"/>
      <c r="S1394" s="935"/>
      <c r="T1394" s="935"/>
      <c r="U1394" s="935"/>
      <c r="V1394" s="935"/>
      <c r="W1394" s="935"/>
      <c r="X1394" s="935"/>
    </row>
    <row r="1395" spans="1:24">
      <c r="A1395" s="925"/>
      <c r="B1395" s="925"/>
      <c r="R1395" s="935"/>
      <c r="S1395" s="935"/>
      <c r="T1395" s="935"/>
      <c r="U1395" s="935"/>
      <c r="V1395" s="935"/>
      <c r="W1395" s="935"/>
      <c r="X1395" s="935"/>
    </row>
    <row r="1396" spans="1:24">
      <c r="A1396" s="925"/>
      <c r="B1396" s="925"/>
      <c r="R1396" s="935"/>
      <c r="S1396" s="935"/>
      <c r="T1396" s="935"/>
      <c r="U1396" s="935"/>
      <c r="V1396" s="935"/>
      <c r="W1396" s="935"/>
      <c r="X1396" s="935"/>
    </row>
    <row r="1397" spans="1:24">
      <c r="A1397" s="925"/>
      <c r="B1397" s="925"/>
      <c r="R1397" s="935"/>
      <c r="S1397" s="935"/>
      <c r="T1397" s="935"/>
      <c r="U1397" s="935"/>
      <c r="V1397" s="935"/>
      <c r="W1397" s="935"/>
      <c r="X1397" s="935"/>
    </row>
    <row r="1398" spans="1:24">
      <c r="A1398" s="925"/>
      <c r="B1398" s="925"/>
      <c r="R1398" s="935"/>
      <c r="S1398" s="935"/>
      <c r="T1398" s="935"/>
      <c r="U1398" s="935"/>
      <c r="V1398" s="935"/>
      <c r="W1398" s="935"/>
      <c r="X1398" s="935"/>
    </row>
    <row r="1399" spans="1:24">
      <c r="A1399" s="925"/>
      <c r="B1399" s="925"/>
      <c r="R1399" s="935"/>
      <c r="S1399" s="935"/>
      <c r="T1399" s="935"/>
      <c r="U1399" s="935"/>
      <c r="V1399" s="935"/>
      <c r="W1399" s="935"/>
      <c r="X1399" s="935"/>
    </row>
    <row r="1400" spans="1:24">
      <c r="A1400" s="925"/>
      <c r="B1400" s="925"/>
      <c r="R1400" s="935"/>
      <c r="S1400" s="935"/>
      <c r="T1400" s="935"/>
      <c r="U1400" s="935"/>
      <c r="V1400" s="935"/>
      <c r="W1400" s="935"/>
      <c r="X1400" s="935"/>
    </row>
    <row r="1401" spans="1:24">
      <c r="A1401" s="925"/>
      <c r="B1401" s="925"/>
      <c r="R1401" s="935"/>
      <c r="S1401" s="935"/>
      <c r="T1401" s="935"/>
      <c r="U1401" s="935"/>
      <c r="V1401" s="935"/>
      <c r="W1401" s="935"/>
      <c r="X1401" s="935"/>
    </row>
    <row r="1402" spans="1:24">
      <c r="A1402" s="925"/>
      <c r="B1402" s="925"/>
      <c r="R1402" s="935"/>
      <c r="S1402" s="935"/>
      <c r="T1402" s="935"/>
      <c r="U1402" s="935"/>
      <c r="V1402" s="935"/>
      <c r="W1402" s="935"/>
      <c r="X1402" s="935"/>
    </row>
    <row r="1403" spans="1:24">
      <c r="A1403" s="925"/>
      <c r="B1403" s="925"/>
      <c r="R1403" s="935"/>
      <c r="S1403" s="935"/>
      <c r="T1403" s="935"/>
      <c r="U1403" s="935"/>
      <c r="V1403" s="935"/>
      <c r="W1403" s="935"/>
      <c r="X1403" s="935"/>
    </row>
    <row r="1404" spans="1:24">
      <c r="A1404" s="925"/>
      <c r="B1404" s="925"/>
      <c r="R1404" s="935"/>
      <c r="S1404" s="935"/>
      <c r="T1404" s="935"/>
      <c r="U1404" s="935"/>
      <c r="V1404" s="935"/>
      <c r="W1404" s="935"/>
      <c r="X1404" s="935"/>
    </row>
    <row r="1405" spans="1:24">
      <c r="A1405" s="925"/>
      <c r="B1405" s="925"/>
      <c r="R1405" s="935"/>
      <c r="S1405" s="935"/>
      <c r="T1405" s="935"/>
      <c r="U1405" s="935"/>
      <c r="V1405" s="935"/>
      <c r="W1405" s="935"/>
      <c r="X1405" s="935"/>
    </row>
    <row r="1406" spans="1:24">
      <c r="A1406" s="925"/>
      <c r="B1406" s="925"/>
      <c r="R1406" s="935"/>
      <c r="S1406" s="935"/>
      <c r="T1406" s="935"/>
      <c r="U1406" s="935"/>
      <c r="V1406" s="935"/>
      <c r="W1406" s="935"/>
      <c r="X1406" s="935"/>
    </row>
    <row r="1407" spans="1:24">
      <c r="A1407" s="925"/>
      <c r="B1407" s="925"/>
      <c r="R1407" s="935"/>
      <c r="S1407" s="935"/>
      <c r="T1407" s="935"/>
      <c r="U1407" s="935"/>
      <c r="V1407" s="935"/>
      <c r="W1407" s="935"/>
      <c r="X1407" s="935"/>
    </row>
    <row r="1408" spans="1:24">
      <c r="A1408" s="925"/>
      <c r="B1408" s="925"/>
      <c r="R1408" s="935"/>
      <c r="S1408" s="935"/>
      <c r="T1408" s="935"/>
      <c r="U1408" s="935"/>
      <c r="V1408" s="935"/>
      <c r="W1408" s="935"/>
      <c r="X1408" s="935"/>
    </row>
    <row r="1409" spans="1:24">
      <c r="A1409" s="925"/>
      <c r="B1409" s="925"/>
      <c r="R1409" s="935"/>
      <c r="S1409" s="935"/>
      <c r="T1409" s="935"/>
      <c r="U1409" s="935"/>
      <c r="V1409" s="935"/>
      <c r="W1409" s="935"/>
      <c r="X1409" s="935"/>
    </row>
    <row r="1410" spans="1:24">
      <c r="A1410" s="925"/>
      <c r="B1410" s="925"/>
      <c r="R1410" s="935"/>
      <c r="S1410" s="935"/>
      <c r="T1410" s="935"/>
      <c r="U1410" s="935"/>
      <c r="V1410" s="935"/>
      <c r="W1410" s="935"/>
      <c r="X1410" s="935"/>
    </row>
    <row r="1411" spans="1:24">
      <c r="A1411" s="925"/>
      <c r="B1411" s="925"/>
      <c r="R1411" s="935"/>
      <c r="S1411" s="935"/>
      <c r="T1411" s="935"/>
      <c r="U1411" s="935"/>
      <c r="V1411" s="935"/>
      <c r="W1411" s="935"/>
      <c r="X1411" s="935"/>
    </row>
    <row r="1412" spans="1:24">
      <c r="A1412" s="925"/>
      <c r="B1412" s="925"/>
      <c r="R1412" s="935"/>
      <c r="S1412" s="935"/>
      <c r="T1412" s="935"/>
      <c r="U1412" s="935"/>
      <c r="V1412" s="935"/>
      <c r="W1412" s="935"/>
      <c r="X1412" s="935"/>
    </row>
    <row r="1413" spans="1:24">
      <c r="A1413" s="925"/>
      <c r="B1413" s="925"/>
      <c r="R1413" s="935"/>
      <c r="S1413" s="935"/>
      <c r="T1413" s="935"/>
      <c r="U1413" s="935"/>
      <c r="V1413" s="935"/>
      <c r="W1413" s="935"/>
      <c r="X1413" s="935"/>
    </row>
    <row r="1414" spans="1:24">
      <c r="A1414" s="925"/>
      <c r="B1414" s="925"/>
      <c r="R1414" s="935"/>
      <c r="S1414" s="935"/>
      <c r="T1414" s="935"/>
      <c r="U1414" s="935"/>
      <c r="V1414" s="935"/>
      <c r="W1414" s="935"/>
      <c r="X1414" s="935"/>
    </row>
    <row r="1415" spans="1:24">
      <c r="A1415" s="925"/>
      <c r="B1415" s="925"/>
      <c r="R1415" s="935"/>
      <c r="S1415" s="935"/>
      <c r="T1415" s="935"/>
      <c r="U1415" s="935"/>
      <c r="V1415" s="935"/>
      <c r="W1415" s="935"/>
      <c r="X1415" s="935"/>
    </row>
    <row r="1416" spans="1:24">
      <c r="A1416" s="925"/>
      <c r="B1416" s="925"/>
      <c r="R1416" s="935"/>
      <c r="S1416" s="935"/>
      <c r="T1416" s="935"/>
      <c r="U1416" s="935"/>
      <c r="V1416" s="935"/>
      <c r="W1416" s="935"/>
      <c r="X1416" s="935"/>
    </row>
    <row r="1417" spans="1:24">
      <c r="A1417" s="925"/>
      <c r="B1417" s="925"/>
      <c r="R1417" s="935"/>
      <c r="S1417" s="935"/>
      <c r="T1417" s="935"/>
      <c r="U1417" s="935"/>
      <c r="V1417" s="935"/>
      <c r="W1417" s="935"/>
      <c r="X1417" s="935"/>
    </row>
    <row r="1418" spans="1:24">
      <c r="A1418" s="925"/>
      <c r="B1418" s="925"/>
      <c r="R1418" s="935"/>
      <c r="S1418" s="935"/>
      <c r="T1418" s="935"/>
      <c r="U1418" s="935"/>
      <c r="V1418" s="935"/>
      <c r="W1418" s="935"/>
      <c r="X1418" s="935"/>
    </row>
    <row r="1419" spans="1:24">
      <c r="A1419" s="925"/>
      <c r="B1419" s="925"/>
      <c r="R1419" s="935"/>
      <c r="S1419" s="935"/>
      <c r="T1419" s="935"/>
      <c r="U1419" s="935"/>
      <c r="V1419" s="935"/>
      <c r="W1419" s="935"/>
      <c r="X1419" s="935"/>
    </row>
    <row r="1420" spans="1:24">
      <c r="A1420" s="925"/>
      <c r="B1420" s="925"/>
      <c r="R1420" s="935"/>
      <c r="S1420" s="935"/>
      <c r="T1420" s="935"/>
      <c r="U1420" s="935"/>
      <c r="V1420" s="935"/>
      <c r="W1420" s="935"/>
      <c r="X1420" s="935"/>
    </row>
    <row r="1421" spans="1:24">
      <c r="A1421" s="925"/>
      <c r="B1421" s="925"/>
      <c r="R1421" s="935"/>
      <c r="S1421" s="935"/>
      <c r="T1421" s="935"/>
      <c r="U1421" s="935"/>
      <c r="V1421" s="935"/>
      <c r="W1421" s="935"/>
      <c r="X1421" s="935"/>
    </row>
    <row r="1422" spans="1:24">
      <c r="A1422" s="925"/>
      <c r="B1422" s="925"/>
      <c r="R1422" s="935"/>
      <c r="S1422" s="935"/>
      <c r="T1422" s="935"/>
      <c r="U1422" s="935"/>
      <c r="V1422" s="935"/>
      <c r="W1422" s="935"/>
      <c r="X1422" s="935"/>
    </row>
    <row r="1423" spans="1:24">
      <c r="A1423" s="925"/>
      <c r="B1423" s="925"/>
      <c r="R1423" s="935"/>
      <c r="S1423" s="935"/>
      <c r="T1423" s="935"/>
      <c r="U1423" s="935"/>
      <c r="V1423" s="935"/>
      <c r="W1423" s="935"/>
      <c r="X1423" s="935"/>
    </row>
  </sheetData>
  <mergeCells count="151">
    <mergeCell ref="A88:B88"/>
    <mergeCell ref="P88:Q88"/>
    <mergeCell ref="B90:E90"/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  <mergeCell ref="A79:B79"/>
    <mergeCell ref="P79:Q79"/>
    <mergeCell ref="A80:B80"/>
    <mergeCell ref="P80:Q80"/>
    <mergeCell ref="A81:B81"/>
    <mergeCell ref="P81:Q81"/>
    <mergeCell ref="A71:B71"/>
    <mergeCell ref="P71:Q71"/>
    <mergeCell ref="A72:A77"/>
    <mergeCell ref="Q72:Q77"/>
    <mergeCell ref="A78:B78"/>
    <mergeCell ref="P78:Q78"/>
    <mergeCell ref="A68:B68"/>
    <mergeCell ref="P68:Q68"/>
    <mergeCell ref="A69:B69"/>
    <mergeCell ref="P69:Q69"/>
    <mergeCell ref="A70:B70"/>
    <mergeCell ref="P70:Q70"/>
    <mergeCell ref="M64:O64"/>
    <mergeCell ref="P64:Q67"/>
    <mergeCell ref="C65:D65"/>
    <mergeCell ref="E65:F65"/>
    <mergeCell ref="G65:H65"/>
    <mergeCell ref="I65:J65"/>
    <mergeCell ref="K65:L65"/>
    <mergeCell ref="M65:O65"/>
    <mergeCell ref="A64:B67"/>
    <mergeCell ref="C64:D64"/>
    <mergeCell ref="E64:F64"/>
    <mergeCell ref="G64:H64"/>
    <mergeCell ref="I64:J64"/>
    <mergeCell ref="K64:L64"/>
    <mergeCell ref="A58:B58"/>
    <mergeCell ref="P58:Q58"/>
    <mergeCell ref="A61:Q61"/>
    <mergeCell ref="A62:Q62"/>
    <mergeCell ref="A63:B63"/>
    <mergeCell ref="P63:Q63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41:B41"/>
    <mergeCell ref="P41:Q41"/>
    <mergeCell ref="A42:A47"/>
    <mergeCell ref="Q42:Q47"/>
    <mergeCell ref="A48:B48"/>
    <mergeCell ref="P48:Q48"/>
    <mergeCell ref="A38:B38"/>
    <mergeCell ref="P38:Q38"/>
    <mergeCell ref="A39:B39"/>
    <mergeCell ref="P39:Q39"/>
    <mergeCell ref="A40:B40"/>
    <mergeCell ref="P40:Q40"/>
    <mergeCell ref="M34:O34"/>
    <mergeCell ref="P34:Q37"/>
    <mergeCell ref="C35:D35"/>
    <mergeCell ref="E35:F35"/>
    <mergeCell ref="G35:H35"/>
    <mergeCell ref="I35:J35"/>
    <mergeCell ref="K35:L35"/>
    <mergeCell ref="M35:O35"/>
    <mergeCell ref="A34:B37"/>
    <mergeCell ref="C34:D34"/>
    <mergeCell ref="E34:F34"/>
    <mergeCell ref="G34:H34"/>
    <mergeCell ref="I34:J34"/>
    <mergeCell ref="K34:L34"/>
    <mergeCell ref="A28:B28"/>
    <mergeCell ref="P28:Q28"/>
    <mergeCell ref="A31:Q31"/>
    <mergeCell ref="A32:Q32"/>
    <mergeCell ref="A33:B33"/>
    <mergeCell ref="P33:Q33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firstPageNumber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A100"/>
  <sheetViews>
    <sheetView rightToLeft="1" view="pageBreakPreview" topLeftCell="A67" zoomScale="80" zoomScaleNormal="74" zoomScaleSheetLayoutView="80" workbookViewId="0">
      <selection sqref="A1:W1"/>
    </sheetView>
  </sheetViews>
  <sheetFormatPr defaultRowHeight="20.25"/>
  <cols>
    <col min="1" max="1" width="3.25" customWidth="1"/>
    <col min="2" max="2" width="6.9140625" customWidth="1"/>
    <col min="3" max="3" width="4.5" customWidth="1"/>
    <col min="4" max="4" width="4.6640625" customWidth="1"/>
    <col min="5" max="5" width="4.58203125" customWidth="1"/>
    <col min="6" max="6" width="4.5" customWidth="1"/>
    <col min="7" max="8" width="5.83203125" customWidth="1"/>
    <col min="9" max="9" width="7.08203125" customWidth="1"/>
    <col min="10" max="10" width="4.6640625" bestFit="1" customWidth="1"/>
    <col min="11" max="11" width="6.9140625" customWidth="1"/>
    <col min="12" max="13" width="5.6640625" customWidth="1"/>
    <col min="14" max="14" width="3.9140625" customWidth="1"/>
    <col min="15" max="15" width="5.25" customWidth="1"/>
    <col min="16" max="16" width="5.6640625" customWidth="1"/>
    <col min="17" max="17" width="6.5" customWidth="1"/>
    <col min="18" max="18" width="5.83203125" customWidth="1"/>
    <col min="19" max="19" width="6.1640625" customWidth="1"/>
    <col min="20" max="20" width="7.4140625" customWidth="1"/>
    <col min="21" max="21" width="5.9140625" customWidth="1"/>
    <col min="22" max="22" width="9.75" customWidth="1"/>
    <col min="23" max="23" width="2.4140625" customWidth="1"/>
    <col min="24" max="27" width="6.75" customWidth="1"/>
  </cols>
  <sheetData>
    <row r="1" spans="1:23" ht="28.5" customHeight="1">
      <c r="A1" s="389" t="s">
        <v>619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</row>
    <row r="2" spans="1:23" s="19" customFormat="1" ht="42" customHeight="1">
      <c r="A2" s="389" t="s">
        <v>68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</row>
    <row r="3" spans="1:23" ht="22.5" customHeight="1" thickBot="1">
      <c r="A3" s="415" t="s">
        <v>69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391" t="s">
        <v>70</v>
      </c>
      <c r="W3" s="391"/>
    </row>
    <row r="4" spans="1:23" ht="20.25" customHeight="1" thickTop="1">
      <c r="A4" s="409" t="s">
        <v>4</v>
      </c>
      <c r="B4" s="409"/>
      <c r="C4" s="392" t="s">
        <v>71</v>
      </c>
      <c r="D4" s="392"/>
      <c r="E4" s="392"/>
      <c r="F4" s="392"/>
      <c r="G4" s="413" t="s">
        <v>6</v>
      </c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398" t="s">
        <v>10</v>
      </c>
      <c r="W4" s="398"/>
    </row>
    <row r="5" spans="1:23" ht="20.25" customHeight="1">
      <c r="A5" s="410"/>
      <c r="B5" s="410"/>
      <c r="C5" s="412"/>
      <c r="D5" s="412"/>
      <c r="E5" s="412"/>
      <c r="F5" s="412"/>
      <c r="G5" s="408" t="s">
        <v>72</v>
      </c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399"/>
      <c r="W5" s="399"/>
    </row>
    <row r="6" spans="1:23" ht="20.25" customHeight="1">
      <c r="A6" s="410"/>
      <c r="B6" s="410"/>
      <c r="C6" s="408" t="s">
        <v>73</v>
      </c>
      <c r="D6" s="408"/>
      <c r="E6" s="408"/>
      <c r="F6" s="408"/>
      <c r="G6" s="408" t="s">
        <v>74</v>
      </c>
      <c r="H6" s="408"/>
      <c r="I6" s="408"/>
      <c r="J6" s="408" t="s">
        <v>75</v>
      </c>
      <c r="K6" s="408"/>
      <c r="L6" s="408" t="s">
        <v>76</v>
      </c>
      <c r="M6" s="408"/>
      <c r="N6" s="408" t="s">
        <v>221</v>
      </c>
      <c r="O6" s="408"/>
      <c r="P6" s="408" t="s">
        <v>77</v>
      </c>
      <c r="Q6" s="408"/>
      <c r="R6" s="408"/>
      <c r="S6" s="408" t="s">
        <v>19</v>
      </c>
      <c r="T6" s="408"/>
      <c r="U6" s="408"/>
      <c r="V6" s="399"/>
      <c r="W6" s="399"/>
    </row>
    <row r="7" spans="1:23" ht="35.25" customHeight="1">
      <c r="A7" s="410"/>
      <c r="B7" s="410"/>
      <c r="C7" s="408"/>
      <c r="D7" s="408"/>
      <c r="E7" s="408"/>
      <c r="F7" s="408"/>
      <c r="G7" s="408" t="s">
        <v>78</v>
      </c>
      <c r="H7" s="408"/>
      <c r="I7" s="408"/>
      <c r="J7" s="408" t="s">
        <v>79</v>
      </c>
      <c r="K7" s="408"/>
      <c r="L7" s="408" t="s">
        <v>80</v>
      </c>
      <c r="M7" s="408"/>
      <c r="N7" s="408" t="s">
        <v>603</v>
      </c>
      <c r="O7" s="408"/>
      <c r="P7" s="408" t="s">
        <v>81</v>
      </c>
      <c r="Q7" s="408"/>
      <c r="R7" s="408"/>
      <c r="S7" s="408" t="s">
        <v>23</v>
      </c>
      <c r="T7" s="408"/>
      <c r="U7" s="408"/>
      <c r="V7" s="399"/>
      <c r="W7" s="399"/>
    </row>
    <row r="8" spans="1:23" ht="24.75" customHeight="1">
      <c r="A8" s="410"/>
      <c r="B8" s="410"/>
      <c r="C8" s="2" t="s">
        <v>16</v>
      </c>
      <c r="D8" s="20" t="s">
        <v>17</v>
      </c>
      <c r="E8" s="2" t="s">
        <v>18</v>
      </c>
      <c r="F8" s="2" t="s">
        <v>19</v>
      </c>
      <c r="G8" s="2" t="s">
        <v>16</v>
      </c>
      <c r="H8" s="20" t="s">
        <v>17</v>
      </c>
      <c r="I8" s="2" t="s">
        <v>19</v>
      </c>
      <c r="J8" s="2" t="s">
        <v>16</v>
      </c>
      <c r="K8" s="20" t="s">
        <v>17</v>
      </c>
      <c r="L8" s="2" t="s">
        <v>16</v>
      </c>
      <c r="M8" s="2" t="s">
        <v>82</v>
      </c>
      <c r="N8" s="2" t="s">
        <v>16</v>
      </c>
      <c r="O8" s="2" t="s">
        <v>82</v>
      </c>
      <c r="P8" s="2" t="s">
        <v>16</v>
      </c>
      <c r="Q8" s="20" t="s">
        <v>17</v>
      </c>
      <c r="R8" s="2" t="s">
        <v>19</v>
      </c>
      <c r="S8" s="2" t="s">
        <v>16</v>
      </c>
      <c r="T8" s="20" t="s">
        <v>17</v>
      </c>
      <c r="U8" s="2" t="s">
        <v>19</v>
      </c>
      <c r="V8" s="399"/>
      <c r="W8" s="399"/>
    </row>
    <row r="9" spans="1:23" ht="50.25" customHeight="1" thickBot="1">
      <c r="A9" s="411"/>
      <c r="B9" s="411"/>
      <c r="C9" s="21" t="s">
        <v>20</v>
      </c>
      <c r="D9" s="21" t="s">
        <v>21</v>
      </c>
      <c r="E9" s="21" t="s">
        <v>22</v>
      </c>
      <c r="F9" s="21" t="s">
        <v>23</v>
      </c>
      <c r="G9" s="22" t="s">
        <v>20</v>
      </c>
      <c r="H9" s="22" t="s">
        <v>21</v>
      </c>
      <c r="I9" s="22" t="s">
        <v>23</v>
      </c>
      <c r="J9" s="22" t="s">
        <v>20</v>
      </c>
      <c r="K9" s="22" t="s">
        <v>21</v>
      </c>
      <c r="L9" s="22" t="s">
        <v>20</v>
      </c>
      <c r="M9" s="22" t="s">
        <v>21</v>
      </c>
      <c r="N9" s="22" t="s">
        <v>20</v>
      </c>
      <c r="O9" s="22" t="s">
        <v>21</v>
      </c>
      <c r="P9" s="22" t="s">
        <v>20</v>
      </c>
      <c r="Q9" s="22" t="s">
        <v>21</v>
      </c>
      <c r="R9" s="22" t="s">
        <v>23</v>
      </c>
      <c r="S9" s="22" t="s">
        <v>20</v>
      </c>
      <c r="T9" s="22" t="s">
        <v>21</v>
      </c>
      <c r="U9" s="22" t="s">
        <v>23</v>
      </c>
      <c r="V9" s="421"/>
      <c r="W9" s="421"/>
    </row>
    <row r="10" spans="1:23" s="16" customFormat="1" ht="20.25" customHeight="1">
      <c r="A10" s="419" t="s">
        <v>25</v>
      </c>
      <c r="B10" s="419"/>
      <c r="C10" s="23">
        <f t="shared" ref="C10:H25" si="0">SUM(C42,C74)</f>
        <v>263</v>
      </c>
      <c r="D10" s="23">
        <f t="shared" si="0"/>
        <v>195</v>
      </c>
      <c r="E10" s="23">
        <f t="shared" si="0"/>
        <v>167</v>
      </c>
      <c r="F10" s="23">
        <f t="shared" si="0"/>
        <v>625</v>
      </c>
      <c r="G10" s="23">
        <f t="shared" si="0"/>
        <v>29257</v>
      </c>
      <c r="H10" s="23">
        <f t="shared" si="0"/>
        <v>22324</v>
      </c>
      <c r="I10" s="23">
        <f>SUM(G10:H10)</f>
        <v>51581</v>
      </c>
      <c r="J10" s="23">
        <f t="shared" ref="J10:O25" si="1">SUM(J42,J74)</f>
        <v>7614</v>
      </c>
      <c r="K10" s="23">
        <f t="shared" si="1"/>
        <v>7276</v>
      </c>
      <c r="L10" s="23">
        <f t="shared" si="1"/>
        <v>2946</v>
      </c>
      <c r="M10" s="23">
        <f t="shared" si="1"/>
        <v>2053</v>
      </c>
      <c r="N10" s="23">
        <f t="shared" si="1"/>
        <v>50</v>
      </c>
      <c r="O10" s="23">
        <f t="shared" si="1"/>
        <v>74</v>
      </c>
      <c r="P10" s="23">
        <f>SUM(J10,L10,N10)</f>
        <v>10610</v>
      </c>
      <c r="Q10" s="23">
        <f>SUM(K10,M10,O10)</f>
        <v>9403</v>
      </c>
      <c r="R10" s="23">
        <f>SUM(P10:Q10)</f>
        <v>20013</v>
      </c>
      <c r="S10" s="23">
        <f t="shared" ref="S10:U25" si="2">SUM(S42,S74)</f>
        <v>39867</v>
      </c>
      <c r="T10" s="23">
        <f t="shared" si="2"/>
        <v>31727</v>
      </c>
      <c r="U10" s="23">
        <f t="shared" si="2"/>
        <v>71594</v>
      </c>
      <c r="V10" s="385" t="s">
        <v>26</v>
      </c>
      <c r="W10" s="385"/>
    </row>
    <row r="11" spans="1:23" s="16" customFormat="1" ht="20.25" customHeight="1">
      <c r="A11" s="420" t="s">
        <v>27</v>
      </c>
      <c r="B11" s="420"/>
      <c r="C11" s="24">
        <f t="shared" si="0"/>
        <v>257</v>
      </c>
      <c r="D11" s="24">
        <f t="shared" si="0"/>
        <v>201</v>
      </c>
      <c r="E11" s="24">
        <f t="shared" si="0"/>
        <v>167</v>
      </c>
      <c r="F11" s="24">
        <f t="shared" si="0"/>
        <v>625</v>
      </c>
      <c r="G11" s="24">
        <f t="shared" si="0"/>
        <v>19320</v>
      </c>
      <c r="H11" s="24">
        <f t="shared" si="0"/>
        <v>14044</v>
      </c>
      <c r="I11" s="24">
        <f t="shared" ref="I11:I29" si="3">SUM(G11:H11)</f>
        <v>33364</v>
      </c>
      <c r="J11" s="24">
        <f t="shared" si="1"/>
        <v>4456</v>
      </c>
      <c r="K11" s="24">
        <f t="shared" si="1"/>
        <v>4075</v>
      </c>
      <c r="L11" s="24">
        <f t="shared" si="1"/>
        <v>2226</v>
      </c>
      <c r="M11" s="24">
        <f t="shared" si="1"/>
        <v>1628</v>
      </c>
      <c r="N11" s="24">
        <f t="shared" si="1"/>
        <v>0</v>
      </c>
      <c r="O11" s="24">
        <f t="shared" si="1"/>
        <v>0</v>
      </c>
      <c r="P11" s="24">
        <f t="shared" ref="P11:Q29" si="4">SUM(J11,L11,N11)</f>
        <v>6682</v>
      </c>
      <c r="Q11" s="24">
        <f t="shared" si="4"/>
        <v>5703</v>
      </c>
      <c r="R11" s="24">
        <f t="shared" ref="R11:R29" si="5">SUM(P11:Q11)</f>
        <v>12385</v>
      </c>
      <c r="S11" s="24">
        <f t="shared" si="2"/>
        <v>26002</v>
      </c>
      <c r="T11" s="24">
        <f t="shared" si="2"/>
        <v>19747</v>
      </c>
      <c r="U11" s="24">
        <f t="shared" si="2"/>
        <v>45749</v>
      </c>
      <c r="V11" s="387" t="s">
        <v>28</v>
      </c>
      <c r="W11" s="387"/>
    </row>
    <row r="12" spans="1:23" s="16" customFormat="1" ht="20.25" customHeight="1">
      <c r="A12" s="405" t="s">
        <v>83</v>
      </c>
      <c r="B12" s="405"/>
      <c r="C12" s="24">
        <f t="shared" si="0"/>
        <v>198</v>
      </c>
      <c r="D12" s="24">
        <f t="shared" si="0"/>
        <v>171</v>
      </c>
      <c r="E12" s="24">
        <f t="shared" si="0"/>
        <v>134</v>
      </c>
      <c r="F12" s="24">
        <f t="shared" si="0"/>
        <v>503</v>
      </c>
      <c r="G12" s="24">
        <f t="shared" si="0"/>
        <v>16700</v>
      </c>
      <c r="H12" s="24">
        <f t="shared" si="0"/>
        <v>13805</v>
      </c>
      <c r="I12" s="24">
        <f t="shared" si="3"/>
        <v>30505</v>
      </c>
      <c r="J12" s="24">
        <f t="shared" si="1"/>
        <v>4330</v>
      </c>
      <c r="K12" s="24">
        <f t="shared" si="1"/>
        <v>4758</v>
      </c>
      <c r="L12" s="24">
        <f t="shared" si="1"/>
        <v>1719</v>
      </c>
      <c r="M12" s="24">
        <f t="shared" si="1"/>
        <v>1590</v>
      </c>
      <c r="N12" s="24">
        <f t="shared" si="1"/>
        <v>0</v>
      </c>
      <c r="O12" s="24">
        <f t="shared" si="1"/>
        <v>0</v>
      </c>
      <c r="P12" s="24">
        <f t="shared" si="4"/>
        <v>6049</v>
      </c>
      <c r="Q12" s="24">
        <f t="shared" si="4"/>
        <v>6348</v>
      </c>
      <c r="R12" s="24">
        <f t="shared" si="5"/>
        <v>12397</v>
      </c>
      <c r="S12" s="24">
        <f t="shared" si="2"/>
        <v>22749</v>
      </c>
      <c r="T12" s="24">
        <f t="shared" si="2"/>
        <v>20153</v>
      </c>
      <c r="U12" s="24">
        <f t="shared" si="2"/>
        <v>42902</v>
      </c>
      <c r="V12" s="375" t="s">
        <v>30</v>
      </c>
      <c r="W12" s="375"/>
    </row>
    <row r="13" spans="1:23" s="16" customFormat="1" ht="20.25" customHeight="1">
      <c r="A13" s="405" t="s">
        <v>31</v>
      </c>
      <c r="B13" s="405"/>
      <c r="C13" s="24">
        <f t="shared" si="0"/>
        <v>202</v>
      </c>
      <c r="D13" s="24">
        <f t="shared" si="0"/>
        <v>163</v>
      </c>
      <c r="E13" s="24">
        <f t="shared" si="0"/>
        <v>196</v>
      </c>
      <c r="F13" s="24">
        <f t="shared" si="0"/>
        <v>561</v>
      </c>
      <c r="G13" s="24">
        <f t="shared" si="0"/>
        <v>18746</v>
      </c>
      <c r="H13" s="24">
        <f t="shared" si="0"/>
        <v>15577</v>
      </c>
      <c r="I13" s="24">
        <f t="shared" si="3"/>
        <v>34323</v>
      </c>
      <c r="J13" s="24">
        <f t="shared" si="1"/>
        <v>4998</v>
      </c>
      <c r="K13" s="24">
        <f t="shared" si="1"/>
        <v>6223</v>
      </c>
      <c r="L13" s="24">
        <f t="shared" si="1"/>
        <v>2255</v>
      </c>
      <c r="M13" s="24">
        <f t="shared" si="1"/>
        <v>2333</v>
      </c>
      <c r="N13" s="24">
        <f t="shared" si="1"/>
        <v>0</v>
      </c>
      <c r="O13" s="24">
        <f t="shared" si="1"/>
        <v>0</v>
      </c>
      <c r="P13" s="24">
        <f t="shared" si="4"/>
        <v>7253</v>
      </c>
      <c r="Q13" s="24">
        <f t="shared" si="4"/>
        <v>8556</v>
      </c>
      <c r="R13" s="24">
        <f t="shared" si="5"/>
        <v>15809</v>
      </c>
      <c r="S13" s="24">
        <f t="shared" si="2"/>
        <v>25999</v>
      </c>
      <c r="T13" s="24">
        <f t="shared" si="2"/>
        <v>24133</v>
      </c>
      <c r="U13" s="24">
        <f t="shared" si="2"/>
        <v>50132</v>
      </c>
      <c r="V13" s="375" t="s">
        <v>32</v>
      </c>
      <c r="W13" s="375"/>
    </row>
    <row r="14" spans="1:23" s="16" customFormat="1" ht="20.25" customHeight="1">
      <c r="A14" s="416" t="s">
        <v>33</v>
      </c>
      <c r="B14" s="25" t="s">
        <v>34</v>
      </c>
      <c r="C14" s="24">
        <f t="shared" si="0"/>
        <v>140</v>
      </c>
      <c r="D14" s="24">
        <f t="shared" si="0"/>
        <v>119</v>
      </c>
      <c r="E14" s="24">
        <f t="shared" si="0"/>
        <v>4</v>
      </c>
      <c r="F14" s="24">
        <f t="shared" si="0"/>
        <v>263</v>
      </c>
      <c r="G14" s="24">
        <f t="shared" si="0"/>
        <v>15623</v>
      </c>
      <c r="H14" s="24">
        <f t="shared" si="0"/>
        <v>15063</v>
      </c>
      <c r="I14" s="24">
        <f t="shared" si="3"/>
        <v>30686</v>
      </c>
      <c r="J14" s="24">
        <f t="shared" si="1"/>
        <v>3567</v>
      </c>
      <c r="K14" s="24">
        <f t="shared" si="1"/>
        <v>4995</v>
      </c>
      <c r="L14" s="24">
        <f t="shared" si="1"/>
        <v>1860</v>
      </c>
      <c r="M14" s="24">
        <f t="shared" si="1"/>
        <v>2449</v>
      </c>
      <c r="N14" s="24">
        <f t="shared" si="1"/>
        <v>0</v>
      </c>
      <c r="O14" s="24">
        <f t="shared" si="1"/>
        <v>0</v>
      </c>
      <c r="P14" s="24">
        <f t="shared" si="4"/>
        <v>5427</v>
      </c>
      <c r="Q14" s="24">
        <f t="shared" si="4"/>
        <v>7444</v>
      </c>
      <c r="R14" s="24">
        <f t="shared" si="5"/>
        <v>12871</v>
      </c>
      <c r="S14" s="24">
        <f t="shared" si="2"/>
        <v>21050</v>
      </c>
      <c r="T14" s="24">
        <f t="shared" si="2"/>
        <v>22507</v>
      </c>
      <c r="U14" s="24">
        <f t="shared" si="2"/>
        <v>43557</v>
      </c>
      <c r="V14" s="10" t="s">
        <v>35</v>
      </c>
      <c r="W14" s="380" t="s">
        <v>36</v>
      </c>
    </row>
    <row r="15" spans="1:23" s="16" customFormat="1" ht="20.25" customHeight="1">
      <c r="A15" s="417"/>
      <c r="B15" s="25" t="s">
        <v>37</v>
      </c>
      <c r="C15" s="24">
        <f t="shared" si="0"/>
        <v>252</v>
      </c>
      <c r="D15" s="24">
        <f t="shared" si="0"/>
        <v>169</v>
      </c>
      <c r="E15" s="24">
        <f t="shared" si="0"/>
        <v>7</v>
      </c>
      <c r="F15" s="24">
        <f t="shared" si="0"/>
        <v>428</v>
      </c>
      <c r="G15" s="24">
        <f t="shared" si="0"/>
        <v>28381</v>
      </c>
      <c r="H15" s="24">
        <f t="shared" si="0"/>
        <v>24364</v>
      </c>
      <c r="I15" s="24">
        <f t="shared" si="3"/>
        <v>52745</v>
      </c>
      <c r="J15" s="24">
        <f t="shared" si="1"/>
        <v>5620</v>
      </c>
      <c r="K15" s="24">
        <f t="shared" si="1"/>
        <v>6444</v>
      </c>
      <c r="L15" s="24">
        <f t="shared" si="1"/>
        <v>2941</v>
      </c>
      <c r="M15" s="24">
        <f t="shared" si="1"/>
        <v>3185</v>
      </c>
      <c r="N15" s="24">
        <f t="shared" si="1"/>
        <v>0</v>
      </c>
      <c r="O15" s="24">
        <f t="shared" si="1"/>
        <v>3</v>
      </c>
      <c r="P15" s="24">
        <f t="shared" si="4"/>
        <v>8561</v>
      </c>
      <c r="Q15" s="24">
        <f t="shared" si="4"/>
        <v>9632</v>
      </c>
      <c r="R15" s="24">
        <f t="shared" si="5"/>
        <v>18193</v>
      </c>
      <c r="S15" s="24">
        <f t="shared" si="2"/>
        <v>36942</v>
      </c>
      <c r="T15" s="24">
        <f t="shared" si="2"/>
        <v>33996</v>
      </c>
      <c r="U15" s="24">
        <f t="shared" si="2"/>
        <v>70938</v>
      </c>
      <c r="V15" s="10" t="s">
        <v>38</v>
      </c>
      <c r="W15" s="381"/>
    </row>
    <row r="16" spans="1:23" s="16" customFormat="1" ht="20.25" customHeight="1">
      <c r="A16" s="417"/>
      <c r="B16" s="25" t="s">
        <v>39</v>
      </c>
      <c r="C16" s="24">
        <f t="shared" si="0"/>
        <v>78</v>
      </c>
      <c r="D16" s="24">
        <f t="shared" si="0"/>
        <v>60</v>
      </c>
      <c r="E16" s="24">
        <f t="shared" si="0"/>
        <v>0</v>
      </c>
      <c r="F16" s="24">
        <f t="shared" si="0"/>
        <v>138</v>
      </c>
      <c r="G16" s="24">
        <f t="shared" si="0"/>
        <v>12738</v>
      </c>
      <c r="H16" s="24">
        <f t="shared" si="0"/>
        <v>10558</v>
      </c>
      <c r="I16" s="24">
        <f t="shared" si="3"/>
        <v>23296</v>
      </c>
      <c r="J16" s="24">
        <f t="shared" si="1"/>
        <v>1865</v>
      </c>
      <c r="K16" s="24">
        <f t="shared" si="1"/>
        <v>2532</v>
      </c>
      <c r="L16" s="24">
        <f t="shared" si="1"/>
        <v>1225</v>
      </c>
      <c r="M16" s="24">
        <f t="shared" si="1"/>
        <v>1186</v>
      </c>
      <c r="N16" s="24">
        <f t="shared" si="1"/>
        <v>0</v>
      </c>
      <c r="O16" s="24">
        <f t="shared" si="1"/>
        <v>0</v>
      </c>
      <c r="P16" s="24">
        <f t="shared" si="4"/>
        <v>3090</v>
      </c>
      <c r="Q16" s="24">
        <f t="shared" si="4"/>
        <v>3718</v>
      </c>
      <c r="R16" s="24">
        <f t="shared" si="5"/>
        <v>6808</v>
      </c>
      <c r="S16" s="26">
        <f t="shared" si="2"/>
        <v>15828</v>
      </c>
      <c r="T16" s="26">
        <f t="shared" si="2"/>
        <v>14276</v>
      </c>
      <c r="U16" s="26">
        <f t="shared" si="2"/>
        <v>30104</v>
      </c>
      <c r="V16" s="10" t="s">
        <v>40</v>
      </c>
      <c r="W16" s="381"/>
    </row>
    <row r="17" spans="1:27" s="16" customFormat="1" ht="20.25" customHeight="1">
      <c r="A17" s="417"/>
      <c r="B17" s="25" t="s">
        <v>41</v>
      </c>
      <c r="C17" s="24">
        <f t="shared" si="0"/>
        <v>141</v>
      </c>
      <c r="D17" s="24">
        <f t="shared" si="0"/>
        <v>110</v>
      </c>
      <c r="E17" s="24">
        <f t="shared" si="0"/>
        <v>30</v>
      </c>
      <c r="F17" s="24">
        <f t="shared" si="0"/>
        <v>281</v>
      </c>
      <c r="G17" s="24">
        <f t="shared" si="0"/>
        <v>10772</v>
      </c>
      <c r="H17" s="24">
        <f t="shared" si="0"/>
        <v>8569</v>
      </c>
      <c r="I17" s="24">
        <f t="shared" si="3"/>
        <v>19341</v>
      </c>
      <c r="J17" s="24">
        <f t="shared" si="1"/>
        <v>3398</v>
      </c>
      <c r="K17" s="24">
        <f t="shared" si="1"/>
        <v>3722</v>
      </c>
      <c r="L17" s="24">
        <f t="shared" si="1"/>
        <v>1369</v>
      </c>
      <c r="M17" s="24">
        <f t="shared" si="1"/>
        <v>1439</v>
      </c>
      <c r="N17" s="24">
        <f t="shared" si="1"/>
        <v>33</v>
      </c>
      <c r="O17" s="24">
        <f t="shared" si="1"/>
        <v>26</v>
      </c>
      <c r="P17" s="24">
        <f t="shared" si="4"/>
        <v>4800</v>
      </c>
      <c r="Q17" s="24">
        <f t="shared" si="4"/>
        <v>5187</v>
      </c>
      <c r="R17" s="24">
        <f t="shared" si="5"/>
        <v>9987</v>
      </c>
      <c r="S17" s="24">
        <f t="shared" si="2"/>
        <v>15572</v>
      </c>
      <c r="T17" s="24">
        <f t="shared" si="2"/>
        <v>13756</v>
      </c>
      <c r="U17" s="24">
        <f t="shared" si="2"/>
        <v>29328</v>
      </c>
      <c r="V17" s="10" t="s">
        <v>42</v>
      </c>
      <c r="W17" s="381"/>
    </row>
    <row r="18" spans="1:27" s="16" customFormat="1" ht="20.25" customHeight="1">
      <c r="A18" s="417"/>
      <c r="B18" s="25" t="s">
        <v>43</v>
      </c>
      <c r="C18" s="24">
        <f t="shared" si="0"/>
        <v>189</v>
      </c>
      <c r="D18" s="24">
        <f t="shared" si="0"/>
        <v>157</v>
      </c>
      <c r="E18" s="24">
        <f t="shared" si="0"/>
        <v>55</v>
      </c>
      <c r="F18" s="24">
        <f t="shared" si="0"/>
        <v>401</v>
      </c>
      <c r="G18" s="24">
        <f t="shared" si="0"/>
        <v>14620</v>
      </c>
      <c r="H18" s="24">
        <f t="shared" si="0"/>
        <v>13782</v>
      </c>
      <c r="I18" s="24">
        <f t="shared" si="3"/>
        <v>28402</v>
      </c>
      <c r="J18" s="24">
        <f t="shared" si="1"/>
        <v>3869</v>
      </c>
      <c r="K18" s="24">
        <f t="shared" si="1"/>
        <v>5182</v>
      </c>
      <c r="L18" s="24">
        <f t="shared" si="1"/>
        <v>2112</v>
      </c>
      <c r="M18" s="24">
        <f t="shared" si="1"/>
        <v>2731</v>
      </c>
      <c r="N18" s="24">
        <f t="shared" si="1"/>
        <v>0</v>
      </c>
      <c r="O18" s="24">
        <f t="shared" si="1"/>
        <v>0</v>
      </c>
      <c r="P18" s="24">
        <f t="shared" si="4"/>
        <v>5981</v>
      </c>
      <c r="Q18" s="24">
        <f t="shared" si="4"/>
        <v>7913</v>
      </c>
      <c r="R18" s="24">
        <f t="shared" si="5"/>
        <v>13894</v>
      </c>
      <c r="S18" s="24">
        <f t="shared" si="2"/>
        <v>20601</v>
      </c>
      <c r="T18" s="24">
        <f t="shared" si="2"/>
        <v>21695</v>
      </c>
      <c r="U18" s="24">
        <f t="shared" si="2"/>
        <v>42296</v>
      </c>
      <c r="V18" s="10" t="s">
        <v>44</v>
      </c>
      <c r="W18" s="381"/>
    </row>
    <row r="19" spans="1:27" s="16" customFormat="1" ht="20.25" customHeight="1">
      <c r="A19" s="418"/>
      <c r="B19" s="25" t="s">
        <v>45</v>
      </c>
      <c r="C19" s="24">
        <f t="shared" si="0"/>
        <v>115</v>
      </c>
      <c r="D19" s="24">
        <f t="shared" si="0"/>
        <v>94</v>
      </c>
      <c r="E19" s="24">
        <f t="shared" si="0"/>
        <v>24</v>
      </c>
      <c r="F19" s="24">
        <f t="shared" si="0"/>
        <v>233</v>
      </c>
      <c r="G19" s="24">
        <f t="shared" si="0"/>
        <v>12084</v>
      </c>
      <c r="H19" s="24">
        <f t="shared" si="0"/>
        <v>10707</v>
      </c>
      <c r="I19" s="24">
        <f t="shared" si="3"/>
        <v>22791</v>
      </c>
      <c r="J19" s="24">
        <f t="shared" si="1"/>
        <v>2327</v>
      </c>
      <c r="K19" s="24">
        <f t="shared" si="1"/>
        <v>3419</v>
      </c>
      <c r="L19" s="24">
        <f t="shared" si="1"/>
        <v>1526</v>
      </c>
      <c r="M19" s="24">
        <f t="shared" si="1"/>
        <v>1628</v>
      </c>
      <c r="N19" s="24">
        <f t="shared" si="1"/>
        <v>0</v>
      </c>
      <c r="O19" s="24">
        <f t="shared" si="1"/>
        <v>0</v>
      </c>
      <c r="P19" s="24">
        <f t="shared" si="4"/>
        <v>3853</v>
      </c>
      <c r="Q19" s="24">
        <f t="shared" si="4"/>
        <v>5047</v>
      </c>
      <c r="R19" s="24">
        <f t="shared" si="5"/>
        <v>8900</v>
      </c>
      <c r="S19" s="24">
        <f t="shared" si="2"/>
        <v>15937</v>
      </c>
      <c r="T19" s="24">
        <f t="shared" si="2"/>
        <v>15754</v>
      </c>
      <c r="U19" s="24">
        <f t="shared" si="2"/>
        <v>31691</v>
      </c>
      <c r="V19" s="10" t="s">
        <v>46</v>
      </c>
      <c r="W19" s="382"/>
    </row>
    <row r="20" spans="1:27" s="16" customFormat="1" ht="20.25" customHeight="1">
      <c r="A20" s="403" t="s">
        <v>47</v>
      </c>
      <c r="B20" s="403"/>
      <c r="C20" s="24">
        <f t="shared" si="0"/>
        <v>303</v>
      </c>
      <c r="D20" s="24">
        <f t="shared" si="0"/>
        <v>263</v>
      </c>
      <c r="E20" s="24">
        <f t="shared" si="0"/>
        <v>92</v>
      </c>
      <c r="F20" s="24">
        <f t="shared" si="0"/>
        <v>658</v>
      </c>
      <c r="G20" s="24">
        <f t="shared" si="0"/>
        <v>18273</v>
      </c>
      <c r="H20" s="24">
        <f t="shared" si="0"/>
        <v>15974</v>
      </c>
      <c r="I20" s="24">
        <f t="shared" si="3"/>
        <v>34247</v>
      </c>
      <c r="J20" s="24">
        <f t="shared" si="1"/>
        <v>4738</v>
      </c>
      <c r="K20" s="24">
        <f t="shared" si="1"/>
        <v>5494</v>
      </c>
      <c r="L20" s="24">
        <f t="shared" si="1"/>
        <v>2457</v>
      </c>
      <c r="M20" s="24">
        <f t="shared" si="1"/>
        <v>2023</v>
      </c>
      <c r="N20" s="24">
        <f t="shared" si="1"/>
        <v>0</v>
      </c>
      <c r="O20" s="24">
        <f t="shared" si="1"/>
        <v>0</v>
      </c>
      <c r="P20" s="24">
        <f t="shared" si="4"/>
        <v>7195</v>
      </c>
      <c r="Q20" s="24">
        <f t="shared" si="4"/>
        <v>7517</v>
      </c>
      <c r="R20" s="24">
        <f t="shared" si="5"/>
        <v>14712</v>
      </c>
      <c r="S20" s="24">
        <f t="shared" si="2"/>
        <v>25468</v>
      </c>
      <c r="T20" s="24">
        <f t="shared" si="2"/>
        <v>23491</v>
      </c>
      <c r="U20" s="24">
        <f t="shared" si="2"/>
        <v>48959</v>
      </c>
      <c r="V20" s="375" t="s">
        <v>48</v>
      </c>
      <c r="W20" s="375"/>
    </row>
    <row r="21" spans="1:27" s="16" customFormat="1" ht="20.25" customHeight="1">
      <c r="A21" s="403" t="s">
        <v>49</v>
      </c>
      <c r="B21" s="403"/>
      <c r="C21" s="24">
        <f t="shared" si="0"/>
        <v>189</v>
      </c>
      <c r="D21" s="24">
        <f t="shared" si="0"/>
        <v>149</v>
      </c>
      <c r="E21" s="24">
        <f t="shared" si="0"/>
        <v>130</v>
      </c>
      <c r="F21" s="24">
        <f t="shared" si="0"/>
        <v>468</v>
      </c>
      <c r="G21" s="24">
        <f t="shared" si="0"/>
        <v>27693</v>
      </c>
      <c r="H21" s="24">
        <f t="shared" si="0"/>
        <v>21929</v>
      </c>
      <c r="I21" s="24">
        <f t="shared" si="3"/>
        <v>49622</v>
      </c>
      <c r="J21" s="24">
        <f t="shared" si="1"/>
        <v>7462</v>
      </c>
      <c r="K21" s="24">
        <f t="shared" si="1"/>
        <v>8565</v>
      </c>
      <c r="L21" s="24">
        <f t="shared" si="1"/>
        <v>2365</v>
      </c>
      <c r="M21" s="24">
        <f t="shared" si="1"/>
        <v>2488</v>
      </c>
      <c r="N21" s="24">
        <f t="shared" si="1"/>
        <v>20</v>
      </c>
      <c r="O21" s="24">
        <f t="shared" si="1"/>
        <v>23</v>
      </c>
      <c r="P21" s="24">
        <f t="shared" si="4"/>
        <v>9847</v>
      </c>
      <c r="Q21" s="24">
        <f t="shared" si="4"/>
        <v>11076</v>
      </c>
      <c r="R21" s="24">
        <f t="shared" si="5"/>
        <v>20923</v>
      </c>
      <c r="S21" s="24">
        <f t="shared" si="2"/>
        <v>37540</v>
      </c>
      <c r="T21" s="24">
        <f t="shared" si="2"/>
        <v>33005</v>
      </c>
      <c r="U21" s="24">
        <f t="shared" si="2"/>
        <v>70545</v>
      </c>
      <c r="V21" s="375" t="s">
        <v>50</v>
      </c>
      <c r="W21" s="375"/>
    </row>
    <row r="22" spans="1:27" s="16" customFormat="1" ht="20.25" customHeight="1">
      <c r="A22" s="403" t="s">
        <v>51</v>
      </c>
      <c r="B22" s="403"/>
      <c r="C22" s="24">
        <f t="shared" si="0"/>
        <v>144</v>
      </c>
      <c r="D22" s="24">
        <f t="shared" si="0"/>
        <v>123</v>
      </c>
      <c r="E22" s="24">
        <f t="shared" si="0"/>
        <v>14</v>
      </c>
      <c r="F22" s="24">
        <f t="shared" si="0"/>
        <v>281</v>
      </c>
      <c r="G22" s="24">
        <f t="shared" si="0"/>
        <v>13821</v>
      </c>
      <c r="H22" s="24">
        <f t="shared" si="0"/>
        <v>12945</v>
      </c>
      <c r="I22" s="24">
        <f t="shared" si="3"/>
        <v>26766</v>
      </c>
      <c r="J22" s="24">
        <f t="shared" si="1"/>
        <v>4218</v>
      </c>
      <c r="K22" s="24">
        <f t="shared" si="1"/>
        <v>5473</v>
      </c>
      <c r="L22" s="24">
        <f t="shared" si="1"/>
        <v>1270</v>
      </c>
      <c r="M22" s="24">
        <f t="shared" si="1"/>
        <v>1308</v>
      </c>
      <c r="N22" s="24">
        <f t="shared" si="1"/>
        <v>0</v>
      </c>
      <c r="O22" s="24">
        <f t="shared" si="1"/>
        <v>0</v>
      </c>
      <c r="P22" s="24">
        <f t="shared" si="4"/>
        <v>5488</v>
      </c>
      <c r="Q22" s="24">
        <f t="shared" si="4"/>
        <v>6781</v>
      </c>
      <c r="R22" s="24">
        <f t="shared" si="5"/>
        <v>12269</v>
      </c>
      <c r="S22" s="24">
        <f t="shared" si="2"/>
        <v>19309</v>
      </c>
      <c r="T22" s="24">
        <f t="shared" si="2"/>
        <v>19726</v>
      </c>
      <c r="U22" s="24">
        <f t="shared" si="2"/>
        <v>39035</v>
      </c>
      <c r="V22" s="375" t="s">
        <v>52</v>
      </c>
      <c r="W22" s="375"/>
    </row>
    <row r="23" spans="1:27" s="16" customFormat="1" ht="20.25" customHeight="1">
      <c r="A23" s="403" t="s">
        <v>53</v>
      </c>
      <c r="B23" s="403"/>
      <c r="C23" s="24">
        <f t="shared" si="0"/>
        <v>200</v>
      </c>
      <c r="D23" s="24">
        <f t="shared" si="0"/>
        <v>168</v>
      </c>
      <c r="E23" s="24">
        <f t="shared" si="0"/>
        <v>34</v>
      </c>
      <c r="F23" s="24">
        <f t="shared" si="0"/>
        <v>402</v>
      </c>
      <c r="G23" s="24">
        <f t="shared" si="0"/>
        <v>17261</v>
      </c>
      <c r="H23" s="24">
        <f t="shared" si="0"/>
        <v>16464</v>
      </c>
      <c r="I23" s="24">
        <f t="shared" si="3"/>
        <v>33725</v>
      </c>
      <c r="J23" s="24">
        <f t="shared" si="1"/>
        <v>5186</v>
      </c>
      <c r="K23" s="24">
        <f t="shared" si="1"/>
        <v>6639</v>
      </c>
      <c r="L23" s="24">
        <f t="shared" si="1"/>
        <v>1341</v>
      </c>
      <c r="M23" s="24">
        <f t="shared" si="1"/>
        <v>1334</v>
      </c>
      <c r="N23" s="24">
        <f t="shared" si="1"/>
        <v>0</v>
      </c>
      <c r="O23" s="24">
        <f t="shared" si="1"/>
        <v>0</v>
      </c>
      <c r="P23" s="24">
        <f t="shared" si="4"/>
        <v>6527</v>
      </c>
      <c r="Q23" s="24">
        <f t="shared" si="4"/>
        <v>7973</v>
      </c>
      <c r="R23" s="24">
        <f t="shared" si="5"/>
        <v>14500</v>
      </c>
      <c r="S23" s="24">
        <f t="shared" si="2"/>
        <v>23788</v>
      </c>
      <c r="T23" s="24">
        <f t="shared" si="2"/>
        <v>24437</v>
      </c>
      <c r="U23" s="24">
        <f t="shared" si="2"/>
        <v>48225</v>
      </c>
      <c r="V23" s="375" t="s">
        <v>54</v>
      </c>
      <c r="W23" s="375"/>
    </row>
    <row r="24" spans="1:27" s="16" customFormat="1" ht="20.25" customHeight="1">
      <c r="A24" s="403" t="s">
        <v>84</v>
      </c>
      <c r="B24" s="403"/>
      <c r="C24" s="24">
        <f t="shared" si="0"/>
        <v>174</v>
      </c>
      <c r="D24" s="24">
        <f t="shared" si="0"/>
        <v>138</v>
      </c>
      <c r="E24" s="24">
        <f t="shared" si="0"/>
        <v>59</v>
      </c>
      <c r="F24" s="24">
        <f t="shared" si="0"/>
        <v>371</v>
      </c>
      <c r="G24" s="24">
        <f t="shared" si="0"/>
        <v>18256</v>
      </c>
      <c r="H24" s="24">
        <f t="shared" si="0"/>
        <v>13945</v>
      </c>
      <c r="I24" s="24">
        <f t="shared" si="3"/>
        <v>32201</v>
      </c>
      <c r="J24" s="24">
        <f t="shared" si="1"/>
        <v>4768</v>
      </c>
      <c r="K24" s="24">
        <f t="shared" si="1"/>
        <v>5735</v>
      </c>
      <c r="L24" s="24">
        <f t="shared" si="1"/>
        <v>1387</v>
      </c>
      <c r="M24" s="24">
        <f t="shared" si="1"/>
        <v>1172</v>
      </c>
      <c r="N24" s="24">
        <f t="shared" si="1"/>
        <v>0</v>
      </c>
      <c r="O24" s="24">
        <f t="shared" si="1"/>
        <v>0</v>
      </c>
      <c r="P24" s="24">
        <f t="shared" si="4"/>
        <v>6155</v>
      </c>
      <c r="Q24" s="24">
        <f t="shared" si="4"/>
        <v>6907</v>
      </c>
      <c r="R24" s="24">
        <f t="shared" si="5"/>
        <v>13062</v>
      </c>
      <c r="S24" s="24">
        <f t="shared" si="2"/>
        <v>24411</v>
      </c>
      <c r="T24" s="24">
        <f t="shared" si="2"/>
        <v>20852</v>
      </c>
      <c r="U24" s="24">
        <f t="shared" si="2"/>
        <v>45263</v>
      </c>
      <c r="V24" s="375" t="s">
        <v>56</v>
      </c>
      <c r="W24" s="375"/>
    </row>
    <row r="25" spans="1:27" s="16" customFormat="1" ht="20.25" customHeight="1">
      <c r="A25" s="403" t="s">
        <v>57</v>
      </c>
      <c r="B25" s="403"/>
      <c r="C25" s="24">
        <f t="shared" si="0"/>
        <v>89</v>
      </c>
      <c r="D25" s="24">
        <f t="shared" si="0"/>
        <v>76</v>
      </c>
      <c r="E25" s="24">
        <f t="shared" si="0"/>
        <v>34</v>
      </c>
      <c r="F25" s="24">
        <f t="shared" si="0"/>
        <v>199</v>
      </c>
      <c r="G25" s="24">
        <f t="shared" si="0"/>
        <v>9751</v>
      </c>
      <c r="H25" s="24">
        <f t="shared" si="0"/>
        <v>8681</v>
      </c>
      <c r="I25" s="24">
        <f t="shared" si="3"/>
        <v>18432</v>
      </c>
      <c r="J25" s="24">
        <f t="shared" si="1"/>
        <v>1866</v>
      </c>
      <c r="K25" s="24">
        <f t="shared" si="1"/>
        <v>2201</v>
      </c>
      <c r="L25" s="24">
        <f t="shared" si="1"/>
        <v>1013</v>
      </c>
      <c r="M25" s="24">
        <f t="shared" si="1"/>
        <v>1101</v>
      </c>
      <c r="N25" s="24">
        <f t="shared" si="1"/>
        <v>0</v>
      </c>
      <c r="O25" s="24">
        <f t="shared" si="1"/>
        <v>0</v>
      </c>
      <c r="P25" s="24">
        <f t="shared" si="4"/>
        <v>2879</v>
      </c>
      <c r="Q25" s="24">
        <f t="shared" si="4"/>
        <v>3302</v>
      </c>
      <c r="R25" s="24">
        <f t="shared" si="5"/>
        <v>6181</v>
      </c>
      <c r="S25" s="24">
        <f t="shared" si="2"/>
        <v>12630</v>
      </c>
      <c r="T25" s="24">
        <f t="shared" si="2"/>
        <v>11983</v>
      </c>
      <c r="U25" s="24">
        <f t="shared" si="2"/>
        <v>24613</v>
      </c>
      <c r="V25" s="375" t="s">
        <v>58</v>
      </c>
      <c r="W25" s="375"/>
    </row>
    <row r="26" spans="1:27" s="16" customFormat="1" ht="20.25" customHeight="1">
      <c r="A26" s="403" t="s">
        <v>59</v>
      </c>
      <c r="B26" s="403"/>
      <c r="C26" s="24">
        <f t="shared" ref="C26:H29" si="6">SUM(C58,C90)</f>
        <v>165</v>
      </c>
      <c r="D26" s="24">
        <f t="shared" si="6"/>
        <v>134</v>
      </c>
      <c r="E26" s="24">
        <f t="shared" si="6"/>
        <v>62</v>
      </c>
      <c r="F26" s="24">
        <f t="shared" si="6"/>
        <v>361</v>
      </c>
      <c r="G26" s="24">
        <f t="shared" si="6"/>
        <v>17088</v>
      </c>
      <c r="H26" s="24">
        <f t="shared" si="6"/>
        <v>12986</v>
      </c>
      <c r="I26" s="24">
        <f t="shared" si="3"/>
        <v>30074</v>
      </c>
      <c r="J26" s="24">
        <f t="shared" ref="J26:O29" si="7">SUM(J58,J90)</f>
        <v>3952</v>
      </c>
      <c r="K26" s="24">
        <f t="shared" si="7"/>
        <v>4514</v>
      </c>
      <c r="L26" s="24">
        <f t="shared" si="7"/>
        <v>1912</v>
      </c>
      <c r="M26" s="24">
        <f t="shared" si="7"/>
        <v>1527</v>
      </c>
      <c r="N26" s="24">
        <f t="shared" si="7"/>
        <v>0</v>
      </c>
      <c r="O26" s="24">
        <f t="shared" si="7"/>
        <v>0</v>
      </c>
      <c r="P26" s="24">
        <f t="shared" si="4"/>
        <v>5864</v>
      </c>
      <c r="Q26" s="24">
        <f t="shared" si="4"/>
        <v>6041</v>
      </c>
      <c r="R26" s="24">
        <f t="shared" si="5"/>
        <v>11905</v>
      </c>
      <c r="S26" s="24">
        <f t="shared" ref="S26:U29" si="8">SUM(S58,S90)</f>
        <v>22952</v>
      </c>
      <c r="T26" s="24">
        <f t="shared" si="8"/>
        <v>19027</v>
      </c>
      <c r="U26" s="24">
        <f t="shared" si="8"/>
        <v>41979</v>
      </c>
      <c r="V26" s="375" t="s">
        <v>60</v>
      </c>
      <c r="W26" s="375"/>
    </row>
    <row r="27" spans="1:27" s="16" customFormat="1" ht="20.25" customHeight="1">
      <c r="A27" s="403" t="s">
        <v>61</v>
      </c>
      <c r="B27" s="403"/>
      <c r="C27" s="24">
        <f t="shared" si="6"/>
        <v>303</v>
      </c>
      <c r="D27" s="24">
        <f t="shared" si="6"/>
        <v>249</v>
      </c>
      <c r="E27" s="24">
        <f t="shared" si="6"/>
        <v>210</v>
      </c>
      <c r="F27" s="24">
        <f t="shared" si="6"/>
        <v>762</v>
      </c>
      <c r="G27" s="24">
        <f t="shared" si="6"/>
        <v>27033</v>
      </c>
      <c r="H27" s="24">
        <f t="shared" si="6"/>
        <v>21032</v>
      </c>
      <c r="I27" s="24">
        <f t="shared" si="3"/>
        <v>48065</v>
      </c>
      <c r="J27" s="24">
        <f t="shared" si="7"/>
        <v>8834</v>
      </c>
      <c r="K27" s="24">
        <f t="shared" si="7"/>
        <v>9105</v>
      </c>
      <c r="L27" s="24">
        <f t="shared" si="7"/>
        <v>1488</v>
      </c>
      <c r="M27" s="24">
        <f t="shared" si="7"/>
        <v>1366</v>
      </c>
      <c r="N27" s="24">
        <f t="shared" si="7"/>
        <v>0</v>
      </c>
      <c r="O27" s="24">
        <f t="shared" si="7"/>
        <v>0</v>
      </c>
      <c r="P27" s="24">
        <f t="shared" si="4"/>
        <v>10322</v>
      </c>
      <c r="Q27" s="24">
        <f t="shared" si="4"/>
        <v>10471</v>
      </c>
      <c r="R27" s="24">
        <f t="shared" si="5"/>
        <v>20793</v>
      </c>
      <c r="S27" s="24">
        <f t="shared" si="8"/>
        <v>37355</v>
      </c>
      <c r="T27" s="24">
        <f t="shared" si="8"/>
        <v>31503</v>
      </c>
      <c r="U27" s="24">
        <f t="shared" si="8"/>
        <v>68858</v>
      </c>
      <c r="V27" s="375" t="s">
        <v>62</v>
      </c>
      <c r="W27" s="375"/>
    </row>
    <row r="28" spans="1:27" s="16" customFormat="1" ht="20.25" customHeight="1">
      <c r="A28" s="403" t="s">
        <v>63</v>
      </c>
      <c r="B28" s="403"/>
      <c r="C28" s="24">
        <f t="shared" si="6"/>
        <v>94</v>
      </c>
      <c r="D28" s="24">
        <f t="shared" si="6"/>
        <v>68</v>
      </c>
      <c r="E28" s="24">
        <f t="shared" si="6"/>
        <v>27</v>
      </c>
      <c r="F28" s="24">
        <f t="shared" si="6"/>
        <v>189</v>
      </c>
      <c r="G28" s="24">
        <f t="shared" si="6"/>
        <v>18716</v>
      </c>
      <c r="H28" s="24">
        <f t="shared" si="6"/>
        <v>11926</v>
      </c>
      <c r="I28" s="24">
        <f t="shared" si="3"/>
        <v>30642</v>
      </c>
      <c r="J28" s="24">
        <f t="shared" si="7"/>
        <v>3968</v>
      </c>
      <c r="K28" s="24">
        <f t="shared" si="7"/>
        <v>3548</v>
      </c>
      <c r="L28" s="24">
        <f t="shared" si="7"/>
        <v>2185</v>
      </c>
      <c r="M28" s="24">
        <f t="shared" si="7"/>
        <v>1633</v>
      </c>
      <c r="N28" s="24">
        <f t="shared" si="7"/>
        <v>0</v>
      </c>
      <c r="O28" s="24">
        <f t="shared" si="7"/>
        <v>0</v>
      </c>
      <c r="P28" s="24">
        <f t="shared" si="4"/>
        <v>6153</v>
      </c>
      <c r="Q28" s="24">
        <f t="shared" si="4"/>
        <v>5181</v>
      </c>
      <c r="R28" s="24">
        <f t="shared" si="5"/>
        <v>11334</v>
      </c>
      <c r="S28" s="24">
        <f t="shared" si="8"/>
        <v>24869</v>
      </c>
      <c r="T28" s="24">
        <f t="shared" si="8"/>
        <v>17107</v>
      </c>
      <c r="U28" s="24">
        <f t="shared" si="8"/>
        <v>41976</v>
      </c>
      <c r="V28" s="375" t="s">
        <v>64</v>
      </c>
      <c r="W28" s="375"/>
    </row>
    <row r="29" spans="1:27" s="16" customFormat="1" ht="20.25" customHeight="1" thickBot="1">
      <c r="A29" s="403" t="s">
        <v>65</v>
      </c>
      <c r="B29" s="403"/>
      <c r="C29" s="27">
        <f t="shared" si="6"/>
        <v>475</v>
      </c>
      <c r="D29" s="27">
        <f t="shared" si="6"/>
        <v>338</v>
      </c>
      <c r="E29" s="27">
        <f t="shared" si="6"/>
        <v>50</v>
      </c>
      <c r="F29" s="27">
        <f t="shared" si="6"/>
        <v>863</v>
      </c>
      <c r="G29" s="27">
        <f t="shared" si="6"/>
        <v>37849</v>
      </c>
      <c r="H29" s="27">
        <f t="shared" si="6"/>
        <v>35048</v>
      </c>
      <c r="I29" s="27">
        <f t="shared" si="3"/>
        <v>72897</v>
      </c>
      <c r="J29" s="27">
        <f t="shared" si="7"/>
        <v>8473</v>
      </c>
      <c r="K29" s="27">
        <f t="shared" si="7"/>
        <v>9847</v>
      </c>
      <c r="L29" s="27">
        <f t="shared" si="7"/>
        <v>2443</v>
      </c>
      <c r="M29" s="27">
        <f t="shared" si="7"/>
        <v>4177</v>
      </c>
      <c r="N29" s="27">
        <f t="shared" si="7"/>
        <v>0</v>
      </c>
      <c r="O29" s="27">
        <f t="shared" si="7"/>
        <v>0</v>
      </c>
      <c r="P29" s="28">
        <f t="shared" si="4"/>
        <v>10916</v>
      </c>
      <c r="Q29" s="28">
        <f t="shared" si="4"/>
        <v>14024</v>
      </c>
      <c r="R29" s="28">
        <f t="shared" si="5"/>
        <v>24940</v>
      </c>
      <c r="S29" s="29">
        <f t="shared" si="8"/>
        <v>48765</v>
      </c>
      <c r="T29" s="29">
        <f t="shared" si="8"/>
        <v>49072</v>
      </c>
      <c r="U29" s="29">
        <f t="shared" si="8"/>
        <v>97837</v>
      </c>
      <c r="V29" s="376" t="s">
        <v>66</v>
      </c>
      <c r="W29" s="376"/>
      <c r="X29" s="30"/>
      <c r="Y29" s="30"/>
      <c r="Z29" s="30"/>
      <c r="AA29" s="30"/>
    </row>
    <row r="30" spans="1:27" s="16" customFormat="1" ht="20.25" customHeight="1" thickBot="1">
      <c r="A30" s="402" t="s">
        <v>19</v>
      </c>
      <c r="B30" s="402"/>
      <c r="C30" s="31">
        <f>SUM(C10:C29)</f>
        <v>3971</v>
      </c>
      <c r="D30" s="31">
        <f t="shared" ref="D30:O30" si="9">SUM(D10:D29)</f>
        <v>3145</v>
      </c>
      <c r="E30" s="31">
        <f t="shared" si="9"/>
        <v>1496</v>
      </c>
      <c r="F30" s="31">
        <f t="shared" si="9"/>
        <v>8612</v>
      </c>
      <c r="G30" s="31">
        <f t="shared" si="9"/>
        <v>383982</v>
      </c>
      <c r="H30" s="31">
        <f t="shared" si="9"/>
        <v>319723</v>
      </c>
      <c r="I30" s="31">
        <f t="shared" si="9"/>
        <v>703705</v>
      </c>
      <c r="J30" s="31">
        <f t="shared" si="9"/>
        <v>95509</v>
      </c>
      <c r="K30" s="31">
        <f t="shared" si="9"/>
        <v>109747</v>
      </c>
      <c r="L30" s="31">
        <f t="shared" si="9"/>
        <v>38040</v>
      </c>
      <c r="M30" s="31">
        <f t="shared" si="9"/>
        <v>38351</v>
      </c>
      <c r="N30" s="31">
        <f t="shared" si="9"/>
        <v>103</v>
      </c>
      <c r="O30" s="31">
        <f t="shared" si="9"/>
        <v>126</v>
      </c>
      <c r="P30" s="31">
        <f>SUM(P10:P29)</f>
        <v>133652</v>
      </c>
      <c r="Q30" s="31">
        <f t="shared" ref="Q30:U30" si="10">SUM(Q10:Q29)</f>
        <v>148224</v>
      </c>
      <c r="R30" s="31">
        <f t="shared" si="10"/>
        <v>281876</v>
      </c>
      <c r="S30" s="31">
        <f>SUM(S10:S29)</f>
        <v>517634</v>
      </c>
      <c r="T30" s="31">
        <f t="shared" si="10"/>
        <v>467947</v>
      </c>
      <c r="U30" s="31">
        <f t="shared" si="10"/>
        <v>985581</v>
      </c>
      <c r="V30" s="373" t="s">
        <v>67</v>
      </c>
      <c r="W30" s="373"/>
    </row>
    <row r="31" spans="1:27" s="16" customFormat="1" ht="30.75" customHeight="1" thickTop="1">
      <c r="A31" s="32"/>
      <c r="B31" s="32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4"/>
      <c r="W31" s="34"/>
      <c r="X31" s="35"/>
    </row>
    <row r="32" spans="1:27" s="16" customFormat="1" ht="17.25" customHeight="1">
      <c r="A32" s="32"/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4"/>
      <c r="W32" s="34"/>
      <c r="X32" s="35"/>
    </row>
    <row r="33" spans="1:23" ht="34.5" customHeight="1">
      <c r="A33" s="389" t="s">
        <v>620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</row>
    <row r="34" spans="1:23" ht="39" customHeight="1">
      <c r="A34" s="389" t="s">
        <v>85</v>
      </c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</row>
    <row r="35" spans="1:23" ht="21" thickBot="1">
      <c r="A35" s="415" t="s">
        <v>86</v>
      </c>
      <c r="B35" s="415"/>
      <c r="C35" s="415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391" t="s">
        <v>87</v>
      </c>
      <c r="W35" s="391"/>
    </row>
    <row r="36" spans="1:23" ht="21" thickTop="1">
      <c r="A36" s="409" t="s">
        <v>4</v>
      </c>
      <c r="B36" s="409"/>
      <c r="C36" s="392" t="s">
        <v>71</v>
      </c>
      <c r="D36" s="392"/>
      <c r="E36" s="392"/>
      <c r="F36" s="392"/>
      <c r="G36" s="413" t="s">
        <v>6</v>
      </c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398" t="s">
        <v>10</v>
      </c>
      <c r="W36" s="398"/>
    </row>
    <row r="37" spans="1:23">
      <c r="A37" s="410"/>
      <c r="B37" s="410"/>
      <c r="C37" s="412"/>
      <c r="D37" s="412"/>
      <c r="E37" s="412"/>
      <c r="F37" s="412"/>
      <c r="G37" s="408" t="s">
        <v>72</v>
      </c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  <c r="U37" s="408"/>
      <c r="V37" s="399"/>
      <c r="W37" s="399"/>
    </row>
    <row r="38" spans="1:23">
      <c r="A38" s="410"/>
      <c r="B38" s="410"/>
      <c r="C38" s="408" t="s">
        <v>73</v>
      </c>
      <c r="D38" s="408"/>
      <c r="E38" s="408"/>
      <c r="F38" s="408"/>
      <c r="G38" s="408" t="s">
        <v>74</v>
      </c>
      <c r="H38" s="408"/>
      <c r="I38" s="408"/>
      <c r="J38" s="408" t="s">
        <v>75</v>
      </c>
      <c r="K38" s="408"/>
      <c r="L38" s="408" t="s">
        <v>76</v>
      </c>
      <c r="M38" s="408"/>
      <c r="N38" s="408" t="s">
        <v>221</v>
      </c>
      <c r="O38" s="408"/>
      <c r="P38" s="408" t="s">
        <v>77</v>
      </c>
      <c r="Q38" s="408"/>
      <c r="R38" s="408"/>
      <c r="S38" s="408" t="s">
        <v>19</v>
      </c>
      <c r="T38" s="408"/>
      <c r="U38" s="408"/>
      <c r="V38" s="399"/>
      <c r="W38" s="399"/>
    </row>
    <row r="39" spans="1:23" ht="36" customHeight="1">
      <c r="A39" s="410"/>
      <c r="B39" s="410"/>
      <c r="C39" s="408"/>
      <c r="D39" s="408"/>
      <c r="E39" s="408"/>
      <c r="F39" s="408"/>
      <c r="G39" s="408" t="s">
        <v>78</v>
      </c>
      <c r="H39" s="408"/>
      <c r="I39" s="408"/>
      <c r="J39" s="408" t="s">
        <v>88</v>
      </c>
      <c r="K39" s="408"/>
      <c r="L39" s="408" t="s">
        <v>89</v>
      </c>
      <c r="M39" s="408"/>
      <c r="N39" s="408" t="s">
        <v>604</v>
      </c>
      <c r="O39" s="408"/>
      <c r="P39" s="408" t="s">
        <v>90</v>
      </c>
      <c r="Q39" s="408"/>
      <c r="R39" s="408"/>
      <c r="S39" s="408" t="s">
        <v>23</v>
      </c>
      <c r="T39" s="408"/>
      <c r="U39" s="408"/>
      <c r="V39" s="399"/>
      <c r="W39" s="399"/>
    </row>
    <row r="40" spans="1:23">
      <c r="A40" s="410"/>
      <c r="B40" s="410"/>
      <c r="C40" s="2" t="s">
        <v>16</v>
      </c>
      <c r="D40" s="20" t="s">
        <v>17</v>
      </c>
      <c r="E40" s="2" t="s">
        <v>18</v>
      </c>
      <c r="F40" s="2" t="s">
        <v>19</v>
      </c>
      <c r="G40" s="2" t="s">
        <v>16</v>
      </c>
      <c r="H40" s="20" t="s">
        <v>17</v>
      </c>
      <c r="I40" s="2" t="s">
        <v>19</v>
      </c>
      <c r="J40" s="2" t="s">
        <v>16</v>
      </c>
      <c r="K40" s="20" t="s">
        <v>17</v>
      </c>
      <c r="L40" s="2" t="s">
        <v>16</v>
      </c>
      <c r="M40" s="2" t="s">
        <v>82</v>
      </c>
      <c r="N40" s="2" t="s">
        <v>16</v>
      </c>
      <c r="O40" s="2" t="s">
        <v>82</v>
      </c>
      <c r="P40" s="2" t="s">
        <v>16</v>
      </c>
      <c r="Q40" s="20" t="s">
        <v>17</v>
      </c>
      <c r="R40" s="2" t="s">
        <v>19</v>
      </c>
      <c r="S40" s="2" t="s">
        <v>16</v>
      </c>
      <c r="T40" s="20" t="s">
        <v>17</v>
      </c>
      <c r="U40" s="2" t="s">
        <v>19</v>
      </c>
      <c r="V40" s="399"/>
      <c r="W40" s="399"/>
    </row>
    <row r="41" spans="1:23" ht="60.75" customHeight="1" thickBot="1">
      <c r="A41" s="411"/>
      <c r="B41" s="411"/>
      <c r="C41" s="21" t="s">
        <v>20</v>
      </c>
      <c r="D41" s="21" t="s">
        <v>21</v>
      </c>
      <c r="E41" s="21" t="s">
        <v>22</v>
      </c>
      <c r="F41" s="21" t="s">
        <v>23</v>
      </c>
      <c r="G41" s="22" t="s">
        <v>20</v>
      </c>
      <c r="H41" s="22" t="s">
        <v>21</v>
      </c>
      <c r="I41" s="22" t="s">
        <v>23</v>
      </c>
      <c r="J41" s="22" t="s">
        <v>20</v>
      </c>
      <c r="K41" s="22" t="s">
        <v>21</v>
      </c>
      <c r="L41" s="22" t="s">
        <v>20</v>
      </c>
      <c r="M41" s="22" t="s">
        <v>21</v>
      </c>
      <c r="N41" s="22" t="s">
        <v>20</v>
      </c>
      <c r="O41" s="22" t="s">
        <v>21</v>
      </c>
      <c r="P41" s="22" t="s">
        <v>20</v>
      </c>
      <c r="Q41" s="22" t="s">
        <v>21</v>
      </c>
      <c r="R41" s="22" t="s">
        <v>23</v>
      </c>
      <c r="S41" s="22" t="s">
        <v>20</v>
      </c>
      <c r="T41" s="22" t="s">
        <v>21</v>
      </c>
      <c r="U41" s="22" t="s">
        <v>23</v>
      </c>
      <c r="V41" s="421"/>
      <c r="W41" s="421"/>
    </row>
    <row r="42" spans="1:23">
      <c r="A42" s="419" t="s">
        <v>25</v>
      </c>
      <c r="B42" s="419"/>
      <c r="C42" s="23">
        <v>201</v>
      </c>
      <c r="D42" s="23">
        <v>163</v>
      </c>
      <c r="E42" s="23">
        <v>42</v>
      </c>
      <c r="F42" s="23">
        <f>SUM(C42:E42)</f>
        <v>406</v>
      </c>
      <c r="G42" s="23">
        <v>21806</v>
      </c>
      <c r="H42" s="23">
        <v>17927</v>
      </c>
      <c r="I42" s="23">
        <f>SUM(G42:H42)</f>
        <v>39733</v>
      </c>
      <c r="J42" s="36">
        <v>5927</v>
      </c>
      <c r="K42" s="36">
        <v>6238</v>
      </c>
      <c r="L42" s="36">
        <v>2077</v>
      </c>
      <c r="M42" s="36">
        <v>1871</v>
      </c>
      <c r="N42" s="36">
        <v>50</v>
      </c>
      <c r="O42" s="36">
        <v>74</v>
      </c>
      <c r="P42" s="23">
        <f>SUM(J42,L42,N42)</f>
        <v>8054</v>
      </c>
      <c r="Q42" s="23">
        <f>SUM(K42,M42,O42)</f>
        <v>8183</v>
      </c>
      <c r="R42" s="23">
        <f>SUM(P42:Q42)</f>
        <v>16237</v>
      </c>
      <c r="S42" s="23">
        <f>SUM(G42,P42)</f>
        <v>29860</v>
      </c>
      <c r="T42" s="23">
        <f>SUM(H42,Q42)</f>
        <v>26110</v>
      </c>
      <c r="U42" s="23">
        <f>SUM(S42:T42)</f>
        <v>55970</v>
      </c>
      <c r="V42" s="385" t="s">
        <v>26</v>
      </c>
      <c r="W42" s="385"/>
    </row>
    <row r="43" spans="1:23">
      <c r="A43" s="420" t="s">
        <v>27</v>
      </c>
      <c r="B43" s="420"/>
      <c r="C43" s="26">
        <v>141</v>
      </c>
      <c r="D43" s="26">
        <v>109</v>
      </c>
      <c r="E43" s="26">
        <v>13</v>
      </c>
      <c r="F43" s="24">
        <f t="shared" ref="F43:F61" si="11">SUM(C43:E43)</f>
        <v>263</v>
      </c>
      <c r="G43" s="26">
        <v>8797</v>
      </c>
      <c r="H43" s="26">
        <v>7238</v>
      </c>
      <c r="I43" s="24">
        <f t="shared" ref="I43:I61" si="12">SUM(G43:H43)</f>
        <v>16035</v>
      </c>
      <c r="J43" s="37">
        <v>2137</v>
      </c>
      <c r="K43" s="37">
        <v>2503</v>
      </c>
      <c r="L43" s="37">
        <v>639</v>
      </c>
      <c r="M43" s="37">
        <v>684</v>
      </c>
      <c r="N43" s="37">
        <v>0</v>
      </c>
      <c r="O43" s="37">
        <v>0</v>
      </c>
      <c r="P43" s="24">
        <f t="shared" ref="P43:Q61" si="13">SUM(J43,L43,N43)</f>
        <v>2776</v>
      </c>
      <c r="Q43" s="24">
        <f t="shared" si="13"/>
        <v>3187</v>
      </c>
      <c r="R43" s="24">
        <f t="shared" ref="R43:R61" si="14">SUM(P43:Q43)</f>
        <v>5963</v>
      </c>
      <c r="S43" s="24">
        <f t="shared" ref="S43:S61" si="15">SUM(G43,P43)</f>
        <v>11573</v>
      </c>
      <c r="T43" s="24">
        <f t="shared" ref="T43:T61" si="16">SUM(H43,Q43)</f>
        <v>10425</v>
      </c>
      <c r="U43" s="24">
        <f t="shared" ref="U43:U62" si="17">SUM(S43:T43)</f>
        <v>21998</v>
      </c>
      <c r="V43" s="387" t="s">
        <v>28</v>
      </c>
      <c r="W43" s="387"/>
    </row>
    <row r="44" spans="1:23">
      <c r="A44" s="405" t="s">
        <v>83</v>
      </c>
      <c r="B44" s="405"/>
      <c r="C44" s="26">
        <v>164</v>
      </c>
      <c r="D44" s="26">
        <v>139</v>
      </c>
      <c r="E44" s="26">
        <v>25</v>
      </c>
      <c r="F44" s="24">
        <f t="shared" si="11"/>
        <v>328</v>
      </c>
      <c r="G44" s="26">
        <v>12461</v>
      </c>
      <c r="H44" s="26">
        <v>11479</v>
      </c>
      <c r="I44" s="24">
        <f t="shared" si="12"/>
        <v>23940</v>
      </c>
      <c r="J44" s="37">
        <v>3732</v>
      </c>
      <c r="K44" s="37">
        <v>4334</v>
      </c>
      <c r="L44" s="37">
        <v>1217</v>
      </c>
      <c r="M44" s="37">
        <v>1361</v>
      </c>
      <c r="N44" s="37">
        <v>0</v>
      </c>
      <c r="O44" s="37">
        <v>0</v>
      </c>
      <c r="P44" s="24">
        <f t="shared" si="13"/>
        <v>4949</v>
      </c>
      <c r="Q44" s="24">
        <f t="shared" si="13"/>
        <v>5695</v>
      </c>
      <c r="R44" s="24">
        <f t="shared" si="14"/>
        <v>10644</v>
      </c>
      <c r="S44" s="24">
        <f t="shared" si="15"/>
        <v>17410</v>
      </c>
      <c r="T44" s="24">
        <f t="shared" si="16"/>
        <v>17174</v>
      </c>
      <c r="U44" s="24">
        <f t="shared" si="17"/>
        <v>34584</v>
      </c>
      <c r="V44" s="375" t="s">
        <v>30</v>
      </c>
      <c r="W44" s="375"/>
    </row>
    <row r="45" spans="1:23">
      <c r="A45" s="405" t="s">
        <v>31</v>
      </c>
      <c r="B45" s="405"/>
      <c r="C45" s="26">
        <v>146</v>
      </c>
      <c r="D45" s="26">
        <v>112</v>
      </c>
      <c r="E45" s="26">
        <v>16</v>
      </c>
      <c r="F45" s="24">
        <f t="shared" si="11"/>
        <v>274</v>
      </c>
      <c r="G45" s="26">
        <v>10506</v>
      </c>
      <c r="H45" s="26">
        <v>8742</v>
      </c>
      <c r="I45" s="24">
        <f t="shared" si="12"/>
        <v>19248</v>
      </c>
      <c r="J45" s="37">
        <v>3329</v>
      </c>
      <c r="K45" s="37">
        <v>4189</v>
      </c>
      <c r="L45" s="37">
        <v>1119</v>
      </c>
      <c r="M45" s="37">
        <v>1299</v>
      </c>
      <c r="N45" s="37">
        <v>0</v>
      </c>
      <c r="O45" s="37">
        <v>0</v>
      </c>
      <c r="P45" s="24">
        <f t="shared" si="13"/>
        <v>4448</v>
      </c>
      <c r="Q45" s="24">
        <f t="shared" si="13"/>
        <v>5488</v>
      </c>
      <c r="R45" s="24">
        <f t="shared" si="14"/>
        <v>9936</v>
      </c>
      <c r="S45" s="24">
        <f t="shared" si="15"/>
        <v>14954</v>
      </c>
      <c r="T45" s="24">
        <f t="shared" si="16"/>
        <v>14230</v>
      </c>
      <c r="U45" s="24">
        <f t="shared" si="17"/>
        <v>29184</v>
      </c>
      <c r="V45" s="375" t="s">
        <v>32</v>
      </c>
      <c r="W45" s="375"/>
    </row>
    <row r="46" spans="1:23">
      <c r="A46" s="416" t="s">
        <v>33</v>
      </c>
      <c r="B46" s="25" t="s">
        <v>34</v>
      </c>
      <c r="C46" s="26">
        <v>133</v>
      </c>
      <c r="D46" s="26">
        <v>115</v>
      </c>
      <c r="E46" s="26">
        <v>0</v>
      </c>
      <c r="F46" s="24">
        <f t="shared" si="11"/>
        <v>248</v>
      </c>
      <c r="G46" s="26">
        <v>14646</v>
      </c>
      <c r="H46" s="26">
        <v>14329</v>
      </c>
      <c r="I46" s="24">
        <f t="shared" si="12"/>
        <v>28975</v>
      </c>
      <c r="J46" s="37">
        <v>3527</v>
      </c>
      <c r="K46" s="37">
        <v>4911</v>
      </c>
      <c r="L46" s="37">
        <v>1720</v>
      </c>
      <c r="M46" s="37">
        <v>2359</v>
      </c>
      <c r="N46" s="37">
        <v>0</v>
      </c>
      <c r="O46" s="37">
        <v>0</v>
      </c>
      <c r="P46" s="24">
        <f t="shared" si="13"/>
        <v>5247</v>
      </c>
      <c r="Q46" s="24">
        <f t="shared" si="13"/>
        <v>7270</v>
      </c>
      <c r="R46" s="24">
        <f t="shared" si="14"/>
        <v>12517</v>
      </c>
      <c r="S46" s="24">
        <f t="shared" si="15"/>
        <v>19893</v>
      </c>
      <c r="T46" s="24">
        <f t="shared" si="16"/>
        <v>21599</v>
      </c>
      <c r="U46" s="24">
        <f t="shared" si="17"/>
        <v>41492</v>
      </c>
      <c r="V46" s="10" t="s">
        <v>35</v>
      </c>
      <c r="W46" s="380" t="s">
        <v>36</v>
      </c>
    </row>
    <row r="47" spans="1:23">
      <c r="A47" s="417"/>
      <c r="B47" s="25" t="s">
        <v>37</v>
      </c>
      <c r="C47" s="26">
        <v>224</v>
      </c>
      <c r="D47" s="26">
        <v>159</v>
      </c>
      <c r="E47" s="26">
        <v>0</v>
      </c>
      <c r="F47" s="24">
        <f t="shared" si="11"/>
        <v>383</v>
      </c>
      <c r="G47" s="26">
        <v>24963</v>
      </c>
      <c r="H47" s="26">
        <v>21903</v>
      </c>
      <c r="I47" s="24">
        <f t="shared" si="12"/>
        <v>46866</v>
      </c>
      <c r="J47" s="37">
        <v>5016</v>
      </c>
      <c r="K47" s="37">
        <v>6130</v>
      </c>
      <c r="L47" s="37">
        <v>2396</v>
      </c>
      <c r="M47" s="37">
        <v>2869</v>
      </c>
      <c r="N47" s="37">
        <v>0</v>
      </c>
      <c r="O47" s="37">
        <v>3</v>
      </c>
      <c r="P47" s="24">
        <f t="shared" si="13"/>
        <v>7412</v>
      </c>
      <c r="Q47" s="24">
        <f t="shared" si="13"/>
        <v>9002</v>
      </c>
      <c r="R47" s="24">
        <f t="shared" si="14"/>
        <v>16414</v>
      </c>
      <c r="S47" s="24">
        <f t="shared" si="15"/>
        <v>32375</v>
      </c>
      <c r="T47" s="24">
        <f t="shared" si="16"/>
        <v>30905</v>
      </c>
      <c r="U47" s="24">
        <f t="shared" si="17"/>
        <v>63280</v>
      </c>
      <c r="V47" s="10" t="s">
        <v>38</v>
      </c>
      <c r="W47" s="381"/>
    </row>
    <row r="48" spans="1:23">
      <c r="A48" s="417"/>
      <c r="B48" s="25" t="s">
        <v>39</v>
      </c>
      <c r="C48" s="26">
        <v>78</v>
      </c>
      <c r="D48" s="26">
        <v>60</v>
      </c>
      <c r="E48" s="26">
        <v>0</v>
      </c>
      <c r="F48" s="26">
        <f t="shared" si="11"/>
        <v>138</v>
      </c>
      <c r="G48" s="26">
        <v>12738</v>
      </c>
      <c r="H48" s="26">
        <v>10558</v>
      </c>
      <c r="I48" s="26">
        <f t="shared" si="12"/>
        <v>23296</v>
      </c>
      <c r="J48" s="37">
        <v>1865</v>
      </c>
      <c r="K48" s="37">
        <v>2532</v>
      </c>
      <c r="L48" s="37">
        <v>1225</v>
      </c>
      <c r="M48" s="37">
        <v>1186</v>
      </c>
      <c r="N48" s="37">
        <v>0</v>
      </c>
      <c r="O48" s="37">
        <v>0</v>
      </c>
      <c r="P48" s="24">
        <f t="shared" si="13"/>
        <v>3090</v>
      </c>
      <c r="Q48" s="24">
        <f t="shared" si="13"/>
        <v>3718</v>
      </c>
      <c r="R48" s="24">
        <f t="shared" si="14"/>
        <v>6808</v>
      </c>
      <c r="S48" s="24">
        <f t="shared" si="15"/>
        <v>15828</v>
      </c>
      <c r="T48" s="24">
        <f t="shared" si="16"/>
        <v>14276</v>
      </c>
      <c r="U48" s="24">
        <f t="shared" si="17"/>
        <v>30104</v>
      </c>
      <c r="V48" s="10" t="s">
        <v>40</v>
      </c>
      <c r="W48" s="381"/>
    </row>
    <row r="49" spans="1:23">
      <c r="A49" s="417"/>
      <c r="B49" s="25" t="s">
        <v>41</v>
      </c>
      <c r="C49" s="26">
        <v>127</v>
      </c>
      <c r="D49" s="26">
        <v>95</v>
      </c>
      <c r="E49" s="26">
        <v>4</v>
      </c>
      <c r="F49" s="26">
        <f t="shared" si="11"/>
        <v>226</v>
      </c>
      <c r="G49" s="26">
        <v>9033</v>
      </c>
      <c r="H49" s="26">
        <v>7663</v>
      </c>
      <c r="I49" s="26">
        <f t="shared" si="12"/>
        <v>16696</v>
      </c>
      <c r="J49" s="37">
        <v>3067</v>
      </c>
      <c r="K49" s="37">
        <v>3504</v>
      </c>
      <c r="L49" s="37">
        <v>1062</v>
      </c>
      <c r="M49" s="37">
        <v>1282</v>
      </c>
      <c r="N49" s="37">
        <v>33</v>
      </c>
      <c r="O49" s="37">
        <v>26</v>
      </c>
      <c r="P49" s="24">
        <f t="shared" si="13"/>
        <v>4162</v>
      </c>
      <c r="Q49" s="24">
        <f t="shared" si="13"/>
        <v>4812</v>
      </c>
      <c r="R49" s="24">
        <f t="shared" si="14"/>
        <v>8974</v>
      </c>
      <c r="S49" s="24">
        <f t="shared" si="15"/>
        <v>13195</v>
      </c>
      <c r="T49" s="24">
        <f t="shared" si="16"/>
        <v>12475</v>
      </c>
      <c r="U49" s="24">
        <f t="shared" si="17"/>
        <v>25670</v>
      </c>
      <c r="V49" s="10" t="s">
        <v>42</v>
      </c>
      <c r="W49" s="381"/>
    </row>
    <row r="50" spans="1:23">
      <c r="A50" s="417"/>
      <c r="B50" s="25" t="s">
        <v>43</v>
      </c>
      <c r="C50" s="26">
        <v>163</v>
      </c>
      <c r="D50" s="26">
        <v>136</v>
      </c>
      <c r="E50" s="26">
        <v>3</v>
      </c>
      <c r="F50" s="26">
        <f t="shared" si="11"/>
        <v>302</v>
      </c>
      <c r="G50" s="26">
        <v>12025</v>
      </c>
      <c r="H50" s="26">
        <v>11808</v>
      </c>
      <c r="I50" s="26">
        <f t="shared" si="12"/>
        <v>23833</v>
      </c>
      <c r="J50" s="37">
        <v>3382</v>
      </c>
      <c r="K50" s="37">
        <v>4741</v>
      </c>
      <c r="L50" s="37">
        <v>1626</v>
      </c>
      <c r="M50" s="37">
        <v>2377</v>
      </c>
      <c r="N50" s="37">
        <v>0</v>
      </c>
      <c r="O50" s="37">
        <v>0</v>
      </c>
      <c r="P50" s="24">
        <f t="shared" si="13"/>
        <v>5008</v>
      </c>
      <c r="Q50" s="24">
        <f t="shared" si="13"/>
        <v>7118</v>
      </c>
      <c r="R50" s="24">
        <f t="shared" si="14"/>
        <v>12126</v>
      </c>
      <c r="S50" s="24">
        <f t="shared" si="15"/>
        <v>17033</v>
      </c>
      <c r="T50" s="24">
        <f t="shared" si="16"/>
        <v>18926</v>
      </c>
      <c r="U50" s="24">
        <f t="shared" si="17"/>
        <v>35959</v>
      </c>
      <c r="V50" s="10" t="s">
        <v>44</v>
      </c>
      <c r="W50" s="381"/>
    </row>
    <row r="51" spans="1:23">
      <c r="A51" s="418"/>
      <c r="B51" s="25" t="s">
        <v>45</v>
      </c>
      <c r="C51" s="26">
        <v>89</v>
      </c>
      <c r="D51" s="26">
        <v>73</v>
      </c>
      <c r="E51" s="26">
        <v>2</v>
      </c>
      <c r="F51" s="26">
        <f t="shared" si="11"/>
        <v>164</v>
      </c>
      <c r="G51" s="26">
        <v>9027</v>
      </c>
      <c r="H51" s="26">
        <v>8054</v>
      </c>
      <c r="I51" s="26">
        <f t="shared" si="12"/>
        <v>17081</v>
      </c>
      <c r="J51" s="37">
        <v>1813</v>
      </c>
      <c r="K51" s="37">
        <v>2672</v>
      </c>
      <c r="L51" s="37">
        <v>1032</v>
      </c>
      <c r="M51" s="37">
        <v>1207</v>
      </c>
      <c r="N51" s="37">
        <v>0</v>
      </c>
      <c r="O51" s="37">
        <v>0</v>
      </c>
      <c r="P51" s="24">
        <f t="shared" si="13"/>
        <v>2845</v>
      </c>
      <c r="Q51" s="24">
        <f t="shared" si="13"/>
        <v>3879</v>
      </c>
      <c r="R51" s="24">
        <f t="shared" si="14"/>
        <v>6724</v>
      </c>
      <c r="S51" s="24">
        <f t="shared" si="15"/>
        <v>11872</v>
      </c>
      <c r="T51" s="24">
        <f t="shared" si="16"/>
        <v>11933</v>
      </c>
      <c r="U51" s="24">
        <f t="shared" si="17"/>
        <v>23805</v>
      </c>
      <c r="V51" s="10" t="s">
        <v>46</v>
      </c>
      <c r="W51" s="382"/>
    </row>
    <row r="52" spans="1:23">
      <c r="A52" s="403" t="s">
        <v>47</v>
      </c>
      <c r="B52" s="403"/>
      <c r="C52" s="26">
        <v>188</v>
      </c>
      <c r="D52" s="26">
        <v>149</v>
      </c>
      <c r="E52" s="26">
        <v>7</v>
      </c>
      <c r="F52" s="24">
        <f t="shared" si="11"/>
        <v>344</v>
      </c>
      <c r="G52" s="26">
        <v>10870</v>
      </c>
      <c r="H52" s="26">
        <v>9649</v>
      </c>
      <c r="I52" s="24">
        <f t="shared" si="12"/>
        <v>20519</v>
      </c>
      <c r="J52" s="37">
        <v>3447</v>
      </c>
      <c r="K52" s="37">
        <v>3733</v>
      </c>
      <c r="L52" s="37">
        <v>1276</v>
      </c>
      <c r="M52" s="37">
        <v>1124</v>
      </c>
      <c r="N52" s="37">
        <v>0</v>
      </c>
      <c r="O52" s="37">
        <v>0</v>
      </c>
      <c r="P52" s="24">
        <f t="shared" si="13"/>
        <v>4723</v>
      </c>
      <c r="Q52" s="24">
        <f t="shared" si="13"/>
        <v>4857</v>
      </c>
      <c r="R52" s="24">
        <f t="shared" si="14"/>
        <v>9580</v>
      </c>
      <c r="S52" s="24">
        <f t="shared" si="15"/>
        <v>15593</v>
      </c>
      <c r="T52" s="24">
        <f t="shared" si="16"/>
        <v>14506</v>
      </c>
      <c r="U52" s="24">
        <f t="shared" si="17"/>
        <v>30099</v>
      </c>
      <c r="V52" s="375" t="s">
        <v>48</v>
      </c>
      <c r="W52" s="375"/>
    </row>
    <row r="53" spans="1:23">
      <c r="A53" s="403" t="s">
        <v>49</v>
      </c>
      <c r="B53" s="403"/>
      <c r="C53" s="26">
        <v>156</v>
      </c>
      <c r="D53" s="26">
        <v>118</v>
      </c>
      <c r="E53" s="26">
        <v>1</v>
      </c>
      <c r="F53" s="24">
        <f t="shared" si="11"/>
        <v>275</v>
      </c>
      <c r="G53" s="26">
        <v>16640</v>
      </c>
      <c r="H53" s="26">
        <v>14699</v>
      </c>
      <c r="I53" s="24">
        <f t="shared" si="12"/>
        <v>31339</v>
      </c>
      <c r="J53" s="37">
        <v>5181</v>
      </c>
      <c r="K53" s="37">
        <v>6562</v>
      </c>
      <c r="L53" s="37">
        <v>1613</v>
      </c>
      <c r="M53" s="37">
        <v>1863</v>
      </c>
      <c r="N53" s="37">
        <v>20</v>
      </c>
      <c r="O53" s="37">
        <v>23</v>
      </c>
      <c r="P53" s="24">
        <f t="shared" si="13"/>
        <v>6814</v>
      </c>
      <c r="Q53" s="24">
        <f t="shared" si="13"/>
        <v>8448</v>
      </c>
      <c r="R53" s="24">
        <f t="shared" si="14"/>
        <v>15262</v>
      </c>
      <c r="S53" s="24">
        <f t="shared" si="15"/>
        <v>23454</v>
      </c>
      <c r="T53" s="24">
        <f t="shared" si="16"/>
        <v>23147</v>
      </c>
      <c r="U53" s="24">
        <f t="shared" si="17"/>
        <v>46601</v>
      </c>
      <c r="V53" s="375" t="s">
        <v>50</v>
      </c>
      <c r="W53" s="375"/>
    </row>
    <row r="54" spans="1:23">
      <c r="A54" s="403" t="s">
        <v>51</v>
      </c>
      <c r="B54" s="403"/>
      <c r="C54" s="26">
        <v>112</v>
      </c>
      <c r="D54" s="26">
        <v>96</v>
      </c>
      <c r="E54" s="26">
        <v>0</v>
      </c>
      <c r="F54" s="24">
        <f t="shared" si="11"/>
        <v>208</v>
      </c>
      <c r="G54" s="26">
        <v>10356</v>
      </c>
      <c r="H54" s="26">
        <v>9566</v>
      </c>
      <c r="I54" s="24">
        <f t="shared" si="12"/>
        <v>19922</v>
      </c>
      <c r="J54" s="37">
        <v>3427</v>
      </c>
      <c r="K54" s="37">
        <v>4506</v>
      </c>
      <c r="L54" s="37">
        <v>992</v>
      </c>
      <c r="M54" s="37">
        <v>1052</v>
      </c>
      <c r="N54" s="37">
        <v>0</v>
      </c>
      <c r="O54" s="37">
        <v>0</v>
      </c>
      <c r="P54" s="24">
        <f t="shared" si="13"/>
        <v>4419</v>
      </c>
      <c r="Q54" s="24">
        <f t="shared" si="13"/>
        <v>5558</v>
      </c>
      <c r="R54" s="24">
        <f t="shared" si="14"/>
        <v>9977</v>
      </c>
      <c r="S54" s="24">
        <f t="shared" si="15"/>
        <v>14775</v>
      </c>
      <c r="T54" s="24">
        <f t="shared" si="16"/>
        <v>15124</v>
      </c>
      <c r="U54" s="24">
        <f t="shared" si="17"/>
        <v>29899</v>
      </c>
      <c r="V54" s="375" t="s">
        <v>52</v>
      </c>
      <c r="W54" s="375"/>
    </row>
    <row r="55" spans="1:23">
      <c r="A55" s="403" t="s">
        <v>53</v>
      </c>
      <c r="B55" s="403"/>
      <c r="C55" s="26">
        <v>175</v>
      </c>
      <c r="D55" s="26">
        <v>147</v>
      </c>
      <c r="E55" s="26">
        <v>2</v>
      </c>
      <c r="F55" s="24">
        <f t="shared" si="11"/>
        <v>324</v>
      </c>
      <c r="G55" s="26">
        <v>13972</v>
      </c>
      <c r="H55" s="26">
        <v>14053</v>
      </c>
      <c r="I55" s="24">
        <f t="shared" si="12"/>
        <v>28025</v>
      </c>
      <c r="J55" s="37">
        <v>4575</v>
      </c>
      <c r="K55" s="37">
        <v>6074</v>
      </c>
      <c r="L55" s="37">
        <v>1080</v>
      </c>
      <c r="M55" s="37">
        <v>1153</v>
      </c>
      <c r="N55" s="37">
        <v>0</v>
      </c>
      <c r="O55" s="37">
        <v>0</v>
      </c>
      <c r="P55" s="24">
        <f t="shared" si="13"/>
        <v>5655</v>
      </c>
      <c r="Q55" s="24">
        <f t="shared" si="13"/>
        <v>7227</v>
      </c>
      <c r="R55" s="24">
        <f t="shared" si="14"/>
        <v>12882</v>
      </c>
      <c r="S55" s="24">
        <f t="shared" si="15"/>
        <v>19627</v>
      </c>
      <c r="T55" s="24">
        <f t="shared" si="16"/>
        <v>21280</v>
      </c>
      <c r="U55" s="24">
        <f t="shared" si="17"/>
        <v>40907</v>
      </c>
      <c r="V55" s="375" t="s">
        <v>54</v>
      </c>
      <c r="W55" s="375"/>
    </row>
    <row r="56" spans="1:23">
      <c r="A56" s="403" t="s">
        <v>84</v>
      </c>
      <c r="B56" s="403"/>
      <c r="C56" s="26">
        <v>158</v>
      </c>
      <c r="D56" s="26">
        <v>125</v>
      </c>
      <c r="E56" s="26">
        <v>5</v>
      </c>
      <c r="F56" s="24">
        <f t="shared" si="11"/>
        <v>288</v>
      </c>
      <c r="G56" s="26">
        <v>14581</v>
      </c>
      <c r="H56" s="26">
        <v>11560</v>
      </c>
      <c r="I56" s="24">
        <f t="shared" si="12"/>
        <v>26141</v>
      </c>
      <c r="J56" s="37">
        <v>3970</v>
      </c>
      <c r="K56" s="37">
        <v>5255</v>
      </c>
      <c r="L56" s="37">
        <v>1113</v>
      </c>
      <c r="M56" s="37">
        <v>1032</v>
      </c>
      <c r="N56" s="37">
        <v>0</v>
      </c>
      <c r="O56" s="37">
        <v>0</v>
      </c>
      <c r="P56" s="24">
        <f t="shared" si="13"/>
        <v>5083</v>
      </c>
      <c r="Q56" s="24">
        <f t="shared" si="13"/>
        <v>6287</v>
      </c>
      <c r="R56" s="24">
        <f t="shared" si="14"/>
        <v>11370</v>
      </c>
      <c r="S56" s="24">
        <f t="shared" si="15"/>
        <v>19664</v>
      </c>
      <c r="T56" s="24">
        <f t="shared" si="16"/>
        <v>17847</v>
      </c>
      <c r="U56" s="24">
        <f t="shared" si="17"/>
        <v>37511</v>
      </c>
      <c r="V56" s="375" t="s">
        <v>56</v>
      </c>
      <c r="W56" s="375"/>
    </row>
    <row r="57" spans="1:23">
      <c r="A57" s="403" t="s">
        <v>57</v>
      </c>
      <c r="B57" s="403"/>
      <c r="C57" s="26">
        <v>70</v>
      </c>
      <c r="D57" s="26">
        <v>57</v>
      </c>
      <c r="E57" s="26">
        <v>2</v>
      </c>
      <c r="F57" s="24">
        <f t="shared" si="11"/>
        <v>129</v>
      </c>
      <c r="G57" s="26">
        <v>5956</v>
      </c>
      <c r="H57" s="26">
        <v>5904</v>
      </c>
      <c r="I57" s="24">
        <f t="shared" si="12"/>
        <v>11860</v>
      </c>
      <c r="J57" s="37">
        <v>1692</v>
      </c>
      <c r="K57" s="37">
        <v>1993</v>
      </c>
      <c r="L57" s="37">
        <v>856</v>
      </c>
      <c r="M57" s="37">
        <v>861</v>
      </c>
      <c r="N57" s="37">
        <v>0</v>
      </c>
      <c r="O57" s="37">
        <v>0</v>
      </c>
      <c r="P57" s="24">
        <f t="shared" si="13"/>
        <v>2548</v>
      </c>
      <c r="Q57" s="24">
        <f t="shared" si="13"/>
        <v>2854</v>
      </c>
      <c r="R57" s="24">
        <f t="shared" si="14"/>
        <v>5402</v>
      </c>
      <c r="S57" s="24">
        <f t="shared" si="15"/>
        <v>8504</v>
      </c>
      <c r="T57" s="24">
        <f t="shared" si="16"/>
        <v>8758</v>
      </c>
      <c r="U57" s="24">
        <f t="shared" si="17"/>
        <v>17262</v>
      </c>
      <c r="V57" s="375" t="s">
        <v>58</v>
      </c>
      <c r="W57" s="375"/>
    </row>
    <row r="58" spans="1:23">
      <c r="A58" s="403" t="s">
        <v>59</v>
      </c>
      <c r="B58" s="403"/>
      <c r="C58" s="26">
        <v>141</v>
      </c>
      <c r="D58" s="26">
        <v>115</v>
      </c>
      <c r="E58" s="26">
        <v>2</v>
      </c>
      <c r="F58" s="24">
        <f t="shared" si="11"/>
        <v>258</v>
      </c>
      <c r="G58" s="26">
        <v>12411</v>
      </c>
      <c r="H58" s="26">
        <v>10258</v>
      </c>
      <c r="I58" s="24">
        <f t="shared" si="12"/>
        <v>22669</v>
      </c>
      <c r="J58" s="37">
        <v>3388</v>
      </c>
      <c r="K58" s="37">
        <v>4044</v>
      </c>
      <c r="L58" s="37">
        <v>1464</v>
      </c>
      <c r="M58" s="37">
        <v>1305</v>
      </c>
      <c r="N58" s="37">
        <v>0</v>
      </c>
      <c r="O58" s="37">
        <v>0</v>
      </c>
      <c r="P58" s="24">
        <f t="shared" si="13"/>
        <v>4852</v>
      </c>
      <c r="Q58" s="24">
        <f t="shared" si="13"/>
        <v>5349</v>
      </c>
      <c r="R58" s="24">
        <f t="shared" si="14"/>
        <v>10201</v>
      </c>
      <c r="S58" s="24">
        <f t="shared" si="15"/>
        <v>17263</v>
      </c>
      <c r="T58" s="24">
        <f t="shared" si="16"/>
        <v>15607</v>
      </c>
      <c r="U58" s="24">
        <f t="shared" si="17"/>
        <v>32870</v>
      </c>
      <c r="V58" s="375" t="s">
        <v>60</v>
      </c>
      <c r="W58" s="375"/>
    </row>
    <row r="59" spans="1:23">
      <c r="A59" s="403" t="s">
        <v>61</v>
      </c>
      <c r="B59" s="403"/>
      <c r="C59" s="26">
        <v>262</v>
      </c>
      <c r="D59" s="26">
        <v>206</v>
      </c>
      <c r="E59" s="26">
        <v>13</v>
      </c>
      <c r="F59" s="24">
        <f t="shared" si="11"/>
        <v>481</v>
      </c>
      <c r="G59" s="26">
        <v>16889</v>
      </c>
      <c r="H59" s="26">
        <v>14773</v>
      </c>
      <c r="I59" s="24">
        <f t="shared" si="12"/>
        <v>31662</v>
      </c>
      <c r="J59" s="37">
        <v>6698</v>
      </c>
      <c r="K59" s="37">
        <v>7298</v>
      </c>
      <c r="L59" s="37">
        <v>1013</v>
      </c>
      <c r="M59" s="37">
        <v>1129</v>
      </c>
      <c r="N59" s="37">
        <v>0</v>
      </c>
      <c r="O59" s="37">
        <v>0</v>
      </c>
      <c r="P59" s="24">
        <f t="shared" si="13"/>
        <v>7711</v>
      </c>
      <c r="Q59" s="24">
        <f t="shared" si="13"/>
        <v>8427</v>
      </c>
      <c r="R59" s="24">
        <f t="shared" si="14"/>
        <v>16138</v>
      </c>
      <c r="S59" s="24">
        <f t="shared" si="15"/>
        <v>24600</v>
      </c>
      <c r="T59" s="24">
        <f t="shared" si="16"/>
        <v>23200</v>
      </c>
      <c r="U59" s="24">
        <f t="shared" si="17"/>
        <v>47800</v>
      </c>
      <c r="V59" s="375" t="s">
        <v>62</v>
      </c>
      <c r="W59" s="375"/>
    </row>
    <row r="60" spans="1:23">
      <c r="A60" s="403" t="s">
        <v>63</v>
      </c>
      <c r="B60" s="403"/>
      <c r="C60" s="26">
        <v>93</v>
      </c>
      <c r="D60" s="26">
        <v>68</v>
      </c>
      <c r="E60" s="26">
        <v>7</v>
      </c>
      <c r="F60" s="24">
        <f t="shared" si="11"/>
        <v>168</v>
      </c>
      <c r="G60" s="26">
        <v>16529</v>
      </c>
      <c r="H60" s="26">
        <v>10980</v>
      </c>
      <c r="I60" s="24">
        <f t="shared" si="12"/>
        <v>27509</v>
      </c>
      <c r="J60" s="37">
        <v>3753</v>
      </c>
      <c r="K60" s="37">
        <v>3463</v>
      </c>
      <c r="L60" s="37">
        <v>2090</v>
      </c>
      <c r="M60" s="37">
        <v>1600</v>
      </c>
      <c r="N60" s="37">
        <v>0</v>
      </c>
      <c r="O60" s="37">
        <v>0</v>
      </c>
      <c r="P60" s="24">
        <f t="shared" si="13"/>
        <v>5843</v>
      </c>
      <c r="Q60" s="24">
        <f t="shared" si="13"/>
        <v>5063</v>
      </c>
      <c r="R60" s="24">
        <f t="shared" si="14"/>
        <v>10906</v>
      </c>
      <c r="S60" s="24">
        <f t="shared" si="15"/>
        <v>22372</v>
      </c>
      <c r="T60" s="24">
        <f t="shared" si="16"/>
        <v>16043</v>
      </c>
      <c r="U60" s="24">
        <f t="shared" si="17"/>
        <v>38415</v>
      </c>
      <c r="V60" s="375" t="s">
        <v>64</v>
      </c>
      <c r="W60" s="375"/>
    </row>
    <row r="61" spans="1:23" ht="21" thickBot="1">
      <c r="A61" s="403" t="s">
        <v>65</v>
      </c>
      <c r="B61" s="403"/>
      <c r="C61" s="38">
        <v>416</v>
      </c>
      <c r="D61" s="38">
        <v>290</v>
      </c>
      <c r="E61" s="38">
        <v>11</v>
      </c>
      <c r="F61" s="27">
        <f t="shared" si="11"/>
        <v>717</v>
      </c>
      <c r="G61" s="38">
        <v>28632</v>
      </c>
      <c r="H61" s="38">
        <v>27547</v>
      </c>
      <c r="I61" s="29">
        <f t="shared" si="12"/>
        <v>56179</v>
      </c>
      <c r="J61" s="39">
        <v>7055</v>
      </c>
      <c r="K61" s="39">
        <v>8742</v>
      </c>
      <c r="L61" s="39">
        <v>1980</v>
      </c>
      <c r="M61" s="39">
        <v>3817</v>
      </c>
      <c r="N61" s="39">
        <v>0</v>
      </c>
      <c r="O61" s="39">
        <v>0</v>
      </c>
      <c r="P61" s="27">
        <f t="shared" si="13"/>
        <v>9035</v>
      </c>
      <c r="Q61" s="27">
        <f t="shared" si="13"/>
        <v>12559</v>
      </c>
      <c r="R61" s="27">
        <f t="shared" si="14"/>
        <v>21594</v>
      </c>
      <c r="S61" s="28">
        <f t="shared" si="15"/>
        <v>37667</v>
      </c>
      <c r="T61" s="28">
        <f t="shared" si="16"/>
        <v>40106</v>
      </c>
      <c r="U61" s="28">
        <f t="shared" si="17"/>
        <v>77773</v>
      </c>
      <c r="V61" s="376" t="s">
        <v>66</v>
      </c>
      <c r="W61" s="376"/>
    </row>
    <row r="62" spans="1:23" ht="21" customHeight="1" thickBot="1">
      <c r="A62" s="402" t="s">
        <v>19</v>
      </c>
      <c r="B62" s="402"/>
      <c r="C62" s="313">
        <f>SUM(C42:C61)</f>
        <v>3237</v>
      </c>
      <c r="D62" s="313">
        <f t="shared" ref="D62:K62" si="18">SUM(D42:D61)</f>
        <v>2532</v>
      </c>
      <c r="E62" s="313">
        <f t="shared" si="18"/>
        <v>155</v>
      </c>
      <c r="F62" s="313">
        <f t="shared" si="18"/>
        <v>5924</v>
      </c>
      <c r="G62" s="313">
        <f t="shared" si="18"/>
        <v>282838</v>
      </c>
      <c r="H62" s="313">
        <f t="shared" si="18"/>
        <v>248690</v>
      </c>
      <c r="I62" s="313">
        <f t="shared" si="18"/>
        <v>531528</v>
      </c>
      <c r="J62" s="313">
        <f t="shared" si="18"/>
        <v>76981</v>
      </c>
      <c r="K62" s="313">
        <f t="shared" si="18"/>
        <v>93424</v>
      </c>
      <c r="L62" s="313">
        <f>SUM(L42:L61)</f>
        <v>27590</v>
      </c>
      <c r="M62" s="313">
        <f t="shared" ref="M62:O62" si="19">SUM(M42:M61)</f>
        <v>31431</v>
      </c>
      <c r="N62" s="313">
        <f t="shared" si="19"/>
        <v>103</v>
      </c>
      <c r="O62" s="313">
        <f t="shared" si="19"/>
        <v>126</v>
      </c>
      <c r="P62" s="313">
        <f>SUM(P42:P61)</f>
        <v>104674</v>
      </c>
      <c r="Q62" s="313">
        <f t="shared" ref="Q62:R62" si="20">SUM(Q42:Q61)</f>
        <v>124981</v>
      </c>
      <c r="R62" s="313">
        <f t="shared" si="20"/>
        <v>229655</v>
      </c>
      <c r="S62" s="43">
        <f>SUM(G62,P62)</f>
        <v>387512</v>
      </c>
      <c r="T62" s="43">
        <f>SUM(H62,Q62)</f>
        <v>373671</v>
      </c>
      <c r="U62" s="43">
        <f t="shared" si="17"/>
        <v>761183</v>
      </c>
      <c r="V62" s="373" t="s">
        <v>67</v>
      </c>
      <c r="W62" s="373"/>
    </row>
    <row r="63" spans="1:23" s="35" customFormat="1" ht="36" customHeight="1" thickTop="1">
      <c r="A63" s="40"/>
      <c r="B63" s="40"/>
    </row>
    <row r="64" spans="1:23" s="35" customFormat="1" ht="24.75" customHeight="1">
      <c r="A64" s="40"/>
      <c r="B64" s="40"/>
    </row>
    <row r="65" spans="1:23" ht="33.75" customHeight="1">
      <c r="A65" s="389" t="s">
        <v>621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</row>
    <row r="66" spans="1:23" ht="36.75" customHeight="1">
      <c r="A66" s="389" t="s">
        <v>91</v>
      </c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</row>
    <row r="67" spans="1:23" ht="21" thickBot="1">
      <c r="A67" s="415" t="s">
        <v>92</v>
      </c>
      <c r="B67" s="415"/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15"/>
      <c r="S67" s="415"/>
      <c r="T67" s="415"/>
      <c r="U67" s="415"/>
      <c r="V67" s="391" t="s">
        <v>93</v>
      </c>
      <c r="W67" s="391"/>
    </row>
    <row r="68" spans="1:23" ht="21" thickTop="1">
      <c r="A68" s="409" t="s">
        <v>4</v>
      </c>
      <c r="B68" s="409"/>
      <c r="C68" s="392" t="s">
        <v>71</v>
      </c>
      <c r="D68" s="392"/>
      <c r="E68" s="392"/>
      <c r="F68" s="392"/>
      <c r="G68" s="413" t="s">
        <v>6</v>
      </c>
      <c r="H68" s="413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09" t="s">
        <v>10</v>
      </c>
      <c r="W68" s="409"/>
    </row>
    <row r="69" spans="1:23">
      <c r="A69" s="410"/>
      <c r="B69" s="410"/>
      <c r="C69" s="412"/>
      <c r="D69" s="412"/>
      <c r="E69" s="412"/>
      <c r="F69" s="412"/>
      <c r="G69" s="408" t="s">
        <v>72</v>
      </c>
      <c r="H69" s="408"/>
      <c r="I69" s="408"/>
      <c r="J69" s="408"/>
      <c r="K69" s="408"/>
      <c r="L69" s="408"/>
      <c r="M69" s="408"/>
      <c r="N69" s="408"/>
      <c r="O69" s="408"/>
      <c r="P69" s="408"/>
      <c r="Q69" s="408"/>
      <c r="R69" s="408"/>
      <c r="S69" s="408"/>
      <c r="T69" s="408"/>
      <c r="U69" s="408"/>
      <c r="V69" s="410"/>
      <c r="W69" s="410"/>
    </row>
    <row r="70" spans="1:23" ht="23.25" customHeight="1">
      <c r="A70" s="410"/>
      <c r="B70" s="410"/>
      <c r="C70" s="408" t="s">
        <v>73</v>
      </c>
      <c r="D70" s="408"/>
      <c r="E70" s="408"/>
      <c r="F70" s="408"/>
      <c r="G70" s="408" t="s">
        <v>74</v>
      </c>
      <c r="H70" s="408"/>
      <c r="I70" s="408"/>
      <c r="J70" s="408" t="s">
        <v>75</v>
      </c>
      <c r="K70" s="408"/>
      <c r="L70" s="408" t="s">
        <v>76</v>
      </c>
      <c r="M70" s="408"/>
      <c r="N70" s="408" t="s">
        <v>221</v>
      </c>
      <c r="O70" s="408"/>
      <c r="P70" s="408" t="s">
        <v>77</v>
      </c>
      <c r="Q70" s="408"/>
      <c r="R70" s="408"/>
      <c r="S70" s="408" t="s">
        <v>19</v>
      </c>
      <c r="T70" s="408"/>
      <c r="U70" s="408"/>
      <c r="V70" s="410"/>
      <c r="W70" s="410"/>
    </row>
    <row r="71" spans="1:23" ht="29.25" customHeight="1">
      <c r="A71" s="410"/>
      <c r="B71" s="410"/>
      <c r="C71" s="408"/>
      <c r="D71" s="408"/>
      <c r="E71" s="408"/>
      <c r="F71" s="408"/>
      <c r="G71" s="408" t="s">
        <v>78</v>
      </c>
      <c r="H71" s="408"/>
      <c r="I71" s="408"/>
      <c r="J71" s="408" t="s">
        <v>88</v>
      </c>
      <c r="K71" s="408"/>
      <c r="L71" s="408" t="s">
        <v>89</v>
      </c>
      <c r="M71" s="408"/>
      <c r="N71" s="408" t="s">
        <v>604</v>
      </c>
      <c r="O71" s="408"/>
      <c r="P71" s="408" t="s">
        <v>90</v>
      </c>
      <c r="Q71" s="408"/>
      <c r="R71" s="408"/>
      <c r="S71" s="408" t="s">
        <v>23</v>
      </c>
      <c r="T71" s="408"/>
      <c r="U71" s="408"/>
      <c r="V71" s="410"/>
      <c r="W71" s="410"/>
    </row>
    <row r="72" spans="1:23">
      <c r="A72" s="410"/>
      <c r="B72" s="410"/>
      <c r="C72" s="2" t="s">
        <v>16</v>
      </c>
      <c r="D72" s="20" t="s">
        <v>17</v>
      </c>
      <c r="E72" s="2" t="s">
        <v>18</v>
      </c>
      <c r="F72" s="2" t="s">
        <v>19</v>
      </c>
      <c r="G72" s="2" t="s">
        <v>16</v>
      </c>
      <c r="H72" s="20" t="s">
        <v>17</v>
      </c>
      <c r="I72" s="2" t="s">
        <v>19</v>
      </c>
      <c r="J72" s="2" t="s">
        <v>16</v>
      </c>
      <c r="K72" s="20" t="s">
        <v>17</v>
      </c>
      <c r="L72" s="2" t="s">
        <v>16</v>
      </c>
      <c r="M72" s="2" t="s">
        <v>82</v>
      </c>
      <c r="N72" s="2" t="s">
        <v>16</v>
      </c>
      <c r="O72" s="2" t="s">
        <v>82</v>
      </c>
      <c r="P72" s="2" t="s">
        <v>16</v>
      </c>
      <c r="Q72" s="20" t="s">
        <v>17</v>
      </c>
      <c r="R72" s="2" t="s">
        <v>19</v>
      </c>
      <c r="S72" s="2" t="s">
        <v>16</v>
      </c>
      <c r="T72" s="20" t="s">
        <v>17</v>
      </c>
      <c r="U72" s="2" t="s">
        <v>19</v>
      </c>
      <c r="V72" s="410"/>
      <c r="W72" s="410"/>
    </row>
    <row r="73" spans="1:23" ht="48.75" customHeight="1" thickBot="1">
      <c r="A73" s="411"/>
      <c r="B73" s="411"/>
      <c r="C73" s="21" t="s">
        <v>20</v>
      </c>
      <c r="D73" s="21" t="s">
        <v>21</v>
      </c>
      <c r="E73" s="21" t="s">
        <v>22</v>
      </c>
      <c r="F73" s="21" t="s">
        <v>23</v>
      </c>
      <c r="G73" s="22" t="s">
        <v>20</v>
      </c>
      <c r="H73" s="22" t="s">
        <v>21</v>
      </c>
      <c r="I73" s="22" t="s">
        <v>23</v>
      </c>
      <c r="J73" s="22" t="s">
        <v>20</v>
      </c>
      <c r="K73" s="22" t="s">
        <v>21</v>
      </c>
      <c r="L73" s="22" t="s">
        <v>20</v>
      </c>
      <c r="M73" s="22" t="s">
        <v>21</v>
      </c>
      <c r="N73" s="22" t="s">
        <v>20</v>
      </c>
      <c r="O73" s="22" t="s">
        <v>21</v>
      </c>
      <c r="P73" s="22" t="s">
        <v>20</v>
      </c>
      <c r="Q73" s="22" t="s">
        <v>21</v>
      </c>
      <c r="R73" s="22" t="s">
        <v>23</v>
      </c>
      <c r="S73" s="22" t="s">
        <v>20</v>
      </c>
      <c r="T73" s="22" t="s">
        <v>21</v>
      </c>
      <c r="U73" s="22" t="s">
        <v>23</v>
      </c>
      <c r="V73" s="414"/>
      <c r="W73" s="414"/>
    </row>
    <row r="74" spans="1:23">
      <c r="A74" s="407" t="s">
        <v>25</v>
      </c>
      <c r="B74" s="407"/>
      <c r="C74" s="23">
        <v>62</v>
      </c>
      <c r="D74" s="23">
        <v>32</v>
      </c>
      <c r="E74" s="23">
        <v>125</v>
      </c>
      <c r="F74" s="41">
        <f>SUM(C74:E74)</f>
        <v>219</v>
      </c>
      <c r="G74" s="23">
        <v>7451</v>
      </c>
      <c r="H74" s="23">
        <v>4397</v>
      </c>
      <c r="I74" s="23">
        <f>SUM(G74:H74)</f>
        <v>11848</v>
      </c>
      <c r="J74" s="36">
        <v>1687</v>
      </c>
      <c r="K74" s="36">
        <v>1038</v>
      </c>
      <c r="L74" s="36">
        <v>869</v>
      </c>
      <c r="M74" s="36">
        <v>182</v>
      </c>
      <c r="N74" s="36">
        <v>0</v>
      </c>
      <c r="O74" s="36">
        <v>0</v>
      </c>
      <c r="P74" s="23">
        <f>SUM(J74,L74,N74)</f>
        <v>2556</v>
      </c>
      <c r="Q74" s="23">
        <f>SUM(K74,M74,O74)</f>
        <v>1220</v>
      </c>
      <c r="R74" s="23">
        <f>SUM(P74:Q74)</f>
        <v>3776</v>
      </c>
      <c r="S74" s="23">
        <f>SUM(G74,P74)</f>
        <v>10007</v>
      </c>
      <c r="T74" s="23">
        <f>SUM(H74,Q74)</f>
        <v>5617</v>
      </c>
      <c r="U74" s="23">
        <f>SUM(S74:T74)</f>
        <v>15624</v>
      </c>
      <c r="V74" s="385" t="s">
        <v>26</v>
      </c>
      <c r="W74" s="385"/>
    </row>
    <row r="75" spans="1:23" ht="21" customHeight="1">
      <c r="A75" s="405" t="s">
        <v>27</v>
      </c>
      <c r="B75" s="405"/>
      <c r="C75" s="26">
        <v>116</v>
      </c>
      <c r="D75" s="26">
        <v>92</v>
      </c>
      <c r="E75" s="26">
        <v>154</v>
      </c>
      <c r="F75" s="24">
        <f t="shared" ref="F75:F93" si="21">SUM(C75:E75)</f>
        <v>362</v>
      </c>
      <c r="G75" s="26">
        <v>10523</v>
      </c>
      <c r="H75" s="26">
        <v>6806</v>
      </c>
      <c r="I75" s="24">
        <f t="shared" ref="I75:I93" si="22">SUM(G75:H75)</f>
        <v>17329</v>
      </c>
      <c r="J75" s="37">
        <v>2319</v>
      </c>
      <c r="K75" s="37">
        <v>1572</v>
      </c>
      <c r="L75" s="37">
        <v>1587</v>
      </c>
      <c r="M75" s="37">
        <v>944</v>
      </c>
      <c r="N75" s="37">
        <v>0</v>
      </c>
      <c r="O75" s="37">
        <v>0</v>
      </c>
      <c r="P75" s="24">
        <f t="shared" ref="P75:Q93" si="23">SUM(J75,L75,N75)</f>
        <v>3906</v>
      </c>
      <c r="Q75" s="24">
        <f t="shared" si="23"/>
        <v>2516</v>
      </c>
      <c r="R75" s="24">
        <f t="shared" ref="R75:R93" si="24">SUM(P75:Q75)</f>
        <v>6422</v>
      </c>
      <c r="S75" s="24">
        <f t="shared" ref="S75:T93" si="25">SUM(G75,P75)</f>
        <v>14429</v>
      </c>
      <c r="T75" s="24">
        <f t="shared" si="25"/>
        <v>9322</v>
      </c>
      <c r="U75" s="24">
        <f t="shared" ref="U75:U93" si="26">SUM(S75:T75)</f>
        <v>23751</v>
      </c>
      <c r="V75" s="387" t="s">
        <v>28</v>
      </c>
      <c r="W75" s="387"/>
    </row>
    <row r="76" spans="1:23">
      <c r="A76" s="405" t="s">
        <v>83</v>
      </c>
      <c r="B76" s="405"/>
      <c r="C76" s="26">
        <v>34</v>
      </c>
      <c r="D76" s="26">
        <v>32</v>
      </c>
      <c r="E76" s="26">
        <v>109</v>
      </c>
      <c r="F76" s="24">
        <f t="shared" si="21"/>
        <v>175</v>
      </c>
      <c r="G76" s="26">
        <v>4239</v>
      </c>
      <c r="H76" s="26">
        <v>2326</v>
      </c>
      <c r="I76" s="24">
        <f t="shared" si="22"/>
        <v>6565</v>
      </c>
      <c r="J76" s="37">
        <v>598</v>
      </c>
      <c r="K76" s="37">
        <v>424</v>
      </c>
      <c r="L76" s="37">
        <v>502</v>
      </c>
      <c r="M76" s="37">
        <v>229</v>
      </c>
      <c r="N76" s="37">
        <v>0</v>
      </c>
      <c r="O76" s="37">
        <v>0</v>
      </c>
      <c r="P76" s="24">
        <f t="shared" si="23"/>
        <v>1100</v>
      </c>
      <c r="Q76" s="24">
        <f t="shared" si="23"/>
        <v>653</v>
      </c>
      <c r="R76" s="24">
        <f t="shared" si="24"/>
        <v>1753</v>
      </c>
      <c r="S76" s="24">
        <f t="shared" si="25"/>
        <v>5339</v>
      </c>
      <c r="T76" s="24">
        <f t="shared" si="25"/>
        <v>2979</v>
      </c>
      <c r="U76" s="24">
        <f t="shared" si="26"/>
        <v>8318</v>
      </c>
      <c r="V76" s="375" t="s">
        <v>30</v>
      </c>
      <c r="W76" s="375"/>
    </row>
    <row r="77" spans="1:23">
      <c r="A77" s="405" t="s">
        <v>31</v>
      </c>
      <c r="B77" s="405"/>
      <c r="C77" s="26">
        <v>56</v>
      </c>
      <c r="D77" s="26">
        <v>51</v>
      </c>
      <c r="E77" s="26">
        <v>180</v>
      </c>
      <c r="F77" s="24">
        <f t="shared" si="21"/>
        <v>287</v>
      </c>
      <c r="G77" s="26">
        <v>8240</v>
      </c>
      <c r="H77" s="26">
        <v>6835</v>
      </c>
      <c r="I77" s="24">
        <f t="shared" si="22"/>
        <v>15075</v>
      </c>
      <c r="J77" s="37">
        <v>1669</v>
      </c>
      <c r="K77" s="37">
        <v>2034</v>
      </c>
      <c r="L77" s="37">
        <v>1136</v>
      </c>
      <c r="M77" s="37">
        <v>1034</v>
      </c>
      <c r="N77" s="37">
        <v>0</v>
      </c>
      <c r="O77" s="37">
        <v>0</v>
      </c>
      <c r="P77" s="24">
        <f t="shared" si="23"/>
        <v>2805</v>
      </c>
      <c r="Q77" s="24">
        <f t="shared" si="23"/>
        <v>3068</v>
      </c>
      <c r="R77" s="24">
        <f t="shared" si="24"/>
        <v>5873</v>
      </c>
      <c r="S77" s="24">
        <f t="shared" si="25"/>
        <v>11045</v>
      </c>
      <c r="T77" s="24">
        <f t="shared" si="25"/>
        <v>9903</v>
      </c>
      <c r="U77" s="24">
        <f t="shared" si="26"/>
        <v>20948</v>
      </c>
      <c r="V77" s="375" t="s">
        <v>32</v>
      </c>
      <c r="W77" s="375"/>
    </row>
    <row r="78" spans="1:23">
      <c r="A78" s="406" t="s">
        <v>33</v>
      </c>
      <c r="B78" s="25" t="s">
        <v>34</v>
      </c>
      <c r="C78" s="26">
        <v>7</v>
      </c>
      <c r="D78" s="26">
        <v>4</v>
      </c>
      <c r="E78" s="26">
        <v>4</v>
      </c>
      <c r="F78" s="24">
        <f t="shared" si="21"/>
        <v>15</v>
      </c>
      <c r="G78" s="26">
        <v>977</v>
      </c>
      <c r="H78" s="26">
        <v>734</v>
      </c>
      <c r="I78" s="24">
        <f t="shared" si="22"/>
        <v>1711</v>
      </c>
      <c r="J78" s="37">
        <v>40</v>
      </c>
      <c r="K78" s="37">
        <v>84</v>
      </c>
      <c r="L78" s="37">
        <v>140</v>
      </c>
      <c r="M78" s="37">
        <v>90</v>
      </c>
      <c r="N78" s="37">
        <v>0</v>
      </c>
      <c r="O78" s="37">
        <v>0</v>
      </c>
      <c r="P78" s="24">
        <f t="shared" si="23"/>
        <v>180</v>
      </c>
      <c r="Q78" s="24">
        <f t="shared" si="23"/>
        <v>174</v>
      </c>
      <c r="R78" s="24">
        <f t="shared" si="24"/>
        <v>354</v>
      </c>
      <c r="S78" s="24">
        <f t="shared" si="25"/>
        <v>1157</v>
      </c>
      <c r="T78" s="24">
        <f t="shared" si="25"/>
        <v>908</v>
      </c>
      <c r="U78" s="24">
        <f t="shared" si="26"/>
        <v>2065</v>
      </c>
      <c r="V78" s="10" t="s">
        <v>35</v>
      </c>
      <c r="W78" s="380" t="s">
        <v>36</v>
      </c>
    </row>
    <row r="79" spans="1:23">
      <c r="A79" s="406"/>
      <c r="B79" s="25" t="s">
        <v>37</v>
      </c>
      <c r="C79" s="26">
        <v>28</v>
      </c>
      <c r="D79" s="26">
        <v>10</v>
      </c>
      <c r="E79" s="26">
        <v>7</v>
      </c>
      <c r="F79" s="24">
        <f t="shared" si="21"/>
        <v>45</v>
      </c>
      <c r="G79" s="26">
        <v>3418</v>
      </c>
      <c r="H79" s="26">
        <v>2461</v>
      </c>
      <c r="I79" s="24">
        <f t="shared" si="22"/>
        <v>5879</v>
      </c>
      <c r="J79" s="37">
        <v>604</v>
      </c>
      <c r="K79" s="37">
        <v>314</v>
      </c>
      <c r="L79" s="37">
        <v>545</v>
      </c>
      <c r="M79" s="37">
        <v>316</v>
      </c>
      <c r="N79" s="37">
        <v>0</v>
      </c>
      <c r="O79" s="37">
        <v>0</v>
      </c>
      <c r="P79" s="24">
        <f t="shared" si="23"/>
        <v>1149</v>
      </c>
      <c r="Q79" s="24">
        <f t="shared" si="23"/>
        <v>630</v>
      </c>
      <c r="R79" s="24">
        <f t="shared" si="24"/>
        <v>1779</v>
      </c>
      <c r="S79" s="24">
        <f t="shared" si="25"/>
        <v>4567</v>
      </c>
      <c r="T79" s="24">
        <f t="shared" si="25"/>
        <v>3091</v>
      </c>
      <c r="U79" s="24">
        <f t="shared" si="26"/>
        <v>7658</v>
      </c>
      <c r="V79" s="10" t="s">
        <v>38</v>
      </c>
      <c r="W79" s="381"/>
    </row>
    <row r="80" spans="1:23">
      <c r="A80" s="406"/>
      <c r="B80" s="25" t="s">
        <v>39</v>
      </c>
      <c r="C80" s="26">
        <v>0</v>
      </c>
      <c r="D80" s="26">
        <v>0</v>
      </c>
      <c r="E80" s="26">
        <v>0</v>
      </c>
      <c r="F80" s="24">
        <f t="shared" si="21"/>
        <v>0</v>
      </c>
      <c r="G80" s="26">
        <v>0</v>
      </c>
      <c r="H80" s="26">
        <v>0</v>
      </c>
      <c r="I80" s="24">
        <f t="shared" si="22"/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24">
        <f t="shared" si="23"/>
        <v>0</v>
      </c>
      <c r="Q80" s="24">
        <f t="shared" si="23"/>
        <v>0</v>
      </c>
      <c r="R80" s="24">
        <f t="shared" si="24"/>
        <v>0</v>
      </c>
      <c r="S80" s="24">
        <f t="shared" si="25"/>
        <v>0</v>
      </c>
      <c r="T80" s="24">
        <f t="shared" si="25"/>
        <v>0</v>
      </c>
      <c r="U80" s="24">
        <f t="shared" si="26"/>
        <v>0</v>
      </c>
      <c r="V80" s="10" t="s">
        <v>40</v>
      </c>
      <c r="W80" s="381"/>
    </row>
    <row r="81" spans="1:23">
      <c r="A81" s="406"/>
      <c r="B81" s="25" t="s">
        <v>41</v>
      </c>
      <c r="C81" s="26">
        <v>14</v>
      </c>
      <c r="D81" s="26">
        <v>15</v>
      </c>
      <c r="E81" s="26">
        <v>26</v>
      </c>
      <c r="F81" s="24">
        <f t="shared" si="21"/>
        <v>55</v>
      </c>
      <c r="G81" s="26">
        <v>1739</v>
      </c>
      <c r="H81" s="26">
        <v>906</v>
      </c>
      <c r="I81" s="24">
        <f t="shared" si="22"/>
        <v>2645</v>
      </c>
      <c r="J81" s="37">
        <v>331</v>
      </c>
      <c r="K81" s="37">
        <v>218</v>
      </c>
      <c r="L81" s="37">
        <v>307</v>
      </c>
      <c r="M81" s="37">
        <v>157</v>
      </c>
      <c r="N81" s="37">
        <v>0</v>
      </c>
      <c r="O81" s="37">
        <v>0</v>
      </c>
      <c r="P81" s="24">
        <f t="shared" si="23"/>
        <v>638</v>
      </c>
      <c r="Q81" s="24">
        <f t="shared" si="23"/>
        <v>375</v>
      </c>
      <c r="R81" s="24">
        <f t="shared" si="24"/>
        <v>1013</v>
      </c>
      <c r="S81" s="24">
        <f t="shared" si="25"/>
        <v>2377</v>
      </c>
      <c r="T81" s="24">
        <f t="shared" si="25"/>
        <v>1281</v>
      </c>
      <c r="U81" s="24">
        <f t="shared" si="26"/>
        <v>3658</v>
      </c>
      <c r="V81" s="10" t="s">
        <v>42</v>
      </c>
      <c r="W81" s="381"/>
    </row>
    <row r="82" spans="1:23">
      <c r="A82" s="406"/>
      <c r="B82" s="25" t="s">
        <v>43</v>
      </c>
      <c r="C82" s="26">
        <v>26</v>
      </c>
      <c r="D82" s="26">
        <v>21</v>
      </c>
      <c r="E82" s="26">
        <v>52</v>
      </c>
      <c r="F82" s="24">
        <f t="shared" si="21"/>
        <v>99</v>
      </c>
      <c r="G82" s="26">
        <v>2595</v>
      </c>
      <c r="H82" s="26">
        <v>1974</v>
      </c>
      <c r="I82" s="24">
        <f t="shared" si="22"/>
        <v>4569</v>
      </c>
      <c r="J82" s="37">
        <v>487</v>
      </c>
      <c r="K82" s="37">
        <v>441</v>
      </c>
      <c r="L82" s="37">
        <v>486</v>
      </c>
      <c r="M82" s="37">
        <v>354</v>
      </c>
      <c r="N82" s="37">
        <v>0</v>
      </c>
      <c r="O82" s="37">
        <v>0</v>
      </c>
      <c r="P82" s="24">
        <f t="shared" si="23"/>
        <v>973</v>
      </c>
      <c r="Q82" s="24">
        <f t="shared" si="23"/>
        <v>795</v>
      </c>
      <c r="R82" s="24">
        <f t="shared" si="24"/>
        <v>1768</v>
      </c>
      <c r="S82" s="24">
        <f t="shared" si="25"/>
        <v>3568</v>
      </c>
      <c r="T82" s="24">
        <f t="shared" si="25"/>
        <v>2769</v>
      </c>
      <c r="U82" s="24">
        <f t="shared" si="26"/>
        <v>6337</v>
      </c>
      <c r="V82" s="10" t="s">
        <v>44</v>
      </c>
      <c r="W82" s="381"/>
    </row>
    <row r="83" spans="1:23">
      <c r="A83" s="406"/>
      <c r="B83" s="25" t="s">
        <v>45</v>
      </c>
      <c r="C83" s="26">
        <v>26</v>
      </c>
      <c r="D83" s="26">
        <v>21</v>
      </c>
      <c r="E83" s="26">
        <v>22</v>
      </c>
      <c r="F83" s="24">
        <f t="shared" si="21"/>
        <v>69</v>
      </c>
      <c r="G83" s="26">
        <v>3057</v>
      </c>
      <c r="H83" s="26">
        <v>2653</v>
      </c>
      <c r="I83" s="24">
        <f t="shared" si="22"/>
        <v>5710</v>
      </c>
      <c r="J83" s="37">
        <v>514</v>
      </c>
      <c r="K83" s="37">
        <v>747</v>
      </c>
      <c r="L83" s="37">
        <v>494</v>
      </c>
      <c r="M83" s="37">
        <v>421</v>
      </c>
      <c r="N83" s="37">
        <v>0</v>
      </c>
      <c r="O83" s="37">
        <v>0</v>
      </c>
      <c r="P83" s="24">
        <f t="shared" si="23"/>
        <v>1008</v>
      </c>
      <c r="Q83" s="24">
        <f t="shared" si="23"/>
        <v>1168</v>
      </c>
      <c r="R83" s="24">
        <f t="shared" si="24"/>
        <v>2176</v>
      </c>
      <c r="S83" s="24">
        <f t="shared" si="25"/>
        <v>4065</v>
      </c>
      <c r="T83" s="24">
        <f t="shared" si="25"/>
        <v>3821</v>
      </c>
      <c r="U83" s="24">
        <f t="shared" si="26"/>
        <v>7886</v>
      </c>
      <c r="V83" s="10" t="s">
        <v>46</v>
      </c>
      <c r="W83" s="382"/>
    </row>
    <row r="84" spans="1:23">
      <c r="A84" s="403" t="s">
        <v>47</v>
      </c>
      <c r="B84" s="403"/>
      <c r="C84" s="26">
        <v>115</v>
      </c>
      <c r="D84" s="26">
        <v>114</v>
      </c>
      <c r="E84" s="26">
        <v>85</v>
      </c>
      <c r="F84" s="24">
        <f t="shared" si="21"/>
        <v>314</v>
      </c>
      <c r="G84" s="26">
        <v>7403</v>
      </c>
      <c r="H84" s="26">
        <v>6325</v>
      </c>
      <c r="I84" s="24">
        <f t="shared" si="22"/>
        <v>13728</v>
      </c>
      <c r="J84" s="37">
        <v>1291</v>
      </c>
      <c r="K84" s="37">
        <v>1761</v>
      </c>
      <c r="L84" s="37">
        <v>1181</v>
      </c>
      <c r="M84" s="37">
        <v>899</v>
      </c>
      <c r="N84" s="37">
        <v>0</v>
      </c>
      <c r="O84" s="37">
        <v>0</v>
      </c>
      <c r="P84" s="24">
        <f t="shared" si="23"/>
        <v>2472</v>
      </c>
      <c r="Q84" s="24">
        <f t="shared" si="23"/>
        <v>2660</v>
      </c>
      <c r="R84" s="24">
        <f t="shared" si="24"/>
        <v>5132</v>
      </c>
      <c r="S84" s="24">
        <f t="shared" si="25"/>
        <v>9875</v>
      </c>
      <c r="T84" s="24">
        <f t="shared" si="25"/>
        <v>8985</v>
      </c>
      <c r="U84" s="24">
        <f t="shared" si="26"/>
        <v>18860</v>
      </c>
      <c r="V84" s="375" t="s">
        <v>48</v>
      </c>
      <c r="W84" s="375"/>
    </row>
    <row r="85" spans="1:23">
      <c r="A85" s="403" t="s">
        <v>49</v>
      </c>
      <c r="B85" s="403"/>
      <c r="C85" s="26">
        <v>33</v>
      </c>
      <c r="D85" s="26">
        <v>31</v>
      </c>
      <c r="E85" s="26">
        <v>129</v>
      </c>
      <c r="F85" s="24">
        <f t="shared" si="21"/>
        <v>193</v>
      </c>
      <c r="G85" s="26">
        <v>11053</v>
      </c>
      <c r="H85" s="26">
        <v>7230</v>
      </c>
      <c r="I85" s="24">
        <f t="shared" si="22"/>
        <v>18283</v>
      </c>
      <c r="J85" s="37">
        <v>2281</v>
      </c>
      <c r="K85" s="37">
        <v>2003</v>
      </c>
      <c r="L85" s="37">
        <v>752</v>
      </c>
      <c r="M85" s="37">
        <v>625</v>
      </c>
      <c r="N85" s="37">
        <v>0</v>
      </c>
      <c r="O85" s="37">
        <v>0</v>
      </c>
      <c r="P85" s="24">
        <f t="shared" si="23"/>
        <v>3033</v>
      </c>
      <c r="Q85" s="24">
        <f t="shared" si="23"/>
        <v>2628</v>
      </c>
      <c r="R85" s="24">
        <f t="shared" si="24"/>
        <v>5661</v>
      </c>
      <c r="S85" s="24">
        <f t="shared" si="25"/>
        <v>14086</v>
      </c>
      <c r="T85" s="24">
        <f t="shared" si="25"/>
        <v>9858</v>
      </c>
      <c r="U85" s="24">
        <f t="shared" si="26"/>
        <v>23944</v>
      </c>
      <c r="V85" s="375" t="s">
        <v>50</v>
      </c>
      <c r="W85" s="375"/>
    </row>
    <row r="86" spans="1:23">
      <c r="A86" s="403" t="s">
        <v>51</v>
      </c>
      <c r="B86" s="403"/>
      <c r="C86" s="26">
        <v>32</v>
      </c>
      <c r="D86" s="26">
        <v>27</v>
      </c>
      <c r="E86" s="26">
        <v>14</v>
      </c>
      <c r="F86" s="24">
        <f t="shared" si="21"/>
        <v>73</v>
      </c>
      <c r="G86" s="26">
        <v>3465</v>
      </c>
      <c r="H86" s="26">
        <v>3379</v>
      </c>
      <c r="I86" s="24">
        <f t="shared" si="22"/>
        <v>6844</v>
      </c>
      <c r="J86" s="37">
        <v>791</v>
      </c>
      <c r="K86" s="37">
        <v>967</v>
      </c>
      <c r="L86" s="37">
        <v>278</v>
      </c>
      <c r="M86" s="37">
        <v>256</v>
      </c>
      <c r="N86" s="37">
        <v>0</v>
      </c>
      <c r="O86" s="37">
        <v>0</v>
      </c>
      <c r="P86" s="24">
        <f t="shared" si="23"/>
        <v>1069</v>
      </c>
      <c r="Q86" s="24">
        <f t="shared" si="23"/>
        <v>1223</v>
      </c>
      <c r="R86" s="24">
        <f t="shared" si="24"/>
        <v>2292</v>
      </c>
      <c r="S86" s="24">
        <f t="shared" si="25"/>
        <v>4534</v>
      </c>
      <c r="T86" s="24">
        <f t="shared" si="25"/>
        <v>4602</v>
      </c>
      <c r="U86" s="24">
        <f t="shared" si="26"/>
        <v>9136</v>
      </c>
      <c r="V86" s="375" t="s">
        <v>52</v>
      </c>
      <c r="W86" s="375"/>
    </row>
    <row r="87" spans="1:23">
      <c r="A87" s="403" t="s">
        <v>53</v>
      </c>
      <c r="B87" s="403"/>
      <c r="C87" s="26">
        <v>25</v>
      </c>
      <c r="D87" s="26">
        <v>21</v>
      </c>
      <c r="E87" s="26">
        <v>32</v>
      </c>
      <c r="F87" s="24">
        <f t="shared" si="21"/>
        <v>78</v>
      </c>
      <c r="G87" s="26">
        <v>3289</v>
      </c>
      <c r="H87" s="26">
        <v>2411</v>
      </c>
      <c r="I87" s="24">
        <f t="shared" si="22"/>
        <v>5700</v>
      </c>
      <c r="J87" s="37">
        <v>611</v>
      </c>
      <c r="K87" s="37">
        <v>565</v>
      </c>
      <c r="L87" s="37">
        <v>261</v>
      </c>
      <c r="M87" s="37">
        <v>181</v>
      </c>
      <c r="N87" s="37">
        <v>0</v>
      </c>
      <c r="O87" s="37">
        <v>0</v>
      </c>
      <c r="P87" s="24">
        <f t="shared" si="23"/>
        <v>872</v>
      </c>
      <c r="Q87" s="24">
        <f t="shared" si="23"/>
        <v>746</v>
      </c>
      <c r="R87" s="24">
        <f t="shared" si="24"/>
        <v>1618</v>
      </c>
      <c r="S87" s="24">
        <f t="shared" si="25"/>
        <v>4161</v>
      </c>
      <c r="T87" s="24">
        <f t="shared" si="25"/>
        <v>3157</v>
      </c>
      <c r="U87" s="24">
        <f t="shared" si="26"/>
        <v>7318</v>
      </c>
      <c r="V87" s="375" t="s">
        <v>54</v>
      </c>
      <c r="W87" s="375"/>
    </row>
    <row r="88" spans="1:23">
      <c r="A88" s="403" t="s">
        <v>84</v>
      </c>
      <c r="B88" s="403"/>
      <c r="C88" s="26">
        <v>16</v>
      </c>
      <c r="D88" s="26">
        <v>13</v>
      </c>
      <c r="E88" s="26">
        <v>54</v>
      </c>
      <c r="F88" s="24">
        <f t="shared" si="21"/>
        <v>83</v>
      </c>
      <c r="G88" s="26">
        <v>3675</v>
      </c>
      <c r="H88" s="26">
        <v>2385</v>
      </c>
      <c r="I88" s="24">
        <f t="shared" si="22"/>
        <v>6060</v>
      </c>
      <c r="J88" s="37">
        <v>798</v>
      </c>
      <c r="K88" s="37">
        <v>480</v>
      </c>
      <c r="L88" s="37">
        <v>274</v>
      </c>
      <c r="M88" s="37">
        <v>140</v>
      </c>
      <c r="N88" s="37">
        <v>0</v>
      </c>
      <c r="O88" s="37">
        <v>0</v>
      </c>
      <c r="P88" s="24">
        <f t="shared" si="23"/>
        <v>1072</v>
      </c>
      <c r="Q88" s="24">
        <f t="shared" si="23"/>
        <v>620</v>
      </c>
      <c r="R88" s="24">
        <f t="shared" si="24"/>
        <v>1692</v>
      </c>
      <c r="S88" s="24">
        <f t="shared" si="25"/>
        <v>4747</v>
      </c>
      <c r="T88" s="24">
        <f t="shared" si="25"/>
        <v>3005</v>
      </c>
      <c r="U88" s="24">
        <f t="shared" si="26"/>
        <v>7752</v>
      </c>
      <c r="V88" s="375" t="s">
        <v>56</v>
      </c>
      <c r="W88" s="375"/>
    </row>
    <row r="89" spans="1:23">
      <c r="A89" s="403" t="s">
        <v>57</v>
      </c>
      <c r="B89" s="403"/>
      <c r="C89" s="26">
        <v>19</v>
      </c>
      <c r="D89" s="26">
        <v>19</v>
      </c>
      <c r="E89" s="26">
        <v>32</v>
      </c>
      <c r="F89" s="24">
        <f t="shared" si="21"/>
        <v>70</v>
      </c>
      <c r="G89" s="26">
        <v>3795</v>
      </c>
      <c r="H89" s="26">
        <v>2777</v>
      </c>
      <c r="I89" s="24">
        <f t="shared" si="22"/>
        <v>6572</v>
      </c>
      <c r="J89" s="37">
        <v>174</v>
      </c>
      <c r="K89" s="37">
        <v>208</v>
      </c>
      <c r="L89" s="37">
        <v>157</v>
      </c>
      <c r="M89" s="37">
        <v>240</v>
      </c>
      <c r="N89" s="37">
        <v>0</v>
      </c>
      <c r="O89" s="37">
        <v>0</v>
      </c>
      <c r="P89" s="24">
        <f t="shared" si="23"/>
        <v>331</v>
      </c>
      <c r="Q89" s="24">
        <f t="shared" si="23"/>
        <v>448</v>
      </c>
      <c r="R89" s="24">
        <f t="shared" si="24"/>
        <v>779</v>
      </c>
      <c r="S89" s="24">
        <f t="shared" si="25"/>
        <v>4126</v>
      </c>
      <c r="T89" s="24">
        <f t="shared" si="25"/>
        <v>3225</v>
      </c>
      <c r="U89" s="24">
        <f t="shared" si="26"/>
        <v>7351</v>
      </c>
      <c r="V89" s="375" t="s">
        <v>58</v>
      </c>
      <c r="W89" s="375"/>
    </row>
    <row r="90" spans="1:23">
      <c r="A90" s="403" t="s">
        <v>59</v>
      </c>
      <c r="B90" s="403"/>
      <c r="C90" s="26">
        <v>24</v>
      </c>
      <c r="D90" s="26">
        <v>19</v>
      </c>
      <c r="E90" s="26">
        <v>60</v>
      </c>
      <c r="F90" s="24">
        <f t="shared" si="21"/>
        <v>103</v>
      </c>
      <c r="G90" s="26">
        <v>4677</v>
      </c>
      <c r="H90" s="26">
        <v>2728</v>
      </c>
      <c r="I90" s="24">
        <f t="shared" si="22"/>
        <v>7405</v>
      </c>
      <c r="J90" s="37">
        <v>564</v>
      </c>
      <c r="K90" s="37">
        <v>470</v>
      </c>
      <c r="L90" s="37">
        <v>448</v>
      </c>
      <c r="M90" s="37">
        <v>222</v>
      </c>
      <c r="N90" s="37">
        <v>0</v>
      </c>
      <c r="O90" s="37">
        <v>0</v>
      </c>
      <c r="P90" s="24">
        <f t="shared" si="23"/>
        <v>1012</v>
      </c>
      <c r="Q90" s="24">
        <f t="shared" si="23"/>
        <v>692</v>
      </c>
      <c r="R90" s="24">
        <f t="shared" si="24"/>
        <v>1704</v>
      </c>
      <c r="S90" s="24">
        <f t="shared" si="25"/>
        <v>5689</v>
      </c>
      <c r="T90" s="24">
        <f t="shared" si="25"/>
        <v>3420</v>
      </c>
      <c r="U90" s="24">
        <f t="shared" si="26"/>
        <v>9109</v>
      </c>
      <c r="V90" s="375" t="s">
        <v>60</v>
      </c>
      <c r="W90" s="375"/>
    </row>
    <row r="91" spans="1:23">
      <c r="A91" s="403" t="s">
        <v>61</v>
      </c>
      <c r="B91" s="403"/>
      <c r="C91" s="26">
        <v>41</v>
      </c>
      <c r="D91" s="26">
        <v>43</v>
      </c>
      <c r="E91" s="26">
        <v>197</v>
      </c>
      <c r="F91" s="24">
        <f t="shared" si="21"/>
        <v>281</v>
      </c>
      <c r="G91" s="26">
        <v>10144</v>
      </c>
      <c r="H91" s="26">
        <v>6259</v>
      </c>
      <c r="I91" s="24">
        <f t="shared" si="22"/>
        <v>16403</v>
      </c>
      <c r="J91" s="37">
        <v>2136</v>
      </c>
      <c r="K91" s="37">
        <v>1807</v>
      </c>
      <c r="L91" s="37">
        <v>475</v>
      </c>
      <c r="M91" s="37">
        <v>237</v>
      </c>
      <c r="N91" s="37">
        <v>0</v>
      </c>
      <c r="O91" s="37">
        <v>0</v>
      </c>
      <c r="P91" s="24">
        <f t="shared" si="23"/>
        <v>2611</v>
      </c>
      <c r="Q91" s="24">
        <f t="shared" si="23"/>
        <v>2044</v>
      </c>
      <c r="R91" s="24">
        <f t="shared" si="24"/>
        <v>4655</v>
      </c>
      <c r="S91" s="24">
        <f t="shared" si="25"/>
        <v>12755</v>
      </c>
      <c r="T91" s="24">
        <f t="shared" si="25"/>
        <v>8303</v>
      </c>
      <c r="U91" s="24">
        <f t="shared" si="26"/>
        <v>21058</v>
      </c>
      <c r="V91" s="375" t="s">
        <v>62</v>
      </c>
      <c r="W91" s="375"/>
    </row>
    <row r="92" spans="1:23">
      <c r="A92" s="403" t="s">
        <v>63</v>
      </c>
      <c r="B92" s="403"/>
      <c r="C92" s="26">
        <v>1</v>
      </c>
      <c r="D92" s="26">
        <v>0</v>
      </c>
      <c r="E92" s="26">
        <v>20</v>
      </c>
      <c r="F92" s="24">
        <f t="shared" si="21"/>
        <v>21</v>
      </c>
      <c r="G92" s="26">
        <v>2187</v>
      </c>
      <c r="H92" s="26">
        <v>946</v>
      </c>
      <c r="I92" s="24">
        <f t="shared" si="22"/>
        <v>3133</v>
      </c>
      <c r="J92" s="37">
        <v>215</v>
      </c>
      <c r="K92" s="37">
        <v>85</v>
      </c>
      <c r="L92" s="37">
        <v>95</v>
      </c>
      <c r="M92" s="37">
        <v>33</v>
      </c>
      <c r="N92" s="37">
        <v>0</v>
      </c>
      <c r="O92" s="37">
        <v>0</v>
      </c>
      <c r="P92" s="24">
        <f t="shared" si="23"/>
        <v>310</v>
      </c>
      <c r="Q92" s="24">
        <f t="shared" si="23"/>
        <v>118</v>
      </c>
      <c r="R92" s="24">
        <f t="shared" si="24"/>
        <v>428</v>
      </c>
      <c r="S92" s="24">
        <f t="shared" si="25"/>
        <v>2497</v>
      </c>
      <c r="T92" s="24">
        <f t="shared" si="25"/>
        <v>1064</v>
      </c>
      <c r="U92" s="24">
        <f t="shared" si="26"/>
        <v>3561</v>
      </c>
      <c r="V92" s="375" t="s">
        <v>64</v>
      </c>
      <c r="W92" s="375"/>
    </row>
    <row r="93" spans="1:23" ht="21" thickBot="1">
      <c r="A93" s="404" t="s">
        <v>65</v>
      </c>
      <c r="B93" s="404"/>
      <c r="C93" s="38">
        <v>59</v>
      </c>
      <c r="D93" s="38">
        <v>48</v>
      </c>
      <c r="E93" s="38">
        <v>39</v>
      </c>
      <c r="F93" s="42">
        <f t="shared" si="21"/>
        <v>146</v>
      </c>
      <c r="G93" s="38">
        <v>9217</v>
      </c>
      <c r="H93" s="38">
        <v>7501</v>
      </c>
      <c r="I93" s="27">
        <f t="shared" si="22"/>
        <v>16718</v>
      </c>
      <c r="J93" s="39">
        <v>1418</v>
      </c>
      <c r="K93" s="39">
        <v>1105</v>
      </c>
      <c r="L93" s="39">
        <v>463</v>
      </c>
      <c r="M93" s="39">
        <v>360</v>
      </c>
      <c r="N93" s="39">
        <v>0</v>
      </c>
      <c r="O93" s="39">
        <v>0</v>
      </c>
      <c r="P93" s="27">
        <f t="shared" si="23"/>
        <v>1881</v>
      </c>
      <c r="Q93" s="27">
        <f t="shared" si="23"/>
        <v>1465</v>
      </c>
      <c r="R93" s="27">
        <f t="shared" si="24"/>
        <v>3346</v>
      </c>
      <c r="S93" s="27">
        <f t="shared" si="25"/>
        <v>11098</v>
      </c>
      <c r="T93" s="27">
        <f t="shared" si="25"/>
        <v>8966</v>
      </c>
      <c r="U93" s="27">
        <f t="shared" si="26"/>
        <v>20064</v>
      </c>
      <c r="V93" s="376" t="s">
        <v>66</v>
      </c>
      <c r="W93" s="376"/>
    </row>
    <row r="94" spans="1:23" s="44" customFormat="1" ht="21" customHeight="1" thickBot="1">
      <c r="A94" s="402" t="s">
        <v>19</v>
      </c>
      <c r="B94" s="402"/>
      <c r="C94" s="31">
        <f>SUM(C74:C93)</f>
        <v>734</v>
      </c>
      <c r="D94" s="31">
        <f t="shared" ref="D94:U94" si="27">SUM(D74:D93)</f>
        <v>613</v>
      </c>
      <c r="E94" s="31">
        <f t="shared" si="27"/>
        <v>1341</v>
      </c>
      <c r="F94" s="31">
        <f t="shared" si="27"/>
        <v>2688</v>
      </c>
      <c r="G94" s="31">
        <f t="shared" si="27"/>
        <v>101144</v>
      </c>
      <c r="H94" s="31">
        <f t="shared" si="27"/>
        <v>71033</v>
      </c>
      <c r="I94" s="31">
        <f t="shared" si="27"/>
        <v>172177</v>
      </c>
      <c r="J94" s="31">
        <f>SUM(J74:J93)</f>
        <v>18528</v>
      </c>
      <c r="K94" s="31">
        <f t="shared" ref="K94:O94" si="28">SUM(K74:K93)</f>
        <v>16323</v>
      </c>
      <c r="L94" s="31">
        <f t="shared" si="28"/>
        <v>10450</v>
      </c>
      <c r="M94" s="31">
        <f t="shared" si="28"/>
        <v>6920</v>
      </c>
      <c r="N94" s="31">
        <f t="shared" si="28"/>
        <v>0</v>
      </c>
      <c r="O94" s="31">
        <f t="shared" si="28"/>
        <v>0</v>
      </c>
      <c r="P94" s="31">
        <f>SUM(P74:P93)</f>
        <v>28978</v>
      </c>
      <c r="Q94" s="31">
        <f t="shared" ref="Q94:R94" si="29">SUM(Q74:Q93)</f>
        <v>23243</v>
      </c>
      <c r="R94" s="31">
        <f t="shared" si="29"/>
        <v>52221</v>
      </c>
      <c r="S94" s="43">
        <f t="shared" ref="S94:T94" si="30">SUM(G94,P94)</f>
        <v>130122</v>
      </c>
      <c r="T94" s="43">
        <f t="shared" si="30"/>
        <v>94276</v>
      </c>
      <c r="U94" s="31">
        <f t="shared" si="27"/>
        <v>224398</v>
      </c>
      <c r="V94" s="373" t="s">
        <v>67</v>
      </c>
      <c r="W94" s="373"/>
    </row>
    <row r="95" spans="1:23" ht="21" thickTop="1"/>
    <row r="96" spans="1:23"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6"/>
      <c r="W96" s="46"/>
    </row>
    <row r="97" spans="3:23"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</row>
    <row r="98" spans="3:23"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</row>
    <row r="99" spans="3:23"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</row>
    <row r="100" spans="3:23"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</row>
  </sheetData>
  <mergeCells count="162">
    <mergeCell ref="G6:I6"/>
    <mergeCell ref="J6:K6"/>
    <mergeCell ref="L6:M6"/>
    <mergeCell ref="N6:O6"/>
    <mergeCell ref="P6:R6"/>
    <mergeCell ref="S6:U6"/>
    <mergeCell ref="A1:W1"/>
    <mergeCell ref="A2:W2"/>
    <mergeCell ref="A3:U3"/>
    <mergeCell ref="V3:W3"/>
    <mergeCell ref="A4:B9"/>
    <mergeCell ref="C4:F5"/>
    <mergeCell ref="G4:U4"/>
    <mergeCell ref="V4:W9"/>
    <mergeCell ref="G5:U5"/>
    <mergeCell ref="C6:F7"/>
    <mergeCell ref="A10:B10"/>
    <mergeCell ref="V10:W10"/>
    <mergeCell ref="A11:B11"/>
    <mergeCell ref="V11:W11"/>
    <mergeCell ref="A12:B12"/>
    <mergeCell ref="V12:W12"/>
    <mergeCell ref="G7:I7"/>
    <mergeCell ref="J7:K7"/>
    <mergeCell ref="L7:M7"/>
    <mergeCell ref="N7:O7"/>
    <mergeCell ref="P7:R7"/>
    <mergeCell ref="S7:U7"/>
    <mergeCell ref="A21:B21"/>
    <mergeCell ref="V21:W21"/>
    <mergeCell ref="A22:B22"/>
    <mergeCell ref="V22:W22"/>
    <mergeCell ref="A23:B23"/>
    <mergeCell ref="V23:W23"/>
    <mergeCell ref="A13:B13"/>
    <mergeCell ref="V13:W13"/>
    <mergeCell ref="A14:A19"/>
    <mergeCell ref="W14:W19"/>
    <mergeCell ref="A20:B20"/>
    <mergeCell ref="V20:W20"/>
    <mergeCell ref="A27:B27"/>
    <mergeCell ref="V27:W27"/>
    <mergeCell ref="A28:B28"/>
    <mergeCell ref="V28:W28"/>
    <mergeCell ref="A29:B29"/>
    <mergeCell ref="V29:W29"/>
    <mergeCell ref="A24:B24"/>
    <mergeCell ref="V24:W24"/>
    <mergeCell ref="A25:B25"/>
    <mergeCell ref="V25:W25"/>
    <mergeCell ref="A26:B26"/>
    <mergeCell ref="V26:W26"/>
    <mergeCell ref="V36:W41"/>
    <mergeCell ref="G37:U37"/>
    <mergeCell ref="C38:F39"/>
    <mergeCell ref="G38:I38"/>
    <mergeCell ref="J38:K38"/>
    <mergeCell ref="L38:M38"/>
    <mergeCell ref="N38:O38"/>
    <mergeCell ref="A30:B30"/>
    <mergeCell ref="V30:W30"/>
    <mergeCell ref="A33:W33"/>
    <mergeCell ref="A34:W34"/>
    <mergeCell ref="A35:U35"/>
    <mergeCell ref="V35:W35"/>
    <mergeCell ref="P38:R38"/>
    <mergeCell ref="S38:U38"/>
    <mergeCell ref="G39:I39"/>
    <mergeCell ref="J39:K39"/>
    <mergeCell ref="L39:M39"/>
    <mergeCell ref="N39:O39"/>
    <mergeCell ref="P39:R39"/>
    <mergeCell ref="S39:U39"/>
    <mergeCell ref="A36:B41"/>
    <mergeCell ref="C36:F37"/>
    <mergeCell ref="G36:U36"/>
    <mergeCell ref="A45:B45"/>
    <mergeCell ref="V45:W45"/>
    <mergeCell ref="A46:A51"/>
    <mergeCell ref="W46:W51"/>
    <mergeCell ref="A52:B52"/>
    <mergeCell ref="V52:W52"/>
    <mergeCell ref="A42:B42"/>
    <mergeCell ref="V42:W42"/>
    <mergeCell ref="A43:B43"/>
    <mergeCell ref="V43:W43"/>
    <mergeCell ref="A44:B44"/>
    <mergeCell ref="V44:W44"/>
    <mergeCell ref="A56:B56"/>
    <mergeCell ref="V56:W56"/>
    <mergeCell ref="A57:B57"/>
    <mergeCell ref="V57:W57"/>
    <mergeCell ref="A58:B58"/>
    <mergeCell ref="V58:W58"/>
    <mergeCell ref="A53:B53"/>
    <mergeCell ref="V53:W53"/>
    <mergeCell ref="A54:B54"/>
    <mergeCell ref="V54:W54"/>
    <mergeCell ref="A55:B55"/>
    <mergeCell ref="V55:W55"/>
    <mergeCell ref="A62:B62"/>
    <mergeCell ref="V62:W62"/>
    <mergeCell ref="A65:W65"/>
    <mergeCell ref="A66:W66"/>
    <mergeCell ref="A67:U67"/>
    <mergeCell ref="V67:W67"/>
    <mergeCell ref="A59:B59"/>
    <mergeCell ref="V59:W59"/>
    <mergeCell ref="A60:B60"/>
    <mergeCell ref="V60:W60"/>
    <mergeCell ref="A61:B61"/>
    <mergeCell ref="V61:W61"/>
    <mergeCell ref="A74:B74"/>
    <mergeCell ref="V74:W74"/>
    <mergeCell ref="A75:B75"/>
    <mergeCell ref="V75:W75"/>
    <mergeCell ref="A76:B76"/>
    <mergeCell ref="V76:W76"/>
    <mergeCell ref="P70:R70"/>
    <mergeCell ref="S70:U70"/>
    <mergeCell ref="G71:I71"/>
    <mergeCell ref="J71:K71"/>
    <mergeCell ref="L71:M71"/>
    <mergeCell ref="N71:O71"/>
    <mergeCell ref="P71:R71"/>
    <mergeCell ref="S71:U71"/>
    <mergeCell ref="A68:B73"/>
    <mergeCell ref="C68:F69"/>
    <mergeCell ref="G68:U68"/>
    <mergeCell ref="V68:W73"/>
    <mergeCell ref="G69:U69"/>
    <mergeCell ref="C70:F71"/>
    <mergeCell ref="G70:I70"/>
    <mergeCell ref="J70:K70"/>
    <mergeCell ref="L70:M70"/>
    <mergeCell ref="N70:O70"/>
    <mergeCell ref="A85:B85"/>
    <mergeCell ref="V85:W85"/>
    <mergeCell ref="A86:B86"/>
    <mergeCell ref="V86:W86"/>
    <mergeCell ref="A87:B87"/>
    <mergeCell ref="V87:W87"/>
    <mergeCell ref="A77:B77"/>
    <mergeCell ref="V77:W77"/>
    <mergeCell ref="A78:A83"/>
    <mergeCell ref="W78:W83"/>
    <mergeCell ref="A84:B84"/>
    <mergeCell ref="V84:W84"/>
    <mergeCell ref="A94:B94"/>
    <mergeCell ref="V94:W94"/>
    <mergeCell ref="A91:B91"/>
    <mergeCell ref="V91:W91"/>
    <mergeCell ref="A92:B92"/>
    <mergeCell ref="V92:W92"/>
    <mergeCell ref="A93:B93"/>
    <mergeCell ref="V93:W93"/>
    <mergeCell ref="A88:B88"/>
    <mergeCell ref="V88:W88"/>
    <mergeCell ref="A89:B89"/>
    <mergeCell ref="V89:W89"/>
    <mergeCell ref="A90:B90"/>
    <mergeCell ref="V90:W90"/>
  </mergeCells>
  <printOptions horizontalCentered="1"/>
  <pageMargins left="0.39370078740157483" right="0.39370078740157483" top="0.78740157480314965" bottom="0.78740157480314965" header="0.78740157480314965" footer="0.78740157480314965"/>
  <pageSetup paperSize="9" scale="66" firstPageNumber="13" orientation="landscape" useFirstPageNumber="1" r:id="rId1"/>
  <headerFooter scaleWithDoc="0" alignWithMargins="0"/>
  <rowBreaks count="2" manualBreakCount="2">
    <brk id="30" max="22" man="1"/>
    <brk id="62" max="22" man="1"/>
  </rowBreaks>
  <ignoredErrors>
    <ignoredError sqref="I10:I30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I29"/>
  <sheetViews>
    <sheetView rightToLeft="1" view="pageBreakPreview" zoomScale="75" zoomScaleNormal="75" zoomScaleSheetLayoutView="75" workbookViewId="0">
      <selection sqref="A1:Q17"/>
    </sheetView>
  </sheetViews>
  <sheetFormatPr defaultRowHeight="20.25"/>
  <cols>
    <col min="1" max="1" width="2.83203125" style="969" customWidth="1"/>
    <col min="2" max="2" width="8.08203125" style="969" customWidth="1"/>
    <col min="3" max="15" width="6.1640625" style="969" customWidth="1"/>
    <col min="16" max="16" width="10.9140625" style="969" customWidth="1"/>
    <col min="17" max="17" width="2.9140625" style="969" customWidth="1"/>
    <col min="18" max="18" width="2.4140625" style="969" customWidth="1"/>
    <col min="19" max="19" width="6.25" style="969" customWidth="1"/>
    <col min="20" max="20" width="4.5" style="969" customWidth="1"/>
    <col min="21" max="21" width="5.25" style="969" customWidth="1"/>
    <col min="22" max="22" width="4.5" style="969" customWidth="1"/>
    <col min="23" max="23" width="5" style="969" customWidth="1"/>
    <col min="24" max="24" width="3.83203125" style="969" customWidth="1"/>
    <col min="25" max="25" width="5" style="969" customWidth="1"/>
    <col min="26" max="26" width="4.6640625" style="969" customWidth="1"/>
    <col min="27" max="27" width="5.25" style="969" customWidth="1"/>
    <col min="28" max="28" width="4.58203125" style="969" customWidth="1"/>
    <col min="29" max="29" width="5.6640625" style="969" customWidth="1"/>
    <col min="30" max="30" width="4" style="969" customWidth="1"/>
    <col min="31" max="31" width="4.83203125" style="969" customWidth="1"/>
    <col min="32" max="32" width="4.58203125" style="969" customWidth="1"/>
    <col min="33" max="33" width="5.08203125" style="969" customWidth="1"/>
    <col min="34" max="34" width="5.33203125" style="969" customWidth="1"/>
    <col min="35" max="35" width="5.58203125" style="969" customWidth="1"/>
    <col min="36" max="36" width="6.1640625" style="969" customWidth="1"/>
    <col min="37" max="37" width="5.58203125" style="969" customWidth="1"/>
    <col min="38" max="38" width="9.58203125" style="969" customWidth="1"/>
    <col min="39" max="39" width="2.6640625" style="969" customWidth="1"/>
    <col min="40" max="40" width="8.75" style="969" customWidth="1"/>
    <col min="41" max="46" width="10.83203125" style="969" customWidth="1"/>
    <col min="47" max="16384" width="8.6640625" style="969"/>
  </cols>
  <sheetData>
    <row r="1" spans="1:60" s="949" customFormat="1" ht="30" customHeight="1">
      <c r="A1" s="794" t="s">
        <v>1051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946"/>
      <c r="S1" s="946"/>
      <c r="T1" s="946"/>
      <c r="U1" s="946"/>
      <c r="V1" s="946"/>
      <c r="W1" s="946"/>
      <c r="X1" s="946"/>
      <c r="Y1" s="946"/>
      <c r="Z1" s="946"/>
      <c r="AA1" s="946"/>
      <c r="AB1" s="946"/>
      <c r="AC1" s="946"/>
      <c r="AD1" s="946"/>
      <c r="AE1" s="946"/>
      <c r="AF1" s="946"/>
      <c r="AG1" s="946"/>
      <c r="AH1" s="946"/>
      <c r="AI1" s="946"/>
      <c r="AJ1" s="946"/>
      <c r="AK1" s="946"/>
      <c r="AL1" s="947"/>
      <c r="AM1" s="947"/>
      <c r="AN1" s="947"/>
      <c r="AO1" s="947"/>
      <c r="AP1" s="947"/>
      <c r="AQ1" s="947"/>
      <c r="AR1" s="947"/>
      <c r="AS1" s="947"/>
      <c r="AT1" s="947"/>
      <c r="AU1" s="948"/>
    </row>
    <row r="2" spans="1:60" s="949" customFormat="1" ht="34.5" customHeight="1">
      <c r="A2" s="936" t="s">
        <v>1052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50"/>
      <c r="S2" s="950"/>
      <c r="T2" s="950"/>
      <c r="U2" s="950"/>
      <c r="V2" s="950"/>
      <c r="W2" s="946"/>
      <c r="X2" s="946"/>
      <c r="Y2" s="946"/>
      <c r="Z2" s="946"/>
      <c r="AA2" s="946"/>
      <c r="AB2" s="946"/>
      <c r="AC2" s="946"/>
      <c r="AD2" s="946"/>
      <c r="AE2" s="946"/>
      <c r="AF2" s="946"/>
      <c r="AG2" s="946"/>
      <c r="AH2" s="946"/>
      <c r="AI2" s="946"/>
      <c r="AJ2" s="946"/>
      <c r="AK2" s="946"/>
      <c r="AL2" s="947"/>
      <c r="AM2" s="947"/>
      <c r="AN2" s="947"/>
      <c r="AO2" s="947"/>
      <c r="AP2" s="947"/>
      <c r="AQ2" s="947"/>
      <c r="AR2" s="947"/>
      <c r="AS2" s="947"/>
      <c r="AT2" s="947"/>
      <c r="AU2" s="948"/>
    </row>
    <row r="3" spans="1:60" s="949" customFormat="1" ht="26.25" customHeight="1" thickBot="1">
      <c r="A3" s="951" t="s">
        <v>1053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37" t="s">
        <v>1054</v>
      </c>
      <c r="Q3" s="937"/>
      <c r="R3" s="795" t="s">
        <v>1055</v>
      </c>
      <c r="S3" s="795"/>
      <c r="T3" s="795"/>
      <c r="U3" s="914"/>
      <c r="V3" s="914"/>
      <c r="W3" s="914"/>
      <c r="X3" s="914"/>
      <c r="Y3" s="914"/>
      <c r="Z3" s="914"/>
      <c r="AA3" s="914"/>
      <c r="AB3" s="914"/>
      <c r="AC3" s="914"/>
      <c r="AD3" s="914"/>
      <c r="AE3" s="914"/>
      <c r="AF3" s="914"/>
      <c r="AG3" s="914"/>
      <c r="AH3" s="914"/>
      <c r="AI3" s="914"/>
      <c r="AJ3" s="914"/>
      <c r="AK3" s="952" t="s">
        <v>1056</v>
      </c>
      <c r="AL3" s="952"/>
      <c r="AM3" s="952"/>
      <c r="AN3" s="911"/>
      <c r="AO3" s="911"/>
      <c r="AP3" s="911"/>
      <c r="AQ3" s="911"/>
      <c r="AR3" s="911"/>
      <c r="AS3" s="911"/>
      <c r="AT3" s="911"/>
      <c r="AU3" s="948"/>
    </row>
    <row r="4" spans="1:60" s="956" customFormat="1" ht="33.75" customHeight="1" thickTop="1">
      <c r="A4" s="953" t="s">
        <v>4</v>
      </c>
      <c r="B4" s="953"/>
      <c r="C4" s="865" t="s">
        <v>217</v>
      </c>
      <c r="D4" s="865"/>
      <c r="E4" s="865" t="s">
        <v>218</v>
      </c>
      <c r="F4" s="865"/>
      <c r="G4" s="865" t="s">
        <v>219</v>
      </c>
      <c r="H4" s="865"/>
      <c r="I4" s="865" t="s">
        <v>220</v>
      </c>
      <c r="J4" s="865"/>
      <c r="K4" s="865"/>
      <c r="L4" s="865" t="s">
        <v>75</v>
      </c>
      <c r="M4" s="865"/>
      <c r="N4" s="865" t="s">
        <v>76</v>
      </c>
      <c r="O4" s="865"/>
      <c r="P4" s="953" t="s">
        <v>10</v>
      </c>
      <c r="Q4" s="953"/>
      <c r="R4" s="865" t="s">
        <v>4</v>
      </c>
      <c r="S4" s="865"/>
      <c r="T4" s="865" t="s">
        <v>222</v>
      </c>
      <c r="U4" s="865"/>
      <c r="V4" s="865" t="s">
        <v>223</v>
      </c>
      <c r="W4" s="865"/>
      <c r="X4" s="865" t="s">
        <v>224</v>
      </c>
      <c r="Y4" s="865"/>
      <c r="Z4" s="865" t="s">
        <v>225</v>
      </c>
      <c r="AA4" s="865"/>
      <c r="AB4" s="865" t="s">
        <v>226</v>
      </c>
      <c r="AC4" s="865"/>
      <c r="AD4" s="865" t="s">
        <v>227</v>
      </c>
      <c r="AE4" s="865"/>
      <c r="AF4" s="865" t="s">
        <v>228</v>
      </c>
      <c r="AG4" s="865"/>
      <c r="AH4" s="865"/>
      <c r="AI4" s="865" t="s">
        <v>229</v>
      </c>
      <c r="AJ4" s="865"/>
      <c r="AK4" s="865"/>
      <c r="AL4" s="865" t="s">
        <v>10</v>
      </c>
      <c r="AM4" s="865"/>
      <c r="AN4" s="954"/>
      <c r="AO4" s="954"/>
      <c r="AP4" s="954"/>
      <c r="AQ4" s="954"/>
      <c r="AR4" s="954"/>
      <c r="AS4" s="954"/>
      <c r="AT4" s="954"/>
      <c r="AU4" s="955"/>
    </row>
    <row r="5" spans="1:60" s="956" customFormat="1" ht="56.25" customHeight="1">
      <c r="A5" s="957"/>
      <c r="B5" s="957"/>
      <c r="C5" s="868" t="s">
        <v>78</v>
      </c>
      <c r="D5" s="868"/>
      <c r="E5" s="868" t="s">
        <v>230</v>
      </c>
      <c r="F5" s="868"/>
      <c r="G5" s="868" t="s">
        <v>231</v>
      </c>
      <c r="H5" s="868"/>
      <c r="I5" s="868" t="s">
        <v>1057</v>
      </c>
      <c r="J5" s="868"/>
      <c r="K5" s="868"/>
      <c r="L5" s="868" t="s">
        <v>246</v>
      </c>
      <c r="M5" s="868"/>
      <c r="N5" s="868" t="s">
        <v>247</v>
      </c>
      <c r="O5" s="868"/>
      <c r="P5" s="957"/>
      <c r="Q5" s="957"/>
      <c r="R5" s="868"/>
      <c r="S5" s="868"/>
      <c r="T5" s="800" t="s">
        <v>322</v>
      </c>
      <c r="U5" s="800"/>
      <c r="V5" s="800" t="s">
        <v>248</v>
      </c>
      <c r="W5" s="800"/>
      <c r="X5" s="868" t="s">
        <v>235</v>
      </c>
      <c r="Y5" s="868"/>
      <c r="Z5" s="800" t="s">
        <v>250</v>
      </c>
      <c r="AA5" s="800"/>
      <c r="AB5" s="800" t="s">
        <v>258</v>
      </c>
      <c r="AC5" s="800"/>
      <c r="AD5" s="868" t="s">
        <v>238</v>
      </c>
      <c r="AE5" s="868"/>
      <c r="AF5" s="868" t="s">
        <v>239</v>
      </c>
      <c r="AG5" s="868"/>
      <c r="AH5" s="868"/>
      <c r="AI5" s="868" t="s">
        <v>240</v>
      </c>
      <c r="AJ5" s="868"/>
      <c r="AK5" s="868"/>
      <c r="AL5" s="868"/>
      <c r="AM5" s="868"/>
      <c r="AN5" s="954"/>
      <c r="AO5" s="954"/>
      <c r="AP5" s="954"/>
      <c r="AQ5" s="954"/>
      <c r="AR5" s="954"/>
      <c r="AS5" s="954"/>
      <c r="AT5" s="954"/>
      <c r="AU5" s="955"/>
    </row>
    <row r="6" spans="1:60" s="956" customFormat="1" ht="21" customHeight="1">
      <c r="A6" s="957"/>
      <c r="B6" s="957"/>
      <c r="C6" s="905" t="s">
        <v>16</v>
      </c>
      <c r="D6" s="905" t="s">
        <v>82</v>
      </c>
      <c r="E6" s="905" t="s">
        <v>16</v>
      </c>
      <c r="F6" s="905" t="s">
        <v>82</v>
      </c>
      <c r="G6" s="905" t="s">
        <v>16</v>
      </c>
      <c r="H6" s="905" t="s">
        <v>82</v>
      </c>
      <c r="I6" s="905" t="s">
        <v>16</v>
      </c>
      <c r="J6" s="905" t="s">
        <v>17</v>
      </c>
      <c r="K6" s="905" t="s">
        <v>19</v>
      </c>
      <c r="L6" s="905" t="s">
        <v>16</v>
      </c>
      <c r="M6" s="905" t="s">
        <v>82</v>
      </c>
      <c r="N6" s="905" t="s">
        <v>16</v>
      </c>
      <c r="O6" s="905" t="s">
        <v>82</v>
      </c>
      <c r="P6" s="957"/>
      <c r="Q6" s="957"/>
      <c r="R6" s="868"/>
      <c r="S6" s="868"/>
      <c r="T6" s="905" t="s">
        <v>16</v>
      </c>
      <c r="U6" s="905" t="s">
        <v>82</v>
      </c>
      <c r="V6" s="905" t="s">
        <v>16</v>
      </c>
      <c r="W6" s="905" t="s">
        <v>82</v>
      </c>
      <c r="X6" s="905" t="s">
        <v>16</v>
      </c>
      <c r="Y6" s="905" t="s">
        <v>82</v>
      </c>
      <c r="Z6" s="905" t="s">
        <v>16</v>
      </c>
      <c r="AA6" s="905" t="s">
        <v>82</v>
      </c>
      <c r="AB6" s="905" t="s">
        <v>16</v>
      </c>
      <c r="AC6" s="905" t="s">
        <v>17</v>
      </c>
      <c r="AD6" s="905" t="s">
        <v>16</v>
      </c>
      <c r="AE6" s="905" t="s">
        <v>17</v>
      </c>
      <c r="AF6" s="905" t="s">
        <v>16</v>
      </c>
      <c r="AG6" s="905" t="s">
        <v>17</v>
      </c>
      <c r="AH6" s="905" t="s">
        <v>19</v>
      </c>
      <c r="AI6" s="905" t="s">
        <v>16</v>
      </c>
      <c r="AJ6" s="905" t="s">
        <v>17</v>
      </c>
      <c r="AK6" s="905" t="s">
        <v>19</v>
      </c>
      <c r="AL6" s="868"/>
      <c r="AM6" s="868"/>
      <c r="AN6" s="954"/>
      <c r="AO6" s="954"/>
      <c r="AP6" s="954"/>
      <c r="AQ6" s="954"/>
      <c r="AR6" s="954"/>
      <c r="AS6" s="954"/>
      <c r="AT6" s="954"/>
      <c r="AU6" s="955"/>
    </row>
    <row r="7" spans="1:60" s="956" customFormat="1" ht="29.25" customHeight="1" thickBot="1">
      <c r="A7" s="958"/>
      <c r="B7" s="958"/>
      <c r="C7" s="959" t="s">
        <v>20</v>
      </c>
      <c r="D7" s="959" t="s">
        <v>21</v>
      </c>
      <c r="E7" s="959" t="s">
        <v>20</v>
      </c>
      <c r="F7" s="959" t="s">
        <v>21</v>
      </c>
      <c r="G7" s="959" t="s">
        <v>20</v>
      </c>
      <c r="H7" s="959" t="s">
        <v>21</v>
      </c>
      <c r="I7" s="960" t="s">
        <v>20</v>
      </c>
      <c r="J7" s="960" t="s">
        <v>21</v>
      </c>
      <c r="K7" s="960" t="s">
        <v>23</v>
      </c>
      <c r="L7" s="959" t="s">
        <v>20</v>
      </c>
      <c r="M7" s="959" t="s">
        <v>21</v>
      </c>
      <c r="N7" s="959" t="s">
        <v>20</v>
      </c>
      <c r="O7" s="959" t="s">
        <v>21</v>
      </c>
      <c r="P7" s="958"/>
      <c r="Q7" s="958"/>
      <c r="R7" s="961"/>
      <c r="S7" s="961"/>
      <c r="T7" s="959" t="s">
        <v>20</v>
      </c>
      <c r="U7" s="959" t="s">
        <v>21</v>
      </c>
      <c r="V7" s="959" t="s">
        <v>20</v>
      </c>
      <c r="W7" s="959" t="s">
        <v>21</v>
      </c>
      <c r="X7" s="959" t="s">
        <v>20</v>
      </c>
      <c r="Y7" s="959" t="s">
        <v>21</v>
      </c>
      <c r="Z7" s="959" t="s">
        <v>20</v>
      </c>
      <c r="AA7" s="959" t="s">
        <v>21</v>
      </c>
      <c r="AB7" s="960" t="s">
        <v>20</v>
      </c>
      <c r="AC7" s="960" t="s">
        <v>21</v>
      </c>
      <c r="AD7" s="960" t="s">
        <v>20</v>
      </c>
      <c r="AE7" s="960" t="s">
        <v>21</v>
      </c>
      <c r="AF7" s="960" t="s">
        <v>20</v>
      </c>
      <c r="AG7" s="960" t="s">
        <v>21</v>
      </c>
      <c r="AH7" s="960" t="s">
        <v>23</v>
      </c>
      <c r="AI7" s="960" t="s">
        <v>20</v>
      </c>
      <c r="AJ7" s="960" t="s">
        <v>21</v>
      </c>
      <c r="AK7" s="960" t="s">
        <v>23</v>
      </c>
      <c r="AL7" s="961"/>
      <c r="AM7" s="961"/>
      <c r="AN7" s="954"/>
      <c r="AO7" s="954"/>
      <c r="AP7" s="954"/>
      <c r="AQ7" s="954"/>
      <c r="AR7" s="954"/>
      <c r="AS7" s="954"/>
      <c r="AT7" s="954"/>
      <c r="AU7" s="955"/>
    </row>
    <row r="8" spans="1:60" s="956" customFormat="1" ht="23.25" customHeight="1">
      <c r="A8" s="962" t="s">
        <v>241</v>
      </c>
      <c r="B8" s="962"/>
      <c r="C8" s="844">
        <v>819</v>
      </c>
      <c r="D8" s="844">
        <v>313</v>
      </c>
      <c r="E8" s="844">
        <v>697</v>
      </c>
      <c r="F8" s="844">
        <v>314</v>
      </c>
      <c r="G8" s="844">
        <v>856</v>
      </c>
      <c r="H8" s="844">
        <v>370</v>
      </c>
      <c r="I8" s="844">
        <f>SUM(C8,E8,G8)</f>
        <v>2372</v>
      </c>
      <c r="J8" s="844">
        <f>SUM(D8,F8,H8)</f>
        <v>997</v>
      </c>
      <c r="K8" s="844">
        <f>SUM(I8:J8)</f>
        <v>3369</v>
      </c>
      <c r="L8" s="844">
        <v>258</v>
      </c>
      <c r="M8" s="844">
        <v>181</v>
      </c>
      <c r="N8" s="834">
        <v>13</v>
      </c>
      <c r="O8" s="834">
        <v>9</v>
      </c>
      <c r="P8" s="807" t="s">
        <v>26</v>
      </c>
      <c r="Q8" s="807"/>
      <c r="R8" s="962" t="s">
        <v>241</v>
      </c>
      <c r="S8" s="962"/>
      <c r="T8" s="834">
        <v>147</v>
      </c>
      <c r="U8" s="834">
        <v>181</v>
      </c>
      <c r="V8" s="834">
        <v>79</v>
      </c>
      <c r="W8" s="834">
        <v>21</v>
      </c>
      <c r="X8" s="834">
        <v>0</v>
      </c>
      <c r="Y8" s="834">
        <v>3</v>
      </c>
      <c r="Z8" s="834">
        <v>438</v>
      </c>
      <c r="AA8" s="834">
        <v>621</v>
      </c>
      <c r="AB8" s="834">
        <v>167</v>
      </c>
      <c r="AC8" s="834">
        <v>66</v>
      </c>
      <c r="AD8" s="834">
        <v>12</v>
      </c>
      <c r="AE8" s="834">
        <v>21</v>
      </c>
      <c r="AF8" s="834">
        <f>SUM(L8,N8,T8,V8,X8,Z8,AB8,AD8)</f>
        <v>1114</v>
      </c>
      <c r="AG8" s="834">
        <f>SUM(M8,O8,U8,W8,Y8,AA8,AC8,AE8)</f>
        <v>1103</v>
      </c>
      <c r="AH8" s="834">
        <f>SUM(AF8:AG8)</f>
        <v>2217</v>
      </c>
      <c r="AI8" s="834">
        <f>SUM(I8,AF8)</f>
        <v>3486</v>
      </c>
      <c r="AJ8" s="834">
        <f t="shared" ref="AJ8:AK23" si="0">SUM(J8,AG8)</f>
        <v>2100</v>
      </c>
      <c r="AK8" s="834">
        <f t="shared" si="0"/>
        <v>5586</v>
      </c>
      <c r="AL8" s="807" t="s">
        <v>26</v>
      </c>
      <c r="AM8" s="807"/>
      <c r="AN8" s="954"/>
      <c r="AO8" s="954"/>
      <c r="AP8" s="954"/>
      <c r="AQ8" s="954"/>
      <c r="AR8" s="954"/>
      <c r="AS8" s="954"/>
      <c r="AT8" s="954"/>
      <c r="AU8" s="955"/>
    </row>
    <row r="9" spans="1:60" s="956" customFormat="1" ht="21" customHeight="1">
      <c r="A9" s="926" t="s">
        <v>27</v>
      </c>
      <c r="B9" s="926"/>
      <c r="C9" s="834">
        <v>470</v>
      </c>
      <c r="D9" s="834">
        <v>220</v>
      </c>
      <c r="E9" s="834">
        <v>440</v>
      </c>
      <c r="F9" s="834">
        <v>204</v>
      </c>
      <c r="G9" s="834">
        <v>706</v>
      </c>
      <c r="H9" s="834">
        <v>299</v>
      </c>
      <c r="I9" s="834">
        <f t="shared" ref="I9:J27" si="1">SUM(C9,E9,G9)</f>
        <v>1616</v>
      </c>
      <c r="J9" s="834">
        <f t="shared" si="1"/>
        <v>723</v>
      </c>
      <c r="K9" s="834">
        <f t="shared" ref="K9:K27" si="2">SUM(I9:J9)</f>
        <v>2339</v>
      </c>
      <c r="L9" s="834">
        <v>162</v>
      </c>
      <c r="M9" s="834">
        <v>72</v>
      </c>
      <c r="N9" s="834">
        <v>9</v>
      </c>
      <c r="O9" s="834">
        <v>5</v>
      </c>
      <c r="P9" s="811" t="s">
        <v>28</v>
      </c>
      <c r="Q9" s="811"/>
      <c r="R9" s="926" t="s">
        <v>27</v>
      </c>
      <c r="S9" s="926"/>
      <c r="T9" s="834">
        <v>135</v>
      </c>
      <c r="U9" s="834">
        <v>75</v>
      </c>
      <c r="V9" s="834">
        <v>42</v>
      </c>
      <c r="W9" s="834">
        <v>11</v>
      </c>
      <c r="X9" s="834">
        <v>0</v>
      </c>
      <c r="Y9" s="834">
        <v>5</v>
      </c>
      <c r="Z9" s="834">
        <v>539</v>
      </c>
      <c r="AA9" s="834">
        <v>627</v>
      </c>
      <c r="AB9" s="834">
        <v>227</v>
      </c>
      <c r="AC9" s="834">
        <v>88</v>
      </c>
      <c r="AD9" s="834">
        <v>9</v>
      </c>
      <c r="AE9" s="834">
        <v>25</v>
      </c>
      <c r="AF9" s="834">
        <f t="shared" ref="AF9:AG27" si="3">SUM(L9,N9,T9,V9,X9,Z9,AB9,AD9)</f>
        <v>1123</v>
      </c>
      <c r="AG9" s="834">
        <f t="shared" si="3"/>
        <v>908</v>
      </c>
      <c r="AH9" s="834">
        <f t="shared" ref="AH9:AH27" si="4">SUM(AF9:AG9)</f>
        <v>2031</v>
      </c>
      <c r="AI9" s="834">
        <f t="shared" ref="AI9:AK27" si="5">SUM(I9,AF9)</f>
        <v>2739</v>
      </c>
      <c r="AJ9" s="834">
        <f t="shared" si="0"/>
        <v>1631</v>
      </c>
      <c r="AK9" s="834">
        <f t="shared" si="0"/>
        <v>4370</v>
      </c>
      <c r="AL9" s="811" t="s">
        <v>28</v>
      </c>
      <c r="AM9" s="811"/>
      <c r="AN9" s="963"/>
      <c r="AO9" s="963"/>
      <c r="AP9" s="963"/>
      <c r="AQ9" s="963"/>
      <c r="AR9" s="963"/>
      <c r="AS9" s="963"/>
      <c r="AT9" s="963"/>
      <c r="AU9" s="963"/>
      <c r="AV9" s="963"/>
      <c r="AW9" s="963"/>
      <c r="AX9" s="963"/>
      <c r="AY9" s="963"/>
      <c r="AZ9" s="963"/>
      <c r="BA9" s="963"/>
      <c r="BB9" s="963"/>
      <c r="BC9" s="963"/>
      <c r="BD9" s="963"/>
      <c r="BE9" s="963"/>
      <c r="BF9" s="963"/>
      <c r="BG9" s="963"/>
      <c r="BH9" s="963"/>
    </row>
    <row r="10" spans="1:60" s="956" customFormat="1" ht="21" customHeight="1">
      <c r="A10" s="926" t="s">
        <v>83</v>
      </c>
      <c r="B10" s="926"/>
      <c r="C10" s="834">
        <v>802</v>
      </c>
      <c r="D10" s="834">
        <v>509</v>
      </c>
      <c r="E10" s="834">
        <v>579</v>
      </c>
      <c r="F10" s="834">
        <v>393</v>
      </c>
      <c r="G10" s="834">
        <v>899</v>
      </c>
      <c r="H10" s="834">
        <v>414</v>
      </c>
      <c r="I10" s="834">
        <f t="shared" si="1"/>
        <v>2280</v>
      </c>
      <c r="J10" s="834">
        <f t="shared" si="1"/>
        <v>1316</v>
      </c>
      <c r="K10" s="834">
        <f t="shared" si="2"/>
        <v>3596</v>
      </c>
      <c r="L10" s="834">
        <v>239</v>
      </c>
      <c r="M10" s="834">
        <v>125</v>
      </c>
      <c r="N10" s="834">
        <v>32</v>
      </c>
      <c r="O10" s="834">
        <v>5</v>
      </c>
      <c r="P10" s="811" t="s">
        <v>30</v>
      </c>
      <c r="Q10" s="811"/>
      <c r="R10" s="926" t="s">
        <v>83</v>
      </c>
      <c r="S10" s="926"/>
      <c r="T10" s="834">
        <v>96</v>
      </c>
      <c r="U10" s="834">
        <v>164</v>
      </c>
      <c r="V10" s="834">
        <v>76</v>
      </c>
      <c r="W10" s="834">
        <v>20</v>
      </c>
      <c r="X10" s="834">
        <v>2</v>
      </c>
      <c r="Y10" s="834">
        <v>28</v>
      </c>
      <c r="Z10" s="834">
        <v>262</v>
      </c>
      <c r="AA10" s="834">
        <v>252</v>
      </c>
      <c r="AB10" s="834">
        <v>136</v>
      </c>
      <c r="AC10" s="834">
        <v>21</v>
      </c>
      <c r="AD10" s="834">
        <v>24</v>
      </c>
      <c r="AE10" s="834">
        <v>55</v>
      </c>
      <c r="AF10" s="834">
        <f t="shared" si="3"/>
        <v>867</v>
      </c>
      <c r="AG10" s="834">
        <f t="shared" si="3"/>
        <v>670</v>
      </c>
      <c r="AH10" s="834">
        <f t="shared" si="4"/>
        <v>1537</v>
      </c>
      <c r="AI10" s="834">
        <f t="shared" si="5"/>
        <v>3147</v>
      </c>
      <c r="AJ10" s="834">
        <f t="shared" si="0"/>
        <v>1986</v>
      </c>
      <c r="AK10" s="834">
        <f t="shared" si="0"/>
        <v>5133</v>
      </c>
      <c r="AL10" s="811" t="s">
        <v>30</v>
      </c>
      <c r="AM10" s="811"/>
      <c r="AN10" s="963"/>
      <c r="AO10" s="963"/>
      <c r="AP10" s="963"/>
      <c r="AQ10" s="963"/>
      <c r="AR10" s="963"/>
      <c r="AS10" s="963"/>
      <c r="AT10" s="963"/>
      <c r="AU10" s="963"/>
      <c r="AV10" s="963"/>
      <c r="AW10" s="963"/>
      <c r="AX10" s="963"/>
      <c r="AY10" s="963"/>
      <c r="AZ10" s="963"/>
      <c r="BA10" s="963"/>
      <c r="BB10" s="963"/>
      <c r="BC10" s="963"/>
      <c r="BD10" s="963"/>
      <c r="BE10" s="963"/>
      <c r="BF10" s="963"/>
      <c r="BG10" s="963"/>
      <c r="BH10" s="963"/>
    </row>
    <row r="11" spans="1:60" s="956" customFormat="1" ht="21" customHeight="1">
      <c r="A11" s="926" t="s">
        <v>31</v>
      </c>
      <c r="B11" s="926"/>
      <c r="C11" s="834">
        <v>327</v>
      </c>
      <c r="D11" s="834">
        <v>58</v>
      </c>
      <c r="E11" s="834">
        <v>318</v>
      </c>
      <c r="F11" s="834">
        <v>65</v>
      </c>
      <c r="G11" s="834">
        <v>478</v>
      </c>
      <c r="H11" s="834">
        <v>143</v>
      </c>
      <c r="I11" s="834">
        <f t="shared" si="1"/>
        <v>1123</v>
      </c>
      <c r="J11" s="834">
        <f t="shared" si="1"/>
        <v>266</v>
      </c>
      <c r="K11" s="834">
        <f t="shared" si="2"/>
        <v>1389</v>
      </c>
      <c r="L11" s="834">
        <v>49</v>
      </c>
      <c r="M11" s="834">
        <v>39</v>
      </c>
      <c r="N11" s="834">
        <v>0</v>
      </c>
      <c r="O11" s="834">
        <v>0</v>
      </c>
      <c r="P11" s="811" t="s">
        <v>32</v>
      </c>
      <c r="Q11" s="811"/>
      <c r="R11" s="926" t="s">
        <v>31</v>
      </c>
      <c r="S11" s="926"/>
      <c r="T11" s="834">
        <v>48</v>
      </c>
      <c r="U11" s="834">
        <v>41</v>
      </c>
      <c r="V11" s="834">
        <v>3</v>
      </c>
      <c r="W11" s="834">
        <v>0</v>
      </c>
      <c r="X11" s="834">
        <v>5</v>
      </c>
      <c r="Y11" s="834">
        <v>0</v>
      </c>
      <c r="Z11" s="834">
        <v>113</v>
      </c>
      <c r="AA11" s="834">
        <v>191</v>
      </c>
      <c r="AB11" s="834">
        <v>18</v>
      </c>
      <c r="AC11" s="834">
        <v>1</v>
      </c>
      <c r="AD11" s="834">
        <v>0</v>
      </c>
      <c r="AE11" s="834">
        <v>6</v>
      </c>
      <c r="AF11" s="834">
        <f t="shared" si="3"/>
        <v>236</v>
      </c>
      <c r="AG11" s="834">
        <f t="shared" si="3"/>
        <v>278</v>
      </c>
      <c r="AH11" s="834">
        <f t="shared" si="4"/>
        <v>514</v>
      </c>
      <c r="AI11" s="834">
        <f t="shared" si="5"/>
        <v>1359</v>
      </c>
      <c r="AJ11" s="834">
        <f t="shared" si="0"/>
        <v>544</v>
      </c>
      <c r="AK11" s="834">
        <f t="shared" si="0"/>
        <v>1903</v>
      </c>
      <c r="AL11" s="811" t="s">
        <v>32</v>
      </c>
      <c r="AM11" s="811"/>
      <c r="AN11" s="963"/>
      <c r="AO11" s="963"/>
      <c r="AP11" s="963"/>
      <c r="AQ11" s="963"/>
      <c r="AR11" s="963"/>
      <c r="AS11" s="963"/>
      <c r="AT11" s="963"/>
      <c r="AU11" s="963"/>
      <c r="AV11" s="963"/>
      <c r="AW11" s="963"/>
      <c r="AX11" s="963"/>
      <c r="AY11" s="963"/>
      <c r="AZ11" s="963"/>
      <c r="BA11" s="963"/>
      <c r="BB11" s="963"/>
      <c r="BC11" s="963"/>
      <c r="BD11" s="963"/>
      <c r="BE11" s="963"/>
      <c r="BF11" s="963"/>
      <c r="BG11" s="963"/>
      <c r="BH11" s="963"/>
    </row>
    <row r="12" spans="1:60" s="956" customFormat="1" ht="21" customHeight="1">
      <c r="A12" s="812" t="s">
        <v>33</v>
      </c>
      <c r="B12" s="874" t="s">
        <v>34</v>
      </c>
      <c r="C12" s="834">
        <v>1205</v>
      </c>
      <c r="D12" s="834">
        <v>398</v>
      </c>
      <c r="E12" s="834">
        <v>1289</v>
      </c>
      <c r="F12" s="834">
        <v>399</v>
      </c>
      <c r="G12" s="834">
        <v>1279</v>
      </c>
      <c r="H12" s="834">
        <v>474</v>
      </c>
      <c r="I12" s="834">
        <f t="shared" si="1"/>
        <v>3773</v>
      </c>
      <c r="J12" s="834">
        <f t="shared" si="1"/>
        <v>1271</v>
      </c>
      <c r="K12" s="834">
        <f t="shared" si="2"/>
        <v>5044</v>
      </c>
      <c r="L12" s="834">
        <v>214</v>
      </c>
      <c r="M12" s="834">
        <v>140</v>
      </c>
      <c r="N12" s="834">
        <v>18</v>
      </c>
      <c r="O12" s="834">
        <v>20</v>
      </c>
      <c r="P12" s="814" t="s">
        <v>35</v>
      </c>
      <c r="Q12" s="815" t="s">
        <v>36</v>
      </c>
      <c r="R12" s="812" t="s">
        <v>33</v>
      </c>
      <c r="S12" s="874" t="s">
        <v>34</v>
      </c>
      <c r="T12" s="834">
        <v>139</v>
      </c>
      <c r="U12" s="834">
        <v>111</v>
      </c>
      <c r="V12" s="834">
        <v>109</v>
      </c>
      <c r="W12" s="834">
        <v>11</v>
      </c>
      <c r="X12" s="834">
        <v>20</v>
      </c>
      <c r="Y12" s="834">
        <v>36</v>
      </c>
      <c r="Z12" s="834">
        <v>199</v>
      </c>
      <c r="AA12" s="834">
        <v>266</v>
      </c>
      <c r="AB12" s="834">
        <v>133</v>
      </c>
      <c r="AC12" s="834">
        <v>63</v>
      </c>
      <c r="AD12" s="834">
        <v>32</v>
      </c>
      <c r="AE12" s="834">
        <v>57</v>
      </c>
      <c r="AF12" s="834">
        <f t="shared" si="3"/>
        <v>864</v>
      </c>
      <c r="AG12" s="834">
        <f t="shared" si="3"/>
        <v>704</v>
      </c>
      <c r="AH12" s="834">
        <f t="shared" si="4"/>
        <v>1568</v>
      </c>
      <c r="AI12" s="834">
        <f t="shared" si="5"/>
        <v>4637</v>
      </c>
      <c r="AJ12" s="834">
        <f t="shared" si="0"/>
        <v>1975</v>
      </c>
      <c r="AK12" s="834">
        <f t="shared" si="0"/>
        <v>6612</v>
      </c>
      <c r="AL12" s="814" t="s">
        <v>35</v>
      </c>
      <c r="AM12" s="815" t="s">
        <v>36</v>
      </c>
      <c r="AN12" s="963"/>
      <c r="AO12" s="963"/>
      <c r="AP12" s="963"/>
      <c r="AQ12" s="963"/>
      <c r="AR12" s="963"/>
      <c r="AS12" s="963"/>
      <c r="AT12" s="963"/>
      <c r="AU12" s="963"/>
      <c r="AV12" s="963"/>
      <c r="AW12" s="963"/>
      <c r="AX12" s="963"/>
      <c r="AY12" s="963"/>
      <c r="AZ12" s="963"/>
      <c r="BA12" s="963"/>
      <c r="BB12" s="963"/>
      <c r="BC12" s="963"/>
      <c r="BD12" s="963"/>
      <c r="BE12" s="963"/>
      <c r="BF12" s="963"/>
      <c r="BG12" s="963"/>
      <c r="BH12" s="963"/>
    </row>
    <row r="13" spans="1:60" s="956" customFormat="1" ht="21" customHeight="1">
      <c r="A13" s="816"/>
      <c r="B13" s="874" t="s">
        <v>37</v>
      </c>
      <c r="C13" s="834">
        <v>2739</v>
      </c>
      <c r="D13" s="834">
        <v>1107</v>
      </c>
      <c r="E13" s="834">
        <v>2562</v>
      </c>
      <c r="F13" s="834">
        <v>1193</v>
      </c>
      <c r="G13" s="834">
        <v>2877</v>
      </c>
      <c r="H13" s="834">
        <v>1345</v>
      </c>
      <c r="I13" s="834">
        <f t="shared" si="1"/>
        <v>8178</v>
      </c>
      <c r="J13" s="834">
        <f t="shared" si="1"/>
        <v>3645</v>
      </c>
      <c r="K13" s="834">
        <f t="shared" si="2"/>
        <v>11823</v>
      </c>
      <c r="L13" s="834">
        <v>547</v>
      </c>
      <c r="M13" s="834">
        <v>560</v>
      </c>
      <c r="N13" s="834">
        <v>72</v>
      </c>
      <c r="O13" s="834">
        <v>48</v>
      </c>
      <c r="P13" s="814" t="s">
        <v>38</v>
      </c>
      <c r="Q13" s="817"/>
      <c r="R13" s="816"/>
      <c r="S13" s="874" t="s">
        <v>37</v>
      </c>
      <c r="T13" s="834">
        <v>284</v>
      </c>
      <c r="U13" s="834">
        <v>352</v>
      </c>
      <c r="V13" s="834">
        <v>279</v>
      </c>
      <c r="W13" s="834">
        <v>73</v>
      </c>
      <c r="X13" s="834">
        <v>29</v>
      </c>
      <c r="Y13" s="834">
        <v>23</v>
      </c>
      <c r="Z13" s="834">
        <v>398</v>
      </c>
      <c r="AA13" s="834">
        <v>942</v>
      </c>
      <c r="AB13" s="834">
        <v>316</v>
      </c>
      <c r="AC13" s="834">
        <v>173</v>
      </c>
      <c r="AD13" s="834">
        <v>66</v>
      </c>
      <c r="AE13" s="834">
        <v>111</v>
      </c>
      <c r="AF13" s="834">
        <f t="shared" si="3"/>
        <v>1991</v>
      </c>
      <c r="AG13" s="834">
        <f t="shared" si="3"/>
        <v>2282</v>
      </c>
      <c r="AH13" s="834">
        <f t="shared" si="4"/>
        <v>4273</v>
      </c>
      <c r="AI13" s="834">
        <f t="shared" si="5"/>
        <v>10169</v>
      </c>
      <c r="AJ13" s="834">
        <f t="shared" si="0"/>
        <v>5927</v>
      </c>
      <c r="AK13" s="834">
        <f t="shared" si="0"/>
        <v>16096</v>
      </c>
      <c r="AL13" s="814" t="s">
        <v>38</v>
      </c>
      <c r="AM13" s="817"/>
      <c r="AN13" s="963"/>
      <c r="AO13" s="963"/>
      <c r="AP13" s="963"/>
      <c r="AQ13" s="963"/>
      <c r="AR13" s="963"/>
      <c r="AS13" s="963"/>
      <c r="AT13" s="963"/>
      <c r="AU13" s="963"/>
      <c r="AV13" s="963"/>
      <c r="AW13" s="963"/>
      <c r="AX13" s="963"/>
      <c r="AY13" s="963"/>
      <c r="AZ13" s="963"/>
      <c r="BA13" s="963"/>
      <c r="BB13" s="963"/>
      <c r="BC13" s="963"/>
      <c r="BD13" s="963"/>
      <c r="BE13" s="963"/>
      <c r="BF13" s="963"/>
      <c r="BG13" s="963"/>
      <c r="BH13" s="963"/>
    </row>
    <row r="14" spans="1:60" s="956" customFormat="1" ht="21" customHeight="1">
      <c r="A14" s="816"/>
      <c r="B14" s="874" t="s">
        <v>39</v>
      </c>
      <c r="C14" s="834">
        <v>185</v>
      </c>
      <c r="D14" s="834">
        <v>36</v>
      </c>
      <c r="E14" s="834">
        <v>180</v>
      </c>
      <c r="F14" s="834">
        <v>34</v>
      </c>
      <c r="G14" s="834">
        <v>213</v>
      </c>
      <c r="H14" s="834">
        <v>44</v>
      </c>
      <c r="I14" s="834">
        <f t="shared" si="1"/>
        <v>578</v>
      </c>
      <c r="J14" s="834">
        <f t="shared" si="1"/>
        <v>114</v>
      </c>
      <c r="K14" s="834">
        <f t="shared" si="2"/>
        <v>692</v>
      </c>
      <c r="L14" s="834">
        <v>13</v>
      </c>
      <c r="M14" s="834">
        <v>18</v>
      </c>
      <c r="N14" s="834">
        <v>0</v>
      </c>
      <c r="O14" s="834">
        <v>7</v>
      </c>
      <c r="P14" s="814" t="s">
        <v>40</v>
      </c>
      <c r="Q14" s="817"/>
      <c r="R14" s="816"/>
      <c r="S14" s="874" t="s">
        <v>39</v>
      </c>
      <c r="T14" s="834">
        <v>12</v>
      </c>
      <c r="U14" s="834">
        <v>7</v>
      </c>
      <c r="V14" s="834">
        <v>11</v>
      </c>
      <c r="W14" s="834">
        <v>0</v>
      </c>
      <c r="X14" s="834">
        <v>0</v>
      </c>
      <c r="Y14" s="834">
        <v>5</v>
      </c>
      <c r="Z14" s="834">
        <v>24</v>
      </c>
      <c r="AA14" s="834">
        <v>23</v>
      </c>
      <c r="AB14" s="834">
        <v>0</v>
      </c>
      <c r="AC14" s="834">
        <v>9</v>
      </c>
      <c r="AD14" s="834">
        <v>0</v>
      </c>
      <c r="AE14" s="834">
        <v>4</v>
      </c>
      <c r="AF14" s="834">
        <f t="shared" si="3"/>
        <v>60</v>
      </c>
      <c r="AG14" s="834">
        <f t="shared" si="3"/>
        <v>73</v>
      </c>
      <c r="AH14" s="834">
        <f t="shared" si="4"/>
        <v>133</v>
      </c>
      <c r="AI14" s="834">
        <f t="shared" si="5"/>
        <v>638</v>
      </c>
      <c r="AJ14" s="834">
        <f t="shared" si="0"/>
        <v>187</v>
      </c>
      <c r="AK14" s="834">
        <f t="shared" si="0"/>
        <v>825</v>
      </c>
      <c r="AL14" s="814" t="s">
        <v>40</v>
      </c>
      <c r="AM14" s="817"/>
      <c r="AN14" s="963"/>
      <c r="AO14" s="963"/>
      <c r="AP14" s="963"/>
      <c r="AQ14" s="963"/>
      <c r="AR14" s="963"/>
      <c r="AS14" s="963"/>
      <c r="AT14" s="963"/>
      <c r="AU14" s="963"/>
      <c r="AV14" s="963"/>
      <c r="AW14" s="963"/>
      <c r="AX14" s="963"/>
      <c r="AY14" s="963"/>
      <c r="AZ14" s="963"/>
      <c r="BA14" s="963"/>
      <c r="BB14" s="963"/>
      <c r="BC14" s="963"/>
      <c r="BD14" s="963"/>
      <c r="BE14" s="963"/>
      <c r="BF14" s="963"/>
      <c r="BG14" s="963"/>
      <c r="BH14" s="963"/>
    </row>
    <row r="15" spans="1:60" s="956" customFormat="1" ht="21" customHeight="1">
      <c r="A15" s="816"/>
      <c r="B15" s="874" t="s">
        <v>41</v>
      </c>
      <c r="C15" s="834">
        <v>713</v>
      </c>
      <c r="D15" s="834">
        <v>295</v>
      </c>
      <c r="E15" s="834">
        <v>755</v>
      </c>
      <c r="F15" s="834">
        <v>273</v>
      </c>
      <c r="G15" s="834">
        <v>811</v>
      </c>
      <c r="H15" s="834">
        <v>321</v>
      </c>
      <c r="I15" s="834">
        <f t="shared" si="1"/>
        <v>2279</v>
      </c>
      <c r="J15" s="834">
        <f t="shared" si="1"/>
        <v>889</v>
      </c>
      <c r="K15" s="834">
        <f t="shared" si="2"/>
        <v>3168</v>
      </c>
      <c r="L15" s="834">
        <v>253</v>
      </c>
      <c r="M15" s="834">
        <v>162</v>
      </c>
      <c r="N15" s="834">
        <v>32</v>
      </c>
      <c r="O15" s="834">
        <v>15</v>
      </c>
      <c r="P15" s="814" t="s">
        <v>42</v>
      </c>
      <c r="Q15" s="817"/>
      <c r="R15" s="816"/>
      <c r="S15" s="874" t="s">
        <v>41</v>
      </c>
      <c r="T15" s="834">
        <v>163</v>
      </c>
      <c r="U15" s="834">
        <v>143</v>
      </c>
      <c r="V15" s="834">
        <v>132</v>
      </c>
      <c r="W15" s="834">
        <v>24</v>
      </c>
      <c r="X15" s="834">
        <v>45</v>
      </c>
      <c r="Y15" s="834">
        <v>26</v>
      </c>
      <c r="Z15" s="834">
        <v>315</v>
      </c>
      <c r="AA15" s="834">
        <v>365</v>
      </c>
      <c r="AB15" s="834">
        <v>227</v>
      </c>
      <c r="AC15" s="834">
        <v>76</v>
      </c>
      <c r="AD15" s="834">
        <v>37</v>
      </c>
      <c r="AE15" s="834">
        <v>31</v>
      </c>
      <c r="AF15" s="834">
        <f t="shared" si="3"/>
        <v>1204</v>
      </c>
      <c r="AG15" s="834">
        <f t="shared" si="3"/>
        <v>842</v>
      </c>
      <c r="AH15" s="834">
        <f t="shared" si="4"/>
        <v>2046</v>
      </c>
      <c r="AI15" s="834">
        <f t="shared" si="5"/>
        <v>3483</v>
      </c>
      <c r="AJ15" s="834">
        <f t="shared" si="0"/>
        <v>1731</v>
      </c>
      <c r="AK15" s="834">
        <f t="shared" si="0"/>
        <v>5214</v>
      </c>
      <c r="AL15" s="814" t="s">
        <v>42</v>
      </c>
      <c r="AM15" s="817"/>
      <c r="AN15" s="963"/>
      <c r="AO15" s="963"/>
      <c r="AP15" s="963"/>
      <c r="AQ15" s="963"/>
      <c r="AR15" s="963"/>
      <c r="AS15" s="963"/>
      <c r="AT15" s="963"/>
      <c r="AU15" s="963"/>
      <c r="AV15" s="963"/>
      <c r="AW15" s="963"/>
      <c r="AX15" s="963"/>
      <c r="AY15" s="963"/>
      <c r="AZ15" s="963"/>
      <c r="BA15" s="963"/>
      <c r="BB15" s="963"/>
      <c r="BC15" s="963"/>
      <c r="BD15" s="963"/>
      <c r="BE15" s="963"/>
      <c r="BF15" s="963"/>
      <c r="BG15" s="963"/>
      <c r="BH15" s="963"/>
    </row>
    <row r="16" spans="1:60" s="956" customFormat="1" ht="21" customHeight="1">
      <c r="A16" s="816"/>
      <c r="B16" s="874" t="s">
        <v>43</v>
      </c>
      <c r="C16" s="834">
        <v>1111</v>
      </c>
      <c r="D16" s="834">
        <v>443</v>
      </c>
      <c r="E16" s="834">
        <v>1266</v>
      </c>
      <c r="F16" s="834">
        <v>474</v>
      </c>
      <c r="G16" s="834">
        <v>1347</v>
      </c>
      <c r="H16" s="834">
        <v>553</v>
      </c>
      <c r="I16" s="834">
        <f t="shared" si="1"/>
        <v>3724</v>
      </c>
      <c r="J16" s="834">
        <f t="shared" si="1"/>
        <v>1470</v>
      </c>
      <c r="K16" s="834">
        <f t="shared" si="2"/>
        <v>5194</v>
      </c>
      <c r="L16" s="834">
        <v>207</v>
      </c>
      <c r="M16" s="834">
        <v>193</v>
      </c>
      <c r="N16" s="834">
        <v>18</v>
      </c>
      <c r="O16" s="834">
        <v>33</v>
      </c>
      <c r="P16" s="814" t="s">
        <v>44</v>
      </c>
      <c r="Q16" s="817"/>
      <c r="R16" s="816"/>
      <c r="S16" s="874" t="s">
        <v>43</v>
      </c>
      <c r="T16" s="834">
        <v>110</v>
      </c>
      <c r="U16" s="834">
        <v>133</v>
      </c>
      <c r="V16" s="834">
        <v>93</v>
      </c>
      <c r="W16" s="834">
        <v>17</v>
      </c>
      <c r="X16" s="834">
        <v>9</v>
      </c>
      <c r="Y16" s="834">
        <v>17</v>
      </c>
      <c r="Z16" s="834">
        <v>175</v>
      </c>
      <c r="AA16" s="834">
        <v>317</v>
      </c>
      <c r="AB16" s="834">
        <v>140</v>
      </c>
      <c r="AC16" s="834">
        <v>74</v>
      </c>
      <c r="AD16" s="834">
        <v>26</v>
      </c>
      <c r="AE16" s="834">
        <v>45</v>
      </c>
      <c r="AF16" s="834">
        <f t="shared" si="3"/>
        <v>778</v>
      </c>
      <c r="AG16" s="834">
        <f t="shared" si="3"/>
        <v>829</v>
      </c>
      <c r="AH16" s="834">
        <f t="shared" si="4"/>
        <v>1607</v>
      </c>
      <c r="AI16" s="834">
        <f t="shared" si="5"/>
        <v>4502</v>
      </c>
      <c r="AJ16" s="834">
        <f t="shared" si="0"/>
        <v>2299</v>
      </c>
      <c r="AK16" s="834">
        <f t="shared" si="0"/>
        <v>6801</v>
      </c>
      <c r="AL16" s="814" t="s">
        <v>44</v>
      </c>
      <c r="AM16" s="817"/>
      <c r="AN16" s="963"/>
      <c r="AO16" s="955"/>
      <c r="AP16" s="963"/>
      <c r="AQ16" s="963"/>
      <c r="AR16" s="963"/>
      <c r="AS16" s="963"/>
      <c r="AT16" s="963"/>
      <c r="AU16" s="963"/>
      <c r="AV16" s="963"/>
      <c r="AW16" s="963"/>
      <c r="AX16" s="963"/>
      <c r="AY16" s="963"/>
      <c r="AZ16" s="963"/>
      <c r="BA16" s="955"/>
      <c r="BB16" s="963"/>
      <c r="BC16" s="963"/>
      <c r="BD16" s="963"/>
      <c r="BE16" s="963"/>
      <c r="BF16" s="963"/>
      <c r="BG16" s="963"/>
      <c r="BH16" s="963"/>
    </row>
    <row r="17" spans="1:61" s="956" customFormat="1" ht="21" customHeight="1">
      <c r="A17" s="819"/>
      <c r="B17" s="874" t="s">
        <v>45</v>
      </c>
      <c r="C17" s="834">
        <v>813</v>
      </c>
      <c r="D17" s="834">
        <v>294</v>
      </c>
      <c r="E17" s="834">
        <v>717</v>
      </c>
      <c r="F17" s="834">
        <v>457</v>
      </c>
      <c r="G17" s="834">
        <v>752</v>
      </c>
      <c r="H17" s="834">
        <v>409</v>
      </c>
      <c r="I17" s="834">
        <f t="shared" si="1"/>
        <v>2282</v>
      </c>
      <c r="J17" s="834">
        <f t="shared" si="1"/>
        <v>1160</v>
      </c>
      <c r="K17" s="834">
        <f t="shared" si="2"/>
        <v>3442</v>
      </c>
      <c r="L17" s="834">
        <v>124</v>
      </c>
      <c r="M17" s="834">
        <v>124</v>
      </c>
      <c r="N17" s="834">
        <v>39</v>
      </c>
      <c r="O17" s="834">
        <v>12</v>
      </c>
      <c r="P17" s="814" t="s">
        <v>46</v>
      </c>
      <c r="Q17" s="820"/>
      <c r="R17" s="819"/>
      <c r="S17" s="874" t="s">
        <v>45</v>
      </c>
      <c r="T17" s="834">
        <v>65</v>
      </c>
      <c r="U17" s="834">
        <v>75</v>
      </c>
      <c r="V17" s="834">
        <v>47</v>
      </c>
      <c r="W17" s="834">
        <v>15</v>
      </c>
      <c r="X17" s="834">
        <v>21</v>
      </c>
      <c r="Y17" s="834">
        <v>11</v>
      </c>
      <c r="Z17" s="834">
        <v>67</v>
      </c>
      <c r="AA17" s="834">
        <v>193</v>
      </c>
      <c r="AB17" s="834">
        <v>48</v>
      </c>
      <c r="AC17" s="834">
        <v>50</v>
      </c>
      <c r="AD17" s="834">
        <v>19</v>
      </c>
      <c r="AE17" s="834">
        <v>6</v>
      </c>
      <c r="AF17" s="834">
        <f t="shared" si="3"/>
        <v>430</v>
      </c>
      <c r="AG17" s="834">
        <f t="shared" si="3"/>
        <v>486</v>
      </c>
      <c r="AH17" s="834">
        <f t="shared" si="4"/>
        <v>916</v>
      </c>
      <c r="AI17" s="834">
        <f t="shared" si="5"/>
        <v>2712</v>
      </c>
      <c r="AJ17" s="834">
        <f t="shared" si="0"/>
        <v>1646</v>
      </c>
      <c r="AK17" s="834">
        <f t="shared" si="0"/>
        <v>4358</v>
      </c>
      <c r="AL17" s="814" t="s">
        <v>46</v>
      </c>
      <c r="AM17" s="820"/>
      <c r="AN17" s="963"/>
      <c r="AO17" s="955"/>
      <c r="AP17" s="963"/>
      <c r="AQ17" s="963"/>
      <c r="AR17" s="963"/>
      <c r="AS17" s="963"/>
      <c r="AT17" s="963"/>
      <c r="AU17" s="963"/>
      <c r="AV17" s="963"/>
      <c r="AW17" s="963"/>
      <c r="AX17" s="963"/>
      <c r="AY17" s="963"/>
      <c r="AZ17" s="963"/>
      <c r="BA17" s="955"/>
      <c r="BB17" s="963"/>
      <c r="BC17" s="963"/>
      <c r="BD17" s="963"/>
      <c r="BE17" s="963"/>
      <c r="BF17" s="963"/>
      <c r="BG17" s="963"/>
      <c r="BH17" s="963"/>
    </row>
    <row r="18" spans="1:61" s="956" customFormat="1" ht="21" customHeight="1">
      <c r="A18" s="942" t="s">
        <v>47</v>
      </c>
      <c r="B18" s="942"/>
      <c r="C18" s="834">
        <v>606</v>
      </c>
      <c r="D18" s="834">
        <v>330</v>
      </c>
      <c r="E18" s="834">
        <v>228</v>
      </c>
      <c r="F18" s="834">
        <v>198</v>
      </c>
      <c r="G18" s="834">
        <v>228</v>
      </c>
      <c r="H18" s="834">
        <v>254</v>
      </c>
      <c r="I18" s="834">
        <f t="shared" si="1"/>
        <v>1062</v>
      </c>
      <c r="J18" s="834">
        <f t="shared" si="1"/>
        <v>782</v>
      </c>
      <c r="K18" s="834">
        <f t="shared" si="2"/>
        <v>1844</v>
      </c>
      <c r="L18" s="834">
        <v>52</v>
      </c>
      <c r="M18" s="834">
        <v>35</v>
      </c>
      <c r="N18" s="834">
        <v>0</v>
      </c>
      <c r="O18" s="834">
        <v>0</v>
      </c>
      <c r="P18" s="811" t="s">
        <v>48</v>
      </c>
      <c r="Q18" s="811"/>
      <c r="R18" s="942" t="s">
        <v>47</v>
      </c>
      <c r="S18" s="942"/>
      <c r="T18" s="834">
        <v>38</v>
      </c>
      <c r="U18" s="834">
        <v>42</v>
      </c>
      <c r="V18" s="834">
        <v>0</v>
      </c>
      <c r="W18" s="834">
        <v>0</v>
      </c>
      <c r="X18" s="834">
        <v>0</v>
      </c>
      <c r="Y18" s="834">
        <v>0</v>
      </c>
      <c r="Z18" s="834">
        <v>45</v>
      </c>
      <c r="AA18" s="834">
        <v>165</v>
      </c>
      <c r="AB18" s="834">
        <v>24</v>
      </c>
      <c r="AC18" s="834">
        <v>2</v>
      </c>
      <c r="AD18" s="834">
        <v>0</v>
      </c>
      <c r="AE18" s="834">
        <v>0</v>
      </c>
      <c r="AF18" s="834">
        <f t="shared" si="3"/>
        <v>159</v>
      </c>
      <c r="AG18" s="834">
        <f t="shared" si="3"/>
        <v>244</v>
      </c>
      <c r="AH18" s="834">
        <f t="shared" si="4"/>
        <v>403</v>
      </c>
      <c r="AI18" s="834">
        <f t="shared" si="5"/>
        <v>1221</v>
      </c>
      <c r="AJ18" s="834">
        <f t="shared" si="0"/>
        <v>1026</v>
      </c>
      <c r="AK18" s="834">
        <f t="shared" si="0"/>
        <v>2247</v>
      </c>
      <c r="AL18" s="811" t="s">
        <v>48</v>
      </c>
      <c r="AM18" s="811"/>
      <c r="AO18" s="877"/>
      <c r="AP18" s="877"/>
      <c r="AQ18" s="877"/>
      <c r="AR18" s="877"/>
      <c r="AS18" s="877"/>
      <c r="AT18" s="877"/>
      <c r="AU18" s="877"/>
      <c r="AV18" s="877"/>
      <c r="AW18" s="877"/>
      <c r="AX18" s="877"/>
      <c r="AY18" s="877"/>
      <c r="AZ18" s="877"/>
      <c r="BA18" s="877"/>
      <c r="BB18" s="877"/>
      <c r="BC18" s="877"/>
      <c r="BD18" s="964"/>
      <c r="BE18" s="964"/>
      <c r="BF18" s="963"/>
      <c r="BG18" s="963"/>
      <c r="BH18" s="963"/>
      <c r="BI18" s="955"/>
    </row>
    <row r="19" spans="1:61" s="956" customFormat="1" ht="21" customHeight="1">
      <c r="A19" s="926" t="s">
        <v>49</v>
      </c>
      <c r="B19" s="926"/>
      <c r="C19" s="834">
        <v>963</v>
      </c>
      <c r="D19" s="834">
        <v>322</v>
      </c>
      <c r="E19" s="834">
        <v>843</v>
      </c>
      <c r="F19" s="834">
        <v>322</v>
      </c>
      <c r="G19" s="834">
        <v>1290</v>
      </c>
      <c r="H19" s="834">
        <v>503</v>
      </c>
      <c r="I19" s="834">
        <f t="shared" si="1"/>
        <v>3096</v>
      </c>
      <c r="J19" s="834">
        <f t="shared" si="1"/>
        <v>1147</v>
      </c>
      <c r="K19" s="834">
        <f t="shared" si="2"/>
        <v>4243</v>
      </c>
      <c r="L19" s="834">
        <v>216</v>
      </c>
      <c r="M19" s="834">
        <v>134</v>
      </c>
      <c r="N19" s="834">
        <v>12</v>
      </c>
      <c r="O19" s="834">
        <v>15</v>
      </c>
      <c r="P19" s="811" t="s">
        <v>50</v>
      </c>
      <c r="Q19" s="811"/>
      <c r="R19" s="926" t="s">
        <v>49</v>
      </c>
      <c r="S19" s="926"/>
      <c r="T19" s="834">
        <v>158</v>
      </c>
      <c r="U19" s="834">
        <v>125</v>
      </c>
      <c r="V19" s="834">
        <v>37</v>
      </c>
      <c r="W19" s="834">
        <v>38</v>
      </c>
      <c r="X19" s="834">
        <v>25</v>
      </c>
      <c r="Y19" s="834">
        <v>61</v>
      </c>
      <c r="Z19" s="834">
        <v>526</v>
      </c>
      <c r="AA19" s="834">
        <v>593</v>
      </c>
      <c r="AB19" s="834">
        <v>103</v>
      </c>
      <c r="AC19" s="834">
        <v>39</v>
      </c>
      <c r="AD19" s="834">
        <v>49</v>
      </c>
      <c r="AE19" s="834">
        <v>45</v>
      </c>
      <c r="AF19" s="834">
        <f t="shared" si="3"/>
        <v>1126</v>
      </c>
      <c r="AG19" s="834">
        <f t="shared" si="3"/>
        <v>1050</v>
      </c>
      <c r="AH19" s="834">
        <f t="shared" si="4"/>
        <v>2176</v>
      </c>
      <c r="AI19" s="834">
        <f t="shared" si="5"/>
        <v>4222</v>
      </c>
      <c r="AJ19" s="834">
        <f t="shared" si="0"/>
        <v>2197</v>
      </c>
      <c r="AK19" s="834">
        <f t="shared" si="0"/>
        <v>6419</v>
      </c>
      <c r="AL19" s="811" t="s">
        <v>50</v>
      </c>
      <c r="AM19" s="811"/>
      <c r="AN19" s="963"/>
      <c r="AO19" s="955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55"/>
      <c r="BB19" s="963"/>
      <c r="BC19" s="963"/>
      <c r="BD19" s="963"/>
      <c r="BE19" s="963"/>
      <c r="BF19" s="963"/>
      <c r="BG19" s="963"/>
      <c r="BH19" s="963"/>
    </row>
    <row r="20" spans="1:61" s="956" customFormat="1" ht="21" customHeight="1">
      <c r="A20" s="926" t="s">
        <v>51</v>
      </c>
      <c r="B20" s="926"/>
      <c r="C20" s="834">
        <v>986</v>
      </c>
      <c r="D20" s="834">
        <v>520</v>
      </c>
      <c r="E20" s="834">
        <v>869</v>
      </c>
      <c r="F20" s="834">
        <v>461</v>
      </c>
      <c r="G20" s="834">
        <v>870</v>
      </c>
      <c r="H20" s="834">
        <v>573</v>
      </c>
      <c r="I20" s="834">
        <f t="shared" si="1"/>
        <v>2725</v>
      </c>
      <c r="J20" s="834">
        <f t="shared" si="1"/>
        <v>1554</v>
      </c>
      <c r="K20" s="834">
        <f t="shared" si="2"/>
        <v>4279</v>
      </c>
      <c r="L20" s="834">
        <v>241</v>
      </c>
      <c r="M20" s="834">
        <v>212</v>
      </c>
      <c r="N20" s="834">
        <v>9</v>
      </c>
      <c r="O20" s="834">
        <v>8</v>
      </c>
      <c r="P20" s="811" t="s">
        <v>52</v>
      </c>
      <c r="Q20" s="811"/>
      <c r="R20" s="926" t="s">
        <v>51</v>
      </c>
      <c r="S20" s="926"/>
      <c r="T20" s="834">
        <v>146</v>
      </c>
      <c r="U20" s="834">
        <v>197</v>
      </c>
      <c r="V20" s="834">
        <v>61</v>
      </c>
      <c r="W20" s="834">
        <v>4</v>
      </c>
      <c r="X20" s="834">
        <v>20</v>
      </c>
      <c r="Y20" s="834">
        <v>12</v>
      </c>
      <c r="Z20" s="834">
        <v>102</v>
      </c>
      <c r="AA20" s="834">
        <v>139</v>
      </c>
      <c r="AB20" s="834">
        <v>42</v>
      </c>
      <c r="AC20" s="834">
        <v>29</v>
      </c>
      <c r="AD20" s="834">
        <v>20</v>
      </c>
      <c r="AE20" s="834">
        <v>4</v>
      </c>
      <c r="AF20" s="834">
        <f t="shared" si="3"/>
        <v>641</v>
      </c>
      <c r="AG20" s="834">
        <f t="shared" si="3"/>
        <v>605</v>
      </c>
      <c r="AH20" s="834">
        <f t="shared" si="4"/>
        <v>1246</v>
      </c>
      <c r="AI20" s="834">
        <f t="shared" si="5"/>
        <v>3366</v>
      </c>
      <c r="AJ20" s="834">
        <f t="shared" si="0"/>
        <v>2159</v>
      </c>
      <c r="AK20" s="834">
        <f t="shared" si="0"/>
        <v>5525</v>
      </c>
      <c r="AL20" s="811" t="s">
        <v>52</v>
      </c>
      <c r="AM20" s="811"/>
      <c r="AN20" s="963"/>
      <c r="AO20" s="955"/>
      <c r="AP20" s="963"/>
      <c r="AQ20" s="963"/>
      <c r="AR20" s="963"/>
      <c r="AS20" s="963"/>
      <c r="AT20" s="963"/>
      <c r="AU20" s="963"/>
      <c r="AV20" s="963"/>
      <c r="AW20" s="963"/>
      <c r="AX20" s="963"/>
      <c r="AY20" s="963"/>
      <c r="AZ20" s="963"/>
      <c r="BA20" s="955"/>
      <c r="BB20" s="963"/>
      <c r="BC20" s="963"/>
      <c r="BD20" s="963"/>
      <c r="BE20" s="963"/>
      <c r="BF20" s="963"/>
      <c r="BG20" s="963"/>
      <c r="BH20" s="963"/>
    </row>
    <row r="21" spans="1:61" s="956" customFormat="1" ht="21" customHeight="1">
      <c r="A21" s="926" t="s">
        <v>53</v>
      </c>
      <c r="B21" s="926"/>
      <c r="C21" s="834">
        <v>1837</v>
      </c>
      <c r="D21" s="834">
        <v>788</v>
      </c>
      <c r="E21" s="834">
        <v>1880</v>
      </c>
      <c r="F21" s="834">
        <v>747</v>
      </c>
      <c r="G21" s="834">
        <v>2205</v>
      </c>
      <c r="H21" s="834">
        <v>1134</v>
      </c>
      <c r="I21" s="834">
        <f t="shared" si="1"/>
        <v>5922</v>
      </c>
      <c r="J21" s="834">
        <f t="shared" si="1"/>
        <v>2669</v>
      </c>
      <c r="K21" s="834">
        <f t="shared" si="2"/>
        <v>8591</v>
      </c>
      <c r="L21" s="834">
        <v>630</v>
      </c>
      <c r="M21" s="834">
        <v>494</v>
      </c>
      <c r="N21" s="834">
        <v>33</v>
      </c>
      <c r="O21" s="834">
        <v>10</v>
      </c>
      <c r="P21" s="811" t="s">
        <v>54</v>
      </c>
      <c r="Q21" s="811"/>
      <c r="R21" s="926" t="s">
        <v>53</v>
      </c>
      <c r="S21" s="926"/>
      <c r="T21" s="834">
        <v>324</v>
      </c>
      <c r="U21" s="834">
        <v>599</v>
      </c>
      <c r="V21" s="834">
        <v>311</v>
      </c>
      <c r="W21" s="834">
        <v>19</v>
      </c>
      <c r="X21" s="834">
        <v>47</v>
      </c>
      <c r="Y21" s="834">
        <v>8</v>
      </c>
      <c r="Z21" s="834">
        <v>2389</v>
      </c>
      <c r="AA21" s="834">
        <v>3440</v>
      </c>
      <c r="AB21" s="834">
        <v>531</v>
      </c>
      <c r="AC21" s="834">
        <v>255</v>
      </c>
      <c r="AD21" s="834">
        <v>238</v>
      </c>
      <c r="AE21" s="834">
        <v>153</v>
      </c>
      <c r="AF21" s="834">
        <f t="shared" si="3"/>
        <v>4503</v>
      </c>
      <c r="AG21" s="834">
        <f t="shared" si="3"/>
        <v>4978</v>
      </c>
      <c r="AH21" s="834">
        <f t="shared" si="4"/>
        <v>9481</v>
      </c>
      <c r="AI21" s="834">
        <f t="shared" si="5"/>
        <v>10425</v>
      </c>
      <c r="AJ21" s="834">
        <f t="shared" si="0"/>
        <v>7647</v>
      </c>
      <c r="AK21" s="834">
        <f t="shared" si="0"/>
        <v>18072</v>
      </c>
      <c r="AL21" s="811" t="s">
        <v>54</v>
      </c>
      <c r="AM21" s="811"/>
      <c r="AN21" s="963"/>
      <c r="AO21" s="955"/>
      <c r="AP21" s="963"/>
      <c r="AQ21" s="963"/>
      <c r="AR21" s="963"/>
      <c r="AS21" s="963"/>
      <c r="AT21" s="963"/>
      <c r="AU21" s="963"/>
      <c r="AV21" s="963"/>
      <c r="AW21" s="963"/>
      <c r="AX21" s="963"/>
      <c r="AY21" s="963"/>
      <c r="AZ21" s="963"/>
      <c r="BA21" s="955"/>
      <c r="BB21" s="963"/>
      <c r="BC21" s="963"/>
      <c r="BD21" s="963"/>
      <c r="BE21" s="963"/>
      <c r="BF21" s="963"/>
      <c r="BG21" s="963"/>
      <c r="BH21" s="963"/>
    </row>
    <row r="22" spans="1:61" s="956" customFormat="1" ht="21" customHeight="1">
      <c r="A22" s="926" t="s">
        <v>84</v>
      </c>
      <c r="B22" s="926"/>
      <c r="C22" s="834">
        <v>832</v>
      </c>
      <c r="D22" s="834">
        <v>160</v>
      </c>
      <c r="E22" s="834">
        <v>800</v>
      </c>
      <c r="F22" s="834">
        <v>207</v>
      </c>
      <c r="G22" s="834">
        <v>1031</v>
      </c>
      <c r="H22" s="834">
        <v>328</v>
      </c>
      <c r="I22" s="834">
        <f t="shared" si="1"/>
        <v>2663</v>
      </c>
      <c r="J22" s="834">
        <f t="shared" si="1"/>
        <v>695</v>
      </c>
      <c r="K22" s="834">
        <f t="shared" si="2"/>
        <v>3358</v>
      </c>
      <c r="L22" s="834">
        <v>151</v>
      </c>
      <c r="M22" s="834">
        <v>120</v>
      </c>
      <c r="N22" s="834">
        <v>8</v>
      </c>
      <c r="O22" s="834">
        <v>22</v>
      </c>
      <c r="P22" s="811" t="s">
        <v>56</v>
      </c>
      <c r="Q22" s="811"/>
      <c r="R22" s="926" t="s">
        <v>84</v>
      </c>
      <c r="S22" s="926"/>
      <c r="T22" s="834">
        <v>136</v>
      </c>
      <c r="U22" s="834">
        <v>126</v>
      </c>
      <c r="V22" s="834">
        <v>44</v>
      </c>
      <c r="W22" s="834">
        <v>20</v>
      </c>
      <c r="X22" s="834">
        <v>9</v>
      </c>
      <c r="Y22" s="834">
        <v>14</v>
      </c>
      <c r="Z22" s="834">
        <v>443</v>
      </c>
      <c r="AA22" s="834">
        <v>673</v>
      </c>
      <c r="AB22" s="834">
        <v>145</v>
      </c>
      <c r="AC22" s="834">
        <v>106</v>
      </c>
      <c r="AD22" s="834">
        <v>4</v>
      </c>
      <c r="AE22" s="834">
        <v>39</v>
      </c>
      <c r="AF22" s="834">
        <f t="shared" si="3"/>
        <v>940</v>
      </c>
      <c r="AG22" s="834">
        <f t="shared" si="3"/>
        <v>1120</v>
      </c>
      <c r="AH22" s="834">
        <f t="shared" si="4"/>
        <v>2060</v>
      </c>
      <c r="AI22" s="834">
        <f t="shared" si="5"/>
        <v>3603</v>
      </c>
      <c r="AJ22" s="834">
        <f t="shared" si="0"/>
        <v>1815</v>
      </c>
      <c r="AK22" s="834">
        <f t="shared" si="0"/>
        <v>5418</v>
      </c>
      <c r="AL22" s="811" t="s">
        <v>56</v>
      </c>
      <c r="AM22" s="811"/>
      <c r="AN22" s="963"/>
      <c r="AO22" s="963"/>
      <c r="AP22" s="963"/>
      <c r="AQ22" s="963"/>
      <c r="AR22" s="963"/>
      <c r="AS22" s="963"/>
      <c r="AT22" s="963"/>
      <c r="AU22" s="963"/>
      <c r="AV22" s="963"/>
      <c r="AW22" s="963"/>
      <c r="AX22" s="963"/>
      <c r="AY22" s="963"/>
      <c r="AZ22" s="963"/>
      <c r="BA22" s="963"/>
      <c r="BB22" s="963"/>
      <c r="BC22" s="963"/>
      <c r="BD22" s="963"/>
      <c r="BE22" s="963"/>
      <c r="BF22" s="963"/>
      <c r="BG22" s="963"/>
      <c r="BH22" s="963"/>
    </row>
    <row r="23" spans="1:61" s="956" customFormat="1" ht="21" customHeight="1">
      <c r="A23" s="926" t="s">
        <v>57</v>
      </c>
      <c r="B23" s="926"/>
      <c r="C23" s="834">
        <v>645</v>
      </c>
      <c r="D23" s="834">
        <v>212</v>
      </c>
      <c r="E23" s="834">
        <v>741</v>
      </c>
      <c r="F23" s="834">
        <v>212</v>
      </c>
      <c r="G23" s="834">
        <v>760</v>
      </c>
      <c r="H23" s="834">
        <v>292</v>
      </c>
      <c r="I23" s="834">
        <f t="shared" si="1"/>
        <v>2146</v>
      </c>
      <c r="J23" s="834">
        <f t="shared" si="1"/>
        <v>716</v>
      </c>
      <c r="K23" s="834">
        <f t="shared" si="2"/>
        <v>2862</v>
      </c>
      <c r="L23" s="834">
        <v>106</v>
      </c>
      <c r="M23" s="834">
        <v>77</v>
      </c>
      <c r="N23" s="834">
        <v>8</v>
      </c>
      <c r="O23" s="834">
        <v>8</v>
      </c>
      <c r="P23" s="811" t="s">
        <v>58</v>
      </c>
      <c r="Q23" s="811"/>
      <c r="R23" s="926" t="s">
        <v>57</v>
      </c>
      <c r="S23" s="926"/>
      <c r="T23" s="834">
        <v>66</v>
      </c>
      <c r="U23" s="834">
        <v>74</v>
      </c>
      <c r="V23" s="834">
        <v>24</v>
      </c>
      <c r="W23" s="834">
        <v>1</v>
      </c>
      <c r="X23" s="834">
        <v>4</v>
      </c>
      <c r="Y23" s="834">
        <v>3</v>
      </c>
      <c r="Z23" s="834">
        <v>107</v>
      </c>
      <c r="AA23" s="834">
        <v>382</v>
      </c>
      <c r="AB23" s="834">
        <v>66</v>
      </c>
      <c r="AC23" s="834">
        <v>43</v>
      </c>
      <c r="AD23" s="834">
        <v>3</v>
      </c>
      <c r="AE23" s="834">
        <v>12</v>
      </c>
      <c r="AF23" s="834">
        <f t="shared" si="3"/>
        <v>384</v>
      </c>
      <c r="AG23" s="834">
        <f t="shared" si="3"/>
        <v>600</v>
      </c>
      <c r="AH23" s="834">
        <f t="shared" si="4"/>
        <v>984</v>
      </c>
      <c r="AI23" s="834">
        <f t="shared" si="5"/>
        <v>2530</v>
      </c>
      <c r="AJ23" s="834">
        <f t="shared" si="0"/>
        <v>1316</v>
      </c>
      <c r="AK23" s="834">
        <f t="shared" si="0"/>
        <v>3846</v>
      </c>
      <c r="AL23" s="811" t="s">
        <v>58</v>
      </c>
      <c r="AM23" s="811"/>
      <c r="AN23" s="963"/>
      <c r="AO23" s="963"/>
      <c r="AP23" s="963"/>
      <c r="AQ23" s="963"/>
      <c r="AR23" s="963"/>
      <c r="AS23" s="963"/>
      <c r="AT23" s="963"/>
      <c r="AU23" s="963"/>
      <c r="AV23" s="963"/>
      <c r="AW23" s="963"/>
      <c r="AX23" s="963"/>
      <c r="AY23" s="963"/>
      <c r="AZ23" s="963"/>
      <c r="BA23" s="963"/>
      <c r="BB23" s="963"/>
      <c r="BC23" s="963"/>
      <c r="BD23" s="963"/>
      <c r="BE23" s="963"/>
      <c r="BF23" s="963"/>
      <c r="BG23" s="963"/>
      <c r="BH23" s="963"/>
    </row>
    <row r="24" spans="1:61" s="956" customFormat="1" ht="21" customHeight="1">
      <c r="A24" s="926" t="s">
        <v>59</v>
      </c>
      <c r="B24" s="926"/>
      <c r="C24" s="834">
        <v>332</v>
      </c>
      <c r="D24" s="834">
        <v>189</v>
      </c>
      <c r="E24" s="834">
        <v>218</v>
      </c>
      <c r="F24" s="834">
        <v>156</v>
      </c>
      <c r="G24" s="834">
        <v>335</v>
      </c>
      <c r="H24" s="834">
        <v>252</v>
      </c>
      <c r="I24" s="834">
        <f t="shared" si="1"/>
        <v>885</v>
      </c>
      <c r="J24" s="834">
        <f t="shared" si="1"/>
        <v>597</v>
      </c>
      <c r="K24" s="834">
        <f t="shared" si="2"/>
        <v>1482</v>
      </c>
      <c r="L24" s="834">
        <v>54</v>
      </c>
      <c r="M24" s="834">
        <v>82</v>
      </c>
      <c r="N24" s="834">
        <v>7</v>
      </c>
      <c r="O24" s="834">
        <v>2</v>
      </c>
      <c r="P24" s="811" t="s">
        <v>60</v>
      </c>
      <c r="Q24" s="811"/>
      <c r="R24" s="926" t="s">
        <v>59</v>
      </c>
      <c r="S24" s="926"/>
      <c r="T24" s="834">
        <v>54</v>
      </c>
      <c r="U24" s="834">
        <v>159</v>
      </c>
      <c r="V24" s="834">
        <v>29</v>
      </c>
      <c r="W24" s="834">
        <v>0</v>
      </c>
      <c r="X24" s="834">
        <v>0</v>
      </c>
      <c r="Y24" s="834">
        <v>0</v>
      </c>
      <c r="Z24" s="834">
        <v>322</v>
      </c>
      <c r="AA24" s="834">
        <v>867</v>
      </c>
      <c r="AB24" s="834">
        <v>69</v>
      </c>
      <c r="AC24" s="834">
        <v>69</v>
      </c>
      <c r="AD24" s="834">
        <v>0</v>
      </c>
      <c r="AE24" s="834">
        <v>0</v>
      </c>
      <c r="AF24" s="834">
        <f t="shared" si="3"/>
        <v>535</v>
      </c>
      <c r="AG24" s="834">
        <f t="shared" si="3"/>
        <v>1179</v>
      </c>
      <c r="AH24" s="834">
        <f t="shared" si="4"/>
        <v>1714</v>
      </c>
      <c r="AI24" s="834">
        <f t="shared" si="5"/>
        <v>1420</v>
      </c>
      <c r="AJ24" s="834">
        <f t="shared" si="5"/>
        <v>1776</v>
      </c>
      <c r="AK24" s="834">
        <f t="shared" si="5"/>
        <v>3196</v>
      </c>
      <c r="AL24" s="811" t="s">
        <v>60</v>
      </c>
      <c r="AM24" s="811"/>
      <c r="AN24" s="963"/>
      <c r="AO24" s="963"/>
      <c r="AP24" s="963"/>
      <c r="AQ24" s="963"/>
      <c r="AR24" s="963"/>
      <c r="AS24" s="963"/>
      <c r="AT24" s="963"/>
      <c r="AU24" s="963"/>
      <c r="AV24" s="963"/>
      <c r="AW24" s="963"/>
      <c r="AX24" s="963"/>
      <c r="AY24" s="963"/>
      <c r="AZ24" s="963"/>
      <c r="BA24" s="963"/>
      <c r="BB24" s="963"/>
      <c r="BC24" s="963"/>
      <c r="BD24" s="963"/>
      <c r="BE24" s="963"/>
      <c r="BF24" s="963"/>
      <c r="BG24" s="963"/>
      <c r="BH24" s="963"/>
    </row>
    <row r="25" spans="1:61" s="956" customFormat="1" ht="21" customHeight="1">
      <c r="A25" s="926" t="s">
        <v>61</v>
      </c>
      <c r="B25" s="926"/>
      <c r="C25" s="834">
        <v>1512</v>
      </c>
      <c r="D25" s="834">
        <v>688</v>
      </c>
      <c r="E25" s="834">
        <v>1257</v>
      </c>
      <c r="F25" s="834">
        <v>683</v>
      </c>
      <c r="G25" s="834">
        <v>1480</v>
      </c>
      <c r="H25" s="834">
        <v>1159</v>
      </c>
      <c r="I25" s="834">
        <f t="shared" si="1"/>
        <v>4249</v>
      </c>
      <c r="J25" s="834">
        <f t="shared" si="1"/>
        <v>2530</v>
      </c>
      <c r="K25" s="834">
        <f t="shared" si="2"/>
        <v>6779</v>
      </c>
      <c r="L25" s="834">
        <v>412</v>
      </c>
      <c r="M25" s="834">
        <v>539</v>
      </c>
      <c r="N25" s="834">
        <v>27</v>
      </c>
      <c r="O25" s="834">
        <v>7</v>
      </c>
      <c r="P25" s="811" t="s">
        <v>62</v>
      </c>
      <c r="Q25" s="811"/>
      <c r="R25" s="926" t="s">
        <v>61</v>
      </c>
      <c r="S25" s="926"/>
      <c r="T25" s="834">
        <v>460</v>
      </c>
      <c r="U25" s="834">
        <v>569</v>
      </c>
      <c r="V25" s="834">
        <v>151</v>
      </c>
      <c r="W25" s="834">
        <v>48</v>
      </c>
      <c r="X25" s="834">
        <v>158</v>
      </c>
      <c r="Y25" s="834">
        <v>13</v>
      </c>
      <c r="Z25" s="834">
        <v>1714</v>
      </c>
      <c r="AA25" s="834">
        <v>2768</v>
      </c>
      <c r="AB25" s="834">
        <v>805</v>
      </c>
      <c r="AC25" s="834">
        <v>753</v>
      </c>
      <c r="AD25" s="834">
        <v>61</v>
      </c>
      <c r="AE25" s="834">
        <v>210</v>
      </c>
      <c r="AF25" s="834">
        <f t="shared" si="3"/>
        <v>3788</v>
      </c>
      <c r="AG25" s="834">
        <f t="shared" si="3"/>
        <v>4907</v>
      </c>
      <c r="AH25" s="834">
        <f t="shared" si="4"/>
        <v>8695</v>
      </c>
      <c r="AI25" s="834">
        <f t="shared" si="5"/>
        <v>8037</v>
      </c>
      <c r="AJ25" s="834">
        <f t="shared" si="5"/>
        <v>7437</v>
      </c>
      <c r="AK25" s="834">
        <f t="shared" si="5"/>
        <v>15474</v>
      </c>
      <c r="AL25" s="811" t="s">
        <v>62</v>
      </c>
      <c r="AM25" s="811"/>
      <c r="AN25" s="963"/>
      <c r="AO25" s="963"/>
      <c r="AP25" s="963"/>
      <c r="AQ25" s="963"/>
      <c r="AR25" s="963"/>
      <c r="AS25" s="963"/>
      <c r="AT25" s="963"/>
      <c r="AU25" s="963"/>
      <c r="AV25" s="963"/>
      <c r="AW25" s="963"/>
      <c r="AX25" s="963"/>
      <c r="AY25" s="963"/>
      <c r="AZ25" s="963"/>
      <c r="BA25" s="963"/>
      <c r="BB25" s="963"/>
      <c r="BC25" s="963"/>
      <c r="BD25" s="963"/>
      <c r="BE25" s="963"/>
      <c r="BF25" s="963"/>
      <c r="BG25" s="963"/>
      <c r="BH25" s="963"/>
    </row>
    <row r="26" spans="1:61" s="956" customFormat="1" ht="21" customHeight="1">
      <c r="A26" s="926" t="s">
        <v>63</v>
      </c>
      <c r="B26" s="926"/>
      <c r="C26" s="834">
        <v>301</v>
      </c>
      <c r="D26" s="834">
        <v>140</v>
      </c>
      <c r="E26" s="834">
        <v>257</v>
      </c>
      <c r="F26" s="834">
        <v>95</v>
      </c>
      <c r="G26" s="834">
        <v>231</v>
      </c>
      <c r="H26" s="834">
        <v>125</v>
      </c>
      <c r="I26" s="834">
        <f t="shared" si="1"/>
        <v>789</v>
      </c>
      <c r="J26" s="834">
        <f t="shared" si="1"/>
        <v>360</v>
      </c>
      <c r="K26" s="834">
        <f t="shared" si="2"/>
        <v>1149</v>
      </c>
      <c r="L26" s="834">
        <v>123</v>
      </c>
      <c r="M26" s="834">
        <v>83</v>
      </c>
      <c r="N26" s="834">
        <v>4</v>
      </c>
      <c r="O26" s="834">
        <v>10</v>
      </c>
      <c r="P26" s="811" t="s">
        <v>64</v>
      </c>
      <c r="Q26" s="811"/>
      <c r="R26" s="926" t="s">
        <v>63</v>
      </c>
      <c r="S26" s="926"/>
      <c r="T26" s="834">
        <v>52</v>
      </c>
      <c r="U26" s="834">
        <v>49</v>
      </c>
      <c r="V26" s="834">
        <v>23</v>
      </c>
      <c r="W26" s="834">
        <v>24</v>
      </c>
      <c r="X26" s="834">
        <v>1</v>
      </c>
      <c r="Y26" s="834">
        <v>8</v>
      </c>
      <c r="Z26" s="834">
        <v>47</v>
      </c>
      <c r="AA26" s="834">
        <v>102</v>
      </c>
      <c r="AB26" s="834">
        <v>42</v>
      </c>
      <c r="AC26" s="834">
        <v>55</v>
      </c>
      <c r="AD26" s="834">
        <v>13</v>
      </c>
      <c r="AE26" s="834">
        <v>15</v>
      </c>
      <c r="AF26" s="834">
        <f t="shared" si="3"/>
        <v>305</v>
      </c>
      <c r="AG26" s="834">
        <f t="shared" si="3"/>
        <v>346</v>
      </c>
      <c r="AH26" s="834">
        <f t="shared" si="4"/>
        <v>651</v>
      </c>
      <c r="AI26" s="834">
        <f t="shared" si="5"/>
        <v>1094</v>
      </c>
      <c r="AJ26" s="834">
        <f t="shared" si="5"/>
        <v>706</v>
      </c>
      <c r="AK26" s="834">
        <f t="shared" si="5"/>
        <v>1800</v>
      </c>
      <c r="AL26" s="811" t="s">
        <v>64</v>
      </c>
      <c r="AM26" s="811"/>
      <c r="AN26" s="963"/>
      <c r="AO26" s="965"/>
      <c r="AP26" s="965"/>
      <c r="AQ26" s="963"/>
      <c r="AR26" s="963"/>
      <c r="AS26" s="963"/>
      <c r="AT26" s="963"/>
      <c r="AU26" s="963"/>
      <c r="AV26" s="963"/>
      <c r="AW26" s="963"/>
      <c r="AX26" s="963"/>
      <c r="AY26" s="963"/>
      <c r="AZ26" s="963"/>
      <c r="BA26" s="965"/>
      <c r="BB26" s="965"/>
      <c r="BC26" s="963"/>
      <c r="BD26" s="963"/>
      <c r="BE26" s="963"/>
      <c r="BF26" s="963"/>
      <c r="BG26" s="963"/>
      <c r="BH26" s="963"/>
    </row>
    <row r="27" spans="1:61" s="956" customFormat="1" ht="21" customHeight="1" thickBot="1">
      <c r="A27" s="966" t="s">
        <v>65</v>
      </c>
      <c r="B27" s="966"/>
      <c r="C27" s="967">
        <v>4639</v>
      </c>
      <c r="D27" s="967">
        <v>1490</v>
      </c>
      <c r="E27" s="967">
        <v>4092</v>
      </c>
      <c r="F27" s="967">
        <v>1407</v>
      </c>
      <c r="G27" s="967">
        <v>5614</v>
      </c>
      <c r="H27" s="967">
        <v>1956</v>
      </c>
      <c r="I27" s="844">
        <f t="shared" si="1"/>
        <v>14345</v>
      </c>
      <c r="J27" s="844">
        <f t="shared" si="1"/>
        <v>4853</v>
      </c>
      <c r="K27" s="844">
        <f t="shared" si="2"/>
        <v>19198</v>
      </c>
      <c r="L27" s="967">
        <v>1307</v>
      </c>
      <c r="M27" s="967">
        <v>763</v>
      </c>
      <c r="N27" s="967">
        <v>165</v>
      </c>
      <c r="O27" s="967">
        <v>100</v>
      </c>
      <c r="P27" s="823" t="s">
        <v>66</v>
      </c>
      <c r="Q27" s="823"/>
      <c r="R27" s="966" t="s">
        <v>65</v>
      </c>
      <c r="S27" s="966"/>
      <c r="T27" s="967">
        <v>615</v>
      </c>
      <c r="U27" s="967">
        <v>627</v>
      </c>
      <c r="V27" s="967">
        <v>856</v>
      </c>
      <c r="W27" s="967">
        <v>244</v>
      </c>
      <c r="X27" s="967">
        <v>218</v>
      </c>
      <c r="Y27" s="967">
        <v>110</v>
      </c>
      <c r="Z27" s="967">
        <v>1495</v>
      </c>
      <c r="AA27" s="967">
        <v>2586</v>
      </c>
      <c r="AB27" s="967">
        <v>2540</v>
      </c>
      <c r="AC27" s="967">
        <v>1001</v>
      </c>
      <c r="AD27" s="967">
        <v>341</v>
      </c>
      <c r="AE27" s="967">
        <v>338</v>
      </c>
      <c r="AF27" s="834">
        <f t="shared" si="3"/>
        <v>7537</v>
      </c>
      <c r="AG27" s="834">
        <f t="shared" si="3"/>
        <v>5769</v>
      </c>
      <c r="AH27" s="834">
        <f t="shared" si="4"/>
        <v>13306</v>
      </c>
      <c r="AI27" s="834">
        <f t="shared" si="5"/>
        <v>21882</v>
      </c>
      <c r="AJ27" s="834">
        <f t="shared" si="5"/>
        <v>10622</v>
      </c>
      <c r="AK27" s="834">
        <f t="shared" si="5"/>
        <v>32504</v>
      </c>
      <c r="AL27" s="823" t="s">
        <v>66</v>
      </c>
      <c r="AM27" s="823"/>
      <c r="AN27" s="963"/>
      <c r="AO27" s="965"/>
      <c r="AP27" s="965"/>
      <c r="AQ27" s="963"/>
      <c r="AR27" s="963"/>
      <c r="AS27" s="963"/>
      <c r="AT27" s="963"/>
      <c r="AU27" s="963"/>
      <c r="AV27" s="963"/>
      <c r="AW27" s="963"/>
      <c r="AX27" s="963"/>
      <c r="AY27" s="963"/>
      <c r="AZ27" s="963"/>
      <c r="BA27" s="965"/>
      <c r="BB27" s="965"/>
      <c r="BC27" s="963"/>
      <c r="BD27" s="963"/>
      <c r="BE27" s="963"/>
      <c r="BF27" s="963"/>
      <c r="BG27" s="963"/>
      <c r="BH27" s="963"/>
    </row>
    <row r="28" spans="1:61" s="956" customFormat="1" ht="21" customHeight="1" thickBot="1">
      <c r="A28" s="930" t="s">
        <v>19</v>
      </c>
      <c r="B28" s="930"/>
      <c r="C28" s="843">
        <f>SUM(C8:C27)</f>
        <v>21837</v>
      </c>
      <c r="D28" s="843">
        <f t="shared" ref="D28:O28" si="6">SUM(D8:D27)</f>
        <v>8512</v>
      </c>
      <c r="E28" s="843">
        <f t="shared" si="6"/>
        <v>19988</v>
      </c>
      <c r="F28" s="843">
        <f t="shared" si="6"/>
        <v>8294</v>
      </c>
      <c r="G28" s="843">
        <f t="shared" si="6"/>
        <v>24262</v>
      </c>
      <c r="H28" s="843">
        <f t="shared" si="6"/>
        <v>10948</v>
      </c>
      <c r="I28" s="843">
        <f t="shared" si="6"/>
        <v>66087</v>
      </c>
      <c r="J28" s="843">
        <f t="shared" si="6"/>
        <v>27754</v>
      </c>
      <c r="K28" s="843">
        <f t="shared" si="6"/>
        <v>93841</v>
      </c>
      <c r="L28" s="843">
        <f t="shared" si="6"/>
        <v>5358</v>
      </c>
      <c r="M28" s="843">
        <f t="shared" si="6"/>
        <v>4153</v>
      </c>
      <c r="N28" s="843">
        <f t="shared" si="6"/>
        <v>506</v>
      </c>
      <c r="O28" s="843">
        <f t="shared" si="6"/>
        <v>336</v>
      </c>
      <c r="P28" s="826" t="s">
        <v>67</v>
      </c>
      <c r="Q28" s="826"/>
      <c r="R28" s="930" t="s">
        <v>19</v>
      </c>
      <c r="S28" s="930"/>
      <c r="T28" s="843">
        <f>SUM(T8:T27)</f>
        <v>3248</v>
      </c>
      <c r="U28" s="843">
        <f t="shared" ref="U28:AK28" si="7">SUM(U8:U27)</f>
        <v>3849</v>
      </c>
      <c r="V28" s="843">
        <f t="shared" si="7"/>
        <v>2407</v>
      </c>
      <c r="W28" s="843">
        <f t="shared" si="7"/>
        <v>590</v>
      </c>
      <c r="X28" s="843">
        <f t="shared" si="7"/>
        <v>613</v>
      </c>
      <c r="Y28" s="843">
        <f t="shared" si="7"/>
        <v>383</v>
      </c>
      <c r="Z28" s="843">
        <f t="shared" si="7"/>
        <v>9720</v>
      </c>
      <c r="AA28" s="843">
        <f t="shared" si="7"/>
        <v>15512</v>
      </c>
      <c r="AB28" s="843">
        <f t="shared" si="7"/>
        <v>5779</v>
      </c>
      <c r="AC28" s="843">
        <f t="shared" si="7"/>
        <v>2973</v>
      </c>
      <c r="AD28" s="843">
        <f t="shared" si="7"/>
        <v>954</v>
      </c>
      <c r="AE28" s="843">
        <f t="shared" si="7"/>
        <v>1177</v>
      </c>
      <c r="AF28" s="843">
        <f t="shared" si="7"/>
        <v>28585</v>
      </c>
      <c r="AG28" s="843">
        <f t="shared" si="7"/>
        <v>28973</v>
      </c>
      <c r="AH28" s="843">
        <f t="shared" si="7"/>
        <v>57558</v>
      </c>
      <c r="AI28" s="843">
        <f t="shared" si="7"/>
        <v>94672</v>
      </c>
      <c r="AJ28" s="843">
        <f t="shared" si="7"/>
        <v>56727</v>
      </c>
      <c r="AK28" s="843">
        <f t="shared" si="7"/>
        <v>151399</v>
      </c>
      <c r="AL28" s="826" t="s">
        <v>67</v>
      </c>
      <c r="AM28" s="826"/>
      <c r="AN28" s="963"/>
      <c r="AO28" s="965"/>
      <c r="AP28" s="965"/>
      <c r="AQ28" s="963"/>
      <c r="AR28" s="963"/>
      <c r="AS28" s="963"/>
      <c r="AT28" s="963"/>
      <c r="AU28" s="963"/>
      <c r="AV28" s="963"/>
      <c r="AW28" s="963"/>
      <c r="AX28" s="963"/>
      <c r="AY28" s="963"/>
      <c r="AZ28" s="963"/>
      <c r="BA28" s="965"/>
      <c r="BB28" s="965"/>
      <c r="BC28" s="963"/>
      <c r="BD28" s="963"/>
      <c r="BE28" s="963"/>
      <c r="BF28" s="963"/>
      <c r="BG28" s="963"/>
      <c r="BH28" s="963"/>
    </row>
    <row r="29" spans="1:61" s="956" customFormat="1" ht="27.75" customHeight="1" thickTop="1">
      <c r="A29" s="963"/>
      <c r="B29" s="963"/>
      <c r="C29" s="968"/>
      <c r="D29" s="968"/>
      <c r="E29" s="968"/>
      <c r="F29" s="968"/>
      <c r="G29" s="968"/>
      <c r="H29" s="968"/>
      <c r="I29" s="954"/>
      <c r="J29" s="954"/>
      <c r="K29" s="954"/>
      <c r="L29" s="954"/>
      <c r="M29" s="954"/>
      <c r="N29" s="954"/>
      <c r="O29" s="954"/>
      <c r="P29" s="954"/>
      <c r="Q29" s="954"/>
      <c r="R29" s="963"/>
      <c r="S29" s="963"/>
      <c r="T29" s="963"/>
      <c r="U29" s="963"/>
      <c r="V29" s="954"/>
      <c r="W29" s="954"/>
      <c r="X29" s="954"/>
      <c r="Y29" s="954"/>
      <c r="Z29" s="954"/>
      <c r="AA29" s="954"/>
      <c r="AB29" s="954"/>
      <c r="AC29" s="954"/>
      <c r="AD29" s="954"/>
      <c r="AE29" s="954"/>
      <c r="AF29" s="954"/>
      <c r="AG29" s="965"/>
      <c r="AH29" s="965"/>
      <c r="AI29" s="963"/>
      <c r="AJ29" s="963"/>
      <c r="AK29" s="963"/>
      <c r="AL29" s="963"/>
      <c r="AM29" s="963"/>
      <c r="AN29" s="963"/>
      <c r="AO29" s="965"/>
      <c r="AP29" s="965"/>
      <c r="AQ29" s="963"/>
      <c r="AR29" s="963"/>
      <c r="AS29" s="963"/>
      <c r="AT29" s="963"/>
      <c r="AU29" s="963"/>
      <c r="AV29" s="963"/>
      <c r="AW29" s="963"/>
      <c r="AX29" s="963"/>
      <c r="AY29" s="963"/>
      <c r="AZ29" s="963"/>
      <c r="BA29" s="965"/>
      <c r="BB29" s="965"/>
      <c r="BC29" s="963"/>
      <c r="BD29" s="963"/>
      <c r="BE29" s="963"/>
      <c r="BF29" s="963"/>
      <c r="BG29" s="963"/>
      <c r="BH29" s="963"/>
    </row>
  </sheetData>
  <mergeCells count="112">
    <mergeCell ref="AG29:AH29"/>
    <mergeCell ref="AO29:AP29"/>
    <mergeCell ref="BA29:BB29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BD18:BE18"/>
    <mergeCell ref="A19:B19"/>
    <mergeCell ref="P19:Q19"/>
    <mergeCell ref="R19:S19"/>
    <mergeCell ref="AL19:AM19"/>
    <mergeCell ref="A20:B20"/>
    <mergeCell ref="P20:Q20"/>
    <mergeCell ref="R20:S20"/>
    <mergeCell ref="AL20:AM20"/>
    <mergeCell ref="A12:A17"/>
    <mergeCell ref="Q12:Q17"/>
    <mergeCell ref="R12:R17"/>
    <mergeCell ref="AM12:AM17"/>
    <mergeCell ref="A18:B18"/>
    <mergeCell ref="P18:Q18"/>
    <mergeCell ref="R18:S18"/>
    <mergeCell ref="AL18:AM18"/>
    <mergeCell ref="A10:B10"/>
    <mergeCell ref="P10:Q10"/>
    <mergeCell ref="R10:S10"/>
    <mergeCell ref="AL10:AM10"/>
    <mergeCell ref="A11:B11"/>
    <mergeCell ref="P11:Q11"/>
    <mergeCell ref="R11:S11"/>
    <mergeCell ref="AL11:AM11"/>
    <mergeCell ref="A8:B8"/>
    <mergeCell ref="P8:Q8"/>
    <mergeCell ref="R8:S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A1:Q1"/>
    <mergeCell ref="A2:Q2"/>
    <mergeCell ref="A3:O3"/>
    <mergeCell ref="P3:Q3"/>
    <mergeCell ref="R3:T3"/>
    <mergeCell ref="AK3:AM3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firstPageNumber="53" orientation="landscape" r:id="rId1"/>
  <colBreaks count="1" manualBreakCount="1">
    <brk id="17" max="37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H33"/>
  <sheetViews>
    <sheetView rightToLeft="1" view="pageBreakPreview" zoomScale="80" zoomScaleNormal="75" zoomScaleSheetLayoutView="80" workbookViewId="0">
      <selection sqref="A1:P17"/>
    </sheetView>
  </sheetViews>
  <sheetFormatPr defaultRowHeight="20.25"/>
  <cols>
    <col min="1" max="1" width="2.6640625" style="969" customWidth="1"/>
    <col min="2" max="2" width="8.6640625" style="969" customWidth="1"/>
    <col min="3" max="10" width="6.75" style="969" customWidth="1"/>
    <col min="11" max="11" width="8.1640625" style="969" customWidth="1"/>
    <col min="12" max="13" width="6.75" style="969" customWidth="1"/>
    <col min="14" max="14" width="5.08203125" style="969" customWidth="1"/>
    <col min="15" max="15" width="5.33203125" style="969" customWidth="1"/>
    <col min="16" max="16" width="11.5" style="969" customWidth="1"/>
    <col min="17" max="17" width="3" style="969" customWidth="1"/>
    <col min="18" max="18" width="2.58203125" style="969" customWidth="1"/>
    <col min="19" max="19" width="6.75" style="969" customWidth="1"/>
    <col min="20" max="20" width="6.33203125" style="969" customWidth="1"/>
    <col min="21" max="21" width="5.6640625" style="969" customWidth="1"/>
    <col min="22" max="22" width="5.58203125" style="969" customWidth="1"/>
    <col min="23" max="23" width="5.33203125" style="969" customWidth="1"/>
    <col min="24" max="24" width="4.4140625" style="969" customWidth="1"/>
    <col min="25" max="25" width="5.5" style="969" customWidth="1"/>
    <col min="26" max="26" width="5" style="969" customWidth="1"/>
    <col min="27" max="28" width="5.75" style="969" customWidth="1"/>
    <col min="29" max="29" width="5.9140625" style="969" customWidth="1"/>
    <col min="30" max="30" width="4.1640625" style="969" customWidth="1"/>
    <col min="31" max="31" width="5.08203125" style="969" customWidth="1"/>
    <col min="32" max="32" width="6.1640625" style="969" customWidth="1"/>
    <col min="33" max="33" width="5.83203125" style="969" customWidth="1"/>
    <col min="34" max="34" width="5.9140625" style="969" customWidth="1"/>
    <col min="35" max="35" width="6.08203125" style="969" customWidth="1"/>
    <col min="36" max="36" width="6.1640625" style="969" customWidth="1"/>
    <col min="37" max="37" width="7.5" style="969" customWidth="1"/>
    <col min="38" max="38" width="10.08203125" style="969" customWidth="1"/>
    <col min="39" max="39" width="3.33203125" style="969" customWidth="1"/>
    <col min="40" max="40" width="8.75" style="969" customWidth="1"/>
    <col min="41" max="46" width="10.83203125" style="969" customWidth="1"/>
    <col min="47" max="16384" width="8.6640625" style="969"/>
  </cols>
  <sheetData>
    <row r="1" spans="1:60" s="949" customFormat="1" ht="33" customHeight="1">
      <c r="A1" s="476" t="s">
        <v>1058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947"/>
      <c r="AM1" s="947"/>
      <c r="AN1" s="947"/>
      <c r="AO1" s="947"/>
      <c r="AP1" s="947"/>
      <c r="AQ1" s="947"/>
      <c r="AR1" s="947"/>
      <c r="AS1" s="947"/>
      <c r="AT1" s="947"/>
      <c r="AU1" s="948"/>
    </row>
    <row r="2" spans="1:60" s="949" customFormat="1" ht="26.25" customHeight="1">
      <c r="A2" s="476" t="s">
        <v>1059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9"/>
      <c r="AK2" s="169"/>
      <c r="AL2" s="947"/>
      <c r="AM2" s="947"/>
      <c r="AN2" s="947"/>
      <c r="AO2" s="947"/>
      <c r="AP2" s="947"/>
      <c r="AQ2" s="947"/>
      <c r="AR2" s="947"/>
      <c r="AS2" s="947"/>
      <c r="AT2" s="947"/>
      <c r="AU2" s="948"/>
    </row>
    <row r="3" spans="1:60" s="949" customFormat="1" ht="35.25" customHeight="1" thickBot="1">
      <c r="A3" s="951" t="s">
        <v>1060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37" t="s">
        <v>1061</v>
      </c>
      <c r="Q3" s="937"/>
      <c r="R3" s="831" t="s">
        <v>1062</v>
      </c>
      <c r="S3" s="831"/>
      <c r="T3" s="831"/>
      <c r="U3" s="831"/>
      <c r="V3" s="831"/>
      <c r="W3" s="831"/>
      <c r="X3" s="831"/>
      <c r="Y3" s="831"/>
      <c r="Z3" s="831"/>
      <c r="AA3" s="831"/>
      <c r="AB3" s="831"/>
      <c r="AC3" s="831"/>
      <c r="AD3" s="831"/>
      <c r="AE3" s="831"/>
      <c r="AF3" s="831"/>
      <c r="AG3" s="831"/>
      <c r="AH3" s="831"/>
      <c r="AI3" s="831"/>
      <c r="AJ3" s="831"/>
      <c r="AK3" s="831"/>
      <c r="AL3" s="937" t="s">
        <v>1063</v>
      </c>
      <c r="AM3" s="937"/>
      <c r="AN3" s="911"/>
      <c r="AO3" s="911"/>
      <c r="AP3" s="911"/>
      <c r="AQ3" s="911"/>
      <c r="AR3" s="911"/>
      <c r="AS3" s="911"/>
      <c r="AT3" s="911"/>
      <c r="AU3" s="948"/>
    </row>
    <row r="4" spans="1:60" s="956" customFormat="1" ht="42" customHeight="1" thickTop="1">
      <c r="A4" s="864" t="s">
        <v>4</v>
      </c>
      <c r="B4" s="864"/>
      <c r="C4" s="798" t="s">
        <v>217</v>
      </c>
      <c r="D4" s="798"/>
      <c r="E4" s="798" t="s">
        <v>218</v>
      </c>
      <c r="F4" s="798"/>
      <c r="G4" s="798" t="s">
        <v>219</v>
      </c>
      <c r="H4" s="798"/>
      <c r="I4" s="798" t="s">
        <v>220</v>
      </c>
      <c r="J4" s="798"/>
      <c r="K4" s="798"/>
      <c r="L4" s="798" t="s">
        <v>75</v>
      </c>
      <c r="M4" s="798"/>
      <c r="N4" s="798" t="s">
        <v>76</v>
      </c>
      <c r="O4" s="798"/>
      <c r="P4" s="864" t="s">
        <v>10</v>
      </c>
      <c r="Q4" s="864"/>
      <c r="R4" s="798" t="s">
        <v>4</v>
      </c>
      <c r="S4" s="798"/>
      <c r="T4" s="798" t="s">
        <v>222</v>
      </c>
      <c r="U4" s="798"/>
      <c r="V4" s="798" t="s">
        <v>223</v>
      </c>
      <c r="W4" s="798"/>
      <c r="X4" s="798" t="s">
        <v>224</v>
      </c>
      <c r="Y4" s="798"/>
      <c r="Z4" s="798" t="s">
        <v>225</v>
      </c>
      <c r="AA4" s="798"/>
      <c r="AB4" s="798" t="s">
        <v>226</v>
      </c>
      <c r="AC4" s="798"/>
      <c r="AD4" s="798" t="s">
        <v>227</v>
      </c>
      <c r="AE4" s="798"/>
      <c r="AF4" s="798" t="s">
        <v>228</v>
      </c>
      <c r="AG4" s="798"/>
      <c r="AH4" s="798"/>
      <c r="AI4" s="798" t="s">
        <v>229</v>
      </c>
      <c r="AJ4" s="798"/>
      <c r="AK4" s="798"/>
      <c r="AL4" s="798" t="s">
        <v>10</v>
      </c>
      <c r="AM4" s="798"/>
      <c r="AN4" s="954"/>
      <c r="AO4" s="954"/>
      <c r="AP4" s="954"/>
      <c r="AQ4" s="954"/>
      <c r="AR4" s="954"/>
      <c r="AS4" s="954"/>
      <c r="AT4" s="954"/>
      <c r="AU4" s="955"/>
    </row>
    <row r="5" spans="1:60" s="956" customFormat="1" ht="51.75" customHeight="1">
      <c r="A5" s="867"/>
      <c r="B5" s="867"/>
      <c r="C5" s="800" t="s">
        <v>78</v>
      </c>
      <c r="D5" s="800"/>
      <c r="E5" s="800" t="s">
        <v>230</v>
      </c>
      <c r="F5" s="800"/>
      <c r="G5" s="800" t="s">
        <v>231</v>
      </c>
      <c r="H5" s="800"/>
      <c r="I5" s="800" t="s">
        <v>1057</v>
      </c>
      <c r="J5" s="800"/>
      <c r="K5" s="800"/>
      <c r="L5" s="800" t="s">
        <v>88</v>
      </c>
      <c r="M5" s="800"/>
      <c r="N5" s="800" t="s">
        <v>89</v>
      </c>
      <c r="O5" s="800"/>
      <c r="P5" s="867"/>
      <c r="Q5" s="867"/>
      <c r="R5" s="800"/>
      <c r="S5" s="800"/>
      <c r="T5" s="800" t="s">
        <v>233</v>
      </c>
      <c r="U5" s="800"/>
      <c r="V5" s="800" t="s">
        <v>257</v>
      </c>
      <c r="W5" s="800"/>
      <c r="X5" s="800" t="s">
        <v>249</v>
      </c>
      <c r="Y5" s="800"/>
      <c r="Z5" s="800" t="s">
        <v>250</v>
      </c>
      <c r="AA5" s="800"/>
      <c r="AB5" s="800" t="s">
        <v>258</v>
      </c>
      <c r="AC5" s="800"/>
      <c r="AD5" s="800" t="s">
        <v>238</v>
      </c>
      <c r="AE5" s="800"/>
      <c r="AF5" s="800" t="s">
        <v>239</v>
      </c>
      <c r="AG5" s="800"/>
      <c r="AH5" s="800"/>
      <c r="AI5" s="800" t="s">
        <v>240</v>
      </c>
      <c r="AJ5" s="800"/>
      <c r="AK5" s="800"/>
      <c r="AL5" s="800"/>
      <c r="AM5" s="800"/>
      <c r="AN5" s="954"/>
      <c r="AO5" s="954"/>
      <c r="AP5" s="954"/>
      <c r="AQ5" s="954"/>
      <c r="AR5" s="954"/>
      <c r="AS5" s="954"/>
      <c r="AT5" s="954"/>
      <c r="AU5" s="955"/>
    </row>
    <row r="6" spans="1:60" s="956" customFormat="1" ht="25.5" customHeight="1">
      <c r="A6" s="867"/>
      <c r="B6" s="867"/>
      <c r="C6" s="954" t="s">
        <v>16</v>
      </c>
      <c r="D6" s="954" t="s">
        <v>82</v>
      </c>
      <c r="E6" s="954" t="s">
        <v>16</v>
      </c>
      <c r="F6" s="954" t="s">
        <v>82</v>
      </c>
      <c r="G6" s="954" t="s">
        <v>16</v>
      </c>
      <c r="H6" s="954" t="s">
        <v>82</v>
      </c>
      <c r="I6" s="954" t="s">
        <v>16</v>
      </c>
      <c r="J6" s="954" t="s">
        <v>17</v>
      </c>
      <c r="K6" s="954" t="s">
        <v>19</v>
      </c>
      <c r="L6" s="954" t="s">
        <v>16</v>
      </c>
      <c r="M6" s="954" t="s">
        <v>82</v>
      </c>
      <c r="N6" s="954" t="s">
        <v>16</v>
      </c>
      <c r="O6" s="954" t="s">
        <v>82</v>
      </c>
      <c r="P6" s="867"/>
      <c r="Q6" s="867"/>
      <c r="R6" s="800"/>
      <c r="S6" s="800"/>
      <c r="T6" s="954" t="s">
        <v>16</v>
      </c>
      <c r="U6" s="954" t="s">
        <v>17</v>
      </c>
      <c r="V6" s="954" t="s">
        <v>16</v>
      </c>
      <c r="W6" s="954" t="s">
        <v>17</v>
      </c>
      <c r="X6" s="954" t="s">
        <v>16</v>
      </c>
      <c r="Y6" s="954" t="s">
        <v>17</v>
      </c>
      <c r="Z6" s="954" t="s">
        <v>16</v>
      </c>
      <c r="AA6" s="954" t="s">
        <v>17</v>
      </c>
      <c r="AB6" s="954" t="s">
        <v>16</v>
      </c>
      <c r="AC6" s="954" t="s">
        <v>17</v>
      </c>
      <c r="AD6" s="954" t="s">
        <v>16</v>
      </c>
      <c r="AE6" s="954" t="s">
        <v>17</v>
      </c>
      <c r="AF6" s="954" t="s">
        <v>16</v>
      </c>
      <c r="AG6" s="954" t="s">
        <v>17</v>
      </c>
      <c r="AH6" s="954" t="s">
        <v>19</v>
      </c>
      <c r="AI6" s="954" t="s">
        <v>16</v>
      </c>
      <c r="AJ6" s="954" t="s">
        <v>17</v>
      </c>
      <c r="AK6" s="954" t="s">
        <v>19</v>
      </c>
      <c r="AL6" s="800"/>
      <c r="AM6" s="800"/>
      <c r="AN6" s="954"/>
      <c r="AO6" s="954"/>
      <c r="AP6" s="954"/>
      <c r="AQ6" s="954"/>
      <c r="AR6" s="954"/>
      <c r="AS6" s="954"/>
      <c r="AT6" s="954"/>
      <c r="AU6" s="955"/>
    </row>
    <row r="7" spans="1:60" s="956" customFormat="1" ht="24.75" customHeight="1" thickBot="1">
      <c r="A7" s="870"/>
      <c r="B7" s="870"/>
      <c r="C7" s="901" t="s">
        <v>20</v>
      </c>
      <c r="D7" s="901" t="s">
        <v>21</v>
      </c>
      <c r="E7" s="901" t="s">
        <v>20</v>
      </c>
      <c r="F7" s="901" t="s">
        <v>21</v>
      </c>
      <c r="G7" s="901" t="s">
        <v>20</v>
      </c>
      <c r="H7" s="901" t="s">
        <v>21</v>
      </c>
      <c r="I7" s="901" t="s">
        <v>20</v>
      </c>
      <c r="J7" s="901" t="s">
        <v>21</v>
      </c>
      <c r="K7" s="901" t="s">
        <v>23</v>
      </c>
      <c r="L7" s="901" t="s">
        <v>20</v>
      </c>
      <c r="M7" s="901" t="s">
        <v>21</v>
      </c>
      <c r="N7" s="901" t="s">
        <v>20</v>
      </c>
      <c r="O7" s="901" t="s">
        <v>21</v>
      </c>
      <c r="P7" s="870"/>
      <c r="Q7" s="870"/>
      <c r="R7" s="885"/>
      <c r="S7" s="885"/>
      <c r="T7" s="901" t="s">
        <v>20</v>
      </c>
      <c r="U7" s="901" t="s">
        <v>21</v>
      </c>
      <c r="V7" s="901" t="s">
        <v>20</v>
      </c>
      <c r="W7" s="901" t="s">
        <v>21</v>
      </c>
      <c r="X7" s="901" t="s">
        <v>20</v>
      </c>
      <c r="Y7" s="901" t="s">
        <v>21</v>
      </c>
      <c r="Z7" s="901" t="s">
        <v>20</v>
      </c>
      <c r="AA7" s="901" t="s">
        <v>21</v>
      </c>
      <c r="AB7" s="901" t="s">
        <v>20</v>
      </c>
      <c r="AC7" s="901" t="s">
        <v>21</v>
      </c>
      <c r="AD7" s="901" t="s">
        <v>20</v>
      </c>
      <c r="AE7" s="901" t="s">
        <v>21</v>
      </c>
      <c r="AF7" s="901" t="s">
        <v>20</v>
      </c>
      <c r="AG7" s="901" t="s">
        <v>21</v>
      </c>
      <c r="AH7" s="901" t="s">
        <v>23</v>
      </c>
      <c r="AI7" s="901" t="s">
        <v>20</v>
      </c>
      <c r="AJ7" s="901" t="s">
        <v>21</v>
      </c>
      <c r="AK7" s="901" t="s">
        <v>23</v>
      </c>
      <c r="AL7" s="885"/>
      <c r="AM7" s="885"/>
      <c r="AN7" s="954"/>
      <c r="AO7" s="954"/>
      <c r="AP7" s="954"/>
      <c r="AQ7" s="954"/>
      <c r="AR7" s="954"/>
      <c r="AS7" s="954"/>
      <c r="AT7" s="954"/>
      <c r="AU7" s="955"/>
    </row>
    <row r="8" spans="1:60" s="956" customFormat="1" ht="21" customHeight="1">
      <c r="A8" s="970" t="s">
        <v>252</v>
      </c>
      <c r="B8" s="970"/>
      <c r="C8" s="834">
        <v>819</v>
      </c>
      <c r="D8" s="834">
        <v>313</v>
      </c>
      <c r="E8" s="834">
        <v>697</v>
      </c>
      <c r="F8" s="834">
        <v>314</v>
      </c>
      <c r="G8" s="834">
        <v>856</v>
      </c>
      <c r="H8" s="834">
        <v>370</v>
      </c>
      <c r="I8" s="834">
        <f>SUM(C8,E8,G8)</f>
        <v>2372</v>
      </c>
      <c r="J8" s="834">
        <f>SUM(D8,F8,H8)</f>
        <v>997</v>
      </c>
      <c r="K8" s="834">
        <f>SUM(I8:J8)</f>
        <v>3369</v>
      </c>
      <c r="L8" s="834">
        <v>258</v>
      </c>
      <c r="M8" s="834">
        <v>181</v>
      </c>
      <c r="N8" s="834">
        <v>13</v>
      </c>
      <c r="O8" s="834">
        <v>9</v>
      </c>
      <c r="P8" s="807" t="s">
        <v>26</v>
      </c>
      <c r="Q8" s="807"/>
      <c r="R8" s="871" t="s">
        <v>149</v>
      </c>
      <c r="S8" s="871"/>
      <c r="T8" s="834">
        <v>147</v>
      </c>
      <c r="U8" s="834">
        <v>181</v>
      </c>
      <c r="V8" s="834">
        <v>79</v>
      </c>
      <c r="W8" s="834">
        <v>21</v>
      </c>
      <c r="X8" s="834">
        <v>0</v>
      </c>
      <c r="Y8" s="834">
        <v>3</v>
      </c>
      <c r="Z8" s="834">
        <v>438</v>
      </c>
      <c r="AA8" s="834">
        <v>621</v>
      </c>
      <c r="AB8" s="834">
        <v>167</v>
      </c>
      <c r="AC8" s="834">
        <v>66</v>
      </c>
      <c r="AD8" s="834">
        <v>12</v>
      </c>
      <c r="AE8" s="834">
        <v>21</v>
      </c>
      <c r="AF8" s="834">
        <f>SUM(L8,N8,T8,V8,X8,Z8,AB8,AD8)</f>
        <v>1114</v>
      </c>
      <c r="AG8" s="834">
        <f>SUM(M8,O8,U8,W8,Y8,AA8,AC8,AE8)</f>
        <v>1103</v>
      </c>
      <c r="AH8" s="834">
        <f>SUM(AF8:AG8)</f>
        <v>2217</v>
      </c>
      <c r="AI8" s="834">
        <f>SUM(I8,AF8)</f>
        <v>3486</v>
      </c>
      <c r="AJ8" s="834">
        <f>SUM(J8,AG8)</f>
        <v>2100</v>
      </c>
      <c r="AK8" s="834">
        <f>SUM(AI8:AJ8)</f>
        <v>5586</v>
      </c>
      <c r="AL8" s="807" t="s">
        <v>26</v>
      </c>
      <c r="AM8" s="807"/>
      <c r="AN8" s="954"/>
      <c r="AO8" s="954"/>
      <c r="AP8" s="954"/>
      <c r="AQ8" s="954"/>
      <c r="AR8" s="954"/>
      <c r="AS8" s="954"/>
      <c r="AT8" s="954"/>
      <c r="AU8" s="955"/>
    </row>
    <row r="9" spans="1:60" s="956" customFormat="1" ht="21" customHeight="1">
      <c r="A9" s="942" t="s">
        <v>27</v>
      </c>
      <c r="B9" s="942"/>
      <c r="C9" s="834">
        <v>470</v>
      </c>
      <c r="D9" s="834">
        <v>220</v>
      </c>
      <c r="E9" s="834">
        <v>440</v>
      </c>
      <c r="F9" s="834">
        <v>204</v>
      </c>
      <c r="G9" s="834">
        <v>706</v>
      </c>
      <c r="H9" s="834">
        <v>299</v>
      </c>
      <c r="I9" s="834">
        <f t="shared" ref="I9:J27" si="0">SUM(C9,E9,G9)</f>
        <v>1616</v>
      </c>
      <c r="J9" s="834">
        <f t="shared" si="0"/>
        <v>723</v>
      </c>
      <c r="K9" s="834">
        <f t="shared" ref="K9:K27" si="1">SUM(I9:J9)</f>
        <v>2339</v>
      </c>
      <c r="L9" s="834">
        <v>162</v>
      </c>
      <c r="M9" s="834">
        <v>72</v>
      </c>
      <c r="N9" s="834">
        <v>9</v>
      </c>
      <c r="O9" s="834">
        <v>5</v>
      </c>
      <c r="P9" s="811" t="s">
        <v>28</v>
      </c>
      <c r="Q9" s="811"/>
      <c r="R9" s="942" t="s">
        <v>27</v>
      </c>
      <c r="S9" s="942"/>
      <c r="T9" s="834">
        <v>135</v>
      </c>
      <c r="U9" s="834">
        <v>75</v>
      </c>
      <c r="V9" s="834">
        <v>42</v>
      </c>
      <c r="W9" s="834">
        <v>11</v>
      </c>
      <c r="X9" s="834">
        <v>0</v>
      </c>
      <c r="Y9" s="834">
        <v>5</v>
      </c>
      <c r="Z9" s="834">
        <v>539</v>
      </c>
      <c r="AA9" s="834">
        <v>627</v>
      </c>
      <c r="AB9" s="834">
        <v>227</v>
      </c>
      <c r="AC9" s="834">
        <v>88</v>
      </c>
      <c r="AD9" s="834">
        <v>9</v>
      </c>
      <c r="AE9" s="834">
        <v>25</v>
      </c>
      <c r="AF9" s="834">
        <f t="shared" ref="AF9:AG27" si="2">SUM(L9,N9,T9,V9,X9,Z9,AB9,AD9)</f>
        <v>1123</v>
      </c>
      <c r="AG9" s="834">
        <f t="shared" si="2"/>
        <v>908</v>
      </c>
      <c r="AH9" s="834">
        <f t="shared" ref="AH9:AH27" si="3">SUM(AF9:AG9)</f>
        <v>2031</v>
      </c>
      <c r="AI9" s="834">
        <f t="shared" ref="AI9:AJ27" si="4">SUM(I9,AF9)</f>
        <v>2739</v>
      </c>
      <c r="AJ9" s="834">
        <f t="shared" si="4"/>
        <v>1631</v>
      </c>
      <c r="AK9" s="834">
        <f t="shared" ref="AK9:AK27" si="5">SUM(AI9:AJ9)</f>
        <v>4370</v>
      </c>
      <c r="AL9" s="811" t="s">
        <v>28</v>
      </c>
      <c r="AM9" s="811"/>
      <c r="AN9" s="963"/>
      <c r="AO9" s="963"/>
      <c r="AP9" s="963"/>
      <c r="AQ9" s="963"/>
      <c r="AR9" s="963"/>
      <c r="AS9" s="963"/>
      <c r="AT9" s="963"/>
      <c r="AU9" s="963"/>
      <c r="AV9" s="963"/>
      <c r="AW9" s="963"/>
      <c r="AX9" s="963"/>
      <c r="AY9" s="963"/>
      <c r="AZ9" s="963"/>
      <c r="BA9" s="963"/>
      <c r="BB9" s="963"/>
      <c r="BC9" s="963"/>
      <c r="BD9" s="963"/>
      <c r="BE9" s="963"/>
      <c r="BF9" s="963"/>
      <c r="BG9" s="963"/>
      <c r="BH9" s="963"/>
    </row>
    <row r="10" spans="1:60" s="956" customFormat="1" ht="21" customHeight="1">
      <c r="A10" s="942" t="s">
        <v>83</v>
      </c>
      <c r="B10" s="942"/>
      <c r="C10" s="834">
        <v>802</v>
      </c>
      <c r="D10" s="834">
        <v>509</v>
      </c>
      <c r="E10" s="834">
        <v>579</v>
      </c>
      <c r="F10" s="834">
        <v>393</v>
      </c>
      <c r="G10" s="834">
        <v>899</v>
      </c>
      <c r="H10" s="834">
        <v>414</v>
      </c>
      <c r="I10" s="834">
        <f t="shared" si="0"/>
        <v>2280</v>
      </c>
      <c r="J10" s="834">
        <f t="shared" si="0"/>
        <v>1316</v>
      </c>
      <c r="K10" s="834">
        <f t="shared" si="1"/>
        <v>3596</v>
      </c>
      <c r="L10" s="834">
        <v>239</v>
      </c>
      <c r="M10" s="834">
        <v>125</v>
      </c>
      <c r="N10" s="834">
        <v>32</v>
      </c>
      <c r="O10" s="834">
        <v>5</v>
      </c>
      <c r="P10" s="811" t="s">
        <v>30</v>
      </c>
      <c r="Q10" s="811"/>
      <c r="R10" s="942" t="s">
        <v>83</v>
      </c>
      <c r="S10" s="942"/>
      <c r="T10" s="834">
        <v>96</v>
      </c>
      <c r="U10" s="834">
        <v>164</v>
      </c>
      <c r="V10" s="834">
        <v>76</v>
      </c>
      <c r="W10" s="834">
        <v>20</v>
      </c>
      <c r="X10" s="834">
        <v>2</v>
      </c>
      <c r="Y10" s="834">
        <v>28</v>
      </c>
      <c r="Z10" s="834">
        <v>262</v>
      </c>
      <c r="AA10" s="834">
        <v>252</v>
      </c>
      <c r="AB10" s="834">
        <v>136</v>
      </c>
      <c r="AC10" s="834">
        <v>21</v>
      </c>
      <c r="AD10" s="834">
        <v>24</v>
      </c>
      <c r="AE10" s="834">
        <v>55</v>
      </c>
      <c r="AF10" s="834">
        <f t="shared" si="2"/>
        <v>867</v>
      </c>
      <c r="AG10" s="834">
        <f t="shared" si="2"/>
        <v>670</v>
      </c>
      <c r="AH10" s="834">
        <f t="shared" si="3"/>
        <v>1537</v>
      </c>
      <c r="AI10" s="834">
        <f t="shared" si="4"/>
        <v>3147</v>
      </c>
      <c r="AJ10" s="834">
        <f t="shared" si="4"/>
        <v>1986</v>
      </c>
      <c r="AK10" s="834">
        <f t="shared" si="5"/>
        <v>5133</v>
      </c>
      <c r="AL10" s="811" t="s">
        <v>30</v>
      </c>
      <c r="AM10" s="811"/>
      <c r="AN10" s="963"/>
      <c r="AO10" s="963"/>
      <c r="AP10" s="963"/>
      <c r="AQ10" s="963"/>
      <c r="AR10" s="963"/>
      <c r="AS10" s="963"/>
      <c r="AT10" s="963"/>
      <c r="AU10" s="963"/>
      <c r="AV10" s="963"/>
      <c r="AW10" s="963"/>
      <c r="AX10" s="963"/>
      <c r="AY10" s="963"/>
      <c r="AZ10" s="963"/>
      <c r="BA10" s="963"/>
      <c r="BB10" s="963"/>
      <c r="BC10" s="963"/>
      <c r="BD10" s="963"/>
      <c r="BE10" s="963"/>
      <c r="BF10" s="963"/>
      <c r="BG10" s="963"/>
      <c r="BH10" s="963"/>
    </row>
    <row r="11" spans="1:60" s="956" customFormat="1" ht="21" customHeight="1">
      <c r="A11" s="942" t="s">
        <v>31</v>
      </c>
      <c r="B11" s="942"/>
      <c r="C11" s="834">
        <v>327</v>
      </c>
      <c r="D11" s="834">
        <v>58</v>
      </c>
      <c r="E11" s="834">
        <v>318</v>
      </c>
      <c r="F11" s="834">
        <v>65</v>
      </c>
      <c r="G11" s="834">
        <v>478</v>
      </c>
      <c r="H11" s="834">
        <v>143</v>
      </c>
      <c r="I11" s="834">
        <f t="shared" si="0"/>
        <v>1123</v>
      </c>
      <c r="J11" s="834">
        <f t="shared" si="0"/>
        <v>266</v>
      </c>
      <c r="K11" s="834">
        <f t="shared" si="1"/>
        <v>1389</v>
      </c>
      <c r="L11" s="834">
        <v>49</v>
      </c>
      <c r="M11" s="834">
        <v>39</v>
      </c>
      <c r="N11" s="834">
        <v>0</v>
      </c>
      <c r="O11" s="834">
        <v>0</v>
      </c>
      <c r="P11" s="811" t="s">
        <v>32</v>
      </c>
      <c r="Q11" s="811"/>
      <c r="R11" s="942" t="s">
        <v>31</v>
      </c>
      <c r="S11" s="942"/>
      <c r="T11" s="834">
        <v>48</v>
      </c>
      <c r="U11" s="834">
        <v>41</v>
      </c>
      <c r="V11" s="834">
        <v>3</v>
      </c>
      <c r="W11" s="834">
        <v>0</v>
      </c>
      <c r="X11" s="834">
        <v>5</v>
      </c>
      <c r="Y11" s="834">
        <v>0</v>
      </c>
      <c r="Z11" s="834">
        <v>113</v>
      </c>
      <c r="AA11" s="834">
        <v>191</v>
      </c>
      <c r="AB11" s="834">
        <v>18</v>
      </c>
      <c r="AC11" s="834">
        <v>1</v>
      </c>
      <c r="AD11" s="834">
        <v>0</v>
      </c>
      <c r="AE11" s="834">
        <v>6</v>
      </c>
      <c r="AF11" s="834">
        <f t="shared" si="2"/>
        <v>236</v>
      </c>
      <c r="AG11" s="834">
        <f t="shared" si="2"/>
        <v>278</v>
      </c>
      <c r="AH11" s="834">
        <f t="shared" si="3"/>
        <v>514</v>
      </c>
      <c r="AI11" s="834">
        <f t="shared" si="4"/>
        <v>1359</v>
      </c>
      <c r="AJ11" s="834">
        <f t="shared" si="4"/>
        <v>544</v>
      </c>
      <c r="AK11" s="834">
        <f t="shared" si="5"/>
        <v>1903</v>
      </c>
      <c r="AL11" s="811" t="s">
        <v>32</v>
      </c>
      <c r="AM11" s="811"/>
      <c r="AN11" s="963"/>
      <c r="AO11" s="963"/>
      <c r="AP11" s="963"/>
      <c r="AQ11" s="963"/>
      <c r="AR11" s="963"/>
      <c r="AS11" s="963"/>
      <c r="AT11" s="963"/>
      <c r="AU11" s="963"/>
      <c r="AV11" s="963"/>
      <c r="AW11" s="963"/>
      <c r="AX11" s="963"/>
      <c r="AY11" s="963"/>
      <c r="AZ11" s="963"/>
      <c r="BA11" s="963"/>
      <c r="BB11" s="963"/>
      <c r="BC11" s="963"/>
      <c r="BD11" s="963"/>
      <c r="BE11" s="963"/>
      <c r="BF11" s="963"/>
      <c r="BG11" s="963"/>
      <c r="BH11" s="963"/>
    </row>
    <row r="12" spans="1:60" s="956" customFormat="1" ht="21" customHeight="1">
      <c r="A12" s="812" t="s">
        <v>33</v>
      </c>
      <c r="B12" s="813" t="s">
        <v>34</v>
      </c>
      <c r="C12" s="834">
        <v>1205</v>
      </c>
      <c r="D12" s="834">
        <v>398</v>
      </c>
      <c r="E12" s="834">
        <v>1289</v>
      </c>
      <c r="F12" s="834">
        <v>399</v>
      </c>
      <c r="G12" s="834">
        <v>1279</v>
      </c>
      <c r="H12" s="834">
        <v>474</v>
      </c>
      <c r="I12" s="834">
        <f t="shared" si="0"/>
        <v>3773</v>
      </c>
      <c r="J12" s="834">
        <f t="shared" si="0"/>
        <v>1271</v>
      </c>
      <c r="K12" s="834">
        <f t="shared" si="1"/>
        <v>5044</v>
      </c>
      <c r="L12" s="834">
        <v>214</v>
      </c>
      <c r="M12" s="834">
        <v>140</v>
      </c>
      <c r="N12" s="834">
        <v>18</v>
      </c>
      <c r="O12" s="834">
        <v>20</v>
      </c>
      <c r="P12" s="814" t="s">
        <v>35</v>
      </c>
      <c r="Q12" s="815" t="s">
        <v>36</v>
      </c>
      <c r="R12" s="812" t="s">
        <v>33</v>
      </c>
      <c r="S12" s="813" t="s">
        <v>34</v>
      </c>
      <c r="T12" s="834">
        <v>139</v>
      </c>
      <c r="U12" s="834">
        <v>111</v>
      </c>
      <c r="V12" s="834">
        <v>109</v>
      </c>
      <c r="W12" s="834">
        <v>11</v>
      </c>
      <c r="X12" s="834">
        <v>20</v>
      </c>
      <c r="Y12" s="834">
        <v>36</v>
      </c>
      <c r="Z12" s="834">
        <v>199</v>
      </c>
      <c r="AA12" s="834">
        <v>266</v>
      </c>
      <c r="AB12" s="834">
        <v>133</v>
      </c>
      <c r="AC12" s="834">
        <v>63</v>
      </c>
      <c r="AD12" s="834">
        <v>32</v>
      </c>
      <c r="AE12" s="834">
        <v>57</v>
      </c>
      <c r="AF12" s="834">
        <f t="shared" si="2"/>
        <v>864</v>
      </c>
      <c r="AG12" s="834">
        <f t="shared" si="2"/>
        <v>704</v>
      </c>
      <c r="AH12" s="834">
        <f t="shared" si="3"/>
        <v>1568</v>
      </c>
      <c r="AI12" s="834">
        <f t="shared" si="4"/>
        <v>4637</v>
      </c>
      <c r="AJ12" s="834">
        <f t="shared" si="4"/>
        <v>1975</v>
      </c>
      <c r="AK12" s="834">
        <f t="shared" si="5"/>
        <v>6612</v>
      </c>
      <c r="AL12" s="814" t="s">
        <v>35</v>
      </c>
      <c r="AM12" s="815" t="s">
        <v>36</v>
      </c>
      <c r="AN12" s="963"/>
      <c r="AO12" s="963"/>
      <c r="AP12" s="963"/>
      <c r="AQ12" s="963"/>
      <c r="AR12" s="963"/>
      <c r="AS12" s="963"/>
      <c r="AT12" s="963"/>
      <c r="AU12" s="963"/>
      <c r="AV12" s="963"/>
      <c r="AW12" s="963"/>
      <c r="AX12" s="963"/>
      <c r="AY12" s="963"/>
      <c r="AZ12" s="963"/>
      <c r="BA12" s="963"/>
      <c r="BB12" s="963"/>
      <c r="BC12" s="963"/>
      <c r="BD12" s="963"/>
      <c r="BE12" s="963"/>
      <c r="BF12" s="963"/>
      <c r="BG12" s="963"/>
      <c r="BH12" s="963"/>
    </row>
    <row r="13" spans="1:60" s="956" customFormat="1" ht="21" customHeight="1">
      <c r="A13" s="816"/>
      <c r="B13" s="813" t="s">
        <v>37</v>
      </c>
      <c r="C13" s="834">
        <v>2739</v>
      </c>
      <c r="D13" s="834">
        <v>1107</v>
      </c>
      <c r="E13" s="834">
        <v>2562</v>
      </c>
      <c r="F13" s="834">
        <v>1193</v>
      </c>
      <c r="G13" s="834">
        <v>2877</v>
      </c>
      <c r="H13" s="834">
        <v>1345</v>
      </c>
      <c r="I13" s="834">
        <f t="shared" si="0"/>
        <v>8178</v>
      </c>
      <c r="J13" s="834">
        <f t="shared" si="0"/>
        <v>3645</v>
      </c>
      <c r="K13" s="834">
        <f t="shared" si="1"/>
        <v>11823</v>
      </c>
      <c r="L13" s="834">
        <v>547</v>
      </c>
      <c r="M13" s="834">
        <v>560</v>
      </c>
      <c r="N13" s="834">
        <v>72</v>
      </c>
      <c r="O13" s="834">
        <v>48</v>
      </c>
      <c r="P13" s="814" t="s">
        <v>38</v>
      </c>
      <c r="Q13" s="817"/>
      <c r="R13" s="816"/>
      <c r="S13" s="813" t="s">
        <v>37</v>
      </c>
      <c r="T13" s="834">
        <v>284</v>
      </c>
      <c r="U13" s="834">
        <v>352</v>
      </c>
      <c r="V13" s="834">
        <v>279</v>
      </c>
      <c r="W13" s="834">
        <v>73</v>
      </c>
      <c r="X13" s="834">
        <v>29</v>
      </c>
      <c r="Y13" s="834">
        <v>23</v>
      </c>
      <c r="Z13" s="834">
        <v>398</v>
      </c>
      <c r="AA13" s="834">
        <v>942</v>
      </c>
      <c r="AB13" s="834">
        <v>316</v>
      </c>
      <c r="AC13" s="834">
        <v>173</v>
      </c>
      <c r="AD13" s="834">
        <v>66</v>
      </c>
      <c r="AE13" s="834">
        <v>111</v>
      </c>
      <c r="AF13" s="834">
        <f t="shared" si="2"/>
        <v>1991</v>
      </c>
      <c r="AG13" s="834">
        <f t="shared" si="2"/>
        <v>2282</v>
      </c>
      <c r="AH13" s="834">
        <f t="shared" si="3"/>
        <v>4273</v>
      </c>
      <c r="AI13" s="834">
        <f t="shared" si="4"/>
        <v>10169</v>
      </c>
      <c r="AJ13" s="834">
        <f t="shared" si="4"/>
        <v>5927</v>
      </c>
      <c r="AK13" s="834">
        <f t="shared" si="5"/>
        <v>16096</v>
      </c>
      <c r="AL13" s="814" t="s">
        <v>38</v>
      </c>
      <c r="AM13" s="817"/>
      <c r="AN13" s="963"/>
      <c r="AO13" s="963"/>
      <c r="AP13" s="963"/>
      <c r="AQ13" s="963"/>
      <c r="AR13" s="963"/>
      <c r="AS13" s="963"/>
      <c r="AT13" s="963"/>
      <c r="AU13" s="963"/>
      <c r="AV13" s="963"/>
      <c r="AW13" s="963"/>
      <c r="AX13" s="963"/>
      <c r="AY13" s="963"/>
      <c r="AZ13" s="963"/>
      <c r="BA13" s="963"/>
      <c r="BB13" s="963"/>
      <c r="BC13" s="963"/>
      <c r="BD13" s="963"/>
      <c r="BE13" s="963"/>
      <c r="BF13" s="963"/>
      <c r="BG13" s="963"/>
      <c r="BH13" s="963"/>
    </row>
    <row r="14" spans="1:60" s="956" customFormat="1" ht="21" customHeight="1">
      <c r="A14" s="816"/>
      <c r="B14" s="813" t="s">
        <v>39</v>
      </c>
      <c r="C14" s="834">
        <v>185</v>
      </c>
      <c r="D14" s="834">
        <v>36</v>
      </c>
      <c r="E14" s="834">
        <v>180</v>
      </c>
      <c r="F14" s="834">
        <v>34</v>
      </c>
      <c r="G14" s="834">
        <v>213</v>
      </c>
      <c r="H14" s="834">
        <v>44</v>
      </c>
      <c r="I14" s="834">
        <f t="shared" si="0"/>
        <v>578</v>
      </c>
      <c r="J14" s="834">
        <f t="shared" si="0"/>
        <v>114</v>
      </c>
      <c r="K14" s="834">
        <f t="shared" si="1"/>
        <v>692</v>
      </c>
      <c r="L14" s="834">
        <v>13</v>
      </c>
      <c r="M14" s="834">
        <v>18</v>
      </c>
      <c r="N14" s="834">
        <v>0</v>
      </c>
      <c r="O14" s="834">
        <v>7</v>
      </c>
      <c r="P14" s="814" t="s">
        <v>40</v>
      </c>
      <c r="Q14" s="817"/>
      <c r="R14" s="816"/>
      <c r="S14" s="813" t="s">
        <v>39</v>
      </c>
      <c r="T14" s="834">
        <v>12</v>
      </c>
      <c r="U14" s="834">
        <v>7</v>
      </c>
      <c r="V14" s="834">
        <v>11</v>
      </c>
      <c r="W14" s="834">
        <v>0</v>
      </c>
      <c r="X14" s="834">
        <v>0</v>
      </c>
      <c r="Y14" s="834">
        <v>5</v>
      </c>
      <c r="Z14" s="834">
        <v>24</v>
      </c>
      <c r="AA14" s="834">
        <v>23</v>
      </c>
      <c r="AB14" s="834">
        <v>0</v>
      </c>
      <c r="AC14" s="834">
        <v>9</v>
      </c>
      <c r="AD14" s="834">
        <v>0</v>
      </c>
      <c r="AE14" s="834">
        <v>4</v>
      </c>
      <c r="AF14" s="834">
        <f t="shared" si="2"/>
        <v>60</v>
      </c>
      <c r="AG14" s="834">
        <f t="shared" si="2"/>
        <v>73</v>
      </c>
      <c r="AH14" s="834">
        <f t="shared" si="3"/>
        <v>133</v>
      </c>
      <c r="AI14" s="834">
        <f t="shared" si="4"/>
        <v>638</v>
      </c>
      <c r="AJ14" s="834">
        <f t="shared" si="4"/>
        <v>187</v>
      </c>
      <c r="AK14" s="834">
        <f t="shared" si="5"/>
        <v>825</v>
      </c>
      <c r="AL14" s="814" t="s">
        <v>40</v>
      </c>
      <c r="AM14" s="817"/>
      <c r="AN14" s="963"/>
      <c r="AO14" s="963"/>
      <c r="AP14" s="963"/>
      <c r="AQ14" s="963"/>
      <c r="AR14" s="963"/>
      <c r="AS14" s="963"/>
      <c r="AT14" s="963"/>
      <c r="AU14" s="963"/>
      <c r="AV14" s="963"/>
      <c r="AW14" s="963"/>
      <c r="AX14" s="963"/>
      <c r="AY14" s="963"/>
      <c r="AZ14" s="963"/>
      <c r="BA14" s="963"/>
      <c r="BB14" s="963"/>
      <c r="BC14" s="963"/>
      <c r="BD14" s="963"/>
      <c r="BE14" s="963"/>
      <c r="BF14" s="963"/>
      <c r="BG14" s="963"/>
      <c r="BH14" s="963"/>
    </row>
    <row r="15" spans="1:60" s="956" customFormat="1" ht="21" customHeight="1">
      <c r="A15" s="816"/>
      <c r="B15" s="813" t="s">
        <v>41</v>
      </c>
      <c r="C15" s="834">
        <v>713</v>
      </c>
      <c r="D15" s="834">
        <v>295</v>
      </c>
      <c r="E15" s="834">
        <v>755</v>
      </c>
      <c r="F15" s="834">
        <v>273</v>
      </c>
      <c r="G15" s="834">
        <v>811</v>
      </c>
      <c r="H15" s="834">
        <v>321</v>
      </c>
      <c r="I15" s="834">
        <f t="shared" si="0"/>
        <v>2279</v>
      </c>
      <c r="J15" s="834">
        <f t="shared" si="0"/>
        <v>889</v>
      </c>
      <c r="K15" s="834">
        <f t="shared" si="1"/>
        <v>3168</v>
      </c>
      <c r="L15" s="834">
        <v>253</v>
      </c>
      <c r="M15" s="834">
        <v>162</v>
      </c>
      <c r="N15" s="834">
        <v>32</v>
      </c>
      <c r="O15" s="834">
        <v>15</v>
      </c>
      <c r="P15" s="814" t="s">
        <v>42</v>
      </c>
      <c r="Q15" s="817"/>
      <c r="R15" s="816"/>
      <c r="S15" s="813" t="s">
        <v>41</v>
      </c>
      <c r="T15" s="834">
        <v>163</v>
      </c>
      <c r="U15" s="834">
        <v>143</v>
      </c>
      <c r="V15" s="834">
        <v>132</v>
      </c>
      <c r="W15" s="834">
        <v>24</v>
      </c>
      <c r="X15" s="834">
        <v>45</v>
      </c>
      <c r="Y15" s="834">
        <v>26</v>
      </c>
      <c r="Z15" s="834">
        <v>315</v>
      </c>
      <c r="AA15" s="834">
        <v>365</v>
      </c>
      <c r="AB15" s="834">
        <v>227</v>
      </c>
      <c r="AC15" s="834">
        <v>76</v>
      </c>
      <c r="AD15" s="834">
        <v>37</v>
      </c>
      <c r="AE15" s="834">
        <v>31</v>
      </c>
      <c r="AF15" s="834">
        <f t="shared" si="2"/>
        <v>1204</v>
      </c>
      <c r="AG15" s="834">
        <f t="shared" si="2"/>
        <v>842</v>
      </c>
      <c r="AH15" s="834">
        <f t="shared" si="3"/>
        <v>2046</v>
      </c>
      <c r="AI15" s="834">
        <f t="shared" si="4"/>
        <v>3483</v>
      </c>
      <c r="AJ15" s="834">
        <f t="shared" si="4"/>
        <v>1731</v>
      </c>
      <c r="AK15" s="834">
        <f t="shared" si="5"/>
        <v>5214</v>
      </c>
      <c r="AL15" s="814" t="s">
        <v>42</v>
      </c>
      <c r="AM15" s="817"/>
      <c r="AN15" s="963"/>
      <c r="AO15" s="963"/>
      <c r="AP15" s="963"/>
      <c r="AQ15" s="963"/>
      <c r="AR15" s="963"/>
      <c r="AS15" s="963"/>
      <c r="AT15" s="963"/>
      <c r="AU15" s="963"/>
      <c r="AV15" s="963"/>
      <c r="AW15" s="963"/>
      <c r="AX15" s="963"/>
      <c r="AY15" s="963"/>
      <c r="AZ15" s="963"/>
      <c r="BA15" s="963"/>
      <c r="BB15" s="963"/>
      <c r="BC15" s="963"/>
      <c r="BD15" s="963"/>
      <c r="BE15" s="963"/>
      <c r="BF15" s="963"/>
      <c r="BG15" s="963"/>
      <c r="BH15" s="963"/>
    </row>
    <row r="16" spans="1:60" s="956" customFormat="1" ht="21" customHeight="1">
      <c r="A16" s="816"/>
      <c r="B16" s="813" t="s">
        <v>43</v>
      </c>
      <c r="C16" s="834">
        <v>1111</v>
      </c>
      <c r="D16" s="834">
        <v>443</v>
      </c>
      <c r="E16" s="834">
        <v>1266</v>
      </c>
      <c r="F16" s="834">
        <v>474</v>
      </c>
      <c r="G16" s="834">
        <v>1339</v>
      </c>
      <c r="H16" s="834">
        <v>553</v>
      </c>
      <c r="I16" s="834">
        <f t="shared" si="0"/>
        <v>3716</v>
      </c>
      <c r="J16" s="834">
        <f t="shared" si="0"/>
        <v>1470</v>
      </c>
      <c r="K16" s="834">
        <f t="shared" si="1"/>
        <v>5186</v>
      </c>
      <c r="L16" s="834">
        <v>207</v>
      </c>
      <c r="M16" s="834">
        <v>193</v>
      </c>
      <c r="N16" s="834">
        <v>18</v>
      </c>
      <c r="O16" s="834">
        <v>33</v>
      </c>
      <c r="P16" s="814" t="s">
        <v>44</v>
      </c>
      <c r="Q16" s="817"/>
      <c r="R16" s="816"/>
      <c r="S16" s="813" t="s">
        <v>43</v>
      </c>
      <c r="T16" s="834">
        <v>110</v>
      </c>
      <c r="U16" s="834">
        <v>133</v>
      </c>
      <c r="V16" s="834">
        <v>93</v>
      </c>
      <c r="W16" s="834">
        <v>17</v>
      </c>
      <c r="X16" s="834">
        <v>9</v>
      </c>
      <c r="Y16" s="834">
        <v>17</v>
      </c>
      <c r="Z16" s="834">
        <v>172</v>
      </c>
      <c r="AA16" s="834">
        <v>317</v>
      </c>
      <c r="AB16" s="834">
        <v>138</v>
      </c>
      <c r="AC16" s="834">
        <v>74</v>
      </c>
      <c r="AD16" s="834">
        <v>26</v>
      </c>
      <c r="AE16" s="834">
        <v>45</v>
      </c>
      <c r="AF16" s="834">
        <f t="shared" si="2"/>
        <v>773</v>
      </c>
      <c r="AG16" s="834">
        <f t="shared" si="2"/>
        <v>829</v>
      </c>
      <c r="AH16" s="834">
        <f t="shared" si="3"/>
        <v>1602</v>
      </c>
      <c r="AI16" s="834">
        <f t="shared" si="4"/>
        <v>4489</v>
      </c>
      <c r="AJ16" s="834">
        <f t="shared" si="4"/>
        <v>2299</v>
      </c>
      <c r="AK16" s="834">
        <f t="shared" si="5"/>
        <v>6788</v>
      </c>
      <c r="AL16" s="814" t="s">
        <v>44</v>
      </c>
      <c r="AM16" s="817"/>
      <c r="AN16" s="963"/>
      <c r="AO16" s="955"/>
      <c r="AP16" s="963"/>
      <c r="AQ16" s="963"/>
      <c r="AR16" s="963"/>
      <c r="AS16" s="963"/>
      <c r="AT16" s="963"/>
      <c r="AU16" s="963"/>
      <c r="AV16" s="963"/>
      <c r="AW16" s="963"/>
      <c r="AX16" s="963"/>
      <c r="AY16" s="963"/>
      <c r="AZ16" s="963"/>
      <c r="BA16" s="955"/>
      <c r="BB16" s="963"/>
      <c r="BC16" s="963"/>
      <c r="BD16" s="963"/>
      <c r="BE16" s="963"/>
      <c r="BF16" s="963"/>
      <c r="BG16" s="963"/>
      <c r="BH16" s="963"/>
    </row>
    <row r="17" spans="1:60" s="956" customFormat="1" ht="21" customHeight="1">
      <c r="A17" s="819"/>
      <c r="B17" s="813" t="s">
        <v>45</v>
      </c>
      <c r="C17" s="834">
        <v>813</v>
      </c>
      <c r="D17" s="834">
        <v>294</v>
      </c>
      <c r="E17" s="834">
        <v>717</v>
      </c>
      <c r="F17" s="834">
        <v>457</v>
      </c>
      <c r="G17" s="834">
        <v>752</v>
      </c>
      <c r="H17" s="834">
        <v>409</v>
      </c>
      <c r="I17" s="834">
        <f t="shared" si="0"/>
        <v>2282</v>
      </c>
      <c r="J17" s="834">
        <f t="shared" si="0"/>
        <v>1160</v>
      </c>
      <c r="K17" s="834">
        <f t="shared" si="1"/>
        <v>3442</v>
      </c>
      <c r="L17" s="834">
        <v>124</v>
      </c>
      <c r="M17" s="834">
        <v>124</v>
      </c>
      <c r="N17" s="834">
        <v>39</v>
      </c>
      <c r="O17" s="834">
        <v>12</v>
      </c>
      <c r="P17" s="814" t="s">
        <v>46</v>
      </c>
      <c r="Q17" s="820"/>
      <c r="R17" s="819"/>
      <c r="S17" s="813" t="s">
        <v>45</v>
      </c>
      <c r="T17" s="834">
        <v>65</v>
      </c>
      <c r="U17" s="834">
        <v>75</v>
      </c>
      <c r="V17" s="834">
        <v>47</v>
      </c>
      <c r="W17" s="834">
        <v>15</v>
      </c>
      <c r="X17" s="834">
        <v>21</v>
      </c>
      <c r="Y17" s="834">
        <v>11</v>
      </c>
      <c r="Z17" s="834">
        <v>67</v>
      </c>
      <c r="AA17" s="834">
        <v>193</v>
      </c>
      <c r="AB17" s="834">
        <v>48</v>
      </c>
      <c r="AC17" s="834">
        <v>50</v>
      </c>
      <c r="AD17" s="834">
        <v>19</v>
      </c>
      <c r="AE17" s="834">
        <v>6</v>
      </c>
      <c r="AF17" s="834">
        <f t="shared" si="2"/>
        <v>430</v>
      </c>
      <c r="AG17" s="834">
        <f t="shared" si="2"/>
        <v>486</v>
      </c>
      <c r="AH17" s="834">
        <f t="shared" si="3"/>
        <v>916</v>
      </c>
      <c r="AI17" s="834">
        <f t="shared" si="4"/>
        <v>2712</v>
      </c>
      <c r="AJ17" s="834">
        <f t="shared" si="4"/>
        <v>1646</v>
      </c>
      <c r="AK17" s="834">
        <f t="shared" si="5"/>
        <v>4358</v>
      </c>
      <c r="AL17" s="814" t="s">
        <v>46</v>
      </c>
      <c r="AM17" s="820"/>
      <c r="AN17" s="963"/>
      <c r="AO17" s="955"/>
      <c r="AP17" s="963"/>
      <c r="AQ17" s="963"/>
      <c r="AR17" s="963"/>
      <c r="AS17" s="963"/>
      <c r="AT17" s="963"/>
      <c r="AU17" s="963"/>
      <c r="AV17" s="963"/>
      <c r="AW17" s="963"/>
      <c r="AX17" s="963"/>
      <c r="AY17" s="963"/>
      <c r="AZ17" s="963"/>
      <c r="BA17" s="955"/>
      <c r="BB17" s="963"/>
      <c r="BC17" s="963"/>
      <c r="BD17" s="963"/>
      <c r="BE17" s="963"/>
      <c r="BF17" s="963"/>
      <c r="BG17" s="963"/>
      <c r="BH17" s="963"/>
    </row>
    <row r="18" spans="1:60" s="956" customFormat="1" ht="21" customHeight="1">
      <c r="A18" s="942" t="s">
        <v>47</v>
      </c>
      <c r="B18" s="942"/>
      <c r="C18" s="834">
        <v>606</v>
      </c>
      <c r="D18" s="834">
        <v>330</v>
      </c>
      <c r="E18" s="834">
        <v>228</v>
      </c>
      <c r="F18" s="834">
        <v>198</v>
      </c>
      <c r="G18" s="834">
        <v>228</v>
      </c>
      <c r="H18" s="834">
        <v>254</v>
      </c>
      <c r="I18" s="834">
        <f t="shared" si="0"/>
        <v>1062</v>
      </c>
      <c r="J18" s="834">
        <f t="shared" si="0"/>
        <v>782</v>
      </c>
      <c r="K18" s="834">
        <f t="shared" si="1"/>
        <v>1844</v>
      </c>
      <c r="L18" s="834">
        <v>52</v>
      </c>
      <c r="M18" s="834">
        <v>35</v>
      </c>
      <c r="N18" s="834">
        <v>0</v>
      </c>
      <c r="O18" s="834">
        <v>0</v>
      </c>
      <c r="P18" s="814"/>
      <c r="Q18" s="875" t="s">
        <v>48</v>
      </c>
      <c r="R18" s="942" t="s">
        <v>47</v>
      </c>
      <c r="S18" s="942"/>
      <c r="T18" s="834">
        <v>38</v>
      </c>
      <c r="U18" s="834">
        <v>42</v>
      </c>
      <c r="V18" s="834">
        <v>0</v>
      </c>
      <c r="W18" s="834">
        <v>0</v>
      </c>
      <c r="X18" s="834">
        <v>0</v>
      </c>
      <c r="Y18" s="834">
        <v>0</v>
      </c>
      <c r="Z18" s="834">
        <v>45</v>
      </c>
      <c r="AA18" s="834">
        <v>165</v>
      </c>
      <c r="AB18" s="834">
        <v>24</v>
      </c>
      <c r="AC18" s="834">
        <v>2</v>
      </c>
      <c r="AD18" s="834">
        <v>0</v>
      </c>
      <c r="AE18" s="834">
        <v>0</v>
      </c>
      <c r="AF18" s="834">
        <f t="shared" si="2"/>
        <v>159</v>
      </c>
      <c r="AG18" s="834">
        <f t="shared" si="2"/>
        <v>244</v>
      </c>
      <c r="AH18" s="834">
        <f t="shared" si="3"/>
        <v>403</v>
      </c>
      <c r="AI18" s="834">
        <f t="shared" si="4"/>
        <v>1221</v>
      </c>
      <c r="AJ18" s="834">
        <f t="shared" si="4"/>
        <v>1026</v>
      </c>
      <c r="AK18" s="834">
        <f t="shared" si="5"/>
        <v>2247</v>
      </c>
      <c r="AL18" s="814"/>
      <c r="AM18" s="875" t="s">
        <v>48</v>
      </c>
      <c r="AN18" s="963"/>
      <c r="AO18" s="955"/>
      <c r="AP18" s="963"/>
      <c r="AQ18" s="963"/>
      <c r="AR18" s="963"/>
      <c r="AS18" s="963"/>
      <c r="AT18" s="963"/>
      <c r="AU18" s="963"/>
      <c r="AV18" s="963"/>
      <c r="AW18" s="963"/>
      <c r="AX18" s="963"/>
      <c r="AY18" s="963"/>
      <c r="AZ18" s="963"/>
      <c r="BA18" s="955"/>
      <c r="BB18" s="963"/>
      <c r="BC18" s="963"/>
      <c r="BD18" s="963"/>
      <c r="BE18" s="963"/>
      <c r="BF18" s="963"/>
      <c r="BG18" s="963"/>
      <c r="BH18" s="963"/>
    </row>
    <row r="19" spans="1:60" s="956" customFormat="1" ht="21" customHeight="1">
      <c r="A19" s="942" t="s">
        <v>49</v>
      </c>
      <c r="B19" s="942"/>
      <c r="C19" s="834">
        <v>863</v>
      </c>
      <c r="D19" s="834">
        <v>271</v>
      </c>
      <c r="E19" s="834">
        <v>687</v>
      </c>
      <c r="F19" s="834">
        <v>277</v>
      </c>
      <c r="G19" s="834">
        <v>1034</v>
      </c>
      <c r="H19" s="834">
        <v>443</v>
      </c>
      <c r="I19" s="834">
        <f t="shared" si="0"/>
        <v>2584</v>
      </c>
      <c r="J19" s="834">
        <f t="shared" si="0"/>
        <v>991</v>
      </c>
      <c r="K19" s="834">
        <f t="shared" si="1"/>
        <v>3575</v>
      </c>
      <c r="L19" s="834">
        <v>215</v>
      </c>
      <c r="M19" s="834">
        <v>134</v>
      </c>
      <c r="N19" s="834">
        <v>11</v>
      </c>
      <c r="O19" s="834">
        <v>15</v>
      </c>
      <c r="P19" s="811" t="s">
        <v>50</v>
      </c>
      <c r="Q19" s="811"/>
      <c r="R19" s="942" t="s">
        <v>49</v>
      </c>
      <c r="S19" s="942"/>
      <c r="T19" s="834">
        <v>158</v>
      </c>
      <c r="U19" s="834">
        <v>125</v>
      </c>
      <c r="V19" s="834">
        <v>37</v>
      </c>
      <c r="W19" s="834">
        <v>38</v>
      </c>
      <c r="X19" s="834">
        <v>0</v>
      </c>
      <c r="Y19" s="834">
        <v>61</v>
      </c>
      <c r="Z19" s="834">
        <v>492</v>
      </c>
      <c r="AA19" s="834">
        <v>593</v>
      </c>
      <c r="AB19" s="834">
        <v>77</v>
      </c>
      <c r="AC19" s="834">
        <v>39</v>
      </c>
      <c r="AD19" s="834">
        <v>38</v>
      </c>
      <c r="AE19" s="834">
        <v>45</v>
      </c>
      <c r="AF19" s="834">
        <f t="shared" si="2"/>
        <v>1028</v>
      </c>
      <c r="AG19" s="834">
        <f t="shared" si="2"/>
        <v>1050</v>
      </c>
      <c r="AH19" s="834">
        <f t="shared" si="3"/>
        <v>2078</v>
      </c>
      <c r="AI19" s="834">
        <f t="shared" si="4"/>
        <v>3612</v>
      </c>
      <c r="AJ19" s="834">
        <f t="shared" si="4"/>
        <v>2041</v>
      </c>
      <c r="AK19" s="834">
        <f t="shared" si="5"/>
        <v>5653</v>
      </c>
      <c r="AL19" s="811" t="s">
        <v>50</v>
      </c>
      <c r="AM19" s="811"/>
      <c r="AN19" s="963"/>
      <c r="AO19" s="955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55"/>
      <c r="BB19" s="963"/>
      <c r="BC19" s="963"/>
      <c r="BD19" s="963"/>
      <c r="BE19" s="963"/>
      <c r="BF19" s="963"/>
      <c r="BG19" s="963"/>
      <c r="BH19" s="963"/>
    </row>
    <row r="20" spans="1:60" s="956" customFormat="1" ht="21" customHeight="1">
      <c r="A20" s="942" t="s">
        <v>51</v>
      </c>
      <c r="B20" s="942"/>
      <c r="C20" s="834">
        <v>986</v>
      </c>
      <c r="D20" s="834">
        <v>520</v>
      </c>
      <c r="E20" s="834">
        <v>869</v>
      </c>
      <c r="F20" s="834">
        <v>461</v>
      </c>
      <c r="G20" s="834">
        <v>870</v>
      </c>
      <c r="H20" s="834">
        <v>573</v>
      </c>
      <c r="I20" s="834">
        <f t="shared" si="0"/>
        <v>2725</v>
      </c>
      <c r="J20" s="834">
        <f t="shared" si="0"/>
        <v>1554</v>
      </c>
      <c r="K20" s="834">
        <f t="shared" si="1"/>
        <v>4279</v>
      </c>
      <c r="L20" s="834">
        <v>241</v>
      </c>
      <c r="M20" s="834">
        <v>212</v>
      </c>
      <c r="N20" s="834">
        <v>9</v>
      </c>
      <c r="O20" s="834">
        <v>8</v>
      </c>
      <c r="P20" s="811" t="s">
        <v>52</v>
      </c>
      <c r="Q20" s="811"/>
      <c r="R20" s="942" t="s">
        <v>51</v>
      </c>
      <c r="S20" s="942"/>
      <c r="T20" s="834">
        <v>146</v>
      </c>
      <c r="U20" s="834">
        <v>197</v>
      </c>
      <c r="V20" s="834">
        <v>61</v>
      </c>
      <c r="W20" s="834">
        <v>4</v>
      </c>
      <c r="X20" s="834">
        <v>20</v>
      </c>
      <c r="Y20" s="834">
        <v>12</v>
      </c>
      <c r="Z20" s="834">
        <v>102</v>
      </c>
      <c r="AA20" s="834">
        <v>139</v>
      </c>
      <c r="AB20" s="834">
        <v>42</v>
      </c>
      <c r="AC20" s="834">
        <v>29</v>
      </c>
      <c r="AD20" s="834">
        <v>20</v>
      </c>
      <c r="AE20" s="834">
        <v>4</v>
      </c>
      <c r="AF20" s="834">
        <f t="shared" si="2"/>
        <v>641</v>
      </c>
      <c r="AG20" s="834">
        <f t="shared" si="2"/>
        <v>605</v>
      </c>
      <c r="AH20" s="834">
        <f t="shared" si="3"/>
        <v>1246</v>
      </c>
      <c r="AI20" s="834">
        <f t="shared" si="4"/>
        <v>3366</v>
      </c>
      <c r="AJ20" s="834">
        <f t="shared" si="4"/>
        <v>2159</v>
      </c>
      <c r="AK20" s="834">
        <f t="shared" si="5"/>
        <v>5525</v>
      </c>
      <c r="AL20" s="811" t="s">
        <v>52</v>
      </c>
      <c r="AM20" s="811"/>
      <c r="AN20" s="963"/>
      <c r="AO20" s="955"/>
      <c r="AP20" s="963"/>
      <c r="AQ20" s="963"/>
      <c r="AR20" s="963"/>
      <c r="AS20" s="963"/>
      <c r="AT20" s="963"/>
      <c r="AU20" s="963"/>
      <c r="AV20" s="963"/>
      <c r="AW20" s="963"/>
      <c r="AX20" s="963"/>
      <c r="AY20" s="963"/>
      <c r="AZ20" s="963"/>
      <c r="BA20" s="955"/>
      <c r="BB20" s="963"/>
      <c r="BC20" s="963"/>
      <c r="BD20" s="963"/>
      <c r="BE20" s="963"/>
      <c r="BF20" s="963"/>
      <c r="BG20" s="963"/>
      <c r="BH20" s="963"/>
    </row>
    <row r="21" spans="1:60" s="956" customFormat="1" ht="21" customHeight="1">
      <c r="A21" s="942" t="s">
        <v>53</v>
      </c>
      <c r="B21" s="942"/>
      <c r="C21" s="834">
        <v>1804</v>
      </c>
      <c r="D21" s="834">
        <v>788</v>
      </c>
      <c r="E21" s="834">
        <v>1860</v>
      </c>
      <c r="F21" s="834">
        <v>747</v>
      </c>
      <c r="G21" s="834">
        <v>2135</v>
      </c>
      <c r="H21" s="834">
        <v>1134</v>
      </c>
      <c r="I21" s="834">
        <f t="shared" si="0"/>
        <v>5799</v>
      </c>
      <c r="J21" s="834">
        <f t="shared" si="0"/>
        <v>2669</v>
      </c>
      <c r="K21" s="834">
        <f t="shared" si="1"/>
        <v>8468</v>
      </c>
      <c r="L21" s="834">
        <v>624</v>
      </c>
      <c r="M21" s="834">
        <v>494</v>
      </c>
      <c r="N21" s="834">
        <v>26</v>
      </c>
      <c r="O21" s="834">
        <v>10</v>
      </c>
      <c r="P21" s="811" t="s">
        <v>54</v>
      </c>
      <c r="Q21" s="811"/>
      <c r="R21" s="942" t="s">
        <v>53</v>
      </c>
      <c r="S21" s="942"/>
      <c r="T21" s="834">
        <v>324</v>
      </c>
      <c r="U21" s="834">
        <v>599</v>
      </c>
      <c r="V21" s="834">
        <v>310</v>
      </c>
      <c r="W21" s="834">
        <v>19</v>
      </c>
      <c r="X21" s="834">
        <v>40</v>
      </c>
      <c r="Y21" s="834">
        <v>8</v>
      </c>
      <c r="Z21" s="834">
        <v>2383</v>
      </c>
      <c r="AA21" s="834">
        <v>3440</v>
      </c>
      <c r="AB21" s="834">
        <v>524</v>
      </c>
      <c r="AC21" s="834">
        <v>255</v>
      </c>
      <c r="AD21" s="834">
        <v>235</v>
      </c>
      <c r="AE21" s="834">
        <v>153</v>
      </c>
      <c r="AF21" s="834">
        <f t="shared" si="2"/>
        <v>4466</v>
      </c>
      <c r="AG21" s="834">
        <f t="shared" si="2"/>
        <v>4978</v>
      </c>
      <c r="AH21" s="834">
        <f t="shared" si="3"/>
        <v>9444</v>
      </c>
      <c r="AI21" s="834">
        <f t="shared" si="4"/>
        <v>10265</v>
      </c>
      <c r="AJ21" s="834">
        <f t="shared" si="4"/>
        <v>7647</v>
      </c>
      <c r="AK21" s="834">
        <f t="shared" si="5"/>
        <v>17912</v>
      </c>
      <c r="AL21" s="811" t="s">
        <v>54</v>
      </c>
      <c r="AM21" s="811"/>
      <c r="AN21" s="963"/>
      <c r="AO21" s="955"/>
      <c r="AP21" s="963"/>
      <c r="AQ21" s="963"/>
      <c r="AR21" s="963"/>
      <c r="AS21" s="963"/>
      <c r="AT21" s="963"/>
      <c r="AU21" s="963"/>
      <c r="AV21" s="963"/>
      <c r="AW21" s="963"/>
      <c r="AX21" s="963"/>
      <c r="AY21" s="963"/>
      <c r="AZ21" s="963"/>
      <c r="BA21" s="955"/>
      <c r="BB21" s="963"/>
      <c r="BC21" s="963"/>
      <c r="BD21" s="963"/>
      <c r="BE21" s="963"/>
      <c r="BF21" s="963"/>
      <c r="BG21" s="963"/>
      <c r="BH21" s="963"/>
    </row>
    <row r="22" spans="1:60" s="956" customFormat="1" ht="21" customHeight="1">
      <c r="A22" s="942" t="s">
        <v>84</v>
      </c>
      <c r="B22" s="942"/>
      <c r="C22" s="834">
        <v>824</v>
      </c>
      <c r="D22" s="834">
        <v>160</v>
      </c>
      <c r="E22" s="834">
        <v>772</v>
      </c>
      <c r="F22" s="834">
        <v>207</v>
      </c>
      <c r="G22" s="834">
        <v>974</v>
      </c>
      <c r="H22" s="834">
        <v>328</v>
      </c>
      <c r="I22" s="834">
        <f t="shared" si="0"/>
        <v>2570</v>
      </c>
      <c r="J22" s="834">
        <f t="shared" si="0"/>
        <v>695</v>
      </c>
      <c r="K22" s="834">
        <f t="shared" si="1"/>
        <v>3265</v>
      </c>
      <c r="L22" s="834">
        <v>151</v>
      </c>
      <c r="M22" s="834">
        <v>120</v>
      </c>
      <c r="N22" s="834">
        <v>8</v>
      </c>
      <c r="O22" s="834">
        <v>22</v>
      </c>
      <c r="P22" s="811" t="s">
        <v>56</v>
      </c>
      <c r="Q22" s="811"/>
      <c r="R22" s="942" t="s">
        <v>84</v>
      </c>
      <c r="S22" s="942"/>
      <c r="T22" s="834">
        <v>136</v>
      </c>
      <c r="U22" s="834">
        <v>126</v>
      </c>
      <c r="V22" s="834">
        <v>44</v>
      </c>
      <c r="W22" s="834">
        <v>20</v>
      </c>
      <c r="X22" s="834">
        <v>9</v>
      </c>
      <c r="Y22" s="834">
        <v>14</v>
      </c>
      <c r="Z22" s="834">
        <v>441</v>
      </c>
      <c r="AA22" s="834">
        <v>673</v>
      </c>
      <c r="AB22" s="834">
        <v>140</v>
      </c>
      <c r="AC22" s="834">
        <v>106</v>
      </c>
      <c r="AD22" s="834">
        <v>4</v>
      </c>
      <c r="AE22" s="834">
        <v>39</v>
      </c>
      <c r="AF22" s="834">
        <f t="shared" si="2"/>
        <v>933</v>
      </c>
      <c r="AG22" s="834">
        <f t="shared" si="2"/>
        <v>1120</v>
      </c>
      <c r="AH22" s="834">
        <f t="shared" si="3"/>
        <v>2053</v>
      </c>
      <c r="AI22" s="834">
        <f t="shared" si="4"/>
        <v>3503</v>
      </c>
      <c r="AJ22" s="834">
        <f t="shared" si="4"/>
        <v>1815</v>
      </c>
      <c r="AK22" s="834">
        <f t="shared" si="5"/>
        <v>5318</v>
      </c>
      <c r="AL22" s="811" t="s">
        <v>56</v>
      </c>
      <c r="AM22" s="811"/>
      <c r="AN22" s="963"/>
      <c r="AO22" s="963"/>
      <c r="AP22" s="963"/>
      <c r="AQ22" s="963"/>
      <c r="AR22" s="963"/>
      <c r="AS22" s="963"/>
      <c r="AT22" s="963"/>
      <c r="AU22" s="963"/>
      <c r="AV22" s="963"/>
      <c r="AW22" s="963"/>
      <c r="AX22" s="963"/>
      <c r="AY22" s="963"/>
      <c r="AZ22" s="963"/>
      <c r="BA22" s="963"/>
      <c r="BB22" s="963"/>
      <c r="BC22" s="963"/>
      <c r="BD22" s="963"/>
      <c r="BE22" s="963"/>
      <c r="BF22" s="963"/>
      <c r="BG22" s="963"/>
      <c r="BH22" s="963"/>
    </row>
    <row r="23" spans="1:60" s="956" customFormat="1" ht="21" customHeight="1">
      <c r="A23" s="942" t="s">
        <v>57</v>
      </c>
      <c r="B23" s="942"/>
      <c r="C23" s="834">
        <v>645</v>
      </c>
      <c r="D23" s="834">
        <v>212</v>
      </c>
      <c r="E23" s="834">
        <v>720</v>
      </c>
      <c r="F23" s="834">
        <v>212</v>
      </c>
      <c r="G23" s="834">
        <v>719</v>
      </c>
      <c r="H23" s="834">
        <v>292</v>
      </c>
      <c r="I23" s="834">
        <f t="shared" si="0"/>
        <v>2084</v>
      </c>
      <c r="J23" s="834">
        <f t="shared" si="0"/>
        <v>716</v>
      </c>
      <c r="K23" s="834">
        <f t="shared" si="1"/>
        <v>2800</v>
      </c>
      <c r="L23" s="834">
        <v>106</v>
      </c>
      <c r="M23" s="834">
        <v>77</v>
      </c>
      <c r="N23" s="834">
        <v>8</v>
      </c>
      <c r="O23" s="834">
        <v>8</v>
      </c>
      <c r="P23" s="811" t="s">
        <v>58</v>
      </c>
      <c r="Q23" s="811"/>
      <c r="R23" s="942" t="s">
        <v>57</v>
      </c>
      <c r="S23" s="942"/>
      <c r="T23" s="834">
        <v>66</v>
      </c>
      <c r="U23" s="834">
        <v>74</v>
      </c>
      <c r="V23" s="834">
        <v>24</v>
      </c>
      <c r="W23" s="834">
        <v>1</v>
      </c>
      <c r="X23" s="834">
        <v>4</v>
      </c>
      <c r="Y23" s="834">
        <v>3</v>
      </c>
      <c r="Z23" s="834">
        <v>107</v>
      </c>
      <c r="AA23" s="834">
        <v>382</v>
      </c>
      <c r="AB23" s="834">
        <v>66</v>
      </c>
      <c r="AC23" s="834">
        <v>43</v>
      </c>
      <c r="AD23" s="834">
        <v>3</v>
      </c>
      <c r="AE23" s="834">
        <v>12</v>
      </c>
      <c r="AF23" s="834">
        <f t="shared" si="2"/>
        <v>384</v>
      </c>
      <c r="AG23" s="834">
        <f t="shared" si="2"/>
        <v>600</v>
      </c>
      <c r="AH23" s="834">
        <f t="shared" si="3"/>
        <v>984</v>
      </c>
      <c r="AI23" s="834">
        <f t="shared" si="4"/>
        <v>2468</v>
      </c>
      <c r="AJ23" s="834">
        <f t="shared" si="4"/>
        <v>1316</v>
      </c>
      <c r="AK23" s="834">
        <f t="shared" si="5"/>
        <v>3784</v>
      </c>
      <c r="AL23" s="811" t="s">
        <v>58</v>
      </c>
      <c r="AM23" s="811"/>
      <c r="AN23" s="963"/>
      <c r="AO23" s="963"/>
      <c r="AP23" s="963"/>
      <c r="AQ23" s="963"/>
      <c r="AR23" s="963"/>
      <c r="AS23" s="963"/>
      <c r="AT23" s="963"/>
      <c r="AU23" s="963"/>
      <c r="AV23" s="963"/>
      <c r="AW23" s="963"/>
      <c r="AX23" s="963"/>
      <c r="AY23" s="963"/>
      <c r="AZ23" s="963"/>
      <c r="BA23" s="963"/>
      <c r="BB23" s="963"/>
      <c r="BC23" s="963"/>
      <c r="BD23" s="963"/>
      <c r="BE23" s="963"/>
      <c r="BF23" s="963"/>
      <c r="BG23" s="963"/>
      <c r="BH23" s="963"/>
    </row>
    <row r="24" spans="1:60" s="956" customFormat="1" ht="21" customHeight="1">
      <c r="A24" s="942" t="s">
        <v>59</v>
      </c>
      <c r="B24" s="942"/>
      <c r="C24" s="834">
        <v>326</v>
      </c>
      <c r="D24" s="834">
        <v>189</v>
      </c>
      <c r="E24" s="834">
        <v>216</v>
      </c>
      <c r="F24" s="834">
        <v>156</v>
      </c>
      <c r="G24" s="834">
        <v>325</v>
      </c>
      <c r="H24" s="834">
        <v>252</v>
      </c>
      <c r="I24" s="834">
        <f t="shared" si="0"/>
        <v>867</v>
      </c>
      <c r="J24" s="834">
        <f t="shared" si="0"/>
        <v>597</v>
      </c>
      <c r="K24" s="834">
        <f t="shared" si="1"/>
        <v>1464</v>
      </c>
      <c r="L24" s="834">
        <v>54</v>
      </c>
      <c r="M24" s="834">
        <v>82</v>
      </c>
      <c r="N24" s="834">
        <v>7</v>
      </c>
      <c r="O24" s="834">
        <v>2</v>
      </c>
      <c r="P24" s="811" t="s">
        <v>60</v>
      </c>
      <c r="Q24" s="811"/>
      <c r="R24" s="942" t="s">
        <v>59</v>
      </c>
      <c r="S24" s="942"/>
      <c r="T24" s="834">
        <v>54</v>
      </c>
      <c r="U24" s="834">
        <v>159</v>
      </c>
      <c r="V24" s="834">
        <v>29</v>
      </c>
      <c r="W24" s="834">
        <v>0</v>
      </c>
      <c r="X24" s="834">
        <v>0</v>
      </c>
      <c r="Y24" s="834">
        <v>0</v>
      </c>
      <c r="Z24" s="834">
        <v>322</v>
      </c>
      <c r="AA24" s="834">
        <v>867</v>
      </c>
      <c r="AB24" s="834">
        <v>69</v>
      </c>
      <c r="AC24" s="834">
        <v>69</v>
      </c>
      <c r="AD24" s="834">
        <v>0</v>
      </c>
      <c r="AE24" s="834">
        <v>0</v>
      </c>
      <c r="AF24" s="834">
        <f t="shared" si="2"/>
        <v>535</v>
      </c>
      <c r="AG24" s="834">
        <f t="shared" si="2"/>
        <v>1179</v>
      </c>
      <c r="AH24" s="834">
        <f t="shared" si="3"/>
        <v>1714</v>
      </c>
      <c r="AI24" s="834">
        <f t="shared" si="4"/>
        <v>1402</v>
      </c>
      <c r="AJ24" s="834">
        <f t="shared" si="4"/>
        <v>1776</v>
      </c>
      <c r="AK24" s="834">
        <f t="shared" si="5"/>
        <v>3178</v>
      </c>
      <c r="AL24" s="811" t="s">
        <v>60</v>
      </c>
      <c r="AM24" s="811"/>
      <c r="AN24" s="963"/>
      <c r="AO24" s="963"/>
      <c r="AP24" s="963"/>
      <c r="AQ24" s="963"/>
      <c r="AR24" s="963"/>
      <c r="AS24" s="963"/>
      <c r="AT24" s="963"/>
      <c r="AU24" s="963"/>
      <c r="AV24" s="963"/>
      <c r="AW24" s="963"/>
      <c r="AX24" s="963"/>
      <c r="AY24" s="963"/>
      <c r="AZ24" s="963"/>
      <c r="BA24" s="963"/>
      <c r="BB24" s="963"/>
      <c r="BC24" s="963"/>
      <c r="BD24" s="963"/>
      <c r="BE24" s="963"/>
      <c r="BF24" s="963"/>
      <c r="BG24" s="963"/>
      <c r="BH24" s="963"/>
    </row>
    <row r="25" spans="1:60" s="956" customFormat="1" ht="21" customHeight="1">
      <c r="A25" s="942" t="s">
        <v>61</v>
      </c>
      <c r="B25" s="942"/>
      <c r="C25" s="834">
        <v>1389</v>
      </c>
      <c r="D25" s="834">
        <v>688</v>
      </c>
      <c r="E25" s="834">
        <v>1137</v>
      </c>
      <c r="F25" s="834">
        <v>683</v>
      </c>
      <c r="G25" s="834">
        <v>1255</v>
      </c>
      <c r="H25" s="834">
        <v>1159</v>
      </c>
      <c r="I25" s="834">
        <f t="shared" si="0"/>
        <v>3781</v>
      </c>
      <c r="J25" s="834">
        <f t="shared" si="0"/>
        <v>2530</v>
      </c>
      <c r="K25" s="834">
        <f t="shared" si="1"/>
        <v>6311</v>
      </c>
      <c r="L25" s="834">
        <v>392</v>
      </c>
      <c r="M25" s="834">
        <v>539</v>
      </c>
      <c r="N25" s="834">
        <v>18</v>
      </c>
      <c r="O25" s="834">
        <v>7</v>
      </c>
      <c r="P25" s="811" t="s">
        <v>62</v>
      </c>
      <c r="Q25" s="811"/>
      <c r="R25" s="942" t="s">
        <v>61</v>
      </c>
      <c r="S25" s="942"/>
      <c r="T25" s="834">
        <v>430</v>
      </c>
      <c r="U25" s="834">
        <v>569</v>
      </c>
      <c r="V25" s="834">
        <v>144</v>
      </c>
      <c r="W25" s="834">
        <v>48</v>
      </c>
      <c r="X25" s="834">
        <v>154</v>
      </c>
      <c r="Y25" s="834">
        <v>13</v>
      </c>
      <c r="Z25" s="834">
        <v>1634</v>
      </c>
      <c r="AA25" s="834">
        <v>2768</v>
      </c>
      <c r="AB25" s="834">
        <v>760</v>
      </c>
      <c r="AC25" s="834">
        <v>753</v>
      </c>
      <c r="AD25" s="834">
        <v>51</v>
      </c>
      <c r="AE25" s="834">
        <v>210</v>
      </c>
      <c r="AF25" s="834">
        <f t="shared" si="2"/>
        <v>3583</v>
      </c>
      <c r="AG25" s="834">
        <f t="shared" si="2"/>
        <v>4907</v>
      </c>
      <c r="AH25" s="834">
        <f t="shared" si="3"/>
        <v>8490</v>
      </c>
      <c r="AI25" s="834">
        <f t="shared" si="4"/>
        <v>7364</v>
      </c>
      <c r="AJ25" s="834">
        <f t="shared" si="4"/>
        <v>7437</v>
      </c>
      <c r="AK25" s="834">
        <f t="shared" si="5"/>
        <v>14801</v>
      </c>
      <c r="AL25" s="811" t="s">
        <v>62</v>
      </c>
      <c r="AM25" s="811"/>
      <c r="AN25" s="963"/>
      <c r="AO25" s="963"/>
      <c r="AP25" s="963"/>
      <c r="AQ25" s="963"/>
      <c r="AR25" s="963"/>
      <c r="AS25" s="963"/>
      <c r="AT25" s="963"/>
      <c r="AU25" s="963"/>
      <c r="AV25" s="963"/>
      <c r="AW25" s="963"/>
      <c r="AX25" s="963"/>
      <c r="AY25" s="963"/>
      <c r="AZ25" s="963"/>
      <c r="BA25" s="963"/>
      <c r="BB25" s="963"/>
      <c r="BC25" s="963"/>
      <c r="BD25" s="963"/>
      <c r="BE25" s="963"/>
      <c r="BF25" s="963"/>
      <c r="BG25" s="963"/>
      <c r="BH25" s="963"/>
    </row>
    <row r="26" spans="1:60" s="956" customFormat="1" ht="21" customHeight="1">
      <c r="A26" s="942" t="s">
        <v>63</v>
      </c>
      <c r="B26" s="942"/>
      <c r="C26" s="834">
        <v>301</v>
      </c>
      <c r="D26" s="834">
        <v>140</v>
      </c>
      <c r="E26" s="834">
        <v>245</v>
      </c>
      <c r="F26" s="834">
        <v>95</v>
      </c>
      <c r="G26" s="834">
        <v>172</v>
      </c>
      <c r="H26" s="834">
        <v>125</v>
      </c>
      <c r="I26" s="834">
        <f t="shared" si="0"/>
        <v>718</v>
      </c>
      <c r="J26" s="834">
        <f t="shared" si="0"/>
        <v>360</v>
      </c>
      <c r="K26" s="834">
        <f t="shared" si="1"/>
        <v>1078</v>
      </c>
      <c r="L26" s="834">
        <v>123</v>
      </c>
      <c r="M26" s="834">
        <v>83</v>
      </c>
      <c r="N26" s="834">
        <v>4</v>
      </c>
      <c r="O26" s="834">
        <v>10</v>
      </c>
      <c r="P26" s="811" t="s">
        <v>64</v>
      </c>
      <c r="Q26" s="811"/>
      <c r="R26" s="942" t="s">
        <v>63</v>
      </c>
      <c r="S26" s="942"/>
      <c r="T26" s="834">
        <v>52</v>
      </c>
      <c r="U26" s="834">
        <v>49</v>
      </c>
      <c r="V26" s="834">
        <v>23</v>
      </c>
      <c r="W26" s="834">
        <v>24</v>
      </c>
      <c r="X26" s="834">
        <v>1</v>
      </c>
      <c r="Y26" s="834">
        <v>8</v>
      </c>
      <c r="Z26" s="834">
        <v>39</v>
      </c>
      <c r="AA26" s="834">
        <v>102</v>
      </c>
      <c r="AB26" s="834">
        <v>26</v>
      </c>
      <c r="AC26" s="834">
        <v>55</v>
      </c>
      <c r="AD26" s="834">
        <v>13</v>
      </c>
      <c r="AE26" s="834">
        <v>15</v>
      </c>
      <c r="AF26" s="834">
        <f t="shared" si="2"/>
        <v>281</v>
      </c>
      <c r="AG26" s="834">
        <f t="shared" si="2"/>
        <v>346</v>
      </c>
      <c r="AH26" s="834">
        <f t="shared" si="3"/>
        <v>627</v>
      </c>
      <c r="AI26" s="834">
        <f t="shared" si="4"/>
        <v>999</v>
      </c>
      <c r="AJ26" s="834">
        <f t="shared" si="4"/>
        <v>706</v>
      </c>
      <c r="AK26" s="834">
        <f t="shared" si="5"/>
        <v>1705</v>
      </c>
      <c r="AL26" s="811" t="s">
        <v>64</v>
      </c>
      <c r="AM26" s="811"/>
      <c r="AN26" s="963"/>
      <c r="AO26" s="965"/>
      <c r="AP26" s="965"/>
      <c r="AQ26" s="963"/>
      <c r="AR26" s="963"/>
      <c r="AS26" s="963"/>
      <c r="AT26" s="963"/>
      <c r="AU26" s="963"/>
      <c r="AV26" s="963"/>
      <c r="AW26" s="963"/>
      <c r="AX26" s="963"/>
      <c r="AY26" s="963"/>
      <c r="AZ26" s="963"/>
      <c r="BA26" s="965"/>
      <c r="BB26" s="965"/>
      <c r="BC26" s="963"/>
      <c r="BD26" s="963"/>
      <c r="BE26" s="963"/>
      <c r="BF26" s="963"/>
      <c r="BG26" s="963"/>
      <c r="BH26" s="963"/>
    </row>
    <row r="27" spans="1:60" s="956" customFormat="1" ht="21" customHeight="1" thickBot="1">
      <c r="A27" s="971" t="s">
        <v>65</v>
      </c>
      <c r="B27" s="971"/>
      <c r="C27" s="967">
        <v>4632</v>
      </c>
      <c r="D27" s="967">
        <v>1490</v>
      </c>
      <c r="E27" s="967">
        <v>4084</v>
      </c>
      <c r="F27" s="967">
        <v>1407</v>
      </c>
      <c r="G27" s="967">
        <v>5567</v>
      </c>
      <c r="H27" s="967">
        <v>1956</v>
      </c>
      <c r="I27" s="834">
        <f t="shared" si="0"/>
        <v>14283</v>
      </c>
      <c r="J27" s="834">
        <f t="shared" si="0"/>
        <v>4853</v>
      </c>
      <c r="K27" s="834">
        <f t="shared" si="1"/>
        <v>19136</v>
      </c>
      <c r="L27" s="967">
        <v>1307</v>
      </c>
      <c r="M27" s="967">
        <v>763</v>
      </c>
      <c r="N27" s="967">
        <v>159</v>
      </c>
      <c r="O27" s="967">
        <v>100</v>
      </c>
      <c r="P27" s="823" t="s">
        <v>66</v>
      </c>
      <c r="Q27" s="823"/>
      <c r="R27" s="972" t="s">
        <v>65</v>
      </c>
      <c r="S27" s="972"/>
      <c r="T27" s="967">
        <v>615</v>
      </c>
      <c r="U27" s="967">
        <v>627</v>
      </c>
      <c r="V27" s="967">
        <v>844</v>
      </c>
      <c r="W27" s="967">
        <v>244</v>
      </c>
      <c r="X27" s="967">
        <v>218</v>
      </c>
      <c r="Y27" s="967">
        <v>110</v>
      </c>
      <c r="Z27" s="967">
        <v>1484</v>
      </c>
      <c r="AA27" s="967">
        <v>2586</v>
      </c>
      <c r="AB27" s="967">
        <v>2520</v>
      </c>
      <c r="AC27" s="967">
        <v>1001</v>
      </c>
      <c r="AD27" s="967">
        <v>325</v>
      </c>
      <c r="AE27" s="967">
        <v>338</v>
      </c>
      <c r="AF27" s="834">
        <f t="shared" si="2"/>
        <v>7472</v>
      </c>
      <c r="AG27" s="834">
        <f t="shared" si="2"/>
        <v>5769</v>
      </c>
      <c r="AH27" s="834">
        <f t="shared" si="3"/>
        <v>13241</v>
      </c>
      <c r="AI27" s="834">
        <f t="shared" si="4"/>
        <v>21755</v>
      </c>
      <c r="AJ27" s="834">
        <f t="shared" si="4"/>
        <v>10622</v>
      </c>
      <c r="AK27" s="834">
        <f t="shared" si="5"/>
        <v>32377</v>
      </c>
      <c r="AL27" s="823" t="s">
        <v>66</v>
      </c>
      <c r="AM27" s="823"/>
      <c r="AN27" s="963"/>
      <c r="AO27" s="965"/>
      <c r="AP27" s="965"/>
      <c r="AQ27" s="963"/>
      <c r="AR27" s="963"/>
      <c r="AS27" s="963"/>
      <c r="AT27" s="963"/>
      <c r="AU27" s="963"/>
      <c r="AV27" s="963"/>
      <c r="AW27" s="963"/>
      <c r="AX27" s="963"/>
      <c r="AY27" s="963"/>
      <c r="AZ27" s="963"/>
      <c r="BA27" s="965"/>
      <c r="BB27" s="965"/>
      <c r="BC27" s="963"/>
      <c r="BD27" s="963"/>
      <c r="BE27" s="963"/>
      <c r="BF27" s="963"/>
      <c r="BG27" s="963"/>
      <c r="BH27" s="963"/>
    </row>
    <row r="28" spans="1:60" s="956" customFormat="1" ht="21" customHeight="1" thickBot="1">
      <c r="A28" s="891" t="s">
        <v>19</v>
      </c>
      <c r="B28" s="891"/>
      <c r="C28" s="843">
        <f>SUM(C8:C27)</f>
        <v>21560</v>
      </c>
      <c r="D28" s="843">
        <f t="shared" ref="D28:O28" si="6">SUM(D8:D27)</f>
        <v>8461</v>
      </c>
      <c r="E28" s="843">
        <f t="shared" si="6"/>
        <v>19621</v>
      </c>
      <c r="F28" s="843">
        <f t="shared" si="6"/>
        <v>8249</v>
      </c>
      <c r="G28" s="843">
        <f t="shared" si="6"/>
        <v>23489</v>
      </c>
      <c r="H28" s="843">
        <f t="shared" si="6"/>
        <v>10888</v>
      </c>
      <c r="I28" s="843">
        <f t="shared" si="6"/>
        <v>64670</v>
      </c>
      <c r="J28" s="843">
        <f t="shared" si="6"/>
        <v>27598</v>
      </c>
      <c r="K28" s="843">
        <f t="shared" si="6"/>
        <v>92268</v>
      </c>
      <c r="L28" s="843">
        <f t="shared" si="6"/>
        <v>5331</v>
      </c>
      <c r="M28" s="843">
        <f t="shared" si="6"/>
        <v>4153</v>
      </c>
      <c r="N28" s="843">
        <f t="shared" si="6"/>
        <v>483</v>
      </c>
      <c r="O28" s="843">
        <f t="shared" si="6"/>
        <v>336</v>
      </c>
      <c r="P28" s="826" t="s">
        <v>67</v>
      </c>
      <c r="Q28" s="826"/>
      <c r="R28" s="891" t="s">
        <v>19</v>
      </c>
      <c r="S28" s="891"/>
      <c r="T28" s="843">
        <f>SUM(T8:T27)</f>
        <v>3218</v>
      </c>
      <c r="U28" s="843">
        <f t="shared" ref="U28:AK28" si="7">SUM(U8:U27)</f>
        <v>3849</v>
      </c>
      <c r="V28" s="843">
        <f t="shared" si="7"/>
        <v>2387</v>
      </c>
      <c r="W28" s="843">
        <f t="shared" si="7"/>
        <v>590</v>
      </c>
      <c r="X28" s="843">
        <f t="shared" si="7"/>
        <v>577</v>
      </c>
      <c r="Y28" s="843">
        <f t="shared" si="7"/>
        <v>383</v>
      </c>
      <c r="Z28" s="843">
        <f t="shared" si="7"/>
        <v>9576</v>
      </c>
      <c r="AA28" s="843">
        <f t="shared" si="7"/>
        <v>15512</v>
      </c>
      <c r="AB28" s="843">
        <f t="shared" si="7"/>
        <v>5658</v>
      </c>
      <c r="AC28" s="843">
        <f t="shared" si="7"/>
        <v>2973</v>
      </c>
      <c r="AD28" s="843">
        <f t="shared" si="7"/>
        <v>914</v>
      </c>
      <c r="AE28" s="843">
        <f t="shared" si="7"/>
        <v>1177</v>
      </c>
      <c r="AF28" s="843">
        <f t="shared" si="7"/>
        <v>28144</v>
      </c>
      <c r="AG28" s="843">
        <f t="shared" si="7"/>
        <v>28973</v>
      </c>
      <c r="AH28" s="843">
        <f t="shared" si="7"/>
        <v>57117</v>
      </c>
      <c r="AI28" s="843">
        <f t="shared" si="7"/>
        <v>92814</v>
      </c>
      <c r="AJ28" s="843">
        <f t="shared" si="7"/>
        <v>56571</v>
      </c>
      <c r="AK28" s="843">
        <f t="shared" si="7"/>
        <v>149385</v>
      </c>
      <c r="AL28" s="826" t="s">
        <v>67</v>
      </c>
      <c r="AM28" s="826"/>
      <c r="AN28" s="963"/>
      <c r="AO28" s="965"/>
      <c r="AP28" s="965"/>
      <c r="AQ28" s="963"/>
      <c r="AR28" s="963"/>
      <c r="AS28" s="963"/>
      <c r="AT28" s="963"/>
      <c r="AU28" s="963"/>
      <c r="AV28" s="963"/>
      <c r="AW28" s="963"/>
      <c r="AX28" s="963"/>
      <c r="AY28" s="963"/>
      <c r="AZ28" s="963"/>
      <c r="BA28" s="965"/>
      <c r="BB28" s="965"/>
      <c r="BC28" s="963"/>
      <c r="BD28" s="963"/>
      <c r="BE28" s="963"/>
      <c r="BF28" s="963"/>
      <c r="BG28" s="963"/>
      <c r="BH28" s="963"/>
    </row>
    <row r="29" spans="1:60" s="956" customFormat="1" ht="18" customHeight="1" thickTop="1">
      <c r="A29" s="963"/>
      <c r="B29" s="963"/>
      <c r="C29" s="968"/>
      <c r="D29" s="968"/>
      <c r="E29" s="968"/>
      <c r="F29" s="968"/>
      <c r="G29" s="968"/>
      <c r="H29" s="968"/>
      <c r="I29" s="954"/>
      <c r="J29" s="954"/>
      <c r="K29" s="954"/>
      <c r="L29" s="954"/>
      <c r="M29" s="954"/>
      <c r="N29" s="954"/>
      <c r="O29" s="954"/>
      <c r="P29" s="954"/>
      <c r="Q29" s="954"/>
      <c r="R29" s="963"/>
      <c r="S29" s="963"/>
      <c r="T29" s="963"/>
      <c r="U29" s="954"/>
      <c r="V29" s="954"/>
      <c r="W29" s="954"/>
      <c r="X29" s="954"/>
      <c r="Y29" s="954"/>
      <c r="Z29" s="954"/>
      <c r="AA29" s="954"/>
      <c r="AB29" s="954"/>
      <c r="AC29" s="954"/>
      <c r="AD29" s="954"/>
      <c r="AE29" s="954"/>
      <c r="AF29" s="954"/>
      <c r="AG29" s="965"/>
      <c r="AH29" s="965"/>
      <c r="AI29" s="963"/>
      <c r="AJ29" s="963"/>
      <c r="AK29" s="963"/>
      <c r="AL29" s="963"/>
      <c r="AM29" s="963"/>
      <c r="AN29" s="963"/>
      <c r="AO29" s="965"/>
      <c r="AP29" s="965"/>
      <c r="AQ29" s="963"/>
      <c r="AR29" s="963"/>
      <c r="AS29" s="963"/>
      <c r="AT29" s="963"/>
      <c r="AU29" s="963"/>
      <c r="AV29" s="963"/>
      <c r="AW29" s="963"/>
      <c r="AX29" s="963"/>
      <c r="AY29" s="963"/>
      <c r="AZ29" s="963"/>
      <c r="BA29" s="965"/>
      <c r="BB29" s="965"/>
      <c r="BC29" s="963"/>
      <c r="BD29" s="963"/>
      <c r="BE29" s="963"/>
      <c r="BF29" s="963"/>
      <c r="BG29" s="963"/>
      <c r="BH29" s="963"/>
    </row>
    <row r="30" spans="1:60" ht="18" customHeight="1">
      <c r="A30" s="911"/>
      <c r="B30" s="911"/>
      <c r="C30" s="973"/>
      <c r="D30" s="973"/>
      <c r="E30" s="973"/>
      <c r="F30" s="973"/>
      <c r="G30" s="973"/>
      <c r="H30" s="973"/>
      <c r="T30" s="974"/>
      <c r="U30" s="974"/>
      <c r="V30" s="974"/>
      <c r="W30" s="974"/>
      <c r="X30" s="974"/>
      <c r="Y30" s="974"/>
      <c r="Z30" s="974"/>
      <c r="AA30" s="974"/>
      <c r="AB30" s="974"/>
      <c r="AC30" s="974"/>
      <c r="AD30" s="974"/>
      <c r="AE30" s="974"/>
      <c r="AL30" s="975"/>
      <c r="AM30" s="975"/>
      <c r="AN30" s="975"/>
      <c r="AO30" s="976"/>
      <c r="AP30" s="976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6"/>
      <c r="BB30" s="976"/>
      <c r="BC30" s="975"/>
      <c r="BD30" s="975"/>
      <c r="BE30" s="975"/>
      <c r="BF30" s="975"/>
      <c r="BG30" s="975"/>
      <c r="BH30" s="975"/>
    </row>
    <row r="31" spans="1:60" ht="18" customHeight="1">
      <c r="A31" s="898"/>
      <c r="B31" s="898"/>
      <c r="C31" s="968"/>
      <c r="D31" s="968"/>
      <c r="E31" s="968"/>
      <c r="F31" s="968"/>
      <c r="G31" s="968"/>
      <c r="H31" s="968"/>
      <c r="K31" s="977"/>
      <c r="L31" s="977"/>
      <c r="M31" s="977"/>
      <c r="N31" s="977"/>
      <c r="T31" s="977"/>
      <c r="U31" s="978"/>
      <c r="V31" s="978"/>
      <c r="W31" s="979"/>
      <c r="X31" s="979"/>
      <c r="Y31" s="979"/>
      <c r="Z31" s="979"/>
      <c r="AA31" s="979"/>
      <c r="AB31" s="979"/>
      <c r="AC31" s="979"/>
      <c r="AD31" s="979"/>
      <c r="AE31" s="979"/>
      <c r="AI31" s="979"/>
      <c r="AJ31" s="979"/>
      <c r="AK31" s="979"/>
      <c r="AL31" s="975"/>
      <c r="AM31" s="975"/>
      <c r="AN31" s="975"/>
      <c r="AO31" s="976"/>
      <c r="AP31" s="976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6"/>
      <c r="BB31" s="976"/>
      <c r="BC31" s="975"/>
      <c r="BD31" s="975"/>
      <c r="BE31" s="975"/>
      <c r="BF31" s="975"/>
      <c r="BG31" s="975"/>
      <c r="BH31" s="975"/>
    </row>
    <row r="32" spans="1:60" ht="18" customHeight="1">
      <c r="A32" s="898"/>
      <c r="B32" s="898"/>
      <c r="C32" s="968"/>
      <c r="D32" s="968"/>
      <c r="E32" s="968"/>
      <c r="F32" s="968"/>
      <c r="G32" s="968"/>
      <c r="H32" s="968"/>
      <c r="I32" s="978"/>
      <c r="J32" s="978"/>
      <c r="K32" s="978"/>
      <c r="L32" s="978"/>
      <c r="M32" s="978"/>
      <c r="N32" s="978"/>
      <c r="O32" s="978"/>
      <c r="P32" s="978"/>
      <c r="Q32" s="978"/>
      <c r="R32" s="898"/>
      <c r="S32" s="898"/>
      <c r="T32" s="898"/>
      <c r="U32" s="978"/>
      <c r="V32" s="978"/>
      <c r="W32" s="978"/>
      <c r="X32" s="978"/>
      <c r="Y32" s="978"/>
      <c r="Z32" s="978"/>
      <c r="AA32" s="978"/>
      <c r="AB32" s="978"/>
      <c r="AC32" s="978"/>
      <c r="AD32" s="978"/>
      <c r="AE32" s="978"/>
      <c r="AF32" s="978"/>
      <c r="AG32" s="976"/>
      <c r="AH32" s="976"/>
      <c r="AI32" s="975"/>
      <c r="AJ32" s="975"/>
      <c r="AK32" s="975"/>
      <c r="AL32" s="975"/>
      <c r="AM32" s="975"/>
      <c r="AN32" s="975"/>
      <c r="AO32" s="976"/>
      <c r="AP32" s="976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6"/>
      <c r="BB32" s="976"/>
      <c r="BC32" s="975"/>
      <c r="BD32" s="975"/>
      <c r="BE32" s="975"/>
      <c r="BF32" s="975"/>
      <c r="BG32" s="975"/>
      <c r="BH32" s="975"/>
    </row>
    <row r="33" spans="20:37"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980"/>
      <c r="AJ33" s="980"/>
      <c r="AK33" s="980"/>
    </row>
  </sheetData>
  <mergeCells count="116">
    <mergeCell ref="AG32:AH32"/>
    <mergeCell ref="AO32:AP32"/>
    <mergeCell ref="BA32:BB32"/>
    <mergeCell ref="AG29:AH29"/>
    <mergeCell ref="AO29:AP29"/>
    <mergeCell ref="BA29:BB29"/>
    <mergeCell ref="AO30:AP30"/>
    <mergeCell ref="BA30:BB30"/>
    <mergeCell ref="AO31:AP31"/>
    <mergeCell ref="BA31:BB31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A19:B19"/>
    <mergeCell ref="P19:Q19"/>
    <mergeCell ref="R19:S19"/>
    <mergeCell ref="AL19:AM19"/>
    <mergeCell ref="A20:B20"/>
    <mergeCell ref="P20:Q20"/>
    <mergeCell ref="R20:S20"/>
    <mergeCell ref="AL20:AM20"/>
    <mergeCell ref="A12:A17"/>
    <mergeCell ref="Q12:Q17"/>
    <mergeCell ref="R12:R17"/>
    <mergeCell ref="AM12:AM17"/>
    <mergeCell ref="A18:B18"/>
    <mergeCell ref="R18:S18"/>
    <mergeCell ref="A10:B10"/>
    <mergeCell ref="P10:Q10"/>
    <mergeCell ref="R10:S10"/>
    <mergeCell ref="AL10:AM10"/>
    <mergeCell ref="A11:B11"/>
    <mergeCell ref="P11:Q11"/>
    <mergeCell ref="R11:S11"/>
    <mergeCell ref="AL11:AM11"/>
    <mergeCell ref="A8:B8"/>
    <mergeCell ref="P8:Q8"/>
    <mergeCell ref="R8:S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A1:Q1"/>
    <mergeCell ref="A2:Q2"/>
    <mergeCell ref="A3:O3"/>
    <mergeCell ref="P3:Q3"/>
    <mergeCell ref="R3:AK3"/>
    <mergeCell ref="AL3:AM3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68" firstPageNumber="55" orientation="landscape" r:id="rId1"/>
  <colBreaks count="1" manualBreakCount="1">
    <brk id="17" min="22" max="27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H32"/>
  <sheetViews>
    <sheetView rightToLeft="1" view="pageBreakPreview" zoomScale="75" zoomScaleNormal="75" zoomScaleSheetLayoutView="75" workbookViewId="0">
      <selection sqref="A1:P17"/>
    </sheetView>
  </sheetViews>
  <sheetFormatPr defaultRowHeight="20.25"/>
  <cols>
    <col min="1" max="1" width="3.08203125" style="969" customWidth="1"/>
    <col min="2" max="2" width="7.25" style="969" customWidth="1"/>
    <col min="3" max="3" width="5.75" style="969" customWidth="1"/>
    <col min="4" max="14" width="6.5" style="969" customWidth="1"/>
    <col min="15" max="15" width="5.6640625" style="969" customWidth="1"/>
    <col min="16" max="16" width="12.4140625" style="969" customWidth="1"/>
    <col min="17" max="17" width="3.08203125" style="969" customWidth="1"/>
    <col min="18" max="18" width="3" style="969" customWidth="1"/>
    <col min="19" max="19" width="7.75" style="969" customWidth="1"/>
    <col min="20" max="20" width="4.9140625" style="969" customWidth="1"/>
    <col min="21" max="21" width="5.4140625" style="969" customWidth="1"/>
    <col min="22" max="22" width="4.33203125" style="969" customWidth="1"/>
    <col min="23" max="23" width="5.4140625" style="969" customWidth="1"/>
    <col min="24" max="24" width="3.9140625" style="969" customWidth="1"/>
    <col min="25" max="25" width="5.58203125" style="969" customWidth="1"/>
    <col min="26" max="26" width="4.83203125" style="969" customWidth="1"/>
    <col min="27" max="29" width="5" style="969" customWidth="1"/>
    <col min="30" max="30" width="4.5" style="969" customWidth="1"/>
    <col min="31" max="31" width="4.6640625" style="969" customWidth="1"/>
    <col min="32" max="32" width="5.08203125" style="969" customWidth="1"/>
    <col min="33" max="33" width="5.25" style="969" customWidth="1"/>
    <col min="34" max="34" width="4.58203125" style="969" customWidth="1"/>
    <col min="35" max="35" width="5.83203125" style="969" customWidth="1"/>
    <col min="36" max="36" width="4.75" style="969" customWidth="1"/>
    <col min="37" max="37" width="4.6640625" style="969" customWidth="1"/>
    <col min="38" max="38" width="10.75" style="969" customWidth="1"/>
    <col min="39" max="39" width="2.83203125" style="969" customWidth="1"/>
    <col min="40" max="40" width="8.75" style="969" customWidth="1"/>
    <col min="41" max="46" width="10.83203125" style="969" customWidth="1"/>
    <col min="47" max="16384" width="8.6640625" style="969"/>
  </cols>
  <sheetData>
    <row r="1" spans="1:60" s="949" customFormat="1" ht="26.25" customHeight="1">
      <c r="A1" s="476" t="s">
        <v>1064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946"/>
      <c r="AJ1" s="946"/>
      <c r="AK1" s="946"/>
      <c r="AL1" s="947"/>
      <c r="AM1" s="947"/>
      <c r="AN1" s="947"/>
      <c r="AO1" s="947"/>
      <c r="AP1" s="947"/>
      <c r="AQ1" s="947"/>
      <c r="AR1" s="947"/>
      <c r="AS1" s="947"/>
      <c r="AT1" s="947"/>
      <c r="AU1" s="948"/>
    </row>
    <row r="2" spans="1:60" s="949" customFormat="1" ht="33" customHeight="1">
      <c r="A2" s="981" t="s">
        <v>1065</v>
      </c>
      <c r="B2" s="981"/>
      <c r="C2" s="981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1"/>
      <c r="O2" s="981"/>
      <c r="P2" s="981"/>
      <c r="Q2" s="981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/>
      <c r="AE2" s="982"/>
      <c r="AF2" s="982"/>
      <c r="AG2" s="982"/>
      <c r="AH2" s="982"/>
      <c r="AI2" s="946"/>
      <c r="AJ2" s="946"/>
      <c r="AK2" s="946"/>
      <c r="AL2" s="947"/>
      <c r="AM2" s="947"/>
      <c r="AN2" s="947"/>
      <c r="AO2" s="947"/>
      <c r="AP2" s="947"/>
      <c r="AQ2" s="947"/>
      <c r="AR2" s="947"/>
      <c r="AS2" s="947"/>
      <c r="AT2" s="947"/>
      <c r="AU2" s="948"/>
    </row>
    <row r="3" spans="1:60" s="980" customFormat="1" ht="27" customHeight="1" thickBot="1">
      <c r="A3" s="951" t="s">
        <v>1066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37" t="s">
        <v>1067</v>
      </c>
      <c r="Q3" s="937"/>
      <c r="R3" s="831" t="s">
        <v>1068</v>
      </c>
      <c r="S3" s="831"/>
      <c r="T3" s="831"/>
      <c r="U3" s="831"/>
      <c r="V3" s="831"/>
      <c r="W3" s="831"/>
      <c r="X3" s="831"/>
      <c r="Y3" s="831"/>
      <c r="Z3" s="831"/>
      <c r="AA3" s="831"/>
      <c r="AB3" s="831"/>
      <c r="AC3" s="831"/>
      <c r="AD3" s="831"/>
      <c r="AE3" s="831"/>
      <c r="AF3" s="831"/>
      <c r="AG3" s="831"/>
      <c r="AH3" s="831"/>
      <c r="AI3" s="831"/>
      <c r="AJ3" s="831"/>
      <c r="AK3" s="831"/>
      <c r="AL3" s="937" t="s">
        <v>1069</v>
      </c>
      <c r="AM3" s="937"/>
      <c r="AN3" s="978"/>
      <c r="AO3" s="978"/>
      <c r="AP3" s="978"/>
      <c r="AQ3" s="978"/>
      <c r="AR3" s="978"/>
      <c r="AS3" s="978"/>
      <c r="AT3" s="978"/>
      <c r="AU3" s="983"/>
    </row>
    <row r="4" spans="1:60" ht="45" customHeight="1" thickTop="1">
      <c r="A4" s="864" t="s">
        <v>4</v>
      </c>
      <c r="B4" s="864"/>
      <c r="C4" s="798" t="s">
        <v>217</v>
      </c>
      <c r="D4" s="798"/>
      <c r="E4" s="798" t="s">
        <v>218</v>
      </c>
      <c r="F4" s="798"/>
      <c r="G4" s="798" t="s">
        <v>219</v>
      </c>
      <c r="H4" s="798"/>
      <c r="I4" s="798" t="s">
        <v>220</v>
      </c>
      <c r="J4" s="798"/>
      <c r="K4" s="798"/>
      <c r="L4" s="798" t="s">
        <v>75</v>
      </c>
      <c r="M4" s="798"/>
      <c r="N4" s="798" t="s">
        <v>76</v>
      </c>
      <c r="O4" s="798"/>
      <c r="P4" s="864" t="s">
        <v>10</v>
      </c>
      <c r="Q4" s="864"/>
      <c r="R4" s="798" t="s">
        <v>4</v>
      </c>
      <c r="S4" s="798"/>
      <c r="T4" s="798" t="s">
        <v>222</v>
      </c>
      <c r="U4" s="798"/>
      <c r="V4" s="798" t="s">
        <v>223</v>
      </c>
      <c r="W4" s="798"/>
      <c r="X4" s="798" t="s">
        <v>224</v>
      </c>
      <c r="Y4" s="798"/>
      <c r="Z4" s="798" t="s">
        <v>225</v>
      </c>
      <c r="AA4" s="798"/>
      <c r="AB4" s="798" t="s">
        <v>226</v>
      </c>
      <c r="AC4" s="798"/>
      <c r="AD4" s="798" t="s">
        <v>227</v>
      </c>
      <c r="AE4" s="798"/>
      <c r="AF4" s="798" t="s">
        <v>228</v>
      </c>
      <c r="AG4" s="798"/>
      <c r="AH4" s="798"/>
      <c r="AI4" s="798" t="s">
        <v>229</v>
      </c>
      <c r="AJ4" s="798"/>
      <c r="AK4" s="798"/>
      <c r="AL4" s="864" t="s">
        <v>10</v>
      </c>
      <c r="AM4" s="864"/>
      <c r="AN4" s="978"/>
      <c r="AO4" s="974"/>
      <c r="AP4" s="974"/>
      <c r="AQ4" s="974"/>
      <c r="AR4" s="974"/>
      <c r="AS4" s="974"/>
      <c r="AT4" s="974"/>
      <c r="AU4" s="984"/>
    </row>
    <row r="5" spans="1:60" ht="51.75" customHeight="1">
      <c r="A5" s="867"/>
      <c r="B5" s="867"/>
      <c r="C5" s="800" t="s">
        <v>78</v>
      </c>
      <c r="D5" s="800"/>
      <c r="E5" s="800" t="s">
        <v>230</v>
      </c>
      <c r="F5" s="800"/>
      <c r="G5" s="800" t="s">
        <v>231</v>
      </c>
      <c r="H5" s="800"/>
      <c r="I5" s="800" t="s">
        <v>1057</v>
      </c>
      <c r="J5" s="800"/>
      <c r="K5" s="800"/>
      <c r="L5" s="800" t="s">
        <v>246</v>
      </c>
      <c r="M5" s="800"/>
      <c r="N5" s="800" t="s">
        <v>89</v>
      </c>
      <c r="O5" s="800"/>
      <c r="P5" s="867"/>
      <c r="Q5" s="867"/>
      <c r="R5" s="800"/>
      <c r="S5" s="800"/>
      <c r="T5" s="800" t="s">
        <v>233</v>
      </c>
      <c r="U5" s="800"/>
      <c r="V5" s="800" t="s">
        <v>248</v>
      </c>
      <c r="W5" s="800"/>
      <c r="X5" s="800" t="s">
        <v>249</v>
      </c>
      <c r="Y5" s="800"/>
      <c r="Z5" s="800" t="s">
        <v>250</v>
      </c>
      <c r="AA5" s="800"/>
      <c r="AB5" s="800" t="s">
        <v>258</v>
      </c>
      <c r="AC5" s="800"/>
      <c r="AD5" s="800" t="s">
        <v>251</v>
      </c>
      <c r="AE5" s="800"/>
      <c r="AF5" s="800" t="s">
        <v>1070</v>
      </c>
      <c r="AG5" s="800"/>
      <c r="AH5" s="800"/>
      <c r="AI5" s="800" t="s">
        <v>1071</v>
      </c>
      <c r="AJ5" s="800"/>
      <c r="AK5" s="800"/>
      <c r="AL5" s="867"/>
      <c r="AM5" s="867"/>
      <c r="AN5" s="978"/>
      <c r="AO5" s="974"/>
      <c r="AP5" s="974"/>
      <c r="AQ5" s="974"/>
      <c r="AR5" s="974"/>
      <c r="AS5" s="974"/>
      <c r="AT5" s="974"/>
      <c r="AU5" s="984"/>
    </row>
    <row r="6" spans="1:60" ht="21.75" customHeight="1">
      <c r="A6" s="867"/>
      <c r="B6" s="867"/>
      <c r="C6" s="954" t="s">
        <v>16</v>
      </c>
      <c r="D6" s="954" t="s">
        <v>82</v>
      </c>
      <c r="E6" s="954" t="s">
        <v>16</v>
      </c>
      <c r="F6" s="954" t="s">
        <v>82</v>
      </c>
      <c r="G6" s="954" t="s">
        <v>16</v>
      </c>
      <c r="H6" s="954" t="s">
        <v>82</v>
      </c>
      <c r="I6" s="954" t="s">
        <v>16</v>
      </c>
      <c r="J6" s="954" t="s">
        <v>17</v>
      </c>
      <c r="K6" s="954" t="s">
        <v>19</v>
      </c>
      <c r="L6" s="954" t="s">
        <v>16</v>
      </c>
      <c r="M6" s="954" t="s">
        <v>82</v>
      </c>
      <c r="N6" s="954" t="s">
        <v>16</v>
      </c>
      <c r="O6" s="954" t="s">
        <v>82</v>
      </c>
      <c r="P6" s="867"/>
      <c r="Q6" s="867"/>
      <c r="R6" s="800"/>
      <c r="S6" s="800"/>
      <c r="T6" s="954" t="s">
        <v>16</v>
      </c>
      <c r="U6" s="954" t="s">
        <v>16</v>
      </c>
      <c r="V6" s="954" t="s">
        <v>16</v>
      </c>
      <c r="W6" s="954" t="s">
        <v>82</v>
      </c>
      <c r="X6" s="954" t="s">
        <v>16</v>
      </c>
      <c r="Y6" s="954" t="s">
        <v>82</v>
      </c>
      <c r="Z6" s="954" t="s">
        <v>16</v>
      </c>
      <c r="AA6" s="954" t="s">
        <v>17</v>
      </c>
      <c r="AB6" s="954" t="s">
        <v>16</v>
      </c>
      <c r="AC6" s="954" t="s">
        <v>17</v>
      </c>
      <c r="AD6" s="954" t="s">
        <v>16</v>
      </c>
      <c r="AE6" s="954" t="s">
        <v>17</v>
      </c>
      <c r="AF6" s="954" t="s">
        <v>16</v>
      </c>
      <c r="AG6" s="954" t="s">
        <v>17</v>
      </c>
      <c r="AH6" s="954" t="s">
        <v>19</v>
      </c>
      <c r="AI6" s="954" t="s">
        <v>16</v>
      </c>
      <c r="AJ6" s="954" t="s">
        <v>17</v>
      </c>
      <c r="AK6" s="954" t="s">
        <v>19</v>
      </c>
      <c r="AL6" s="867"/>
      <c r="AM6" s="867"/>
      <c r="AN6" s="978"/>
      <c r="AO6" s="974"/>
      <c r="AP6" s="974"/>
      <c r="AQ6" s="974"/>
      <c r="AR6" s="974"/>
      <c r="AS6" s="974"/>
      <c r="AT6" s="974"/>
      <c r="AU6" s="984"/>
    </row>
    <row r="7" spans="1:60" ht="33.75" customHeight="1" thickBot="1">
      <c r="A7" s="870"/>
      <c r="B7" s="870"/>
      <c r="C7" s="985" t="s">
        <v>20</v>
      </c>
      <c r="D7" s="985" t="s">
        <v>21</v>
      </c>
      <c r="E7" s="985" t="s">
        <v>20</v>
      </c>
      <c r="F7" s="985" t="s">
        <v>21</v>
      </c>
      <c r="G7" s="985" t="s">
        <v>20</v>
      </c>
      <c r="H7" s="985" t="s">
        <v>21</v>
      </c>
      <c r="I7" s="986" t="s">
        <v>20</v>
      </c>
      <c r="J7" s="986" t="s">
        <v>21</v>
      </c>
      <c r="K7" s="986" t="s">
        <v>23</v>
      </c>
      <c r="L7" s="985" t="s">
        <v>20</v>
      </c>
      <c r="M7" s="985" t="s">
        <v>21</v>
      </c>
      <c r="N7" s="985" t="s">
        <v>20</v>
      </c>
      <c r="O7" s="985" t="s">
        <v>21</v>
      </c>
      <c r="P7" s="870"/>
      <c r="Q7" s="870"/>
      <c r="R7" s="885"/>
      <c r="S7" s="885"/>
      <c r="T7" s="987" t="s">
        <v>20</v>
      </c>
      <c r="U7" s="987" t="s">
        <v>21</v>
      </c>
      <c r="V7" s="987" t="s">
        <v>20</v>
      </c>
      <c r="W7" s="987" t="s">
        <v>21</v>
      </c>
      <c r="X7" s="987" t="s">
        <v>20</v>
      </c>
      <c r="Y7" s="987" t="s">
        <v>21</v>
      </c>
      <c r="Z7" s="987" t="s">
        <v>20</v>
      </c>
      <c r="AA7" s="987" t="s">
        <v>21</v>
      </c>
      <c r="AB7" s="987" t="s">
        <v>20</v>
      </c>
      <c r="AC7" s="987" t="s">
        <v>21</v>
      </c>
      <c r="AD7" s="988" t="s">
        <v>20</v>
      </c>
      <c r="AE7" s="988" t="s">
        <v>21</v>
      </c>
      <c r="AF7" s="987" t="s">
        <v>20</v>
      </c>
      <c r="AG7" s="987" t="s">
        <v>21</v>
      </c>
      <c r="AH7" s="987" t="s">
        <v>23</v>
      </c>
      <c r="AI7" s="987" t="s">
        <v>20</v>
      </c>
      <c r="AJ7" s="987" t="s">
        <v>21</v>
      </c>
      <c r="AK7" s="987" t="s">
        <v>23</v>
      </c>
      <c r="AL7" s="870"/>
      <c r="AM7" s="870"/>
      <c r="AN7" s="978"/>
      <c r="AO7" s="974"/>
      <c r="AP7" s="974"/>
      <c r="AQ7" s="974"/>
      <c r="AR7" s="974"/>
      <c r="AS7" s="974"/>
      <c r="AT7" s="974"/>
      <c r="AU7" s="984"/>
    </row>
    <row r="8" spans="1:60" ht="23.25" customHeight="1">
      <c r="A8" s="871" t="s">
        <v>149</v>
      </c>
      <c r="B8" s="871"/>
      <c r="C8" s="821">
        <v>0</v>
      </c>
      <c r="D8" s="821">
        <v>0</v>
      </c>
      <c r="E8" s="821">
        <v>0</v>
      </c>
      <c r="F8" s="821">
        <v>0</v>
      </c>
      <c r="G8" s="821">
        <v>0</v>
      </c>
      <c r="H8" s="821">
        <v>0</v>
      </c>
      <c r="I8" s="821">
        <f>SUM(C8,E8,G8)</f>
        <v>0</v>
      </c>
      <c r="J8" s="821">
        <f>SUM(D8,F8,H8)</f>
        <v>0</v>
      </c>
      <c r="K8" s="821">
        <f>SUM(I8:J8)</f>
        <v>0</v>
      </c>
      <c r="L8" s="821">
        <v>0</v>
      </c>
      <c r="M8" s="821">
        <v>0</v>
      </c>
      <c r="N8" s="821">
        <v>0</v>
      </c>
      <c r="O8" s="821">
        <v>0</v>
      </c>
      <c r="P8" s="807" t="s">
        <v>26</v>
      </c>
      <c r="Q8" s="807"/>
      <c r="R8" s="871" t="s">
        <v>149</v>
      </c>
      <c r="S8" s="871"/>
      <c r="T8" s="821">
        <v>0</v>
      </c>
      <c r="U8" s="821">
        <v>0</v>
      </c>
      <c r="V8" s="821">
        <v>0</v>
      </c>
      <c r="W8" s="821">
        <v>0</v>
      </c>
      <c r="X8" s="821">
        <v>0</v>
      </c>
      <c r="Y8" s="821">
        <v>0</v>
      </c>
      <c r="Z8" s="821">
        <v>0</v>
      </c>
      <c r="AA8" s="821">
        <v>0</v>
      </c>
      <c r="AB8" s="821">
        <v>0</v>
      </c>
      <c r="AC8" s="821">
        <v>0</v>
      </c>
      <c r="AD8" s="821">
        <v>0</v>
      </c>
      <c r="AE8" s="821">
        <v>0</v>
      </c>
      <c r="AF8" s="821">
        <f>SUM(L8,N8,T8,V8,X8,Z8,AB8,AD8)</f>
        <v>0</v>
      </c>
      <c r="AG8" s="821">
        <f>SUM(M8,O8,U8,W8,Y8,AA8,AC8,AE8)</f>
        <v>0</v>
      </c>
      <c r="AH8" s="821">
        <f>SUM(AF8:AG8)</f>
        <v>0</v>
      </c>
      <c r="AI8" s="821">
        <f>SUM(I8,AF8)</f>
        <v>0</v>
      </c>
      <c r="AJ8" s="821">
        <f t="shared" ref="AJ8:AK23" si="0">SUM(J8,AG8)</f>
        <v>0</v>
      </c>
      <c r="AK8" s="821">
        <f t="shared" si="0"/>
        <v>0</v>
      </c>
      <c r="AL8" s="807" t="s">
        <v>26</v>
      </c>
      <c r="AM8" s="807"/>
      <c r="AN8" s="978"/>
      <c r="AO8" s="974"/>
      <c r="AP8" s="974"/>
      <c r="AQ8" s="974"/>
      <c r="AR8" s="974"/>
      <c r="AS8" s="974"/>
      <c r="AT8" s="974"/>
      <c r="AU8" s="984"/>
    </row>
    <row r="9" spans="1:60" ht="18" customHeight="1">
      <c r="A9" s="922" t="s">
        <v>27</v>
      </c>
      <c r="B9" s="922"/>
      <c r="C9" s="821">
        <v>0</v>
      </c>
      <c r="D9" s="821">
        <v>0</v>
      </c>
      <c r="E9" s="821">
        <v>0</v>
      </c>
      <c r="F9" s="821">
        <v>0</v>
      </c>
      <c r="G9" s="821">
        <v>0</v>
      </c>
      <c r="H9" s="821">
        <v>0</v>
      </c>
      <c r="I9" s="821">
        <f t="shared" ref="I9:J27" si="1">SUM(C9,E9,G9)</f>
        <v>0</v>
      </c>
      <c r="J9" s="821">
        <f t="shared" si="1"/>
        <v>0</v>
      </c>
      <c r="K9" s="821">
        <f t="shared" ref="K9:K27" si="2">SUM(I9:J9)</f>
        <v>0</v>
      </c>
      <c r="L9" s="821">
        <v>0</v>
      </c>
      <c r="M9" s="821">
        <v>0</v>
      </c>
      <c r="N9" s="821">
        <v>0</v>
      </c>
      <c r="O9" s="821">
        <v>0</v>
      </c>
      <c r="P9" s="809" t="s">
        <v>28</v>
      </c>
      <c r="Q9" s="809"/>
      <c r="R9" s="922" t="s">
        <v>27</v>
      </c>
      <c r="S9" s="922"/>
      <c r="T9" s="821">
        <v>0</v>
      </c>
      <c r="U9" s="821">
        <v>0</v>
      </c>
      <c r="V9" s="821">
        <v>0</v>
      </c>
      <c r="W9" s="821">
        <v>0</v>
      </c>
      <c r="X9" s="821">
        <v>0</v>
      </c>
      <c r="Y9" s="821">
        <v>0</v>
      </c>
      <c r="Z9" s="821">
        <v>0</v>
      </c>
      <c r="AA9" s="821">
        <v>0</v>
      </c>
      <c r="AB9" s="821">
        <v>0</v>
      </c>
      <c r="AC9" s="821">
        <v>0</v>
      </c>
      <c r="AD9" s="821">
        <v>0</v>
      </c>
      <c r="AE9" s="821">
        <v>0</v>
      </c>
      <c r="AF9" s="821">
        <f t="shared" ref="AF9:AG27" si="3">SUM(L9,N9,T9,V9,X9,Z9,AB9,AD9)</f>
        <v>0</v>
      </c>
      <c r="AG9" s="821">
        <f t="shared" si="3"/>
        <v>0</v>
      </c>
      <c r="AH9" s="821">
        <f t="shared" ref="AH9:AH27" si="4">SUM(AF9:AG9)</f>
        <v>0</v>
      </c>
      <c r="AI9" s="821">
        <f t="shared" ref="AI9:AK27" si="5">SUM(I9,AF9)</f>
        <v>0</v>
      </c>
      <c r="AJ9" s="821">
        <f t="shared" si="0"/>
        <v>0</v>
      </c>
      <c r="AK9" s="821">
        <f t="shared" si="0"/>
        <v>0</v>
      </c>
      <c r="AL9" s="809" t="s">
        <v>28</v>
      </c>
      <c r="AM9" s="809"/>
      <c r="AN9" s="989"/>
      <c r="AO9" s="989"/>
      <c r="AP9" s="989"/>
      <c r="AQ9" s="989"/>
      <c r="AR9" s="989"/>
      <c r="AS9" s="989"/>
      <c r="AT9" s="989"/>
      <c r="AU9" s="989"/>
      <c r="AV9" s="989"/>
      <c r="AW9" s="989"/>
      <c r="AX9" s="989"/>
      <c r="AY9" s="989"/>
      <c r="AZ9" s="989"/>
      <c r="BA9" s="989"/>
      <c r="BB9" s="989"/>
      <c r="BC9" s="989"/>
      <c r="BD9" s="989"/>
      <c r="BE9" s="989"/>
      <c r="BF9" s="989"/>
      <c r="BG9" s="989"/>
      <c r="BH9" s="989"/>
    </row>
    <row r="10" spans="1:60" ht="18" customHeight="1">
      <c r="A10" s="926" t="s">
        <v>83</v>
      </c>
      <c r="B10" s="926"/>
      <c r="C10" s="834">
        <v>0</v>
      </c>
      <c r="D10" s="834">
        <v>0</v>
      </c>
      <c r="E10" s="834">
        <v>0</v>
      </c>
      <c r="F10" s="834">
        <v>0</v>
      </c>
      <c r="G10" s="834">
        <v>0</v>
      </c>
      <c r="H10" s="834">
        <v>0</v>
      </c>
      <c r="I10" s="821">
        <f t="shared" si="1"/>
        <v>0</v>
      </c>
      <c r="J10" s="821">
        <f t="shared" si="1"/>
        <v>0</v>
      </c>
      <c r="K10" s="821">
        <f t="shared" si="2"/>
        <v>0</v>
      </c>
      <c r="L10" s="834">
        <v>0</v>
      </c>
      <c r="M10" s="834">
        <v>0</v>
      </c>
      <c r="N10" s="834">
        <v>0</v>
      </c>
      <c r="O10" s="834">
        <v>0</v>
      </c>
      <c r="P10" s="811" t="s">
        <v>30</v>
      </c>
      <c r="Q10" s="811"/>
      <c r="R10" s="926" t="s">
        <v>83</v>
      </c>
      <c r="S10" s="926"/>
      <c r="T10" s="834">
        <v>0</v>
      </c>
      <c r="U10" s="834">
        <v>0</v>
      </c>
      <c r="V10" s="834">
        <v>0</v>
      </c>
      <c r="W10" s="834">
        <v>0</v>
      </c>
      <c r="X10" s="834">
        <v>0</v>
      </c>
      <c r="Y10" s="834">
        <v>0</v>
      </c>
      <c r="Z10" s="834">
        <v>0</v>
      </c>
      <c r="AA10" s="834">
        <v>0</v>
      </c>
      <c r="AB10" s="834">
        <v>0</v>
      </c>
      <c r="AC10" s="834">
        <v>0</v>
      </c>
      <c r="AD10" s="834">
        <v>0</v>
      </c>
      <c r="AE10" s="834">
        <v>0</v>
      </c>
      <c r="AF10" s="821">
        <f t="shared" si="3"/>
        <v>0</v>
      </c>
      <c r="AG10" s="821">
        <f t="shared" si="3"/>
        <v>0</v>
      </c>
      <c r="AH10" s="821">
        <f t="shared" si="4"/>
        <v>0</v>
      </c>
      <c r="AI10" s="821">
        <f t="shared" si="5"/>
        <v>0</v>
      </c>
      <c r="AJ10" s="821">
        <f t="shared" si="0"/>
        <v>0</v>
      </c>
      <c r="AK10" s="821">
        <f t="shared" si="0"/>
        <v>0</v>
      </c>
      <c r="AL10" s="811" t="s">
        <v>30</v>
      </c>
      <c r="AM10" s="811"/>
      <c r="AN10" s="990"/>
      <c r="AO10" s="991"/>
      <c r="AP10" s="991"/>
      <c r="AQ10" s="990"/>
      <c r="AR10" s="990"/>
      <c r="AS10" s="990"/>
      <c r="AT10" s="990"/>
      <c r="AU10" s="990"/>
      <c r="AV10" s="990"/>
      <c r="AW10" s="990"/>
      <c r="AX10" s="990"/>
      <c r="AY10" s="990"/>
      <c r="AZ10" s="990"/>
      <c r="BA10" s="991"/>
      <c r="BB10" s="991"/>
      <c r="BC10" s="990"/>
      <c r="BD10" s="990"/>
      <c r="BE10" s="990"/>
      <c r="BF10" s="990"/>
      <c r="BG10" s="990"/>
      <c r="BH10" s="990"/>
    </row>
    <row r="11" spans="1:60" ht="18" customHeight="1">
      <c r="A11" s="926" t="s">
        <v>31</v>
      </c>
      <c r="B11" s="926"/>
      <c r="C11" s="834">
        <v>0</v>
      </c>
      <c r="D11" s="834">
        <v>0</v>
      </c>
      <c r="E11" s="834">
        <v>0</v>
      </c>
      <c r="F11" s="834">
        <v>0</v>
      </c>
      <c r="G11" s="834">
        <v>0</v>
      </c>
      <c r="H11" s="834">
        <v>0</v>
      </c>
      <c r="I11" s="821">
        <f t="shared" si="1"/>
        <v>0</v>
      </c>
      <c r="J11" s="821">
        <f t="shared" si="1"/>
        <v>0</v>
      </c>
      <c r="K11" s="821">
        <f t="shared" si="2"/>
        <v>0</v>
      </c>
      <c r="L11" s="834">
        <v>0</v>
      </c>
      <c r="M11" s="834">
        <v>0</v>
      </c>
      <c r="N11" s="834">
        <v>0</v>
      </c>
      <c r="O11" s="834">
        <v>0</v>
      </c>
      <c r="P11" s="811" t="s">
        <v>32</v>
      </c>
      <c r="Q11" s="811"/>
      <c r="R11" s="926" t="s">
        <v>31</v>
      </c>
      <c r="S11" s="926"/>
      <c r="T11" s="834">
        <v>0</v>
      </c>
      <c r="U11" s="834">
        <v>0</v>
      </c>
      <c r="V11" s="834">
        <v>0</v>
      </c>
      <c r="W11" s="834">
        <v>0</v>
      </c>
      <c r="X11" s="834">
        <v>0</v>
      </c>
      <c r="Y11" s="834">
        <v>0</v>
      </c>
      <c r="Z11" s="834">
        <v>0</v>
      </c>
      <c r="AA11" s="834">
        <v>0</v>
      </c>
      <c r="AB11" s="834">
        <v>0</v>
      </c>
      <c r="AC11" s="834">
        <v>0</v>
      </c>
      <c r="AD11" s="834">
        <v>0</v>
      </c>
      <c r="AE11" s="834">
        <v>0</v>
      </c>
      <c r="AF11" s="821">
        <f t="shared" si="3"/>
        <v>0</v>
      </c>
      <c r="AG11" s="821">
        <f t="shared" si="3"/>
        <v>0</v>
      </c>
      <c r="AH11" s="821">
        <f t="shared" si="4"/>
        <v>0</v>
      </c>
      <c r="AI11" s="821">
        <f t="shared" si="5"/>
        <v>0</v>
      </c>
      <c r="AJ11" s="821">
        <f t="shared" si="0"/>
        <v>0</v>
      </c>
      <c r="AK11" s="821">
        <f t="shared" si="0"/>
        <v>0</v>
      </c>
      <c r="AL11" s="811" t="s">
        <v>32</v>
      </c>
      <c r="AM11" s="811"/>
      <c r="AN11" s="990"/>
      <c r="AO11" s="991"/>
      <c r="AP11" s="991"/>
      <c r="AQ11" s="990"/>
      <c r="AR11" s="990"/>
      <c r="AS11" s="990"/>
      <c r="AT11" s="990"/>
      <c r="AU11" s="990"/>
      <c r="AV11" s="990"/>
      <c r="AW11" s="990"/>
      <c r="AX11" s="990"/>
      <c r="AY11" s="990"/>
      <c r="AZ11" s="990"/>
      <c r="BA11" s="991"/>
      <c r="BB11" s="991"/>
      <c r="BC11" s="990"/>
      <c r="BD11" s="990"/>
      <c r="BE11" s="990"/>
      <c r="BF11" s="990"/>
      <c r="BG11" s="990"/>
      <c r="BH11" s="990"/>
    </row>
    <row r="12" spans="1:60" ht="18" customHeight="1">
      <c r="A12" s="812" t="s">
        <v>33</v>
      </c>
      <c r="B12" s="874" t="s">
        <v>34</v>
      </c>
      <c r="C12" s="834">
        <v>0</v>
      </c>
      <c r="D12" s="834">
        <v>0</v>
      </c>
      <c r="E12" s="834">
        <v>0</v>
      </c>
      <c r="F12" s="834">
        <v>0</v>
      </c>
      <c r="G12" s="834">
        <v>0</v>
      </c>
      <c r="H12" s="834">
        <v>0</v>
      </c>
      <c r="I12" s="821">
        <f t="shared" si="1"/>
        <v>0</v>
      </c>
      <c r="J12" s="821">
        <f t="shared" si="1"/>
        <v>0</v>
      </c>
      <c r="K12" s="821">
        <f t="shared" si="2"/>
        <v>0</v>
      </c>
      <c r="L12" s="834">
        <v>0</v>
      </c>
      <c r="M12" s="834">
        <v>0</v>
      </c>
      <c r="N12" s="834">
        <v>0</v>
      </c>
      <c r="O12" s="834">
        <v>0</v>
      </c>
      <c r="P12" s="814" t="s">
        <v>35</v>
      </c>
      <c r="Q12" s="815" t="s">
        <v>36</v>
      </c>
      <c r="R12" s="812" t="s">
        <v>33</v>
      </c>
      <c r="S12" s="874" t="s">
        <v>34</v>
      </c>
      <c r="T12" s="834">
        <v>0</v>
      </c>
      <c r="U12" s="834">
        <v>0</v>
      </c>
      <c r="V12" s="834">
        <v>0</v>
      </c>
      <c r="W12" s="834">
        <v>0</v>
      </c>
      <c r="X12" s="834">
        <v>0</v>
      </c>
      <c r="Y12" s="834">
        <v>0</v>
      </c>
      <c r="Z12" s="834">
        <v>0</v>
      </c>
      <c r="AA12" s="834">
        <v>0</v>
      </c>
      <c r="AB12" s="834">
        <v>0</v>
      </c>
      <c r="AC12" s="834">
        <v>0</v>
      </c>
      <c r="AD12" s="834">
        <v>0</v>
      </c>
      <c r="AE12" s="834">
        <v>0</v>
      </c>
      <c r="AF12" s="821">
        <f t="shared" si="3"/>
        <v>0</v>
      </c>
      <c r="AG12" s="821">
        <f t="shared" si="3"/>
        <v>0</v>
      </c>
      <c r="AH12" s="821">
        <f t="shared" si="4"/>
        <v>0</v>
      </c>
      <c r="AI12" s="821">
        <f t="shared" si="5"/>
        <v>0</v>
      </c>
      <c r="AJ12" s="821">
        <f t="shared" si="0"/>
        <v>0</v>
      </c>
      <c r="AK12" s="821">
        <f t="shared" si="0"/>
        <v>0</v>
      </c>
      <c r="AL12" s="814" t="s">
        <v>35</v>
      </c>
      <c r="AM12" s="815" t="s">
        <v>36</v>
      </c>
      <c r="AN12" s="975"/>
      <c r="AO12" s="991"/>
      <c r="AP12" s="991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91"/>
      <c r="BB12" s="991"/>
      <c r="BC12" s="975"/>
      <c r="BD12" s="975"/>
      <c r="BE12" s="975"/>
      <c r="BF12" s="975"/>
      <c r="BG12" s="975"/>
      <c r="BH12" s="975"/>
    </row>
    <row r="13" spans="1:60" ht="18" customHeight="1">
      <c r="A13" s="816"/>
      <c r="B13" s="874" t="s">
        <v>37</v>
      </c>
      <c r="C13" s="834">
        <v>0</v>
      </c>
      <c r="D13" s="834">
        <v>0</v>
      </c>
      <c r="E13" s="834">
        <v>0</v>
      </c>
      <c r="F13" s="834">
        <v>0</v>
      </c>
      <c r="G13" s="834">
        <v>0</v>
      </c>
      <c r="H13" s="834">
        <v>0</v>
      </c>
      <c r="I13" s="821">
        <f t="shared" si="1"/>
        <v>0</v>
      </c>
      <c r="J13" s="821">
        <f t="shared" si="1"/>
        <v>0</v>
      </c>
      <c r="K13" s="821">
        <f t="shared" si="2"/>
        <v>0</v>
      </c>
      <c r="L13" s="834">
        <v>0</v>
      </c>
      <c r="M13" s="834">
        <v>0</v>
      </c>
      <c r="N13" s="834">
        <v>0</v>
      </c>
      <c r="O13" s="834">
        <v>0</v>
      </c>
      <c r="P13" s="814" t="s">
        <v>38</v>
      </c>
      <c r="Q13" s="817"/>
      <c r="R13" s="816"/>
      <c r="S13" s="874" t="s">
        <v>37</v>
      </c>
      <c r="T13" s="834">
        <v>0</v>
      </c>
      <c r="U13" s="834">
        <v>0</v>
      </c>
      <c r="V13" s="834">
        <v>0</v>
      </c>
      <c r="W13" s="834">
        <v>0</v>
      </c>
      <c r="X13" s="834">
        <v>0</v>
      </c>
      <c r="Y13" s="834">
        <v>0</v>
      </c>
      <c r="Z13" s="834">
        <v>0</v>
      </c>
      <c r="AA13" s="834">
        <v>0</v>
      </c>
      <c r="AB13" s="834">
        <v>0</v>
      </c>
      <c r="AC13" s="834">
        <v>0</v>
      </c>
      <c r="AD13" s="834">
        <v>0</v>
      </c>
      <c r="AE13" s="834">
        <v>0</v>
      </c>
      <c r="AF13" s="821">
        <f t="shared" si="3"/>
        <v>0</v>
      </c>
      <c r="AG13" s="821">
        <f t="shared" si="3"/>
        <v>0</v>
      </c>
      <c r="AH13" s="821">
        <f t="shared" si="4"/>
        <v>0</v>
      </c>
      <c r="AI13" s="821">
        <f t="shared" si="5"/>
        <v>0</v>
      </c>
      <c r="AJ13" s="821">
        <f t="shared" si="0"/>
        <v>0</v>
      </c>
      <c r="AK13" s="821">
        <f t="shared" si="0"/>
        <v>0</v>
      </c>
      <c r="AL13" s="814" t="s">
        <v>38</v>
      </c>
      <c r="AM13" s="817"/>
      <c r="AN13" s="975"/>
      <c r="AO13" s="991"/>
      <c r="AP13" s="991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91"/>
      <c r="BB13" s="991"/>
      <c r="BC13" s="975"/>
      <c r="BD13" s="975"/>
      <c r="BE13" s="975"/>
      <c r="BF13" s="975"/>
      <c r="BG13" s="975"/>
      <c r="BH13" s="975"/>
    </row>
    <row r="14" spans="1:60" ht="18" customHeight="1">
      <c r="A14" s="816"/>
      <c r="B14" s="874" t="s">
        <v>39</v>
      </c>
      <c r="C14" s="834">
        <v>0</v>
      </c>
      <c r="D14" s="834">
        <v>0</v>
      </c>
      <c r="E14" s="834">
        <v>0</v>
      </c>
      <c r="F14" s="834">
        <v>0</v>
      </c>
      <c r="G14" s="834">
        <v>0</v>
      </c>
      <c r="H14" s="834">
        <v>0</v>
      </c>
      <c r="I14" s="821">
        <f t="shared" si="1"/>
        <v>0</v>
      </c>
      <c r="J14" s="821">
        <f t="shared" si="1"/>
        <v>0</v>
      </c>
      <c r="K14" s="821">
        <f t="shared" si="2"/>
        <v>0</v>
      </c>
      <c r="L14" s="834">
        <v>0</v>
      </c>
      <c r="M14" s="834">
        <v>0</v>
      </c>
      <c r="N14" s="834">
        <v>0</v>
      </c>
      <c r="O14" s="834">
        <v>0</v>
      </c>
      <c r="P14" s="814" t="s">
        <v>40</v>
      </c>
      <c r="Q14" s="817"/>
      <c r="R14" s="816"/>
      <c r="S14" s="874" t="s">
        <v>39</v>
      </c>
      <c r="T14" s="834">
        <v>0</v>
      </c>
      <c r="U14" s="834">
        <v>0</v>
      </c>
      <c r="V14" s="834">
        <v>0</v>
      </c>
      <c r="W14" s="834">
        <v>0</v>
      </c>
      <c r="X14" s="834">
        <v>0</v>
      </c>
      <c r="Y14" s="834">
        <v>0</v>
      </c>
      <c r="Z14" s="834">
        <v>0</v>
      </c>
      <c r="AA14" s="834">
        <v>0</v>
      </c>
      <c r="AB14" s="834">
        <v>0</v>
      </c>
      <c r="AC14" s="834">
        <v>0</v>
      </c>
      <c r="AD14" s="834">
        <v>0</v>
      </c>
      <c r="AE14" s="834">
        <v>0</v>
      </c>
      <c r="AF14" s="821">
        <f t="shared" si="3"/>
        <v>0</v>
      </c>
      <c r="AG14" s="821">
        <f t="shared" si="3"/>
        <v>0</v>
      </c>
      <c r="AH14" s="821">
        <f t="shared" si="4"/>
        <v>0</v>
      </c>
      <c r="AI14" s="821">
        <f t="shared" si="5"/>
        <v>0</v>
      </c>
      <c r="AJ14" s="821">
        <f t="shared" si="0"/>
        <v>0</v>
      </c>
      <c r="AK14" s="821">
        <f t="shared" si="0"/>
        <v>0</v>
      </c>
      <c r="AL14" s="814" t="s">
        <v>40</v>
      </c>
      <c r="AM14" s="817"/>
      <c r="AN14" s="975"/>
      <c r="AO14" s="991"/>
      <c r="AP14" s="991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91"/>
      <c r="BB14" s="991"/>
      <c r="BC14" s="975"/>
      <c r="BD14" s="975"/>
      <c r="BE14" s="975"/>
      <c r="BF14" s="975"/>
      <c r="BG14" s="975"/>
      <c r="BH14" s="975"/>
    </row>
    <row r="15" spans="1:60" ht="18" customHeight="1">
      <c r="A15" s="816"/>
      <c r="B15" s="874" t="s">
        <v>41</v>
      </c>
      <c r="C15" s="834">
        <v>0</v>
      </c>
      <c r="D15" s="834">
        <v>0</v>
      </c>
      <c r="E15" s="834">
        <v>0</v>
      </c>
      <c r="F15" s="834">
        <v>0</v>
      </c>
      <c r="G15" s="834">
        <v>0</v>
      </c>
      <c r="H15" s="834">
        <v>0</v>
      </c>
      <c r="I15" s="821">
        <f t="shared" si="1"/>
        <v>0</v>
      </c>
      <c r="J15" s="821">
        <f t="shared" si="1"/>
        <v>0</v>
      </c>
      <c r="K15" s="821">
        <f t="shared" si="2"/>
        <v>0</v>
      </c>
      <c r="L15" s="834">
        <v>0</v>
      </c>
      <c r="M15" s="834">
        <v>0</v>
      </c>
      <c r="N15" s="834">
        <v>0</v>
      </c>
      <c r="O15" s="834">
        <v>0</v>
      </c>
      <c r="P15" s="814" t="s">
        <v>42</v>
      </c>
      <c r="Q15" s="817"/>
      <c r="R15" s="816"/>
      <c r="S15" s="874" t="s">
        <v>41</v>
      </c>
      <c r="T15" s="834">
        <v>0</v>
      </c>
      <c r="U15" s="834">
        <v>0</v>
      </c>
      <c r="V15" s="834">
        <v>0</v>
      </c>
      <c r="W15" s="834">
        <v>0</v>
      </c>
      <c r="X15" s="834">
        <v>0</v>
      </c>
      <c r="Y15" s="834">
        <v>0</v>
      </c>
      <c r="Z15" s="834">
        <v>0</v>
      </c>
      <c r="AA15" s="834">
        <v>0</v>
      </c>
      <c r="AB15" s="834">
        <v>0</v>
      </c>
      <c r="AC15" s="834">
        <v>0</v>
      </c>
      <c r="AD15" s="834">
        <v>0</v>
      </c>
      <c r="AE15" s="834">
        <v>0</v>
      </c>
      <c r="AF15" s="821">
        <f t="shared" si="3"/>
        <v>0</v>
      </c>
      <c r="AG15" s="821">
        <f t="shared" si="3"/>
        <v>0</v>
      </c>
      <c r="AH15" s="821">
        <f t="shared" si="4"/>
        <v>0</v>
      </c>
      <c r="AI15" s="821">
        <f t="shared" si="5"/>
        <v>0</v>
      </c>
      <c r="AJ15" s="821">
        <f t="shared" si="0"/>
        <v>0</v>
      </c>
      <c r="AK15" s="821">
        <f t="shared" si="0"/>
        <v>0</v>
      </c>
      <c r="AL15" s="814" t="s">
        <v>42</v>
      </c>
      <c r="AM15" s="817"/>
      <c r="AN15" s="975"/>
      <c r="AO15" s="991"/>
      <c r="AP15" s="991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91"/>
      <c r="BB15" s="991"/>
      <c r="BC15" s="975"/>
      <c r="BD15" s="975"/>
      <c r="BE15" s="975"/>
      <c r="BF15" s="975"/>
      <c r="BG15" s="975"/>
      <c r="BH15" s="975"/>
    </row>
    <row r="16" spans="1:60" ht="18" customHeight="1">
      <c r="A16" s="816"/>
      <c r="B16" s="874" t="s">
        <v>43</v>
      </c>
      <c r="C16" s="834">
        <v>0</v>
      </c>
      <c r="D16" s="834">
        <v>0</v>
      </c>
      <c r="E16" s="834">
        <v>0</v>
      </c>
      <c r="F16" s="834">
        <v>0</v>
      </c>
      <c r="G16" s="834">
        <v>8</v>
      </c>
      <c r="H16" s="834">
        <v>0</v>
      </c>
      <c r="I16" s="821">
        <f t="shared" si="1"/>
        <v>8</v>
      </c>
      <c r="J16" s="821">
        <f t="shared" si="1"/>
        <v>0</v>
      </c>
      <c r="K16" s="821">
        <f t="shared" si="2"/>
        <v>8</v>
      </c>
      <c r="L16" s="834">
        <v>0</v>
      </c>
      <c r="M16" s="834">
        <v>0</v>
      </c>
      <c r="N16" s="834">
        <v>0</v>
      </c>
      <c r="O16" s="834">
        <v>0</v>
      </c>
      <c r="P16" s="814" t="s">
        <v>44</v>
      </c>
      <c r="Q16" s="817"/>
      <c r="R16" s="816"/>
      <c r="S16" s="874" t="s">
        <v>43</v>
      </c>
      <c r="T16" s="834">
        <v>0</v>
      </c>
      <c r="U16" s="834">
        <v>0</v>
      </c>
      <c r="V16" s="834">
        <v>0</v>
      </c>
      <c r="W16" s="834">
        <v>0</v>
      </c>
      <c r="X16" s="834">
        <v>0</v>
      </c>
      <c r="Y16" s="834">
        <v>0</v>
      </c>
      <c r="Z16" s="834">
        <v>3</v>
      </c>
      <c r="AA16" s="834">
        <v>0</v>
      </c>
      <c r="AB16" s="834">
        <v>2</v>
      </c>
      <c r="AC16" s="834">
        <v>0</v>
      </c>
      <c r="AD16" s="834">
        <v>0</v>
      </c>
      <c r="AE16" s="834">
        <v>0</v>
      </c>
      <c r="AF16" s="821">
        <f t="shared" si="3"/>
        <v>5</v>
      </c>
      <c r="AG16" s="821">
        <f t="shared" si="3"/>
        <v>0</v>
      </c>
      <c r="AH16" s="821">
        <f t="shared" si="4"/>
        <v>5</v>
      </c>
      <c r="AI16" s="821">
        <f t="shared" si="5"/>
        <v>13</v>
      </c>
      <c r="AJ16" s="821">
        <f t="shared" si="0"/>
        <v>0</v>
      </c>
      <c r="AK16" s="821">
        <f t="shared" si="0"/>
        <v>13</v>
      </c>
      <c r="AL16" s="814" t="s">
        <v>44</v>
      </c>
      <c r="AM16" s="817"/>
      <c r="AN16" s="975"/>
      <c r="AO16" s="983"/>
      <c r="AP16" s="991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83"/>
      <c r="BB16" s="991"/>
      <c r="BC16" s="975"/>
      <c r="BD16" s="975"/>
      <c r="BE16" s="975"/>
      <c r="BF16" s="975"/>
      <c r="BG16" s="975"/>
      <c r="BH16" s="975"/>
    </row>
    <row r="17" spans="1:60" ht="18" customHeight="1">
      <c r="A17" s="819"/>
      <c r="B17" s="874" t="s">
        <v>45</v>
      </c>
      <c r="C17" s="834">
        <v>0</v>
      </c>
      <c r="D17" s="834">
        <v>0</v>
      </c>
      <c r="E17" s="834">
        <v>0</v>
      </c>
      <c r="F17" s="834">
        <v>0</v>
      </c>
      <c r="G17" s="834">
        <v>0</v>
      </c>
      <c r="H17" s="834">
        <v>0</v>
      </c>
      <c r="I17" s="821">
        <f t="shared" si="1"/>
        <v>0</v>
      </c>
      <c r="J17" s="821">
        <f t="shared" si="1"/>
        <v>0</v>
      </c>
      <c r="K17" s="821">
        <f t="shared" si="2"/>
        <v>0</v>
      </c>
      <c r="L17" s="834">
        <v>0</v>
      </c>
      <c r="M17" s="834">
        <v>0</v>
      </c>
      <c r="N17" s="834">
        <v>0</v>
      </c>
      <c r="O17" s="834">
        <v>0</v>
      </c>
      <c r="P17" s="814" t="s">
        <v>46</v>
      </c>
      <c r="Q17" s="820"/>
      <c r="R17" s="819"/>
      <c r="S17" s="874" t="s">
        <v>45</v>
      </c>
      <c r="T17" s="834">
        <v>0</v>
      </c>
      <c r="U17" s="834">
        <v>0</v>
      </c>
      <c r="V17" s="834">
        <v>0</v>
      </c>
      <c r="W17" s="834">
        <v>0</v>
      </c>
      <c r="X17" s="834">
        <v>0</v>
      </c>
      <c r="Y17" s="834">
        <v>0</v>
      </c>
      <c r="Z17" s="834">
        <v>0</v>
      </c>
      <c r="AA17" s="834">
        <v>0</v>
      </c>
      <c r="AB17" s="834">
        <v>0</v>
      </c>
      <c r="AC17" s="834">
        <v>0</v>
      </c>
      <c r="AD17" s="834">
        <v>0</v>
      </c>
      <c r="AE17" s="834">
        <v>0</v>
      </c>
      <c r="AF17" s="821">
        <f t="shared" si="3"/>
        <v>0</v>
      </c>
      <c r="AG17" s="821">
        <f t="shared" si="3"/>
        <v>0</v>
      </c>
      <c r="AH17" s="821">
        <f t="shared" si="4"/>
        <v>0</v>
      </c>
      <c r="AI17" s="821">
        <f t="shared" si="5"/>
        <v>0</v>
      </c>
      <c r="AJ17" s="821">
        <f t="shared" si="0"/>
        <v>0</v>
      </c>
      <c r="AK17" s="821">
        <f t="shared" si="0"/>
        <v>0</v>
      </c>
      <c r="AL17" s="814" t="s">
        <v>46</v>
      </c>
      <c r="AM17" s="820"/>
      <c r="AN17" s="975"/>
      <c r="AO17" s="983"/>
      <c r="AP17" s="991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83"/>
      <c r="BB17" s="991"/>
      <c r="BC17" s="975"/>
      <c r="BD17" s="975"/>
      <c r="BE17" s="975"/>
      <c r="BF17" s="975"/>
      <c r="BG17" s="975"/>
      <c r="BH17" s="975"/>
    </row>
    <row r="18" spans="1:60" ht="18" customHeight="1">
      <c r="A18" s="926" t="s">
        <v>47</v>
      </c>
      <c r="B18" s="926"/>
      <c r="C18" s="834">
        <v>0</v>
      </c>
      <c r="D18" s="834">
        <v>0</v>
      </c>
      <c r="E18" s="834">
        <v>0</v>
      </c>
      <c r="F18" s="834">
        <v>0</v>
      </c>
      <c r="G18" s="834">
        <v>0</v>
      </c>
      <c r="H18" s="834">
        <v>0</v>
      </c>
      <c r="I18" s="821">
        <f t="shared" si="1"/>
        <v>0</v>
      </c>
      <c r="J18" s="821">
        <f t="shared" si="1"/>
        <v>0</v>
      </c>
      <c r="K18" s="821">
        <f t="shared" si="2"/>
        <v>0</v>
      </c>
      <c r="L18" s="834">
        <v>0</v>
      </c>
      <c r="M18" s="834">
        <v>0</v>
      </c>
      <c r="N18" s="834">
        <v>0</v>
      </c>
      <c r="O18" s="834">
        <v>0</v>
      </c>
      <c r="P18" s="814"/>
      <c r="Q18" s="875" t="s">
        <v>48</v>
      </c>
      <c r="R18" s="926" t="s">
        <v>47</v>
      </c>
      <c r="S18" s="926"/>
      <c r="T18" s="834">
        <v>0</v>
      </c>
      <c r="U18" s="834">
        <v>0</v>
      </c>
      <c r="V18" s="834">
        <v>0</v>
      </c>
      <c r="W18" s="834">
        <v>0</v>
      </c>
      <c r="X18" s="834">
        <v>0</v>
      </c>
      <c r="Y18" s="834">
        <v>0</v>
      </c>
      <c r="Z18" s="834">
        <v>0</v>
      </c>
      <c r="AA18" s="834">
        <v>0</v>
      </c>
      <c r="AB18" s="834">
        <v>0</v>
      </c>
      <c r="AC18" s="834">
        <v>0</v>
      </c>
      <c r="AD18" s="834">
        <v>0</v>
      </c>
      <c r="AE18" s="834">
        <v>0</v>
      </c>
      <c r="AF18" s="821">
        <f t="shared" si="3"/>
        <v>0</v>
      </c>
      <c r="AG18" s="821">
        <f t="shared" si="3"/>
        <v>0</v>
      </c>
      <c r="AH18" s="821">
        <f t="shared" si="4"/>
        <v>0</v>
      </c>
      <c r="AI18" s="821">
        <f t="shared" si="5"/>
        <v>0</v>
      </c>
      <c r="AJ18" s="821">
        <f t="shared" si="0"/>
        <v>0</v>
      </c>
      <c r="AK18" s="821">
        <f t="shared" si="0"/>
        <v>0</v>
      </c>
      <c r="AL18" s="814"/>
      <c r="AM18" s="875" t="s">
        <v>48</v>
      </c>
      <c r="AN18" s="975"/>
      <c r="AO18" s="983"/>
      <c r="AP18" s="991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83"/>
      <c r="BB18" s="991"/>
      <c r="BC18" s="975"/>
      <c r="BD18" s="975"/>
      <c r="BE18" s="975"/>
      <c r="BF18" s="975"/>
      <c r="BG18" s="975"/>
      <c r="BH18" s="975"/>
    </row>
    <row r="19" spans="1:60" ht="18" customHeight="1">
      <c r="A19" s="926" t="s">
        <v>49</v>
      </c>
      <c r="B19" s="926"/>
      <c r="C19" s="834">
        <v>100</v>
      </c>
      <c r="D19" s="834">
        <v>51</v>
      </c>
      <c r="E19" s="834">
        <v>156</v>
      </c>
      <c r="F19" s="834">
        <v>45</v>
      </c>
      <c r="G19" s="834">
        <v>256</v>
      </c>
      <c r="H19" s="834">
        <v>60</v>
      </c>
      <c r="I19" s="821">
        <f t="shared" si="1"/>
        <v>512</v>
      </c>
      <c r="J19" s="821">
        <f t="shared" si="1"/>
        <v>156</v>
      </c>
      <c r="K19" s="821">
        <f t="shared" si="2"/>
        <v>668</v>
      </c>
      <c r="L19" s="834">
        <v>1</v>
      </c>
      <c r="M19" s="834">
        <v>0</v>
      </c>
      <c r="N19" s="834">
        <v>1</v>
      </c>
      <c r="O19" s="834">
        <v>0</v>
      </c>
      <c r="P19" s="811" t="s">
        <v>50</v>
      </c>
      <c r="Q19" s="811"/>
      <c r="R19" s="926" t="s">
        <v>49</v>
      </c>
      <c r="S19" s="926"/>
      <c r="T19" s="834">
        <v>0</v>
      </c>
      <c r="U19" s="834">
        <v>0</v>
      </c>
      <c r="V19" s="834">
        <v>0</v>
      </c>
      <c r="W19" s="834">
        <v>0</v>
      </c>
      <c r="X19" s="834">
        <v>25</v>
      </c>
      <c r="Y19" s="834">
        <v>0</v>
      </c>
      <c r="Z19" s="834">
        <v>34</v>
      </c>
      <c r="AA19" s="834">
        <v>0</v>
      </c>
      <c r="AB19" s="834">
        <v>26</v>
      </c>
      <c r="AC19" s="834">
        <v>0</v>
      </c>
      <c r="AD19" s="834">
        <v>11</v>
      </c>
      <c r="AE19" s="834">
        <v>0</v>
      </c>
      <c r="AF19" s="821">
        <f t="shared" si="3"/>
        <v>98</v>
      </c>
      <c r="AG19" s="821">
        <f t="shared" si="3"/>
        <v>0</v>
      </c>
      <c r="AH19" s="821">
        <f t="shared" si="4"/>
        <v>98</v>
      </c>
      <c r="AI19" s="821">
        <f t="shared" si="5"/>
        <v>610</v>
      </c>
      <c r="AJ19" s="821">
        <f t="shared" si="0"/>
        <v>156</v>
      </c>
      <c r="AK19" s="821">
        <f t="shared" si="0"/>
        <v>766</v>
      </c>
      <c r="AL19" s="811" t="s">
        <v>50</v>
      </c>
      <c r="AM19" s="811"/>
      <c r="AN19" s="975"/>
      <c r="AO19" s="983"/>
      <c r="AP19" s="991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83"/>
      <c r="BB19" s="991"/>
      <c r="BC19" s="975"/>
      <c r="BD19" s="975"/>
      <c r="BE19" s="975"/>
      <c r="BF19" s="975"/>
      <c r="BG19" s="975"/>
      <c r="BH19" s="975"/>
    </row>
    <row r="20" spans="1:60" ht="18" customHeight="1">
      <c r="A20" s="926" t="s">
        <v>51</v>
      </c>
      <c r="B20" s="926"/>
      <c r="C20" s="834">
        <v>0</v>
      </c>
      <c r="D20" s="834">
        <v>0</v>
      </c>
      <c r="E20" s="834">
        <v>0</v>
      </c>
      <c r="F20" s="834">
        <v>0</v>
      </c>
      <c r="G20" s="834">
        <v>0</v>
      </c>
      <c r="H20" s="834">
        <v>0</v>
      </c>
      <c r="I20" s="821">
        <f t="shared" si="1"/>
        <v>0</v>
      </c>
      <c r="J20" s="821">
        <f t="shared" si="1"/>
        <v>0</v>
      </c>
      <c r="K20" s="821">
        <f t="shared" si="2"/>
        <v>0</v>
      </c>
      <c r="L20" s="834">
        <v>0</v>
      </c>
      <c r="M20" s="834">
        <v>0</v>
      </c>
      <c r="N20" s="834">
        <v>0</v>
      </c>
      <c r="O20" s="834">
        <v>0</v>
      </c>
      <c r="P20" s="811" t="s">
        <v>52</v>
      </c>
      <c r="Q20" s="811"/>
      <c r="R20" s="926" t="s">
        <v>51</v>
      </c>
      <c r="S20" s="926"/>
      <c r="T20" s="834">
        <v>0</v>
      </c>
      <c r="U20" s="834">
        <v>0</v>
      </c>
      <c r="V20" s="834">
        <v>0</v>
      </c>
      <c r="W20" s="834">
        <v>0</v>
      </c>
      <c r="X20" s="834">
        <v>0</v>
      </c>
      <c r="Y20" s="834">
        <v>0</v>
      </c>
      <c r="Z20" s="834">
        <v>0</v>
      </c>
      <c r="AA20" s="834">
        <v>0</v>
      </c>
      <c r="AB20" s="834">
        <v>0</v>
      </c>
      <c r="AC20" s="834">
        <v>0</v>
      </c>
      <c r="AD20" s="834">
        <v>0</v>
      </c>
      <c r="AE20" s="834">
        <v>0</v>
      </c>
      <c r="AF20" s="821">
        <f t="shared" si="3"/>
        <v>0</v>
      </c>
      <c r="AG20" s="821">
        <f t="shared" si="3"/>
        <v>0</v>
      </c>
      <c r="AH20" s="821">
        <f t="shared" si="4"/>
        <v>0</v>
      </c>
      <c r="AI20" s="821">
        <f t="shared" si="5"/>
        <v>0</v>
      </c>
      <c r="AJ20" s="821">
        <f t="shared" si="0"/>
        <v>0</v>
      </c>
      <c r="AK20" s="821">
        <f t="shared" si="0"/>
        <v>0</v>
      </c>
      <c r="AL20" s="811" t="s">
        <v>52</v>
      </c>
      <c r="AM20" s="811"/>
      <c r="AN20" s="975"/>
      <c r="AO20" s="983"/>
      <c r="AP20" s="991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83"/>
      <c r="BB20" s="991"/>
      <c r="BC20" s="975"/>
      <c r="BD20" s="975"/>
      <c r="BE20" s="975"/>
      <c r="BF20" s="975"/>
      <c r="BG20" s="975"/>
      <c r="BH20" s="975"/>
    </row>
    <row r="21" spans="1:60" ht="18" customHeight="1">
      <c r="A21" s="926" t="s">
        <v>53</v>
      </c>
      <c r="B21" s="926"/>
      <c r="C21" s="834">
        <v>33</v>
      </c>
      <c r="D21" s="834">
        <v>0</v>
      </c>
      <c r="E21" s="834">
        <v>20</v>
      </c>
      <c r="F21" s="834">
        <v>0</v>
      </c>
      <c r="G21" s="834">
        <v>70</v>
      </c>
      <c r="H21" s="834">
        <v>0</v>
      </c>
      <c r="I21" s="821">
        <f t="shared" si="1"/>
        <v>123</v>
      </c>
      <c r="J21" s="821">
        <f t="shared" si="1"/>
        <v>0</v>
      </c>
      <c r="K21" s="821">
        <f t="shared" si="2"/>
        <v>123</v>
      </c>
      <c r="L21" s="834">
        <v>6</v>
      </c>
      <c r="M21" s="834">
        <v>0</v>
      </c>
      <c r="N21" s="834">
        <v>7</v>
      </c>
      <c r="O21" s="834">
        <v>0</v>
      </c>
      <c r="P21" s="811" t="s">
        <v>54</v>
      </c>
      <c r="Q21" s="811"/>
      <c r="R21" s="926" t="s">
        <v>53</v>
      </c>
      <c r="S21" s="926"/>
      <c r="T21" s="834">
        <v>0</v>
      </c>
      <c r="U21" s="834">
        <v>0</v>
      </c>
      <c r="V21" s="834">
        <v>1</v>
      </c>
      <c r="W21" s="834">
        <v>0</v>
      </c>
      <c r="X21" s="834">
        <v>7</v>
      </c>
      <c r="Y21" s="834">
        <v>0</v>
      </c>
      <c r="Z21" s="834">
        <v>6</v>
      </c>
      <c r="AA21" s="834">
        <v>0</v>
      </c>
      <c r="AB21" s="834">
        <v>7</v>
      </c>
      <c r="AC21" s="834">
        <v>0</v>
      </c>
      <c r="AD21" s="834">
        <v>3</v>
      </c>
      <c r="AE21" s="834">
        <v>0</v>
      </c>
      <c r="AF21" s="821">
        <f t="shared" si="3"/>
        <v>37</v>
      </c>
      <c r="AG21" s="821">
        <f t="shared" si="3"/>
        <v>0</v>
      </c>
      <c r="AH21" s="821">
        <f t="shared" si="4"/>
        <v>37</v>
      </c>
      <c r="AI21" s="821">
        <f t="shared" si="5"/>
        <v>160</v>
      </c>
      <c r="AJ21" s="821">
        <f t="shared" si="0"/>
        <v>0</v>
      </c>
      <c r="AK21" s="821">
        <f t="shared" si="0"/>
        <v>160</v>
      </c>
      <c r="AL21" s="811" t="s">
        <v>54</v>
      </c>
      <c r="AM21" s="811"/>
      <c r="AN21" s="975"/>
      <c r="AO21" s="983"/>
      <c r="AP21" s="991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83"/>
      <c r="BB21" s="991"/>
      <c r="BC21" s="975"/>
      <c r="BD21" s="975"/>
      <c r="BE21" s="975"/>
      <c r="BF21" s="975"/>
      <c r="BG21" s="975"/>
      <c r="BH21" s="975"/>
    </row>
    <row r="22" spans="1:60" ht="18" customHeight="1">
      <c r="A22" s="926" t="s">
        <v>84</v>
      </c>
      <c r="B22" s="926"/>
      <c r="C22" s="834">
        <v>8</v>
      </c>
      <c r="D22" s="834">
        <v>0</v>
      </c>
      <c r="E22" s="834">
        <v>28</v>
      </c>
      <c r="F22" s="834">
        <v>0</v>
      </c>
      <c r="G22" s="834">
        <v>57</v>
      </c>
      <c r="H22" s="834">
        <v>0</v>
      </c>
      <c r="I22" s="821">
        <f t="shared" si="1"/>
        <v>93</v>
      </c>
      <c r="J22" s="821">
        <f t="shared" si="1"/>
        <v>0</v>
      </c>
      <c r="K22" s="821">
        <f t="shared" si="2"/>
        <v>93</v>
      </c>
      <c r="L22" s="834">
        <v>0</v>
      </c>
      <c r="M22" s="834">
        <v>0</v>
      </c>
      <c r="N22" s="834">
        <v>0</v>
      </c>
      <c r="O22" s="834">
        <v>0</v>
      </c>
      <c r="P22" s="811" t="s">
        <v>56</v>
      </c>
      <c r="Q22" s="811"/>
      <c r="R22" s="926" t="s">
        <v>84</v>
      </c>
      <c r="S22" s="926"/>
      <c r="T22" s="834">
        <v>0</v>
      </c>
      <c r="U22" s="834">
        <v>0</v>
      </c>
      <c r="V22" s="834">
        <v>0</v>
      </c>
      <c r="W22" s="834">
        <v>0</v>
      </c>
      <c r="X22" s="834">
        <v>0</v>
      </c>
      <c r="Y22" s="834">
        <v>0</v>
      </c>
      <c r="Z22" s="834">
        <v>2</v>
      </c>
      <c r="AA22" s="834">
        <v>0</v>
      </c>
      <c r="AB22" s="834">
        <v>5</v>
      </c>
      <c r="AC22" s="834">
        <v>0</v>
      </c>
      <c r="AD22" s="834">
        <v>0</v>
      </c>
      <c r="AE22" s="834">
        <v>0</v>
      </c>
      <c r="AF22" s="821">
        <f t="shared" si="3"/>
        <v>7</v>
      </c>
      <c r="AG22" s="821">
        <f t="shared" si="3"/>
        <v>0</v>
      </c>
      <c r="AH22" s="821">
        <f t="shared" si="4"/>
        <v>7</v>
      </c>
      <c r="AI22" s="821">
        <f t="shared" si="5"/>
        <v>100</v>
      </c>
      <c r="AJ22" s="821">
        <f t="shared" si="0"/>
        <v>0</v>
      </c>
      <c r="AK22" s="821">
        <f t="shared" si="0"/>
        <v>100</v>
      </c>
      <c r="AL22" s="811" t="s">
        <v>56</v>
      </c>
      <c r="AM22" s="811"/>
      <c r="AN22" s="975"/>
      <c r="AO22" s="991"/>
      <c r="AP22" s="991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91"/>
      <c r="BB22" s="991"/>
      <c r="BC22" s="975"/>
      <c r="BD22" s="975"/>
      <c r="BE22" s="975"/>
      <c r="BF22" s="975"/>
      <c r="BG22" s="975"/>
      <c r="BH22" s="975"/>
    </row>
    <row r="23" spans="1:60" ht="18" customHeight="1">
      <c r="A23" s="926" t="s">
        <v>57</v>
      </c>
      <c r="B23" s="926"/>
      <c r="C23" s="834">
        <v>0</v>
      </c>
      <c r="D23" s="834">
        <v>0</v>
      </c>
      <c r="E23" s="834">
        <v>21</v>
      </c>
      <c r="F23" s="834">
        <v>0</v>
      </c>
      <c r="G23" s="834">
        <v>41</v>
      </c>
      <c r="H23" s="834">
        <v>0</v>
      </c>
      <c r="I23" s="821">
        <f t="shared" si="1"/>
        <v>62</v>
      </c>
      <c r="J23" s="821">
        <f t="shared" si="1"/>
        <v>0</v>
      </c>
      <c r="K23" s="821">
        <f t="shared" si="2"/>
        <v>62</v>
      </c>
      <c r="L23" s="834">
        <v>0</v>
      </c>
      <c r="M23" s="834">
        <v>0</v>
      </c>
      <c r="N23" s="834">
        <v>0</v>
      </c>
      <c r="O23" s="834">
        <v>0</v>
      </c>
      <c r="P23" s="811" t="s">
        <v>58</v>
      </c>
      <c r="Q23" s="811"/>
      <c r="R23" s="926" t="s">
        <v>57</v>
      </c>
      <c r="S23" s="926"/>
      <c r="T23" s="834">
        <v>0</v>
      </c>
      <c r="U23" s="834">
        <v>0</v>
      </c>
      <c r="V23" s="834">
        <v>0</v>
      </c>
      <c r="W23" s="834">
        <v>0</v>
      </c>
      <c r="X23" s="834">
        <v>0</v>
      </c>
      <c r="Y23" s="834">
        <v>0</v>
      </c>
      <c r="Z23" s="834">
        <v>0</v>
      </c>
      <c r="AA23" s="834">
        <v>0</v>
      </c>
      <c r="AB23" s="834">
        <v>0</v>
      </c>
      <c r="AC23" s="834">
        <v>0</v>
      </c>
      <c r="AD23" s="834">
        <v>0</v>
      </c>
      <c r="AE23" s="834">
        <v>0</v>
      </c>
      <c r="AF23" s="821">
        <f t="shared" si="3"/>
        <v>0</v>
      </c>
      <c r="AG23" s="821">
        <f t="shared" si="3"/>
        <v>0</v>
      </c>
      <c r="AH23" s="821">
        <f t="shared" si="4"/>
        <v>0</v>
      </c>
      <c r="AI23" s="821">
        <f t="shared" si="5"/>
        <v>62</v>
      </c>
      <c r="AJ23" s="821">
        <f t="shared" si="0"/>
        <v>0</v>
      </c>
      <c r="AK23" s="821">
        <f t="shared" si="0"/>
        <v>62</v>
      </c>
      <c r="AL23" s="811" t="s">
        <v>58</v>
      </c>
      <c r="AM23" s="811"/>
      <c r="AN23" s="975"/>
      <c r="AO23" s="991"/>
      <c r="AP23" s="991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91"/>
      <c r="BB23" s="991"/>
      <c r="BC23" s="975"/>
      <c r="BD23" s="975"/>
      <c r="BE23" s="975"/>
      <c r="BF23" s="975"/>
      <c r="BG23" s="975"/>
      <c r="BH23" s="975"/>
    </row>
    <row r="24" spans="1:60" ht="18" customHeight="1">
      <c r="A24" s="926" t="s">
        <v>59</v>
      </c>
      <c r="B24" s="926"/>
      <c r="C24" s="834">
        <v>6</v>
      </c>
      <c r="D24" s="834">
        <v>0</v>
      </c>
      <c r="E24" s="834">
        <v>2</v>
      </c>
      <c r="F24" s="834">
        <v>0</v>
      </c>
      <c r="G24" s="834">
        <v>10</v>
      </c>
      <c r="H24" s="834">
        <v>0</v>
      </c>
      <c r="I24" s="821">
        <f t="shared" si="1"/>
        <v>18</v>
      </c>
      <c r="J24" s="821">
        <f t="shared" si="1"/>
        <v>0</v>
      </c>
      <c r="K24" s="821">
        <f t="shared" si="2"/>
        <v>18</v>
      </c>
      <c r="L24" s="834">
        <v>0</v>
      </c>
      <c r="M24" s="834">
        <v>0</v>
      </c>
      <c r="N24" s="834">
        <v>0</v>
      </c>
      <c r="O24" s="834">
        <v>0</v>
      </c>
      <c r="P24" s="811" t="s">
        <v>60</v>
      </c>
      <c r="Q24" s="811"/>
      <c r="R24" s="926" t="s">
        <v>59</v>
      </c>
      <c r="S24" s="926"/>
      <c r="T24" s="834">
        <v>0</v>
      </c>
      <c r="U24" s="834">
        <v>0</v>
      </c>
      <c r="V24" s="834">
        <v>0</v>
      </c>
      <c r="W24" s="834">
        <v>0</v>
      </c>
      <c r="X24" s="834">
        <v>0</v>
      </c>
      <c r="Y24" s="834">
        <v>0</v>
      </c>
      <c r="Z24" s="834">
        <v>0</v>
      </c>
      <c r="AA24" s="834">
        <v>0</v>
      </c>
      <c r="AB24" s="834">
        <v>0</v>
      </c>
      <c r="AC24" s="834">
        <v>0</v>
      </c>
      <c r="AD24" s="834">
        <v>0</v>
      </c>
      <c r="AE24" s="834">
        <v>0</v>
      </c>
      <c r="AF24" s="821">
        <f t="shared" si="3"/>
        <v>0</v>
      </c>
      <c r="AG24" s="821">
        <f t="shared" si="3"/>
        <v>0</v>
      </c>
      <c r="AH24" s="821">
        <f t="shared" si="4"/>
        <v>0</v>
      </c>
      <c r="AI24" s="821">
        <f t="shared" si="5"/>
        <v>18</v>
      </c>
      <c r="AJ24" s="821">
        <f t="shared" si="5"/>
        <v>0</v>
      </c>
      <c r="AK24" s="821">
        <f t="shared" si="5"/>
        <v>18</v>
      </c>
      <c r="AL24" s="811" t="s">
        <v>60</v>
      </c>
      <c r="AM24" s="811"/>
      <c r="AN24" s="975"/>
      <c r="AO24" s="991"/>
      <c r="AP24" s="991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91"/>
      <c r="BB24" s="991"/>
      <c r="BC24" s="975"/>
      <c r="BD24" s="975"/>
      <c r="BE24" s="975"/>
      <c r="BF24" s="975"/>
      <c r="BG24" s="975"/>
      <c r="BH24" s="975"/>
    </row>
    <row r="25" spans="1:60" ht="18" customHeight="1">
      <c r="A25" s="926" t="s">
        <v>61</v>
      </c>
      <c r="B25" s="926"/>
      <c r="C25" s="834">
        <v>123</v>
      </c>
      <c r="D25" s="834">
        <v>0</v>
      </c>
      <c r="E25" s="834">
        <v>120</v>
      </c>
      <c r="F25" s="834">
        <v>0</v>
      </c>
      <c r="G25" s="834">
        <v>225</v>
      </c>
      <c r="H25" s="834">
        <v>0</v>
      </c>
      <c r="I25" s="821">
        <f t="shared" si="1"/>
        <v>468</v>
      </c>
      <c r="J25" s="821">
        <f t="shared" si="1"/>
        <v>0</v>
      </c>
      <c r="K25" s="821">
        <f t="shared" si="2"/>
        <v>468</v>
      </c>
      <c r="L25" s="834">
        <v>20</v>
      </c>
      <c r="M25" s="834">
        <v>0</v>
      </c>
      <c r="N25" s="834">
        <v>9</v>
      </c>
      <c r="O25" s="834">
        <v>0</v>
      </c>
      <c r="P25" s="811" t="s">
        <v>62</v>
      </c>
      <c r="Q25" s="811"/>
      <c r="R25" s="926" t="s">
        <v>61</v>
      </c>
      <c r="S25" s="926"/>
      <c r="T25" s="834">
        <v>30</v>
      </c>
      <c r="U25" s="834">
        <v>0</v>
      </c>
      <c r="V25" s="834">
        <v>7</v>
      </c>
      <c r="W25" s="834">
        <v>0</v>
      </c>
      <c r="X25" s="834">
        <v>4</v>
      </c>
      <c r="Y25" s="834">
        <v>0</v>
      </c>
      <c r="Z25" s="834">
        <v>80</v>
      </c>
      <c r="AA25" s="834">
        <v>0</v>
      </c>
      <c r="AB25" s="834">
        <v>45</v>
      </c>
      <c r="AC25" s="834">
        <v>0</v>
      </c>
      <c r="AD25" s="834">
        <v>10</v>
      </c>
      <c r="AE25" s="834">
        <v>0</v>
      </c>
      <c r="AF25" s="821">
        <f t="shared" si="3"/>
        <v>205</v>
      </c>
      <c r="AG25" s="821">
        <f t="shared" si="3"/>
        <v>0</v>
      </c>
      <c r="AH25" s="821">
        <f t="shared" si="4"/>
        <v>205</v>
      </c>
      <c r="AI25" s="821">
        <f t="shared" si="5"/>
        <v>673</v>
      </c>
      <c r="AJ25" s="821">
        <f t="shared" si="5"/>
        <v>0</v>
      </c>
      <c r="AK25" s="821">
        <f t="shared" si="5"/>
        <v>673</v>
      </c>
      <c r="AL25" s="811" t="s">
        <v>62</v>
      </c>
      <c r="AM25" s="811"/>
      <c r="AN25" s="975"/>
      <c r="AO25" s="991"/>
      <c r="AP25" s="991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91"/>
      <c r="BB25" s="991"/>
      <c r="BC25" s="975"/>
      <c r="BD25" s="975"/>
      <c r="BE25" s="975"/>
      <c r="BF25" s="975"/>
      <c r="BG25" s="975"/>
      <c r="BH25" s="975"/>
    </row>
    <row r="26" spans="1:60" ht="18" customHeight="1">
      <c r="A26" s="926" t="s">
        <v>63</v>
      </c>
      <c r="B26" s="926"/>
      <c r="C26" s="834">
        <v>0</v>
      </c>
      <c r="D26" s="834">
        <v>0</v>
      </c>
      <c r="E26" s="834">
        <v>12</v>
      </c>
      <c r="F26" s="834">
        <v>0</v>
      </c>
      <c r="G26" s="834">
        <v>59</v>
      </c>
      <c r="H26" s="834">
        <v>0</v>
      </c>
      <c r="I26" s="821">
        <f t="shared" si="1"/>
        <v>71</v>
      </c>
      <c r="J26" s="821">
        <f t="shared" si="1"/>
        <v>0</v>
      </c>
      <c r="K26" s="821">
        <f t="shared" si="2"/>
        <v>71</v>
      </c>
      <c r="L26" s="834">
        <v>0</v>
      </c>
      <c r="M26" s="834">
        <v>0</v>
      </c>
      <c r="N26" s="834">
        <v>0</v>
      </c>
      <c r="O26" s="834">
        <v>0</v>
      </c>
      <c r="P26" s="811" t="s">
        <v>64</v>
      </c>
      <c r="Q26" s="811"/>
      <c r="R26" s="926" t="s">
        <v>63</v>
      </c>
      <c r="S26" s="926"/>
      <c r="T26" s="834">
        <v>0</v>
      </c>
      <c r="U26" s="834">
        <v>0</v>
      </c>
      <c r="V26" s="834">
        <v>0</v>
      </c>
      <c r="W26" s="834">
        <v>0</v>
      </c>
      <c r="X26" s="834">
        <v>0</v>
      </c>
      <c r="Y26" s="834">
        <v>0</v>
      </c>
      <c r="Z26" s="834">
        <v>8</v>
      </c>
      <c r="AA26" s="834">
        <v>0</v>
      </c>
      <c r="AB26" s="834">
        <v>16</v>
      </c>
      <c r="AC26" s="834">
        <v>0</v>
      </c>
      <c r="AD26" s="834">
        <v>0</v>
      </c>
      <c r="AE26" s="834">
        <v>0</v>
      </c>
      <c r="AF26" s="821">
        <f t="shared" si="3"/>
        <v>24</v>
      </c>
      <c r="AG26" s="821">
        <f t="shared" si="3"/>
        <v>0</v>
      </c>
      <c r="AH26" s="821">
        <f t="shared" si="4"/>
        <v>24</v>
      </c>
      <c r="AI26" s="821">
        <f t="shared" si="5"/>
        <v>95</v>
      </c>
      <c r="AJ26" s="821">
        <f t="shared" si="5"/>
        <v>0</v>
      </c>
      <c r="AK26" s="821">
        <f t="shared" si="5"/>
        <v>95</v>
      </c>
      <c r="AL26" s="811" t="s">
        <v>64</v>
      </c>
      <c r="AM26" s="811"/>
      <c r="AN26" s="975"/>
      <c r="AO26" s="976"/>
      <c r="AP26" s="976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6"/>
      <c r="BB26" s="976"/>
      <c r="BC26" s="975"/>
      <c r="BD26" s="975"/>
      <c r="BE26" s="975"/>
      <c r="BF26" s="975"/>
      <c r="BG26" s="975"/>
      <c r="BH26" s="975"/>
    </row>
    <row r="27" spans="1:60" ht="18" customHeight="1" thickBot="1">
      <c r="A27" s="966" t="s">
        <v>65</v>
      </c>
      <c r="B27" s="966"/>
      <c r="C27" s="967">
        <v>7</v>
      </c>
      <c r="D27" s="967">
        <v>0</v>
      </c>
      <c r="E27" s="967">
        <v>8</v>
      </c>
      <c r="F27" s="967">
        <v>0</v>
      </c>
      <c r="G27" s="967">
        <v>47</v>
      </c>
      <c r="H27" s="967">
        <v>0</v>
      </c>
      <c r="I27" s="821">
        <f t="shared" si="1"/>
        <v>62</v>
      </c>
      <c r="J27" s="821">
        <f t="shared" si="1"/>
        <v>0</v>
      </c>
      <c r="K27" s="821">
        <f t="shared" si="2"/>
        <v>62</v>
      </c>
      <c r="L27" s="967">
        <v>0</v>
      </c>
      <c r="M27" s="967">
        <v>0</v>
      </c>
      <c r="N27" s="967">
        <v>6</v>
      </c>
      <c r="O27" s="967">
        <v>0</v>
      </c>
      <c r="P27" s="823" t="s">
        <v>66</v>
      </c>
      <c r="Q27" s="823"/>
      <c r="R27" s="929" t="s">
        <v>65</v>
      </c>
      <c r="S27" s="929"/>
      <c r="T27" s="967">
        <v>0</v>
      </c>
      <c r="U27" s="967">
        <v>0</v>
      </c>
      <c r="V27" s="967">
        <v>12</v>
      </c>
      <c r="W27" s="967">
        <v>0</v>
      </c>
      <c r="X27" s="992">
        <v>0</v>
      </c>
      <c r="Y27" s="992">
        <v>0</v>
      </c>
      <c r="Z27" s="992">
        <v>11</v>
      </c>
      <c r="AA27" s="992">
        <v>0</v>
      </c>
      <c r="AB27" s="992">
        <v>20</v>
      </c>
      <c r="AC27" s="992">
        <v>0</v>
      </c>
      <c r="AD27" s="992">
        <v>16</v>
      </c>
      <c r="AE27" s="992">
        <v>0</v>
      </c>
      <c r="AF27" s="821">
        <f t="shared" si="3"/>
        <v>65</v>
      </c>
      <c r="AG27" s="821">
        <f t="shared" si="3"/>
        <v>0</v>
      </c>
      <c r="AH27" s="821">
        <f t="shared" si="4"/>
        <v>65</v>
      </c>
      <c r="AI27" s="821">
        <f t="shared" si="5"/>
        <v>127</v>
      </c>
      <c r="AJ27" s="821">
        <f t="shared" si="5"/>
        <v>0</v>
      </c>
      <c r="AK27" s="821">
        <f t="shared" si="5"/>
        <v>127</v>
      </c>
      <c r="AL27" s="823" t="s">
        <v>66</v>
      </c>
      <c r="AM27" s="823"/>
      <c r="AN27" s="975"/>
      <c r="AO27" s="976"/>
      <c r="AP27" s="976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6"/>
      <c r="BB27" s="976"/>
      <c r="BC27" s="975"/>
      <c r="BD27" s="975"/>
      <c r="BE27" s="975"/>
      <c r="BF27" s="975"/>
      <c r="BG27" s="975"/>
      <c r="BH27" s="975"/>
    </row>
    <row r="28" spans="1:60" ht="23.25" customHeight="1" thickBot="1">
      <c r="A28" s="930" t="s">
        <v>19</v>
      </c>
      <c r="B28" s="930"/>
      <c r="C28" s="843">
        <f>SUM(C8:C27)</f>
        <v>277</v>
      </c>
      <c r="D28" s="843">
        <f t="shared" ref="D28:O28" si="6">SUM(D8:D27)</f>
        <v>51</v>
      </c>
      <c r="E28" s="843">
        <f t="shared" si="6"/>
        <v>367</v>
      </c>
      <c r="F28" s="843">
        <f t="shared" si="6"/>
        <v>45</v>
      </c>
      <c r="G28" s="843">
        <f t="shared" si="6"/>
        <v>773</v>
      </c>
      <c r="H28" s="843">
        <f t="shared" si="6"/>
        <v>60</v>
      </c>
      <c r="I28" s="843">
        <f t="shared" si="6"/>
        <v>1417</v>
      </c>
      <c r="J28" s="843">
        <f t="shared" si="6"/>
        <v>156</v>
      </c>
      <c r="K28" s="843">
        <f t="shared" si="6"/>
        <v>1573</v>
      </c>
      <c r="L28" s="843">
        <f t="shared" si="6"/>
        <v>27</v>
      </c>
      <c r="M28" s="843">
        <f t="shared" si="6"/>
        <v>0</v>
      </c>
      <c r="N28" s="843">
        <f t="shared" si="6"/>
        <v>23</v>
      </c>
      <c r="O28" s="843">
        <f t="shared" si="6"/>
        <v>0</v>
      </c>
      <c r="P28" s="826" t="s">
        <v>67</v>
      </c>
      <c r="Q28" s="826"/>
      <c r="R28" s="930" t="s">
        <v>19</v>
      </c>
      <c r="S28" s="930"/>
      <c r="T28" s="843">
        <f>SUM(T8:T27)</f>
        <v>30</v>
      </c>
      <c r="U28" s="843">
        <f t="shared" ref="U28:AK28" si="7">SUM(U8:U27)</f>
        <v>0</v>
      </c>
      <c r="V28" s="843">
        <f t="shared" si="7"/>
        <v>20</v>
      </c>
      <c r="W28" s="843">
        <f t="shared" si="7"/>
        <v>0</v>
      </c>
      <c r="X28" s="843">
        <f t="shared" si="7"/>
        <v>36</v>
      </c>
      <c r="Y28" s="843">
        <f t="shared" si="7"/>
        <v>0</v>
      </c>
      <c r="Z28" s="843">
        <f t="shared" si="7"/>
        <v>144</v>
      </c>
      <c r="AA28" s="843">
        <f t="shared" si="7"/>
        <v>0</v>
      </c>
      <c r="AB28" s="843">
        <f t="shared" si="7"/>
        <v>121</v>
      </c>
      <c r="AC28" s="843">
        <f t="shared" si="7"/>
        <v>0</v>
      </c>
      <c r="AD28" s="843">
        <f t="shared" si="7"/>
        <v>40</v>
      </c>
      <c r="AE28" s="843">
        <f t="shared" si="7"/>
        <v>0</v>
      </c>
      <c r="AF28" s="843">
        <f t="shared" si="7"/>
        <v>441</v>
      </c>
      <c r="AG28" s="843">
        <f t="shared" si="7"/>
        <v>0</v>
      </c>
      <c r="AH28" s="843">
        <f t="shared" si="7"/>
        <v>441</v>
      </c>
      <c r="AI28" s="843">
        <f t="shared" si="7"/>
        <v>1858</v>
      </c>
      <c r="AJ28" s="843">
        <f t="shared" si="7"/>
        <v>156</v>
      </c>
      <c r="AK28" s="843">
        <f t="shared" si="7"/>
        <v>2014</v>
      </c>
      <c r="AL28" s="826" t="s">
        <v>67</v>
      </c>
      <c r="AM28" s="826"/>
      <c r="AN28" s="975"/>
      <c r="AO28" s="976"/>
      <c r="AP28" s="976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6"/>
      <c r="BB28" s="976"/>
      <c r="BC28" s="975"/>
      <c r="BD28" s="975"/>
      <c r="BE28" s="975"/>
      <c r="BF28" s="975"/>
      <c r="BG28" s="975"/>
      <c r="BH28" s="975"/>
    </row>
    <row r="29" spans="1:60" ht="18" customHeight="1" thickTop="1">
      <c r="A29" s="989"/>
      <c r="B29" s="989"/>
      <c r="C29" s="977"/>
      <c r="D29" s="977"/>
      <c r="E29" s="977"/>
      <c r="F29" s="977"/>
      <c r="G29" s="977"/>
      <c r="H29" s="977"/>
      <c r="I29" s="978"/>
      <c r="J29" s="978"/>
      <c r="K29" s="978"/>
      <c r="L29" s="978"/>
      <c r="M29" s="978"/>
      <c r="N29" s="978"/>
      <c r="O29" s="978"/>
      <c r="P29" s="978"/>
      <c r="Q29" s="978"/>
      <c r="R29" s="989"/>
      <c r="S29" s="989"/>
      <c r="T29" s="978"/>
      <c r="U29" s="978"/>
      <c r="V29" s="978"/>
      <c r="W29" s="978"/>
      <c r="X29" s="978"/>
      <c r="Y29" s="978"/>
      <c r="Z29" s="978"/>
      <c r="AA29" s="978"/>
      <c r="AB29" s="978"/>
      <c r="AC29" s="978"/>
      <c r="AD29" s="978"/>
      <c r="AE29" s="978"/>
      <c r="AF29" s="978"/>
      <c r="AG29" s="976"/>
      <c r="AH29" s="976"/>
      <c r="AI29" s="975"/>
      <c r="AJ29" s="975"/>
      <c r="AK29" s="975"/>
      <c r="AL29" s="975"/>
      <c r="AM29" s="975"/>
      <c r="AN29" s="975"/>
      <c r="AO29" s="976"/>
      <c r="AP29" s="976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6"/>
      <c r="BB29" s="976"/>
      <c r="BC29" s="975"/>
      <c r="BD29" s="975"/>
      <c r="BE29" s="975"/>
      <c r="BF29" s="975"/>
      <c r="BG29" s="975"/>
      <c r="BH29" s="975"/>
    </row>
    <row r="30" spans="1:60" ht="18" customHeight="1">
      <c r="A30" s="911"/>
      <c r="B30" s="911"/>
      <c r="C30" s="993"/>
      <c r="D30" s="993"/>
      <c r="E30" s="993"/>
      <c r="F30" s="993"/>
      <c r="G30" s="993"/>
      <c r="H30" s="993"/>
      <c r="I30" s="978"/>
      <c r="J30" s="978"/>
      <c r="K30" s="978"/>
      <c r="L30" s="978"/>
      <c r="M30" s="978"/>
      <c r="N30" s="978"/>
      <c r="O30" s="978"/>
      <c r="P30" s="978"/>
      <c r="Q30" s="978"/>
      <c r="R30" s="911"/>
      <c r="S30" s="911"/>
      <c r="T30" s="978"/>
      <c r="U30" s="978"/>
      <c r="V30" s="978"/>
      <c r="W30" s="978"/>
      <c r="X30" s="978"/>
      <c r="Y30" s="978"/>
      <c r="Z30" s="978"/>
      <c r="AA30" s="978"/>
      <c r="AB30" s="978"/>
      <c r="AC30" s="978"/>
      <c r="AD30" s="978"/>
      <c r="AE30" s="978"/>
      <c r="AF30" s="978"/>
      <c r="AG30" s="976"/>
      <c r="AH30" s="976"/>
      <c r="AI30" s="975"/>
      <c r="AJ30" s="975"/>
      <c r="AK30" s="975"/>
      <c r="AL30" s="975"/>
      <c r="AM30" s="975"/>
      <c r="AN30" s="975"/>
      <c r="AO30" s="976"/>
      <c r="AP30" s="976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6"/>
      <c r="BB30" s="976"/>
      <c r="BC30" s="975"/>
      <c r="BD30" s="975"/>
      <c r="BE30" s="975"/>
      <c r="BF30" s="975"/>
      <c r="BG30" s="975"/>
      <c r="BH30" s="975"/>
    </row>
    <row r="31" spans="1:60" ht="18" customHeight="1">
      <c r="A31" s="898"/>
      <c r="B31" s="898"/>
      <c r="C31" s="968"/>
      <c r="D31" s="968"/>
      <c r="E31" s="968"/>
      <c r="F31" s="991"/>
      <c r="G31" s="968"/>
      <c r="H31" s="968"/>
      <c r="K31" s="968"/>
      <c r="L31" s="968"/>
      <c r="M31" s="968"/>
      <c r="N31" s="968"/>
      <c r="R31" s="968"/>
      <c r="S31" s="968"/>
      <c r="T31" s="968"/>
      <c r="U31" s="978"/>
      <c r="V31" s="978"/>
      <c r="W31" s="898"/>
      <c r="X31" s="898"/>
      <c r="Y31" s="978"/>
      <c r="Z31" s="978"/>
      <c r="AA31" s="978"/>
      <c r="AB31" s="978"/>
      <c r="AC31" s="978"/>
      <c r="AD31" s="978"/>
      <c r="AE31" s="978"/>
      <c r="AI31" s="911"/>
      <c r="AJ31" s="978"/>
      <c r="AK31" s="978"/>
      <c r="AL31" s="975"/>
      <c r="AM31" s="975"/>
      <c r="AN31" s="975"/>
      <c r="AO31" s="976"/>
      <c r="AP31" s="976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6"/>
      <c r="BB31" s="976"/>
      <c r="BC31" s="975"/>
      <c r="BD31" s="975"/>
      <c r="BE31" s="975"/>
      <c r="BF31" s="975"/>
      <c r="BG31" s="975"/>
      <c r="BH31" s="975"/>
    </row>
    <row r="32" spans="1:60" ht="18" customHeight="1">
      <c r="A32" s="898"/>
      <c r="B32" s="898"/>
      <c r="C32" s="968"/>
      <c r="D32" s="968"/>
      <c r="E32" s="968"/>
      <c r="F32" s="968"/>
      <c r="G32" s="968"/>
      <c r="H32" s="968"/>
      <c r="AD32" s="978"/>
      <c r="AE32" s="978"/>
      <c r="AF32" s="978"/>
      <c r="AG32" s="976"/>
      <c r="AH32" s="976"/>
      <c r="AI32" s="975"/>
      <c r="AJ32" s="975"/>
      <c r="AK32" s="975"/>
      <c r="AL32" s="975"/>
      <c r="AM32" s="975"/>
      <c r="AN32" s="975"/>
      <c r="AO32" s="976"/>
      <c r="AP32" s="976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6"/>
      <c r="BB32" s="976"/>
      <c r="BC32" s="975"/>
      <c r="BD32" s="975"/>
      <c r="BE32" s="975"/>
      <c r="BF32" s="975"/>
      <c r="BG32" s="975"/>
      <c r="BH32" s="975"/>
    </row>
  </sheetData>
  <mergeCells count="117">
    <mergeCell ref="AO31:AP31"/>
    <mergeCell ref="BA31:BB31"/>
    <mergeCell ref="AG32:AH32"/>
    <mergeCell ref="AO32:AP32"/>
    <mergeCell ref="BA32:BB32"/>
    <mergeCell ref="AG29:AH29"/>
    <mergeCell ref="AO29:AP29"/>
    <mergeCell ref="BA29:BB29"/>
    <mergeCell ref="AG30:AH30"/>
    <mergeCell ref="AO30:AP30"/>
    <mergeCell ref="BA30:BB30"/>
    <mergeCell ref="A28:B28"/>
    <mergeCell ref="P28:Q28"/>
    <mergeCell ref="R28:S28"/>
    <mergeCell ref="AL28:AM28"/>
    <mergeCell ref="AO28:AP28"/>
    <mergeCell ref="BA28:BB28"/>
    <mergeCell ref="AO26:AP26"/>
    <mergeCell ref="BA26:BB26"/>
    <mergeCell ref="A27:B27"/>
    <mergeCell ref="P27:Q27"/>
    <mergeCell ref="R27:S27"/>
    <mergeCell ref="AL27:AM27"/>
    <mergeCell ref="AO27:AP27"/>
    <mergeCell ref="BA27:BB27"/>
    <mergeCell ref="A25:B25"/>
    <mergeCell ref="P25:Q25"/>
    <mergeCell ref="R25:S25"/>
    <mergeCell ref="AL25:AM25"/>
    <mergeCell ref="A26:B26"/>
    <mergeCell ref="P26:Q26"/>
    <mergeCell ref="R26:S26"/>
    <mergeCell ref="AL26:AM26"/>
    <mergeCell ref="A23:B23"/>
    <mergeCell ref="P23:Q23"/>
    <mergeCell ref="R23:S23"/>
    <mergeCell ref="AL23:AM23"/>
    <mergeCell ref="A24:B24"/>
    <mergeCell ref="P24:Q24"/>
    <mergeCell ref="R24:S24"/>
    <mergeCell ref="AL24:AM24"/>
    <mergeCell ref="A21:B21"/>
    <mergeCell ref="P21:Q21"/>
    <mergeCell ref="R21:S21"/>
    <mergeCell ref="AL21:AM21"/>
    <mergeCell ref="A22:B22"/>
    <mergeCell ref="P22:Q22"/>
    <mergeCell ref="R22:S22"/>
    <mergeCell ref="AL22:AM22"/>
    <mergeCell ref="A19:B19"/>
    <mergeCell ref="P19:Q19"/>
    <mergeCell ref="R19:S19"/>
    <mergeCell ref="AL19:AM19"/>
    <mergeCell ref="A20:B20"/>
    <mergeCell ref="P20:Q20"/>
    <mergeCell ref="R20:S20"/>
    <mergeCell ref="AL20:AM20"/>
    <mergeCell ref="A12:A17"/>
    <mergeCell ref="Q12:Q17"/>
    <mergeCell ref="R12:R17"/>
    <mergeCell ref="AM12:AM17"/>
    <mergeCell ref="A18:B18"/>
    <mergeCell ref="R18:S18"/>
    <mergeCell ref="A10:B10"/>
    <mergeCell ref="P10:Q10"/>
    <mergeCell ref="R10:S10"/>
    <mergeCell ref="AL10:AM10"/>
    <mergeCell ref="A11:B11"/>
    <mergeCell ref="P11:Q11"/>
    <mergeCell ref="R11:S11"/>
    <mergeCell ref="AL11:AM11"/>
    <mergeCell ref="A8:B8"/>
    <mergeCell ref="P8:Q8"/>
    <mergeCell ref="R8:S8"/>
    <mergeCell ref="AL8:AM8"/>
    <mergeCell ref="A9:B9"/>
    <mergeCell ref="P9:Q9"/>
    <mergeCell ref="R9:S9"/>
    <mergeCell ref="AL9:AM9"/>
    <mergeCell ref="L5:M5"/>
    <mergeCell ref="N5:O5"/>
    <mergeCell ref="T5:U5"/>
    <mergeCell ref="V5:W5"/>
    <mergeCell ref="X5:Y5"/>
    <mergeCell ref="Z5:AA5"/>
    <mergeCell ref="Z4:AA4"/>
    <mergeCell ref="AB4:AC4"/>
    <mergeCell ref="AD4:AE4"/>
    <mergeCell ref="AF4:AH4"/>
    <mergeCell ref="AI4:AK4"/>
    <mergeCell ref="AL4:AM7"/>
    <mergeCell ref="AB5:AC5"/>
    <mergeCell ref="AD5:AE5"/>
    <mergeCell ref="AF5:AH5"/>
    <mergeCell ref="AI5:AK5"/>
    <mergeCell ref="N4:O4"/>
    <mergeCell ref="P4:Q7"/>
    <mergeCell ref="R4:S7"/>
    <mergeCell ref="T4:U4"/>
    <mergeCell ref="V4:W4"/>
    <mergeCell ref="X4:Y4"/>
    <mergeCell ref="A4:B7"/>
    <mergeCell ref="C4:D4"/>
    <mergeCell ref="E4:F4"/>
    <mergeCell ref="G4:H4"/>
    <mergeCell ref="I4:K4"/>
    <mergeCell ref="L4:M4"/>
    <mergeCell ref="C5:D5"/>
    <mergeCell ref="E5:F5"/>
    <mergeCell ref="G5:H5"/>
    <mergeCell ref="I5:K5"/>
    <mergeCell ref="A1:Q1"/>
    <mergeCell ref="A2:Q2"/>
    <mergeCell ref="A3:O3"/>
    <mergeCell ref="P3:Q3"/>
    <mergeCell ref="R3:AK3"/>
    <mergeCell ref="AL3:AM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57" orientation="landscape" r:id="rId1"/>
  <colBreaks count="1" manualBreakCount="1">
    <brk id="17" max="28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I24"/>
  <sheetViews>
    <sheetView rightToLeft="1" view="pageBreakPreview" zoomScale="80" zoomScaleNormal="75" zoomScaleSheetLayoutView="80" workbookViewId="0">
      <selection sqref="A1:P17"/>
    </sheetView>
  </sheetViews>
  <sheetFormatPr defaultRowHeight="20.25"/>
  <cols>
    <col min="1" max="1" width="8.9140625" style="818" customWidth="1"/>
    <col min="2" max="2" width="6.5" style="818" customWidth="1"/>
    <col min="3" max="3" width="6.83203125" style="818" customWidth="1"/>
    <col min="4" max="5" width="6" style="818" customWidth="1"/>
    <col min="6" max="6" width="6.1640625" style="818" customWidth="1"/>
    <col min="7" max="7" width="6.5" style="818" customWidth="1"/>
    <col min="8" max="10" width="6.6640625" style="818" customWidth="1"/>
    <col min="11" max="12" width="7.1640625" style="818" customWidth="1"/>
    <col min="13" max="13" width="6.9140625" style="818" customWidth="1"/>
    <col min="14" max="14" width="7.1640625" style="818" customWidth="1"/>
    <col min="15" max="15" width="8.9140625" style="818" customWidth="1"/>
    <col min="16" max="16" width="6.83203125" style="818" customWidth="1"/>
    <col min="17" max="17" width="4.9140625" style="818" customWidth="1"/>
    <col min="18" max="18" width="5.6640625" style="818" customWidth="1"/>
    <col min="19" max="19" width="5.25" style="818" customWidth="1"/>
    <col min="20" max="20" width="5.33203125" style="818" bestFit="1" customWidth="1"/>
    <col min="21" max="21" width="4.6640625" style="818" customWidth="1"/>
    <col min="22" max="22" width="5.5" style="818" customWidth="1"/>
    <col min="23" max="23" width="5.1640625" style="818" customWidth="1"/>
    <col min="24" max="24" width="5.6640625" style="818" customWidth="1"/>
    <col min="25" max="25" width="5" style="818" customWidth="1"/>
    <col min="26" max="26" width="5.08203125" style="818" customWidth="1"/>
    <col min="27" max="27" width="4.75" style="818" customWidth="1"/>
    <col min="28" max="28" width="5.08203125" style="818" customWidth="1"/>
    <col min="29" max="29" width="5.75" style="818" customWidth="1"/>
    <col min="30" max="30" width="6.08203125" style="818" customWidth="1"/>
    <col min="31" max="31" width="5.6640625" style="818" customWidth="1"/>
    <col min="32" max="32" width="5.9140625" style="818" customWidth="1"/>
    <col min="33" max="33" width="5.83203125" style="818" customWidth="1"/>
    <col min="34" max="34" width="7.08203125" style="818" customWidth="1"/>
    <col min="35" max="35" width="9.25" style="818" customWidth="1"/>
    <col min="36" max="36" width="8.4140625" style="818" customWidth="1"/>
    <col min="37" max="16384" width="8.6640625" style="818"/>
  </cols>
  <sheetData>
    <row r="1" spans="1:35" ht="27" customHeight="1">
      <c r="A1" s="794" t="s">
        <v>1072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994"/>
      <c r="Q1" s="995"/>
      <c r="R1" s="995"/>
      <c r="S1" s="995"/>
      <c r="T1" s="995"/>
      <c r="U1" s="995"/>
      <c r="V1" s="995"/>
      <c r="W1" s="995"/>
      <c r="X1" s="995"/>
      <c r="Y1" s="995"/>
      <c r="Z1" s="995"/>
      <c r="AA1" s="995"/>
      <c r="AB1" s="995"/>
      <c r="AC1" s="995"/>
      <c r="AD1" s="995"/>
      <c r="AE1" s="995"/>
      <c r="AF1" s="995"/>
      <c r="AG1" s="995"/>
      <c r="AH1" s="995"/>
    </row>
    <row r="2" spans="1:35" ht="44.25" customHeight="1">
      <c r="A2" s="936" t="s">
        <v>1073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94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</row>
    <row r="3" spans="1:35" ht="26.25" customHeight="1" thickBot="1">
      <c r="A3" s="996" t="s">
        <v>1074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  <c r="L3" s="996"/>
      <c r="M3" s="996"/>
      <c r="N3" s="996"/>
      <c r="O3" s="997" t="s">
        <v>1075</v>
      </c>
      <c r="P3" s="795" t="s">
        <v>1076</v>
      </c>
      <c r="Q3" s="795"/>
      <c r="R3" s="914"/>
      <c r="S3" s="914"/>
      <c r="T3" s="914"/>
      <c r="U3" s="914"/>
      <c r="V3" s="914"/>
      <c r="W3" s="914"/>
      <c r="X3" s="914"/>
      <c r="Y3" s="914"/>
      <c r="Z3" s="914"/>
      <c r="AA3" s="914"/>
      <c r="AB3" s="914"/>
      <c r="AC3" s="914"/>
      <c r="AD3" s="914"/>
      <c r="AE3" s="914"/>
      <c r="AF3" s="914"/>
      <c r="AG3" s="914"/>
      <c r="AH3" s="937" t="s">
        <v>1077</v>
      </c>
      <c r="AI3" s="937"/>
    </row>
    <row r="4" spans="1:35" ht="45.75" customHeight="1" thickTop="1">
      <c r="A4" s="864" t="s">
        <v>261</v>
      </c>
      <c r="B4" s="798" t="s">
        <v>831</v>
      </c>
      <c r="C4" s="798"/>
      <c r="D4" s="798" t="s">
        <v>832</v>
      </c>
      <c r="E4" s="798"/>
      <c r="F4" s="798" t="s">
        <v>833</v>
      </c>
      <c r="G4" s="798"/>
      <c r="H4" s="798" t="s">
        <v>220</v>
      </c>
      <c r="I4" s="798"/>
      <c r="J4" s="798"/>
      <c r="K4" s="798" t="s">
        <v>834</v>
      </c>
      <c r="L4" s="798"/>
      <c r="M4" s="798" t="s">
        <v>835</v>
      </c>
      <c r="N4" s="798"/>
      <c r="O4" s="864" t="s">
        <v>266</v>
      </c>
      <c r="P4" s="864" t="s">
        <v>261</v>
      </c>
      <c r="Q4" s="798" t="s">
        <v>222</v>
      </c>
      <c r="R4" s="798"/>
      <c r="S4" s="798" t="s">
        <v>223</v>
      </c>
      <c r="T4" s="798"/>
      <c r="U4" s="798" t="s">
        <v>836</v>
      </c>
      <c r="V4" s="798"/>
      <c r="W4" s="798" t="s">
        <v>225</v>
      </c>
      <c r="X4" s="798"/>
      <c r="Y4" s="798" t="s">
        <v>226</v>
      </c>
      <c r="Z4" s="798"/>
      <c r="AA4" s="798" t="s">
        <v>837</v>
      </c>
      <c r="AB4" s="798"/>
      <c r="AC4" s="798" t="s">
        <v>269</v>
      </c>
      <c r="AD4" s="798"/>
      <c r="AE4" s="798"/>
      <c r="AF4" s="798" t="s">
        <v>838</v>
      </c>
      <c r="AG4" s="798"/>
      <c r="AH4" s="798"/>
      <c r="AI4" s="864" t="s">
        <v>266</v>
      </c>
    </row>
    <row r="5" spans="1:35" ht="57.75" customHeight="1">
      <c r="A5" s="867"/>
      <c r="B5" s="800" t="s">
        <v>839</v>
      </c>
      <c r="C5" s="800"/>
      <c r="D5" s="800" t="s">
        <v>840</v>
      </c>
      <c r="E5" s="800"/>
      <c r="F5" s="800" t="s">
        <v>841</v>
      </c>
      <c r="G5" s="800"/>
      <c r="H5" s="800" t="s">
        <v>1078</v>
      </c>
      <c r="I5" s="800"/>
      <c r="J5" s="800"/>
      <c r="K5" s="800" t="s">
        <v>1079</v>
      </c>
      <c r="L5" s="800"/>
      <c r="M5" s="800" t="s">
        <v>1080</v>
      </c>
      <c r="N5" s="800"/>
      <c r="O5" s="867"/>
      <c r="P5" s="867"/>
      <c r="Q5" s="800" t="s">
        <v>233</v>
      </c>
      <c r="R5" s="800"/>
      <c r="S5" s="800" t="s">
        <v>257</v>
      </c>
      <c r="T5" s="800"/>
      <c r="U5" s="800" t="s">
        <v>249</v>
      </c>
      <c r="V5" s="800"/>
      <c r="W5" s="800" t="s">
        <v>250</v>
      </c>
      <c r="X5" s="800"/>
      <c r="Y5" s="800" t="s">
        <v>237</v>
      </c>
      <c r="Z5" s="800"/>
      <c r="AA5" s="800" t="s">
        <v>251</v>
      </c>
      <c r="AB5" s="800"/>
      <c r="AC5" s="800" t="s">
        <v>239</v>
      </c>
      <c r="AD5" s="800"/>
      <c r="AE5" s="800"/>
      <c r="AF5" s="800" t="s">
        <v>23</v>
      </c>
      <c r="AG5" s="800"/>
      <c r="AH5" s="800"/>
      <c r="AI5" s="867"/>
    </row>
    <row r="6" spans="1:35" s="969" customFormat="1" ht="23.25" customHeight="1">
      <c r="A6" s="867"/>
      <c r="B6" s="954" t="s">
        <v>16</v>
      </c>
      <c r="C6" s="954" t="s">
        <v>17</v>
      </c>
      <c r="D6" s="954" t="s">
        <v>16</v>
      </c>
      <c r="E6" s="954" t="s">
        <v>17</v>
      </c>
      <c r="F6" s="954" t="s">
        <v>16</v>
      </c>
      <c r="G6" s="954" t="s">
        <v>17</v>
      </c>
      <c r="H6" s="954" t="s">
        <v>16</v>
      </c>
      <c r="I6" s="954" t="s">
        <v>17</v>
      </c>
      <c r="J6" s="954" t="s">
        <v>19</v>
      </c>
      <c r="K6" s="954" t="s">
        <v>16</v>
      </c>
      <c r="L6" s="954" t="s">
        <v>17</v>
      </c>
      <c r="M6" s="954" t="s">
        <v>16</v>
      </c>
      <c r="N6" s="954" t="s">
        <v>17</v>
      </c>
      <c r="O6" s="867"/>
      <c r="P6" s="867"/>
      <c r="Q6" s="954" t="s">
        <v>16</v>
      </c>
      <c r="R6" s="954" t="s">
        <v>17</v>
      </c>
      <c r="S6" s="954" t="s">
        <v>16</v>
      </c>
      <c r="T6" s="954" t="s">
        <v>17</v>
      </c>
      <c r="U6" s="954" t="s">
        <v>16</v>
      </c>
      <c r="V6" s="954" t="s">
        <v>17</v>
      </c>
      <c r="W6" s="954" t="s">
        <v>16</v>
      </c>
      <c r="X6" s="954" t="s">
        <v>17</v>
      </c>
      <c r="Y6" s="954" t="s">
        <v>16</v>
      </c>
      <c r="Z6" s="954" t="s">
        <v>17</v>
      </c>
      <c r="AA6" s="954" t="s">
        <v>16</v>
      </c>
      <c r="AB6" s="954" t="s">
        <v>17</v>
      </c>
      <c r="AC6" s="954" t="s">
        <v>16</v>
      </c>
      <c r="AD6" s="954" t="s">
        <v>17</v>
      </c>
      <c r="AE6" s="954" t="s">
        <v>19</v>
      </c>
      <c r="AF6" s="954" t="s">
        <v>16</v>
      </c>
      <c r="AG6" s="954" t="s">
        <v>17</v>
      </c>
      <c r="AH6" s="954" t="s">
        <v>19</v>
      </c>
      <c r="AI6" s="867"/>
    </row>
    <row r="7" spans="1:35" s="969" customFormat="1" ht="24.75" customHeight="1" thickBot="1">
      <c r="A7" s="870"/>
      <c r="B7" s="986" t="s">
        <v>20</v>
      </c>
      <c r="C7" s="986" t="s">
        <v>21</v>
      </c>
      <c r="D7" s="986" t="s">
        <v>845</v>
      </c>
      <c r="E7" s="986" t="s">
        <v>21</v>
      </c>
      <c r="F7" s="986" t="s">
        <v>20</v>
      </c>
      <c r="G7" s="986" t="s">
        <v>21</v>
      </c>
      <c r="H7" s="986" t="s">
        <v>20</v>
      </c>
      <c r="I7" s="986" t="s">
        <v>21</v>
      </c>
      <c r="J7" s="986" t="s">
        <v>23</v>
      </c>
      <c r="K7" s="986" t="s">
        <v>20</v>
      </c>
      <c r="L7" s="986" t="s">
        <v>21</v>
      </c>
      <c r="M7" s="986" t="s">
        <v>20</v>
      </c>
      <c r="N7" s="986" t="s">
        <v>21</v>
      </c>
      <c r="O7" s="870"/>
      <c r="P7" s="870"/>
      <c r="Q7" s="986" t="s">
        <v>20</v>
      </c>
      <c r="R7" s="986" t="s">
        <v>21</v>
      </c>
      <c r="S7" s="986" t="s">
        <v>20</v>
      </c>
      <c r="T7" s="986" t="s">
        <v>21</v>
      </c>
      <c r="U7" s="986" t="s">
        <v>845</v>
      </c>
      <c r="V7" s="986" t="s">
        <v>21</v>
      </c>
      <c r="W7" s="986" t="s">
        <v>20</v>
      </c>
      <c r="X7" s="986" t="s">
        <v>21</v>
      </c>
      <c r="Y7" s="986" t="s">
        <v>20</v>
      </c>
      <c r="Z7" s="986" t="s">
        <v>21</v>
      </c>
      <c r="AA7" s="986" t="s">
        <v>20</v>
      </c>
      <c r="AB7" s="986" t="s">
        <v>21</v>
      </c>
      <c r="AC7" s="986" t="s">
        <v>20</v>
      </c>
      <c r="AD7" s="986" t="s">
        <v>21</v>
      </c>
      <c r="AE7" s="986" t="s">
        <v>23</v>
      </c>
      <c r="AF7" s="986" t="s">
        <v>20</v>
      </c>
      <c r="AG7" s="986" t="s">
        <v>21</v>
      </c>
      <c r="AH7" s="986" t="s">
        <v>23</v>
      </c>
      <c r="AI7" s="870"/>
    </row>
    <row r="8" spans="1:35" ht="32.25" customHeight="1">
      <c r="A8" s="998" t="s">
        <v>283</v>
      </c>
      <c r="B8" s="999">
        <v>13330</v>
      </c>
      <c r="C8" s="999">
        <v>5217</v>
      </c>
      <c r="D8" s="999">
        <v>0</v>
      </c>
      <c r="E8" s="999">
        <v>0</v>
      </c>
      <c r="F8" s="999">
        <v>0</v>
      </c>
      <c r="G8" s="999">
        <v>0</v>
      </c>
      <c r="H8" s="1000">
        <f>SUM(B8,D8,F8)</f>
        <v>13330</v>
      </c>
      <c r="I8" s="1000">
        <f>SUM(C8,E8,G8)</f>
        <v>5217</v>
      </c>
      <c r="J8" s="1000">
        <f>SUM(H8:I8)</f>
        <v>18547</v>
      </c>
      <c r="K8" s="999">
        <v>0</v>
      </c>
      <c r="L8" s="999">
        <v>0</v>
      </c>
      <c r="M8" s="999">
        <v>0</v>
      </c>
      <c r="N8" s="999">
        <v>0</v>
      </c>
      <c r="O8" s="998" t="s">
        <v>284</v>
      </c>
      <c r="P8" s="998" t="s">
        <v>283</v>
      </c>
      <c r="Q8" s="872">
        <v>0</v>
      </c>
      <c r="R8" s="872">
        <v>0</v>
      </c>
      <c r="S8" s="872">
        <v>0</v>
      </c>
      <c r="T8" s="872">
        <v>0</v>
      </c>
      <c r="U8" s="872">
        <v>0</v>
      </c>
      <c r="V8" s="872">
        <v>0</v>
      </c>
      <c r="W8" s="872">
        <v>0</v>
      </c>
      <c r="X8" s="872">
        <v>0</v>
      </c>
      <c r="Y8" s="872">
        <v>0</v>
      </c>
      <c r="Z8" s="872">
        <v>0</v>
      </c>
      <c r="AA8" s="872">
        <v>0</v>
      </c>
      <c r="AB8" s="872">
        <v>0</v>
      </c>
      <c r="AC8" s="872">
        <f>SUM(K8,M8,Q8,S8,U8,W8,Y8,AA8)</f>
        <v>0</v>
      </c>
      <c r="AD8" s="872">
        <f>SUM(L8,N8,R8,T8,V8,X8,Z8,AB8)</f>
        <v>0</v>
      </c>
      <c r="AE8" s="872">
        <f>SUM(AC8:AD8)</f>
        <v>0</v>
      </c>
      <c r="AF8" s="1000">
        <f>SUM(H8,AC8)</f>
        <v>13330</v>
      </c>
      <c r="AG8" s="1000">
        <f t="shared" ref="AG8:AH17" si="0">SUM(I8,AD8)</f>
        <v>5217</v>
      </c>
      <c r="AH8" s="1000">
        <f t="shared" si="0"/>
        <v>18547</v>
      </c>
      <c r="AI8" s="998" t="s">
        <v>284</v>
      </c>
    </row>
    <row r="9" spans="1:35" ht="32.25" customHeight="1">
      <c r="A9" s="1001" t="s">
        <v>285</v>
      </c>
      <c r="B9" s="872">
        <v>5493</v>
      </c>
      <c r="C9" s="872">
        <v>2330</v>
      </c>
      <c r="D9" s="872">
        <v>11563</v>
      </c>
      <c r="E9" s="872">
        <v>4967</v>
      </c>
      <c r="F9" s="872">
        <v>0</v>
      </c>
      <c r="G9" s="872">
        <v>0</v>
      </c>
      <c r="H9" s="872">
        <f t="shared" ref="H9:I17" si="1">SUM(B9,D9,F9)</f>
        <v>17056</v>
      </c>
      <c r="I9" s="872">
        <f t="shared" si="1"/>
        <v>7297</v>
      </c>
      <c r="J9" s="872">
        <f t="shared" ref="J9:J13" si="2">SUM(H9:I9)</f>
        <v>24353</v>
      </c>
      <c r="K9" s="872">
        <v>0</v>
      </c>
      <c r="L9" s="872">
        <v>0</v>
      </c>
      <c r="M9" s="872">
        <v>0</v>
      </c>
      <c r="N9" s="872">
        <v>0</v>
      </c>
      <c r="O9" s="1001" t="s">
        <v>286</v>
      </c>
      <c r="P9" s="1001" t="s">
        <v>285</v>
      </c>
      <c r="Q9" s="872">
        <v>0</v>
      </c>
      <c r="R9" s="872">
        <v>0</v>
      </c>
      <c r="S9" s="872">
        <v>0</v>
      </c>
      <c r="T9" s="872">
        <v>0</v>
      </c>
      <c r="U9" s="872">
        <v>0</v>
      </c>
      <c r="V9" s="872">
        <v>0</v>
      </c>
      <c r="W9" s="872">
        <v>0</v>
      </c>
      <c r="X9" s="872">
        <v>0</v>
      </c>
      <c r="Y9" s="872">
        <v>0</v>
      </c>
      <c r="Z9" s="872">
        <v>0</v>
      </c>
      <c r="AA9" s="872">
        <v>0</v>
      </c>
      <c r="AB9" s="872">
        <v>0</v>
      </c>
      <c r="AC9" s="872">
        <f t="shared" ref="AC9:AD17" si="3">SUM(K9,M9,Q9,S9,U9,W9,Y9,AA9)</f>
        <v>0</v>
      </c>
      <c r="AD9" s="872">
        <f t="shared" si="3"/>
        <v>0</v>
      </c>
      <c r="AE9" s="872">
        <f t="shared" ref="AE9:AE17" si="4">SUM(AC9:AD9)</f>
        <v>0</v>
      </c>
      <c r="AF9" s="872">
        <f t="shared" ref="AF9:AF17" si="5">SUM(H9,AC9)</f>
        <v>17056</v>
      </c>
      <c r="AG9" s="872">
        <f t="shared" si="0"/>
        <v>7297</v>
      </c>
      <c r="AH9" s="872">
        <f t="shared" si="0"/>
        <v>24353</v>
      </c>
      <c r="AI9" s="1001" t="s">
        <v>286</v>
      </c>
    </row>
    <row r="10" spans="1:35" ht="32.25" customHeight="1">
      <c r="A10" s="1001" t="s">
        <v>287</v>
      </c>
      <c r="B10" s="872">
        <v>1994</v>
      </c>
      <c r="C10" s="872">
        <v>682</v>
      </c>
      <c r="D10" s="872">
        <v>5207</v>
      </c>
      <c r="E10" s="872">
        <v>2246</v>
      </c>
      <c r="F10" s="872">
        <v>10620</v>
      </c>
      <c r="G10" s="872">
        <v>5417</v>
      </c>
      <c r="H10" s="872">
        <f t="shared" si="1"/>
        <v>17821</v>
      </c>
      <c r="I10" s="872">
        <f t="shared" si="1"/>
        <v>8345</v>
      </c>
      <c r="J10" s="872">
        <f t="shared" si="2"/>
        <v>26166</v>
      </c>
      <c r="K10" s="872">
        <v>0</v>
      </c>
      <c r="L10" s="872">
        <v>0</v>
      </c>
      <c r="M10" s="872">
        <v>0</v>
      </c>
      <c r="N10" s="872">
        <v>0</v>
      </c>
      <c r="O10" s="1001" t="s">
        <v>288</v>
      </c>
      <c r="P10" s="1001" t="s">
        <v>287</v>
      </c>
      <c r="Q10" s="872">
        <v>0</v>
      </c>
      <c r="R10" s="872">
        <v>0</v>
      </c>
      <c r="S10" s="872">
        <v>0</v>
      </c>
      <c r="T10" s="872">
        <v>0</v>
      </c>
      <c r="U10" s="872">
        <v>0</v>
      </c>
      <c r="V10" s="872">
        <v>0</v>
      </c>
      <c r="W10" s="872">
        <v>0</v>
      </c>
      <c r="X10" s="872">
        <v>0</v>
      </c>
      <c r="Y10" s="872">
        <v>0</v>
      </c>
      <c r="Z10" s="872">
        <v>0</v>
      </c>
      <c r="AA10" s="872">
        <v>0</v>
      </c>
      <c r="AB10" s="872">
        <v>0</v>
      </c>
      <c r="AC10" s="872">
        <f t="shared" si="3"/>
        <v>0</v>
      </c>
      <c r="AD10" s="872">
        <f t="shared" si="3"/>
        <v>0</v>
      </c>
      <c r="AE10" s="872">
        <f t="shared" si="4"/>
        <v>0</v>
      </c>
      <c r="AF10" s="872">
        <f t="shared" si="5"/>
        <v>17821</v>
      </c>
      <c r="AG10" s="872">
        <f t="shared" si="0"/>
        <v>8345</v>
      </c>
      <c r="AH10" s="872">
        <f t="shared" si="0"/>
        <v>26166</v>
      </c>
      <c r="AI10" s="1001" t="s">
        <v>288</v>
      </c>
    </row>
    <row r="11" spans="1:35" ht="32.25" customHeight="1">
      <c r="A11" s="1001" t="s">
        <v>289</v>
      </c>
      <c r="B11" s="872">
        <v>762</v>
      </c>
      <c r="C11" s="872">
        <v>206</v>
      </c>
      <c r="D11" s="872">
        <v>2055</v>
      </c>
      <c r="E11" s="872">
        <v>686</v>
      </c>
      <c r="F11" s="872">
        <v>7479</v>
      </c>
      <c r="G11" s="872">
        <v>3102</v>
      </c>
      <c r="H11" s="872">
        <f t="shared" si="1"/>
        <v>10296</v>
      </c>
      <c r="I11" s="872">
        <f t="shared" si="1"/>
        <v>3994</v>
      </c>
      <c r="J11" s="872">
        <f t="shared" si="2"/>
        <v>14290</v>
      </c>
      <c r="K11" s="872">
        <v>3213</v>
      </c>
      <c r="L11" s="872">
        <v>2544</v>
      </c>
      <c r="M11" s="872">
        <v>232</v>
      </c>
      <c r="N11" s="872">
        <v>140</v>
      </c>
      <c r="O11" s="1001" t="s">
        <v>290</v>
      </c>
      <c r="P11" s="1001" t="s">
        <v>289</v>
      </c>
      <c r="Q11" s="872">
        <v>0</v>
      </c>
      <c r="R11" s="872">
        <v>0</v>
      </c>
      <c r="S11" s="872">
        <v>0</v>
      </c>
      <c r="T11" s="872">
        <v>0</v>
      </c>
      <c r="U11" s="872">
        <v>0</v>
      </c>
      <c r="V11" s="872">
        <v>0</v>
      </c>
      <c r="W11" s="872">
        <v>0</v>
      </c>
      <c r="X11" s="872">
        <v>0</v>
      </c>
      <c r="Y11" s="872">
        <v>0</v>
      </c>
      <c r="Z11" s="872">
        <v>0</v>
      </c>
      <c r="AA11" s="872">
        <v>0</v>
      </c>
      <c r="AB11" s="872">
        <v>0</v>
      </c>
      <c r="AC11" s="872">
        <f t="shared" si="3"/>
        <v>3445</v>
      </c>
      <c r="AD11" s="872">
        <f t="shared" si="3"/>
        <v>2684</v>
      </c>
      <c r="AE11" s="872">
        <f t="shared" si="4"/>
        <v>6129</v>
      </c>
      <c r="AF11" s="872">
        <f t="shared" si="5"/>
        <v>13741</v>
      </c>
      <c r="AG11" s="872">
        <f t="shared" si="0"/>
        <v>6678</v>
      </c>
      <c r="AH11" s="872">
        <f t="shared" si="0"/>
        <v>20419</v>
      </c>
      <c r="AI11" s="1001" t="s">
        <v>290</v>
      </c>
    </row>
    <row r="12" spans="1:35" ht="32.25" customHeight="1">
      <c r="A12" s="1001" t="s">
        <v>291</v>
      </c>
      <c r="B12" s="872">
        <v>258</v>
      </c>
      <c r="C12" s="872">
        <v>77</v>
      </c>
      <c r="D12" s="872">
        <v>852</v>
      </c>
      <c r="E12" s="872">
        <v>259</v>
      </c>
      <c r="F12" s="872">
        <v>3716</v>
      </c>
      <c r="G12" s="872">
        <v>1501</v>
      </c>
      <c r="H12" s="872">
        <f t="shared" si="1"/>
        <v>4826</v>
      </c>
      <c r="I12" s="872">
        <f t="shared" si="1"/>
        <v>1837</v>
      </c>
      <c r="J12" s="872">
        <f t="shared" si="2"/>
        <v>6663</v>
      </c>
      <c r="K12" s="872">
        <v>1351</v>
      </c>
      <c r="L12" s="872">
        <v>1023</v>
      </c>
      <c r="M12" s="872">
        <v>136</v>
      </c>
      <c r="N12" s="872">
        <v>101</v>
      </c>
      <c r="O12" s="1001" t="s">
        <v>292</v>
      </c>
      <c r="P12" s="1001" t="s">
        <v>291</v>
      </c>
      <c r="Q12" s="872">
        <v>1791</v>
      </c>
      <c r="R12" s="872">
        <v>2204</v>
      </c>
      <c r="S12" s="872">
        <v>1356</v>
      </c>
      <c r="T12" s="872">
        <v>337</v>
      </c>
      <c r="U12" s="872">
        <v>151</v>
      </c>
      <c r="V12" s="872">
        <v>174</v>
      </c>
      <c r="W12" s="872">
        <v>0</v>
      </c>
      <c r="X12" s="872">
        <v>0</v>
      </c>
      <c r="Y12" s="872">
        <v>0</v>
      </c>
      <c r="Z12" s="872">
        <v>0</v>
      </c>
      <c r="AA12" s="872">
        <v>0</v>
      </c>
      <c r="AB12" s="872">
        <v>0</v>
      </c>
      <c r="AC12" s="872">
        <f t="shared" si="3"/>
        <v>4785</v>
      </c>
      <c r="AD12" s="872">
        <f t="shared" si="3"/>
        <v>3839</v>
      </c>
      <c r="AE12" s="872">
        <f t="shared" si="4"/>
        <v>8624</v>
      </c>
      <c r="AF12" s="872">
        <f t="shared" si="5"/>
        <v>9611</v>
      </c>
      <c r="AG12" s="872">
        <f t="shared" si="0"/>
        <v>5676</v>
      </c>
      <c r="AH12" s="872">
        <f t="shared" si="0"/>
        <v>15287</v>
      </c>
      <c r="AI12" s="1001" t="s">
        <v>292</v>
      </c>
    </row>
    <row r="13" spans="1:35" ht="32.25" customHeight="1">
      <c r="A13" s="1001" t="s">
        <v>293</v>
      </c>
      <c r="B13" s="872">
        <v>0</v>
      </c>
      <c r="C13" s="872">
        <v>0</v>
      </c>
      <c r="D13" s="872">
        <v>311</v>
      </c>
      <c r="E13" s="872">
        <v>136</v>
      </c>
      <c r="F13" s="872">
        <v>1832</v>
      </c>
      <c r="G13" s="872">
        <v>661</v>
      </c>
      <c r="H13" s="872">
        <f t="shared" si="1"/>
        <v>2143</v>
      </c>
      <c r="I13" s="872">
        <f t="shared" si="1"/>
        <v>797</v>
      </c>
      <c r="J13" s="872">
        <f t="shared" si="2"/>
        <v>2940</v>
      </c>
      <c r="K13" s="872">
        <v>547</v>
      </c>
      <c r="L13" s="872">
        <v>372</v>
      </c>
      <c r="M13" s="872">
        <v>92</v>
      </c>
      <c r="N13" s="872">
        <v>50</v>
      </c>
      <c r="O13" s="1001" t="s">
        <v>294</v>
      </c>
      <c r="P13" s="1001" t="s">
        <v>293</v>
      </c>
      <c r="Q13" s="872">
        <v>909</v>
      </c>
      <c r="R13" s="872">
        <v>1030</v>
      </c>
      <c r="S13" s="872">
        <v>593</v>
      </c>
      <c r="T13" s="872">
        <v>153</v>
      </c>
      <c r="U13" s="872">
        <v>112</v>
      </c>
      <c r="V13" s="872">
        <v>115</v>
      </c>
      <c r="W13" s="872">
        <v>3763</v>
      </c>
      <c r="X13" s="872">
        <v>5916</v>
      </c>
      <c r="Y13" s="872">
        <v>2200</v>
      </c>
      <c r="Z13" s="872">
        <v>1166</v>
      </c>
      <c r="AA13" s="872">
        <v>265</v>
      </c>
      <c r="AB13" s="872">
        <v>467</v>
      </c>
      <c r="AC13" s="872">
        <f t="shared" si="3"/>
        <v>8481</v>
      </c>
      <c r="AD13" s="872">
        <f t="shared" si="3"/>
        <v>9269</v>
      </c>
      <c r="AE13" s="872">
        <f t="shared" si="4"/>
        <v>17750</v>
      </c>
      <c r="AF13" s="872">
        <f t="shared" si="5"/>
        <v>10624</v>
      </c>
      <c r="AG13" s="872">
        <f t="shared" si="0"/>
        <v>10066</v>
      </c>
      <c r="AH13" s="872">
        <f t="shared" si="0"/>
        <v>20690</v>
      </c>
      <c r="AI13" s="1001" t="s">
        <v>294</v>
      </c>
    </row>
    <row r="14" spans="1:35" ht="32.25" customHeight="1">
      <c r="A14" s="1001" t="s">
        <v>295</v>
      </c>
      <c r="B14" s="872">
        <v>0</v>
      </c>
      <c r="C14" s="872">
        <v>0</v>
      </c>
      <c r="D14" s="872">
        <v>0</v>
      </c>
      <c r="E14" s="872">
        <v>0</v>
      </c>
      <c r="F14" s="872">
        <v>615</v>
      </c>
      <c r="G14" s="872">
        <v>267</v>
      </c>
      <c r="H14" s="877">
        <f t="shared" si="1"/>
        <v>615</v>
      </c>
      <c r="I14" s="877">
        <f t="shared" si="1"/>
        <v>267</v>
      </c>
      <c r="J14" s="877">
        <f t="shared" ref="J14:J17" si="6">SUM(H14:I14)</f>
        <v>882</v>
      </c>
      <c r="K14" s="872">
        <v>156</v>
      </c>
      <c r="L14" s="872">
        <v>159</v>
      </c>
      <c r="M14" s="872">
        <v>30</v>
      </c>
      <c r="N14" s="872">
        <v>31</v>
      </c>
      <c r="O14" s="1001" t="s">
        <v>296</v>
      </c>
      <c r="P14" s="1001" t="s">
        <v>295</v>
      </c>
      <c r="Q14" s="872">
        <v>340</v>
      </c>
      <c r="R14" s="872">
        <v>386</v>
      </c>
      <c r="S14" s="872">
        <v>244</v>
      </c>
      <c r="T14" s="872">
        <v>65</v>
      </c>
      <c r="U14" s="872">
        <v>181</v>
      </c>
      <c r="V14" s="872">
        <v>55</v>
      </c>
      <c r="W14" s="872">
        <v>3226</v>
      </c>
      <c r="X14" s="872">
        <v>5467</v>
      </c>
      <c r="Y14" s="872">
        <v>1553</v>
      </c>
      <c r="Z14" s="872">
        <v>902</v>
      </c>
      <c r="AA14" s="872">
        <v>233</v>
      </c>
      <c r="AB14" s="872">
        <v>386</v>
      </c>
      <c r="AC14" s="872">
        <f t="shared" si="3"/>
        <v>5963</v>
      </c>
      <c r="AD14" s="872">
        <f t="shared" si="3"/>
        <v>7451</v>
      </c>
      <c r="AE14" s="872">
        <f t="shared" si="4"/>
        <v>13414</v>
      </c>
      <c r="AF14" s="872">
        <f t="shared" si="5"/>
        <v>6578</v>
      </c>
      <c r="AG14" s="872">
        <f t="shared" si="0"/>
        <v>7718</v>
      </c>
      <c r="AH14" s="872">
        <f t="shared" si="0"/>
        <v>14296</v>
      </c>
      <c r="AI14" s="1001" t="s">
        <v>296</v>
      </c>
    </row>
    <row r="15" spans="1:35" ht="32.25" customHeight="1">
      <c r="A15" s="1001" t="s">
        <v>297</v>
      </c>
      <c r="B15" s="872">
        <v>0</v>
      </c>
      <c r="C15" s="872">
        <v>0</v>
      </c>
      <c r="D15" s="872">
        <v>0</v>
      </c>
      <c r="E15" s="872">
        <v>0</v>
      </c>
      <c r="F15" s="872">
        <v>0</v>
      </c>
      <c r="G15" s="872">
        <v>0</v>
      </c>
      <c r="H15" s="872">
        <f t="shared" si="1"/>
        <v>0</v>
      </c>
      <c r="I15" s="872">
        <f t="shared" si="1"/>
        <v>0</v>
      </c>
      <c r="J15" s="872">
        <f t="shared" si="6"/>
        <v>0</v>
      </c>
      <c r="K15" s="872">
        <v>91</v>
      </c>
      <c r="L15" s="872">
        <v>55</v>
      </c>
      <c r="M15" s="872">
        <v>16</v>
      </c>
      <c r="N15" s="872">
        <v>14</v>
      </c>
      <c r="O15" s="1001" t="s">
        <v>298</v>
      </c>
      <c r="P15" s="1001" t="s">
        <v>297</v>
      </c>
      <c r="Q15" s="872">
        <v>152</v>
      </c>
      <c r="R15" s="872">
        <v>183</v>
      </c>
      <c r="S15" s="872">
        <v>164</v>
      </c>
      <c r="T15" s="872">
        <v>22</v>
      </c>
      <c r="U15" s="872">
        <v>116</v>
      </c>
      <c r="V15" s="872">
        <v>33</v>
      </c>
      <c r="W15" s="872">
        <v>1540</v>
      </c>
      <c r="X15" s="872">
        <v>2577</v>
      </c>
      <c r="Y15" s="872">
        <v>1103</v>
      </c>
      <c r="Z15" s="872">
        <v>544</v>
      </c>
      <c r="AA15" s="872">
        <v>190</v>
      </c>
      <c r="AB15" s="872">
        <v>173</v>
      </c>
      <c r="AC15" s="872">
        <f t="shared" si="3"/>
        <v>3372</v>
      </c>
      <c r="AD15" s="872">
        <f t="shared" si="3"/>
        <v>3601</v>
      </c>
      <c r="AE15" s="872">
        <f t="shared" si="4"/>
        <v>6973</v>
      </c>
      <c r="AF15" s="872">
        <f t="shared" si="5"/>
        <v>3372</v>
      </c>
      <c r="AG15" s="872">
        <f t="shared" si="0"/>
        <v>3601</v>
      </c>
      <c r="AH15" s="872">
        <f t="shared" si="0"/>
        <v>6973</v>
      </c>
      <c r="AI15" s="1001" t="s">
        <v>298</v>
      </c>
    </row>
    <row r="16" spans="1:35" ht="25.5" customHeight="1">
      <c r="A16" s="1001" t="s">
        <v>299</v>
      </c>
      <c r="B16" s="872">
        <v>0</v>
      </c>
      <c r="C16" s="872">
        <v>0</v>
      </c>
      <c r="D16" s="872">
        <v>0</v>
      </c>
      <c r="E16" s="872">
        <v>0</v>
      </c>
      <c r="F16" s="872">
        <v>0</v>
      </c>
      <c r="G16" s="872">
        <v>0</v>
      </c>
      <c r="H16" s="872">
        <f t="shared" si="1"/>
        <v>0</v>
      </c>
      <c r="I16" s="872">
        <f t="shared" si="1"/>
        <v>0</v>
      </c>
      <c r="J16" s="872">
        <f t="shared" si="6"/>
        <v>0</v>
      </c>
      <c r="K16" s="872">
        <v>0</v>
      </c>
      <c r="L16" s="872">
        <v>0</v>
      </c>
      <c r="M16" s="872">
        <v>0</v>
      </c>
      <c r="N16" s="872">
        <v>0</v>
      </c>
      <c r="O16" s="1001" t="s">
        <v>300</v>
      </c>
      <c r="P16" s="1002" t="s">
        <v>299</v>
      </c>
      <c r="Q16" s="873">
        <v>56</v>
      </c>
      <c r="R16" s="873">
        <v>46</v>
      </c>
      <c r="S16" s="873">
        <v>50</v>
      </c>
      <c r="T16" s="873">
        <v>13</v>
      </c>
      <c r="U16" s="873">
        <v>53</v>
      </c>
      <c r="V16" s="873">
        <v>6</v>
      </c>
      <c r="W16" s="873">
        <v>846</v>
      </c>
      <c r="X16" s="873">
        <v>1129</v>
      </c>
      <c r="Y16" s="873">
        <v>648</v>
      </c>
      <c r="Z16" s="873">
        <v>253</v>
      </c>
      <c r="AA16" s="873">
        <v>165</v>
      </c>
      <c r="AB16" s="873">
        <v>105</v>
      </c>
      <c r="AC16" s="872">
        <f t="shared" si="3"/>
        <v>1818</v>
      </c>
      <c r="AD16" s="872">
        <f t="shared" si="3"/>
        <v>1552</v>
      </c>
      <c r="AE16" s="872">
        <f t="shared" si="4"/>
        <v>3370</v>
      </c>
      <c r="AF16" s="872">
        <f t="shared" si="5"/>
        <v>1818</v>
      </c>
      <c r="AG16" s="872">
        <f t="shared" si="0"/>
        <v>1552</v>
      </c>
      <c r="AH16" s="872">
        <f t="shared" si="0"/>
        <v>3370</v>
      </c>
      <c r="AI16" s="1002" t="s">
        <v>300</v>
      </c>
    </row>
    <row r="17" spans="1:35" ht="50.25" customHeight="1" thickBot="1">
      <c r="A17" s="1003" t="s">
        <v>1081</v>
      </c>
      <c r="B17" s="872">
        <v>0</v>
      </c>
      <c r="C17" s="872">
        <v>0</v>
      </c>
      <c r="D17" s="872">
        <v>0</v>
      </c>
      <c r="E17" s="872">
        <v>0</v>
      </c>
      <c r="F17" s="872">
        <v>0</v>
      </c>
      <c r="G17" s="872">
        <v>0</v>
      </c>
      <c r="H17" s="877">
        <f t="shared" si="1"/>
        <v>0</v>
      </c>
      <c r="I17" s="877">
        <f t="shared" si="1"/>
        <v>0</v>
      </c>
      <c r="J17" s="877">
        <f t="shared" si="6"/>
        <v>0</v>
      </c>
      <c r="K17" s="872">
        <v>0</v>
      </c>
      <c r="L17" s="872">
        <v>0</v>
      </c>
      <c r="M17" s="872">
        <v>0</v>
      </c>
      <c r="N17" s="872">
        <v>0</v>
      </c>
      <c r="O17" s="985" t="s">
        <v>1082</v>
      </c>
      <c r="P17" s="1002" t="s">
        <v>1081</v>
      </c>
      <c r="Q17" s="873">
        <v>0</v>
      </c>
      <c r="R17" s="873">
        <v>0</v>
      </c>
      <c r="S17" s="873">
        <v>0</v>
      </c>
      <c r="T17" s="873">
        <v>0</v>
      </c>
      <c r="U17" s="873">
        <v>0</v>
      </c>
      <c r="V17" s="873">
        <v>0</v>
      </c>
      <c r="W17" s="873">
        <v>345</v>
      </c>
      <c r="X17" s="873">
        <v>423</v>
      </c>
      <c r="Y17" s="873">
        <v>275</v>
      </c>
      <c r="Z17" s="873">
        <v>108</v>
      </c>
      <c r="AA17" s="873">
        <v>101</v>
      </c>
      <c r="AB17" s="873">
        <v>46</v>
      </c>
      <c r="AC17" s="872">
        <f t="shared" si="3"/>
        <v>721</v>
      </c>
      <c r="AD17" s="872">
        <f t="shared" si="3"/>
        <v>577</v>
      </c>
      <c r="AE17" s="872">
        <f t="shared" si="4"/>
        <v>1298</v>
      </c>
      <c r="AF17" s="877">
        <f t="shared" si="5"/>
        <v>721</v>
      </c>
      <c r="AG17" s="877">
        <f t="shared" si="0"/>
        <v>577</v>
      </c>
      <c r="AH17" s="877">
        <f t="shared" si="0"/>
        <v>1298</v>
      </c>
      <c r="AI17" s="1004" t="s">
        <v>1082</v>
      </c>
    </row>
    <row r="18" spans="1:35" ht="23.25" customHeight="1" thickBot="1">
      <c r="A18" s="1005" t="s">
        <v>270</v>
      </c>
      <c r="B18" s="879">
        <f>SUM(B8:B17)</f>
        <v>21837</v>
      </c>
      <c r="C18" s="879">
        <f t="shared" ref="C18:N18" si="7">SUM(C8:C17)</f>
        <v>8512</v>
      </c>
      <c r="D18" s="879">
        <f t="shared" si="7"/>
        <v>19988</v>
      </c>
      <c r="E18" s="879">
        <f t="shared" si="7"/>
        <v>8294</v>
      </c>
      <c r="F18" s="879">
        <f t="shared" si="7"/>
        <v>24262</v>
      </c>
      <c r="G18" s="879">
        <f t="shared" si="7"/>
        <v>10948</v>
      </c>
      <c r="H18" s="879">
        <f t="shared" si="7"/>
        <v>66087</v>
      </c>
      <c r="I18" s="879">
        <f t="shared" si="7"/>
        <v>27754</v>
      </c>
      <c r="J18" s="879">
        <f t="shared" si="7"/>
        <v>93841</v>
      </c>
      <c r="K18" s="879">
        <f t="shared" si="7"/>
        <v>5358</v>
      </c>
      <c r="L18" s="879">
        <f t="shared" si="7"/>
        <v>4153</v>
      </c>
      <c r="M18" s="879">
        <f t="shared" si="7"/>
        <v>506</v>
      </c>
      <c r="N18" s="879">
        <f t="shared" si="7"/>
        <v>336</v>
      </c>
      <c r="O18" s="1005" t="s">
        <v>67</v>
      </c>
      <c r="P18" s="1005" t="s">
        <v>270</v>
      </c>
      <c r="Q18" s="879">
        <f>SUM(Q8:Q17)</f>
        <v>3248</v>
      </c>
      <c r="R18" s="879">
        <f t="shared" ref="R18:AH18" si="8">SUM(R8:R17)</f>
        <v>3849</v>
      </c>
      <c r="S18" s="879">
        <f t="shared" si="8"/>
        <v>2407</v>
      </c>
      <c r="T18" s="879">
        <f t="shared" si="8"/>
        <v>590</v>
      </c>
      <c r="U18" s="879">
        <f t="shared" si="8"/>
        <v>613</v>
      </c>
      <c r="V18" s="879">
        <f t="shared" si="8"/>
        <v>383</v>
      </c>
      <c r="W18" s="879">
        <f t="shared" si="8"/>
        <v>9720</v>
      </c>
      <c r="X18" s="879">
        <f t="shared" si="8"/>
        <v>15512</v>
      </c>
      <c r="Y18" s="879">
        <f t="shared" si="8"/>
        <v>5779</v>
      </c>
      <c r="Z18" s="879">
        <f t="shared" si="8"/>
        <v>2973</v>
      </c>
      <c r="AA18" s="879">
        <f t="shared" si="8"/>
        <v>954</v>
      </c>
      <c r="AB18" s="879">
        <f t="shared" si="8"/>
        <v>1177</v>
      </c>
      <c r="AC18" s="879">
        <f t="shared" si="8"/>
        <v>28585</v>
      </c>
      <c r="AD18" s="879">
        <f t="shared" si="8"/>
        <v>28973</v>
      </c>
      <c r="AE18" s="879">
        <f t="shared" si="8"/>
        <v>57558</v>
      </c>
      <c r="AF18" s="879">
        <f t="shared" si="8"/>
        <v>94672</v>
      </c>
      <c r="AG18" s="879">
        <f t="shared" si="8"/>
        <v>56727</v>
      </c>
      <c r="AH18" s="879">
        <f t="shared" si="8"/>
        <v>151399</v>
      </c>
      <c r="AI18" s="1005" t="s">
        <v>67</v>
      </c>
    </row>
    <row r="19" spans="1:35" ht="37.5" customHeight="1" thickTop="1">
      <c r="C19" s="877"/>
      <c r="D19" s="877"/>
      <c r="E19" s="877"/>
      <c r="F19" s="877"/>
      <c r="G19" s="877"/>
      <c r="H19" s="877"/>
      <c r="I19" s="877"/>
      <c r="J19" s="877"/>
      <c r="K19" s="877"/>
      <c r="L19" s="877"/>
      <c r="M19" s="877"/>
      <c r="N19" s="877"/>
      <c r="O19" s="869"/>
      <c r="P19" s="869"/>
      <c r="Q19" s="877"/>
      <c r="R19" s="877"/>
      <c r="S19" s="877"/>
      <c r="T19" s="877"/>
      <c r="U19" s="916"/>
      <c r="V19" s="916"/>
      <c r="W19" s="877"/>
      <c r="X19" s="877"/>
      <c r="Y19" s="877"/>
      <c r="Z19" s="877"/>
      <c r="AA19" s="877"/>
      <c r="AB19" s="877"/>
      <c r="AC19" s="877"/>
      <c r="AD19" s="877"/>
      <c r="AE19" s="877"/>
      <c r="AF19" s="877"/>
      <c r="AG19" s="877"/>
      <c r="AH19" s="877"/>
      <c r="AI19" s="869"/>
    </row>
    <row r="20" spans="1:35">
      <c r="G20" s="906"/>
      <c r="H20" s="906"/>
      <c r="I20" s="906"/>
    </row>
    <row r="22" spans="1:35" ht="22.5" customHeight="1">
      <c r="Q22" s="1006"/>
      <c r="R22" s="1006"/>
      <c r="S22" s="1006"/>
      <c r="T22" s="1006"/>
      <c r="U22" s="1006"/>
      <c r="V22" s="1006"/>
      <c r="W22" s="1006"/>
      <c r="X22" s="1006"/>
      <c r="Y22" s="1006"/>
      <c r="Z22" s="1006"/>
      <c r="AA22" s="1006"/>
      <c r="AB22" s="1006"/>
      <c r="AF22" s="1007"/>
      <c r="AG22" s="1007"/>
      <c r="AH22" s="1007"/>
    </row>
    <row r="23" spans="1:35">
      <c r="AC23" s="1007"/>
      <c r="AD23" s="1007"/>
      <c r="AE23" s="1007"/>
      <c r="AF23" s="1007"/>
    </row>
    <row r="24" spans="1:35">
      <c r="AF24" s="1007"/>
      <c r="AG24" s="1007"/>
      <c r="AH24" s="1007"/>
    </row>
  </sheetData>
  <mergeCells count="38">
    <mergeCell ref="W5:X5"/>
    <mergeCell ref="Y5:Z5"/>
    <mergeCell ref="AA5:AB5"/>
    <mergeCell ref="AC5:AE5"/>
    <mergeCell ref="AF5:AH5"/>
    <mergeCell ref="U19:V19"/>
    <mergeCell ref="AI4:AI7"/>
    <mergeCell ref="B5:C5"/>
    <mergeCell ref="D5:E5"/>
    <mergeCell ref="F5:G5"/>
    <mergeCell ref="H5:J5"/>
    <mergeCell ref="K5:L5"/>
    <mergeCell ref="M5:N5"/>
    <mergeCell ref="Q5:R5"/>
    <mergeCell ref="S5:T5"/>
    <mergeCell ref="U5:V5"/>
    <mergeCell ref="U4:V4"/>
    <mergeCell ref="W4:X4"/>
    <mergeCell ref="Y4:Z4"/>
    <mergeCell ref="AA4:AB4"/>
    <mergeCell ref="AC4:AE4"/>
    <mergeCell ref="AF4:AH4"/>
    <mergeCell ref="K4:L4"/>
    <mergeCell ref="M4:N4"/>
    <mergeCell ref="O4:O7"/>
    <mergeCell ref="P4:P7"/>
    <mergeCell ref="Q4:R4"/>
    <mergeCell ref="S4:T4"/>
    <mergeCell ref="A1:O1"/>
    <mergeCell ref="A2:O2"/>
    <mergeCell ref="A3:N3"/>
    <mergeCell ref="P3:Q3"/>
    <mergeCell ref="AH3:AI3"/>
    <mergeCell ref="A4:A7"/>
    <mergeCell ref="B4:C4"/>
    <mergeCell ref="D4:E4"/>
    <mergeCell ref="F4:G4"/>
    <mergeCell ref="H4:J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59" orientation="landscape" r:id="rId1"/>
  <colBreaks count="1" manualBreakCount="1">
    <brk id="15" max="18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XFC417"/>
  <sheetViews>
    <sheetView rightToLeft="1" view="pageBreakPreview" topLeftCell="A409" zoomScale="80" zoomScaleNormal="80" zoomScaleSheetLayoutView="80" workbookViewId="0">
      <selection sqref="A1:Q17"/>
    </sheetView>
  </sheetViews>
  <sheetFormatPr defaultRowHeight="20.25"/>
  <cols>
    <col min="1" max="1" width="4.4140625" style="1009" customWidth="1"/>
    <col min="2" max="15" width="6.4140625" style="1009" customWidth="1"/>
    <col min="16" max="16" width="9.75" style="1009" customWidth="1"/>
    <col min="17" max="17" width="5.25" style="1009" customWidth="1"/>
    <col min="18" max="16384" width="8.6640625" style="1009"/>
  </cols>
  <sheetData>
    <row r="1" spans="1:17" ht="32.25" customHeight="1">
      <c r="A1" s="1008" t="s">
        <v>1083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</row>
    <row r="2" spans="1:17" ht="37.5" customHeight="1">
      <c r="A2" s="1008" t="s">
        <v>1084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</row>
    <row r="3" spans="1:17" s="1012" customFormat="1" ht="21" customHeight="1" thickBot="1">
      <c r="A3" s="1010" t="s">
        <v>1085</v>
      </c>
      <c r="B3" s="1010"/>
      <c r="C3" s="1010"/>
      <c r="D3" s="1010"/>
      <c r="E3" s="1010"/>
      <c r="F3" s="1010"/>
      <c r="G3" s="1010"/>
      <c r="H3" s="1010"/>
      <c r="I3" s="1010"/>
      <c r="J3" s="1010"/>
      <c r="K3" s="1010"/>
      <c r="L3" s="1010"/>
      <c r="M3" s="1010"/>
      <c r="N3" s="1010"/>
      <c r="O3" s="1010"/>
      <c r="P3" s="1011" t="s">
        <v>1086</v>
      </c>
      <c r="Q3" s="1011"/>
    </row>
    <row r="4" spans="1:17" s="1015" customFormat="1" ht="21" customHeight="1" thickTop="1">
      <c r="A4" s="1013" t="s">
        <v>4</v>
      </c>
      <c r="B4" s="1013"/>
      <c r="C4" s="1014" t="s">
        <v>1087</v>
      </c>
      <c r="D4" s="1014"/>
      <c r="E4" s="1014" t="s">
        <v>1088</v>
      </c>
      <c r="F4" s="1014"/>
      <c r="G4" s="1014" t="s">
        <v>140</v>
      </c>
      <c r="H4" s="1014"/>
      <c r="I4" s="1014" t="s">
        <v>1089</v>
      </c>
      <c r="J4" s="1014"/>
      <c r="K4" s="1014" t="s">
        <v>1090</v>
      </c>
      <c r="L4" s="1014"/>
      <c r="M4" s="1014" t="s">
        <v>19</v>
      </c>
      <c r="N4" s="1014"/>
      <c r="O4" s="1014"/>
      <c r="P4" s="1013" t="s">
        <v>1091</v>
      </c>
      <c r="Q4" s="1013"/>
    </row>
    <row r="5" spans="1:17" s="1015" customFormat="1" ht="21" customHeight="1">
      <c r="A5" s="1016"/>
      <c r="B5" s="1016"/>
      <c r="C5" s="1017" t="s">
        <v>143</v>
      </c>
      <c r="D5" s="1017"/>
      <c r="E5" s="1017" t="s">
        <v>144</v>
      </c>
      <c r="F5" s="1017"/>
      <c r="G5" s="1017" t="s">
        <v>145</v>
      </c>
      <c r="H5" s="1017"/>
      <c r="I5" s="1017" t="s">
        <v>146</v>
      </c>
      <c r="J5" s="1017"/>
      <c r="K5" s="1017" t="s">
        <v>147</v>
      </c>
      <c r="L5" s="1017"/>
      <c r="M5" s="1017" t="s">
        <v>23</v>
      </c>
      <c r="N5" s="1017"/>
      <c r="O5" s="1017"/>
      <c r="P5" s="1016"/>
      <c r="Q5" s="1016"/>
    </row>
    <row r="6" spans="1:17" s="1019" customFormat="1" ht="21" customHeight="1">
      <c r="A6" s="1016"/>
      <c r="B6" s="1016"/>
      <c r="C6" s="1018" t="s">
        <v>148</v>
      </c>
      <c r="D6" s="1018" t="s">
        <v>17</v>
      </c>
      <c r="E6" s="1018" t="s">
        <v>148</v>
      </c>
      <c r="F6" s="1018" t="s">
        <v>17</v>
      </c>
      <c r="G6" s="1018" t="s">
        <v>148</v>
      </c>
      <c r="H6" s="1018" t="s">
        <v>17</v>
      </c>
      <c r="I6" s="1018" t="s">
        <v>148</v>
      </c>
      <c r="J6" s="1018" t="s">
        <v>17</v>
      </c>
      <c r="K6" s="1018" t="s">
        <v>148</v>
      </c>
      <c r="L6" s="1018" t="s">
        <v>17</v>
      </c>
      <c r="M6" s="1018" t="s">
        <v>148</v>
      </c>
      <c r="N6" s="1018" t="s">
        <v>17</v>
      </c>
      <c r="O6" s="1018" t="s">
        <v>107</v>
      </c>
      <c r="P6" s="1016"/>
      <c r="Q6" s="1016"/>
    </row>
    <row r="7" spans="1:17" s="1019" customFormat="1" ht="21" customHeight="1" thickBot="1">
      <c r="A7" s="1020"/>
      <c r="B7" s="1020"/>
      <c r="C7" s="1021" t="s">
        <v>20</v>
      </c>
      <c r="D7" s="1021" t="s">
        <v>21</v>
      </c>
      <c r="E7" s="1021" t="s">
        <v>20</v>
      </c>
      <c r="F7" s="1021" t="s">
        <v>21</v>
      </c>
      <c r="G7" s="1021" t="s">
        <v>20</v>
      </c>
      <c r="H7" s="1021" t="s">
        <v>21</v>
      </c>
      <c r="I7" s="1021" t="s">
        <v>20</v>
      </c>
      <c r="J7" s="1021" t="s">
        <v>21</v>
      </c>
      <c r="K7" s="1021" t="s">
        <v>20</v>
      </c>
      <c r="L7" s="1021" t="s">
        <v>21</v>
      </c>
      <c r="M7" s="1021" t="s">
        <v>20</v>
      </c>
      <c r="N7" s="1021" t="s">
        <v>21</v>
      </c>
      <c r="O7" s="1021" t="s">
        <v>23</v>
      </c>
      <c r="P7" s="1020"/>
      <c r="Q7" s="1020"/>
    </row>
    <row r="8" spans="1:17" s="1015" customFormat="1" ht="21" customHeight="1">
      <c r="A8" s="1022" t="s">
        <v>25</v>
      </c>
      <c r="B8" s="1022"/>
      <c r="C8" s="1023">
        <v>483</v>
      </c>
      <c r="D8" s="1023">
        <v>200</v>
      </c>
      <c r="E8" s="1023">
        <v>200</v>
      </c>
      <c r="F8" s="1023">
        <v>78</v>
      </c>
      <c r="G8" s="1023">
        <v>93</v>
      </c>
      <c r="H8" s="1023">
        <v>28</v>
      </c>
      <c r="I8" s="1023">
        <v>34</v>
      </c>
      <c r="J8" s="1023">
        <v>4</v>
      </c>
      <c r="K8" s="1023">
        <v>9</v>
      </c>
      <c r="L8" s="1023">
        <v>3</v>
      </c>
      <c r="M8" s="1023">
        <f>SUM(C8,E8,G8,I8,K8)</f>
        <v>819</v>
      </c>
      <c r="N8" s="1023">
        <f>SUM(D8,F8,H8,J8,L8)</f>
        <v>313</v>
      </c>
      <c r="O8" s="1023">
        <f>SUM(M8:N8)</f>
        <v>1132</v>
      </c>
      <c r="P8" s="807" t="s">
        <v>26</v>
      </c>
      <c r="Q8" s="807"/>
    </row>
    <row r="9" spans="1:17" ht="18.95" customHeight="1">
      <c r="A9" s="1024" t="s">
        <v>27</v>
      </c>
      <c r="B9" s="1024"/>
      <c r="C9" s="1025">
        <v>362</v>
      </c>
      <c r="D9" s="1025">
        <v>120</v>
      </c>
      <c r="E9" s="1025">
        <v>82</v>
      </c>
      <c r="F9" s="1025">
        <v>65</v>
      </c>
      <c r="G9" s="1025">
        <v>20</v>
      </c>
      <c r="H9" s="1025">
        <v>28</v>
      </c>
      <c r="I9" s="1025">
        <v>6</v>
      </c>
      <c r="J9" s="1025">
        <v>6</v>
      </c>
      <c r="K9" s="1025">
        <v>0</v>
      </c>
      <c r="L9" s="1025">
        <v>1</v>
      </c>
      <c r="M9" s="1026">
        <f t="shared" ref="M9:N27" si="0">SUM(C9,E9,G9,I9,K9)</f>
        <v>470</v>
      </c>
      <c r="N9" s="1026">
        <f t="shared" si="0"/>
        <v>220</v>
      </c>
      <c r="O9" s="1026">
        <f t="shared" ref="O9:O27" si="1">SUM(M9:N9)</f>
        <v>690</v>
      </c>
      <c r="P9" s="1027" t="s">
        <v>28</v>
      </c>
      <c r="Q9" s="1027"/>
    </row>
    <row r="10" spans="1:17" ht="18.95" customHeight="1">
      <c r="A10" s="1024" t="s">
        <v>83</v>
      </c>
      <c r="B10" s="1024"/>
      <c r="C10" s="1025">
        <v>564</v>
      </c>
      <c r="D10" s="1025">
        <v>306</v>
      </c>
      <c r="E10" s="1025">
        <v>142</v>
      </c>
      <c r="F10" s="1025">
        <v>146</v>
      </c>
      <c r="G10" s="1025">
        <v>66</v>
      </c>
      <c r="H10" s="1025">
        <v>36</v>
      </c>
      <c r="I10" s="1025">
        <v>24</v>
      </c>
      <c r="J10" s="1025">
        <v>11</v>
      </c>
      <c r="K10" s="1025">
        <v>6</v>
      </c>
      <c r="L10" s="1025">
        <v>10</v>
      </c>
      <c r="M10" s="1026">
        <f t="shared" si="0"/>
        <v>802</v>
      </c>
      <c r="N10" s="1026">
        <f t="shared" si="0"/>
        <v>509</v>
      </c>
      <c r="O10" s="1026">
        <f t="shared" si="1"/>
        <v>1311</v>
      </c>
      <c r="P10" s="1027" t="s">
        <v>30</v>
      </c>
      <c r="Q10" s="1027"/>
    </row>
    <row r="11" spans="1:17" ht="18.95" customHeight="1">
      <c r="A11" s="1024" t="s">
        <v>31</v>
      </c>
      <c r="B11" s="1024"/>
      <c r="C11" s="1025">
        <v>179</v>
      </c>
      <c r="D11" s="1025">
        <v>29</v>
      </c>
      <c r="E11" s="1025">
        <v>104</v>
      </c>
      <c r="F11" s="1025">
        <v>14</v>
      </c>
      <c r="G11" s="1025">
        <v>31</v>
      </c>
      <c r="H11" s="1025">
        <v>9</v>
      </c>
      <c r="I11" s="1025">
        <v>13</v>
      </c>
      <c r="J11" s="1025">
        <v>5</v>
      </c>
      <c r="K11" s="1025">
        <v>0</v>
      </c>
      <c r="L11" s="1025">
        <v>1</v>
      </c>
      <c r="M11" s="1026">
        <f t="shared" si="0"/>
        <v>327</v>
      </c>
      <c r="N11" s="1026">
        <f t="shared" si="0"/>
        <v>58</v>
      </c>
      <c r="O11" s="1026">
        <f t="shared" si="1"/>
        <v>385</v>
      </c>
      <c r="P11" s="1027" t="s">
        <v>32</v>
      </c>
      <c r="Q11" s="1027"/>
    </row>
    <row r="12" spans="1:17" ht="18.95" customHeight="1">
      <c r="A12" s="1028" t="s">
        <v>33</v>
      </c>
      <c r="B12" s="1029" t="s">
        <v>1092</v>
      </c>
      <c r="C12" s="1025">
        <v>751</v>
      </c>
      <c r="D12" s="1025">
        <v>254</v>
      </c>
      <c r="E12" s="1025">
        <v>337</v>
      </c>
      <c r="F12" s="1025">
        <v>118</v>
      </c>
      <c r="G12" s="1025">
        <v>82</v>
      </c>
      <c r="H12" s="1025">
        <v>23</v>
      </c>
      <c r="I12" s="1025">
        <v>32</v>
      </c>
      <c r="J12" s="1025">
        <v>3</v>
      </c>
      <c r="K12" s="1025">
        <v>3</v>
      </c>
      <c r="L12" s="1025">
        <v>0</v>
      </c>
      <c r="M12" s="1026">
        <f t="shared" si="0"/>
        <v>1205</v>
      </c>
      <c r="N12" s="1026">
        <f t="shared" si="0"/>
        <v>398</v>
      </c>
      <c r="O12" s="1026">
        <f t="shared" si="1"/>
        <v>1603</v>
      </c>
      <c r="P12" s="1030" t="s">
        <v>35</v>
      </c>
      <c r="Q12" s="1031" t="s">
        <v>36</v>
      </c>
    </row>
    <row r="13" spans="1:17" ht="18.95" customHeight="1">
      <c r="A13" s="1032"/>
      <c r="B13" s="1029" t="s">
        <v>1093</v>
      </c>
      <c r="C13" s="1025">
        <v>1857</v>
      </c>
      <c r="D13" s="1025">
        <v>790</v>
      </c>
      <c r="E13" s="1025">
        <v>554</v>
      </c>
      <c r="F13" s="1025">
        <v>247</v>
      </c>
      <c r="G13" s="1025">
        <v>232</v>
      </c>
      <c r="H13" s="1025">
        <v>49</v>
      </c>
      <c r="I13" s="1025">
        <v>77</v>
      </c>
      <c r="J13" s="1025">
        <v>11</v>
      </c>
      <c r="K13" s="1025">
        <v>19</v>
      </c>
      <c r="L13" s="1025">
        <v>10</v>
      </c>
      <c r="M13" s="1026">
        <f t="shared" si="0"/>
        <v>2739</v>
      </c>
      <c r="N13" s="1026">
        <f t="shared" si="0"/>
        <v>1107</v>
      </c>
      <c r="O13" s="1026">
        <f t="shared" si="1"/>
        <v>3846</v>
      </c>
      <c r="P13" s="1030" t="s">
        <v>38</v>
      </c>
      <c r="Q13" s="1033"/>
    </row>
    <row r="14" spans="1:17" ht="18.95" customHeight="1">
      <c r="A14" s="1032"/>
      <c r="B14" s="1029" t="s">
        <v>1094</v>
      </c>
      <c r="C14" s="1025">
        <v>55</v>
      </c>
      <c r="D14" s="1025">
        <v>7</v>
      </c>
      <c r="E14" s="1025">
        <v>89</v>
      </c>
      <c r="F14" s="1025">
        <v>24</v>
      </c>
      <c r="G14" s="1025">
        <v>26</v>
      </c>
      <c r="H14" s="1025">
        <v>3</v>
      </c>
      <c r="I14" s="1025">
        <v>10</v>
      </c>
      <c r="J14" s="1025">
        <v>2</v>
      </c>
      <c r="K14" s="1025">
        <v>5</v>
      </c>
      <c r="L14" s="1025">
        <v>0</v>
      </c>
      <c r="M14" s="1026">
        <f t="shared" si="0"/>
        <v>185</v>
      </c>
      <c r="N14" s="1026">
        <f t="shared" si="0"/>
        <v>36</v>
      </c>
      <c r="O14" s="1026">
        <f t="shared" si="1"/>
        <v>221</v>
      </c>
      <c r="P14" s="1030" t="s">
        <v>40</v>
      </c>
      <c r="Q14" s="1033"/>
    </row>
    <row r="15" spans="1:17" ht="18.95" customHeight="1">
      <c r="A15" s="1032"/>
      <c r="B15" s="1029" t="s">
        <v>41</v>
      </c>
      <c r="C15" s="1025">
        <v>539</v>
      </c>
      <c r="D15" s="1025">
        <v>240</v>
      </c>
      <c r="E15" s="1025">
        <v>124</v>
      </c>
      <c r="F15" s="1025">
        <v>48</v>
      </c>
      <c r="G15" s="1025">
        <v>26</v>
      </c>
      <c r="H15" s="1025">
        <v>5</v>
      </c>
      <c r="I15" s="1025">
        <v>24</v>
      </c>
      <c r="J15" s="1025">
        <v>2</v>
      </c>
      <c r="K15" s="1025">
        <v>0</v>
      </c>
      <c r="L15" s="1025">
        <v>0</v>
      </c>
      <c r="M15" s="1026">
        <f t="shared" si="0"/>
        <v>713</v>
      </c>
      <c r="N15" s="1026">
        <f t="shared" si="0"/>
        <v>295</v>
      </c>
      <c r="O15" s="1026">
        <f t="shared" si="1"/>
        <v>1008</v>
      </c>
      <c r="P15" s="1030" t="s">
        <v>42</v>
      </c>
      <c r="Q15" s="1033"/>
    </row>
    <row r="16" spans="1:17" ht="18.95" customHeight="1">
      <c r="A16" s="1032"/>
      <c r="B16" s="1029" t="s">
        <v>43</v>
      </c>
      <c r="C16" s="1025">
        <v>666</v>
      </c>
      <c r="D16" s="1025">
        <v>319</v>
      </c>
      <c r="E16" s="1025">
        <v>340</v>
      </c>
      <c r="F16" s="1025">
        <v>106</v>
      </c>
      <c r="G16" s="1025">
        <v>79</v>
      </c>
      <c r="H16" s="1025">
        <v>12</v>
      </c>
      <c r="I16" s="1025">
        <v>23</v>
      </c>
      <c r="J16" s="1025">
        <v>3</v>
      </c>
      <c r="K16" s="1025">
        <v>3</v>
      </c>
      <c r="L16" s="1025">
        <v>3</v>
      </c>
      <c r="M16" s="1026">
        <f t="shared" si="0"/>
        <v>1111</v>
      </c>
      <c r="N16" s="1026">
        <f t="shared" si="0"/>
        <v>443</v>
      </c>
      <c r="O16" s="1026">
        <f t="shared" si="1"/>
        <v>1554</v>
      </c>
      <c r="P16" s="1030" t="s">
        <v>44</v>
      </c>
      <c r="Q16" s="1033"/>
    </row>
    <row r="17" spans="1:19" ht="18.95" customHeight="1">
      <c r="A17" s="1034"/>
      <c r="B17" s="1029" t="s">
        <v>45</v>
      </c>
      <c r="C17" s="1025">
        <v>450</v>
      </c>
      <c r="D17" s="1025">
        <v>240</v>
      </c>
      <c r="E17" s="1025">
        <v>278</v>
      </c>
      <c r="F17" s="1025">
        <v>44</v>
      </c>
      <c r="G17" s="1025">
        <v>62</v>
      </c>
      <c r="H17" s="1025">
        <v>8</v>
      </c>
      <c r="I17" s="1025">
        <v>19</v>
      </c>
      <c r="J17" s="1025">
        <v>2</v>
      </c>
      <c r="K17" s="1025">
        <v>4</v>
      </c>
      <c r="L17" s="1025">
        <v>0</v>
      </c>
      <c r="M17" s="1026">
        <f t="shared" si="0"/>
        <v>813</v>
      </c>
      <c r="N17" s="1026">
        <f t="shared" si="0"/>
        <v>294</v>
      </c>
      <c r="O17" s="1026">
        <f t="shared" si="1"/>
        <v>1107</v>
      </c>
      <c r="P17" s="1030" t="s">
        <v>46</v>
      </c>
      <c r="Q17" s="1035"/>
    </row>
    <row r="18" spans="1:19" ht="18.95" customHeight="1">
      <c r="A18" s="1036" t="s">
        <v>47</v>
      </c>
      <c r="B18" s="1036"/>
      <c r="C18" s="1025">
        <v>434</v>
      </c>
      <c r="D18" s="1025">
        <v>202</v>
      </c>
      <c r="E18" s="1025">
        <v>102</v>
      </c>
      <c r="F18" s="1025">
        <v>98</v>
      </c>
      <c r="G18" s="1025">
        <v>43</v>
      </c>
      <c r="H18" s="1025">
        <v>16</v>
      </c>
      <c r="I18" s="1025">
        <v>18</v>
      </c>
      <c r="J18" s="1025">
        <v>9</v>
      </c>
      <c r="K18" s="1025">
        <v>9</v>
      </c>
      <c r="L18" s="1025">
        <v>5</v>
      </c>
      <c r="M18" s="1026">
        <f t="shared" si="0"/>
        <v>606</v>
      </c>
      <c r="N18" s="1026">
        <f t="shared" si="0"/>
        <v>330</v>
      </c>
      <c r="O18" s="1026">
        <f t="shared" si="1"/>
        <v>936</v>
      </c>
      <c r="P18" s="485" t="s">
        <v>1095</v>
      </c>
      <c r="Q18" s="485"/>
    </row>
    <row r="19" spans="1:19" ht="18.95" customHeight="1">
      <c r="A19" s="1024" t="s">
        <v>49</v>
      </c>
      <c r="B19" s="1024"/>
      <c r="C19" s="1025">
        <v>658</v>
      </c>
      <c r="D19" s="1025">
        <v>172</v>
      </c>
      <c r="E19" s="1025">
        <v>177</v>
      </c>
      <c r="F19" s="1025">
        <v>93</v>
      </c>
      <c r="G19" s="1025">
        <v>85</v>
      </c>
      <c r="H19" s="1025">
        <v>33</v>
      </c>
      <c r="I19" s="1025">
        <v>34</v>
      </c>
      <c r="J19" s="1025">
        <v>20</v>
      </c>
      <c r="K19" s="1025">
        <v>9</v>
      </c>
      <c r="L19" s="1025">
        <v>4</v>
      </c>
      <c r="M19" s="1026">
        <f t="shared" si="0"/>
        <v>963</v>
      </c>
      <c r="N19" s="1026">
        <f t="shared" si="0"/>
        <v>322</v>
      </c>
      <c r="O19" s="1026">
        <f t="shared" si="1"/>
        <v>1285</v>
      </c>
      <c r="P19" s="1027" t="s">
        <v>50</v>
      </c>
      <c r="Q19" s="1027"/>
    </row>
    <row r="20" spans="1:19" ht="18.95" customHeight="1">
      <c r="A20" s="1024" t="s">
        <v>51</v>
      </c>
      <c r="B20" s="1024"/>
      <c r="C20" s="1025">
        <v>684</v>
      </c>
      <c r="D20" s="1025">
        <v>287</v>
      </c>
      <c r="E20" s="1025">
        <v>190</v>
      </c>
      <c r="F20" s="1025">
        <v>157</v>
      </c>
      <c r="G20" s="1025">
        <v>73</v>
      </c>
      <c r="H20" s="1025">
        <v>51</v>
      </c>
      <c r="I20" s="1025">
        <v>33</v>
      </c>
      <c r="J20" s="1025">
        <v>15</v>
      </c>
      <c r="K20" s="1025">
        <v>6</v>
      </c>
      <c r="L20" s="1025">
        <v>10</v>
      </c>
      <c r="M20" s="1026">
        <f t="shared" si="0"/>
        <v>986</v>
      </c>
      <c r="N20" s="1026">
        <f t="shared" si="0"/>
        <v>520</v>
      </c>
      <c r="O20" s="1026">
        <f t="shared" si="1"/>
        <v>1506</v>
      </c>
      <c r="P20" s="1027" t="s">
        <v>52</v>
      </c>
      <c r="Q20" s="1027"/>
    </row>
    <row r="21" spans="1:19" ht="18.95" customHeight="1">
      <c r="A21" s="1024" t="s">
        <v>53</v>
      </c>
      <c r="B21" s="1024"/>
      <c r="C21" s="1025">
        <v>964</v>
      </c>
      <c r="D21" s="1025">
        <v>272</v>
      </c>
      <c r="E21" s="1025">
        <v>614</v>
      </c>
      <c r="F21" s="1025">
        <v>382</v>
      </c>
      <c r="G21" s="1025">
        <v>163</v>
      </c>
      <c r="H21" s="1025">
        <v>99</v>
      </c>
      <c r="I21" s="1025">
        <v>52</v>
      </c>
      <c r="J21" s="1025">
        <v>28</v>
      </c>
      <c r="K21" s="1025">
        <v>44</v>
      </c>
      <c r="L21" s="1025">
        <v>7</v>
      </c>
      <c r="M21" s="1026">
        <f t="shared" si="0"/>
        <v>1837</v>
      </c>
      <c r="N21" s="1026">
        <f t="shared" si="0"/>
        <v>788</v>
      </c>
      <c r="O21" s="1026">
        <f t="shared" si="1"/>
        <v>2625</v>
      </c>
      <c r="P21" s="1027" t="s">
        <v>54</v>
      </c>
      <c r="Q21" s="1027"/>
    </row>
    <row r="22" spans="1:19" ht="18.95" customHeight="1">
      <c r="A22" s="1024" t="s">
        <v>84</v>
      </c>
      <c r="B22" s="1024"/>
      <c r="C22" s="1025">
        <v>436</v>
      </c>
      <c r="D22" s="1025">
        <v>77</v>
      </c>
      <c r="E22" s="1025">
        <v>253</v>
      </c>
      <c r="F22" s="1025">
        <v>37</v>
      </c>
      <c r="G22" s="1025">
        <v>90</v>
      </c>
      <c r="H22" s="1025">
        <v>28</v>
      </c>
      <c r="I22" s="1025">
        <v>40</v>
      </c>
      <c r="J22" s="1025">
        <v>13</v>
      </c>
      <c r="K22" s="1025">
        <v>13</v>
      </c>
      <c r="L22" s="1025">
        <v>5</v>
      </c>
      <c r="M22" s="1026">
        <f t="shared" si="0"/>
        <v>832</v>
      </c>
      <c r="N22" s="1026">
        <f t="shared" si="0"/>
        <v>160</v>
      </c>
      <c r="O22" s="1026">
        <f t="shared" si="1"/>
        <v>992</v>
      </c>
      <c r="P22" s="1027" t="s">
        <v>56</v>
      </c>
      <c r="Q22" s="1027"/>
    </row>
    <row r="23" spans="1:19" ht="18.95" customHeight="1">
      <c r="A23" s="1024" t="s">
        <v>57</v>
      </c>
      <c r="B23" s="1024"/>
      <c r="C23" s="1025">
        <v>372</v>
      </c>
      <c r="D23" s="1025">
        <v>168</v>
      </c>
      <c r="E23" s="1025">
        <v>191</v>
      </c>
      <c r="F23" s="1025">
        <v>31</v>
      </c>
      <c r="G23" s="1025">
        <v>55</v>
      </c>
      <c r="H23" s="1025">
        <v>6</v>
      </c>
      <c r="I23" s="1025">
        <v>22</v>
      </c>
      <c r="J23" s="1025">
        <v>2</v>
      </c>
      <c r="K23" s="1025">
        <v>5</v>
      </c>
      <c r="L23" s="1025">
        <v>5</v>
      </c>
      <c r="M23" s="1026">
        <f t="shared" si="0"/>
        <v>645</v>
      </c>
      <c r="N23" s="1026">
        <f t="shared" si="0"/>
        <v>212</v>
      </c>
      <c r="O23" s="1026">
        <f t="shared" si="1"/>
        <v>857</v>
      </c>
      <c r="P23" s="1027" t="s">
        <v>58</v>
      </c>
      <c r="Q23" s="1027"/>
    </row>
    <row r="24" spans="1:19" ht="18.95" customHeight="1">
      <c r="A24" s="1024" t="s">
        <v>59</v>
      </c>
      <c r="B24" s="1024"/>
      <c r="C24" s="1025">
        <v>212</v>
      </c>
      <c r="D24" s="1025">
        <v>64</v>
      </c>
      <c r="E24" s="1025">
        <v>79</v>
      </c>
      <c r="F24" s="1025">
        <v>51</v>
      </c>
      <c r="G24" s="1025">
        <v>31</v>
      </c>
      <c r="H24" s="1025">
        <v>72</v>
      </c>
      <c r="I24" s="1025">
        <v>9</v>
      </c>
      <c r="J24" s="1025">
        <v>1</v>
      </c>
      <c r="K24" s="1025">
        <v>1</v>
      </c>
      <c r="L24" s="1025">
        <v>1</v>
      </c>
      <c r="M24" s="1026">
        <f t="shared" si="0"/>
        <v>332</v>
      </c>
      <c r="N24" s="1026">
        <f t="shared" si="0"/>
        <v>189</v>
      </c>
      <c r="O24" s="1026">
        <f t="shared" si="1"/>
        <v>521</v>
      </c>
      <c r="P24" s="1027" t="s">
        <v>60</v>
      </c>
      <c r="Q24" s="1027"/>
      <c r="S24" s="1017"/>
    </row>
    <row r="25" spans="1:19" ht="18.95" customHeight="1">
      <c r="A25" s="1024" t="s">
        <v>61</v>
      </c>
      <c r="B25" s="1024"/>
      <c r="C25" s="1025">
        <v>770</v>
      </c>
      <c r="D25" s="1025">
        <v>440</v>
      </c>
      <c r="E25" s="1025">
        <v>370</v>
      </c>
      <c r="F25" s="1025">
        <v>145</v>
      </c>
      <c r="G25" s="1025">
        <v>195</v>
      </c>
      <c r="H25" s="1025">
        <v>70</v>
      </c>
      <c r="I25" s="1025">
        <v>97</v>
      </c>
      <c r="J25" s="1025">
        <v>28</v>
      </c>
      <c r="K25" s="1025">
        <v>80</v>
      </c>
      <c r="L25" s="1025">
        <v>5</v>
      </c>
      <c r="M25" s="1026">
        <f t="shared" si="0"/>
        <v>1512</v>
      </c>
      <c r="N25" s="1026">
        <f t="shared" si="0"/>
        <v>688</v>
      </c>
      <c r="O25" s="1026">
        <f t="shared" si="1"/>
        <v>2200</v>
      </c>
      <c r="P25" s="1027" t="s">
        <v>62</v>
      </c>
      <c r="Q25" s="1027"/>
      <c r="S25" s="1017"/>
    </row>
    <row r="26" spans="1:19" ht="18.95" customHeight="1">
      <c r="A26" s="1024" t="s">
        <v>63</v>
      </c>
      <c r="B26" s="1024"/>
      <c r="C26" s="1025">
        <v>176</v>
      </c>
      <c r="D26" s="1025">
        <v>89</v>
      </c>
      <c r="E26" s="1025">
        <v>57</v>
      </c>
      <c r="F26" s="1025">
        <v>34</v>
      </c>
      <c r="G26" s="1025">
        <v>28</v>
      </c>
      <c r="H26" s="1025">
        <v>15</v>
      </c>
      <c r="I26" s="1025">
        <v>19</v>
      </c>
      <c r="J26" s="1025">
        <v>2</v>
      </c>
      <c r="K26" s="1025">
        <v>21</v>
      </c>
      <c r="L26" s="1025">
        <v>0</v>
      </c>
      <c r="M26" s="1026">
        <f t="shared" si="0"/>
        <v>301</v>
      </c>
      <c r="N26" s="1026">
        <f t="shared" si="0"/>
        <v>140</v>
      </c>
      <c r="O26" s="1026">
        <f t="shared" si="1"/>
        <v>441</v>
      </c>
      <c r="P26" s="1027" t="s">
        <v>64</v>
      </c>
      <c r="Q26" s="1027"/>
      <c r="S26" s="1017"/>
    </row>
    <row r="27" spans="1:19" ht="18.95" customHeight="1" thickBot="1">
      <c r="A27" s="1037" t="s">
        <v>65</v>
      </c>
      <c r="B27" s="1037"/>
      <c r="C27" s="1038">
        <v>2718</v>
      </c>
      <c r="D27" s="1038">
        <v>941</v>
      </c>
      <c r="E27" s="1038">
        <v>1210</v>
      </c>
      <c r="F27" s="1038">
        <v>412</v>
      </c>
      <c r="G27" s="1038">
        <v>514</v>
      </c>
      <c r="H27" s="1038">
        <v>91</v>
      </c>
      <c r="I27" s="1038">
        <v>176</v>
      </c>
      <c r="J27" s="1038">
        <v>39</v>
      </c>
      <c r="K27" s="1038">
        <v>21</v>
      </c>
      <c r="L27" s="1039">
        <v>7</v>
      </c>
      <c r="M27" s="1040">
        <f t="shared" si="0"/>
        <v>4639</v>
      </c>
      <c r="N27" s="1040">
        <f t="shared" si="0"/>
        <v>1490</v>
      </c>
      <c r="O27" s="1040">
        <f t="shared" si="1"/>
        <v>6129</v>
      </c>
      <c r="P27" s="1041" t="s">
        <v>66</v>
      </c>
      <c r="Q27" s="1041"/>
      <c r="S27" s="1017"/>
    </row>
    <row r="28" spans="1:19" ht="26.25" customHeight="1" thickBot="1">
      <c r="A28" s="1042" t="s">
        <v>19</v>
      </c>
      <c r="B28" s="1042"/>
      <c r="C28" s="1043">
        <f>SUM(C8:C27)</f>
        <v>13330</v>
      </c>
      <c r="D28" s="1043">
        <f t="shared" ref="D28:O28" si="2">SUM(D8:D27)</f>
        <v>5217</v>
      </c>
      <c r="E28" s="1043">
        <f t="shared" si="2"/>
        <v>5493</v>
      </c>
      <c r="F28" s="1043">
        <f t="shared" si="2"/>
        <v>2330</v>
      </c>
      <c r="G28" s="1043">
        <f t="shared" si="2"/>
        <v>1994</v>
      </c>
      <c r="H28" s="1043">
        <f t="shared" si="2"/>
        <v>682</v>
      </c>
      <c r="I28" s="1043">
        <f t="shared" si="2"/>
        <v>762</v>
      </c>
      <c r="J28" s="1043">
        <f t="shared" si="2"/>
        <v>206</v>
      </c>
      <c r="K28" s="1043">
        <f t="shared" si="2"/>
        <v>258</v>
      </c>
      <c r="L28" s="1044">
        <f t="shared" si="2"/>
        <v>77</v>
      </c>
      <c r="M28" s="1044">
        <f t="shared" si="2"/>
        <v>21837</v>
      </c>
      <c r="N28" s="1044">
        <f t="shared" si="2"/>
        <v>8512</v>
      </c>
      <c r="O28" s="1044">
        <f t="shared" si="2"/>
        <v>30349</v>
      </c>
      <c r="P28" s="1045" t="s">
        <v>67</v>
      </c>
      <c r="Q28" s="1045"/>
      <c r="S28" s="1017"/>
    </row>
    <row r="29" spans="1:19" ht="26.25" customHeight="1" thickTop="1">
      <c r="A29" s="1046"/>
      <c r="B29" s="1046"/>
      <c r="C29" s="1047"/>
      <c r="D29" s="1047"/>
      <c r="E29" s="1047"/>
      <c r="F29" s="1047"/>
      <c r="G29" s="1047"/>
      <c r="H29" s="1048"/>
      <c r="I29" s="1047"/>
      <c r="J29" s="1047"/>
      <c r="K29" s="1047"/>
      <c r="L29" s="1047"/>
      <c r="M29" s="1047"/>
      <c r="N29" s="1047"/>
      <c r="O29" s="1047"/>
      <c r="P29" s="1049"/>
      <c r="Q29" s="1049"/>
      <c r="S29" s="1017"/>
    </row>
    <row r="30" spans="1:19" ht="29.25" customHeight="1">
      <c r="A30" s="1050"/>
      <c r="B30" s="1050"/>
      <c r="S30" s="1017"/>
    </row>
    <row r="31" spans="1:19" ht="29.25" customHeight="1">
      <c r="A31" s="1050"/>
      <c r="B31" s="1050"/>
      <c r="S31" s="1018"/>
    </row>
    <row r="32" spans="1:19" ht="29.25" customHeight="1">
      <c r="A32" s="1050"/>
      <c r="B32" s="1050"/>
      <c r="S32" s="1018"/>
    </row>
    <row r="33" spans="1:19" ht="29.25" customHeight="1">
      <c r="A33" s="1050"/>
      <c r="B33" s="1050"/>
      <c r="S33" s="1018"/>
    </row>
    <row r="34" spans="1:19" ht="27" customHeight="1">
      <c r="A34" s="1051" t="s">
        <v>1096</v>
      </c>
      <c r="B34" s="1051"/>
      <c r="C34" s="1051"/>
      <c r="D34" s="1051"/>
      <c r="E34" s="1051"/>
      <c r="F34" s="1051"/>
      <c r="G34" s="1051"/>
      <c r="H34" s="1051"/>
      <c r="I34" s="1051"/>
      <c r="J34" s="1051"/>
      <c r="K34" s="1051"/>
      <c r="L34" s="1051"/>
      <c r="M34" s="1051"/>
      <c r="N34" s="1051"/>
      <c r="O34" s="1051"/>
      <c r="P34" s="1051"/>
      <c r="Q34" s="1052"/>
    </row>
    <row r="35" spans="1:19" ht="46.5" customHeight="1">
      <c r="A35" s="1008" t="s">
        <v>1097</v>
      </c>
      <c r="B35" s="1008"/>
      <c r="C35" s="1008"/>
      <c r="D35" s="1008"/>
      <c r="E35" s="1008"/>
      <c r="F35" s="1008"/>
      <c r="G35" s="1008"/>
      <c r="H35" s="1008"/>
      <c r="I35" s="1008"/>
      <c r="J35" s="1008"/>
      <c r="K35" s="1008"/>
      <c r="L35" s="1008"/>
      <c r="M35" s="1008"/>
      <c r="N35" s="1008"/>
      <c r="O35" s="1008"/>
      <c r="P35" s="1008"/>
      <c r="Q35" s="1008"/>
    </row>
    <row r="36" spans="1:19" ht="21" thickBot="1">
      <c r="A36" s="1010" t="s">
        <v>1098</v>
      </c>
      <c r="B36" s="1010"/>
      <c r="C36" s="1010"/>
      <c r="D36" s="1010"/>
      <c r="E36" s="1010"/>
      <c r="F36" s="1010"/>
      <c r="G36" s="1010"/>
      <c r="H36" s="1010"/>
      <c r="I36" s="1010"/>
      <c r="J36" s="1010"/>
      <c r="K36" s="1010"/>
      <c r="L36" s="1010"/>
      <c r="M36" s="1010"/>
      <c r="N36" s="1010"/>
      <c r="O36" s="1010"/>
      <c r="P36" s="1011" t="s">
        <v>1099</v>
      </c>
      <c r="Q36" s="1011"/>
    </row>
    <row r="37" spans="1:19" s="1015" customFormat="1" ht="23.25" customHeight="1" thickTop="1">
      <c r="A37" s="1013" t="s">
        <v>4</v>
      </c>
      <c r="B37" s="1013"/>
      <c r="C37" s="1014" t="s">
        <v>1088</v>
      </c>
      <c r="D37" s="1014"/>
      <c r="E37" s="1014" t="s">
        <v>1100</v>
      </c>
      <c r="F37" s="1014"/>
      <c r="G37" s="1014" t="s">
        <v>141</v>
      </c>
      <c r="H37" s="1014"/>
      <c r="I37" s="1014" t="s">
        <v>1090</v>
      </c>
      <c r="J37" s="1014"/>
      <c r="K37" s="1014" t="s">
        <v>1101</v>
      </c>
      <c r="L37" s="1014"/>
      <c r="M37" s="1014" t="s">
        <v>19</v>
      </c>
      <c r="N37" s="1014"/>
      <c r="O37" s="1014"/>
      <c r="P37" s="1013" t="s">
        <v>1091</v>
      </c>
      <c r="Q37" s="1013"/>
    </row>
    <row r="38" spans="1:19" s="1015" customFormat="1" ht="20.25" customHeight="1">
      <c r="A38" s="1016"/>
      <c r="B38" s="1016"/>
      <c r="C38" s="1017" t="s">
        <v>144</v>
      </c>
      <c r="D38" s="1017"/>
      <c r="E38" s="1017" t="s">
        <v>145</v>
      </c>
      <c r="F38" s="1017"/>
      <c r="G38" s="1017" t="s">
        <v>146</v>
      </c>
      <c r="H38" s="1017"/>
      <c r="I38" s="1017" t="s">
        <v>147</v>
      </c>
      <c r="J38" s="1017"/>
      <c r="K38" s="1017" t="s">
        <v>155</v>
      </c>
      <c r="L38" s="1017"/>
      <c r="M38" s="1017" t="s">
        <v>23</v>
      </c>
      <c r="N38" s="1017"/>
      <c r="O38" s="1017"/>
      <c r="P38" s="1016"/>
      <c r="Q38" s="1016"/>
    </row>
    <row r="39" spans="1:19" s="1015" customFormat="1" ht="20.25" customHeight="1">
      <c r="A39" s="1016"/>
      <c r="B39" s="1016"/>
      <c r="C39" s="1018" t="s">
        <v>148</v>
      </c>
      <c r="D39" s="1018" t="s">
        <v>17</v>
      </c>
      <c r="E39" s="1018" t="s">
        <v>148</v>
      </c>
      <c r="F39" s="1018" t="s">
        <v>17</v>
      </c>
      <c r="G39" s="1018" t="s">
        <v>148</v>
      </c>
      <c r="H39" s="1018" t="s">
        <v>17</v>
      </c>
      <c r="I39" s="1018" t="s">
        <v>148</v>
      </c>
      <c r="J39" s="1018" t="s">
        <v>17</v>
      </c>
      <c r="K39" s="1018" t="s">
        <v>148</v>
      </c>
      <c r="L39" s="1018" t="s">
        <v>17</v>
      </c>
      <c r="M39" s="1018" t="s">
        <v>148</v>
      </c>
      <c r="N39" s="1018" t="s">
        <v>17</v>
      </c>
      <c r="O39" s="1018" t="s">
        <v>107</v>
      </c>
      <c r="P39" s="1016"/>
      <c r="Q39" s="1016"/>
    </row>
    <row r="40" spans="1:19" s="1015" customFormat="1" ht="21" customHeight="1" thickBot="1">
      <c r="A40" s="1020"/>
      <c r="B40" s="1020"/>
      <c r="C40" s="1053" t="s">
        <v>24</v>
      </c>
      <c r="D40" s="1053" t="s">
        <v>21</v>
      </c>
      <c r="E40" s="1053" t="s">
        <v>20</v>
      </c>
      <c r="F40" s="1053" t="s">
        <v>21</v>
      </c>
      <c r="G40" s="1053" t="s">
        <v>24</v>
      </c>
      <c r="H40" s="1053" t="s">
        <v>21</v>
      </c>
      <c r="I40" s="1053" t="s">
        <v>24</v>
      </c>
      <c r="J40" s="1053" t="s">
        <v>21</v>
      </c>
      <c r="K40" s="1053" t="s">
        <v>24</v>
      </c>
      <c r="L40" s="1053" t="s">
        <v>21</v>
      </c>
      <c r="M40" s="1053" t="s">
        <v>24</v>
      </c>
      <c r="N40" s="1053" t="s">
        <v>21</v>
      </c>
      <c r="O40" s="1053" t="s">
        <v>23</v>
      </c>
      <c r="P40" s="1020"/>
      <c r="Q40" s="1020"/>
    </row>
    <row r="41" spans="1:19" s="1015" customFormat="1" ht="21" customHeight="1">
      <c r="A41" s="1054" t="s">
        <v>25</v>
      </c>
      <c r="B41" s="1054"/>
      <c r="C41" s="1039">
        <v>380</v>
      </c>
      <c r="D41" s="1039">
        <v>198</v>
      </c>
      <c r="E41" s="1039">
        <v>224</v>
      </c>
      <c r="F41" s="1039">
        <v>75</v>
      </c>
      <c r="G41" s="1039">
        <v>71</v>
      </c>
      <c r="H41" s="1039">
        <v>25</v>
      </c>
      <c r="I41" s="1039">
        <v>14</v>
      </c>
      <c r="J41" s="1039">
        <v>14</v>
      </c>
      <c r="K41" s="1039">
        <v>8</v>
      </c>
      <c r="L41" s="1039">
        <v>2</v>
      </c>
      <c r="M41" s="1039">
        <f>SUM(C41,E41,G41,I41,K41)</f>
        <v>697</v>
      </c>
      <c r="N41" s="1039">
        <f>SUM(D41,F41,H41,J41,L41)</f>
        <v>314</v>
      </c>
      <c r="O41" s="1039">
        <f>SUM(M41:N41)</f>
        <v>1011</v>
      </c>
      <c r="P41" s="807" t="s">
        <v>26</v>
      </c>
      <c r="Q41" s="807"/>
    </row>
    <row r="42" spans="1:19" ht="18.95" customHeight="1">
      <c r="A42" s="1024" t="s">
        <v>27</v>
      </c>
      <c r="B42" s="1024"/>
      <c r="C42" s="1025">
        <v>349</v>
      </c>
      <c r="D42" s="1025">
        <v>98</v>
      </c>
      <c r="E42" s="1025">
        <v>55</v>
      </c>
      <c r="F42" s="1025">
        <v>71</v>
      </c>
      <c r="G42" s="1025">
        <v>28</v>
      </c>
      <c r="H42" s="1025">
        <v>25</v>
      </c>
      <c r="I42" s="1025">
        <v>3</v>
      </c>
      <c r="J42" s="1025">
        <v>10</v>
      </c>
      <c r="K42" s="1025">
        <v>5</v>
      </c>
      <c r="L42" s="1025">
        <v>0</v>
      </c>
      <c r="M42" s="1025">
        <f t="shared" ref="M42:N61" si="3">SUM(C42,E42,G42,I42,K42)</f>
        <v>440</v>
      </c>
      <c r="N42" s="1025">
        <f t="shared" si="3"/>
        <v>204</v>
      </c>
      <c r="O42" s="1025">
        <f t="shared" ref="O42:O61" si="4">SUM(M42:N42)</f>
        <v>644</v>
      </c>
      <c r="P42" s="1055" t="s">
        <v>28</v>
      </c>
      <c r="Q42" s="1055"/>
    </row>
    <row r="43" spans="1:19" ht="18.95" customHeight="1">
      <c r="A43" s="1024" t="s">
        <v>83</v>
      </c>
      <c r="B43" s="1024"/>
      <c r="C43" s="1025">
        <v>325</v>
      </c>
      <c r="D43" s="1025">
        <v>255</v>
      </c>
      <c r="E43" s="1025">
        <v>166</v>
      </c>
      <c r="F43" s="1025">
        <v>70</v>
      </c>
      <c r="G43" s="1025">
        <v>70</v>
      </c>
      <c r="H43" s="1025">
        <v>58</v>
      </c>
      <c r="I43" s="1025">
        <v>16</v>
      </c>
      <c r="J43" s="1025">
        <v>7</v>
      </c>
      <c r="K43" s="1025">
        <v>2</v>
      </c>
      <c r="L43" s="1025">
        <v>3</v>
      </c>
      <c r="M43" s="1025">
        <f t="shared" si="3"/>
        <v>579</v>
      </c>
      <c r="N43" s="1025">
        <f t="shared" si="3"/>
        <v>393</v>
      </c>
      <c r="O43" s="1025">
        <f t="shared" si="4"/>
        <v>972</v>
      </c>
      <c r="P43" s="1027" t="s">
        <v>30</v>
      </c>
      <c r="Q43" s="1027"/>
    </row>
    <row r="44" spans="1:19" ht="18.95" customHeight="1">
      <c r="A44" s="1024" t="s">
        <v>31</v>
      </c>
      <c r="B44" s="1024"/>
      <c r="C44" s="1025">
        <v>199</v>
      </c>
      <c r="D44" s="1025">
        <v>35</v>
      </c>
      <c r="E44" s="1025">
        <v>68</v>
      </c>
      <c r="F44" s="1025">
        <v>19</v>
      </c>
      <c r="G44" s="1025">
        <v>33</v>
      </c>
      <c r="H44" s="1025">
        <v>11</v>
      </c>
      <c r="I44" s="1025">
        <v>17</v>
      </c>
      <c r="J44" s="1025">
        <v>0</v>
      </c>
      <c r="K44" s="1025">
        <v>1</v>
      </c>
      <c r="L44" s="1025">
        <v>0</v>
      </c>
      <c r="M44" s="1025">
        <f t="shared" si="3"/>
        <v>318</v>
      </c>
      <c r="N44" s="1025">
        <f t="shared" si="3"/>
        <v>65</v>
      </c>
      <c r="O44" s="1025">
        <f t="shared" si="4"/>
        <v>383</v>
      </c>
      <c r="P44" s="1027" t="s">
        <v>32</v>
      </c>
      <c r="Q44" s="1027"/>
    </row>
    <row r="45" spans="1:19" ht="18.95" customHeight="1">
      <c r="A45" s="1028" t="s">
        <v>33</v>
      </c>
      <c r="B45" s="1029" t="s">
        <v>1092</v>
      </c>
      <c r="C45" s="1025">
        <v>933</v>
      </c>
      <c r="D45" s="1025">
        <v>265</v>
      </c>
      <c r="E45" s="1025">
        <v>227</v>
      </c>
      <c r="F45" s="1025">
        <v>110</v>
      </c>
      <c r="G45" s="1025">
        <v>94</v>
      </c>
      <c r="H45" s="1025">
        <v>21</v>
      </c>
      <c r="I45" s="1025">
        <v>34</v>
      </c>
      <c r="J45" s="1025">
        <v>3</v>
      </c>
      <c r="K45" s="1025">
        <v>1</v>
      </c>
      <c r="L45" s="1025">
        <v>0</v>
      </c>
      <c r="M45" s="1025">
        <f t="shared" si="3"/>
        <v>1289</v>
      </c>
      <c r="N45" s="1025">
        <f t="shared" si="3"/>
        <v>399</v>
      </c>
      <c r="O45" s="1025">
        <f t="shared" si="4"/>
        <v>1688</v>
      </c>
      <c r="P45" s="1030" t="s">
        <v>35</v>
      </c>
      <c r="Q45" s="1031" t="s">
        <v>36</v>
      </c>
    </row>
    <row r="46" spans="1:19" ht="18.95" customHeight="1">
      <c r="A46" s="1032"/>
      <c r="B46" s="1029" t="s">
        <v>1093</v>
      </c>
      <c r="C46" s="1025">
        <v>1742</v>
      </c>
      <c r="D46" s="1025">
        <v>920</v>
      </c>
      <c r="E46" s="1025">
        <v>474</v>
      </c>
      <c r="F46" s="1025">
        <v>189</v>
      </c>
      <c r="G46" s="1025">
        <v>257</v>
      </c>
      <c r="H46" s="1025">
        <v>64</v>
      </c>
      <c r="I46" s="1025">
        <v>80</v>
      </c>
      <c r="J46" s="1025">
        <v>16</v>
      </c>
      <c r="K46" s="1025">
        <v>9</v>
      </c>
      <c r="L46" s="1025">
        <v>4</v>
      </c>
      <c r="M46" s="1025">
        <f t="shared" si="3"/>
        <v>2562</v>
      </c>
      <c r="N46" s="1025">
        <f t="shared" si="3"/>
        <v>1193</v>
      </c>
      <c r="O46" s="1025">
        <f t="shared" si="4"/>
        <v>3755</v>
      </c>
      <c r="P46" s="1030" t="s">
        <v>38</v>
      </c>
      <c r="Q46" s="1033"/>
    </row>
    <row r="47" spans="1:19" ht="18.95" customHeight="1">
      <c r="A47" s="1032"/>
      <c r="B47" s="1029" t="s">
        <v>1094</v>
      </c>
      <c r="C47" s="1025">
        <v>56</v>
      </c>
      <c r="D47" s="1025">
        <v>1</v>
      </c>
      <c r="E47" s="1025">
        <v>35</v>
      </c>
      <c r="F47" s="1025">
        <v>28</v>
      </c>
      <c r="G47" s="1025">
        <v>34</v>
      </c>
      <c r="H47" s="1025">
        <v>2</v>
      </c>
      <c r="I47" s="1025">
        <v>49</v>
      </c>
      <c r="J47" s="1025">
        <v>1</v>
      </c>
      <c r="K47" s="1025">
        <v>6</v>
      </c>
      <c r="L47" s="1025">
        <v>2</v>
      </c>
      <c r="M47" s="1025">
        <f t="shared" si="3"/>
        <v>180</v>
      </c>
      <c r="N47" s="1025">
        <f t="shared" si="3"/>
        <v>34</v>
      </c>
      <c r="O47" s="1025">
        <f t="shared" si="4"/>
        <v>214</v>
      </c>
      <c r="P47" s="1030" t="s">
        <v>40</v>
      </c>
      <c r="Q47" s="1033"/>
    </row>
    <row r="48" spans="1:19" ht="18.95" customHeight="1">
      <c r="A48" s="1032"/>
      <c r="B48" s="1029" t="s">
        <v>41</v>
      </c>
      <c r="C48" s="1025">
        <v>475</v>
      </c>
      <c r="D48" s="1025">
        <v>208</v>
      </c>
      <c r="E48" s="1025">
        <v>232</v>
      </c>
      <c r="F48" s="1025">
        <v>56</v>
      </c>
      <c r="G48" s="1025">
        <v>39</v>
      </c>
      <c r="H48" s="1025">
        <v>9</v>
      </c>
      <c r="I48" s="1025">
        <v>8</v>
      </c>
      <c r="J48" s="1025">
        <v>0</v>
      </c>
      <c r="K48" s="1025">
        <v>1</v>
      </c>
      <c r="L48" s="1025">
        <v>0</v>
      </c>
      <c r="M48" s="1025">
        <f t="shared" si="3"/>
        <v>755</v>
      </c>
      <c r="N48" s="1025">
        <f t="shared" si="3"/>
        <v>273</v>
      </c>
      <c r="O48" s="1025">
        <f t="shared" si="4"/>
        <v>1028</v>
      </c>
      <c r="P48" s="1030" t="s">
        <v>42</v>
      </c>
      <c r="Q48" s="1033"/>
    </row>
    <row r="49" spans="1:17" ht="18.95" customHeight="1">
      <c r="A49" s="1032"/>
      <c r="B49" s="1029" t="s">
        <v>43</v>
      </c>
      <c r="C49" s="1025">
        <v>807</v>
      </c>
      <c r="D49" s="1025">
        <v>294</v>
      </c>
      <c r="E49" s="1025">
        <v>340</v>
      </c>
      <c r="F49" s="1025">
        <v>113</v>
      </c>
      <c r="G49" s="1025">
        <v>96</v>
      </c>
      <c r="H49" s="1025">
        <v>48</v>
      </c>
      <c r="I49" s="1025">
        <v>23</v>
      </c>
      <c r="J49" s="1025">
        <v>17</v>
      </c>
      <c r="K49" s="1025">
        <v>0</v>
      </c>
      <c r="L49" s="1025">
        <v>2</v>
      </c>
      <c r="M49" s="1025">
        <f t="shared" si="3"/>
        <v>1266</v>
      </c>
      <c r="N49" s="1025">
        <f t="shared" si="3"/>
        <v>474</v>
      </c>
      <c r="O49" s="1025">
        <f t="shared" si="4"/>
        <v>1740</v>
      </c>
      <c r="P49" s="1030" t="s">
        <v>44</v>
      </c>
      <c r="Q49" s="1033"/>
    </row>
    <row r="50" spans="1:17" ht="18.95" customHeight="1">
      <c r="A50" s="1034"/>
      <c r="B50" s="1029" t="s">
        <v>45</v>
      </c>
      <c r="C50" s="1025">
        <v>377</v>
      </c>
      <c r="D50" s="1025">
        <v>252</v>
      </c>
      <c r="E50" s="1025">
        <v>237</v>
      </c>
      <c r="F50" s="1025">
        <v>116</v>
      </c>
      <c r="G50" s="1025">
        <v>71</v>
      </c>
      <c r="H50" s="1025">
        <v>11</v>
      </c>
      <c r="I50" s="1025">
        <v>23</v>
      </c>
      <c r="J50" s="1025">
        <v>2</v>
      </c>
      <c r="K50" s="1025">
        <v>9</v>
      </c>
      <c r="L50" s="1025">
        <v>76</v>
      </c>
      <c r="M50" s="1025">
        <f t="shared" si="3"/>
        <v>717</v>
      </c>
      <c r="N50" s="1025">
        <f t="shared" si="3"/>
        <v>457</v>
      </c>
      <c r="O50" s="1025">
        <f t="shared" si="4"/>
        <v>1174</v>
      </c>
      <c r="P50" s="1030" t="s">
        <v>46</v>
      </c>
      <c r="Q50" s="1035"/>
    </row>
    <row r="51" spans="1:17" ht="18.95" customHeight="1">
      <c r="A51" s="1036" t="s">
        <v>47</v>
      </c>
      <c r="B51" s="1036"/>
      <c r="C51" s="1025">
        <v>119</v>
      </c>
      <c r="D51" s="1025">
        <v>97</v>
      </c>
      <c r="E51" s="1025">
        <v>73</v>
      </c>
      <c r="F51" s="1025">
        <v>62</v>
      </c>
      <c r="G51" s="1025">
        <v>18</v>
      </c>
      <c r="H51" s="1025">
        <v>23</v>
      </c>
      <c r="I51" s="1025">
        <v>16</v>
      </c>
      <c r="J51" s="1025">
        <v>14</v>
      </c>
      <c r="K51" s="1025">
        <v>2</v>
      </c>
      <c r="L51" s="1025">
        <v>2</v>
      </c>
      <c r="M51" s="1025">
        <f t="shared" si="3"/>
        <v>228</v>
      </c>
      <c r="N51" s="1025">
        <f t="shared" si="3"/>
        <v>198</v>
      </c>
      <c r="O51" s="1025">
        <f t="shared" si="4"/>
        <v>426</v>
      </c>
      <c r="P51" s="485" t="s">
        <v>1095</v>
      </c>
      <c r="Q51" s="485"/>
    </row>
    <row r="52" spans="1:17" ht="18.95" customHeight="1">
      <c r="A52" s="1024" t="s">
        <v>49</v>
      </c>
      <c r="B52" s="1024"/>
      <c r="C52" s="1025">
        <v>416</v>
      </c>
      <c r="D52" s="1025">
        <v>181</v>
      </c>
      <c r="E52" s="1025">
        <v>230</v>
      </c>
      <c r="F52" s="1025">
        <v>86</v>
      </c>
      <c r="G52" s="1025">
        <v>94</v>
      </c>
      <c r="H52" s="1025">
        <v>39</v>
      </c>
      <c r="I52" s="1025">
        <v>39</v>
      </c>
      <c r="J52" s="1025">
        <v>11</v>
      </c>
      <c r="K52" s="1025">
        <v>64</v>
      </c>
      <c r="L52" s="1025">
        <v>5</v>
      </c>
      <c r="M52" s="1025">
        <f t="shared" si="3"/>
        <v>843</v>
      </c>
      <c r="N52" s="1025">
        <f t="shared" si="3"/>
        <v>322</v>
      </c>
      <c r="O52" s="1025">
        <f t="shared" si="4"/>
        <v>1165</v>
      </c>
      <c r="P52" s="1027" t="s">
        <v>50</v>
      </c>
      <c r="Q52" s="1027"/>
    </row>
    <row r="53" spans="1:17" ht="18.95" customHeight="1">
      <c r="A53" s="1024" t="s">
        <v>51</v>
      </c>
      <c r="B53" s="1024"/>
      <c r="C53" s="1025">
        <v>566</v>
      </c>
      <c r="D53" s="1025">
        <v>300</v>
      </c>
      <c r="E53" s="1025">
        <v>199</v>
      </c>
      <c r="F53" s="1025">
        <v>121</v>
      </c>
      <c r="G53" s="1025">
        <v>70</v>
      </c>
      <c r="H53" s="1025">
        <v>21</v>
      </c>
      <c r="I53" s="1025">
        <v>31</v>
      </c>
      <c r="J53" s="1025">
        <v>12</v>
      </c>
      <c r="K53" s="1025">
        <v>3</v>
      </c>
      <c r="L53" s="1025">
        <v>7</v>
      </c>
      <c r="M53" s="1025">
        <f t="shared" si="3"/>
        <v>869</v>
      </c>
      <c r="N53" s="1025">
        <f t="shared" si="3"/>
        <v>461</v>
      </c>
      <c r="O53" s="1025">
        <f t="shared" si="4"/>
        <v>1330</v>
      </c>
      <c r="P53" s="1027" t="s">
        <v>52</v>
      </c>
      <c r="Q53" s="1027"/>
    </row>
    <row r="54" spans="1:17" ht="18.95" customHeight="1">
      <c r="A54" s="1024" t="s">
        <v>53</v>
      </c>
      <c r="B54" s="1024"/>
      <c r="C54" s="1025">
        <v>973</v>
      </c>
      <c r="D54" s="1025">
        <v>245</v>
      </c>
      <c r="E54" s="1025">
        <v>585</v>
      </c>
      <c r="F54" s="1025">
        <v>391</v>
      </c>
      <c r="G54" s="1025">
        <v>201</v>
      </c>
      <c r="H54" s="1025">
        <v>65</v>
      </c>
      <c r="I54" s="1025">
        <v>99</v>
      </c>
      <c r="J54" s="1025">
        <v>38</v>
      </c>
      <c r="K54" s="1025">
        <v>22</v>
      </c>
      <c r="L54" s="1025">
        <v>8</v>
      </c>
      <c r="M54" s="1025">
        <f t="shared" si="3"/>
        <v>1880</v>
      </c>
      <c r="N54" s="1025">
        <f t="shared" si="3"/>
        <v>747</v>
      </c>
      <c r="O54" s="1025">
        <f t="shared" si="4"/>
        <v>2627</v>
      </c>
      <c r="P54" s="1027" t="s">
        <v>54</v>
      </c>
      <c r="Q54" s="1027"/>
    </row>
    <row r="55" spans="1:17" ht="18.95" customHeight="1">
      <c r="A55" s="1024" t="s">
        <v>84</v>
      </c>
      <c r="B55" s="1024"/>
      <c r="C55" s="1025">
        <v>423</v>
      </c>
      <c r="D55" s="1025">
        <v>106</v>
      </c>
      <c r="E55" s="1025">
        <v>203</v>
      </c>
      <c r="F55" s="1025">
        <v>56</v>
      </c>
      <c r="G55" s="1025">
        <v>98</v>
      </c>
      <c r="H55" s="1025">
        <v>26</v>
      </c>
      <c r="I55" s="1025">
        <v>56</v>
      </c>
      <c r="J55" s="1025">
        <v>14</v>
      </c>
      <c r="K55" s="1025">
        <v>20</v>
      </c>
      <c r="L55" s="1025">
        <v>5</v>
      </c>
      <c r="M55" s="1025">
        <f t="shared" si="3"/>
        <v>800</v>
      </c>
      <c r="N55" s="1025">
        <f t="shared" si="3"/>
        <v>207</v>
      </c>
      <c r="O55" s="1025">
        <f t="shared" si="4"/>
        <v>1007</v>
      </c>
      <c r="P55" s="1027" t="s">
        <v>56</v>
      </c>
      <c r="Q55" s="1027"/>
    </row>
    <row r="56" spans="1:17" ht="18.95" customHeight="1">
      <c r="A56" s="1024" t="s">
        <v>57</v>
      </c>
      <c r="B56" s="1024"/>
      <c r="C56" s="1025">
        <v>387</v>
      </c>
      <c r="D56" s="1025">
        <v>151</v>
      </c>
      <c r="E56" s="1025">
        <v>228</v>
      </c>
      <c r="F56" s="1025">
        <v>26</v>
      </c>
      <c r="G56" s="1025">
        <v>76</v>
      </c>
      <c r="H56" s="1025">
        <v>16</v>
      </c>
      <c r="I56" s="1025">
        <v>37</v>
      </c>
      <c r="J56" s="1025">
        <v>17</v>
      </c>
      <c r="K56" s="1025">
        <v>13</v>
      </c>
      <c r="L56" s="1025">
        <v>2</v>
      </c>
      <c r="M56" s="1025">
        <f t="shared" si="3"/>
        <v>741</v>
      </c>
      <c r="N56" s="1025">
        <f t="shared" si="3"/>
        <v>212</v>
      </c>
      <c r="O56" s="1025">
        <f t="shared" si="4"/>
        <v>953</v>
      </c>
      <c r="P56" s="1027" t="s">
        <v>58</v>
      </c>
      <c r="Q56" s="1027"/>
    </row>
    <row r="57" spans="1:17" ht="18.95" customHeight="1">
      <c r="A57" s="1024" t="s">
        <v>59</v>
      </c>
      <c r="B57" s="1024"/>
      <c r="C57" s="1025">
        <v>109</v>
      </c>
      <c r="D57" s="1025">
        <v>64</v>
      </c>
      <c r="E57" s="1025">
        <v>64</v>
      </c>
      <c r="F57" s="1025">
        <v>66</v>
      </c>
      <c r="G57" s="1025">
        <v>31</v>
      </c>
      <c r="H57" s="1025">
        <v>13</v>
      </c>
      <c r="I57" s="1025">
        <v>14</v>
      </c>
      <c r="J57" s="1025">
        <v>12</v>
      </c>
      <c r="K57" s="1025">
        <v>0</v>
      </c>
      <c r="L57" s="1025">
        <v>1</v>
      </c>
      <c r="M57" s="1025">
        <f t="shared" si="3"/>
        <v>218</v>
      </c>
      <c r="N57" s="1025">
        <f t="shared" si="3"/>
        <v>156</v>
      </c>
      <c r="O57" s="1025">
        <f t="shared" si="4"/>
        <v>374</v>
      </c>
      <c r="P57" s="1027" t="s">
        <v>60</v>
      </c>
      <c r="Q57" s="1027"/>
    </row>
    <row r="58" spans="1:17" ht="18.95" customHeight="1">
      <c r="A58" s="1024" t="s">
        <v>61</v>
      </c>
      <c r="B58" s="1024"/>
      <c r="C58" s="1025">
        <v>770</v>
      </c>
      <c r="D58" s="1025">
        <v>364</v>
      </c>
      <c r="E58" s="1025">
        <v>195</v>
      </c>
      <c r="F58" s="1025">
        <v>189</v>
      </c>
      <c r="G58" s="1025">
        <v>105</v>
      </c>
      <c r="H58" s="1025">
        <v>82</v>
      </c>
      <c r="I58" s="1025">
        <v>85</v>
      </c>
      <c r="J58" s="1025">
        <v>40</v>
      </c>
      <c r="K58" s="1025">
        <v>102</v>
      </c>
      <c r="L58" s="1025">
        <v>8</v>
      </c>
      <c r="M58" s="1025">
        <f t="shared" si="3"/>
        <v>1257</v>
      </c>
      <c r="N58" s="1025">
        <f t="shared" si="3"/>
        <v>683</v>
      </c>
      <c r="O58" s="1025">
        <f t="shared" si="4"/>
        <v>1940</v>
      </c>
      <c r="P58" s="1027" t="s">
        <v>62</v>
      </c>
      <c r="Q58" s="1027"/>
    </row>
    <row r="59" spans="1:17" ht="18.95" customHeight="1">
      <c r="A59" s="1024" t="s">
        <v>63</v>
      </c>
      <c r="B59" s="1024"/>
      <c r="C59" s="1025">
        <v>101</v>
      </c>
      <c r="D59" s="1025">
        <v>35</v>
      </c>
      <c r="E59" s="1025">
        <v>89</v>
      </c>
      <c r="F59" s="1025">
        <v>34</v>
      </c>
      <c r="G59" s="1025">
        <v>25</v>
      </c>
      <c r="H59" s="1025">
        <v>23</v>
      </c>
      <c r="I59" s="1025">
        <v>26</v>
      </c>
      <c r="J59" s="1025">
        <v>3</v>
      </c>
      <c r="K59" s="1025">
        <v>16</v>
      </c>
      <c r="L59" s="1025">
        <v>0</v>
      </c>
      <c r="M59" s="1025">
        <f t="shared" si="3"/>
        <v>257</v>
      </c>
      <c r="N59" s="1025">
        <f t="shared" si="3"/>
        <v>95</v>
      </c>
      <c r="O59" s="1025">
        <f t="shared" si="4"/>
        <v>352</v>
      </c>
      <c r="P59" s="1027" t="s">
        <v>64</v>
      </c>
      <c r="Q59" s="1027"/>
    </row>
    <row r="60" spans="1:17" ht="18.95" customHeight="1" thickBot="1">
      <c r="A60" s="1037" t="s">
        <v>65</v>
      </c>
      <c r="B60" s="1037"/>
      <c r="C60" s="1038">
        <v>2056</v>
      </c>
      <c r="D60" s="1038">
        <v>898</v>
      </c>
      <c r="E60" s="1038">
        <v>1283</v>
      </c>
      <c r="F60" s="1038">
        <v>368</v>
      </c>
      <c r="G60" s="1038">
        <v>544</v>
      </c>
      <c r="H60" s="1038">
        <v>104</v>
      </c>
      <c r="I60" s="1038">
        <v>182</v>
      </c>
      <c r="J60" s="1038">
        <v>28</v>
      </c>
      <c r="K60" s="1038">
        <v>27</v>
      </c>
      <c r="L60" s="1038">
        <v>9</v>
      </c>
      <c r="M60" s="1039">
        <f t="shared" si="3"/>
        <v>4092</v>
      </c>
      <c r="N60" s="1039">
        <f t="shared" si="3"/>
        <v>1407</v>
      </c>
      <c r="O60" s="1039">
        <f t="shared" si="4"/>
        <v>5499</v>
      </c>
      <c r="P60" s="1041" t="s">
        <v>66</v>
      </c>
      <c r="Q60" s="1041"/>
    </row>
    <row r="61" spans="1:17" ht="20.25" customHeight="1" thickBot="1">
      <c r="A61" s="1042" t="s">
        <v>19</v>
      </c>
      <c r="B61" s="1042"/>
      <c r="C61" s="1043">
        <f>SUM(C41:C60)</f>
        <v>11563</v>
      </c>
      <c r="D61" s="1043">
        <f t="shared" ref="D61:L61" si="5">SUM(D41:D60)</f>
        <v>4967</v>
      </c>
      <c r="E61" s="1043">
        <f t="shared" si="5"/>
        <v>5207</v>
      </c>
      <c r="F61" s="1043">
        <f t="shared" si="5"/>
        <v>2246</v>
      </c>
      <c r="G61" s="1043">
        <f t="shared" si="5"/>
        <v>2055</v>
      </c>
      <c r="H61" s="1043">
        <f t="shared" si="5"/>
        <v>686</v>
      </c>
      <c r="I61" s="1043">
        <f t="shared" si="5"/>
        <v>852</v>
      </c>
      <c r="J61" s="1043">
        <f t="shared" si="5"/>
        <v>259</v>
      </c>
      <c r="K61" s="1043">
        <f t="shared" si="5"/>
        <v>311</v>
      </c>
      <c r="L61" s="1043">
        <f t="shared" si="5"/>
        <v>136</v>
      </c>
      <c r="M61" s="1044">
        <f t="shared" si="3"/>
        <v>19988</v>
      </c>
      <c r="N61" s="1044">
        <f t="shared" si="3"/>
        <v>8294</v>
      </c>
      <c r="O61" s="1044">
        <f t="shared" si="4"/>
        <v>28282</v>
      </c>
      <c r="P61" s="1045" t="s">
        <v>67</v>
      </c>
      <c r="Q61" s="1045"/>
    </row>
    <row r="62" spans="1:17" ht="27" customHeight="1" thickTop="1">
      <c r="A62" s="1056"/>
      <c r="B62" s="1056"/>
      <c r="C62" s="1057"/>
      <c r="D62" s="1057"/>
      <c r="E62" s="1057"/>
      <c r="F62" s="1057"/>
      <c r="G62" s="1057"/>
      <c r="H62" s="1057"/>
      <c r="I62" s="1057"/>
      <c r="J62" s="1057"/>
      <c r="K62" s="1057"/>
      <c r="L62" s="1057"/>
      <c r="M62" s="1057"/>
      <c r="N62" s="1057"/>
      <c r="O62" s="1057"/>
    </row>
    <row r="63" spans="1:17" ht="24" customHeight="1">
      <c r="A63" s="1056"/>
      <c r="B63" s="1056"/>
      <c r="C63" s="1058"/>
      <c r="D63" s="1058"/>
      <c r="E63" s="1058"/>
      <c r="F63" s="1058"/>
      <c r="G63" s="1058"/>
      <c r="H63" s="1058"/>
      <c r="I63" s="1058"/>
      <c r="J63" s="1058"/>
      <c r="K63" s="1058"/>
      <c r="L63" s="1058"/>
      <c r="M63" s="1058"/>
      <c r="N63" s="1058"/>
      <c r="O63" s="1058"/>
    </row>
    <row r="64" spans="1:17" ht="24" customHeight="1">
      <c r="A64" s="1056"/>
      <c r="B64" s="1056"/>
      <c r="C64" s="1058"/>
      <c r="D64" s="1058"/>
      <c r="E64" s="1058"/>
      <c r="F64" s="1058"/>
      <c r="G64" s="1058"/>
      <c r="H64" s="1058"/>
      <c r="I64" s="1058"/>
      <c r="J64" s="1058"/>
      <c r="K64" s="1058"/>
      <c r="L64" s="1058"/>
      <c r="M64" s="1058"/>
      <c r="N64" s="1058"/>
      <c r="O64" s="1058"/>
    </row>
    <row r="65" spans="1:17" ht="24" customHeight="1">
      <c r="A65" s="1056"/>
      <c r="B65" s="1056"/>
      <c r="C65" s="1058"/>
      <c r="D65" s="1058"/>
      <c r="E65" s="1058"/>
      <c r="F65" s="1058"/>
      <c r="G65" s="1058"/>
      <c r="H65" s="1058"/>
      <c r="I65" s="1058"/>
      <c r="J65" s="1058"/>
      <c r="K65" s="1058"/>
      <c r="L65" s="1058"/>
      <c r="M65" s="1058"/>
      <c r="N65" s="1058"/>
      <c r="O65" s="1058"/>
    </row>
    <row r="66" spans="1:17" ht="24" customHeight="1">
      <c r="A66" s="1056"/>
      <c r="B66" s="1056"/>
      <c r="C66" s="1058"/>
      <c r="D66" s="1058"/>
      <c r="E66" s="1058"/>
      <c r="F66" s="1058"/>
      <c r="G66" s="1058"/>
      <c r="H66" s="1058"/>
      <c r="I66" s="1058"/>
      <c r="J66" s="1058"/>
      <c r="K66" s="1058"/>
      <c r="L66" s="1058"/>
      <c r="M66" s="1058"/>
      <c r="N66" s="1058"/>
      <c r="O66" s="1058"/>
    </row>
    <row r="67" spans="1:17" ht="27" customHeight="1">
      <c r="A67" s="1052" t="s">
        <v>1102</v>
      </c>
      <c r="B67" s="1052"/>
      <c r="C67" s="1052"/>
      <c r="D67" s="1052"/>
      <c r="E67" s="1052"/>
      <c r="F67" s="1052"/>
      <c r="G67" s="1052"/>
      <c r="H67" s="1052"/>
      <c r="I67" s="1052"/>
      <c r="J67" s="1052"/>
      <c r="K67" s="1052"/>
      <c r="L67" s="1052"/>
      <c r="M67" s="1052"/>
      <c r="N67" s="1052"/>
      <c r="O67" s="1052"/>
      <c r="P67" s="1052"/>
      <c r="Q67" s="1052"/>
    </row>
    <row r="68" spans="1:17" ht="43.5" customHeight="1">
      <c r="A68" s="1059" t="s">
        <v>1103</v>
      </c>
      <c r="B68" s="1059"/>
      <c r="C68" s="1059"/>
      <c r="D68" s="1059"/>
      <c r="E68" s="1059"/>
      <c r="F68" s="1059"/>
      <c r="G68" s="1059"/>
      <c r="H68" s="1059"/>
      <c r="I68" s="1059"/>
      <c r="J68" s="1059"/>
      <c r="K68" s="1059"/>
      <c r="L68" s="1059"/>
      <c r="M68" s="1059"/>
      <c r="N68" s="1059"/>
      <c r="O68" s="1059"/>
      <c r="P68" s="1059"/>
      <c r="Q68" s="1059"/>
    </row>
    <row r="69" spans="1:17" ht="21" thickBot="1">
      <c r="A69" s="1060" t="s">
        <v>1104</v>
      </c>
      <c r="B69" s="1060"/>
      <c r="C69" s="1060"/>
      <c r="D69" s="1060"/>
      <c r="E69" s="1060"/>
      <c r="F69" s="1060"/>
      <c r="G69" s="1060"/>
      <c r="H69" s="1060"/>
      <c r="I69" s="1060"/>
      <c r="J69" s="1060"/>
      <c r="K69" s="1060"/>
      <c r="L69" s="1060"/>
      <c r="M69" s="1060"/>
      <c r="N69" s="1060"/>
      <c r="O69" s="1060"/>
      <c r="P69" s="1011" t="s">
        <v>1105</v>
      </c>
      <c r="Q69" s="1011"/>
    </row>
    <row r="70" spans="1:17" s="1015" customFormat="1" ht="21" customHeight="1" thickTop="1">
      <c r="A70" s="1013" t="s">
        <v>4</v>
      </c>
      <c r="B70" s="1013"/>
      <c r="C70" s="1014" t="s">
        <v>1100</v>
      </c>
      <c r="D70" s="1014"/>
      <c r="E70" s="1014" t="s">
        <v>1089</v>
      </c>
      <c r="F70" s="1014"/>
      <c r="G70" s="1014" t="s">
        <v>142</v>
      </c>
      <c r="H70" s="1014"/>
      <c r="I70" s="1014" t="s">
        <v>1101</v>
      </c>
      <c r="J70" s="1014"/>
      <c r="K70" s="1014" t="s">
        <v>1106</v>
      </c>
      <c r="L70" s="1014"/>
      <c r="M70" s="1014" t="s">
        <v>19</v>
      </c>
      <c r="N70" s="1014"/>
      <c r="O70" s="1014"/>
      <c r="P70" s="1013" t="s">
        <v>1091</v>
      </c>
      <c r="Q70" s="1013"/>
    </row>
    <row r="71" spans="1:17" s="1015" customFormat="1" ht="21" customHeight="1">
      <c r="A71" s="1016"/>
      <c r="B71" s="1016"/>
      <c r="C71" s="1017" t="s">
        <v>145</v>
      </c>
      <c r="D71" s="1017"/>
      <c r="E71" s="1017" t="s">
        <v>146</v>
      </c>
      <c r="F71" s="1017"/>
      <c r="G71" s="1017" t="s">
        <v>147</v>
      </c>
      <c r="H71" s="1017"/>
      <c r="I71" s="1017" t="s">
        <v>155</v>
      </c>
      <c r="J71" s="1017"/>
      <c r="K71" s="1017" t="s">
        <v>156</v>
      </c>
      <c r="L71" s="1017"/>
      <c r="M71" s="1017" t="s">
        <v>23</v>
      </c>
      <c r="N71" s="1017"/>
      <c r="O71" s="1017"/>
      <c r="P71" s="1016"/>
      <c r="Q71" s="1016"/>
    </row>
    <row r="72" spans="1:17" s="1015" customFormat="1" ht="21" customHeight="1">
      <c r="A72" s="1016"/>
      <c r="B72" s="1016"/>
      <c r="C72" s="1018" t="s">
        <v>148</v>
      </c>
      <c r="D72" s="1018" t="s">
        <v>17</v>
      </c>
      <c r="E72" s="1018" t="s">
        <v>148</v>
      </c>
      <c r="F72" s="1018" t="s">
        <v>17</v>
      </c>
      <c r="G72" s="1018" t="s">
        <v>148</v>
      </c>
      <c r="H72" s="1018" t="s">
        <v>17</v>
      </c>
      <c r="I72" s="1018" t="s">
        <v>148</v>
      </c>
      <c r="J72" s="1018" t="s">
        <v>17</v>
      </c>
      <c r="K72" s="1018" t="s">
        <v>148</v>
      </c>
      <c r="L72" s="1018" t="s">
        <v>17</v>
      </c>
      <c r="M72" s="1018" t="s">
        <v>148</v>
      </c>
      <c r="N72" s="1018" t="s">
        <v>17</v>
      </c>
      <c r="O72" s="1018" t="s">
        <v>107</v>
      </c>
      <c r="P72" s="1016"/>
      <c r="Q72" s="1016"/>
    </row>
    <row r="73" spans="1:17" s="1015" customFormat="1" ht="21" customHeight="1" thickBot="1">
      <c r="A73" s="1020"/>
      <c r="B73" s="1020"/>
      <c r="C73" s="1053" t="s">
        <v>20</v>
      </c>
      <c r="D73" s="1053" t="s">
        <v>21</v>
      </c>
      <c r="E73" s="1053" t="s">
        <v>20</v>
      </c>
      <c r="F73" s="1053" t="s">
        <v>21</v>
      </c>
      <c r="G73" s="1053" t="s">
        <v>20</v>
      </c>
      <c r="H73" s="1053" t="s">
        <v>21</v>
      </c>
      <c r="I73" s="1053" t="s">
        <v>20</v>
      </c>
      <c r="J73" s="1053" t="s">
        <v>21</v>
      </c>
      <c r="K73" s="1053" t="s">
        <v>20</v>
      </c>
      <c r="L73" s="1053" t="s">
        <v>21</v>
      </c>
      <c r="M73" s="1053" t="s">
        <v>20</v>
      </c>
      <c r="N73" s="1053" t="s">
        <v>21</v>
      </c>
      <c r="O73" s="1053" t="s">
        <v>23</v>
      </c>
      <c r="P73" s="1020"/>
      <c r="Q73" s="1020"/>
    </row>
    <row r="74" spans="1:17" s="1015" customFormat="1" ht="21" customHeight="1">
      <c r="A74" s="1054" t="s">
        <v>25</v>
      </c>
      <c r="B74" s="1054"/>
      <c r="C74" s="1039">
        <v>407</v>
      </c>
      <c r="D74" s="1039">
        <v>238</v>
      </c>
      <c r="E74" s="1039">
        <v>253</v>
      </c>
      <c r="F74" s="1039">
        <v>78</v>
      </c>
      <c r="G74" s="1039">
        <v>136</v>
      </c>
      <c r="H74" s="1039">
        <v>22</v>
      </c>
      <c r="I74" s="1039">
        <v>46</v>
      </c>
      <c r="J74" s="1039">
        <v>18</v>
      </c>
      <c r="K74" s="1039">
        <v>14</v>
      </c>
      <c r="L74" s="1039">
        <v>14</v>
      </c>
      <c r="M74" s="1061">
        <f>SUM(C74,E74,G74,I74,K74)</f>
        <v>856</v>
      </c>
      <c r="N74" s="1061">
        <f>SUM(D74,F74,H74,J74,L74)</f>
        <v>370</v>
      </c>
      <c r="O74" s="1061">
        <f>SUM(M74:N74)</f>
        <v>1226</v>
      </c>
      <c r="P74" s="807" t="s">
        <v>26</v>
      </c>
      <c r="Q74" s="807"/>
    </row>
    <row r="75" spans="1:17" ht="18.95" customHeight="1">
      <c r="A75" s="1024" t="s">
        <v>27</v>
      </c>
      <c r="B75" s="1024"/>
      <c r="C75" s="1025">
        <v>438</v>
      </c>
      <c r="D75" s="1025">
        <v>127</v>
      </c>
      <c r="E75" s="1025">
        <v>192</v>
      </c>
      <c r="F75" s="1025">
        <v>75</v>
      </c>
      <c r="G75" s="1025">
        <v>52</v>
      </c>
      <c r="H75" s="1025">
        <v>60</v>
      </c>
      <c r="I75" s="1025">
        <v>23</v>
      </c>
      <c r="J75" s="1025">
        <v>25</v>
      </c>
      <c r="K75" s="1025">
        <v>1</v>
      </c>
      <c r="L75" s="1025">
        <v>12</v>
      </c>
      <c r="M75" s="1025">
        <f t="shared" ref="M75:N93" si="6">SUM(C75,E75,G75,I75,K75)</f>
        <v>706</v>
      </c>
      <c r="N75" s="1025">
        <f t="shared" si="6"/>
        <v>299</v>
      </c>
      <c r="O75" s="1025">
        <f t="shared" ref="O75:O93" si="7">SUM(M75:N75)</f>
        <v>1005</v>
      </c>
      <c r="P75" s="1027" t="s">
        <v>28</v>
      </c>
      <c r="Q75" s="1027"/>
    </row>
    <row r="76" spans="1:17" ht="18.95" customHeight="1">
      <c r="A76" s="1024" t="s">
        <v>83</v>
      </c>
      <c r="B76" s="1024"/>
      <c r="C76" s="1025">
        <v>319</v>
      </c>
      <c r="D76" s="1025">
        <v>207</v>
      </c>
      <c r="E76" s="1025">
        <v>300</v>
      </c>
      <c r="F76" s="1025">
        <v>94</v>
      </c>
      <c r="G76" s="1025">
        <v>174</v>
      </c>
      <c r="H76" s="1025">
        <v>60</v>
      </c>
      <c r="I76" s="1025">
        <v>78</v>
      </c>
      <c r="J76" s="1025">
        <v>29</v>
      </c>
      <c r="K76" s="1025">
        <v>28</v>
      </c>
      <c r="L76" s="1025">
        <v>24</v>
      </c>
      <c r="M76" s="1025">
        <f t="shared" si="6"/>
        <v>899</v>
      </c>
      <c r="N76" s="1025">
        <f t="shared" si="6"/>
        <v>414</v>
      </c>
      <c r="O76" s="1025">
        <f t="shared" si="7"/>
        <v>1313</v>
      </c>
      <c r="P76" s="1027" t="s">
        <v>30</v>
      </c>
      <c r="Q76" s="1027"/>
    </row>
    <row r="77" spans="1:17" ht="18.95" customHeight="1">
      <c r="A77" s="1024" t="s">
        <v>31</v>
      </c>
      <c r="B77" s="1024"/>
      <c r="C77" s="1025">
        <v>201</v>
      </c>
      <c r="D77" s="1025">
        <v>49</v>
      </c>
      <c r="E77" s="1025">
        <v>158</v>
      </c>
      <c r="F77" s="1025">
        <v>44</v>
      </c>
      <c r="G77" s="1025">
        <v>79</v>
      </c>
      <c r="H77" s="1025">
        <v>30</v>
      </c>
      <c r="I77" s="1025">
        <v>39</v>
      </c>
      <c r="J77" s="1025">
        <v>15</v>
      </c>
      <c r="K77" s="1025">
        <v>1</v>
      </c>
      <c r="L77" s="1025">
        <v>5</v>
      </c>
      <c r="M77" s="1025">
        <f t="shared" si="6"/>
        <v>478</v>
      </c>
      <c r="N77" s="1025">
        <f t="shared" si="6"/>
        <v>143</v>
      </c>
      <c r="O77" s="1025">
        <f t="shared" si="7"/>
        <v>621</v>
      </c>
      <c r="P77" s="1027" t="s">
        <v>32</v>
      </c>
      <c r="Q77" s="1027"/>
    </row>
    <row r="78" spans="1:17" ht="18.95" customHeight="1">
      <c r="A78" s="1028" t="s">
        <v>33</v>
      </c>
      <c r="B78" s="1029" t="s">
        <v>1092</v>
      </c>
      <c r="C78" s="1025">
        <v>805</v>
      </c>
      <c r="D78" s="1025">
        <v>251</v>
      </c>
      <c r="E78" s="1025">
        <v>271</v>
      </c>
      <c r="F78" s="1025">
        <v>145</v>
      </c>
      <c r="G78" s="1025">
        <v>157</v>
      </c>
      <c r="H78" s="1025">
        <v>71</v>
      </c>
      <c r="I78" s="1025">
        <v>41</v>
      </c>
      <c r="J78" s="1025">
        <v>3</v>
      </c>
      <c r="K78" s="1025">
        <v>5</v>
      </c>
      <c r="L78" s="1025">
        <v>4</v>
      </c>
      <c r="M78" s="1025">
        <f t="shared" si="6"/>
        <v>1279</v>
      </c>
      <c r="N78" s="1025">
        <f t="shared" si="6"/>
        <v>474</v>
      </c>
      <c r="O78" s="1025">
        <f t="shared" si="7"/>
        <v>1753</v>
      </c>
      <c r="P78" s="1030" t="s">
        <v>35</v>
      </c>
      <c r="Q78" s="1031" t="s">
        <v>36</v>
      </c>
    </row>
    <row r="79" spans="1:17" ht="18.95" customHeight="1">
      <c r="A79" s="1032"/>
      <c r="B79" s="1029" t="s">
        <v>1093</v>
      </c>
      <c r="C79" s="1025">
        <v>1559</v>
      </c>
      <c r="D79" s="1025">
        <v>944</v>
      </c>
      <c r="E79" s="1025">
        <v>802</v>
      </c>
      <c r="F79" s="1025">
        <v>234</v>
      </c>
      <c r="G79" s="1025">
        <v>379</v>
      </c>
      <c r="H79" s="1025">
        <v>103</v>
      </c>
      <c r="I79" s="1025">
        <v>107</v>
      </c>
      <c r="J79" s="1025">
        <v>41</v>
      </c>
      <c r="K79" s="1025">
        <v>30</v>
      </c>
      <c r="L79" s="1025">
        <v>23</v>
      </c>
      <c r="M79" s="1025">
        <f t="shared" si="6"/>
        <v>2877</v>
      </c>
      <c r="N79" s="1025">
        <f t="shared" si="6"/>
        <v>1345</v>
      </c>
      <c r="O79" s="1025">
        <f t="shared" si="7"/>
        <v>4222</v>
      </c>
      <c r="P79" s="1030" t="s">
        <v>38</v>
      </c>
      <c r="Q79" s="1033"/>
    </row>
    <row r="80" spans="1:17" ht="18.95" customHeight="1">
      <c r="A80" s="1032"/>
      <c r="B80" s="1029" t="s">
        <v>1094</v>
      </c>
      <c r="C80" s="1025">
        <v>51</v>
      </c>
      <c r="D80" s="1025">
        <v>16</v>
      </c>
      <c r="E80" s="1025">
        <v>40</v>
      </c>
      <c r="F80" s="1025">
        <v>17</v>
      </c>
      <c r="G80" s="1025">
        <v>55</v>
      </c>
      <c r="H80" s="1025">
        <v>6</v>
      </c>
      <c r="I80" s="1025">
        <v>61</v>
      </c>
      <c r="J80" s="1025">
        <v>4</v>
      </c>
      <c r="K80" s="1025">
        <v>6</v>
      </c>
      <c r="L80" s="1025">
        <v>1</v>
      </c>
      <c r="M80" s="1025">
        <f t="shared" si="6"/>
        <v>213</v>
      </c>
      <c r="N80" s="1025">
        <f t="shared" si="6"/>
        <v>44</v>
      </c>
      <c r="O80" s="1025">
        <f t="shared" si="7"/>
        <v>257</v>
      </c>
      <c r="P80" s="1030" t="s">
        <v>40</v>
      </c>
      <c r="Q80" s="1033"/>
    </row>
    <row r="81" spans="1:17" ht="18.95" customHeight="1">
      <c r="A81" s="1032"/>
      <c r="B81" s="1029" t="s">
        <v>41</v>
      </c>
      <c r="C81" s="1025">
        <v>356</v>
      </c>
      <c r="D81" s="1025">
        <v>199</v>
      </c>
      <c r="E81" s="1025">
        <v>328</v>
      </c>
      <c r="F81" s="1025">
        <v>96</v>
      </c>
      <c r="G81" s="1025">
        <v>110</v>
      </c>
      <c r="H81" s="1025">
        <v>22</v>
      </c>
      <c r="I81" s="1025">
        <v>17</v>
      </c>
      <c r="J81" s="1025">
        <v>3</v>
      </c>
      <c r="K81" s="1025">
        <v>0</v>
      </c>
      <c r="L81" s="1025">
        <v>1</v>
      </c>
      <c r="M81" s="1025">
        <f t="shared" si="6"/>
        <v>811</v>
      </c>
      <c r="N81" s="1025">
        <f t="shared" si="6"/>
        <v>321</v>
      </c>
      <c r="O81" s="1025">
        <f t="shared" si="7"/>
        <v>1132</v>
      </c>
      <c r="P81" s="1030" t="s">
        <v>42</v>
      </c>
      <c r="Q81" s="1033"/>
    </row>
    <row r="82" spans="1:17" ht="18.95" customHeight="1">
      <c r="A82" s="1032"/>
      <c r="B82" s="1029" t="s">
        <v>43</v>
      </c>
      <c r="C82" s="1025">
        <v>609</v>
      </c>
      <c r="D82" s="1025">
        <v>245</v>
      </c>
      <c r="E82" s="1025">
        <v>486</v>
      </c>
      <c r="F82" s="1025">
        <v>164</v>
      </c>
      <c r="G82" s="1025">
        <v>186</v>
      </c>
      <c r="H82" s="1025">
        <v>107</v>
      </c>
      <c r="I82" s="1025">
        <v>53</v>
      </c>
      <c r="J82" s="1025">
        <v>24</v>
      </c>
      <c r="K82" s="1025">
        <v>13</v>
      </c>
      <c r="L82" s="1025">
        <v>13</v>
      </c>
      <c r="M82" s="1025">
        <f t="shared" si="6"/>
        <v>1347</v>
      </c>
      <c r="N82" s="1025">
        <f t="shared" si="6"/>
        <v>553</v>
      </c>
      <c r="O82" s="1025">
        <f t="shared" si="7"/>
        <v>1900</v>
      </c>
      <c r="P82" s="1030" t="s">
        <v>44</v>
      </c>
      <c r="Q82" s="1033"/>
    </row>
    <row r="83" spans="1:17" ht="18.95" customHeight="1">
      <c r="A83" s="1034"/>
      <c r="B83" s="1029" t="s">
        <v>45</v>
      </c>
      <c r="C83" s="1025">
        <v>274</v>
      </c>
      <c r="D83" s="1025">
        <v>275</v>
      </c>
      <c r="E83" s="1025">
        <v>357</v>
      </c>
      <c r="F83" s="1025">
        <v>92</v>
      </c>
      <c r="G83" s="1025">
        <v>85</v>
      </c>
      <c r="H83" s="1025">
        <v>30</v>
      </c>
      <c r="I83" s="1025">
        <v>35</v>
      </c>
      <c r="J83" s="1025">
        <v>9</v>
      </c>
      <c r="K83" s="1025">
        <v>1</v>
      </c>
      <c r="L83" s="1025">
        <v>3</v>
      </c>
      <c r="M83" s="1025">
        <f t="shared" si="6"/>
        <v>752</v>
      </c>
      <c r="N83" s="1025">
        <f t="shared" si="6"/>
        <v>409</v>
      </c>
      <c r="O83" s="1025">
        <f t="shared" si="7"/>
        <v>1161</v>
      </c>
      <c r="P83" s="1030" t="s">
        <v>46</v>
      </c>
      <c r="Q83" s="1035"/>
    </row>
    <row r="84" spans="1:17" ht="18.95" customHeight="1">
      <c r="A84" s="1036" t="s">
        <v>47</v>
      </c>
      <c r="B84" s="1036"/>
      <c r="C84" s="1025">
        <v>93</v>
      </c>
      <c r="D84" s="1025">
        <v>100</v>
      </c>
      <c r="E84" s="1025">
        <v>67</v>
      </c>
      <c r="F84" s="1025">
        <v>87</v>
      </c>
      <c r="G84" s="1025">
        <v>37</v>
      </c>
      <c r="H84" s="1025">
        <v>42</v>
      </c>
      <c r="I84" s="1025">
        <v>26</v>
      </c>
      <c r="J84" s="1025">
        <v>19</v>
      </c>
      <c r="K84" s="1025">
        <v>5</v>
      </c>
      <c r="L84" s="1025">
        <v>6</v>
      </c>
      <c r="M84" s="1025">
        <f t="shared" si="6"/>
        <v>228</v>
      </c>
      <c r="N84" s="1025">
        <f t="shared" si="6"/>
        <v>254</v>
      </c>
      <c r="O84" s="1025">
        <f t="shared" si="7"/>
        <v>482</v>
      </c>
      <c r="P84" s="485" t="s">
        <v>1095</v>
      </c>
      <c r="Q84" s="485"/>
    </row>
    <row r="85" spans="1:17" ht="18.95" customHeight="1">
      <c r="A85" s="1024" t="s">
        <v>49</v>
      </c>
      <c r="B85" s="1024"/>
      <c r="C85" s="1025">
        <v>589</v>
      </c>
      <c r="D85" s="1025">
        <v>204</v>
      </c>
      <c r="E85" s="1025">
        <v>403</v>
      </c>
      <c r="F85" s="1025">
        <v>164</v>
      </c>
      <c r="G85" s="1025">
        <v>182</v>
      </c>
      <c r="H85" s="1025">
        <v>88</v>
      </c>
      <c r="I85" s="1025">
        <v>94</v>
      </c>
      <c r="J85" s="1025">
        <v>30</v>
      </c>
      <c r="K85" s="1025">
        <v>22</v>
      </c>
      <c r="L85" s="1025">
        <v>17</v>
      </c>
      <c r="M85" s="1025">
        <f t="shared" si="6"/>
        <v>1290</v>
      </c>
      <c r="N85" s="1025">
        <f t="shared" si="6"/>
        <v>503</v>
      </c>
      <c r="O85" s="1025">
        <f t="shared" si="7"/>
        <v>1793</v>
      </c>
      <c r="P85" s="1027" t="s">
        <v>50</v>
      </c>
      <c r="Q85" s="1027"/>
    </row>
    <row r="86" spans="1:17" ht="18.95" customHeight="1">
      <c r="A86" s="1024" t="s">
        <v>51</v>
      </c>
      <c r="B86" s="1024"/>
      <c r="C86" s="1025">
        <v>465</v>
      </c>
      <c r="D86" s="1025">
        <v>319</v>
      </c>
      <c r="E86" s="1025">
        <v>241</v>
      </c>
      <c r="F86" s="1025">
        <v>178</v>
      </c>
      <c r="G86" s="1025">
        <v>119</v>
      </c>
      <c r="H86" s="1025">
        <v>45</v>
      </c>
      <c r="I86" s="1025">
        <v>45</v>
      </c>
      <c r="J86" s="1025">
        <v>18</v>
      </c>
      <c r="K86" s="1025">
        <v>0</v>
      </c>
      <c r="L86" s="1025">
        <v>13</v>
      </c>
      <c r="M86" s="1025">
        <f t="shared" si="6"/>
        <v>870</v>
      </c>
      <c r="N86" s="1025">
        <f t="shared" si="6"/>
        <v>573</v>
      </c>
      <c r="O86" s="1025">
        <f t="shared" si="7"/>
        <v>1443</v>
      </c>
      <c r="P86" s="1027" t="s">
        <v>52</v>
      </c>
      <c r="Q86" s="1027"/>
    </row>
    <row r="87" spans="1:17" ht="18.95" customHeight="1">
      <c r="A87" s="1024" t="s">
        <v>53</v>
      </c>
      <c r="B87" s="1024"/>
      <c r="C87" s="1025">
        <v>873</v>
      </c>
      <c r="D87" s="1025">
        <v>261</v>
      </c>
      <c r="E87" s="1025">
        <v>638</v>
      </c>
      <c r="F87" s="1025">
        <v>536</v>
      </c>
      <c r="G87" s="1025">
        <v>346</v>
      </c>
      <c r="H87" s="1025">
        <v>209</v>
      </c>
      <c r="I87" s="1025">
        <v>233</v>
      </c>
      <c r="J87" s="1025">
        <v>94</v>
      </c>
      <c r="K87" s="1025">
        <v>115</v>
      </c>
      <c r="L87" s="1025">
        <v>34</v>
      </c>
      <c r="M87" s="1025">
        <f t="shared" si="6"/>
        <v>2205</v>
      </c>
      <c r="N87" s="1025">
        <f t="shared" si="6"/>
        <v>1134</v>
      </c>
      <c r="O87" s="1025">
        <f t="shared" si="7"/>
        <v>3339</v>
      </c>
      <c r="P87" s="1027" t="s">
        <v>54</v>
      </c>
      <c r="Q87" s="1027"/>
    </row>
    <row r="88" spans="1:17" ht="18.95" customHeight="1">
      <c r="A88" s="1024" t="s">
        <v>84</v>
      </c>
      <c r="B88" s="1024"/>
      <c r="C88" s="1025">
        <v>368</v>
      </c>
      <c r="D88" s="1025">
        <v>127</v>
      </c>
      <c r="E88" s="1025">
        <v>305</v>
      </c>
      <c r="F88" s="1025">
        <v>87</v>
      </c>
      <c r="G88" s="1025">
        <v>214</v>
      </c>
      <c r="H88" s="1025">
        <v>56</v>
      </c>
      <c r="I88" s="1025">
        <v>103</v>
      </c>
      <c r="J88" s="1025">
        <v>46</v>
      </c>
      <c r="K88" s="1025">
        <v>41</v>
      </c>
      <c r="L88" s="1025">
        <v>12</v>
      </c>
      <c r="M88" s="1025">
        <f t="shared" si="6"/>
        <v>1031</v>
      </c>
      <c r="N88" s="1025">
        <f t="shared" si="6"/>
        <v>328</v>
      </c>
      <c r="O88" s="1025">
        <f t="shared" si="7"/>
        <v>1359</v>
      </c>
      <c r="P88" s="1027" t="s">
        <v>56</v>
      </c>
      <c r="Q88" s="1027"/>
    </row>
    <row r="89" spans="1:17" ht="18.95" customHeight="1">
      <c r="A89" s="1024" t="s">
        <v>57</v>
      </c>
      <c r="B89" s="1024"/>
      <c r="C89" s="1025">
        <v>246</v>
      </c>
      <c r="D89" s="1025">
        <v>173</v>
      </c>
      <c r="E89" s="1025">
        <v>277</v>
      </c>
      <c r="F89" s="1025">
        <v>51</v>
      </c>
      <c r="G89" s="1025">
        <v>135</v>
      </c>
      <c r="H89" s="1025">
        <v>27</v>
      </c>
      <c r="I89" s="1025">
        <v>65</v>
      </c>
      <c r="J89" s="1025">
        <v>26</v>
      </c>
      <c r="K89" s="1025">
        <v>37</v>
      </c>
      <c r="L89" s="1025">
        <v>15</v>
      </c>
      <c r="M89" s="1025">
        <f t="shared" si="6"/>
        <v>760</v>
      </c>
      <c r="N89" s="1025">
        <f t="shared" si="6"/>
        <v>292</v>
      </c>
      <c r="O89" s="1025">
        <f t="shared" si="7"/>
        <v>1052</v>
      </c>
      <c r="P89" s="1027" t="s">
        <v>58</v>
      </c>
      <c r="Q89" s="1027"/>
    </row>
    <row r="90" spans="1:17" ht="18.95" customHeight="1">
      <c r="A90" s="1024" t="s">
        <v>59</v>
      </c>
      <c r="B90" s="1024"/>
      <c r="C90" s="1025">
        <v>98</v>
      </c>
      <c r="D90" s="1025">
        <v>91</v>
      </c>
      <c r="E90" s="1025">
        <v>116</v>
      </c>
      <c r="F90" s="1025">
        <v>90</v>
      </c>
      <c r="G90" s="1025">
        <v>79</v>
      </c>
      <c r="H90" s="1025">
        <v>28</v>
      </c>
      <c r="I90" s="1025">
        <v>38</v>
      </c>
      <c r="J90" s="1025">
        <v>38</v>
      </c>
      <c r="K90" s="1025">
        <v>4</v>
      </c>
      <c r="L90" s="1025">
        <v>5</v>
      </c>
      <c r="M90" s="1025">
        <f t="shared" si="6"/>
        <v>335</v>
      </c>
      <c r="N90" s="1025">
        <f t="shared" si="6"/>
        <v>252</v>
      </c>
      <c r="O90" s="1025">
        <f t="shared" si="7"/>
        <v>587</v>
      </c>
      <c r="P90" s="1027" t="s">
        <v>60</v>
      </c>
      <c r="Q90" s="1027"/>
    </row>
    <row r="91" spans="1:17" ht="18.95" customHeight="1">
      <c r="A91" s="1024" t="s">
        <v>61</v>
      </c>
      <c r="B91" s="1024"/>
      <c r="C91" s="1025">
        <v>715</v>
      </c>
      <c r="D91" s="1025">
        <v>490</v>
      </c>
      <c r="E91" s="1025">
        <v>230</v>
      </c>
      <c r="F91" s="1025">
        <v>284</v>
      </c>
      <c r="G91" s="1025">
        <v>125</v>
      </c>
      <c r="H91" s="1025">
        <v>230</v>
      </c>
      <c r="I91" s="1025">
        <v>260</v>
      </c>
      <c r="J91" s="1025">
        <v>120</v>
      </c>
      <c r="K91" s="1025">
        <v>150</v>
      </c>
      <c r="L91" s="1025">
        <v>35</v>
      </c>
      <c r="M91" s="1025">
        <f t="shared" si="6"/>
        <v>1480</v>
      </c>
      <c r="N91" s="1025">
        <f t="shared" si="6"/>
        <v>1159</v>
      </c>
      <c r="O91" s="1025">
        <f t="shared" si="7"/>
        <v>2639</v>
      </c>
      <c r="P91" s="1027" t="s">
        <v>62</v>
      </c>
      <c r="Q91" s="1027"/>
    </row>
    <row r="92" spans="1:17" ht="18.95" customHeight="1">
      <c r="A92" s="1024" t="s">
        <v>63</v>
      </c>
      <c r="B92" s="1024"/>
      <c r="C92" s="1025">
        <v>64</v>
      </c>
      <c r="D92" s="1025">
        <v>63</v>
      </c>
      <c r="E92" s="1025">
        <v>83</v>
      </c>
      <c r="F92" s="1025">
        <v>42</v>
      </c>
      <c r="G92" s="1025">
        <v>42</v>
      </c>
      <c r="H92" s="1025">
        <v>14</v>
      </c>
      <c r="I92" s="1025">
        <v>19</v>
      </c>
      <c r="J92" s="1025">
        <v>5</v>
      </c>
      <c r="K92" s="1025">
        <v>23</v>
      </c>
      <c r="L92" s="1025">
        <v>1</v>
      </c>
      <c r="M92" s="1025">
        <f t="shared" si="6"/>
        <v>231</v>
      </c>
      <c r="N92" s="1025">
        <f t="shared" si="6"/>
        <v>125</v>
      </c>
      <c r="O92" s="1025">
        <f t="shared" si="7"/>
        <v>356</v>
      </c>
      <c r="P92" s="1027" t="s">
        <v>64</v>
      </c>
      <c r="Q92" s="1027"/>
    </row>
    <row r="93" spans="1:17" ht="18.95" customHeight="1" thickBot="1">
      <c r="A93" s="1037" t="s">
        <v>65</v>
      </c>
      <c r="B93" s="1037"/>
      <c r="C93" s="1038">
        <v>2090</v>
      </c>
      <c r="D93" s="1038">
        <v>1038</v>
      </c>
      <c r="E93" s="1038">
        <v>1932</v>
      </c>
      <c r="F93" s="1038">
        <v>544</v>
      </c>
      <c r="G93" s="1038">
        <v>1024</v>
      </c>
      <c r="H93" s="1038">
        <v>251</v>
      </c>
      <c r="I93" s="1038">
        <v>449</v>
      </c>
      <c r="J93" s="1038">
        <v>94</v>
      </c>
      <c r="K93" s="1038">
        <v>119</v>
      </c>
      <c r="L93" s="1038">
        <v>29</v>
      </c>
      <c r="M93" s="1062">
        <f t="shared" si="6"/>
        <v>5614</v>
      </c>
      <c r="N93" s="1062">
        <f t="shared" si="6"/>
        <v>1956</v>
      </c>
      <c r="O93" s="1062">
        <f t="shared" si="7"/>
        <v>7570</v>
      </c>
      <c r="P93" s="1041" t="s">
        <v>66</v>
      </c>
      <c r="Q93" s="1041"/>
    </row>
    <row r="94" spans="1:17" ht="20.25" customHeight="1" thickBot="1">
      <c r="A94" s="1042" t="s">
        <v>19</v>
      </c>
      <c r="B94" s="1042"/>
      <c r="C94" s="1043">
        <f>SUM(C74:C93)</f>
        <v>10620</v>
      </c>
      <c r="D94" s="1043">
        <f t="shared" ref="D94:O94" si="8">SUM(D74:D93)</f>
        <v>5417</v>
      </c>
      <c r="E94" s="1043">
        <f t="shared" si="8"/>
        <v>7479</v>
      </c>
      <c r="F94" s="1043">
        <f t="shared" si="8"/>
        <v>3102</v>
      </c>
      <c r="G94" s="1043">
        <f t="shared" si="8"/>
        <v>3716</v>
      </c>
      <c r="H94" s="1043">
        <f t="shared" si="8"/>
        <v>1501</v>
      </c>
      <c r="I94" s="1043">
        <f t="shared" si="8"/>
        <v>1832</v>
      </c>
      <c r="J94" s="1043">
        <f t="shared" si="8"/>
        <v>661</v>
      </c>
      <c r="K94" s="1043">
        <f t="shared" si="8"/>
        <v>615</v>
      </c>
      <c r="L94" s="1043">
        <f t="shared" si="8"/>
        <v>267</v>
      </c>
      <c r="M94" s="1043">
        <f t="shared" si="8"/>
        <v>24262</v>
      </c>
      <c r="N94" s="1043">
        <f t="shared" si="8"/>
        <v>10948</v>
      </c>
      <c r="O94" s="1043">
        <f t="shared" si="8"/>
        <v>35210</v>
      </c>
      <c r="P94" s="1045" t="s">
        <v>67</v>
      </c>
      <c r="Q94" s="1045"/>
    </row>
    <row r="95" spans="1:17" ht="25.5" customHeight="1" thickTop="1">
      <c r="A95" s="1056"/>
      <c r="B95" s="1056"/>
      <c r="C95" s="1063"/>
      <c r="D95" s="1063"/>
      <c r="E95" s="1063"/>
      <c r="F95" s="1063"/>
      <c r="G95" s="1063"/>
      <c r="H95" s="1063"/>
      <c r="I95" s="1063"/>
      <c r="J95" s="1063"/>
      <c r="K95" s="1063"/>
      <c r="L95" s="1063"/>
      <c r="M95" s="1063"/>
      <c r="N95" s="1063"/>
      <c r="O95" s="1063"/>
      <c r="P95" s="1018"/>
      <c r="Q95" s="1018"/>
    </row>
    <row r="96" spans="1:17" ht="24.75" customHeight="1">
      <c r="A96" s="1056"/>
      <c r="B96" s="1056"/>
      <c r="C96" s="1063"/>
      <c r="D96" s="1063"/>
      <c r="E96" s="1063"/>
      <c r="F96" s="1063"/>
      <c r="G96" s="1063"/>
      <c r="H96" s="1063"/>
      <c r="I96" s="1063"/>
      <c r="J96" s="1063"/>
      <c r="K96" s="1063"/>
      <c r="L96" s="1063"/>
      <c r="M96" s="1063"/>
      <c r="N96" s="1063"/>
      <c r="O96" s="1063"/>
      <c r="P96" s="1018"/>
      <c r="Q96" s="1018"/>
    </row>
    <row r="97" spans="1:17" ht="24.75" customHeight="1">
      <c r="A97" s="1056"/>
      <c r="B97" s="1056"/>
      <c r="C97" s="1063"/>
      <c r="D97" s="1063"/>
      <c r="E97" s="1063"/>
      <c r="F97" s="1063"/>
      <c r="G97" s="1063"/>
      <c r="H97" s="1063"/>
      <c r="I97" s="1063"/>
      <c r="J97" s="1063"/>
      <c r="K97" s="1063"/>
      <c r="L97" s="1063"/>
      <c r="M97" s="1063"/>
      <c r="N97" s="1063"/>
      <c r="O97" s="1063"/>
      <c r="P97" s="1018"/>
      <c r="Q97" s="1018"/>
    </row>
    <row r="98" spans="1:17" ht="24.75" customHeight="1">
      <c r="A98" s="1056"/>
      <c r="B98" s="1056"/>
      <c r="C98" s="1063"/>
      <c r="D98" s="1063"/>
      <c r="E98" s="1063"/>
      <c r="F98" s="1063"/>
      <c r="G98" s="1063"/>
      <c r="H98" s="1063"/>
      <c r="I98" s="1063"/>
      <c r="J98" s="1063"/>
      <c r="K98" s="1063"/>
      <c r="L98" s="1063"/>
      <c r="M98" s="1063"/>
      <c r="N98" s="1063"/>
      <c r="O98" s="1063"/>
      <c r="P98" s="1018"/>
      <c r="Q98" s="1018"/>
    </row>
    <row r="99" spans="1:17" ht="24.75" customHeight="1">
      <c r="A99" s="1056"/>
      <c r="B99" s="1056"/>
      <c r="C99" s="1063"/>
      <c r="D99" s="1063"/>
      <c r="E99" s="1063"/>
      <c r="F99" s="1063"/>
      <c r="G99" s="1063"/>
      <c r="H99" s="1063"/>
      <c r="I99" s="1063"/>
      <c r="J99" s="1063"/>
      <c r="K99" s="1063"/>
      <c r="L99" s="1063"/>
      <c r="M99" s="1063"/>
      <c r="N99" s="1063"/>
      <c r="O99" s="1063"/>
      <c r="P99" s="1018"/>
      <c r="Q99" s="1018"/>
    </row>
    <row r="100" spans="1:17" ht="25.5" customHeight="1">
      <c r="A100" s="1052" t="s">
        <v>1107</v>
      </c>
      <c r="B100" s="1052"/>
      <c r="C100" s="1052"/>
      <c r="D100" s="1052"/>
      <c r="E100" s="1052"/>
      <c r="F100" s="1052"/>
      <c r="G100" s="1052"/>
      <c r="H100" s="1052"/>
      <c r="I100" s="1052"/>
      <c r="J100" s="1052"/>
      <c r="K100" s="1052"/>
      <c r="L100" s="1052"/>
      <c r="M100" s="1052"/>
      <c r="N100" s="1052"/>
      <c r="O100" s="1052"/>
      <c r="P100" s="1052"/>
      <c r="Q100" s="1052"/>
    </row>
    <row r="101" spans="1:17" ht="36" customHeight="1">
      <c r="A101" s="1008" t="s">
        <v>1108</v>
      </c>
      <c r="B101" s="1008"/>
      <c r="C101" s="1008"/>
      <c r="D101" s="1008"/>
      <c r="E101" s="1008"/>
      <c r="F101" s="1008"/>
      <c r="G101" s="1008"/>
      <c r="H101" s="1008"/>
      <c r="I101" s="1008"/>
      <c r="J101" s="1008"/>
      <c r="K101" s="1008"/>
      <c r="L101" s="1008"/>
      <c r="M101" s="1008"/>
      <c r="N101" s="1008"/>
      <c r="O101" s="1008"/>
      <c r="P101" s="1008"/>
      <c r="Q101" s="1008"/>
    </row>
    <row r="102" spans="1:17" ht="21" thickBot="1">
      <c r="A102" s="1010" t="s">
        <v>1109</v>
      </c>
      <c r="B102" s="1010"/>
      <c r="C102" s="1010"/>
      <c r="D102" s="1064"/>
      <c r="E102" s="1064"/>
      <c r="F102" s="1064"/>
      <c r="G102" s="1064"/>
      <c r="H102" s="1064"/>
      <c r="I102" s="1064"/>
      <c r="J102" s="1064"/>
      <c r="K102" s="1064"/>
      <c r="L102" s="1064"/>
      <c r="M102" s="1064"/>
      <c r="N102" s="1064"/>
      <c r="O102" s="1064"/>
      <c r="P102" s="1011" t="s">
        <v>1110</v>
      </c>
      <c r="Q102" s="1011"/>
    </row>
    <row r="103" spans="1:17" s="1015" customFormat="1" ht="23.25" customHeight="1" thickTop="1">
      <c r="A103" s="1013" t="s">
        <v>4</v>
      </c>
      <c r="B103" s="1013"/>
      <c r="C103" s="1014" t="s">
        <v>1089</v>
      </c>
      <c r="D103" s="1014"/>
      <c r="E103" s="1014" t="s">
        <v>1090</v>
      </c>
      <c r="F103" s="1014"/>
      <c r="G103" s="1014" t="s">
        <v>152</v>
      </c>
      <c r="H103" s="1014"/>
      <c r="I103" s="1014" t="s">
        <v>1106</v>
      </c>
      <c r="J103" s="1014"/>
      <c r="K103" s="1014" t="s">
        <v>1111</v>
      </c>
      <c r="L103" s="1014"/>
      <c r="M103" s="1014" t="s">
        <v>19</v>
      </c>
      <c r="N103" s="1014"/>
      <c r="O103" s="1014"/>
      <c r="P103" s="1013" t="s">
        <v>1091</v>
      </c>
      <c r="Q103" s="1013"/>
    </row>
    <row r="104" spans="1:17" s="1015" customFormat="1" ht="30.75" customHeight="1">
      <c r="A104" s="1016"/>
      <c r="B104" s="1016"/>
      <c r="C104" s="1017" t="s">
        <v>146</v>
      </c>
      <c r="D104" s="1017"/>
      <c r="E104" s="1017" t="s">
        <v>147</v>
      </c>
      <c r="F104" s="1017"/>
      <c r="G104" s="1017" t="s">
        <v>155</v>
      </c>
      <c r="H104" s="1017"/>
      <c r="I104" s="1017" t="s">
        <v>156</v>
      </c>
      <c r="J104" s="1017"/>
      <c r="K104" s="1017" t="s">
        <v>157</v>
      </c>
      <c r="L104" s="1017"/>
      <c r="M104" s="1017" t="s">
        <v>23</v>
      </c>
      <c r="N104" s="1017"/>
      <c r="O104" s="1017"/>
      <c r="P104" s="1016"/>
      <c r="Q104" s="1016"/>
    </row>
    <row r="105" spans="1:17" s="1015" customFormat="1" ht="21" customHeight="1">
      <c r="A105" s="1016"/>
      <c r="B105" s="1016"/>
      <c r="C105" s="1018" t="s">
        <v>148</v>
      </c>
      <c r="D105" s="1018" t="s">
        <v>17</v>
      </c>
      <c r="E105" s="1018" t="s">
        <v>148</v>
      </c>
      <c r="F105" s="1018" t="s">
        <v>17</v>
      </c>
      <c r="G105" s="1018" t="s">
        <v>148</v>
      </c>
      <c r="H105" s="1018" t="s">
        <v>17</v>
      </c>
      <c r="I105" s="1018" t="s">
        <v>148</v>
      </c>
      <c r="J105" s="1018" t="s">
        <v>17</v>
      </c>
      <c r="K105" s="1018" t="s">
        <v>148</v>
      </c>
      <c r="L105" s="1018" t="s">
        <v>17</v>
      </c>
      <c r="M105" s="1018" t="s">
        <v>148</v>
      </c>
      <c r="N105" s="1018" t="s">
        <v>17</v>
      </c>
      <c r="O105" s="1018" t="s">
        <v>107</v>
      </c>
      <c r="P105" s="1016"/>
      <c r="Q105" s="1016"/>
    </row>
    <row r="106" spans="1:17" s="1015" customFormat="1" ht="21" customHeight="1" thickBot="1">
      <c r="A106" s="1020"/>
      <c r="B106" s="1020"/>
      <c r="C106" s="1053" t="s">
        <v>20</v>
      </c>
      <c r="D106" s="1053" t="s">
        <v>21</v>
      </c>
      <c r="E106" s="1053" t="s">
        <v>20</v>
      </c>
      <c r="F106" s="1053" t="s">
        <v>21</v>
      </c>
      <c r="G106" s="1053" t="s">
        <v>20</v>
      </c>
      <c r="H106" s="1053" t="s">
        <v>21</v>
      </c>
      <c r="I106" s="1053" t="s">
        <v>20</v>
      </c>
      <c r="J106" s="1053" t="s">
        <v>21</v>
      </c>
      <c r="K106" s="1053" t="s">
        <v>20</v>
      </c>
      <c r="L106" s="1053" t="s">
        <v>21</v>
      </c>
      <c r="M106" s="1053" t="s">
        <v>20</v>
      </c>
      <c r="N106" s="1053" t="s">
        <v>21</v>
      </c>
      <c r="O106" s="1053" t="s">
        <v>23</v>
      </c>
      <c r="P106" s="1020"/>
      <c r="Q106" s="1020"/>
    </row>
    <row r="107" spans="1:17" s="1015" customFormat="1" ht="20.25" customHeight="1">
      <c r="A107" s="1022" t="s">
        <v>25</v>
      </c>
      <c r="B107" s="1022"/>
      <c r="C107" s="1039">
        <v>166</v>
      </c>
      <c r="D107" s="1039">
        <v>119</v>
      </c>
      <c r="E107" s="1039">
        <v>58</v>
      </c>
      <c r="F107" s="1039">
        <v>37</v>
      </c>
      <c r="G107" s="1039">
        <v>20</v>
      </c>
      <c r="H107" s="1039">
        <v>17</v>
      </c>
      <c r="I107" s="1039">
        <v>10</v>
      </c>
      <c r="J107" s="1039">
        <v>8</v>
      </c>
      <c r="K107" s="1039">
        <v>4</v>
      </c>
      <c r="L107" s="1039">
        <v>0</v>
      </c>
      <c r="M107" s="1039">
        <f>SUM(C107,E107,G107,I107,K107)</f>
        <v>258</v>
      </c>
      <c r="N107" s="1039">
        <f>SUM(D107,F107,H107,J107,L107)</f>
        <v>181</v>
      </c>
      <c r="O107" s="1039">
        <f>SUM(M107:N107)</f>
        <v>439</v>
      </c>
      <c r="P107" s="807" t="s">
        <v>26</v>
      </c>
      <c r="Q107" s="807"/>
    </row>
    <row r="108" spans="1:17" ht="20.25" customHeight="1">
      <c r="A108" s="1024" t="s">
        <v>27</v>
      </c>
      <c r="B108" s="1024"/>
      <c r="C108" s="1025">
        <v>133</v>
      </c>
      <c r="D108" s="1025">
        <v>40</v>
      </c>
      <c r="E108" s="1025">
        <v>28</v>
      </c>
      <c r="F108" s="1025">
        <v>20</v>
      </c>
      <c r="G108" s="1025">
        <v>1</v>
      </c>
      <c r="H108" s="1025">
        <v>8</v>
      </c>
      <c r="I108" s="1025">
        <v>0</v>
      </c>
      <c r="J108" s="1025">
        <v>2</v>
      </c>
      <c r="K108" s="1025">
        <v>0</v>
      </c>
      <c r="L108" s="1025">
        <v>2</v>
      </c>
      <c r="M108" s="1025">
        <f t="shared" ref="M108:N126" si="9">SUM(C108,E108,G108,I108,K108)</f>
        <v>162</v>
      </c>
      <c r="N108" s="1025">
        <f t="shared" si="9"/>
        <v>72</v>
      </c>
      <c r="O108" s="1025">
        <f t="shared" ref="O108:O126" si="10">SUM(M108:N108)</f>
        <v>234</v>
      </c>
      <c r="P108" s="1027" t="s">
        <v>28</v>
      </c>
      <c r="Q108" s="1027"/>
    </row>
    <row r="109" spans="1:17" ht="20.25" customHeight="1">
      <c r="A109" s="1024" t="s">
        <v>83</v>
      </c>
      <c r="B109" s="1024"/>
      <c r="C109" s="1025">
        <v>98</v>
      </c>
      <c r="D109" s="1025">
        <v>93</v>
      </c>
      <c r="E109" s="1025">
        <v>89</v>
      </c>
      <c r="F109" s="1025">
        <v>22</v>
      </c>
      <c r="G109" s="1025">
        <v>38</v>
      </c>
      <c r="H109" s="1025">
        <v>5</v>
      </c>
      <c r="I109" s="1025">
        <v>9</v>
      </c>
      <c r="J109" s="1025">
        <v>5</v>
      </c>
      <c r="K109" s="1025">
        <v>5</v>
      </c>
      <c r="L109" s="1025">
        <v>0</v>
      </c>
      <c r="M109" s="1025">
        <f t="shared" si="9"/>
        <v>239</v>
      </c>
      <c r="N109" s="1025">
        <f t="shared" si="9"/>
        <v>125</v>
      </c>
      <c r="O109" s="1025">
        <f t="shared" si="10"/>
        <v>364</v>
      </c>
      <c r="P109" s="1027" t="s">
        <v>30</v>
      </c>
      <c r="Q109" s="1027"/>
    </row>
    <row r="110" spans="1:17" ht="20.25" customHeight="1">
      <c r="A110" s="1024" t="s">
        <v>31</v>
      </c>
      <c r="B110" s="1024"/>
      <c r="C110" s="1025">
        <v>33</v>
      </c>
      <c r="D110" s="1025">
        <v>22</v>
      </c>
      <c r="E110" s="1025">
        <v>15</v>
      </c>
      <c r="F110" s="1025">
        <v>12</v>
      </c>
      <c r="G110" s="1025">
        <v>1</v>
      </c>
      <c r="H110" s="1025">
        <v>4</v>
      </c>
      <c r="I110" s="1025">
        <v>0</v>
      </c>
      <c r="J110" s="1025">
        <v>0</v>
      </c>
      <c r="K110" s="1025">
        <v>0</v>
      </c>
      <c r="L110" s="1025">
        <v>1</v>
      </c>
      <c r="M110" s="1025">
        <f t="shared" si="9"/>
        <v>49</v>
      </c>
      <c r="N110" s="1025">
        <f t="shared" si="9"/>
        <v>39</v>
      </c>
      <c r="O110" s="1025">
        <f t="shared" si="10"/>
        <v>88</v>
      </c>
      <c r="P110" s="1027" t="s">
        <v>32</v>
      </c>
      <c r="Q110" s="1027"/>
    </row>
    <row r="111" spans="1:17" ht="20.25" customHeight="1">
      <c r="A111" s="1028" t="s">
        <v>33</v>
      </c>
      <c r="B111" s="1029" t="s">
        <v>1092</v>
      </c>
      <c r="C111" s="1025">
        <v>151</v>
      </c>
      <c r="D111" s="1025">
        <v>96</v>
      </c>
      <c r="E111" s="1025">
        <v>55</v>
      </c>
      <c r="F111" s="1025">
        <v>30</v>
      </c>
      <c r="G111" s="1025">
        <v>6</v>
      </c>
      <c r="H111" s="1025">
        <v>11</v>
      </c>
      <c r="I111" s="1025">
        <v>1</v>
      </c>
      <c r="J111" s="1025">
        <v>2</v>
      </c>
      <c r="K111" s="1025">
        <v>1</v>
      </c>
      <c r="L111" s="1025">
        <v>1</v>
      </c>
      <c r="M111" s="1025">
        <f t="shared" si="9"/>
        <v>214</v>
      </c>
      <c r="N111" s="1025">
        <f t="shared" si="9"/>
        <v>140</v>
      </c>
      <c r="O111" s="1025">
        <f t="shared" si="10"/>
        <v>354</v>
      </c>
      <c r="P111" s="1030" t="s">
        <v>35</v>
      </c>
      <c r="Q111" s="1031" t="s">
        <v>36</v>
      </c>
    </row>
    <row r="112" spans="1:17" ht="20.25" customHeight="1">
      <c r="A112" s="1032"/>
      <c r="B112" s="1029" t="s">
        <v>1093</v>
      </c>
      <c r="C112" s="1025">
        <v>421</v>
      </c>
      <c r="D112" s="1025">
        <v>452</v>
      </c>
      <c r="E112" s="1025">
        <v>93</v>
      </c>
      <c r="F112" s="1025">
        <v>78</v>
      </c>
      <c r="G112" s="1025">
        <v>31</v>
      </c>
      <c r="H112" s="1025">
        <v>19</v>
      </c>
      <c r="I112" s="1025">
        <v>2</v>
      </c>
      <c r="J112" s="1025">
        <v>8</v>
      </c>
      <c r="K112" s="1025">
        <v>0</v>
      </c>
      <c r="L112" s="1025">
        <v>3</v>
      </c>
      <c r="M112" s="1025">
        <f t="shared" si="9"/>
        <v>547</v>
      </c>
      <c r="N112" s="1025">
        <f t="shared" si="9"/>
        <v>560</v>
      </c>
      <c r="O112" s="1025">
        <f t="shared" si="10"/>
        <v>1107</v>
      </c>
      <c r="P112" s="1030" t="s">
        <v>38</v>
      </c>
      <c r="Q112" s="1033"/>
    </row>
    <row r="113" spans="1:17" ht="20.25" customHeight="1">
      <c r="A113" s="1032"/>
      <c r="B113" s="1029" t="s">
        <v>1094</v>
      </c>
      <c r="C113" s="1025">
        <v>0</v>
      </c>
      <c r="D113" s="1025">
        <v>1</v>
      </c>
      <c r="E113" s="1025">
        <v>7</v>
      </c>
      <c r="F113" s="1025">
        <v>13</v>
      </c>
      <c r="G113" s="1025">
        <v>6</v>
      </c>
      <c r="H113" s="1025">
        <v>1</v>
      </c>
      <c r="I113" s="1025">
        <v>0</v>
      </c>
      <c r="J113" s="1025">
        <v>3</v>
      </c>
      <c r="K113" s="1025">
        <v>0</v>
      </c>
      <c r="L113" s="1025">
        <v>0</v>
      </c>
      <c r="M113" s="1025">
        <f t="shared" si="9"/>
        <v>13</v>
      </c>
      <c r="N113" s="1025">
        <f t="shared" si="9"/>
        <v>18</v>
      </c>
      <c r="O113" s="1025">
        <f t="shared" si="10"/>
        <v>31</v>
      </c>
      <c r="P113" s="1030" t="s">
        <v>40</v>
      </c>
      <c r="Q113" s="1033"/>
    </row>
    <row r="114" spans="1:17" ht="20.25" customHeight="1">
      <c r="A114" s="1032"/>
      <c r="B114" s="1029" t="s">
        <v>41</v>
      </c>
      <c r="C114" s="1025">
        <v>135</v>
      </c>
      <c r="D114" s="1025">
        <v>106</v>
      </c>
      <c r="E114" s="1025">
        <v>104</v>
      </c>
      <c r="F114" s="1025">
        <v>40</v>
      </c>
      <c r="G114" s="1025">
        <v>12</v>
      </c>
      <c r="H114" s="1025">
        <v>14</v>
      </c>
      <c r="I114" s="1025">
        <v>2</v>
      </c>
      <c r="J114" s="1025">
        <v>2</v>
      </c>
      <c r="K114" s="1025">
        <v>0</v>
      </c>
      <c r="L114" s="1025">
        <v>0</v>
      </c>
      <c r="M114" s="1025">
        <f t="shared" si="9"/>
        <v>253</v>
      </c>
      <c r="N114" s="1025">
        <f t="shared" si="9"/>
        <v>162</v>
      </c>
      <c r="O114" s="1025">
        <f t="shared" si="10"/>
        <v>415</v>
      </c>
      <c r="P114" s="1030" t="s">
        <v>42</v>
      </c>
      <c r="Q114" s="1033"/>
    </row>
    <row r="115" spans="1:17" ht="20.25" customHeight="1">
      <c r="A115" s="1032"/>
      <c r="B115" s="1029" t="s">
        <v>43</v>
      </c>
      <c r="C115" s="1025">
        <v>118</v>
      </c>
      <c r="D115" s="1025">
        <v>128</v>
      </c>
      <c r="E115" s="1025">
        <v>71</v>
      </c>
      <c r="F115" s="1025">
        <v>46</v>
      </c>
      <c r="G115" s="1025">
        <v>13</v>
      </c>
      <c r="H115" s="1025">
        <v>15</v>
      </c>
      <c r="I115" s="1025">
        <v>5</v>
      </c>
      <c r="J115" s="1025">
        <v>3</v>
      </c>
      <c r="K115" s="1025">
        <v>0</v>
      </c>
      <c r="L115" s="1025">
        <v>1</v>
      </c>
      <c r="M115" s="1025">
        <f t="shared" si="9"/>
        <v>207</v>
      </c>
      <c r="N115" s="1025">
        <f t="shared" si="9"/>
        <v>193</v>
      </c>
      <c r="O115" s="1025">
        <f t="shared" si="10"/>
        <v>400</v>
      </c>
      <c r="P115" s="1030" t="s">
        <v>44</v>
      </c>
      <c r="Q115" s="1033"/>
    </row>
    <row r="116" spans="1:17" ht="20.25" customHeight="1">
      <c r="A116" s="1034"/>
      <c r="B116" s="1029" t="s">
        <v>45</v>
      </c>
      <c r="C116" s="1025">
        <v>93</v>
      </c>
      <c r="D116" s="1025">
        <v>113</v>
      </c>
      <c r="E116" s="1025">
        <v>23</v>
      </c>
      <c r="F116" s="1025">
        <v>6</v>
      </c>
      <c r="G116" s="1025">
        <v>8</v>
      </c>
      <c r="H116" s="1025">
        <v>5</v>
      </c>
      <c r="I116" s="1025">
        <v>0</v>
      </c>
      <c r="J116" s="1025">
        <v>0</v>
      </c>
      <c r="K116" s="1025">
        <v>0</v>
      </c>
      <c r="L116" s="1025">
        <v>0</v>
      </c>
      <c r="M116" s="1025">
        <f t="shared" si="9"/>
        <v>124</v>
      </c>
      <c r="N116" s="1025">
        <f t="shared" si="9"/>
        <v>124</v>
      </c>
      <c r="O116" s="1025">
        <f t="shared" si="10"/>
        <v>248</v>
      </c>
      <c r="P116" s="1030" t="s">
        <v>46</v>
      </c>
      <c r="Q116" s="1035"/>
    </row>
    <row r="117" spans="1:17" ht="20.25" customHeight="1">
      <c r="A117" s="1036" t="s">
        <v>47</v>
      </c>
      <c r="B117" s="1036"/>
      <c r="C117" s="1025">
        <v>19</v>
      </c>
      <c r="D117" s="1025">
        <v>14</v>
      </c>
      <c r="E117" s="1025">
        <v>13</v>
      </c>
      <c r="F117" s="1025">
        <v>8</v>
      </c>
      <c r="G117" s="1025">
        <v>12</v>
      </c>
      <c r="H117" s="1025">
        <v>9</v>
      </c>
      <c r="I117" s="1025">
        <v>8</v>
      </c>
      <c r="J117" s="1025">
        <v>3</v>
      </c>
      <c r="K117" s="1025">
        <v>0</v>
      </c>
      <c r="L117" s="1025">
        <v>1</v>
      </c>
      <c r="M117" s="1025">
        <f t="shared" si="9"/>
        <v>52</v>
      </c>
      <c r="N117" s="1025">
        <f t="shared" si="9"/>
        <v>35</v>
      </c>
      <c r="O117" s="1025">
        <f t="shared" si="10"/>
        <v>87</v>
      </c>
      <c r="P117" s="485" t="s">
        <v>1095</v>
      </c>
      <c r="Q117" s="485"/>
    </row>
    <row r="118" spans="1:17" ht="20.25" customHeight="1">
      <c r="A118" s="1024" t="s">
        <v>49</v>
      </c>
      <c r="B118" s="1024"/>
      <c r="C118" s="1025">
        <v>126</v>
      </c>
      <c r="D118" s="1025">
        <v>55</v>
      </c>
      <c r="E118" s="1025">
        <v>49</v>
      </c>
      <c r="F118" s="1025">
        <v>43</v>
      </c>
      <c r="G118" s="1025">
        <v>26</v>
      </c>
      <c r="H118" s="1025">
        <v>23</v>
      </c>
      <c r="I118" s="1025">
        <v>8</v>
      </c>
      <c r="J118" s="1025">
        <v>9</v>
      </c>
      <c r="K118" s="1025">
        <v>7</v>
      </c>
      <c r="L118" s="1025">
        <v>4</v>
      </c>
      <c r="M118" s="1025">
        <f t="shared" si="9"/>
        <v>216</v>
      </c>
      <c r="N118" s="1025">
        <f t="shared" si="9"/>
        <v>134</v>
      </c>
      <c r="O118" s="1025">
        <f t="shared" si="10"/>
        <v>350</v>
      </c>
      <c r="P118" s="1027" t="s">
        <v>50</v>
      </c>
      <c r="Q118" s="1027"/>
    </row>
    <row r="119" spans="1:17" ht="20.25" customHeight="1">
      <c r="A119" s="1024" t="s">
        <v>51</v>
      </c>
      <c r="B119" s="1024"/>
      <c r="C119" s="1025">
        <v>179</v>
      </c>
      <c r="D119" s="1025">
        <v>145</v>
      </c>
      <c r="E119" s="1025">
        <v>42</v>
      </c>
      <c r="F119" s="1025">
        <v>40</v>
      </c>
      <c r="G119" s="1025">
        <v>15</v>
      </c>
      <c r="H119" s="1025">
        <v>18</v>
      </c>
      <c r="I119" s="1025">
        <v>4</v>
      </c>
      <c r="J119" s="1025">
        <v>9</v>
      </c>
      <c r="K119" s="1025">
        <v>1</v>
      </c>
      <c r="L119" s="1025">
        <v>0</v>
      </c>
      <c r="M119" s="1025">
        <f t="shared" si="9"/>
        <v>241</v>
      </c>
      <c r="N119" s="1025">
        <f t="shared" si="9"/>
        <v>212</v>
      </c>
      <c r="O119" s="1025">
        <f t="shared" si="10"/>
        <v>453</v>
      </c>
      <c r="P119" s="1027" t="s">
        <v>52</v>
      </c>
      <c r="Q119" s="1027"/>
    </row>
    <row r="120" spans="1:17" ht="20.25" customHeight="1">
      <c r="A120" s="1024" t="s">
        <v>53</v>
      </c>
      <c r="B120" s="1024"/>
      <c r="C120" s="1025">
        <v>343</v>
      </c>
      <c r="D120" s="1025">
        <v>167</v>
      </c>
      <c r="E120" s="1025">
        <v>169</v>
      </c>
      <c r="F120" s="1025">
        <v>215</v>
      </c>
      <c r="G120" s="1025">
        <v>92</v>
      </c>
      <c r="H120" s="1025">
        <v>70</v>
      </c>
      <c r="I120" s="1025">
        <v>16</v>
      </c>
      <c r="J120" s="1025">
        <v>32</v>
      </c>
      <c r="K120" s="1025">
        <v>10</v>
      </c>
      <c r="L120" s="1025">
        <v>10</v>
      </c>
      <c r="M120" s="1025">
        <f t="shared" si="9"/>
        <v>630</v>
      </c>
      <c r="N120" s="1025">
        <f t="shared" si="9"/>
        <v>494</v>
      </c>
      <c r="O120" s="1025">
        <f t="shared" si="10"/>
        <v>1124</v>
      </c>
      <c r="P120" s="1027" t="s">
        <v>54</v>
      </c>
      <c r="Q120" s="1027"/>
    </row>
    <row r="121" spans="1:17" ht="20.25" customHeight="1">
      <c r="A121" s="1024" t="s">
        <v>84</v>
      </c>
      <c r="B121" s="1024"/>
      <c r="C121" s="1025">
        <v>70</v>
      </c>
      <c r="D121" s="1025">
        <v>49</v>
      </c>
      <c r="E121" s="1025">
        <v>34</v>
      </c>
      <c r="F121" s="1025">
        <v>23</v>
      </c>
      <c r="G121" s="1025">
        <v>26</v>
      </c>
      <c r="H121" s="1025">
        <v>21</v>
      </c>
      <c r="I121" s="1025">
        <v>16</v>
      </c>
      <c r="J121" s="1025">
        <v>17</v>
      </c>
      <c r="K121" s="1025">
        <v>5</v>
      </c>
      <c r="L121" s="1025">
        <v>10</v>
      </c>
      <c r="M121" s="1025">
        <f t="shared" si="9"/>
        <v>151</v>
      </c>
      <c r="N121" s="1025">
        <f t="shared" si="9"/>
        <v>120</v>
      </c>
      <c r="O121" s="1025">
        <f t="shared" si="10"/>
        <v>271</v>
      </c>
      <c r="P121" s="1027" t="s">
        <v>56</v>
      </c>
      <c r="Q121" s="1027"/>
    </row>
    <row r="122" spans="1:17" ht="20.25" customHeight="1">
      <c r="A122" s="1024" t="s">
        <v>57</v>
      </c>
      <c r="B122" s="1024"/>
      <c r="C122" s="1025">
        <v>57</v>
      </c>
      <c r="D122" s="1025">
        <v>58</v>
      </c>
      <c r="E122" s="1025">
        <v>35</v>
      </c>
      <c r="F122" s="1025">
        <v>10</v>
      </c>
      <c r="G122" s="1025">
        <v>11</v>
      </c>
      <c r="H122" s="1025">
        <v>6</v>
      </c>
      <c r="I122" s="1025">
        <v>2</v>
      </c>
      <c r="J122" s="1025">
        <v>3</v>
      </c>
      <c r="K122" s="1025">
        <v>1</v>
      </c>
      <c r="L122" s="1025">
        <v>0</v>
      </c>
      <c r="M122" s="1025">
        <f t="shared" si="9"/>
        <v>106</v>
      </c>
      <c r="N122" s="1025">
        <f t="shared" si="9"/>
        <v>77</v>
      </c>
      <c r="O122" s="1025">
        <f t="shared" si="10"/>
        <v>183</v>
      </c>
      <c r="P122" s="1027" t="s">
        <v>58</v>
      </c>
      <c r="Q122" s="1027"/>
    </row>
    <row r="123" spans="1:17" ht="20.25" customHeight="1">
      <c r="A123" s="1024" t="s">
        <v>59</v>
      </c>
      <c r="B123" s="1024"/>
      <c r="C123" s="1025">
        <v>16</v>
      </c>
      <c r="D123" s="1025">
        <v>52</v>
      </c>
      <c r="E123" s="1025">
        <v>16</v>
      </c>
      <c r="F123" s="1025">
        <v>25</v>
      </c>
      <c r="G123" s="1025">
        <v>21</v>
      </c>
      <c r="H123" s="1025">
        <v>5</v>
      </c>
      <c r="I123" s="1025">
        <v>1</v>
      </c>
      <c r="J123" s="1025">
        <v>0</v>
      </c>
      <c r="K123" s="1025">
        <v>0</v>
      </c>
      <c r="L123" s="1025">
        <v>0</v>
      </c>
      <c r="M123" s="1025">
        <f t="shared" si="9"/>
        <v>54</v>
      </c>
      <c r="N123" s="1025">
        <f t="shared" si="9"/>
        <v>82</v>
      </c>
      <c r="O123" s="1025">
        <f t="shared" si="10"/>
        <v>136</v>
      </c>
      <c r="P123" s="1027" t="s">
        <v>60</v>
      </c>
      <c r="Q123" s="1027"/>
    </row>
    <row r="124" spans="1:17" ht="20.25" customHeight="1">
      <c r="A124" s="1024" t="s">
        <v>61</v>
      </c>
      <c r="B124" s="1024"/>
      <c r="C124" s="1025">
        <v>225</v>
      </c>
      <c r="D124" s="1025">
        <v>290</v>
      </c>
      <c r="E124" s="1025">
        <v>107</v>
      </c>
      <c r="F124" s="1025">
        <v>145</v>
      </c>
      <c r="G124" s="1025">
        <v>50</v>
      </c>
      <c r="H124" s="1025">
        <v>65</v>
      </c>
      <c r="I124" s="1025">
        <v>14</v>
      </c>
      <c r="J124" s="1025">
        <v>29</v>
      </c>
      <c r="K124" s="1025">
        <v>16</v>
      </c>
      <c r="L124" s="1025">
        <v>10</v>
      </c>
      <c r="M124" s="1025">
        <f t="shared" si="9"/>
        <v>412</v>
      </c>
      <c r="N124" s="1025">
        <f t="shared" si="9"/>
        <v>539</v>
      </c>
      <c r="O124" s="1025">
        <f t="shared" si="10"/>
        <v>951</v>
      </c>
      <c r="P124" s="1027" t="s">
        <v>62</v>
      </c>
      <c r="Q124" s="1027"/>
    </row>
    <row r="125" spans="1:17" ht="20.25" customHeight="1">
      <c r="A125" s="1024" t="s">
        <v>63</v>
      </c>
      <c r="B125" s="1024"/>
      <c r="C125" s="1025">
        <v>48</v>
      </c>
      <c r="D125" s="1025">
        <v>43</v>
      </c>
      <c r="E125" s="1025">
        <v>10</v>
      </c>
      <c r="F125" s="1025">
        <v>15</v>
      </c>
      <c r="G125" s="1025">
        <v>30</v>
      </c>
      <c r="H125" s="1025">
        <v>11</v>
      </c>
      <c r="I125" s="1025">
        <v>12</v>
      </c>
      <c r="J125" s="1025">
        <v>7</v>
      </c>
      <c r="K125" s="1025">
        <v>23</v>
      </c>
      <c r="L125" s="1025">
        <v>7</v>
      </c>
      <c r="M125" s="1025">
        <f t="shared" si="9"/>
        <v>123</v>
      </c>
      <c r="N125" s="1025">
        <f t="shared" si="9"/>
        <v>83</v>
      </c>
      <c r="O125" s="1025">
        <f t="shared" si="10"/>
        <v>206</v>
      </c>
      <c r="P125" s="1027" t="s">
        <v>64</v>
      </c>
      <c r="Q125" s="1027"/>
    </row>
    <row r="126" spans="1:17" ht="20.25" customHeight="1" thickBot="1">
      <c r="A126" s="1065" t="s">
        <v>65</v>
      </c>
      <c r="B126" s="1065"/>
      <c r="C126" s="1066">
        <v>782</v>
      </c>
      <c r="D126" s="1066">
        <v>501</v>
      </c>
      <c r="E126" s="1066">
        <v>333</v>
      </c>
      <c r="F126" s="1066">
        <v>195</v>
      </c>
      <c r="G126" s="1066">
        <v>128</v>
      </c>
      <c r="H126" s="1066">
        <v>45</v>
      </c>
      <c r="I126" s="1066">
        <v>46</v>
      </c>
      <c r="J126" s="1066">
        <v>17</v>
      </c>
      <c r="K126" s="1066">
        <v>18</v>
      </c>
      <c r="L126" s="1066">
        <v>5</v>
      </c>
      <c r="M126" s="1039">
        <f t="shared" si="9"/>
        <v>1307</v>
      </c>
      <c r="N126" s="1039">
        <f t="shared" si="9"/>
        <v>763</v>
      </c>
      <c r="O126" s="1039">
        <f t="shared" si="10"/>
        <v>2070</v>
      </c>
      <c r="P126" s="1041" t="s">
        <v>66</v>
      </c>
      <c r="Q126" s="1041"/>
    </row>
    <row r="127" spans="1:17" ht="20.25" customHeight="1" thickBot="1">
      <c r="A127" s="1042" t="s">
        <v>19</v>
      </c>
      <c r="B127" s="1042"/>
      <c r="C127" s="1044">
        <f>SUM(C107:C126)</f>
        <v>3213</v>
      </c>
      <c r="D127" s="1044">
        <f t="shared" ref="D127:O127" si="11">SUM(D107:D126)</f>
        <v>2544</v>
      </c>
      <c r="E127" s="1044">
        <f t="shared" si="11"/>
        <v>1351</v>
      </c>
      <c r="F127" s="1044">
        <f t="shared" si="11"/>
        <v>1023</v>
      </c>
      <c r="G127" s="1044">
        <f t="shared" si="11"/>
        <v>547</v>
      </c>
      <c r="H127" s="1044">
        <f t="shared" si="11"/>
        <v>372</v>
      </c>
      <c r="I127" s="1044">
        <f t="shared" si="11"/>
        <v>156</v>
      </c>
      <c r="J127" s="1044">
        <f t="shared" si="11"/>
        <v>159</v>
      </c>
      <c r="K127" s="1044">
        <f t="shared" si="11"/>
        <v>91</v>
      </c>
      <c r="L127" s="1044">
        <f t="shared" si="11"/>
        <v>55</v>
      </c>
      <c r="M127" s="1044">
        <f t="shared" si="11"/>
        <v>5358</v>
      </c>
      <c r="N127" s="1044">
        <f t="shared" si="11"/>
        <v>4153</v>
      </c>
      <c r="O127" s="1044">
        <f t="shared" si="11"/>
        <v>9511</v>
      </c>
      <c r="P127" s="1045" t="s">
        <v>67</v>
      </c>
      <c r="Q127" s="1045"/>
    </row>
    <row r="128" spans="1:17" ht="26.25" customHeight="1" thickTop="1">
      <c r="A128" s="1056"/>
      <c r="B128" s="1056"/>
      <c r="C128" s="1018"/>
      <c r="D128" s="1018"/>
      <c r="E128" s="1018"/>
      <c r="F128" s="1018"/>
      <c r="G128" s="1018"/>
      <c r="H128" s="1018"/>
      <c r="I128" s="1018"/>
      <c r="J128" s="1018"/>
      <c r="K128" s="1018"/>
      <c r="L128" s="1018"/>
      <c r="M128" s="1018"/>
      <c r="N128" s="1018"/>
      <c r="O128" s="1018"/>
      <c r="P128" s="1018"/>
      <c r="Q128" s="1018"/>
    </row>
    <row r="129" spans="1:17" ht="26.25" customHeight="1">
      <c r="A129" s="1056"/>
      <c r="B129" s="1056"/>
      <c r="C129" s="1018"/>
      <c r="D129" s="1018"/>
      <c r="E129" s="1018"/>
      <c r="F129" s="1018"/>
      <c r="G129" s="1018"/>
      <c r="H129" s="1018"/>
      <c r="I129" s="1018"/>
      <c r="J129" s="1018"/>
      <c r="K129" s="1018"/>
      <c r="L129" s="1018"/>
      <c r="M129" s="1018"/>
      <c r="N129" s="1018"/>
      <c r="O129" s="1018"/>
      <c r="P129" s="1018"/>
      <c r="Q129" s="1018"/>
    </row>
    <row r="130" spans="1:17" ht="26.25" customHeight="1">
      <c r="A130" s="1056"/>
      <c r="B130" s="1056"/>
      <c r="C130" s="1018"/>
      <c r="D130" s="1018"/>
      <c r="E130" s="1018"/>
      <c r="F130" s="1018"/>
      <c r="G130" s="1018"/>
      <c r="H130" s="1018"/>
      <c r="I130" s="1018"/>
      <c r="J130" s="1018"/>
      <c r="K130" s="1018"/>
      <c r="L130" s="1018"/>
      <c r="M130" s="1018"/>
      <c r="N130" s="1018"/>
      <c r="O130" s="1018"/>
      <c r="P130" s="1018"/>
      <c r="Q130" s="1018"/>
    </row>
    <row r="131" spans="1:17" ht="33.75" customHeight="1">
      <c r="A131" s="1051" t="s">
        <v>1112</v>
      </c>
      <c r="B131" s="1051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1"/>
      <c r="N131" s="1051"/>
      <c r="O131" s="1051"/>
      <c r="P131" s="1051"/>
      <c r="Q131" s="1052"/>
    </row>
    <row r="132" spans="1:17" ht="31.5" customHeight="1">
      <c r="A132" s="1008" t="s">
        <v>1113</v>
      </c>
      <c r="B132" s="1008"/>
      <c r="C132" s="1008"/>
      <c r="D132" s="1008"/>
      <c r="E132" s="1008"/>
      <c r="F132" s="1008"/>
      <c r="G132" s="1008"/>
      <c r="H132" s="1008"/>
      <c r="I132" s="1008"/>
      <c r="J132" s="1008"/>
      <c r="K132" s="1008"/>
      <c r="L132" s="1008"/>
      <c r="M132" s="1008"/>
      <c r="N132" s="1008"/>
      <c r="O132" s="1008"/>
      <c r="P132" s="1008"/>
      <c r="Q132" s="1008"/>
    </row>
    <row r="133" spans="1:17" ht="21" thickBot="1">
      <c r="A133" s="1010" t="s">
        <v>1114</v>
      </c>
      <c r="B133" s="1010"/>
      <c r="C133" s="1010"/>
      <c r="D133" s="1064"/>
      <c r="E133" s="1064"/>
      <c r="F133" s="1064"/>
      <c r="G133" s="1064"/>
      <c r="H133" s="1064"/>
      <c r="I133" s="1064"/>
      <c r="J133" s="1064"/>
      <c r="K133" s="1064"/>
      <c r="L133" s="1064"/>
      <c r="M133" s="1064"/>
      <c r="N133" s="1064"/>
      <c r="O133" s="1064"/>
      <c r="P133" s="1011" t="s">
        <v>1115</v>
      </c>
      <c r="Q133" s="1011"/>
    </row>
    <row r="134" spans="1:17" s="1015" customFormat="1" ht="21" customHeight="1" thickTop="1">
      <c r="A134" s="1013" t="s">
        <v>4</v>
      </c>
      <c r="B134" s="1013"/>
      <c r="C134" s="1014" t="s">
        <v>1089</v>
      </c>
      <c r="D134" s="1014"/>
      <c r="E134" s="1014" t="s">
        <v>1090</v>
      </c>
      <c r="F134" s="1014"/>
      <c r="G134" s="1014" t="s">
        <v>152</v>
      </c>
      <c r="H134" s="1014"/>
      <c r="I134" s="1014" t="s">
        <v>1106</v>
      </c>
      <c r="J134" s="1014"/>
      <c r="K134" s="1014" t="s">
        <v>1111</v>
      </c>
      <c r="L134" s="1014"/>
      <c r="M134" s="1014" t="s">
        <v>19</v>
      </c>
      <c r="N134" s="1014"/>
      <c r="O134" s="1014"/>
      <c r="P134" s="1013" t="s">
        <v>1091</v>
      </c>
      <c r="Q134" s="1013"/>
    </row>
    <row r="135" spans="1:17" s="1015" customFormat="1" ht="21" customHeight="1">
      <c r="A135" s="1016"/>
      <c r="B135" s="1016"/>
      <c r="C135" s="1017" t="s">
        <v>146</v>
      </c>
      <c r="D135" s="1017"/>
      <c r="E135" s="1017" t="s">
        <v>147</v>
      </c>
      <c r="F135" s="1017"/>
      <c r="G135" s="1017" t="s">
        <v>155</v>
      </c>
      <c r="H135" s="1017"/>
      <c r="I135" s="1017" t="s">
        <v>156</v>
      </c>
      <c r="J135" s="1017"/>
      <c r="K135" s="1017" t="s">
        <v>157</v>
      </c>
      <c r="L135" s="1017"/>
      <c r="M135" s="1017" t="s">
        <v>23</v>
      </c>
      <c r="N135" s="1017"/>
      <c r="O135" s="1017"/>
      <c r="P135" s="1016"/>
      <c r="Q135" s="1016"/>
    </row>
    <row r="136" spans="1:17" s="1015" customFormat="1" ht="21" customHeight="1">
      <c r="A136" s="1016"/>
      <c r="B136" s="1016"/>
      <c r="C136" s="1018" t="s">
        <v>148</v>
      </c>
      <c r="D136" s="1018" t="s">
        <v>17</v>
      </c>
      <c r="E136" s="1018" t="s">
        <v>148</v>
      </c>
      <c r="F136" s="1018" t="s">
        <v>17</v>
      </c>
      <c r="G136" s="1018" t="s">
        <v>148</v>
      </c>
      <c r="H136" s="1018" t="s">
        <v>17</v>
      </c>
      <c r="I136" s="1018" t="s">
        <v>148</v>
      </c>
      <c r="J136" s="1018" t="s">
        <v>17</v>
      </c>
      <c r="K136" s="1018" t="s">
        <v>148</v>
      </c>
      <c r="L136" s="1018" t="s">
        <v>17</v>
      </c>
      <c r="M136" s="1018" t="s">
        <v>148</v>
      </c>
      <c r="N136" s="1018" t="s">
        <v>17</v>
      </c>
      <c r="O136" s="1018" t="s">
        <v>107</v>
      </c>
      <c r="P136" s="1016"/>
      <c r="Q136" s="1016"/>
    </row>
    <row r="137" spans="1:17" s="1015" customFormat="1" ht="21" customHeight="1" thickBot="1">
      <c r="A137" s="1020"/>
      <c r="B137" s="1020"/>
      <c r="C137" s="1053" t="s">
        <v>20</v>
      </c>
      <c r="D137" s="1053" t="s">
        <v>21</v>
      </c>
      <c r="E137" s="1053" t="s">
        <v>20</v>
      </c>
      <c r="F137" s="1053" t="s">
        <v>21</v>
      </c>
      <c r="G137" s="1053" t="s">
        <v>20</v>
      </c>
      <c r="H137" s="1053" t="s">
        <v>21</v>
      </c>
      <c r="I137" s="1053" t="s">
        <v>20</v>
      </c>
      <c r="J137" s="1053" t="s">
        <v>21</v>
      </c>
      <c r="K137" s="1053" t="s">
        <v>20</v>
      </c>
      <c r="L137" s="1053" t="s">
        <v>21</v>
      </c>
      <c r="M137" s="1053" t="s">
        <v>20</v>
      </c>
      <c r="N137" s="1053" t="s">
        <v>21</v>
      </c>
      <c r="O137" s="1053" t="s">
        <v>23</v>
      </c>
      <c r="P137" s="1020"/>
      <c r="Q137" s="1020"/>
    </row>
    <row r="138" spans="1:17" s="1015" customFormat="1" ht="21" customHeight="1">
      <c r="A138" s="1054" t="s">
        <v>25</v>
      </c>
      <c r="B138" s="1054"/>
      <c r="C138" s="1067">
        <v>5</v>
      </c>
      <c r="D138" s="1067">
        <v>2</v>
      </c>
      <c r="E138" s="1067">
        <v>4</v>
      </c>
      <c r="F138" s="1067">
        <v>2</v>
      </c>
      <c r="G138" s="1067">
        <v>3</v>
      </c>
      <c r="H138" s="1067">
        <v>3</v>
      </c>
      <c r="I138" s="1067">
        <v>1</v>
      </c>
      <c r="J138" s="1067">
        <v>1</v>
      </c>
      <c r="K138" s="1067">
        <v>0</v>
      </c>
      <c r="L138" s="1067">
        <v>1</v>
      </c>
      <c r="M138" s="1061">
        <f>SUM(C138,E138,G138,I138,K138)</f>
        <v>13</v>
      </c>
      <c r="N138" s="1061">
        <f>SUM(D138,F138,H138,J138,L138)</f>
        <v>9</v>
      </c>
      <c r="O138" s="1061">
        <f>SUM(M138:N138)</f>
        <v>22</v>
      </c>
      <c r="P138" s="807" t="s">
        <v>26</v>
      </c>
      <c r="Q138" s="807"/>
    </row>
    <row r="139" spans="1:17" ht="18.95" customHeight="1">
      <c r="A139" s="1068" t="s">
        <v>27</v>
      </c>
      <c r="B139" s="1068"/>
      <c r="C139" s="1069">
        <v>6</v>
      </c>
      <c r="D139" s="1069">
        <v>0</v>
      </c>
      <c r="E139" s="1069">
        <v>3</v>
      </c>
      <c r="F139" s="1069">
        <v>1</v>
      </c>
      <c r="G139" s="1069">
        <v>0</v>
      </c>
      <c r="H139" s="1069">
        <v>1</v>
      </c>
      <c r="I139" s="1069">
        <v>0</v>
      </c>
      <c r="J139" s="1069">
        <v>3</v>
      </c>
      <c r="K139" s="1069">
        <v>0</v>
      </c>
      <c r="L139" s="1069">
        <v>0</v>
      </c>
      <c r="M139" s="1025">
        <f t="shared" ref="M139:N157" si="12">SUM(C139,E139,G139,I139,K139)</f>
        <v>9</v>
      </c>
      <c r="N139" s="1025">
        <f t="shared" si="12"/>
        <v>5</v>
      </c>
      <c r="O139" s="1025">
        <f t="shared" ref="O139:O157" si="13">SUM(M139:N139)</f>
        <v>14</v>
      </c>
      <c r="P139" s="1055" t="s">
        <v>28</v>
      </c>
      <c r="Q139" s="1055"/>
    </row>
    <row r="140" spans="1:17" ht="18.95" customHeight="1">
      <c r="A140" s="1024" t="s">
        <v>83</v>
      </c>
      <c r="B140" s="1024"/>
      <c r="C140" s="1025">
        <v>26</v>
      </c>
      <c r="D140" s="1025">
        <v>3</v>
      </c>
      <c r="E140" s="1025">
        <v>4</v>
      </c>
      <c r="F140" s="1025">
        <v>1</v>
      </c>
      <c r="G140" s="1025">
        <v>1</v>
      </c>
      <c r="H140" s="1025">
        <v>1</v>
      </c>
      <c r="I140" s="1025">
        <v>1</v>
      </c>
      <c r="J140" s="1025">
        <v>0</v>
      </c>
      <c r="K140" s="1025">
        <v>0</v>
      </c>
      <c r="L140" s="1025">
        <v>0</v>
      </c>
      <c r="M140" s="1069">
        <f t="shared" si="12"/>
        <v>32</v>
      </c>
      <c r="N140" s="1069">
        <f t="shared" si="12"/>
        <v>5</v>
      </c>
      <c r="O140" s="1069">
        <f t="shared" si="13"/>
        <v>37</v>
      </c>
      <c r="P140" s="1027" t="s">
        <v>30</v>
      </c>
      <c r="Q140" s="1027"/>
    </row>
    <row r="141" spans="1:17" ht="18.95" customHeight="1">
      <c r="A141" s="1024" t="s">
        <v>31</v>
      </c>
      <c r="B141" s="1024"/>
      <c r="C141" s="1025">
        <v>0</v>
      </c>
      <c r="D141" s="1025">
        <v>0</v>
      </c>
      <c r="E141" s="1025">
        <v>0</v>
      </c>
      <c r="F141" s="1025">
        <v>0</v>
      </c>
      <c r="G141" s="1025">
        <v>0</v>
      </c>
      <c r="H141" s="1025">
        <v>0</v>
      </c>
      <c r="I141" s="1025">
        <v>0</v>
      </c>
      <c r="J141" s="1025">
        <v>0</v>
      </c>
      <c r="K141" s="1025">
        <v>0</v>
      </c>
      <c r="L141" s="1025">
        <v>0</v>
      </c>
      <c r="M141" s="1025">
        <f t="shared" si="12"/>
        <v>0</v>
      </c>
      <c r="N141" s="1025">
        <f t="shared" si="12"/>
        <v>0</v>
      </c>
      <c r="O141" s="1025">
        <f t="shared" si="13"/>
        <v>0</v>
      </c>
      <c r="P141" s="1027" t="s">
        <v>32</v>
      </c>
      <c r="Q141" s="1027"/>
    </row>
    <row r="142" spans="1:17" ht="18.95" customHeight="1">
      <c r="A142" s="1028" t="s">
        <v>33</v>
      </c>
      <c r="B142" s="1029" t="s">
        <v>1092</v>
      </c>
      <c r="C142" s="1025">
        <v>13</v>
      </c>
      <c r="D142" s="1025">
        <v>10</v>
      </c>
      <c r="E142" s="1025">
        <v>4</v>
      </c>
      <c r="F142" s="1025">
        <v>8</v>
      </c>
      <c r="G142" s="1025">
        <v>0</v>
      </c>
      <c r="H142" s="1025">
        <v>1</v>
      </c>
      <c r="I142" s="1025">
        <v>0</v>
      </c>
      <c r="J142" s="1025">
        <v>1</v>
      </c>
      <c r="K142" s="1025">
        <v>1</v>
      </c>
      <c r="L142" s="1025">
        <v>0</v>
      </c>
      <c r="M142" s="1025">
        <f t="shared" si="12"/>
        <v>18</v>
      </c>
      <c r="N142" s="1025">
        <f t="shared" si="12"/>
        <v>20</v>
      </c>
      <c r="O142" s="1025">
        <f t="shared" si="13"/>
        <v>38</v>
      </c>
      <c r="P142" s="1030" t="s">
        <v>35</v>
      </c>
      <c r="Q142" s="1031" t="s">
        <v>36</v>
      </c>
    </row>
    <row r="143" spans="1:17" ht="18.95" customHeight="1">
      <c r="A143" s="1032"/>
      <c r="B143" s="1029" t="s">
        <v>1093</v>
      </c>
      <c r="C143" s="1025">
        <v>36</v>
      </c>
      <c r="D143" s="1025">
        <v>33</v>
      </c>
      <c r="E143" s="1025">
        <v>25</v>
      </c>
      <c r="F143" s="1025">
        <v>13</v>
      </c>
      <c r="G143" s="1025">
        <v>8</v>
      </c>
      <c r="H143" s="1025">
        <v>1</v>
      </c>
      <c r="I143" s="1025">
        <v>3</v>
      </c>
      <c r="J143" s="1025">
        <v>0</v>
      </c>
      <c r="K143" s="1025">
        <v>0</v>
      </c>
      <c r="L143" s="1025">
        <v>1</v>
      </c>
      <c r="M143" s="1025">
        <f t="shared" si="12"/>
        <v>72</v>
      </c>
      <c r="N143" s="1025">
        <f t="shared" si="12"/>
        <v>48</v>
      </c>
      <c r="O143" s="1025">
        <f t="shared" si="13"/>
        <v>120</v>
      </c>
      <c r="P143" s="1030" t="s">
        <v>38</v>
      </c>
      <c r="Q143" s="1033"/>
    </row>
    <row r="144" spans="1:17" ht="18.95" customHeight="1">
      <c r="A144" s="1032"/>
      <c r="B144" s="1029" t="s">
        <v>1094</v>
      </c>
      <c r="C144" s="1025">
        <v>0</v>
      </c>
      <c r="D144" s="1025">
        <v>0</v>
      </c>
      <c r="E144" s="1025">
        <v>0</v>
      </c>
      <c r="F144" s="1025">
        <v>6</v>
      </c>
      <c r="G144" s="1025">
        <v>0</v>
      </c>
      <c r="H144" s="1025">
        <v>0</v>
      </c>
      <c r="I144" s="1025">
        <v>0</v>
      </c>
      <c r="J144" s="1025">
        <v>1</v>
      </c>
      <c r="K144" s="1025">
        <v>0</v>
      </c>
      <c r="L144" s="1025">
        <v>0</v>
      </c>
      <c r="M144" s="1025">
        <f t="shared" si="12"/>
        <v>0</v>
      </c>
      <c r="N144" s="1025">
        <f t="shared" si="12"/>
        <v>7</v>
      </c>
      <c r="O144" s="1025">
        <f t="shared" si="13"/>
        <v>7</v>
      </c>
      <c r="P144" s="1030" t="s">
        <v>40</v>
      </c>
      <c r="Q144" s="1033"/>
    </row>
    <row r="145" spans="1:17" ht="18.95" customHeight="1">
      <c r="A145" s="1032"/>
      <c r="B145" s="1029" t="s">
        <v>41</v>
      </c>
      <c r="C145" s="1025">
        <v>19</v>
      </c>
      <c r="D145" s="1025">
        <v>9</v>
      </c>
      <c r="E145" s="1025">
        <v>9</v>
      </c>
      <c r="F145" s="1025">
        <v>3</v>
      </c>
      <c r="G145" s="1025">
        <v>4</v>
      </c>
      <c r="H145" s="1025">
        <v>3</v>
      </c>
      <c r="I145" s="1025">
        <v>0</v>
      </c>
      <c r="J145" s="1025">
        <v>0</v>
      </c>
      <c r="K145" s="1025">
        <v>0</v>
      </c>
      <c r="L145" s="1025">
        <v>0</v>
      </c>
      <c r="M145" s="1025">
        <f t="shared" si="12"/>
        <v>32</v>
      </c>
      <c r="N145" s="1025">
        <f t="shared" si="12"/>
        <v>15</v>
      </c>
      <c r="O145" s="1025">
        <f t="shared" si="13"/>
        <v>47</v>
      </c>
      <c r="P145" s="1030" t="s">
        <v>42</v>
      </c>
      <c r="Q145" s="1033"/>
    </row>
    <row r="146" spans="1:17" ht="18.95" customHeight="1">
      <c r="A146" s="1032"/>
      <c r="B146" s="1029" t="s">
        <v>43</v>
      </c>
      <c r="C146" s="1025">
        <v>8</v>
      </c>
      <c r="D146" s="1025">
        <v>16</v>
      </c>
      <c r="E146" s="1025">
        <v>4</v>
      </c>
      <c r="F146" s="1025">
        <v>8</v>
      </c>
      <c r="G146" s="1025">
        <v>4</v>
      </c>
      <c r="H146" s="1025">
        <v>6</v>
      </c>
      <c r="I146" s="1025">
        <v>1</v>
      </c>
      <c r="J146" s="1025">
        <v>2</v>
      </c>
      <c r="K146" s="1025">
        <v>1</v>
      </c>
      <c r="L146" s="1025">
        <v>1</v>
      </c>
      <c r="M146" s="1025">
        <f t="shared" si="12"/>
        <v>18</v>
      </c>
      <c r="N146" s="1025">
        <f t="shared" si="12"/>
        <v>33</v>
      </c>
      <c r="O146" s="1025">
        <f t="shared" si="13"/>
        <v>51</v>
      </c>
      <c r="P146" s="1030" t="s">
        <v>44</v>
      </c>
      <c r="Q146" s="1033"/>
    </row>
    <row r="147" spans="1:17" ht="18.95" customHeight="1">
      <c r="A147" s="1034"/>
      <c r="B147" s="1029" t="s">
        <v>45</v>
      </c>
      <c r="C147" s="1025">
        <v>22</v>
      </c>
      <c r="D147" s="1025">
        <v>5</v>
      </c>
      <c r="E147" s="1025">
        <v>6</v>
      </c>
      <c r="F147" s="1025">
        <v>3</v>
      </c>
      <c r="G147" s="1025">
        <v>5</v>
      </c>
      <c r="H147" s="1025">
        <v>2</v>
      </c>
      <c r="I147" s="1025">
        <v>3</v>
      </c>
      <c r="J147" s="1025">
        <v>1</v>
      </c>
      <c r="K147" s="1025">
        <v>3</v>
      </c>
      <c r="L147" s="1025">
        <v>1</v>
      </c>
      <c r="M147" s="1025">
        <f t="shared" si="12"/>
        <v>39</v>
      </c>
      <c r="N147" s="1025">
        <f t="shared" si="12"/>
        <v>12</v>
      </c>
      <c r="O147" s="1025">
        <f t="shared" si="13"/>
        <v>51</v>
      </c>
      <c r="P147" s="1030" t="s">
        <v>46</v>
      </c>
      <c r="Q147" s="1035"/>
    </row>
    <row r="148" spans="1:17" ht="18.95" customHeight="1">
      <c r="A148" s="1036" t="s">
        <v>47</v>
      </c>
      <c r="B148" s="1036"/>
      <c r="C148" s="1025">
        <v>0</v>
      </c>
      <c r="D148" s="1025">
        <v>0</v>
      </c>
      <c r="E148" s="1025">
        <v>0</v>
      </c>
      <c r="F148" s="1025">
        <v>0</v>
      </c>
      <c r="G148" s="1025">
        <v>0</v>
      </c>
      <c r="H148" s="1025">
        <v>0</v>
      </c>
      <c r="I148" s="1025">
        <v>0</v>
      </c>
      <c r="J148" s="1025">
        <v>0</v>
      </c>
      <c r="K148" s="1025">
        <v>0</v>
      </c>
      <c r="L148" s="1025">
        <v>0</v>
      </c>
      <c r="M148" s="1025">
        <f t="shared" si="12"/>
        <v>0</v>
      </c>
      <c r="N148" s="1025">
        <f t="shared" si="12"/>
        <v>0</v>
      </c>
      <c r="O148" s="1025">
        <f t="shared" si="13"/>
        <v>0</v>
      </c>
      <c r="P148" s="485" t="s">
        <v>1095</v>
      </c>
      <c r="Q148" s="485"/>
    </row>
    <row r="149" spans="1:17" ht="18.95" customHeight="1">
      <c r="A149" s="1024" t="s">
        <v>49</v>
      </c>
      <c r="B149" s="1024"/>
      <c r="C149" s="1025">
        <v>3</v>
      </c>
      <c r="D149" s="1025">
        <v>2</v>
      </c>
      <c r="E149" s="1025">
        <v>2</v>
      </c>
      <c r="F149" s="1025">
        <v>6</v>
      </c>
      <c r="G149" s="1025">
        <v>6</v>
      </c>
      <c r="H149" s="1025">
        <v>6</v>
      </c>
      <c r="I149" s="1025">
        <v>1</v>
      </c>
      <c r="J149" s="1025">
        <v>1</v>
      </c>
      <c r="K149" s="1025">
        <v>0</v>
      </c>
      <c r="L149" s="1025">
        <v>0</v>
      </c>
      <c r="M149" s="1025">
        <f t="shared" si="12"/>
        <v>12</v>
      </c>
      <c r="N149" s="1025">
        <f t="shared" si="12"/>
        <v>15</v>
      </c>
      <c r="O149" s="1025">
        <f t="shared" si="13"/>
        <v>27</v>
      </c>
      <c r="P149" s="1027" t="s">
        <v>50</v>
      </c>
      <c r="Q149" s="1027"/>
    </row>
    <row r="150" spans="1:17" ht="18.95" customHeight="1">
      <c r="A150" s="1024" t="s">
        <v>51</v>
      </c>
      <c r="B150" s="1024"/>
      <c r="C150" s="1025">
        <v>2</v>
      </c>
      <c r="D150" s="1025">
        <v>2</v>
      </c>
      <c r="E150" s="1025">
        <v>2</v>
      </c>
      <c r="F150" s="1025">
        <v>5</v>
      </c>
      <c r="G150" s="1025">
        <v>3</v>
      </c>
      <c r="H150" s="1025">
        <v>1</v>
      </c>
      <c r="I150" s="1025">
        <v>2</v>
      </c>
      <c r="J150" s="1025">
        <v>0</v>
      </c>
      <c r="K150" s="1025">
        <v>0</v>
      </c>
      <c r="L150" s="1025">
        <v>0</v>
      </c>
      <c r="M150" s="1025">
        <f t="shared" si="12"/>
        <v>9</v>
      </c>
      <c r="N150" s="1025">
        <f t="shared" si="12"/>
        <v>8</v>
      </c>
      <c r="O150" s="1025">
        <f t="shared" si="13"/>
        <v>17</v>
      </c>
      <c r="P150" s="1027" t="s">
        <v>52</v>
      </c>
      <c r="Q150" s="1027"/>
    </row>
    <row r="151" spans="1:17" ht="18.95" customHeight="1">
      <c r="A151" s="1024" t="s">
        <v>53</v>
      </c>
      <c r="B151" s="1024"/>
      <c r="C151" s="1025">
        <v>7</v>
      </c>
      <c r="D151" s="1025">
        <v>1</v>
      </c>
      <c r="E151" s="1025">
        <v>7</v>
      </c>
      <c r="F151" s="1025">
        <v>2</v>
      </c>
      <c r="G151" s="1025">
        <v>14</v>
      </c>
      <c r="H151" s="1025">
        <v>3</v>
      </c>
      <c r="I151" s="1025">
        <v>2</v>
      </c>
      <c r="J151" s="1025">
        <v>2</v>
      </c>
      <c r="K151" s="1025">
        <v>3</v>
      </c>
      <c r="L151" s="1025">
        <v>2</v>
      </c>
      <c r="M151" s="1025">
        <f t="shared" si="12"/>
        <v>33</v>
      </c>
      <c r="N151" s="1025">
        <f t="shared" si="12"/>
        <v>10</v>
      </c>
      <c r="O151" s="1025">
        <f t="shared" si="13"/>
        <v>43</v>
      </c>
      <c r="P151" s="1027" t="s">
        <v>54</v>
      </c>
      <c r="Q151" s="1027"/>
    </row>
    <row r="152" spans="1:17" ht="18.95" customHeight="1">
      <c r="A152" s="1024" t="s">
        <v>84</v>
      </c>
      <c r="B152" s="1024"/>
      <c r="C152" s="1025">
        <v>5</v>
      </c>
      <c r="D152" s="1025">
        <v>2</v>
      </c>
      <c r="E152" s="1025">
        <v>1</v>
      </c>
      <c r="F152" s="1025">
        <v>0</v>
      </c>
      <c r="G152" s="1025">
        <v>2</v>
      </c>
      <c r="H152" s="1025">
        <v>3</v>
      </c>
      <c r="I152" s="1025">
        <v>0</v>
      </c>
      <c r="J152" s="1025">
        <v>12</v>
      </c>
      <c r="K152" s="1025">
        <v>0</v>
      </c>
      <c r="L152" s="1025">
        <v>5</v>
      </c>
      <c r="M152" s="1025">
        <f t="shared" si="12"/>
        <v>8</v>
      </c>
      <c r="N152" s="1025">
        <f t="shared" si="12"/>
        <v>22</v>
      </c>
      <c r="O152" s="1025">
        <f t="shared" si="13"/>
        <v>30</v>
      </c>
      <c r="P152" s="1027" t="s">
        <v>56</v>
      </c>
      <c r="Q152" s="1027"/>
    </row>
    <row r="153" spans="1:17" ht="18.95" customHeight="1">
      <c r="A153" s="1024" t="s">
        <v>57</v>
      </c>
      <c r="B153" s="1024"/>
      <c r="C153" s="1025">
        <v>1</v>
      </c>
      <c r="D153" s="1025">
        <v>8</v>
      </c>
      <c r="E153" s="1025">
        <v>2</v>
      </c>
      <c r="F153" s="1025">
        <v>0</v>
      </c>
      <c r="G153" s="1025">
        <v>5</v>
      </c>
      <c r="H153" s="1025">
        <v>0</v>
      </c>
      <c r="I153" s="1025">
        <v>0</v>
      </c>
      <c r="J153" s="1025">
        <v>0</v>
      </c>
      <c r="K153" s="1025">
        <v>0</v>
      </c>
      <c r="L153" s="1025">
        <v>0</v>
      </c>
      <c r="M153" s="1025">
        <f t="shared" si="12"/>
        <v>8</v>
      </c>
      <c r="N153" s="1025">
        <f t="shared" si="12"/>
        <v>8</v>
      </c>
      <c r="O153" s="1025">
        <f t="shared" si="13"/>
        <v>16</v>
      </c>
      <c r="P153" s="1027" t="s">
        <v>58</v>
      </c>
      <c r="Q153" s="1027"/>
    </row>
    <row r="154" spans="1:17" ht="18.95" customHeight="1">
      <c r="A154" s="1024" t="s">
        <v>59</v>
      </c>
      <c r="B154" s="1024"/>
      <c r="C154" s="1025">
        <v>2</v>
      </c>
      <c r="D154" s="1025">
        <v>0</v>
      </c>
      <c r="E154" s="1025">
        <v>4</v>
      </c>
      <c r="F154" s="1025">
        <v>0</v>
      </c>
      <c r="G154" s="1025">
        <v>1</v>
      </c>
      <c r="H154" s="1025">
        <v>1</v>
      </c>
      <c r="I154" s="1025">
        <v>0</v>
      </c>
      <c r="J154" s="1025">
        <v>1</v>
      </c>
      <c r="K154" s="1025">
        <v>0</v>
      </c>
      <c r="L154" s="1025">
        <v>0</v>
      </c>
      <c r="M154" s="1025">
        <f t="shared" si="12"/>
        <v>7</v>
      </c>
      <c r="N154" s="1025">
        <f t="shared" si="12"/>
        <v>2</v>
      </c>
      <c r="O154" s="1025">
        <f t="shared" si="13"/>
        <v>9</v>
      </c>
      <c r="P154" s="1027" t="s">
        <v>60</v>
      </c>
      <c r="Q154" s="1027"/>
    </row>
    <row r="155" spans="1:17" ht="18.95" customHeight="1">
      <c r="A155" s="1024" t="s">
        <v>61</v>
      </c>
      <c r="B155" s="1024"/>
      <c r="C155" s="1025">
        <v>9</v>
      </c>
      <c r="D155" s="1025">
        <v>4</v>
      </c>
      <c r="E155" s="1025">
        <v>2</v>
      </c>
      <c r="F155" s="1025">
        <v>3</v>
      </c>
      <c r="G155" s="1025">
        <v>5</v>
      </c>
      <c r="H155" s="1025">
        <v>0</v>
      </c>
      <c r="I155" s="1025">
        <v>5</v>
      </c>
      <c r="J155" s="1025">
        <v>0</v>
      </c>
      <c r="K155" s="1025">
        <v>6</v>
      </c>
      <c r="L155" s="1025">
        <v>0</v>
      </c>
      <c r="M155" s="1025">
        <f t="shared" si="12"/>
        <v>27</v>
      </c>
      <c r="N155" s="1025">
        <f t="shared" si="12"/>
        <v>7</v>
      </c>
      <c r="O155" s="1025">
        <f t="shared" si="13"/>
        <v>34</v>
      </c>
      <c r="P155" s="1027" t="s">
        <v>62</v>
      </c>
      <c r="Q155" s="1027"/>
    </row>
    <row r="156" spans="1:17" ht="18.95" customHeight="1">
      <c r="A156" s="1024" t="s">
        <v>63</v>
      </c>
      <c r="B156" s="1024"/>
      <c r="C156" s="1025">
        <v>0</v>
      </c>
      <c r="D156" s="1025">
        <v>2</v>
      </c>
      <c r="E156" s="1025">
        <v>4</v>
      </c>
      <c r="F156" s="1025">
        <v>1</v>
      </c>
      <c r="G156" s="1025">
        <v>0</v>
      </c>
      <c r="H156" s="1025">
        <v>2</v>
      </c>
      <c r="I156" s="1025">
        <v>0</v>
      </c>
      <c r="J156" s="1025">
        <v>3</v>
      </c>
      <c r="K156" s="1025">
        <v>0</v>
      </c>
      <c r="L156" s="1025">
        <v>2</v>
      </c>
      <c r="M156" s="1025">
        <f t="shared" si="12"/>
        <v>4</v>
      </c>
      <c r="N156" s="1025">
        <f t="shared" si="12"/>
        <v>10</v>
      </c>
      <c r="O156" s="1025">
        <f t="shared" si="13"/>
        <v>14</v>
      </c>
      <c r="P156" s="1027" t="s">
        <v>64</v>
      </c>
      <c r="Q156" s="1027"/>
    </row>
    <row r="157" spans="1:17" ht="18.95" customHeight="1" thickBot="1">
      <c r="A157" s="1037" t="s">
        <v>65</v>
      </c>
      <c r="B157" s="1037"/>
      <c r="C157" s="1038">
        <v>68</v>
      </c>
      <c r="D157" s="1038">
        <v>41</v>
      </c>
      <c r="E157" s="1038">
        <v>53</v>
      </c>
      <c r="F157" s="1038">
        <v>39</v>
      </c>
      <c r="G157" s="1038">
        <v>31</v>
      </c>
      <c r="H157" s="1038">
        <v>16</v>
      </c>
      <c r="I157" s="1038">
        <v>11</v>
      </c>
      <c r="J157" s="1038">
        <v>3</v>
      </c>
      <c r="K157" s="1038">
        <v>2</v>
      </c>
      <c r="L157" s="1038">
        <v>1</v>
      </c>
      <c r="M157" s="1062">
        <f t="shared" si="12"/>
        <v>165</v>
      </c>
      <c r="N157" s="1062">
        <f t="shared" si="12"/>
        <v>100</v>
      </c>
      <c r="O157" s="1062">
        <f t="shared" si="13"/>
        <v>265</v>
      </c>
      <c r="P157" s="1041" t="s">
        <v>66</v>
      </c>
      <c r="Q157" s="1041"/>
    </row>
    <row r="158" spans="1:17" ht="21" thickBot="1">
      <c r="A158" s="1042" t="s">
        <v>19</v>
      </c>
      <c r="B158" s="1042"/>
      <c r="C158" s="1043">
        <f>SUM(C138:C157)</f>
        <v>232</v>
      </c>
      <c r="D158" s="1043">
        <f t="shared" ref="D158:O158" si="14">SUM(D138:D157)</f>
        <v>140</v>
      </c>
      <c r="E158" s="1043">
        <f t="shared" si="14"/>
        <v>136</v>
      </c>
      <c r="F158" s="1043">
        <f t="shared" si="14"/>
        <v>101</v>
      </c>
      <c r="G158" s="1043">
        <f t="shared" si="14"/>
        <v>92</v>
      </c>
      <c r="H158" s="1043">
        <f t="shared" si="14"/>
        <v>50</v>
      </c>
      <c r="I158" s="1043">
        <f t="shared" si="14"/>
        <v>30</v>
      </c>
      <c r="J158" s="1043">
        <f t="shared" si="14"/>
        <v>31</v>
      </c>
      <c r="K158" s="1043">
        <f t="shared" si="14"/>
        <v>16</v>
      </c>
      <c r="L158" s="1043">
        <f t="shared" si="14"/>
        <v>14</v>
      </c>
      <c r="M158" s="1043">
        <f t="shared" si="14"/>
        <v>506</v>
      </c>
      <c r="N158" s="1043">
        <f t="shared" si="14"/>
        <v>336</v>
      </c>
      <c r="O158" s="1043">
        <f t="shared" si="14"/>
        <v>842</v>
      </c>
      <c r="P158" s="1045" t="s">
        <v>67</v>
      </c>
      <c r="Q158" s="1045"/>
    </row>
    <row r="159" spans="1:17" ht="25.5" thickTop="1">
      <c r="A159" s="1070"/>
      <c r="B159" s="1070"/>
      <c r="C159" s="1071"/>
      <c r="D159" s="1071"/>
      <c r="E159" s="1071"/>
      <c r="F159" s="1071"/>
      <c r="G159" s="1071"/>
      <c r="H159" s="1071"/>
      <c r="I159" s="1071"/>
      <c r="J159" s="1071"/>
      <c r="K159" s="1071"/>
      <c r="L159" s="1071"/>
      <c r="M159" s="1071"/>
      <c r="N159" s="1071"/>
      <c r="O159" s="1071"/>
      <c r="P159" s="1013"/>
      <c r="Q159" s="1013"/>
    </row>
    <row r="160" spans="1:17" ht="29.25" customHeight="1">
      <c r="A160" s="1070"/>
      <c r="B160" s="1070"/>
      <c r="C160" s="1071"/>
      <c r="D160" s="1071"/>
      <c r="E160" s="1071"/>
      <c r="F160" s="1071"/>
      <c r="G160" s="1071"/>
      <c r="H160" s="1071"/>
      <c r="I160" s="1071"/>
      <c r="J160" s="1071"/>
      <c r="K160" s="1071"/>
      <c r="L160" s="1071"/>
      <c r="M160" s="1071"/>
      <c r="N160" s="1071"/>
      <c r="O160" s="1071"/>
      <c r="P160" s="1016"/>
      <c r="Q160" s="1016"/>
    </row>
    <row r="161" spans="1:17" ht="29.25" customHeight="1">
      <c r="A161" s="1070"/>
      <c r="B161" s="1070"/>
      <c r="C161" s="1071"/>
      <c r="D161" s="1071"/>
      <c r="E161" s="1071"/>
      <c r="F161" s="1071"/>
      <c r="G161" s="1071"/>
      <c r="H161" s="1071"/>
      <c r="I161" s="1071"/>
      <c r="J161" s="1071"/>
      <c r="K161" s="1071"/>
      <c r="L161" s="1071"/>
      <c r="M161" s="1071"/>
      <c r="N161" s="1071"/>
      <c r="O161" s="1071"/>
      <c r="P161" s="1056"/>
      <c r="Q161" s="1056"/>
    </row>
    <row r="162" spans="1:17" ht="29.25" customHeight="1">
      <c r="A162" s="1070"/>
      <c r="B162" s="1070"/>
      <c r="C162" s="1071"/>
      <c r="D162" s="1071"/>
      <c r="E162" s="1071"/>
      <c r="F162" s="1071"/>
      <c r="G162" s="1071"/>
      <c r="H162" s="1071"/>
      <c r="I162" s="1071"/>
      <c r="J162" s="1071"/>
      <c r="K162" s="1071"/>
      <c r="L162" s="1071"/>
      <c r="M162" s="1071"/>
      <c r="N162" s="1071"/>
      <c r="O162" s="1071"/>
      <c r="P162" s="1056"/>
      <c r="Q162" s="1056"/>
    </row>
    <row r="163" spans="1:17" ht="31.5" customHeight="1">
      <c r="A163" s="1052" t="s">
        <v>1116</v>
      </c>
      <c r="B163" s="1052"/>
      <c r="C163" s="1052"/>
      <c r="D163" s="1052"/>
      <c r="E163" s="1052"/>
      <c r="F163" s="1052"/>
      <c r="G163" s="1052"/>
      <c r="H163" s="1052"/>
      <c r="I163" s="1052"/>
      <c r="J163" s="1052"/>
      <c r="K163" s="1052"/>
      <c r="L163" s="1052"/>
      <c r="M163" s="1052"/>
      <c r="N163" s="1052"/>
      <c r="O163" s="1052"/>
      <c r="P163" s="1052"/>
      <c r="Q163" s="1052"/>
    </row>
    <row r="164" spans="1:17" ht="39" customHeight="1">
      <c r="A164" s="1008" t="s">
        <v>1117</v>
      </c>
      <c r="B164" s="1008"/>
      <c r="C164" s="1008"/>
      <c r="D164" s="1008"/>
      <c r="E164" s="1008"/>
      <c r="F164" s="1008"/>
      <c r="G164" s="1008"/>
      <c r="H164" s="1008"/>
      <c r="I164" s="1008"/>
      <c r="J164" s="1008"/>
      <c r="K164" s="1008"/>
      <c r="L164" s="1008"/>
      <c r="M164" s="1008"/>
      <c r="N164" s="1008"/>
      <c r="O164" s="1008"/>
      <c r="P164" s="1008"/>
      <c r="Q164" s="1008"/>
    </row>
    <row r="165" spans="1:17" ht="21" thickBot="1">
      <c r="A165" s="1010" t="s">
        <v>1118</v>
      </c>
      <c r="B165" s="1010"/>
      <c r="C165" s="1010"/>
      <c r="D165" s="1052"/>
      <c r="E165" s="1052"/>
      <c r="F165" s="1052"/>
      <c r="G165" s="1052"/>
      <c r="H165" s="1052"/>
      <c r="I165" s="1052"/>
      <c r="J165" s="1052"/>
      <c r="K165" s="1052"/>
      <c r="L165" s="1052"/>
      <c r="M165" s="1052"/>
      <c r="N165" s="1052"/>
      <c r="O165" s="1052"/>
      <c r="P165" s="1072" t="s">
        <v>1119</v>
      </c>
      <c r="Q165" s="1072"/>
    </row>
    <row r="166" spans="1:17" s="1015" customFormat="1" ht="21" customHeight="1" thickTop="1">
      <c r="A166" s="1013" t="s">
        <v>4</v>
      </c>
      <c r="B166" s="1013"/>
      <c r="C166" s="1014" t="s">
        <v>1090</v>
      </c>
      <c r="D166" s="1014"/>
      <c r="E166" s="1014" t="s">
        <v>1101</v>
      </c>
      <c r="F166" s="1014"/>
      <c r="G166" s="1014" t="s">
        <v>153</v>
      </c>
      <c r="H166" s="1014"/>
      <c r="I166" s="1014" t="s">
        <v>1111</v>
      </c>
      <c r="J166" s="1014"/>
      <c r="K166" s="1014" t="s">
        <v>1120</v>
      </c>
      <c r="L166" s="1014"/>
      <c r="M166" s="1014" t="s">
        <v>19</v>
      </c>
      <c r="N166" s="1014"/>
      <c r="O166" s="1014"/>
      <c r="P166" s="1013" t="s">
        <v>1091</v>
      </c>
      <c r="Q166" s="1013"/>
    </row>
    <row r="167" spans="1:17" s="1015" customFormat="1" ht="21" customHeight="1">
      <c r="A167" s="1016"/>
      <c r="B167" s="1016"/>
      <c r="C167" s="1017" t="s">
        <v>147</v>
      </c>
      <c r="D167" s="1017"/>
      <c r="E167" s="1017" t="s">
        <v>155</v>
      </c>
      <c r="F167" s="1017"/>
      <c r="G167" s="1017" t="s">
        <v>156</v>
      </c>
      <c r="H167" s="1017"/>
      <c r="I167" s="1017" t="s">
        <v>157</v>
      </c>
      <c r="J167" s="1017"/>
      <c r="K167" s="1017" t="s">
        <v>179</v>
      </c>
      <c r="L167" s="1017"/>
      <c r="M167" s="1017" t="s">
        <v>23</v>
      </c>
      <c r="N167" s="1017"/>
      <c r="O167" s="1017"/>
      <c r="P167" s="1016"/>
      <c r="Q167" s="1016"/>
    </row>
    <row r="168" spans="1:17" s="1015" customFormat="1" ht="21" customHeight="1">
      <c r="A168" s="1016"/>
      <c r="B168" s="1016"/>
      <c r="C168" s="1018" t="s">
        <v>148</v>
      </c>
      <c r="D168" s="1018" t="s">
        <v>17</v>
      </c>
      <c r="E168" s="1018" t="s">
        <v>148</v>
      </c>
      <c r="F168" s="1018" t="s">
        <v>17</v>
      </c>
      <c r="G168" s="1018" t="s">
        <v>148</v>
      </c>
      <c r="H168" s="1018" t="s">
        <v>17</v>
      </c>
      <c r="I168" s="1018" t="s">
        <v>148</v>
      </c>
      <c r="J168" s="1018" t="s">
        <v>17</v>
      </c>
      <c r="K168" s="1018" t="s">
        <v>148</v>
      </c>
      <c r="L168" s="1018" t="s">
        <v>17</v>
      </c>
      <c r="M168" s="1018" t="s">
        <v>148</v>
      </c>
      <c r="N168" s="1018" t="s">
        <v>17</v>
      </c>
      <c r="O168" s="1018" t="s">
        <v>107</v>
      </c>
      <c r="P168" s="1016"/>
      <c r="Q168" s="1016"/>
    </row>
    <row r="169" spans="1:17" s="1015" customFormat="1" ht="21" customHeight="1" thickBot="1">
      <c r="A169" s="1020"/>
      <c r="B169" s="1020"/>
      <c r="C169" s="1073" t="s">
        <v>20</v>
      </c>
      <c r="D169" s="1073" t="s">
        <v>21</v>
      </c>
      <c r="E169" s="1073" t="s">
        <v>20</v>
      </c>
      <c r="F169" s="1073" t="s">
        <v>21</v>
      </c>
      <c r="G169" s="1073" t="s">
        <v>20</v>
      </c>
      <c r="H169" s="1073" t="s">
        <v>21</v>
      </c>
      <c r="I169" s="1073" t="s">
        <v>20</v>
      </c>
      <c r="J169" s="1073" t="s">
        <v>21</v>
      </c>
      <c r="K169" s="1073" t="s">
        <v>20</v>
      </c>
      <c r="L169" s="1073" t="s">
        <v>21</v>
      </c>
      <c r="M169" s="1074" t="s">
        <v>20</v>
      </c>
      <c r="N169" s="1074" t="s">
        <v>21</v>
      </c>
      <c r="O169" s="1074" t="s">
        <v>23</v>
      </c>
      <c r="P169" s="1020"/>
      <c r="Q169" s="1020"/>
    </row>
    <row r="170" spans="1:17" s="1015" customFormat="1" ht="20.25" customHeight="1">
      <c r="A170" s="1054" t="s">
        <v>25</v>
      </c>
      <c r="B170" s="1054"/>
      <c r="C170" s="1067">
        <f>SUM(C202,C235)</f>
        <v>152</v>
      </c>
      <c r="D170" s="1067">
        <f t="shared" ref="D170:O185" si="15">SUM(D202,D235)</f>
        <v>149</v>
      </c>
      <c r="E170" s="1067">
        <f t="shared" si="15"/>
        <v>53</v>
      </c>
      <c r="F170" s="1067">
        <f t="shared" si="15"/>
        <v>37</v>
      </c>
      <c r="G170" s="1067">
        <f t="shared" si="15"/>
        <v>16</v>
      </c>
      <c r="H170" s="1067">
        <f t="shared" si="15"/>
        <v>5</v>
      </c>
      <c r="I170" s="1067">
        <f t="shared" si="15"/>
        <v>5</v>
      </c>
      <c r="J170" s="1067">
        <f t="shared" si="15"/>
        <v>7</v>
      </c>
      <c r="K170" s="1067">
        <f t="shared" si="15"/>
        <v>0</v>
      </c>
      <c r="L170" s="1067">
        <f t="shared" si="15"/>
        <v>4</v>
      </c>
      <c r="M170" s="1061">
        <f t="shared" si="15"/>
        <v>226</v>
      </c>
      <c r="N170" s="1061">
        <f t="shared" si="15"/>
        <v>202</v>
      </c>
      <c r="O170" s="1061">
        <f t="shared" si="15"/>
        <v>428</v>
      </c>
      <c r="P170" s="807" t="s">
        <v>26</v>
      </c>
      <c r="Q170" s="807"/>
    </row>
    <row r="171" spans="1:17" ht="20.25" customHeight="1">
      <c r="A171" s="1068" t="s">
        <v>27</v>
      </c>
      <c r="B171" s="1068"/>
      <c r="C171" s="1025">
        <f t="shared" ref="C171:O186" si="16">SUM(C203,C236)</f>
        <v>129</v>
      </c>
      <c r="D171" s="1025">
        <f t="shared" si="16"/>
        <v>52</v>
      </c>
      <c r="E171" s="1025">
        <f t="shared" si="16"/>
        <v>39</v>
      </c>
      <c r="F171" s="1025">
        <f t="shared" si="16"/>
        <v>19</v>
      </c>
      <c r="G171" s="1025">
        <f t="shared" si="16"/>
        <v>7</v>
      </c>
      <c r="H171" s="1025">
        <f t="shared" si="16"/>
        <v>10</v>
      </c>
      <c r="I171" s="1025">
        <f t="shared" si="16"/>
        <v>2</v>
      </c>
      <c r="J171" s="1025">
        <f t="shared" si="16"/>
        <v>2</v>
      </c>
      <c r="K171" s="1025">
        <f t="shared" si="16"/>
        <v>0</v>
      </c>
      <c r="L171" s="1025">
        <f t="shared" si="16"/>
        <v>3</v>
      </c>
      <c r="M171" s="1025">
        <f t="shared" si="15"/>
        <v>177</v>
      </c>
      <c r="N171" s="1025">
        <f t="shared" si="15"/>
        <v>86</v>
      </c>
      <c r="O171" s="1025">
        <f t="shared" si="15"/>
        <v>263</v>
      </c>
      <c r="P171" s="1055" t="s">
        <v>28</v>
      </c>
      <c r="Q171" s="1055"/>
    </row>
    <row r="172" spans="1:17" ht="20.25" customHeight="1">
      <c r="A172" s="1024" t="s">
        <v>83</v>
      </c>
      <c r="B172" s="1024"/>
      <c r="C172" s="1025">
        <f t="shared" si="16"/>
        <v>84</v>
      </c>
      <c r="D172" s="1025">
        <f t="shared" si="16"/>
        <v>105</v>
      </c>
      <c r="E172" s="1025">
        <f t="shared" si="16"/>
        <v>53</v>
      </c>
      <c r="F172" s="1025">
        <f t="shared" si="16"/>
        <v>49</v>
      </c>
      <c r="G172" s="1025">
        <f t="shared" si="16"/>
        <v>27</v>
      </c>
      <c r="H172" s="1025">
        <f t="shared" si="16"/>
        <v>22</v>
      </c>
      <c r="I172" s="1025">
        <f t="shared" si="16"/>
        <v>8</v>
      </c>
      <c r="J172" s="1025">
        <f t="shared" si="16"/>
        <v>8</v>
      </c>
      <c r="K172" s="1025">
        <f t="shared" si="16"/>
        <v>0</v>
      </c>
      <c r="L172" s="1025">
        <f t="shared" si="16"/>
        <v>0</v>
      </c>
      <c r="M172" s="1025">
        <f t="shared" si="15"/>
        <v>172</v>
      </c>
      <c r="N172" s="1025">
        <f t="shared" si="15"/>
        <v>184</v>
      </c>
      <c r="O172" s="1025">
        <f t="shared" si="15"/>
        <v>356</v>
      </c>
      <c r="P172" s="1027" t="s">
        <v>30</v>
      </c>
      <c r="Q172" s="1027"/>
    </row>
    <row r="173" spans="1:17" ht="20.25" customHeight="1">
      <c r="A173" s="1024" t="s">
        <v>31</v>
      </c>
      <c r="B173" s="1024"/>
      <c r="C173" s="1025">
        <f t="shared" si="16"/>
        <v>37</v>
      </c>
      <c r="D173" s="1025">
        <f t="shared" si="16"/>
        <v>14</v>
      </c>
      <c r="E173" s="1025">
        <f t="shared" si="16"/>
        <v>10</v>
      </c>
      <c r="F173" s="1025">
        <f t="shared" si="16"/>
        <v>10</v>
      </c>
      <c r="G173" s="1025">
        <f t="shared" si="16"/>
        <v>4</v>
      </c>
      <c r="H173" s="1025">
        <f t="shared" si="16"/>
        <v>9</v>
      </c>
      <c r="I173" s="1025">
        <f t="shared" si="16"/>
        <v>0</v>
      </c>
      <c r="J173" s="1025">
        <f t="shared" si="16"/>
        <v>4</v>
      </c>
      <c r="K173" s="1025">
        <f t="shared" si="16"/>
        <v>0</v>
      </c>
      <c r="L173" s="1025">
        <f t="shared" si="16"/>
        <v>4</v>
      </c>
      <c r="M173" s="1025">
        <f t="shared" si="15"/>
        <v>51</v>
      </c>
      <c r="N173" s="1025">
        <f t="shared" si="15"/>
        <v>41</v>
      </c>
      <c r="O173" s="1025">
        <f t="shared" si="15"/>
        <v>92</v>
      </c>
      <c r="P173" s="1027" t="s">
        <v>32</v>
      </c>
      <c r="Q173" s="1027"/>
    </row>
    <row r="174" spans="1:17" ht="20.25" customHeight="1">
      <c r="A174" s="1028" t="s">
        <v>33</v>
      </c>
      <c r="B174" s="1029" t="s">
        <v>1092</v>
      </c>
      <c r="C174" s="1025">
        <f t="shared" si="16"/>
        <v>190</v>
      </c>
      <c r="D174" s="1025">
        <f t="shared" si="16"/>
        <v>70</v>
      </c>
      <c r="E174" s="1025">
        <f t="shared" si="16"/>
        <v>37</v>
      </c>
      <c r="F174" s="1025">
        <f t="shared" si="16"/>
        <v>33</v>
      </c>
      <c r="G174" s="1025">
        <f t="shared" si="16"/>
        <v>17</v>
      </c>
      <c r="H174" s="1025">
        <f t="shared" si="16"/>
        <v>16</v>
      </c>
      <c r="I174" s="1025">
        <f t="shared" si="16"/>
        <v>3</v>
      </c>
      <c r="J174" s="1025">
        <f t="shared" si="16"/>
        <v>2</v>
      </c>
      <c r="K174" s="1025">
        <f t="shared" si="16"/>
        <v>1</v>
      </c>
      <c r="L174" s="1025">
        <f t="shared" si="16"/>
        <v>1</v>
      </c>
      <c r="M174" s="1025">
        <f t="shared" si="15"/>
        <v>248</v>
      </c>
      <c r="N174" s="1025">
        <f t="shared" si="15"/>
        <v>122</v>
      </c>
      <c r="O174" s="1025">
        <f t="shared" si="15"/>
        <v>370</v>
      </c>
      <c r="P174" s="1030" t="s">
        <v>35</v>
      </c>
      <c r="Q174" s="1031" t="s">
        <v>36</v>
      </c>
    </row>
    <row r="175" spans="1:17" ht="20.25" customHeight="1">
      <c r="A175" s="1032"/>
      <c r="B175" s="1029" t="s">
        <v>1093</v>
      </c>
      <c r="C175" s="1025">
        <f t="shared" si="16"/>
        <v>322</v>
      </c>
      <c r="D175" s="1025">
        <f t="shared" si="16"/>
        <v>367</v>
      </c>
      <c r="E175" s="1025">
        <f t="shared" si="16"/>
        <v>171</v>
      </c>
      <c r="F175" s="1025">
        <f t="shared" si="16"/>
        <v>43</v>
      </c>
      <c r="G175" s="1025">
        <f t="shared" si="16"/>
        <v>41</v>
      </c>
      <c r="H175" s="1025">
        <f t="shared" si="16"/>
        <v>12</v>
      </c>
      <c r="I175" s="1025">
        <f t="shared" si="16"/>
        <v>20</v>
      </c>
      <c r="J175" s="1025">
        <f t="shared" si="16"/>
        <v>0</v>
      </c>
      <c r="K175" s="1025">
        <f t="shared" si="16"/>
        <v>9</v>
      </c>
      <c r="L175" s="1025">
        <f t="shared" si="16"/>
        <v>3</v>
      </c>
      <c r="M175" s="1025">
        <f t="shared" si="15"/>
        <v>563</v>
      </c>
      <c r="N175" s="1025">
        <f t="shared" si="15"/>
        <v>425</v>
      </c>
      <c r="O175" s="1025">
        <f t="shared" si="15"/>
        <v>988</v>
      </c>
      <c r="P175" s="1030" t="s">
        <v>38</v>
      </c>
      <c r="Q175" s="1033"/>
    </row>
    <row r="176" spans="1:17" ht="20.25" customHeight="1">
      <c r="A176" s="1032"/>
      <c r="B176" s="1029" t="s">
        <v>1094</v>
      </c>
      <c r="C176" s="1025">
        <f t="shared" si="16"/>
        <v>4</v>
      </c>
      <c r="D176" s="1025">
        <f t="shared" si="16"/>
        <v>0</v>
      </c>
      <c r="E176" s="1025">
        <f t="shared" si="16"/>
        <v>17</v>
      </c>
      <c r="F176" s="1025">
        <f t="shared" si="16"/>
        <v>6</v>
      </c>
      <c r="G176" s="1025">
        <f t="shared" si="16"/>
        <v>2</v>
      </c>
      <c r="H176" s="1025">
        <f t="shared" si="16"/>
        <v>0</v>
      </c>
      <c r="I176" s="1025">
        <f t="shared" si="16"/>
        <v>0</v>
      </c>
      <c r="J176" s="1025">
        <f t="shared" si="16"/>
        <v>1</v>
      </c>
      <c r="K176" s="1025">
        <f t="shared" si="16"/>
        <v>0</v>
      </c>
      <c r="L176" s="1025">
        <f t="shared" si="16"/>
        <v>0</v>
      </c>
      <c r="M176" s="1025">
        <f t="shared" si="15"/>
        <v>23</v>
      </c>
      <c r="N176" s="1025">
        <f t="shared" si="15"/>
        <v>7</v>
      </c>
      <c r="O176" s="1025">
        <f t="shared" si="15"/>
        <v>30</v>
      </c>
      <c r="P176" s="1030" t="s">
        <v>40</v>
      </c>
      <c r="Q176" s="1033"/>
    </row>
    <row r="177" spans="1:17" ht="20.25" customHeight="1">
      <c r="A177" s="1032"/>
      <c r="B177" s="1029" t="s">
        <v>41</v>
      </c>
      <c r="C177" s="1025">
        <f t="shared" si="16"/>
        <v>159</v>
      </c>
      <c r="D177" s="1025">
        <f t="shared" si="16"/>
        <v>96</v>
      </c>
      <c r="E177" s="1025">
        <f t="shared" si="16"/>
        <v>109</v>
      </c>
      <c r="F177" s="1025">
        <f t="shared" si="16"/>
        <v>56</v>
      </c>
      <c r="G177" s="1025">
        <f t="shared" si="16"/>
        <v>24</v>
      </c>
      <c r="H177" s="1025">
        <f t="shared" si="16"/>
        <v>14</v>
      </c>
      <c r="I177" s="1025">
        <f t="shared" si="16"/>
        <v>3</v>
      </c>
      <c r="J177" s="1025">
        <f t="shared" si="16"/>
        <v>1</v>
      </c>
      <c r="K177" s="1025">
        <f t="shared" si="16"/>
        <v>0</v>
      </c>
      <c r="L177" s="1025">
        <f t="shared" si="16"/>
        <v>0</v>
      </c>
      <c r="M177" s="1025">
        <f t="shared" si="15"/>
        <v>295</v>
      </c>
      <c r="N177" s="1025">
        <f t="shared" si="15"/>
        <v>167</v>
      </c>
      <c r="O177" s="1025">
        <f t="shared" si="15"/>
        <v>462</v>
      </c>
      <c r="P177" s="1030" t="s">
        <v>42</v>
      </c>
      <c r="Q177" s="1033"/>
    </row>
    <row r="178" spans="1:17" ht="20.25" customHeight="1">
      <c r="A178" s="1032"/>
      <c r="B178" s="1029" t="s">
        <v>43</v>
      </c>
      <c r="C178" s="1025">
        <f t="shared" si="16"/>
        <v>126</v>
      </c>
      <c r="D178" s="1025">
        <f t="shared" si="16"/>
        <v>98</v>
      </c>
      <c r="E178" s="1025">
        <f t="shared" si="16"/>
        <v>59</v>
      </c>
      <c r="F178" s="1025">
        <f t="shared" si="16"/>
        <v>34</v>
      </c>
      <c r="G178" s="1025">
        <f t="shared" si="16"/>
        <v>16</v>
      </c>
      <c r="H178" s="1025">
        <f t="shared" si="16"/>
        <v>13</v>
      </c>
      <c r="I178" s="1025">
        <f t="shared" si="16"/>
        <v>2</v>
      </c>
      <c r="J178" s="1025">
        <f t="shared" si="16"/>
        <v>5</v>
      </c>
      <c r="K178" s="1025">
        <f t="shared" si="16"/>
        <v>0</v>
      </c>
      <c r="L178" s="1025">
        <f t="shared" si="16"/>
        <v>0</v>
      </c>
      <c r="M178" s="1025">
        <f t="shared" si="15"/>
        <v>203</v>
      </c>
      <c r="N178" s="1025">
        <f t="shared" si="15"/>
        <v>150</v>
      </c>
      <c r="O178" s="1025">
        <f t="shared" si="15"/>
        <v>353</v>
      </c>
      <c r="P178" s="1030" t="s">
        <v>44</v>
      </c>
      <c r="Q178" s="1033"/>
    </row>
    <row r="179" spans="1:17" ht="20.25" customHeight="1">
      <c r="A179" s="1034"/>
      <c r="B179" s="1029" t="s">
        <v>45</v>
      </c>
      <c r="C179" s="1025">
        <f t="shared" si="16"/>
        <v>53</v>
      </c>
      <c r="D179" s="1025">
        <f t="shared" si="16"/>
        <v>75</v>
      </c>
      <c r="E179" s="1025">
        <f t="shared" si="16"/>
        <v>50</v>
      </c>
      <c r="F179" s="1025">
        <f t="shared" si="16"/>
        <v>10</v>
      </c>
      <c r="G179" s="1025">
        <f t="shared" si="16"/>
        <v>7</v>
      </c>
      <c r="H179" s="1025">
        <f t="shared" si="16"/>
        <v>3</v>
      </c>
      <c r="I179" s="1025">
        <f t="shared" si="16"/>
        <v>2</v>
      </c>
      <c r="J179" s="1025">
        <f t="shared" si="16"/>
        <v>2</v>
      </c>
      <c r="K179" s="1025">
        <f t="shared" si="16"/>
        <v>0</v>
      </c>
      <c r="L179" s="1025">
        <f t="shared" si="16"/>
        <v>0</v>
      </c>
      <c r="M179" s="1025">
        <f t="shared" si="15"/>
        <v>112</v>
      </c>
      <c r="N179" s="1025">
        <f t="shared" si="15"/>
        <v>90</v>
      </c>
      <c r="O179" s="1025">
        <f t="shared" si="15"/>
        <v>202</v>
      </c>
      <c r="P179" s="1030" t="s">
        <v>46</v>
      </c>
      <c r="Q179" s="1035"/>
    </row>
    <row r="180" spans="1:17" ht="20.25" customHeight="1">
      <c r="A180" s="1036" t="s">
        <v>47</v>
      </c>
      <c r="B180" s="1036"/>
      <c r="C180" s="1025">
        <f t="shared" si="16"/>
        <v>18</v>
      </c>
      <c r="D180" s="1025">
        <f t="shared" si="16"/>
        <v>18</v>
      </c>
      <c r="E180" s="1025">
        <f t="shared" si="16"/>
        <v>12</v>
      </c>
      <c r="F180" s="1025">
        <f t="shared" si="16"/>
        <v>12</v>
      </c>
      <c r="G180" s="1025">
        <f t="shared" si="16"/>
        <v>8</v>
      </c>
      <c r="H180" s="1025">
        <f t="shared" si="16"/>
        <v>7</v>
      </c>
      <c r="I180" s="1025">
        <f t="shared" si="16"/>
        <v>0</v>
      </c>
      <c r="J180" s="1025">
        <f t="shared" si="16"/>
        <v>3</v>
      </c>
      <c r="K180" s="1025">
        <f t="shared" si="16"/>
        <v>0</v>
      </c>
      <c r="L180" s="1025">
        <f t="shared" si="16"/>
        <v>2</v>
      </c>
      <c r="M180" s="1025">
        <f t="shared" si="15"/>
        <v>38</v>
      </c>
      <c r="N180" s="1025">
        <f t="shared" si="15"/>
        <v>42</v>
      </c>
      <c r="O180" s="1025">
        <f t="shared" si="15"/>
        <v>80</v>
      </c>
      <c r="P180" s="485" t="s">
        <v>1095</v>
      </c>
      <c r="Q180" s="485"/>
    </row>
    <row r="181" spans="1:17" ht="20.25" customHeight="1">
      <c r="A181" s="1024" t="s">
        <v>49</v>
      </c>
      <c r="B181" s="1024"/>
      <c r="C181" s="1025">
        <f t="shared" si="16"/>
        <v>91</v>
      </c>
      <c r="D181" s="1025">
        <f t="shared" si="16"/>
        <v>73</v>
      </c>
      <c r="E181" s="1025">
        <f t="shared" si="16"/>
        <v>60</v>
      </c>
      <c r="F181" s="1025">
        <f t="shared" si="16"/>
        <v>43</v>
      </c>
      <c r="G181" s="1025">
        <f t="shared" si="16"/>
        <v>32</v>
      </c>
      <c r="H181" s="1025">
        <f t="shared" si="16"/>
        <v>21</v>
      </c>
      <c r="I181" s="1025">
        <f t="shared" si="16"/>
        <v>10</v>
      </c>
      <c r="J181" s="1025">
        <f t="shared" si="16"/>
        <v>20</v>
      </c>
      <c r="K181" s="1025">
        <f t="shared" si="16"/>
        <v>2</v>
      </c>
      <c r="L181" s="1025">
        <f t="shared" si="16"/>
        <v>6</v>
      </c>
      <c r="M181" s="1025">
        <f t="shared" si="15"/>
        <v>195</v>
      </c>
      <c r="N181" s="1025">
        <f t="shared" si="15"/>
        <v>163</v>
      </c>
      <c r="O181" s="1025">
        <f t="shared" si="15"/>
        <v>358</v>
      </c>
      <c r="P181" s="1027" t="s">
        <v>50</v>
      </c>
      <c r="Q181" s="1027"/>
    </row>
    <row r="182" spans="1:17" ht="20.25" customHeight="1">
      <c r="A182" s="1024" t="s">
        <v>51</v>
      </c>
      <c r="B182" s="1024"/>
      <c r="C182" s="1025">
        <f t="shared" si="16"/>
        <v>143</v>
      </c>
      <c r="D182" s="1025">
        <f t="shared" si="16"/>
        <v>114</v>
      </c>
      <c r="E182" s="1025">
        <f t="shared" si="16"/>
        <v>29</v>
      </c>
      <c r="F182" s="1025">
        <f t="shared" si="16"/>
        <v>65</v>
      </c>
      <c r="G182" s="1025">
        <f t="shared" si="16"/>
        <v>14</v>
      </c>
      <c r="H182" s="1025">
        <f t="shared" si="16"/>
        <v>18</v>
      </c>
      <c r="I182" s="1025">
        <f t="shared" si="16"/>
        <v>13</v>
      </c>
      <c r="J182" s="1025">
        <f t="shared" si="16"/>
        <v>1</v>
      </c>
      <c r="K182" s="1025">
        <f t="shared" si="16"/>
        <v>8</v>
      </c>
      <c r="L182" s="1025">
        <f t="shared" si="16"/>
        <v>3</v>
      </c>
      <c r="M182" s="1025">
        <f t="shared" si="15"/>
        <v>207</v>
      </c>
      <c r="N182" s="1025">
        <f t="shared" si="15"/>
        <v>201</v>
      </c>
      <c r="O182" s="1025">
        <f t="shared" si="15"/>
        <v>408</v>
      </c>
      <c r="P182" s="1027" t="s">
        <v>52</v>
      </c>
      <c r="Q182" s="1027"/>
    </row>
    <row r="183" spans="1:17" ht="20.25" customHeight="1">
      <c r="A183" s="1024" t="s">
        <v>53</v>
      </c>
      <c r="B183" s="1024"/>
      <c r="C183" s="1025">
        <f t="shared" si="16"/>
        <v>367</v>
      </c>
      <c r="D183" s="1025">
        <f t="shared" si="16"/>
        <v>200</v>
      </c>
      <c r="E183" s="1025">
        <f t="shared" si="16"/>
        <v>129</v>
      </c>
      <c r="F183" s="1025">
        <f t="shared" si="16"/>
        <v>272</v>
      </c>
      <c r="G183" s="1025">
        <f t="shared" si="16"/>
        <v>68</v>
      </c>
      <c r="H183" s="1025">
        <f t="shared" si="16"/>
        <v>82</v>
      </c>
      <c r="I183" s="1025">
        <f t="shared" si="16"/>
        <v>50</v>
      </c>
      <c r="J183" s="1025">
        <f t="shared" si="16"/>
        <v>55</v>
      </c>
      <c r="K183" s="1025">
        <f t="shared" si="16"/>
        <v>21</v>
      </c>
      <c r="L183" s="1025">
        <f t="shared" si="16"/>
        <v>9</v>
      </c>
      <c r="M183" s="1025">
        <f t="shared" si="15"/>
        <v>635</v>
      </c>
      <c r="N183" s="1025">
        <f t="shared" si="15"/>
        <v>618</v>
      </c>
      <c r="O183" s="1025">
        <f t="shared" si="15"/>
        <v>1253</v>
      </c>
      <c r="P183" s="1027" t="s">
        <v>54</v>
      </c>
      <c r="Q183" s="1027"/>
    </row>
    <row r="184" spans="1:17" ht="20.25" customHeight="1">
      <c r="A184" s="1024" t="s">
        <v>84</v>
      </c>
      <c r="B184" s="1024"/>
      <c r="C184" s="1025">
        <f t="shared" si="16"/>
        <v>78</v>
      </c>
      <c r="D184" s="1025">
        <f t="shared" si="16"/>
        <v>58</v>
      </c>
      <c r="E184" s="1025">
        <f t="shared" si="16"/>
        <v>52</v>
      </c>
      <c r="F184" s="1025">
        <f t="shared" si="16"/>
        <v>45</v>
      </c>
      <c r="G184" s="1025">
        <f t="shared" si="16"/>
        <v>35</v>
      </c>
      <c r="H184" s="1025">
        <f t="shared" si="16"/>
        <v>27</v>
      </c>
      <c r="I184" s="1025">
        <f t="shared" si="16"/>
        <v>15</v>
      </c>
      <c r="J184" s="1025">
        <f t="shared" si="16"/>
        <v>11</v>
      </c>
      <c r="K184" s="1025">
        <f t="shared" si="16"/>
        <v>0</v>
      </c>
      <c r="L184" s="1025">
        <f t="shared" si="16"/>
        <v>5</v>
      </c>
      <c r="M184" s="1025">
        <f t="shared" si="15"/>
        <v>180</v>
      </c>
      <c r="N184" s="1025">
        <f t="shared" si="15"/>
        <v>146</v>
      </c>
      <c r="O184" s="1025">
        <f t="shared" si="15"/>
        <v>326</v>
      </c>
      <c r="P184" s="1027" t="s">
        <v>56</v>
      </c>
      <c r="Q184" s="1027"/>
    </row>
    <row r="185" spans="1:17" ht="20.25" customHeight="1">
      <c r="A185" s="1024" t="s">
        <v>57</v>
      </c>
      <c r="B185" s="1024"/>
      <c r="C185" s="1025">
        <f t="shared" si="16"/>
        <v>38</v>
      </c>
      <c r="D185" s="1025">
        <f t="shared" si="16"/>
        <v>44</v>
      </c>
      <c r="E185" s="1025">
        <f t="shared" si="16"/>
        <v>23</v>
      </c>
      <c r="F185" s="1025">
        <f t="shared" si="16"/>
        <v>10</v>
      </c>
      <c r="G185" s="1025">
        <f t="shared" si="16"/>
        <v>17</v>
      </c>
      <c r="H185" s="1025">
        <f t="shared" si="16"/>
        <v>13</v>
      </c>
      <c r="I185" s="1025">
        <f t="shared" si="16"/>
        <v>11</v>
      </c>
      <c r="J185" s="1025">
        <f t="shared" si="16"/>
        <v>4</v>
      </c>
      <c r="K185" s="1025">
        <f t="shared" si="16"/>
        <v>1</v>
      </c>
      <c r="L185" s="1025">
        <f t="shared" si="16"/>
        <v>4</v>
      </c>
      <c r="M185" s="1025">
        <f t="shared" si="15"/>
        <v>90</v>
      </c>
      <c r="N185" s="1025">
        <f t="shared" si="15"/>
        <v>75</v>
      </c>
      <c r="O185" s="1025">
        <f t="shared" si="15"/>
        <v>165</v>
      </c>
      <c r="P185" s="1027" t="s">
        <v>58</v>
      </c>
      <c r="Q185" s="1027"/>
    </row>
    <row r="186" spans="1:17" ht="20.25" customHeight="1">
      <c r="A186" s="1024" t="s">
        <v>59</v>
      </c>
      <c r="B186" s="1024"/>
      <c r="C186" s="1025">
        <f t="shared" si="16"/>
        <v>33</v>
      </c>
      <c r="D186" s="1025">
        <f t="shared" si="16"/>
        <v>48</v>
      </c>
      <c r="E186" s="1025">
        <f t="shared" si="16"/>
        <v>24</v>
      </c>
      <c r="F186" s="1025">
        <f t="shared" si="16"/>
        <v>76</v>
      </c>
      <c r="G186" s="1025">
        <f t="shared" si="16"/>
        <v>17</v>
      </c>
      <c r="H186" s="1025">
        <f t="shared" si="16"/>
        <v>29</v>
      </c>
      <c r="I186" s="1025">
        <f t="shared" si="16"/>
        <v>6</v>
      </c>
      <c r="J186" s="1025">
        <f t="shared" si="16"/>
        <v>6</v>
      </c>
      <c r="K186" s="1025">
        <f t="shared" si="16"/>
        <v>3</v>
      </c>
      <c r="L186" s="1025">
        <f t="shared" si="16"/>
        <v>0</v>
      </c>
      <c r="M186" s="1025">
        <f t="shared" si="16"/>
        <v>83</v>
      </c>
      <c r="N186" s="1025">
        <f t="shared" si="16"/>
        <v>159</v>
      </c>
      <c r="O186" s="1025">
        <f t="shared" si="16"/>
        <v>242</v>
      </c>
      <c r="P186" s="1027" t="s">
        <v>60</v>
      </c>
      <c r="Q186" s="1027"/>
    </row>
    <row r="187" spans="1:17" ht="20.25" customHeight="1">
      <c r="A187" s="1024" t="s">
        <v>61</v>
      </c>
      <c r="B187" s="1024"/>
      <c r="C187" s="1025">
        <f t="shared" ref="C187:O189" si="17">SUM(C219,C252)</f>
        <v>308</v>
      </c>
      <c r="D187" s="1025">
        <f t="shared" si="17"/>
        <v>401</v>
      </c>
      <c r="E187" s="1025">
        <f t="shared" si="17"/>
        <v>140</v>
      </c>
      <c r="F187" s="1025">
        <f t="shared" si="17"/>
        <v>111</v>
      </c>
      <c r="G187" s="1025">
        <f t="shared" si="17"/>
        <v>90</v>
      </c>
      <c r="H187" s="1025">
        <f t="shared" si="17"/>
        <v>68</v>
      </c>
      <c r="I187" s="1025">
        <f t="shared" si="17"/>
        <v>45</v>
      </c>
      <c r="J187" s="1025">
        <f t="shared" si="17"/>
        <v>31</v>
      </c>
      <c r="K187" s="1025">
        <f t="shared" si="17"/>
        <v>28</v>
      </c>
      <c r="L187" s="1025">
        <f t="shared" si="17"/>
        <v>6</v>
      </c>
      <c r="M187" s="1025">
        <f t="shared" si="17"/>
        <v>611</v>
      </c>
      <c r="N187" s="1025">
        <f t="shared" si="17"/>
        <v>617</v>
      </c>
      <c r="O187" s="1025">
        <f t="shared" si="17"/>
        <v>1228</v>
      </c>
      <c r="P187" s="1027" t="s">
        <v>62</v>
      </c>
      <c r="Q187" s="1027"/>
    </row>
    <row r="188" spans="1:17" ht="20.25" customHeight="1">
      <c r="A188" s="1024" t="s">
        <v>63</v>
      </c>
      <c r="B188" s="1024"/>
      <c r="C188" s="1025">
        <f t="shared" si="17"/>
        <v>21</v>
      </c>
      <c r="D188" s="1025">
        <f t="shared" si="17"/>
        <v>35</v>
      </c>
      <c r="E188" s="1025">
        <f t="shared" si="17"/>
        <v>14</v>
      </c>
      <c r="F188" s="1025">
        <f t="shared" si="17"/>
        <v>25</v>
      </c>
      <c r="G188" s="1025">
        <f t="shared" si="17"/>
        <v>7</v>
      </c>
      <c r="H188" s="1025">
        <f t="shared" si="17"/>
        <v>13</v>
      </c>
      <c r="I188" s="1025">
        <f t="shared" si="17"/>
        <v>22</v>
      </c>
      <c r="J188" s="1025">
        <f t="shared" si="17"/>
        <v>0</v>
      </c>
      <c r="K188" s="1025">
        <f t="shared" si="17"/>
        <v>11</v>
      </c>
      <c r="L188" s="1025">
        <f t="shared" si="17"/>
        <v>0</v>
      </c>
      <c r="M188" s="1025">
        <f t="shared" si="17"/>
        <v>75</v>
      </c>
      <c r="N188" s="1025">
        <f t="shared" si="17"/>
        <v>73</v>
      </c>
      <c r="O188" s="1025">
        <f t="shared" si="17"/>
        <v>148</v>
      </c>
      <c r="P188" s="1027" t="s">
        <v>64</v>
      </c>
      <c r="Q188" s="1027"/>
    </row>
    <row r="189" spans="1:17" ht="20.25" customHeight="1" thickBot="1">
      <c r="A189" s="1065" t="s">
        <v>65</v>
      </c>
      <c r="B189" s="1065"/>
      <c r="C189" s="1066">
        <f t="shared" si="17"/>
        <v>794</v>
      </c>
      <c r="D189" s="1066">
        <f t="shared" si="17"/>
        <v>524</v>
      </c>
      <c r="E189" s="1066">
        <f t="shared" si="17"/>
        <v>421</v>
      </c>
      <c r="F189" s="1066">
        <f t="shared" si="17"/>
        <v>227</v>
      </c>
      <c r="G189" s="1066">
        <f t="shared" si="17"/>
        <v>135</v>
      </c>
      <c r="H189" s="1066">
        <f t="shared" si="17"/>
        <v>69</v>
      </c>
      <c r="I189" s="1066">
        <f t="shared" si="17"/>
        <v>99</v>
      </c>
      <c r="J189" s="1066">
        <f t="shared" si="17"/>
        <v>42</v>
      </c>
      <c r="K189" s="1066">
        <f t="shared" si="17"/>
        <v>22</v>
      </c>
      <c r="L189" s="1066">
        <f t="shared" si="17"/>
        <v>9</v>
      </c>
      <c r="M189" s="1069">
        <f t="shared" si="17"/>
        <v>1471</v>
      </c>
      <c r="N189" s="1069">
        <f t="shared" si="17"/>
        <v>871</v>
      </c>
      <c r="O189" s="1069">
        <f t="shared" si="17"/>
        <v>2342</v>
      </c>
      <c r="P189" s="1075" t="s">
        <v>66</v>
      </c>
      <c r="Q189" s="1075"/>
    </row>
    <row r="190" spans="1:17" ht="24" customHeight="1" thickBot="1">
      <c r="A190" s="1042" t="s">
        <v>19</v>
      </c>
      <c r="B190" s="1042"/>
      <c r="C190" s="1044">
        <f>SUM(C170:C189)</f>
        <v>3147</v>
      </c>
      <c r="D190" s="1044">
        <f t="shared" ref="D190:O190" si="18">SUM(D170:D189)</f>
        <v>2541</v>
      </c>
      <c r="E190" s="1044">
        <f t="shared" si="18"/>
        <v>1502</v>
      </c>
      <c r="F190" s="1044">
        <f t="shared" si="18"/>
        <v>1183</v>
      </c>
      <c r="G190" s="1044">
        <f t="shared" si="18"/>
        <v>584</v>
      </c>
      <c r="H190" s="1044">
        <f t="shared" si="18"/>
        <v>451</v>
      </c>
      <c r="I190" s="1044">
        <f t="shared" si="18"/>
        <v>316</v>
      </c>
      <c r="J190" s="1044">
        <f t="shared" si="18"/>
        <v>205</v>
      </c>
      <c r="K190" s="1044">
        <f t="shared" si="18"/>
        <v>106</v>
      </c>
      <c r="L190" s="1044">
        <f t="shared" si="18"/>
        <v>59</v>
      </c>
      <c r="M190" s="1044">
        <f t="shared" si="18"/>
        <v>5655</v>
      </c>
      <c r="N190" s="1044">
        <f t="shared" si="18"/>
        <v>4439</v>
      </c>
      <c r="O190" s="1044">
        <f t="shared" si="18"/>
        <v>10094</v>
      </c>
      <c r="P190" s="1045" t="s">
        <v>67</v>
      </c>
      <c r="Q190" s="1045"/>
    </row>
    <row r="191" spans="1:17" ht="24" customHeight="1" thickTop="1">
      <c r="A191" s="1046"/>
      <c r="B191" s="1046"/>
      <c r="C191" s="1018"/>
      <c r="D191" s="1018"/>
      <c r="E191" s="1018"/>
      <c r="F191" s="1018"/>
      <c r="G191" s="1018"/>
      <c r="H191" s="1018"/>
      <c r="I191" s="1018"/>
      <c r="J191" s="1018"/>
      <c r="K191" s="1018"/>
      <c r="L191" s="1018"/>
      <c r="M191" s="1018"/>
      <c r="N191" s="1018"/>
      <c r="O191" s="1018"/>
      <c r="P191" s="1049"/>
      <c r="Q191" s="1049"/>
    </row>
    <row r="192" spans="1:17" ht="24" customHeight="1">
      <c r="A192" s="1046"/>
      <c r="B192" s="1046"/>
      <c r="C192" s="1018"/>
      <c r="D192" s="1018"/>
      <c r="E192" s="1018"/>
      <c r="F192" s="1018"/>
      <c r="G192" s="1018"/>
      <c r="H192" s="1018"/>
      <c r="I192" s="1018"/>
      <c r="J192" s="1018"/>
      <c r="K192" s="1018"/>
      <c r="L192" s="1018"/>
      <c r="M192" s="1018"/>
      <c r="N192" s="1018"/>
      <c r="O192" s="1018"/>
      <c r="P192" s="1049"/>
      <c r="Q192" s="1049"/>
    </row>
    <row r="193" spans="1:17" ht="24" customHeight="1">
      <c r="A193" s="1046"/>
      <c r="B193" s="1046"/>
      <c r="C193" s="1018"/>
      <c r="D193" s="1018"/>
      <c r="E193" s="1018"/>
      <c r="F193" s="1018"/>
      <c r="G193" s="1018"/>
      <c r="H193" s="1018"/>
      <c r="I193" s="1018"/>
      <c r="J193" s="1018"/>
      <c r="K193" s="1018"/>
      <c r="L193" s="1018"/>
      <c r="M193" s="1018"/>
      <c r="N193" s="1018"/>
      <c r="O193" s="1018"/>
      <c r="P193" s="1049"/>
      <c r="Q193" s="1049"/>
    </row>
    <row r="194" spans="1:17" ht="24" customHeight="1">
      <c r="A194" s="1046"/>
      <c r="B194" s="1046"/>
      <c r="C194" s="1018"/>
      <c r="D194" s="1018"/>
      <c r="E194" s="1018"/>
      <c r="F194" s="1018"/>
      <c r="G194" s="1018"/>
      <c r="H194" s="1018"/>
      <c r="I194" s="1018"/>
      <c r="J194" s="1018"/>
      <c r="K194" s="1018"/>
      <c r="L194" s="1018"/>
      <c r="M194" s="1018"/>
      <c r="N194" s="1018"/>
      <c r="O194" s="1018"/>
      <c r="P194" s="1049"/>
      <c r="Q194" s="1049"/>
    </row>
    <row r="195" spans="1:17" ht="27.75" customHeight="1">
      <c r="A195" s="1052" t="s">
        <v>1121</v>
      </c>
      <c r="B195" s="1052"/>
      <c r="C195" s="1052"/>
      <c r="D195" s="1052"/>
      <c r="E195" s="1052"/>
      <c r="F195" s="1052"/>
      <c r="G195" s="1052"/>
      <c r="H195" s="1052"/>
      <c r="I195" s="1052"/>
      <c r="J195" s="1052"/>
      <c r="K195" s="1052"/>
      <c r="L195" s="1052"/>
      <c r="M195" s="1052"/>
      <c r="N195" s="1052"/>
      <c r="O195" s="1052"/>
      <c r="P195" s="1052"/>
      <c r="Q195" s="1052"/>
    </row>
    <row r="196" spans="1:17" ht="39" customHeight="1">
      <c r="A196" s="1008" t="s">
        <v>1122</v>
      </c>
      <c r="B196" s="1008"/>
      <c r="C196" s="1008"/>
      <c r="D196" s="1008"/>
      <c r="E196" s="1008"/>
      <c r="F196" s="1008"/>
      <c r="G196" s="1008"/>
      <c r="H196" s="1008"/>
      <c r="I196" s="1008"/>
      <c r="J196" s="1008"/>
      <c r="K196" s="1008"/>
      <c r="L196" s="1008"/>
      <c r="M196" s="1008"/>
      <c r="N196" s="1008"/>
      <c r="O196" s="1008"/>
      <c r="P196" s="1008"/>
      <c r="Q196" s="1008"/>
    </row>
    <row r="197" spans="1:17" ht="21" thickBot="1">
      <c r="A197" s="1010" t="s">
        <v>1123</v>
      </c>
      <c r="B197" s="1010"/>
      <c r="C197" s="1010"/>
      <c r="D197" s="1052"/>
      <c r="E197" s="1052"/>
      <c r="F197" s="1052"/>
      <c r="G197" s="1052"/>
      <c r="H197" s="1052"/>
      <c r="I197" s="1052"/>
      <c r="J197" s="1052"/>
      <c r="K197" s="1052"/>
      <c r="L197" s="1052"/>
      <c r="M197" s="1052"/>
      <c r="N197" s="1052"/>
      <c r="O197" s="1052"/>
      <c r="P197" s="1072" t="s">
        <v>1124</v>
      </c>
      <c r="Q197" s="1072"/>
    </row>
    <row r="198" spans="1:17" s="1015" customFormat="1" ht="21" customHeight="1" thickTop="1">
      <c r="A198" s="1013" t="s">
        <v>4</v>
      </c>
      <c r="B198" s="1013"/>
      <c r="C198" s="1014" t="s">
        <v>1090</v>
      </c>
      <c r="D198" s="1014"/>
      <c r="E198" s="1014" t="s">
        <v>1101</v>
      </c>
      <c r="F198" s="1014"/>
      <c r="G198" s="1014" t="s">
        <v>153</v>
      </c>
      <c r="H198" s="1014"/>
      <c r="I198" s="1014" t="s">
        <v>1111</v>
      </c>
      <c r="J198" s="1014"/>
      <c r="K198" s="1014" t="s">
        <v>1120</v>
      </c>
      <c r="L198" s="1014"/>
      <c r="M198" s="1014" t="s">
        <v>19</v>
      </c>
      <c r="N198" s="1014"/>
      <c r="O198" s="1014"/>
      <c r="P198" s="1013" t="s">
        <v>1091</v>
      </c>
      <c r="Q198" s="1013"/>
    </row>
    <row r="199" spans="1:17" s="1015" customFormat="1" ht="21" customHeight="1">
      <c r="A199" s="1016"/>
      <c r="B199" s="1016"/>
      <c r="C199" s="1017" t="s">
        <v>147</v>
      </c>
      <c r="D199" s="1017"/>
      <c r="E199" s="1017" t="s">
        <v>155</v>
      </c>
      <c r="F199" s="1017"/>
      <c r="G199" s="1017" t="s">
        <v>156</v>
      </c>
      <c r="H199" s="1017"/>
      <c r="I199" s="1017" t="s">
        <v>157</v>
      </c>
      <c r="J199" s="1017"/>
      <c r="K199" s="1017" t="s">
        <v>179</v>
      </c>
      <c r="L199" s="1017"/>
      <c r="M199" s="1017" t="s">
        <v>23</v>
      </c>
      <c r="N199" s="1017"/>
      <c r="O199" s="1017"/>
      <c r="P199" s="1016"/>
      <c r="Q199" s="1016"/>
    </row>
    <row r="200" spans="1:17" s="1015" customFormat="1" ht="21" customHeight="1">
      <c r="A200" s="1016"/>
      <c r="B200" s="1016"/>
      <c r="C200" s="1018" t="s">
        <v>148</v>
      </c>
      <c r="D200" s="1018" t="s">
        <v>17</v>
      </c>
      <c r="E200" s="1018" t="s">
        <v>148</v>
      </c>
      <c r="F200" s="1018" t="s">
        <v>17</v>
      </c>
      <c r="G200" s="1018" t="s">
        <v>148</v>
      </c>
      <c r="H200" s="1018" t="s">
        <v>17</v>
      </c>
      <c r="I200" s="1018" t="s">
        <v>148</v>
      </c>
      <c r="J200" s="1018" t="s">
        <v>17</v>
      </c>
      <c r="K200" s="1018" t="s">
        <v>148</v>
      </c>
      <c r="L200" s="1018" t="s">
        <v>17</v>
      </c>
      <c r="M200" s="1018" t="s">
        <v>148</v>
      </c>
      <c r="N200" s="1018" t="s">
        <v>17</v>
      </c>
      <c r="O200" s="1018" t="s">
        <v>107</v>
      </c>
      <c r="P200" s="1016"/>
      <c r="Q200" s="1016"/>
    </row>
    <row r="201" spans="1:17" s="1015" customFormat="1" ht="21" customHeight="1" thickBot="1">
      <c r="A201" s="1020"/>
      <c r="B201" s="1020"/>
      <c r="C201" s="1074" t="s">
        <v>20</v>
      </c>
      <c r="D201" s="1074" t="s">
        <v>21</v>
      </c>
      <c r="E201" s="1074" t="s">
        <v>20</v>
      </c>
      <c r="F201" s="1074" t="s">
        <v>21</v>
      </c>
      <c r="G201" s="1074" t="s">
        <v>20</v>
      </c>
      <c r="H201" s="1074" t="s">
        <v>21</v>
      </c>
      <c r="I201" s="1074" t="s">
        <v>20</v>
      </c>
      <c r="J201" s="1074" t="s">
        <v>21</v>
      </c>
      <c r="K201" s="1074" t="s">
        <v>20</v>
      </c>
      <c r="L201" s="1074" t="s">
        <v>21</v>
      </c>
      <c r="M201" s="1074" t="s">
        <v>20</v>
      </c>
      <c r="N201" s="1074" t="s">
        <v>21</v>
      </c>
      <c r="O201" s="1074" t="s">
        <v>23</v>
      </c>
      <c r="P201" s="1020"/>
      <c r="Q201" s="1020"/>
    </row>
    <row r="202" spans="1:17" s="1015" customFormat="1" ht="23.25" customHeight="1">
      <c r="A202" s="1076" t="s">
        <v>25</v>
      </c>
      <c r="B202" s="1076"/>
      <c r="C202" s="1067">
        <v>103</v>
      </c>
      <c r="D202" s="1067">
        <v>135</v>
      </c>
      <c r="E202" s="1067">
        <v>35</v>
      </c>
      <c r="F202" s="1067">
        <v>31</v>
      </c>
      <c r="G202" s="1067">
        <v>8</v>
      </c>
      <c r="H202" s="1067">
        <v>4</v>
      </c>
      <c r="I202" s="1067">
        <v>1</v>
      </c>
      <c r="J202" s="1067">
        <v>7</v>
      </c>
      <c r="K202" s="1067">
        <v>0</v>
      </c>
      <c r="L202" s="1067">
        <v>4</v>
      </c>
      <c r="M202" s="1061">
        <f>SUM(C202,E202,G202,I202,K202)</f>
        <v>147</v>
      </c>
      <c r="N202" s="1061">
        <f>SUM(D202,F202,H202,J202,L202)</f>
        <v>181</v>
      </c>
      <c r="O202" s="1061">
        <f>SUM(M202:N202)</f>
        <v>328</v>
      </c>
      <c r="P202" s="807" t="s">
        <v>26</v>
      </c>
      <c r="Q202" s="807"/>
    </row>
    <row r="203" spans="1:17" ht="18.95" customHeight="1">
      <c r="A203" s="1068" t="s">
        <v>27</v>
      </c>
      <c r="B203" s="1068"/>
      <c r="C203" s="1069">
        <v>90</v>
      </c>
      <c r="D203" s="1069">
        <v>49</v>
      </c>
      <c r="E203" s="1069">
        <v>36</v>
      </c>
      <c r="F203" s="1069">
        <v>16</v>
      </c>
      <c r="G203" s="1069">
        <v>7</v>
      </c>
      <c r="H203" s="1069">
        <v>7</v>
      </c>
      <c r="I203" s="1069">
        <v>2</v>
      </c>
      <c r="J203" s="1069">
        <v>2</v>
      </c>
      <c r="K203" s="1069">
        <v>0</v>
      </c>
      <c r="L203" s="1069">
        <v>1</v>
      </c>
      <c r="M203" s="1025">
        <f t="shared" ref="M203:N221" si="19">SUM(C203,E203,G203,I203,K203)</f>
        <v>135</v>
      </c>
      <c r="N203" s="1025">
        <f t="shared" si="19"/>
        <v>75</v>
      </c>
      <c r="O203" s="1025">
        <f t="shared" ref="O203:O221" si="20">SUM(M203:N203)</f>
        <v>210</v>
      </c>
      <c r="P203" s="1055" t="s">
        <v>28</v>
      </c>
      <c r="Q203" s="1055"/>
    </row>
    <row r="204" spans="1:17" ht="18.95" customHeight="1">
      <c r="A204" s="1024" t="s">
        <v>83</v>
      </c>
      <c r="B204" s="1024"/>
      <c r="C204" s="1025">
        <v>40</v>
      </c>
      <c r="D204" s="1025">
        <v>95</v>
      </c>
      <c r="E204" s="1025">
        <v>35</v>
      </c>
      <c r="F204" s="1025">
        <v>44</v>
      </c>
      <c r="G204" s="1025">
        <v>17</v>
      </c>
      <c r="H204" s="1025">
        <v>18</v>
      </c>
      <c r="I204" s="1025">
        <v>4</v>
      </c>
      <c r="J204" s="1025">
        <v>7</v>
      </c>
      <c r="K204" s="1025">
        <v>0</v>
      </c>
      <c r="L204" s="1025">
        <v>0</v>
      </c>
      <c r="M204" s="1025">
        <f t="shared" si="19"/>
        <v>96</v>
      </c>
      <c r="N204" s="1025">
        <f t="shared" si="19"/>
        <v>164</v>
      </c>
      <c r="O204" s="1025">
        <f t="shared" si="20"/>
        <v>260</v>
      </c>
      <c r="P204" s="1027" t="s">
        <v>30</v>
      </c>
      <c r="Q204" s="1027"/>
    </row>
    <row r="205" spans="1:17" ht="18.95" customHeight="1">
      <c r="A205" s="1024" t="s">
        <v>31</v>
      </c>
      <c r="B205" s="1024"/>
      <c r="C205" s="1025">
        <v>37</v>
      </c>
      <c r="D205" s="1025">
        <v>14</v>
      </c>
      <c r="E205" s="1025">
        <v>8</v>
      </c>
      <c r="F205" s="1025">
        <v>10</v>
      </c>
      <c r="G205" s="1025">
        <v>3</v>
      </c>
      <c r="H205" s="1025">
        <v>9</v>
      </c>
      <c r="I205" s="1025">
        <v>0</v>
      </c>
      <c r="J205" s="1025">
        <v>4</v>
      </c>
      <c r="K205" s="1025">
        <v>0</v>
      </c>
      <c r="L205" s="1025">
        <v>4</v>
      </c>
      <c r="M205" s="1025">
        <f t="shared" si="19"/>
        <v>48</v>
      </c>
      <c r="N205" s="1025">
        <f t="shared" si="19"/>
        <v>41</v>
      </c>
      <c r="O205" s="1025">
        <f t="shared" si="20"/>
        <v>89</v>
      </c>
      <c r="P205" s="1027" t="s">
        <v>32</v>
      </c>
      <c r="Q205" s="1027"/>
    </row>
    <row r="206" spans="1:17" ht="18.95" customHeight="1">
      <c r="A206" s="1028" t="s">
        <v>33</v>
      </c>
      <c r="B206" s="1029" t="s">
        <v>1092</v>
      </c>
      <c r="C206" s="1025">
        <v>106</v>
      </c>
      <c r="D206" s="1025">
        <v>61</v>
      </c>
      <c r="E206" s="1025">
        <v>21</v>
      </c>
      <c r="F206" s="1025">
        <v>32</v>
      </c>
      <c r="G206" s="1025">
        <v>10</v>
      </c>
      <c r="H206" s="1025">
        <v>15</v>
      </c>
      <c r="I206" s="1025">
        <v>1</v>
      </c>
      <c r="J206" s="1025">
        <v>2</v>
      </c>
      <c r="K206" s="1025">
        <v>1</v>
      </c>
      <c r="L206" s="1025">
        <v>1</v>
      </c>
      <c r="M206" s="1025">
        <f t="shared" si="19"/>
        <v>139</v>
      </c>
      <c r="N206" s="1025">
        <f t="shared" si="19"/>
        <v>111</v>
      </c>
      <c r="O206" s="1025">
        <f t="shared" si="20"/>
        <v>250</v>
      </c>
      <c r="P206" s="1030" t="s">
        <v>35</v>
      </c>
      <c r="Q206" s="1031" t="s">
        <v>36</v>
      </c>
    </row>
    <row r="207" spans="1:17" ht="18.95" customHeight="1">
      <c r="A207" s="1032"/>
      <c r="B207" s="1029" t="s">
        <v>1093</v>
      </c>
      <c r="C207" s="1025">
        <v>147</v>
      </c>
      <c r="D207" s="1025">
        <v>312</v>
      </c>
      <c r="E207" s="1025">
        <v>102</v>
      </c>
      <c r="F207" s="1025">
        <v>28</v>
      </c>
      <c r="G207" s="1025">
        <v>23</v>
      </c>
      <c r="H207" s="1025">
        <v>10</v>
      </c>
      <c r="I207" s="1025">
        <v>9</v>
      </c>
      <c r="J207" s="1025">
        <v>0</v>
      </c>
      <c r="K207" s="1025">
        <v>3</v>
      </c>
      <c r="L207" s="1025">
        <v>2</v>
      </c>
      <c r="M207" s="1025">
        <f t="shared" si="19"/>
        <v>284</v>
      </c>
      <c r="N207" s="1025">
        <f t="shared" si="19"/>
        <v>352</v>
      </c>
      <c r="O207" s="1025">
        <f t="shared" si="20"/>
        <v>636</v>
      </c>
      <c r="P207" s="1030" t="s">
        <v>38</v>
      </c>
      <c r="Q207" s="1033"/>
    </row>
    <row r="208" spans="1:17" ht="18.95" customHeight="1">
      <c r="A208" s="1032"/>
      <c r="B208" s="1029" t="s">
        <v>1094</v>
      </c>
      <c r="C208" s="1025">
        <v>2</v>
      </c>
      <c r="D208" s="1025">
        <v>0</v>
      </c>
      <c r="E208" s="1025">
        <v>9</v>
      </c>
      <c r="F208" s="1025">
        <v>6</v>
      </c>
      <c r="G208" s="1025">
        <v>1</v>
      </c>
      <c r="H208" s="1025">
        <v>0</v>
      </c>
      <c r="I208" s="1025">
        <v>0</v>
      </c>
      <c r="J208" s="1025">
        <v>1</v>
      </c>
      <c r="K208" s="1025">
        <v>0</v>
      </c>
      <c r="L208" s="1025">
        <v>0</v>
      </c>
      <c r="M208" s="1025">
        <f t="shared" si="19"/>
        <v>12</v>
      </c>
      <c r="N208" s="1025">
        <f t="shared" si="19"/>
        <v>7</v>
      </c>
      <c r="O208" s="1025">
        <f t="shared" si="20"/>
        <v>19</v>
      </c>
      <c r="P208" s="1030" t="s">
        <v>40</v>
      </c>
      <c r="Q208" s="1033"/>
    </row>
    <row r="209" spans="1:17" ht="18.95" customHeight="1">
      <c r="A209" s="1032"/>
      <c r="B209" s="1029" t="s">
        <v>41</v>
      </c>
      <c r="C209" s="1025">
        <v>83</v>
      </c>
      <c r="D209" s="1025">
        <v>84</v>
      </c>
      <c r="E209" s="1025">
        <v>66</v>
      </c>
      <c r="F209" s="1025">
        <v>48</v>
      </c>
      <c r="G209" s="1025">
        <v>12</v>
      </c>
      <c r="H209" s="1025">
        <v>10</v>
      </c>
      <c r="I209" s="1025">
        <v>2</v>
      </c>
      <c r="J209" s="1025">
        <v>1</v>
      </c>
      <c r="K209" s="1025">
        <v>0</v>
      </c>
      <c r="L209" s="1025">
        <v>0</v>
      </c>
      <c r="M209" s="1025">
        <f t="shared" si="19"/>
        <v>163</v>
      </c>
      <c r="N209" s="1025">
        <f t="shared" si="19"/>
        <v>143</v>
      </c>
      <c r="O209" s="1025">
        <f t="shared" si="20"/>
        <v>306</v>
      </c>
      <c r="P209" s="1030" t="s">
        <v>42</v>
      </c>
      <c r="Q209" s="1033"/>
    </row>
    <row r="210" spans="1:17" ht="18.95" customHeight="1">
      <c r="A210" s="1032"/>
      <c r="B210" s="1029" t="s">
        <v>43</v>
      </c>
      <c r="C210" s="1025">
        <v>67</v>
      </c>
      <c r="D210" s="1025">
        <v>85</v>
      </c>
      <c r="E210" s="1025">
        <v>34</v>
      </c>
      <c r="F210" s="1025">
        <v>33</v>
      </c>
      <c r="G210" s="1025">
        <v>8</v>
      </c>
      <c r="H210" s="1025">
        <v>12</v>
      </c>
      <c r="I210" s="1025">
        <v>1</v>
      </c>
      <c r="J210" s="1025">
        <v>3</v>
      </c>
      <c r="K210" s="1025">
        <v>0</v>
      </c>
      <c r="L210" s="1025">
        <v>0</v>
      </c>
      <c r="M210" s="1025">
        <f t="shared" si="19"/>
        <v>110</v>
      </c>
      <c r="N210" s="1025">
        <f t="shared" si="19"/>
        <v>133</v>
      </c>
      <c r="O210" s="1025">
        <f t="shared" si="20"/>
        <v>243</v>
      </c>
      <c r="P210" s="1030" t="s">
        <v>44</v>
      </c>
      <c r="Q210" s="1033"/>
    </row>
    <row r="211" spans="1:17" ht="18.95" customHeight="1">
      <c r="A211" s="1034"/>
      <c r="B211" s="1029" t="s">
        <v>45</v>
      </c>
      <c r="C211" s="1025">
        <v>28</v>
      </c>
      <c r="D211" s="1025">
        <v>61</v>
      </c>
      <c r="E211" s="1025">
        <v>29</v>
      </c>
      <c r="F211" s="1025">
        <v>10</v>
      </c>
      <c r="G211" s="1025">
        <v>6</v>
      </c>
      <c r="H211" s="1025">
        <v>3</v>
      </c>
      <c r="I211" s="1025">
        <v>2</v>
      </c>
      <c r="J211" s="1025">
        <v>1</v>
      </c>
      <c r="K211" s="1025">
        <v>0</v>
      </c>
      <c r="L211" s="1025">
        <v>0</v>
      </c>
      <c r="M211" s="1025">
        <f t="shared" si="19"/>
        <v>65</v>
      </c>
      <c r="N211" s="1025">
        <f t="shared" si="19"/>
        <v>75</v>
      </c>
      <c r="O211" s="1025">
        <f t="shared" si="20"/>
        <v>140</v>
      </c>
      <c r="P211" s="1030" t="s">
        <v>46</v>
      </c>
      <c r="Q211" s="1035"/>
    </row>
    <row r="212" spans="1:17" ht="18.95" customHeight="1">
      <c r="A212" s="1036" t="s">
        <v>47</v>
      </c>
      <c r="B212" s="1036"/>
      <c r="C212" s="1025">
        <v>18</v>
      </c>
      <c r="D212" s="1025">
        <v>18</v>
      </c>
      <c r="E212" s="1025">
        <v>12</v>
      </c>
      <c r="F212" s="1025">
        <v>12</v>
      </c>
      <c r="G212" s="1025">
        <v>8</v>
      </c>
      <c r="H212" s="1025">
        <v>7</v>
      </c>
      <c r="I212" s="1025">
        <v>0</v>
      </c>
      <c r="J212" s="1025">
        <v>3</v>
      </c>
      <c r="K212" s="1025">
        <v>0</v>
      </c>
      <c r="L212" s="1025">
        <v>2</v>
      </c>
      <c r="M212" s="1025">
        <f t="shared" si="19"/>
        <v>38</v>
      </c>
      <c r="N212" s="1025">
        <f t="shared" si="19"/>
        <v>42</v>
      </c>
      <c r="O212" s="1025">
        <f t="shared" si="20"/>
        <v>80</v>
      </c>
      <c r="P212" s="485" t="s">
        <v>1095</v>
      </c>
      <c r="Q212" s="485"/>
    </row>
    <row r="213" spans="1:17" ht="18.95" customHeight="1">
      <c r="A213" s="1024" t="s">
        <v>49</v>
      </c>
      <c r="B213" s="1024"/>
      <c r="C213" s="1025">
        <v>75</v>
      </c>
      <c r="D213" s="1025">
        <v>62</v>
      </c>
      <c r="E213" s="1025">
        <v>49</v>
      </c>
      <c r="F213" s="1025">
        <v>30</v>
      </c>
      <c r="G213" s="1025">
        <v>27</v>
      </c>
      <c r="H213" s="1025">
        <v>14</v>
      </c>
      <c r="I213" s="1025">
        <v>6</v>
      </c>
      <c r="J213" s="1025">
        <v>16</v>
      </c>
      <c r="K213" s="1025">
        <v>1</v>
      </c>
      <c r="L213" s="1025">
        <v>3</v>
      </c>
      <c r="M213" s="1025">
        <f t="shared" si="19"/>
        <v>158</v>
      </c>
      <c r="N213" s="1025">
        <f t="shared" si="19"/>
        <v>125</v>
      </c>
      <c r="O213" s="1025">
        <f t="shared" si="20"/>
        <v>283</v>
      </c>
      <c r="P213" s="1027" t="s">
        <v>50</v>
      </c>
      <c r="Q213" s="1027"/>
    </row>
    <row r="214" spans="1:17" ht="18.95" customHeight="1">
      <c r="A214" s="1024" t="s">
        <v>51</v>
      </c>
      <c r="B214" s="1024"/>
      <c r="C214" s="1025">
        <v>103</v>
      </c>
      <c r="D214" s="1025">
        <v>113</v>
      </c>
      <c r="E214" s="1025">
        <v>24</v>
      </c>
      <c r="F214" s="1025">
        <v>64</v>
      </c>
      <c r="G214" s="1025">
        <v>9</v>
      </c>
      <c r="H214" s="1025">
        <v>16</v>
      </c>
      <c r="I214" s="1025">
        <v>7</v>
      </c>
      <c r="J214" s="1025">
        <v>1</v>
      </c>
      <c r="K214" s="1025">
        <v>3</v>
      </c>
      <c r="L214" s="1025">
        <v>3</v>
      </c>
      <c r="M214" s="1025">
        <f t="shared" si="19"/>
        <v>146</v>
      </c>
      <c r="N214" s="1025">
        <f t="shared" si="19"/>
        <v>197</v>
      </c>
      <c r="O214" s="1025">
        <f t="shared" si="20"/>
        <v>343</v>
      </c>
      <c r="P214" s="1027" t="s">
        <v>52</v>
      </c>
      <c r="Q214" s="1027"/>
    </row>
    <row r="215" spans="1:17" ht="18.95" customHeight="1">
      <c r="A215" s="1024" t="s">
        <v>53</v>
      </c>
      <c r="B215" s="1024"/>
      <c r="C215" s="1025">
        <v>108</v>
      </c>
      <c r="D215" s="1025">
        <v>190</v>
      </c>
      <c r="E215" s="1025">
        <v>102</v>
      </c>
      <c r="F215" s="1025">
        <v>266</v>
      </c>
      <c r="G215" s="1025">
        <v>58</v>
      </c>
      <c r="H215" s="1025">
        <v>80</v>
      </c>
      <c r="I215" s="1025">
        <v>38</v>
      </c>
      <c r="J215" s="1025">
        <v>55</v>
      </c>
      <c r="K215" s="1025">
        <v>18</v>
      </c>
      <c r="L215" s="1025">
        <v>8</v>
      </c>
      <c r="M215" s="1025">
        <f t="shared" si="19"/>
        <v>324</v>
      </c>
      <c r="N215" s="1025">
        <f t="shared" si="19"/>
        <v>599</v>
      </c>
      <c r="O215" s="1025">
        <f t="shared" si="20"/>
        <v>923</v>
      </c>
      <c r="P215" s="1027" t="s">
        <v>54</v>
      </c>
      <c r="Q215" s="1027"/>
    </row>
    <row r="216" spans="1:17" ht="18.95" customHeight="1">
      <c r="A216" s="1024" t="s">
        <v>84</v>
      </c>
      <c r="B216" s="1024"/>
      <c r="C216" s="1025">
        <v>61</v>
      </c>
      <c r="D216" s="1025">
        <v>51</v>
      </c>
      <c r="E216" s="1025">
        <v>39</v>
      </c>
      <c r="F216" s="1025">
        <v>39</v>
      </c>
      <c r="G216" s="1025">
        <v>25</v>
      </c>
      <c r="H216" s="1025">
        <v>24</v>
      </c>
      <c r="I216" s="1025">
        <v>11</v>
      </c>
      <c r="J216" s="1025">
        <v>9</v>
      </c>
      <c r="K216" s="1025">
        <v>0</v>
      </c>
      <c r="L216" s="1025">
        <v>3</v>
      </c>
      <c r="M216" s="1025">
        <f t="shared" si="19"/>
        <v>136</v>
      </c>
      <c r="N216" s="1025">
        <f t="shared" si="19"/>
        <v>126</v>
      </c>
      <c r="O216" s="1025">
        <f t="shared" si="20"/>
        <v>262</v>
      </c>
      <c r="P216" s="1027" t="s">
        <v>56</v>
      </c>
      <c r="Q216" s="1027"/>
    </row>
    <row r="217" spans="1:17" ht="18.95" customHeight="1">
      <c r="A217" s="1024" t="s">
        <v>57</v>
      </c>
      <c r="B217" s="1024"/>
      <c r="C217" s="1025">
        <v>31</v>
      </c>
      <c r="D217" s="1025">
        <v>44</v>
      </c>
      <c r="E217" s="1025">
        <v>21</v>
      </c>
      <c r="F217" s="1025">
        <v>10</v>
      </c>
      <c r="G217" s="1025">
        <v>13</v>
      </c>
      <c r="H217" s="1025">
        <v>12</v>
      </c>
      <c r="I217" s="1025">
        <v>0</v>
      </c>
      <c r="J217" s="1025">
        <v>4</v>
      </c>
      <c r="K217" s="1025">
        <v>1</v>
      </c>
      <c r="L217" s="1025">
        <v>4</v>
      </c>
      <c r="M217" s="1025">
        <f t="shared" si="19"/>
        <v>66</v>
      </c>
      <c r="N217" s="1025">
        <f t="shared" si="19"/>
        <v>74</v>
      </c>
      <c r="O217" s="1025">
        <f t="shared" si="20"/>
        <v>140</v>
      </c>
      <c r="P217" s="1027" t="s">
        <v>58</v>
      </c>
      <c r="Q217" s="1027"/>
    </row>
    <row r="218" spans="1:17" ht="18.95" customHeight="1">
      <c r="A218" s="1024" t="s">
        <v>59</v>
      </c>
      <c r="B218" s="1024"/>
      <c r="C218" s="1025">
        <v>18</v>
      </c>
      <c r="D218" s="1025">
        <v>48</v>
      </c>
      <c r="E218" s="1025">
        <v>18</v>
      </c>
      <c r="F218" s="1025">
        <v>76</v>
      </c>
      <c r="G218" s="1025">
        <v>13</v>
      </c>
      <c r="H218" s="1025">
        <v>29</v>
      </c>
      <c r="I218" s="1025">
        <v>4</v>
      </c>
      <c r="J218" s="1025">
        <v>6</v>
      </c>
      <c r="K218" s="1025">
        <v>1</v>
      </c>
      <c r="L218" s="1025">
        <v>0</v>
      </c>
      <c r="M218" s="1025">
        <f t="shared" si="19"/>
        <v>54</v>
      </c>
      <c r="N218" s="1025">
        <f t="shared" si="19"/>
        <v>159</v>
      </c>
      <c r="O218" s="1025">
        <f t="shared" si="20"/>
        <v>213</v>
      </c>
      <c r="P218" s="1027" t="s">
        <v>60</v>
      </c>
      <c r="Q218" s="1027"/>
    </row>
    <row r="219" spans="1:17" ht="18.95" customHeight="1">
      <c r="A219" s="1024" t="s">
        <v>61</v>
      </c>
      <c r="B219" s="1024"/>
      <c r="C219" s="1025">
        <v>260</v>
      </c>
      <c r="D219" s="1025">
        <v>366</v>
      </c>
      <c r="E219" s="1025">
        <v>95</v>
      </c>
      <c r="F219" s="1025">
        <v>105</v>
      </c>
      <c r="G219" s="1025">
        <v>60</v>
      </c>
      <c r="H219" s="1025">
        <v>66</v>
      </c>
      <c r="I219" s="1025">
        <v>30</v>
      </c>
      <c r="J219" s="1025">
        <v>29</v>
      </c>
      <c r="K219" s="1025">
        <v>15</v>
      </c>
      <c r="L219" s="1025">
        <v>3</v>
      </c>
      <c r="M219" s="1025">
        <f t="shared" si="19"/>
        <v>460</v>
      </c>
      <c r="N219" s="1025">
        <f t="shared" si="19"/>
        <v>569</v>
      </c>
      <c r="O219" s="1025">
        <f t="shared" si="20"/>
        <v>1029</v>
      </c>
      <c r="P219" s="1027" t="s">
        <v>62</v>
      </c>
      <c r="Q219" s="1027"/>
    </row>
    <row r="220" spans="1:17" ht="18.95" customHeight="1">
      <c r="A220" s="1024" t="s">
        <v>63</v>
      </c>
      <c r="B220" s="1024"/>
      <c r="C220" s="1025">
        <v>14</v>
      </c>
      <c r="D220" s="1025">
        <v>24</v>
      </c>
      <c r="E220" s="1025">
        <v>13</v>
      </c>
      <c r="F220" s="1025">
        <v>16</v>
      </c>
      <c r="G220" s="1025">
        <v>1</v>
      </c>
      <c r="H220" s="1025">
        <v>9</v>
      </c>
      <c r="I220" s="1025">
        <v>13</v>
      </c>
      <c r="J220" s="1025">
        <v>0</v>
      </c>
      <c r="K220" s="1025">
        <v>11</v>
      </c>
      <c r="L220" s="1025">
        <v>0</v>
      </c>
      <c r="M220" s="1025">
        <f t="shared" si="19"/>
        <v>52</v>
      </c>
      <c r="N220" s="1025">
        <f t="shared" si="19"/>
        <v>49</v>
      </c>
      <c r="O220" s="1025">
        <f t="shared" si="20"/>
        <v>101</v>
      </c>
      <c r="P220" s="1027" t="s">
        <v>64</v>
      </c>
      <c r="Q220" s="1027"/>
    </row>
    <row r="221" spans="1:17" ht="18.95" customHeight="1" thickBot="1">
      <c r="A221" s="1077" t="s">
        <v>65</v>
      </c>
      <c r="B221" s="1077"/>
      <c r="C221" s="1062">
        <v>400</v>
      </c>
      <c r="D221" s="1062">
        <v>392</v>
      </c>
      <c r="E221" s="1062">
        <v>161</v>
      </c>
      <c r="F221" s="1062">
        <v>154</v>
      </c>
      <c r="G221" s="1062">
        <v>31</v>
      </c>
      <c r="H221" s="1062">
        <v>41</v>
      </c>
      <c r="I221" s="1062">
        <v>21</v>
      </c>
      <c r="J221" s="1062">
        <v>32</v>
      </c>
      <c r="K221" s="1062">
        <v>2</v>
      </c>
      <c r="L221" s="1062">
        <v>8</v>
      </c>
      <c r="M221" s="1039">
        <f t="shared" si="19"/>
        <v>615</v>
      </c>
      <c r="N221" s="1039">
        <f t="shared" si="19"/>
        <v>627</v>
      </c>
      <c r="O221" s="1039">
        <f t="shared" si="20"/>
        <v>1242</v>
      </c>
      <c r="P221" s="1075" t="s">
        <v>66</v>
      </c>
      <c r="Q221" s="1075"/>
    </row>
    <row r="222" spans="1:17" ht="21" thickBot="1">
      <c r="A222" s="1042" t="s">
        <v>19</v>
      </c>
      <c r="B222" s="1042"/>
      <c r="C222" s="1043">
        <f>SUM(C202:C221)</f>
        <v>1791</v>
      </c>
      <c r="D222" s="1043">
        <f t="shared" ref="D222:O222" si="21">SUM(D202:D221)</f>
        <v>2204</v>
      </c>
      <c r="E222" s="1043">
        <f t="shared" si="21"/>
        <v>909</v>
      </c>
      <c r="F222" s="1043">
        <f t="shared" si="21"/>
        <v>1030</v>
      </c>
      <c r="G222" s="1043">
        <f t="shared" si="21"/>
        <v>340</v>
      </c>
      <c r="H222" s="1043">
        <f t="shared" si="21"/>
        <v>386</v>
      </c>
      <c r="I222" s="1043">
        <f t="shared" si="21"/>
        <v>152</v>
      </c>
      <c r="J222" s="1043">
        <f t="shared" si="21"/>
        <v>183</v>
      </c>
      <c r="K222" s="1043">
        <f t="shared" si="21"/>
        <v>56</v>
      </c>
      <c r="L222" s="1043">
        <f t="shared" si="21"/>
        <v>46</v>
      </c>
      <c r="M222" s="1044">
        <f t="shared" si="21"/>
        <v>3248</v>
      </c>
      <c r="N222" s="1044">
        <f t="shared" si="21"/>
        <v>3849</v>
      </c>
      <c r="O222" s="1044">
        <f t="shared" si="21"/>
        <v>7097</v>
      </c>
      <c r="P222" s="1045" t="s">
        <v>67</v>
      </c>
      <c r="Q222" s="1045"/>
    </row>
    <row r="223" spans="1:17" ht="21" thickTop="1">
      <c r="A223" s="1056"/>
      <c r="B223" s="1056"/>
      <c r="C223" s="1071"/>
      <c r="D223" s="1071"/>
      <c r="E223" s="1071"/>
      <c r="F223" s="1071"/>
      <c r="G223" s="1071"/>
      <c r="H223" s="1071"/>
      <c r="I223" s="1071"/>
      <c r="J223" s="1071"/>
      <c r="K223" s="1071"/>
      <c r="L223" s="1071"/>
      <c r="M223" s="1071"/>
      <c r="N223" s="1071"/>
      <c r="O223" s="1071"/>
    </row>
    <row r="224" spans="1:17" ht="28.5" customHeight="1">
      <c r="A224" s="1056"/>
      <c r="B224" s="1056"/>
      <c r="C224" s="1071"/>
      <c r="D224" s="1071"/>
      <c r="E224" s="1071"/>
      <c r="F224" s="1071"/>
      <c r="G224" s="1071"/>
      <c r="H224" s="1071"/>
      <c r="I224" s="1071"/>
      <c r="J224" s="1071"/>
      <c r="K224" s="1071"/>
      <c r="L224" s="1071"/>
      <c r="M224" s="1071"/>
      <c r="N224" s="1071"/>
      <c r="O224" s="1071"/>
    </row>
    <row r="225" spans="1:17" ht="28.5" customHeight="1">
      <c r="A225" s="1056"/>
      <c r="B225" s="1056"/>
      <c r="C225" s="1071"/>
      <c r="D225" s="1071"/>
      <c r="E225" s="1071"/>
      <c r="F225" s="1071"/>
      <c r="G225" s="1071"/>
      <c r="H225" s="1071"/>
      <c r="I225" s="1071"/>
      <c r="J225" s="1071"/>
      <c r="K225" s="1071"/>
      <c r="L225" s="1071"/>
      <c r="M225" s="1071"/>
      <c r="N225" s="1071"/>
      <c r="O225" s="1071"/>
    </row>
    <row r="226" spans="1:17" ht="28.5" customHeight="1">
      <c r="A226" s="1056"/>
      <c r="B226" s="1056"/>
      <c r="C226" s="1071"/>
      <c r="D226" s="1071"/>
      <c r="E226" s="1071"/>
      <c r="F226" s="1071"/>
      <c r="G226" s="1071"/>
      <c r="H226" s="1071"/>
      <c r="I226" s="1071"/>
      <c r="J226" s="1071"/>
      <c r="K226" s="1071"/>
      <c r="L226" s="1071"/>
      <c r="M226" s="1071"/>
      <c r="N226" s="1071"/>
      <c r="O226" s="1071"/>
    </row>
    <row r="227" spans="1:17" ht="28.5" customHeight="1">
      <c r="A227" s="1056"/>
      <c r="B227" s="1056"/>
      <c r="C227" s="1071"/>
      <c r="D227" s="1071"/>
      <c r="E227" s="1071"/>
      <c r="F227" s="1071"/>
      <c r="G227" s="1071"/>
      <c r="H227" s="1071"/>
      <c r="I227" s="1071"/>
      <c r="J227" s="1071"/>
      <c r="K227" s="1071"/>
      <c r="L227" s="1071"/>
      <c r="M227" s="1071"/>
      <c r="N227" s="1071"/>
      <c r="O227" s="1071"/>
    </row>
    <row r="228" spans="1:17" ht="30.75" customHeight="1">
      <c r="A228" s="1052" t="s">
        <v>1125</v>
      </c>
      <c r="B228" s="1052"/>
      <c r="C228" s="1052"/>
      <c r="D228" s="1052"/>
      <c r="E228" s="1052"/>
      <c r="F228" s="1052"/>
      <c r="G228" s="1052"/>
      <c r="H228" s="1052"/>
      <c r="I228" s="1052"/>
      <c r="J228" s="1052"/>
      <c r="K228" s="1052"/>
      <c r="L228" s="1052"/>
      <c r="M228" s="1052"/>
      <c r="N228" s="1052"/>
      <c r="O228" s="1052"/>
      <c r="P228" s="1052"/>
      <c r="Q228" s="1052"/>
    </row>
    <row r="229" spans="1:17" ht="39" customHeight="1">
      <c r="A229" s="1008" t="s">
        <v>1126</v>
      </c>
      <c r="B229" s="1008"/>
      <c r="C229" s="1008"/>
      <c r="D229" s="1008"/>
      <c r="E229" s="1008"/>
      <c r="F229" s="1008"/>
      <c r="G229" s="1008"/>
      <c r="H229" s="1008"/>
      <c r="I229" s="1008"/>
      <c r="J229" s="1008"/>
      <c r="K229" s="1008"/>
      <c r="L229" s="1008"/>
      <c r="M229" s="1008"/>
      <c r="N229" s="1008"/>
      <c r="O229" s="1008"/>
      <c r="P229" s="1008"/>
      <c r="Q229" s="1008"/>
    </row>
    <row r="230" spans="1:17" ht="24.75" customHeight="1" thickBot="1">
      <c r="A230" s="1010" t="s">
        <v>1127</v>
      </c>
      <c r="B230" s="1010"/>
      <c r="C230" s="1010"/>
      <c r="D230" s="1052"/>
      <c r="E230" s="1052"/>
      <c r="F230" s="1052"/>
      <c r="G230" s="1052"/>
      <c r="H230" s="1052"/>
      <c r="I230" s="1052"/>
      <c r="J230" s="1052"/>
      <c r="K230" s="1052"/>
      <c r="L230" s="1052"/>
      <c r="M230" s="1052"/>
      <c r="N230" s="1052"/>
      <c r="O230" s="1052"/>
      <c r="P230" s="1072" t="s">
        <v>1124</v>
      </c>
      <c r="Q230" s="1072"/>
    </row>
    <row r="231" spans="1:17" s="1015" customFormat="1" ht="21" customHeight="1" thickTop="1">
      <c r="A231" s="1013" t="s">
        <v>4</v>
      </c>
      <c r="B231" s="1013"/>
      <c r="C231" s="1014" t="s">
        <v>1090</v>
      </c>
      <c r="D231" s="1014"/>
      <c r="E231" s="1014" t="s">
        <v>1101</v>
      </c>
      <c r="F231" s="1014"/>
      <c r="G231" s="1014" t="s">
        <v>153</v>
      </c>
      <c r="H231" s="1014"/>
      <c r="I231" s="1014" t="s">
        <v>1111</v>
      </c>
      <c r="J231" s="1014"/>
      <c r="K231" s="1014" t="s">
        <v>1120</v>
      </c>
      <c r="L231" s="1014"/>
      <c r="M231" s="1014" t="s">
        <v>19</v>
      </c>
      <c r="N231" s="1014"/>
      <c r="O231" s="1014"/>
      <c r="P231" s="1013" t="s">
        <v>1091</v>
      </c>
      <c r="Q231" s="1013"/>
    </row>
    <row r="232" spans="1:17" s="1015" customFormat="1" ht="21" customHeight="1">
      <c r="A232" s="1016"/>
      <c r="B232" s="1016"/>
      <c r="C232" s="1017" t="s">
        <v>147</v>
      </c>
      <c r="D232" s="1017"/>
      <c r="E232" s="1017" t="s">
        <v>155</v>
      </c>
      <c r="F232" s="1017"/>
      <c r="G232" s="1017" t="s">
        <v>156</v>
      </c>
      <c r="H232" s="1017"/>
      <c r="I232" s="1017" t="s">
        <v>157</v>
      </c>
      <c r="J232" s="1017"/>
      <c r="K232" s="1017" t="s">
        <v>179</v>
      </c>
      <c r="L232" s="1017"/>
      <c r="M232" s="1017" t="s">
        <v>23</v>
      </c>
      <c r="N232" s="1017"/>
      <c r="O232" s="1017"/>
      <c r="P232" s="1016"/>
      <c r="Q232" s="1016"/>
    </row>
    <row r="233" spans="1:17" s="1015" customFormat="1" ht="21" customHeight="1">
      <c r="A233" s="1016"/>
      <c r="B233" s="1016"/>
      <c r="C233" s="1018" t="s">
        <v>148</v>
      </c>
      <c r="D233" s="1018" t="s">
        <v>17</v>
      </c>
      <c r="E233" s="1018" t="s">
        <v>148</v>
      </c>
      <c r="F233" s="1018" t="s">
        <v>17</v>
      </c>
      <c r="G233" s="1018" t="s">
        <v>148</v>
      </c>
      <c r="H233" s="1018" t="s">
        <v>17</v>
      </c>
      <c r="I233" s="1018" t="s">
        <v>148</v>
      </c>
      <c r="J233" s="1018" t="s">
        <v>17</v>
      </c>
      <c r="K233" s="1018" t="s">
        <v>148</v>
      </c>
      <c r="L233" s="1018" t="s">
        <v>17</v>
      </c>
      <c r="M233" s="1018" t="s">
        <v>148</v>
      </c>
      <c r="N233" s="1018" t="s">
        <v>17</v>
      </c>
      <c r="O233" s="1018" t="s">
        <v>107</v>
      </c>
      <c r="P233" s="1016"/>
      <c r="Q233" s="1016"/>
    </row>
    <row r="234" spans="1:17" s="1078" customFormat="1" ht="28.5" customHeight="1" thickBot="1">
      <c r="A234" s="1020"/>
      <c r="B234" s="1020"/>
      <c r="C234" s="1053" t="s">
        <v>20</v>
      </c>
      <c r="D234" s="1053" t="s">
        <v>21</v>
      </c>
      <c r="E234" s="1053" t="s">
        <v>20</v>
      </c>
      <c r="F234" s="1053" t="s">
        <v>21</v>
      </c>
      <c r="G234" s="1053" t="s">
        <v>20</v>
      </c>
      <c r="H234" s="1053" t="s">
        <v>21</v>
      </c>
      <c r="I234" s="1053" t="s">
        <v>20</v>
      </c>
      <c r="J234" s="1053" t="s">
        <v>21</v>
      </c>
      <c r="K234" s="1053" t="s">
        <v>20</v>
      </c>
      <c r="L234" s="1053" t="s">
        <v>21</v>
      </c>
      <c r="M234" s="1053" t="s">
        <v>20</v>
      </c>
      <c r="N234" s="1053" t="s">
        <v>21</v>
      </c>
      <c r="O234" s="1053" t="s">
        <v>23</v>
      </c>
      <c r="P234" s="1020"/>
      <c r="Q234" s="1020"/>
    </row>
    <row r="235" spans="1:17" s="1078" customFormat="1" ht="17.25" customHeight="1">
      <c r="A235" s="1054" t="s">
        <v>25</v>
      </c>
      <c r="B235" s="1054"/>
      <c r="C235" s="1067">
        <v>49</v>
      </c>
      <c r="D235" s="1067">
        <v>14</v>
      </c>
      <c r="E235" s="1067">
        <v>18</v>
      </c>
      <c r="F235" s="1067">
        <v>6</v>
      </c>
      <c r="G235" s="1067">
        <v>8</v>
      </c>
      <c r="H235" s="1067">
        <v>1</v>
      </c>
      <c r="I235" s="1067">
        <v>4</v>
      </c>
      <c r="J235" s="1067">
        <v>0</v>
      </c>
      <c r="K235" s="1067">
        <v>0</v>
      </c>
      <c r="L235" s="1067">
        <v>0</v>
      </c>
      <c r="M235" s="1061">
        <f>SUM(C235,E235,G235,I235,K235)</f>
        <v>79</v>
      </c>
      <c r="N235" s="1061">
        <f>SUM(D235,F235,H235,J235,L235)</f>
        <v>21</v>
      </c>
      <c r="O235" s="1061">
        <f>SUM(M235:N235)</f>
        <v>100</v>
      </c>
      <c r="P235" s="807" t="s">
        <v>26</v>
      </c>
      <c r="Q235" s="807"/>
    </row>
    <row r="236" spans="1:17" ht="18.95" customHeight="1">
      <c r="A236" s="1068" t="s">
        <v>27</v>
      </c>
      <c r="B236" s="1068"/>
      <c r="C236" s="1069">
        <v>39</v>
      </c>
      <c r="D236" s="1069">
        <v>3</v>
      </c>
      <c r="E236" s="1069">
        <v>3</v>
      </c>
      <c r="F236" s="1069">
        <v>3</v>
      </c>
      <c r="G236" s="1069">
        <v>0</v>
      </c>
      <c r="H236" s="1069">
        <v>3</v>
      </c>
      <c r="I236" s="1069">
        <v>0</v>
      </c>
      <c r="J236" s="1069">
        <v>0</v>
      </c>
      <c r="K236" s="1069">
        <v>0</v>
      </c>
      <c r="L236" s="1069">
        <v>2</v>
      </c>
      <c r="M236" s="1025">
        <f t="shared" ref="M236:N254" si="22">SUM(C236,E236,G236,I236,K236)</f>
        <v>42</v>
      </c>
      <c r="N236" s="1066">
        <f t="shared" si="22"/>
        <v>11</v>
      </c>
      <c r="O236" s="1025">
        <f t="shared" ref="O236:O254" si="23">SUM(M236:N236)</f>
        <v>53</v>
      </c>
      <c r="P236" s="1055" t="s">
        <v>28</v>
      </c>
      <c r="Q236" s="1055"/>
    </row>
    <row r="237" spans="1:17" ht="18.95" customHeight="1">
      <c r="A237" s="1024" t="s">
        <v>83</v>
      </c>
      <c r="B237" s="1024"/>
      <c r="C237" s="1025">
        <v>44</v>
      </c>
      <c r="D237" s="1025">
        <v>10</v>
      </c>
      <c r="E237" s="1025">
        <v>18</v>
      </c>
      <c r="F237" s="1025">
        <v>5</v>
      </c>
      <c r="G237" s="1025">
        <v>10</v>
      </c>
      <c r="H237" s="1025">
        <v>4</v>
      </c>
      <c r="I237" s="1025">
        <v>4</v>
      </c>
      <c r="J237" s="1025">
        <v>1</v>
      </c>
      <c r="K237" s="1025">
        <v>0</v>
      </c>
      <c r="L237" s="1025">
        <v>0</v>
      </c>
      <c r="M237" s="1025">
        <f t="shared" si="22"/>
        <v>76</v>
      </c>
      <c r="N237" s="1025">
        <f t="shared" si="22"/>
        <v>20</v>
      </c>
      <c r="O237" s="1025">
        <f t="shared" si="23"/>
        <v>96</v>
      </c>
      <c r="P237" s="1027" t="s">
        <v>30</v>
      </c>
      <c r="Q237" s="1027"/>
    </row>
    <row r="238" spans="1:17" ht="18.95" customHeight="1">
      <c r="A238" s="1024" t="s">
        <v>31</v>
      </c>
      <c r="B238" s="1024"/>
      <c r="C238" s="1025">
        <v>0</v>
      </c>
      <c r="D238" s="1025">
        <v>0</v>
      </c>
      <c r="E238" s="1025">
        <v>2</v>
      </c>
      <c r="F238" s="1025">
        <v>0</v>
      </c>
      <c r="G238" s="1025">
        <v>1</v>
      </c>
      <c r="H238" s="1025">
        <v>0</v>
      </c>
      <c r="I238" s="1025">
        <v>0</v>
      </c>
      <c r="J238" s="1025">
        <v>0</v>
      </c>
      <c r="K238" s="1025">
        <v>0</v>
      </c>
      <c r="L238" s="1025">
        <v>0</v>
      </c>
      <c r="M238" s="1025">
        <f t="shared" si="22"/>
        <v>3</v>
      </c>
      <c r="N238" s="1025">
        <f t="shared" si="22"/>
        <v>0</v>
      </c>
      <c r="O238" s="1025">
        <f t="shared" si="23"/>
        <v>3</v>
      </c>
      <c r="P238" s="1027" t="s">
        <v>32</v>
      </c>
      <c r="Q238" s="1027"/>
    </row>
    <row r="239" spans="1:17" ht="18.95" customHeight="1">
      <c r="A239" s="1028" t="s">
        <v>33</v>
      </c>
      <c r="B239" s="1029" t="s">
        <v>1092</v>
      </c>
      <c r="C239" s="1025">
        <v>84</v>
      </c>
      <c r="D239" s="1025">
        <v>9</v>
      </c>
      <c r="E239" s="1025">
        <v>16</v>
      </c>
      <c r="F239" s="1025">
        <v>1</v>
      </c>
      <c r="G239" s="1025">
        <v>7</v>
      </c>
      <c r="H239" s="1025">
        <v>1</v>
      </c>
      <c r="I239" s="1025">
        <v>2</v>
      </c>
      <c r="J239" s="1025">
        <v>0</v>
      </c>
      <c r="K239" s="1025">
        <v>0</v>
      </c>
      <c r="L239" s="1025">
        <v>0</v>
      </c>
      <c r="M239" s="1025">
        <f t="shared" si="22"/>
        <v>109</v>
      </c>
      <c r="N239" s="1025">
        <f t="shared" si="22"/>
        <v>11</v>
      </c>
      <c r="O239" s="1025">
        <f t="shared" si="23"/>
        <v>120</v>
      </c>
      <c r="P239" s="1030" t="s">
        <v>35</v>
      </c>
      <c r="Q239" s="1031" t="s">
        <v>36</v>
      </c>
    </row>
    <row r="240" spans="1:17" ht="18.95" customHeight="1">
      <c r="A240" s="1032"/>
      <c r="B240" s="1029" t="s">
        <v>1093</v>
      </c>
      <c r="C240" s="1025">
        <v>175</v>
      </c>
      <c r="D240" s="1025">
        <v>55</v>
      </c>
      <c r="E240" s="1025">
        <v>69</v>
      </c>
      <c r="F240" s="1025">
        <v>15</v>
      </c>
      <c r="G240" s="1025">
        <v>18</v>
      </c>
      <c r="H240" s="1025">
        <v>2</v>
      </c>
      <c r="I240" s="1025">
        <v>11</v>
      </c>
      <c r="J240" s="1025">
        <v>0</v>
      </c>
      <c r="K240" s="1025">
        <v>6</v>
      </c>
      <c r="L240" s="1025">
        <v>1</v>
      </c>
      <c r="M240" s="1025">
        <f t="shared" si="22"/>
        <v>279</v>
      </c>
      <c r="N240" s="1025">
        <f t="shared" si="22"/>
        <v>73</v>
      </c>
      <c r="O240" s="1025">
        <f t="shared" si="23"/>
        <v>352</v>
      </c>
      <c r="P240" s="1030" t="s">
        <v>38</v>
      </c>
      <c r="Q240" s="1033"/>
    </row>
    <row r="241" spans="1:17" ht="18.95" customHeight="1">
      <c r="A241" s="1032"/>
      <c r="B241" s="1029" t="s">
        <v>1094</v>
      </c>
      <c r="C241" s="1025">
        <v>2</v>
      </c>
      <c r="D241" s="1025">
        <v>0</v>
      </c>
      <c r="E241" s="1025">
        <v>8</v>
      </c>
      <c r="F241" s="1025">
        <v>0</v>
      </c>
      <c r="G241" s="1025">
        <v>1</v>
      </c>
      <c r="H241" s="1025">
        <v>0</v>
      </c>
      <c r="I241" s="1025">
        <v>0</v>
      </c>
      <c r="J241" s="1025">
        <v>0</v>
      </c>
      <c r="K241" s="1025">
        <v>0</v>
      </c>
      <c r="L241" s="1025">
        <v>0</v>
      </c>
      <c r="M241" s="1025">
        <f t="shared" si="22"/>
        <v>11</v>
      </c>
      <c r="N241" s="1025">
        <f t="shared" si="22"/>
        <v>0</v>
      </c>
      <c r="O241" s="1025">
        <f t="shared" si="23"/>
        <v>11</v>
      </c>
      <c r="P241" s="1030" t="s">
        <v>40</v>
      </c>
      <c r="Q241" s="1033"/>
    </row>
    <row r="242" spans="1:17" ht="18.95" customHeight="1">
      <c r="A242" s="1032"/>
      <c r="B242" s="1029" t="s">
        <v>41</v>
      </c>
      <c r="C242" s="1025">
        <v>76</v>
      </c>
      <c r="D242" s="1025">
        <v>12</v>
      </c>
      <c r="E242" s="1025">
        <v>43</v>
      </c>
      <c r="F242" s="1025">
        <v>8</v>
      </c>
      <c r="G242" s="1025">
        <v>12</v>
      </c>
      <c r="H242" s="1025">
        <v>4</v>
      </c>
      <c r="I242" s="1025">
        <v>1</v>
      </c>
      <c r="J242" s="1025">
        <v>0</v>
      </c>
      <c r="K242" s="1025">
        <v>0</v>
      </c>
      <c r="L242" s="1025">
        <v>0</v>
      </c>
      <c r="M242" s="1025">
        <f t="shared" si="22"/>
        <v>132</v>
      </c>
      <c r="N242" s="1025">
        <f t="shared" si="22"/>
        <v>24</v>
      </c>
      <c r="O242" s="1025">
        <f t="shared" si="23"/>
        <v>156</v>
      </c>
      <c r="P242" s="1030" t="s">
        <v>42</v>
      </c>
      <c r="Q242" s="1033"/>
    </row>
    <row r="243" spans="1:17" ht="18.95" customHeight="1">
      <c r="A243" s="1032"/>
      <c r="B243" s="1029" t="s">
        <v>43</v>
      </c>
      <c r="C243" s="1025">
        <v>59</v>
      </c>
      <c r="D243" s="1025">
        <v>13</v>
      </c>
      <c r="E243" s="1025">
        <v>25</v>
      </c>
      <c r="F243" s="1025">
        <v>1</v>
      </c>
      <c r="G243" s="1025">
        <v>8</v>
      </c>
      <c r="H243" s="1025">
        <v>1</v>
      </c>
      <c r="I243" s="1025">
        <v>1</v>
      </c>
      <c r="J243" s="1025">
        <v>2</v>
      </c>
      <c r="K243" s="1025">
        <v>0</v>
      </c>
      <c r="L243" s="1025">
        <v>0</v>
      </c>
      <c r="M243" s="1025">
        <f t="shared" si="22"/>
        <v>93</v>
      </c>
      <c r="N243" s="1025">
        <f t="shared" si="22"/>
        <v>17</v>
      </c>
      <c r="O243" s="1025">
        <f t="shared" si="23"/>
        <v>110</v>
      </c>
      <c r="P243" s="1030" t="s">
        <v>44</v>
      </c>
      <c r="Q243" s="1033"/>
    </row>
    <row r="244" spans="1:17" ht="18.95" customHeight="1">
      <c r="A244" s="1034"/>
      <c r="B244" s="1029" t="s">
        <v>45</v>
      </c>
      <c r="C244" s="1025">
        <v>25</v>
      </c>
      <c r="D244" s="1025">
        <v>14</v>
      </c>
      <c r="E244" s="1025">
        <v>21</v>
      </c>
      <c r="F244" s="1025">
        <v>0</v>
      </c>
      <c r="G244" s="1025">
        <v>1</v>
      </c>
      <c r="H244" s="1025">
        <v>0</v>
      </c>
      <c r="I244" s="1025">
        <v>0</v>
      </c>
      <c r="J244" s="1025">
        <v>1</v>
      </c>
      <c r="K244" s="1025">
        <v>0</v>
      </c>
      <c r="L244" s="1025">
        <v>0</v>
      </c>
      <c r="M244" s="1025">
        <f t="shared" si="22"/>
        <v>47</v>
      </c>
      <c r="N244" s="1025">
        <f t="shared" si="22"/>
        <v>15</v>
      </c>
      <c r="O244" s="1025">
        <f t="shared" si="23"/>
        <v>62</v>
      </c>
      <c r="P244" s="1030" t="s">
        <v>46</v>
      </c>
      <c r="Q244" s="1035"/>
    </row>
    <row r="245" spans="1:17" ht="18.95" customHeight="1">
      <c r="A245" s="1036" t="s">
        <v>47</v>
      </c>
      <c r="B245" s="1036"/>
      <c r="C245" s="1025">
        <v>0</v>
      </c>
      <c r="D245" s="1025">
        <v>0</v>
      </c>
      <c r="E245" s="1025">
        <v>0</v>
      </c>
      <c r="F245" s="1025">
        <v>0</v>
      </c>
      <c r="G245" s="1025">
        <v>0</v>
      </c>
      <c r="H245" s="1025">
        <v>0</v>
      </c>
      <c r="I245" s="1025">
        <v>0</v>
      </c>
      <c r="J245" s="1025">
        <v>0</v>
      </c>
      <c r="K245" s="1025">
        <v>0</v>
      </c>
      <c r="L245" s="1025">
        <v>0</v>
      </c>
      <c r="M245" s="1025">
        <f t="shared" si="22"/>
        <v>0</v>
      </c>
      <c r="N245" s="1025">
        <f t="shared" si="22"/>
        <v>0</v>
      </c>
      <c r="O245" s="1025">
        <f t="shared" si="23"/>
        <v>0</v>
      </c>
      <c r="P245" s="485" t="s">
        <v>1095</v>
      </c>
      <c r="Q245" s="485"/>
    </row>
    <row r="246" spans="1:17" ht="18.95" customHeight="1">
      <c r="A246" s="1024" t="s">
        <v>49</v>
      </c>
      <c r="B246" s="1024"/>
      <c r="C246" s="1025">
        <v>16</v>
      </c>
      <c r="D246" s="1025">
        <v>11</v>
      </c>
      <c r="E246" s="1025">
        <v>11</v>
      </c>
      <c r="F246" s="1025">
        <v>13</v>
      </c>
      <c r="G246" s="1025">
        <v>5</v>
      </c>
      <c r="H246" s="1025">
        <v>7</v>
      </c>
      <c r="I246" s="1025">
        <v>4</v>
      </c>
      <c r="J246" s="1025">
        <v>4</v>
      </c>
      <c r="K246" s="1025">
        <v>1</v>
      </c>
      <c r="L246" s="1025">
        <v>3</v>
      </c>
      <c r="M246" s="1025">
        <f t="shared" si="22"/>
        <v>37</v>
      </c>
      <c r="N246" s="1025">
        <f t="shared" si="22"/>
        <v>38</v>
      </c>
      <c r="O246" s="1025">
        <f t="shared" si="23"/>
        <v>75</v>
      </c>
      <c r="P246" s="1027" t="s">
        <v>50</v>
      </c>
      <c r="Q246" s="1027"/>
    </row>
    <row r="247" spans="1:17" ht="18.95" customHeight="1">
      <c r="A247" s="1024" t="s">
        <v>51</v>
      </c>
      <c r="B247" s="1024"/>
      <c r="C247" s="1025">
        <v>40</v>
      </c>
      <c r="D247" s="1025">
        <v>1</v>
      </c>
      <c r="E247" s="1025">
        <v>5</v>
      </c>
      <c r="F247" s="1025">
        <v>1</v>
      </c>
      <c r="G247" s="1025">
        <v>5</v>
      </c>
      <c r="H247" s="1025">
        <v>2</v>
      </c>
      <c r="I247" s="1025">
        <v>6</v>
      </c>
      <c r="J247" s="1025">
        <v>0</v>
      </c>
      <c r="K247" s="1025">
        <v>5</v>
      </c>
      <c r="L247" s="1025">
        <v>0</v>
      </c>
      <c r="M247" s="1025">
        <f t="shared" si="22"/>
        <v>61</v>
      </c>
      <c r="N247" s="1025">
        <f t="shared" si="22"/>
        <v>4</v>
      </c>
      <c r="O247" s="1025">
        <f t="shared" si="23"/>
        <v>65</v>
      </c>
      <c r="P247" s="1027" t="s">
        <v>52</v>
      </c>
      <c r="Q247" s="1027"/>
    </row>
    <row r="248" spans="1:17" ht="18.95" customHeight="1">
      <c r="A248" s="1024" t="s">
        <v>53</v>
      </c>
      <c r="B248" s="1024"/>
      <c r="C248" s="1025">
        <v>259</v>
      </c>
      <c r="D248" s="1025">
        <v>10</v>
      </c>
      <c r="E248" s="1025">
        <v>27</v>
      </c>
      <c r="F248" s="1025">
        <v>6</v>
      </c>
      <c r="G248" s="1025">
        <v>10</v>
      </c>
      <c r="H248" s="1025">
        <v>2</v>
      </c>
      <c r="I248" s="1025">
        <v>12</v>
      </c>
      <c r="J248" s="1025">
        <v>0</v>
      </c>
      <c r="K248" s="1025">
        <v>3</v>
      </c>
      <c r="L248" s="1025">
        <v>1</v>
      </c>
      <c r="M248" s="1025">
        <f t="shared" si="22"/>
        <v>311</v>
      </c>
      <c r="N248" s="1025">
        <f t="shared" si="22"/>
        <v>19</v>
      </c>
      <c r="O248" s="1025">
        <f t="shared" si="23"/>
        <v>330</v>
      </c>
      <c r="P248" s="1027" t="s">
        <v>54</v>
      </c>
      <c r="Q248" s="1027"/>
    </row>
    <row r="249" spans="1:17" ht="18.95" customHeight="1">
      <c r="A249" s="1024" t="s">
        <v>84</v>
      </c>
      <c r="B249" s="1024"/>
      <c r="C249" s="1025">
        <v>17</v>
      </c>
      <c r="D249" s="1025">
        <v>7</v>
      </c>
      <c r="E249" s="1025">
        <v>13</v>
      </c>
      <c r="F249" s="1025">
        <v>6</v>
      </c>
      <c r="G249" s="1025">
        <v>10</v>
      </c>
      <c r="H249" s="1025">
        <v>3</v>
      </c>
      <c r="I249" s="1025">
        <v>4</v>
      </c>
      <c r="J249" s="1025">
        <v>2</v>
      </c>
      <c r="K249" s="1025">
        <v>0</v>
      </c>
      <c r="L249" s="1025">
        <v>2</v>
      </c>
      <c r="M249" s="1025">
        <f t="shared" si="22"/>
        <v>44</v>
      </c>
      <c r="N249" s="1025">
        <f t="shared" si="22"/>
        <v>20</v>
      </c>
      <c r="O249" s="1025">
        <f t="shared" si="23"/>
        <v>64</v>
      </c>
      <c r="P249" s="1027" t="s">
        <v>56</v>
      </c>
      <c r="Q249" s="1027"/>
    </row>
    <row r="250" spans="1:17" ht="18.95" customHeight="1">
      <c r="A250" s="1024" t="s">
        <v>57</v>
      </c>
      <c r="B250" s="1024"/>
      <c r="C250" s="1025">
        <v>7</v>
      </c>
      <c r="D250" s="1025">
        <v>0</v>
      </c>
      <c r="E250" s="1025">
        <v>2</v>
      </c>
      <c r="F250" s="1025">
        <v>0</v>
      </c>
      <c r="G250" s="1025">
        <v>4</v>
      </c>
      <c r="H250" s="1025">
        <v>1</v>
      </c>
      <c r="I250" s="1025">
        <v>11</v>
      </c>
      <c r="J250" s="1025">
        <v>0</v>
      </c>
      <c r="K250" s="1025">
        <v>0</v>
      </c>
      <c r="L250" s="1025">
        <v>0</v>
      </c>
      <c r="M250" s="1025">
        <f t="shared" si="22"/>
        <v>24</v>
      </c>
      <c r="N250" s="1025">
        <f t="shared" si="22"/>
        <v>1</v>
      </c>
      <c r="O250" s="1025">
        <f t="shared" si="23"/>
        <v>25</v>
      </c>
      <c r="P250" s="1027" t="s">
        <v>58</v>
      </c>
      <c r="Q250" s="1027"/>
    </row>
    <row r="251" spans="1:17" ht="18.95" customHeight="1">
      <c r="A251" s="1024" t="s">
        <v>59</v>
      </c>
      <c r="B251" s="1024"/>
      <c r="C251" s="1025">
        <v>15</v>
      </c>
      <c r="D251" s="1025">
        <v>0</v>
      </c>
      <c r="E251" s="1025">
        <v>6</v>
      </c>
      <c r="F251" s="1025">
        <v>0</v>
      </c>
      <c r="G251" s="1025">
        <v>4</v>
      </c>
      <c r="H251" s="1025">
        <v>0</v>
      </c>
      <c r="I251" s="1025">
        <v>2</v>
      </c>
      <c r="J251" s="1025">
        <v>0</v>
      </c>
      <c r="K251" s="1025">
        <v>2</v>
      </c>
      <c r="L251" s="1025">
        <v>0</v>
      </c>
      <c r="M251" s="1025">
        <f t="shared" si="22"/>
        <v>29</v>
      </c>
      <c r="N251" s="1025">
        <f t="shared" si="22"/>
        <v>0</v>
      </c>
      <c r="O251" s="1025">
        <f t="shared" si="23"/>
        <v>29</v>
      </c>
      <c r="P251" s="1027" t="s">
        <v>60</v>
      </c>
      <c r="Q251" s="1027"/>
    </row>
    <row r="252" spans="1:17" ht="18.95" customHeight="1">
      <c r="A252" s="1024" t="s">
        <v>61</v>
      </c>
      <c r="B252" s="1024"/>
      <c r="C252" s="1025">
        <v>48</v>
      </c>
      <c r="D252" s="1025">
        <v>35</v>
      </c>
      <c r="E252" s="1025">
        <v>45</v>
      </c>
      <c r="F252" s="1025">
        <v>6</v>
      </c>
      <c r="G252" s="1025">
        <v>30</v>
      </c>
      <c r="H252" s="1025">
        <v>2</v>
      </c>
      <c r="I252" s="1025">
        <v>15</v>
      </c>
      <c r="J252" s="1025">
        <v>2</v>
      </c>
      <c r="K252" s="1025">
        <v>13</v>
      </c>
      <c r="L252" s="1025">
        <v>3</v>
      </c>
      <c r="M252" s="1025">
        <f t="shared" si="22"/>
        <v>151</v>
      </c>
      <c r="N252" s="1025">
        <f t="shared" si="22"/>
        <v>48</v>
      </c>
      <c r="O252" s="1025">
        <f t="shared" si="23"/>
        <v>199</v>
      </c>
      <c r="P252" s="1027" t="s">
        <v>62</v>
      </c>
      <c r="Q252" s="1027"/>
    </row>
    <row r="253" spans="1:17" ht="18.95" customHeight="1">
      <c r="A253" s="1024" t="s">
        <v>63</v>
      </c>
      <c r="B253" s="1024"/>
      <c r="C253" s="1025">
        <v>7</v>
      </c>
      <c r="D253" s="1025">
        <v>11</v>
      </c>
      <c r="E253" s="1025">
        <v>1</v>
      </c>
      <c r="F253" s="1025">
        <v>9</v>
      </c>
      <c r="G253" s="1025">
        <v>6</v>
      </c>
      <c r="H253" s="1025">
        <v>4</v>
      </c>
      <c r="I253" s="1025">
        <v>9</v>
      </c>
      <c r="J253" s="1025">
        <v>0</v>
      </c>
      <c r="K253" s="1025">
        <v>0</v>
      </c>
      <c r="L253" s="1025">
        <v>0</v>
      </c>
      <c r="M253" s="1025">
        <f t="shared" si="22"/>
        <v>23</v>
      </c>
      <c r="N253" s="1069">
        <f t="shared" si="22"/>
        <v>24</v>
      </c>
      <c r="O253" s="1025">
        <f t="shared" si="23"/>
        <v>47</v>
      </c>
      <c r="P253" s="1027" t="s">
        <v>64</v>
      </c>
      <c r="Q253" s="1027"/>
    </row>
    <row r="254" spans="1:17" ht="18.95" customHeight="1" thickBot="1">
      <c r="A254" s="1077" t="s">
        <v>65</v>
      </c>
      <c r="B254" s="1077"/>
      <c r="C254" s="1062">
        <v>394</v>
      </c>
      <c r="D254" s="1062">
        <v>132</v>
      </c>
      <c r="E254" s="1062">
        <v>260</v>
      </c>
      <c r="F254" s="1062">
        <v>73</v>
      </c>
      <c r="G254" s="1062">
        <v>104</v>
      </c>
      <c r="H254" s="1062">
        <v>28</v>
      </c>
      <c r="I254" s="1062">
        <v>78</v>
      </c>
      <c r="J254" s="1062">
        <v>10</v>
      </c>
      <c r="K254" s="1062">
        <v>20</v>
      </c>
      <c r="L254" s="1062">
        <v>1</v>
      </c>
      <c r="M254" s="1062">
        <f t="shared" si="22"/>
        <v>856</v>
      </c>
      <c r="N254" s="1062">
        <f t="shared" si="22"/>
        <v>244</v>
      </c>
      <c r="O254" s="1062">
        <f t="shared" si="23"/>
        <v>1100</v>
      </c>
      <c r="P254" s="1075" t="s">
        <v>66</v>
      </c>
      <c r="Q254" s="1075"/>
    </row>
    <row r="255" spans="1:17" ht="24" customHeight="1" thickBot="1">
      <c r="A255" s="1042" t="s">
        <v>19</v>
      </c>
      <c r="B255" s="1042"/>
      <c r="C255" s="1043">
        <f>SUM(C235:C254)</f>
        <v>1356</v>
      </c>
      <c r="D255" s="1043">
        <f t="shared" ref="D255:O255" si="24">SUM(D235:D254)</f>
        <v>337</v>
      </c>
      <c r="E255" s="1043">
        <f t="shared" si="24"/>
        <v>593</v>
      </c>
      <c r="F255" s="1043">
        <f t="shared" si="24"/>
        <v>153</v>
      </c>
      <c r="G255" s="1043">
        <f t="shared" si="24"/>
        <v>244</v>
      </c>
      <c r="H255" s="1043">
        <f t="shared" si="24"/>
        <v>65</v>
      </c>
      <c r="I255" s="1043">
        <f t="shared" si="24"/>
        <v>164</v>
      </c>
      <c r="J255" s="1043">
        <f t="shared" si="24"/>
        <v>22</v>
      </c>
      <c r="K255" s="1043">
        <f t="shared" si="24"/>
        <v>50</v>
      </c>
      <c r="L255" s="1043">
        <f t="shared" si="24"/>
        <v>13</v>
      </c>
      <c r="M255" s="1043">
        <f t="shared" si="24"/>
        <v>2407</v>
      </c>
      <c r="N255" s="1043">
        <f t="shared" si="24"/>
        <v>590</v>
      </c>
      <c r="O255" s="1043">
        <f t="shared" si="24"/>
        <v>2997</v>
      </c>
      <c r="P255" s="1045" t="s">
        <v>67</v>
      </c>
      <c r="Q255" s="1045"/>
    </row>
    <row r="256" spans="1:17" ht="21" thickTop="1">
      <c r="A256" s="1056"/>
      <c r="B256" s="1056"/>
      <c r="C256" s="1071"/>
      <c r="D256" s="1071"/>
      <c r="E256" s="1071"/>
      <c r="F256" s="1071"/>
      <c r="G256" s="1071"/>
      <c r="H256" s="1071"/>
      <c r="I256" s="1071"/>
      <c r="J256" s="1071"/>
      <c r="K256" s="1071"/>
      <c r="L256" s="1071"/>
      <c r="M256" s="1071"/>
      <c r="N256" s="1071"/>
      <c r="O256" s="1071"/>
    </row>
    <row r="257" spans="1:17" ht="26.25" customHeight="1">
      <c r="A257" s="1056"/>
      <c r="B257" s="1056"/>
      <c r="C257" s="1071"/>
      <c r="D257" s="1071"/>
      <c r="E257" s="1071"/>
      <c r="F257" s="1071"/>
      <c r="G257" s="1071"/>
      <c r="H257" s="1071"/>
      <c r="I257" s="1071"/>
      <c r="J257" s="1071"/>
      <c r="K257" s="1071"/>
      <c r="L257" s="1071"/>
      <c r="M257" s="1071"/>
      <c r="N257" s="1071"/>
      <c r="O257" s="1071"/>
    </row>
    <row r="258" spans="1:17" ht="26.25" customHeight="1">
      <c r="A258" s="1056"/>
      <c r="B258" s="1056"/>
      <c r="C258" s="1071"/>
      <c r="D258" s="1071"/>
      <c r="E258" s="1071"/>
      <c r="F258" s="1071"/>
      <c r="G258" s="1071"/>
      <c r="H258" s="1071"/>
      <c r="I258" s="1071"/>
      <c r="J258" s="1071"/>
      <c r="K258" s="1071"/>
      <c r="L258" s="1071"/>
      <c r="M258" s="1071"/>
      <c r="N258" s="1071"/>
      <c r="O258" s="1071"/>
    </row>
    <row r="259" spans="1:17" ht="26.25" customHeight="1">
      <c r="A259" s="1056"/>
      <c r="B259" s="1056"/>
      <c r="C259" s="1071"/>
      <c r="D259" s="1071"/>
      <c r="E259" s="1071"/>
      <c r="F259" s="1071"/>
      <c r="G259" s="1071"/>
      <c r="H259" s="1071"/>
      <c r="I259" s="1071"/>
      <c r="J259" s="1071"/>
      <c r="K259" s="1071"/>
      <c r="L259" s="1071"/>
      <c r="M259" s="1071"/>
      <c r="N259" s="1071"/>
      <c r="O259" s="1071"/>
    </row>
    <row r="260" spans="1:17" ht="29.25" customHeight="1">
      <c r="A260" s="1051" t="s">
        <v>1128</v>
      </c>
      <c r="B260" s="1051"/>
      <c r="C260" s="1051"/>
      <c r="D260" s="1051"/>
      <c r="E260" s="1051"/>
      <c r="F260" s="1051"/>
      <c r="G260" s="1051"/>
      <c r="H260" s="1051"/>
      <c r="I260" s="1051"/>
      <c r="J260" s="1051"/>
      <c r="K260" s="1051"/>
      <c r="L260" s="1051"/>
      <c r="M260" s="1051"/>
      <c r="N260" s="1051"/>
      <c r="O260" s="1051"/>
      <c r="P260" s="1051"/>
      <c r="Q260" s="1052"/>
    </row>
    <row r="261" spans="1:17" ht="38.25" customHeight="1">
      <c r="A261" s="1008" t="s">
        <v>1129</v>
      </c>
      <c r="B261" s="1008"/>
      <c r="C261" s="1008"/>
      <c r="D261" s="1008"/>
      <c r="E261" s="1008"/>
      <c r="F261" s="1008"/>
      <c r="G261" s="1008"/>
      <c r="H261" s="1008"/>
      <c r="I261" s="1008"/>
      <c r="J261" s="1008"/>
      <c r="K261" s="1008"/>
      <c r="L261" s="1008"/>
      <c r="M261" s="1008"/>
      <c r="N261" s="1008"/>
      <c r="O261" s="1008"/>
      <c r="P261" s="1008"/>
      <c r="Q261" s="1008"/>
    </row>
    <row r="262" spans="1:17" ht="21" thickBot="1">
      <c r="A262" s="1010" t="s">
        <v>1130</v>
      </c>
      <c r="B262" s="1010"/>
      <c r="C262" s="1010"/>
      <c r="D262" s="1064"/>
      <c r="E262" s="1064"/>
      <c r="F262" s="1064"/>
      <c r="G262" s="1064"/>
      <c r="H262" s="1064"/>
      <c r="I262" s="1064"/>
      <c r="J262" s="1064"/>
      <c r="K262" s="1064"/>
      <c r="L262" s="1064"/>
      <c r="M262" s="1064"/>
      <c r="N262" s="1064"/>
      <c r="O262" s="1064"/>
      <c r="P262" s="1011" t="s">
        <v>1131</v>
      </c>
      <c r="Q262" s="1011"/>
    </row>
    <row r="263" spans="1:17" s="1015" customFormat="1" ht="21" customHeight="1" thickTop="1">
      <c r="A263" s="1013" t="s">
        <v>4</v>
      </c>
      <c r="B263" s="1013"/>
      <c r="C263" s="1014" t="s">
        <v>1090</v>
      </c>
      <c r="D263" s="1014"/>
      <c r="E263" s="1014" t="s">
        <v>1101</v>
      </c>
      <c r="F263" s="1014"/>
      <c r="G263" s="1014" t="s">
        <v>153</v>
      </c>
      <c r="H263" s="1014"/>
      <c r="I263" s="1014" t="s">
        <v>1111</v>
      </c>
      <c r="J263" s="1014"/>
      <c r="K263" s="1014" t="s">
        <v>1120</v>
      </c>
      <c r="L263" s="1014"/>
      <c r="M263" s="1014" t="s">
        <v>19</v>
      </c>
      <c r="N263" s="1014"/>
      <c r="O263" s="1014"/>
      <c r="P263" s="1013" t="s">
        <v>1091</v>
      </c>
      <c r="Q263" s="1013"/>
    </row>
    <row r="264" spans="1:17" s="1015" customFormat="1" ht="21" customHeight="1">
      <c r="A264" s="1016"/>
      <c r="B264" s="1016"/>
      <c r="C264" s="1017" t="s">
        <v>147</v>
      </c>
      <c r="D264" s="1017"/>
      <c r="E264" s="1017" t="s">
        <v>155</v>
      </c>
      <c r="F264" s="1017"/>
      <c r="G264" s="1017" t="s">
        <v>156</v>
      </c>
      <c r="H264" s="1017"/>
      <c r="I264" s="1017" t="s">
        <v>157</v>
      </c>
      <c r="J264" s="1017"/>
      <c r="K264" s="1017" t="s">
        <v>179</v>
      </c>
      <c r="L264" s="1017"/>
      <c r="M264" s="1017" t="s">
        <v>23</v>
      </c>
      <c r="N264" s="1017"/>
      <c r="O264" s="1017"/>
      <c r="P264" s="1016"/>
      <c r="Q264" s="1016"/>
    </row>
    <row r="265" spans="1:17" s="1015" customFormat="1" ht="21" customHeight="1">
      <c r="A265" s="1016"/>
      <c r="B265" s="1016"/>
      <c r="C265" s="1018" t="s">
        <v>148</v>
      </c>
      <c r="D265" s="1018" t="s">
        <v>17</v>
      </c>
      <c r="E265" s="1018" t="s">
        <v>148</v>
      </c>
      <c r="F265" s="1018" t="s">
        <v>17</v>
      </c>
      <c r="G265" s="1018" t="s">
        <v>148</v>
      </c>
      <c r="H265" s="1018" t="s">
        <v>17</v>
      </c>
      <c r="I265" s="1018" t="s">
        <v>148</v>
      </c>
      <c r="J265" s="1018" t="s">
        <v>17</v>
      </c>
      <c r="K265" s="1018" t="s">
        <v>148</v>
      </c>
      <c r="L265" s="1018" t="s">
        <v>17</v>
      </c>
      <c r="M265" s="1018" t="s">
        <v>148</v>
      </c>
      <c r="N265" s="1018" t="s">
        <v>17</v>
      </c>
      <c r="O265" s="1018" t="s">
        <v>107</v>
      </c>
      <c r="P265" s="1016"/>
      <c r="Q265" s="1016"/>
    </row>
    <row r="266" spans="1:17" s="1015" customFormat="1" ht="21" customHeight="1" thickBot="1">
      <c r="A266" s="1020"/>
      <c r="B266" s="1020"/>
      <c r="C266" s="1053" t="s">
        <v>20</v>
      </c>
      <c r="D266" s="1053" t="s">
        <v>21</v>
      </c>
      <c r="E266" s="1053" t="s">
        <v>20</v>
      </c>
      <c r="F266" s="1053" t="s">
        <v>21</v>
      </c>
      <c r="G266" s="1053" t="s">
        <v>20</v>
      </c>
      <c r="H266" s="1053" t="s">
        <v>21</v>
      </c>
      <c r="I266" s="1053" t="s">
        <v>20</v>
      </c>
      <c r="J266" s="1053" t="s">
        <v>21</v>
      </c>
      <c r="K266" s="1053" t="s">
        <v>20</v>
      </c>
      <c r="L266" s="1053" t="s">
        <v>21</v>
      </c>
      <c r="M266" s="1053" t="s">
        <v>20</v>
      </c>
      <c r="N266" s="1053" t="s">
        <v>21</v>
      </c>
      <c r="O266" s="1053" t="s">
        <v>23</v>
      </c>
      <c r="P266" s="1020"/>
      <c r="Q266" s="1020"/>
    </row>
    <row r="267" spans="1:17" s="1015" customFormat="1" ht="21" customHeight="1">
      <c r="A267" s="1054" t="s">
        <v>25</v>
      </c>
      <c r="B267" s="1054"/>
      <c r="C267" s="1067">
        <v>0</v>
      </c>
      <c r="D267" s="1067">
        <v>1</v>
      </c>
      <c r="E267" s="1067">
        <v>0</v>
      </c>
      <c r="F267" s="1067">
        <v>2</v>
      </c>
      <c r="G267" s="1067">
        <v>0</v>
      </c>
      <c r="H267" s="1067">
        <v>0</v>
      </c>
      <c r="I267" s="1067">
        <v>0</v>
      </c>
      <c r="J267" s="1067">
        <v>0</v>
      </c>
      <c r="K267" s="1067">
        <v>0</v>
      </c>
      <c r="L267" s="1067">
        <v>0</v>
      </c>
      <c r="M267" s="1061">
        <f>SUM(C267,E267,G267,I267,K267)</f>
        <v>0</v>
      </c>
      <c r="N267" s="1061">
        <f>SUM(D267,F267,H267,J267,L267)</f>
        <v>3</v>
      </c>
      <c r="O267" s="1061">
        <f>SUM(M267:N267)</f>
        <v>3</v>
      </c>
      <c r="P267" s="807" t="s">
        <v>26</v>
      </c>
      <c r="Q267" s="807"/>
    </row>
    <row r="268" spans="1:17" ht="18.95" customHeight="1">
      <c r="A268" s="1068" t="s">
        <v>27</v>
      </c>
      <c r="B268" s="1068"/>
      <c r="C268" s="1069">
        <v>0</v>
      </c>
      <c r="D268" s="1069">
        <v>0</v>
      </c>
      <c r="E268" s="1069">
        <v>0</v>
      </c>
      <c r="F268" s="1069">
        <v>4</v>
      </c>
      <c r="G268" s="1069">
        <v>0</v>
      </c>
      <c r="H268" s="1069">
        <v>0</v>
      </c>
      <c r="I268" s="1069">
        <v>0</v>
      </c>
      <c r="J268" s="1069">
        <v>0</v>
      </c>
      <c r="K268" s="1069">
        <v>0</v>
      </c>
      <c r="L268" s="1069">
        <v>1</v>
      </c>
      <c r="M268" s="1025">
        <f t="shared" ref="M268:N286" si="25">SUM(C268,E268,G268,I268,K268)</f>
        <v>0</v>
      </c>
      <c r="N268" s="1025">
        <f t="shared" si="25"/>
        <v>5</v>
      </c>
      <c r="O268" s="1025">
        <f t="shared" ref="O268:O286" si="26">SUM(M268:N268)</f>
        <v>5</v>
      </c>
      <c r="P268" s="1055" t="s">
        <v>28</v>
      </c>
      <c r="Q268" s="1055"/>
    </row>
    <row r="269" spans="1:17" ht="18.95" customHeight="1">
      <c r="A269" s="1024" t="s">
        <v>83</v>
      </c>
      <c r="B269" s="1024"/>
      <c r="C269" s="1025">
        <v>0</v>
      </c>
      <c r="D269" s="1025">
        <v>20</v>
      </c>
      <c r="E269" s="1025">
        <v>0</v>
      </c>
      <c r="F269" s="1025">
        <v>3</v>
      </c>
      <c r="G269" s="1025">
        <v>2</v>
      </c>
      <c r="H269" s="1025">
        <v>0</v>
      </c>
      <c r="I269" s="1025">
        <v>0</v>
      </c>
      <c r="J269" s="1025">
        <v>5</v>
      </c>
      <c r="K269" s="1025">
        <v>0</v>
      </c>
      <c r="L269" s="1025">
        <v>0</v>
      </c>
      <c r="M269" s="1025">
        <f t="shared" si="25"/>
        <v>2</v>
      </c>
      <c r="N269" s="1025">
        <f t="shared" si="25"/>
        <v>28</v>
      </c>
      <c r="O269" s="1025">
        <f t="shared" si="26"/>
        <v>30</v>
      </c>
      <c r="P269" s="1027" t="s">
        <v>30</v>
      </c>
      <c r="Q269" s="1027"/>
    </row>
    <row r="270" spans="1:17" ht="18.95" customHeight="1">
      <c r="A270" s="1024" t="s">
        <v>31</v>
      </c>
      <c r="B270" s="1024"/>
      <c r="C270" s="1025">
        <v>2</v>
      </c>
      <c r="D270" s="1025">
        <v>0</v>
      </c>
      <c r="E270" s="1025">
        <v>0</v>
      </c>
      <c r="F270" s="1025">
        <v>0</v>
      </c>
      <c r="G270" s="1025">
        <v>0</v>
      </c>
      <c r="H270" s="1025">
        <v>0</v>
      </c>
      <c r="I270" s="1025">
        <v>2</v>
      </c>
      <c r="J270" s="1025">
        <v>0</v>
      </c>
      <c r="K270" s="1025">
        <v>1</v>
      </c>
      <c r="L270" s="1025">
        <v>0</v>
      </c>
      <c r="M270" s="1025">
        <f t="shared" si="25"/>
        <v>5</v>
      </c>
      <c r="N270" s="1025">
        <f t="shared" si="25"/>
        <v>0</v>
      </c>
      <c r="O270" s="1025">
        <f t="shared" si="26"/>
        <v>5</v>
      </c>
      <c r="P270" s="1027" t="s">
        <v>32</v>
      </c>
      <c r="Q270" s="1027"/>
    </row>
    <row r="271" spans="1:17" ht="18.95" customHeight="1">
      <c r="A271" s="1028" t="s">
        <v>33</v>
      </c>
      <c r="B271" s="1029" t="s">
        <v>1092</v>
      </c>
      <c r="C271" s="1025">
        <v>16</v>
      </c>
      <c r="D271" s="1025">
        <v>21</v>
      </c>
      <c r="E271" s="1025">
        <v>3</v>
      </c>
      <c r="F271" s="1025">
        <v>10</v>
      </c>
      <c r="G271" s="1025">
        <v>1</v>
      </c>
      <c r="H271" s="1025">
        <v>5</v>
      </c>
      <c r="I271" s="1025">
        <v>0</v>
      </c>
      <c r="J271" s="1025">
        <v>0</v>
      </c>
      <c r="K271" s="1025">
        <v>0</v>
      </c>
      <c r="L271" s="1025">
        <v>0</v>
      </c>
      <c r="M271" s="1025">
        <f t="shared" si="25"/>
        <v>20</v>
      </c>
      <c r="N271" s="1025">
        <f t="shared" si="25"/>
        <v>36</v>
      </c>
      <c r="O271" s="1025">
        <f t="shared" si="26"/>
        <v>56</v>
      </c>
      <c r="P271" s="1030" t="s">
        <v>35</v>
      </c>
      <c r="Q271" s="1031" t="s">
        <v>36</v>
      </c>
    </row>
    <row r="272" spans="1:17" ht="18.95" customHeight="1">
      <c r="A272" s="1032"/>
      <c r="B272" s="1029" t="s">
        <v>1093</v>
      </c>
      <c r="C272" s="1025">
        <v>14</v>
      </c>
      <c r="D272" s="1025">
        <v>14</v>
      </c>
      <c r="E272" s="1025">
        <v>10</v>
      </c>
      <c r="F272" s="1025">
        <v>7</v>
      </c>
      <c r="G272" s="1025">
        <v>5</v>
      </c>
      <c r="H272" s="1025">
        <v>1</v>
      </c>
      <c r="I272" s="1025">
        <v>0</v>
      </c>
      <c r="J272" s="1025">
        <v>1</v>
      </c>
      <c r="K272" s="1025">
        <v>0</v>
      </c>
      <c r="L272" s="1025">
        <v>0</v>
      </c>
      <c r="M272" s="1025">
        <f t="shared" si="25"/>
        <v>29</v>
      </c>
      <c r="N272" s="1025">
        <f t="shared" si="25"/>
        <v>23</v>
      </c>
      <c r="O272" s="1025">
        <f t="shared" si="26"/>
        <v>52</v>
      </c>
      <c r="P272" s="1030" t="s">
        <v>38</v>
      </c>
      <c r="Q272" s="1033"/>
    </row>
    <row r="273" spans="1:17" ht="18.95" customHeight="1">
      <c r="A273" s="1032"/>
      <c r="B273" s="1029" t="s">
        <v>1094</v>
      </c>
      <c r="C273" s="1025">
        <v>0</v>
      </c>
      <c r="D273" s="1025">
        <v>0</v>
      </c>
      <c r="E273" s="1025">
        <v>0</v>
      </c>
      <c r="F273" s="1025">
        <v>3</v>
      </c>
      <c r="G273" s="1025">
        <v>0</v>
      </c>
      <c r="H273" s="1025">
        <v>1</v>
      </c>
      <c r="I273" s="1025">
        <v>0</v>
      </c>
      <c r="J273" s="1025">
        <v>1</v>
      </c>
      <c r="K273" s="1025">
        <v>0</v>
      </c>
      <c r="L273" s="1025">
        <v>0</v>
      </c>
      <c r="M273" s="1025">
        <f t="shared" si="25"/>
        <v>0</v>
      </c>
      <c r="N273" s="1025">
        <f t="shared" si="25"/>
        <v>5</v>
      </c>
      <c r="O273" s="1025">
        <f t="shared" si="26"/>
        <v>5</v>
      </c>
      <c r="P273" s="1030" t="s">
        <v>40</v>
      </c>
      <c r="Q273" s="1033"/>
    </row>
    <row r="274" spans="1:17" ht="18.95" customHeight="1">
      <c r="A274" s="1032"/>
      <c r="B274" s="1029" t="s">
        <v>41</v>
      </c>
      <c r="C274" s="1025">
        <v>24</v>
      </c>
      <c r="D274" s="1025">
        <v>13</v>
      </c>
      <c r="E274" s="1025">
        <v>11</v>
      </c>
      <c r="F274" s="1025">
        <v>7</v>
      </c>
      <c r="G274" s="1025">
        <v>8</v>
      </c>
      <c r="H274" s="1025">
        <v>6</v>
      </c>
      <c r="I274" s="1025">
        <v>2</v>
      </c>
      <c r="J274" s="1025">
        <v>0</v>
      </c>
      <c r="K274" s="1025">
        <v>0</v>
      </c>
      <c r="L274" s="1025">
        <v>0</v>
      </c>
      <c r="M274" s="1025">
        <f t="shared" si="25"/>
        <v>45</v>
      </c>
      <c r="N274" s="1025">
        <f t="shared" si="25"/>
        <v>26</v>
      </c>
      <c r="O274" s="1025">
        <f t="shared" si="26"/>
        <v>71</v>
      </c>
      <c r="P274" s="1030" t="s">
        <v>42</v>
      </c>
      <c r="Q274" s="1033"/>
    </row>
    <row r="275" spans="1:17" ht="18.95" customHeight="1">
      <c r="A275" s="1032"/>
      <c r="B275" s="1029" t="s">
        <v>43</v>
      </c>
      <c r="C275" s="1025">
        <v>7</v>
      </c>
      <c r="D275" s="1025">
        <v>7</v>
      </c>
      <c r="E275" s="1025">
        <v>2</v>
      </c>
      <c r="F275" s="1025">
        <v>5</v>
      </c>
      <c r="G275" s="1025">
        <v>0</v>
      </c>
      <c r="H275" s="1025">
        <v>5</v>
      </c>
      <c r="I275" s="1025">
        <v>0</v>
      </c>
      <c r="J275" s="1025">
        <v>0</v>
      </c>
      <c r="K275" s="1025">
        <v>0</v>
      </c>
      <c r="L275" s="1025">
        <v>0</v>
      </c>
      <c r="M275" s="1025">
        <f t="shared" si="25"/>
        <v>9</v>
      </c>
      <c r="N275" s="1025">
        <f t="shared" si="25"/>
        <v>17</v>
      </c>
      <c r="O275" s="1025">
        <f t="shared" si="26"/>
        <v>26</v>
      </c>
      <c r="P275" s="1030" t="s">
        <v>44</v>
      </c>
      <c r="Q275" s="1033"/>
    </row>
    <row r="276" spans="1:17" ht="18.95" customHeight="1">
      <c r="A276" s="1034"/>
      <c r="B276" s="1029" t="s">
        <v>45</v>
      </c>
      <c r="C276" s="1025">
        <v>5</v>
      </c>
      <c r="D276" s="1025">
        <v>4</v>
      </c>
      <c r="E276" s="1025">
        <v>4</v>
      </c>
      <c r="F276" s="1025">
        <v>1</v>
      </c>
      <c r="G276" s="1025">
        <v>2</v>
      </c>
      <c r="H276" s="1025">
        <v>2</v>
      </c>
      <c r="I276" s="1025">
        <v>3</v>
      </c>
      <c r="J276" s="1025">
        <v>1</v>
      </c>
      <c r="K276" s="1025">
        <v>7</v>
      </c>
      <c r="L276" s="1025">
        <v>3</v>
      </c>
      <c r="M276" s="1025">
        <f t="shared" si="25"/>
        <v>21</v>
      </c>
      <c r="N276" s="1025">
        <f t="shared" si="25"/>
        <v>11</v>
      </c>
      <c r="O276" s="1025">
        <f t="shared" si="26"/>
        <v>32</v>
      </c>
      <c r="P276" s="1030" t="s">
        <v>46</v>
      </c>
      <c r="Q276" s="1035"/>
    </row>
    <row r="277" spans="1:17" ht="18.95" customHeight="1">
      <c r="A277" s="1036" t="s">
        <v>47</v>
      </c>
      <c r="B277" s="1036"/>
      <c r="C277" s="1025">
        <v>0</v>
      </c>
      <c r="D277" s="1025">
        <v>0</v>
      </c>
      <c r="E277" s="1025">
        <v>0</v>
      </c>
      <c r="F277" s="1025">
        <v>0</v>
      </c>
      <c r="G277" s="1025">
        <v>0</v>
      </c>
      <c r="H277" s="1025">
        <v>0</v>
      </c>
      <c r="I277" s="1025">
        <v>0</v>
      </c>
      <c r="J277" s="1025">
        <v>0</v>
      </c>
      <c r="K277" s="1025">
        <v>0</v>
      </c>
      <c r="L277" s="1025">
        <v>0</v>
      </c>
      <c r="M277" s="1025">
        <f t="shared" si="25"/>
        <v>0</v>
      </c>
      <c r="N277" s="1025">
        <f t="shared" si="25"/>
        <v>0</v>
      </c>
      <c r="O277" s="1025">
        <f t="shared" si="26"/>
        <v>0</v>
      </c>
      <c r="P277" s="485" t="s">
        <v>1095</v>
      </c>
      <c r="Q277" s="485"/>
    </row>
    <row r="278" spans="1:17" ht="18.95" customHeight="1">
      <c r="A278" s="1024" t="s">
        <v>49</v>
      </c>
      <c r="B278" s="1024"/>
      <c r="C278" s="1025">
        <v>0</v>
      </c>
      <c r="D278" s="1025">
        <v>29</v>
      </c>
      <c r="E278" s="1025">
        <v>2</v>
      </c>
      <c r="F278" s="1025">
        <v>18</v>
      </c>
      <c r="G278" s="1025">
        <v>11</v>
      </c>
      <c r="H278" s="1025">
        <v>7</v>
      </c>
      <c r="I278" s="1025">
        <v>12</v>
      </c>
      <c r="J278" s="1025">
        <v>7</v>
      </c>
      <c r="K278" s="1025">
        <v>0</v>
      </c>
      <c r="L278" s="1025">
        <v>0</v>
      </c>
      <c r="M278" s="1025">
        <f t="shared" si="25"/>
        <v>25</v>
      </c>
      <c r="N278" s="1025">
        <f t="shared" si="25"/>
        <v>61</v>
      </c>
      <c r="O278" s="1025">
        <f t="shared" si="26"/>
        <v>86</v>
      </c>
      <c r="P278" s="1027" t="s">
        <v>50</v>
      </c>
      <c r="Q278" s="1027"/>
    </row>
    <row r="279" spans="1:17" ht="18.95" customHeight="1">
      <c r="A279" s="1024" t="s">
        <v>51</v>
      </c>
      <c r="B279" s="1024"/>
      <c r="C279" s="1025">
        <v>7</v>
      </c>
      <c r="D279" s="1025">
        <v>5</v>
      </c>
      <c r="E279" s="1025">
        <v>2</v>
      </c>
      <c r="F279" s="1025">
        <v>5</v>
      </c>
      <c r="G279" s="1025">
        <v>3</v>
      </c>
      <c r="H279" s="1025">
        <v>1</v>
      </c>
      <c r="I279" s="1025">
        <v>5</v>
      </c>
      <c r="J279" s="1025">
        <v>0</v>
      </c>
      <c r="K279" s="1025">
        <v>3</v>
      </c>
      <c r="L279" s="1025">
        <v>1</v>
      </c>
      <c r="M279" s="1025">
        <f t="shared" si="25"/>
        <v>20</v>
      </c>
      <c r="N279" s="1025">
        <f t="shared" si="25"/>
        <v>12</v>
      </c>
      <c r="O279" s="1025">
        <f t="shared" si="26"/>
        <v>32</v>
      </c>
      <c r="P279" s="1027" t="s">
        <v>52</v>
      </c>
      <c r="Q279" s="1027"/>
    </row>
    <row r="280" spans="1:17" ht="18.95" customHeight="1">
      <c r="A280" s="1024" t="s">
        <v>53</v>
      </c>
      <c r="B280" s="1024"/>
      <c r="C280" s="1025">
        <v>4</v>
      </c>
      <c r="D280" s="1025">
        <v>0</v>
      </c>
      <c r="E280" s="1025">
        <v>8</v>
      </c>
      <c r="F280" s="1025">
        <v>0</v>
      </c>
      <c r="G280" s="1025">
        <v>18</v>
      </c>
      <c r="H280" s="1025">
        <v>7</v>
      </c>
      <c r="I280" s="1025">
        <v>8</v>
      </c>
      <c r="J280" s="1025">
        <v>1</v>
      </c>
      <c r="K280" s="1025">
        <v>9</v>
      </c>
      <c r="L280" s="1025">
        <v>0</v>
      </c>
      <c r="M280" s="1025">
        <f t="shared" si="25"/>
        <v>47</v>
      </c>
      <c r="N280" s="1025">
        <f t="shared" si="25"/>
        <v>8</v>
      </c>
      <c r="O280" s="1025">
        <f t="shared" si="26"/>
        <v>55</v>
      </c>
      <c r="P280" s="1027" t="s">
        <v>54</v>
      </c>
      <c r="Q280" s="1027"/>
    </row>
    <row r="281" spans="1:17" ht="18.95" customHeight="1">
      <c r="A281" s="1024" t="s">
        <v>84</v>
      </c>
      <c r="B281" s="1024"/>
      <c r="C281" s="1025">
        <v>1</v>
      </c>
      <c r="D281" s="1025">
        <v>6</v>
      </c>
      <c r="E281" s="1025">
        <v>3</v>
      </c>
      <c r="F281" s="1025">
        <v>2</v>
      </c>
      <c r="G281" s="1025">
        <v>2</v>
      </c>
      <c r="H281" s="1025">
        <v>2</v>
      </c>
      <c r="I281" s="1025">
        <v>2</v>
      </c>
      <c r="J281" s="1025">
        <v>3</v>
      </c>
      <c r="K281" s="1025">
        <v>1</v>
      </c>
      <c r="L281" s="1025">
        <v>1</v>
      </c>
      <c r="M281" s="1025">
        <f t="shared" si="25"/>
        <v>9</v>
      </c>
      <c r="N281" s="1025">
        <f t="shared" si="25"/>
        <v>14</v>
      </c>
      <c r="O281" s="1025">
        <f t="shared" si="26"/>
        <v>23</v>
      </c>
      <c r="P281" s="1027" t="s">
        <v>56</v>
      </c>
      <c r="Q281" s="1027"/>
    </row>
    <row r="282" spans="1:17" ht="18.95" customHeight="1">
      <c r="A282" s="1024" t="s">
        <v>57</v>
      </c>
      <c r="B282" s="1024"/>
      <c r="C282" s="1025">
        <v>0</v>
      </c>
      <c r="D282" s="1025">
        <v>3</v>
      </c>
      <c r="E282" s="1025">
        <v>3</v>
      </c>
      <c r="F282" s="1025">
        <v>0</v>
      </c>
      <c r="G282" s="1025">
        <v>0</v>
      </c>
      <c r="H282" s="1025">
        <v>0</v>
      </c>
      <c r="I282" s="1025">
        <v>1</v>
      </c>
      <c r="J282" s="1025">
        <v>0</v>
      </c>
      <c r="K282" s="1025">
        <v>0</v>
      </c>
      <c r="L282" s="1025">
        <v>0</v>
      </c>
      <c r="M282" s="1025">
        <f t="shared" si="25"/>
        <v>4</v>
      </c>
      <c r="N282" s="1025">
        <f t="shared" si="25"/>
        <v>3</v>
      </c>
      <c r="O282" s="1025">
        <f t="shared" si="26"/>
        <v>7</v>
      </c>
      <c r="P282" s="1027" t="s">
        <v>58</v>
      </c>
      <c r="Q282" s="1027"/>
    </row>
    <row r="283" spans="1:17" ht="18.95" customHeight="1">
      <c r="A283" s="1024" t="s">
        <v>59</v>
      </c>
      <c r="B283" s="1024"/>
      <c r="C283" s="1025">
        <v>0</v>
      </c>
      <c r="D283" s="1025">
        <v>0</v>
      </c>
      <c r="E283" s="1025">
        <v>0</v>
      </c>
      <c r="F283" s="1025">
        <v>0</v>
      </c>
      <c r="G283" s="1025">
        <v>0</v>
      </c>
      <c r="H283" s="1025">
        <v>0</v>
      </c>
      <c r="I283" s="1025">
        <v>0</v>
      </c>
      <c r="J283" s="1025">
        <v>0</v>
      </c>
      <c r="K283" s="1025">
        <v>0</v>
      </c>
      <c r="L283" s="1025">
        <v>0</v>
      </c>
      <c r="M283" s="1025">
        <f t="shared" si="25"/>
        <v>0</v>
      </c>
      <c r="N283" s="1025">
        <f t="shared" si="25"/>
        <v>0</v>
      </c>
      <c r="O283" s="1025">
        <f t="shared" si="26"/>
        <v>0</v>
      </c>
      <c r="P283" s="1027" t="s">
        <v>60</v>
      </c>
      <c r="Q283" s="1027"/>
    </row>
    <row r="284" spans="1:17" ht="18.95" customHeight="1">
      <c r="A284" s="1024" t="s">
        <v>61</v>
      </c>
      <c r="B284" s="1024"/>
      <c r="C284" s="1025">
        <v>7</v>
      </c>
      <c r="D284" s="1025">
        <v>2</v>
      </c>
      <c r="E284" s="1025">
        <v>3</v>
      </c>
      <c r="F284" s="1025">
        <v>6</v>
      </c>
      <c r="G284" s="1025">
        <v>78</v>
      </c>
      <c r="H284" s="1025">
        <v>0</v>
      </c>
      <c r="I284" s="1025">
        <v>45</v>
      </c>
      <c r="J284" s="1025">
        <v>5</v>
      </c>
      <c r="K284" s="1025">
        <v>25</v>
      </c>
      <c r="L284" s="1025">
        <v>0</v>
      </c>
      <c r="M284" s="1025">
        <f t="shared" si="25"/>
        <v>158</v>
      </c>
      <c r="N284" s="1025">
        <f t="shared" si="25"/>
        <v>13</v>
      </c>
      <c r="O284" s="1025">
        <f t="shared" si="26"/>
        <v>171</v>
      </c>
      <c r="P284" s="1027" t="s">
        <v>62</v>
      </c>
      <c r="Q284" s="1027"/>
    </row>
    <row r="285" spans="1:17" ht="18.95" customHeight="1">
      <c r="A285" s="1024" t="s">
        <v>63</v>
      </c>
      <c r="B285" s="1024"/>
      <c r="C285" s="1025">
        <v>0</v>
      </c>
      <c r="D285" s="1025">
        <v>0</v>
      </c>
      <c r="E285" s="1025">
        <v>0</v>
      </c>
      <c r="F285" s="1025">
        <v>4</v>
      </c>
      <c r="G285" s="1025">
        <v>0</v>
      </c>
      <c r="H285" s="1025">
        <v>4</v>
      </c>
      <c r="I285" s="1025">
        <v>1</v>
      </c>
      <c r="J285" s="1025">
        <v>0</v>
      </c>
      <c r="K285" s="1025">
        <v>0</v>
      </c>
      <c r="L285" s="1025">
        <v>0</v>
      </c>
      <c r="M285" s="1069">
        <f t="shared" si="25"/>
        <v>1</v>
      </c>
      <c r="N285" s="1069">
        <f t="shared" si="25"/>
        <v>8</v>
      </c>
      <c r="O285" s="1025">
        <f t="shared" si="26"/>
        <v>9</v>
      </c>
      <c r="P285" s="1027" t="s">
        <v>64</v>
      </c>
      <c r="Q285" s="1027"/>
    </row>
    <row r="286" spans="1:17" ht="18.95" customHeight="1" thickBot="1">
      <c r="A286" s="1077" t="s">
        <v>65</v>
      </c>
      <c r="B286" s="1077"/>
      <c r="C286" s="1062">
        <v>64</v>
      </c>
      <c r="D286" s="1062">
        <v>49</v>
      </c>
      <c r="E286" s="1062">
        <v>61</v>
      </c>
      <c r="F286" s="1062">
        <v>38</v>
      </c>
      <c r="G286" s="1062">
        <v>51</v>
      </c>
      <c r="H286" s="1062">
        <v>14</v>
      </c>
      <c r="I286" s="1062">
        <v>35</v>
      </c>
      <c r="J286" s="1062">
        <v>9</v>
      </c>
      <c r="K286" s="1062">
        <v>7</v>
      </c>
      <c r="L286" s="1062">
        <v>0</v>
      </c>
      <c r="M286" s="1062">
        <f t="shared" si="25"/>
        <v>218</v>
      </c>
      <c r="N286" s="1062">
        <f t="shared" si="25"/>
        <v>110</v>
      </c>
      <c r="O286" s="1062">
        <f t="shared" si="26"/>
        <v>328</v>
      </c>
      <c r="P286" s="1041" t="s">
        <v>66</v>
      </c>
      <c r="Q286" s="1041"/>
    </row>
    <row r="287" spans="1:17" ht="21" thickBot="1">
      <c r="A287" s="1042" t="s">
        <v>19</v>
      </c>
      <c r="B287" s="1042"/>
      <c r="C287" s="1043">
        <f>SUM(C267:C286)</f>
        <v>151</v>
      </c>
      <c r="D287" s="1043">
        <f t="shared" ref="D287:O287" si="27">SUM(D267:D286)</f>
        <v>174</v>
      </c>
      <c r="E287" s="1043">
        <f t="shared" si="27"/>
        <v>112</v>
      </c>
      <c r="F287" s="1043">
        <f t="shared" si="27"/>
        <v>115</v>
      </c>
      <c r="G287" s="1043">
        <f t="shared" si="27"/>
        <v>181</v>
      </c>
      <c r="H287" s="1043">
        <f t="shared" si="27"/>
        <v>55</v>
      </c>
      <c r="I287" s="1043">
        <f t="shared" si="27"/>
        <v>116</v>
      </c>
      <c r="J287" s="1043">
        <f t="shared" si="27"/>
        <v>33</v>
      </c>
      <c r="K287" s="1043">
        <f t="shared" si="27"/>
        <v>53</v>
      </c>
      <c r="L287" s="1043">
        <f t="shared" si="27"/>
        <v>6</v>
      </c>
      <c r="M287" s="1043">
        <f t="shared" si="27"/>
        <v>613</v>
      </c>
      <c r="N287" s="1043">
        <f t="shared" si="27"/>
        <v>383</v>
      </c>
      <c r="O287" s="1043">
        <f t="shared" si="27"/>
        <v>996</v>
      </c>
      <c r="P287" s="1045" t="s">
        <v>67</v>
      </c>
      <c r="Q287" s="1045"/>
    </row>
    <row r="288" spans="1:17" ht="25.5" customHeight="1" thickTop="1">
      <c r="A288" s="1056"/>
      <c r="B288" s="1056"/>
      <c r="C288" s="1071"/>
      <c r="D288" s="1071"/>
      <c r="E288" s="1071"/>
      <c r="F288" s="1071"/>
      <c r="G288" s="1071"/>
      <c r="H288" s="1071"/>
      <c r="I288" s="1071"/>
      <c r="J288" s="1071"/>
      <c r="K288" s="1071"/>
      <c r="L288" s="1071"/>
      <c r="M288" s="1071"/>
      <c r="N288" s="1071"/>
      <c r="O288" s="1071"/>
    </row>
    <row r="289" spans="1:17" ht="22.5" customHeight="1">
      <c r="A289" s="1056"/>
      <c r="B289" s="1056"/>
      <c r="C289" s="1071"/>
      <c r="D289" s="1071"/>
      <c r="E289" s="1071"/>
      <c r="F289" s="1071"/>
      <c r="G289" s="1071"/>
      <c r="H289" s="1071"/>
      <c r="I289" s="1071"/>
      <c r="J289" s="1071"/>
      <c r="K289" s="1071"/>
      <c r="L289" s="1071"/>
      <c r="M289" s="1071"/>
      <c r="N289" s="1071"/>
      <c r="O289" s="1071"/>
    </row>
    <row r="290" spans="1:17" ht="22.5" customHeight="1">
      <c r="A290" s="1056"/>
      <c r="B290" s="1056"/>
      <c r="C290" s="1071"/>
      <c r="D290" s="1071"/>
      <c r="E290" s="1071"/>
      <c r="F290" s="1071"/>
      <c r="G290" s="1071"/>
      <c r="H290" s="1071"/>
      <c r="I290" s="1071"/>
      <c r="J290" s="1071"/>
      <c r="K290" s="1071"/>
      <c r="L290" s="1071"/>
      <c r="M290" s="1071"/>
      <c r="N290" s="1071"/>
      <c r="O290" s="1071"/>
    </row>
    <row r="291" spans="1:17" ht="22.5" customHeight="1">
      <c r="A291" s="1056"/>
      <c r="B291" s="1056"/>
      <c r="C291" s="1071"/>
      <c r="D291" s="1071"/>
      <c r="E291" s="1071"/>
      <c r="F291" s="1071"/>
      <c r="G291" s="1071"/>
      <c r="H291" s="1071"/>
      <c r="I291" s="1071"/>
      <c r="J291" s="1071"/>
      <c r="K291" s="1071"/>
      <c r="L291" s="1071"/>
      <c r="M291" s="1071"/>
      <c r="N291" s="1071"/>
      <c r="O291" s="1071"/>
    </row>
    <row r="292" spans="1:17" ht="22.5" customHeight="1">
      <c r="A292" s="1056"/>
      <c r="B292" s="1056"/>
      <c r="C292" s="1071"/>
      <c r="D292" s="1071"/>
      <c r="E292" s="1071"/>
      <c r="F292" s="1071"/>
      <c r="G292" s="1071"/>
      <c r="H292" s="1071"/>
      <c r="I292" s="1071"/>
      <c r="J292" s="1071"/>
      <c r="K292" s="1071"/>
      <c r="L292" s="1071"/>
      <c r="M292" s="1071"/>
      <c r="N292" s="1071"/>
      <c r="O292" s="1071"/>
    </row>
    <row r="293" spans="1:17" ht="25.5" customHeight="1">
      <c r="A293" s="1052" t="s">
        <v>1132</v>
      </c>
      <c r="B293" s="1052"/>
      <c r="C293" s="1052"/>
      <c r="D293" s="1052"/>
      <c r="E293" s="1052"/>
      <c r="F293" s="1052"/>
      <c r="G293" s="1052"/>
      <c r="H293" s="1052"/>
      <c r="I293" s="1052"/>
      <c r="J293" s="1052"/>
      <c r="K293" s="1052"/>
      <c r="L293" s="1052"/>
      <c r="M293" s="1052"/>
      <c r="N293" s="1052"/>
      <c r="O293" s="1052"/>
      <c r="P293" s="1052"/>
      <c r="Q293" s="1052"/>
    </row>
    <row r="294" spans="1:17" ht="48.75" customHeight="1">
      <c r="A294" s="1008" t="s">
        <v>1133</v>
      </c>
      <c r="B294" s="1008"/>
      <c r="C294" s="1008"/>
      <c r="D294" s="1008"/>
      <c r="E294" s="1008"/>
      <c r="F294" s="1008"/>
      <c r="G294" s="1008"/>
      <c r="H294" s="1008"/>
      <c r="I294" s="1008"/>
      <c r="J294" s="1008"/>
      <c r="K294" s="1008"/>
      <c r="L294" s="1008"/>
      <c r="M294" s="1008"/>
      <c r="N294" s="1008"/>
      <c r="O294" s="1008"/>
      <c r="P294" s="1008"/>
      <c r="Q294" s="1008"/>
    </row>
    <row r="295" spans="1:17" ht="20.25" customHeight="1" thickBot="1">
      <c r="A295" s="1010" t="s">
        <v>1134</v>
      </c>
      <c r="B295" s="1010"/>
      <c r="C295" s="1010"/>
      <c r="D295" s="1010"/>
      <c r="E295" s="1064"/>
      <c r="F295" s="1064"/>
      <c r="G295" s="1064"/>
      <c r="H295" s="1064"/>
      <c r="I295" s="1064"/>
      <c r="J295" s="1064"/>
      <c r="K295" s="1064"/>
      <c r="L295" s="1064"/>
      <c r="M295" s="1064"/>
      <c r="N295" s="1064"/>
      <c r="O295" s="1064"/>
      <c r="P295" s="1011" t="s">
        <v>1135</v>
      </c>
      <c r="Q295" s="1011"/>
    </row>
    <row r="296" spans="1:17" s="1015" customFormat="1" ht="21" customHeight="1" thickTop="1">
      <c r="A296" s="1013" t="s">
        <v>4</v>
      </c>
      <c r="B296" s="1013"/>
      <c r="C296" s="1014" t="s">
        <v>1101</v>
      </c>
      <c r="D296" s="1014"/>
      <c r="E296" s="1014" t="s">
        <v>1106</v>
      </c>
      <c r="F296" s="1014"/>
      <c r="G296" s="1014" t="s">
        <v>154</v>
      </c>
      <c r="H296" s="1014"/>
      <c r="I296" s="1014" t="s">
        <v>1120</v>
      </c>
      <c r="J296" s="1014"/>
      <c r="K296" s="1014" t="s">
        <v>1136</v>
      </c>
      <c r="L296" s="1014"/>
      <c r="M296" s="1014" t="s">
        <v>19</v>
      </c>
      <c r="N296" s="1014"/>
      <c r="O296" s="1014"/>
      <c r="P296" s="1013" t="s">
        <v>1091</v>
      </c>
      <c r="Q296" s="1013"/>
    </row>
    <row r="297" spans="1:17" s="1015" customFormat="1" ht="21" customHeight="1">
      <c r="A297" s="1016"/>
      <c r="B297" s="1016"/>
      <c r="C297" s="1017" t="s">
        <v>178</v>
      </c>
      <c r="D297" s="1017"/>
      <c r="E297" s="1017" t="s">
        <v>156</v>
      </c>
      <c r="F297" s="1017"/>
      <c r="G297" s="1017" t="s">
        <v>157</v>
      </c>
      <c r="H297" s="1017"/>
      <c r="I297" s="1017" t="s">
        <v>179</v>
      </c>
      <c r="J297" s="1017"/>
      <c r="K297" s="1017" t="s">
        <v>180</v>
      </c>
      <c r="L297" s="1017"/>
      <c r="M297" s="1017" t="s">
        <v>23</v>
      </c>
      <c r="N297" s="1017"/>
      <c r="O297" s="1017"/>
      <c r="P297" s="1016"/>
      <c r="Q297" s="1016"/>
    </row>
    <row r="298" spans="1:17" s="1015" customFormat="1" ht="21" customHeight="1">
      <c r="A298" s="1016"/>
      <c r="B298" s="1016"/>
      <c r="C298" s="1018" t="s">
        <v>148</v>
      </c>
      <c r="D298" s="1018" t="s">
        <v>17</v>
      </c>
      <c r="E298" s="1018" t="s">
        <v>148</v>
      </c>
      <c r="F298" s="1018" t="s">
        <v>17</v>
      </c>
      <c r="G298" s="1018" t="s">
        <v>148</v>
      </c>
      <c r="H298" s="1018" t="s">
        <v>17</v>
      </c>
      <c r="I298" s="1018" t="s">
        <v>148</v>
      </c>
      <c r="J298" s="1018" t="s">
        <v>17</v>
      </c>
      <c r="K298" s="1018" t="s">
        <v>148</v>
      </c>
      <c r="L298" s="1018" t="s">
        <v>17</v>
      </c>
      <c r="M298" s="1018" t="s">
        <v>148</v>
      </c>
      <c r="N298" s="1018" t="s">
        <v>17</v>
      </c>
      <c r="O298" s="1018" t="s">
        <v>107</v>
      </c>
      <c r="P298" s="1016"/>
      <c r="Q298" s="1016"/>
    </row>
    <row r="299" spans="1:17" s="1015" customFormat="1" ht="21" customHeight="1" thickBot="1">
      <c r="A299" s="1020"/>
      <c r="B299" s="1020"/>
      <c r="C299" s="1018" t="s">
        <v>20</v>
      </c>
      <c r="D299" s="1018" t="s">
        <v>21</v>
      </c>
      <c r="E299" s="1018" t="s">
        <v>20</v>
      </c>
      <c r="F299" s="1018" t="s">
        <v>21</v>
      </c>
      <c r="G299" s="1018" t="s">
        <v>20</v>
      </c>
      <c r="H299" s="1018" t="s">
        <v>21</v>
      </c>
      <c r="I299" s="1018" t="s">
        <v>20</v>
      </c>
      <c r="J299" s="1018" t="s">
        <v>21</v>
      </c>
      <c r="K299" s="1018" t="s">
        <v>20</v>
      </c>
      <c r="L299" s="1018" t="s">
        <v>21</v>
      </c>
      <c r="M299" s="1053" t="s">
        <v>20</v>
      </c>
      <c r="N299" s="1053" t="s">
        <v>21</v>
      </c>
      <c r="O299" s="1053" t="s">
        <v>23</v>
      </c>
      <c r="P299" s="1020"/>
      <c r="Q299" s="1020"/>
    </row>
    <row r="300" spans="1:17" s="1015" customFormat="1" ht="20.100000000000001" customHeight="1">
      <c r="A300" s="1054" t="s">
        <v>25</v>
      </c>
      <c r="B300" s="1054"/>
      <c r="C300" s="1067">
        <f t="shared" ref="C300:O315" si="28">SUM(C332,C364)</f>
        <v>346</v>
      </c>
      <c r="D300" s="1067">
        <f t="shared" si="28"/>
        <v>421</v>
      </c>
      <c r="E300" s="1067">
        <f t="shared" si="28"/>
        <v>119</v>
      </c>
      <c r="F300" s="1067">
        <f t="shared" si="28"/>
        <v>156</v>
      </c>
      <c r="G300" s="1067">
        <f t="shared" si="28"/>
        <v>78</v>
      </c>
      <c r="H300" s="1067">
        <f t="shared" si="28"/>
        <v>65</v>
      </c>
      <c r="I300" s="1067">
        <f t="shared" si="28"/>
        <v>38</v>
      </c>
      <c r="J300" s="1067">
        <f t="shared" si="28"/>
        <v>27</v>
      </c>
      <c r="K300" s="1067">
        <f t="shared" si="28"/>
        <v>24</v>
      </c>
      <c r="L300" s="1067">
        <f t="shared" si="28"/>
        <v>18</v>
      </c>
      <c r="M300" s="1061">
        <f t="shared" si="28"/>
        <v>605</v>
      </c>
      <c r="N300" s="1061">
        <f t="shared" si="28"/>
        <v>687</v>
      </c>
      <c r="O300" s="1061">
        <f t="shared" si="28"/>
        <v>1292</v>
      </c>
      <c r="P300" s="807" t="s">
        <v>26</v>
      </c>
      <c r="Q300" s="807"/>
    </row>
    <row r="301" spans="1:17" ht="20.100000000000001" customHeight="1">
      <c r="A301" s="1068" t="s">
        <v>27</v>
      </c>
      <c r="B301" s="1068"/>
      <c r="C301" s="1025">
        <f t="shared" si="28"/>
        <v>382</v>
      </c>
      <c r="D301" s="1025">
        <f t="shared" si="28"/>
        <v>285</v>
      </c>
      <c r="E301" s="1025">
        <f t="shared" si="28"/>
        <v>221</v>
      </c>
      <c r="F301" s="1025">
        <f t="shared" si="28"/>
        <v>225</v>
      </c>
      <c r="G301" s="1025">
        <f t="shared" si="28"/>
        <v>108</v>
      </c>
      <c r="H301" s="1025">
        <f t="shared" si="28"/>
        <v>131</v>
      </c>
      <c r="I301" s="1025">
        <f t="shared" si="28"/>
        <v>43</v>
      </c>
      <c r="J301" s="1025">
        <f t="shared" si="28"/>
        <v>59</v>
      </c>
      <c r="K301" s="1025">
        <f t="shared" si="28"/>
        <v>12</v>
      </c>
      <c r="L301" s="1025">
        <f t="shared" si="28"/>
        <v>15</v>
      </c>
      <c r="M301" s="1025">
        <f t="shared" si="28"/>
        <v>766</v>
      </c>
      <c r="N301" s="1025">
        <f t="shared" si="28"/>
        <v>715</v>
      </c>
      <c r="O301" s="1025">
        <f t="shared" si="28"/>
        <v>1481</v>
      </c>
      <c r="P301" s="1055" t="s">
        <v>28</v>
      </c>
      <c r="Q301" s="1055"/>
    </row>
    <row r="302" spans="1:17" ht="20.100000000000001" customHeight="1">
      <c r="A302" s="1024" t="s">
        <v>83</v>
      </c>
      <c r="B302" s="1024"/>
      <c r="C302" s="1025">
        <f t="shared" si="28"/>
        <v>132</v>
      </c>
      <c r="D302" s="1025">
        <f t="shared" si="28"/>
        <v>126</v>
      </c>
      <c r="E302" s="1025">
        <f t="shared" si="28"/>
        <v>137</v>
      </c>
      <c r="F302" s="1025">
        <f t="shared" si="28"/>
        <v>89</v>
      </c>
      <c r="G302" s="1025">
        <f t="shared" si="28"/>
        <v>80</v>
      </c>
      <c r="H302" s="1025">
        <f t="shared" si="28"/>
        <v>36</v>
      </c>
      <c r="I302" s="1025">
        <f t="shared" si="28"/>
        <v>25</v>
      </c>
      <c r="J302" s="1025">
        <f t="shared" si="28"/>
        <v>15</v>
      </c>
      <c r="K302" s="1025">
        <f t="shared" si="28"/>
        <v>24</v>
      </c>
      <c r="L302" s="1025">
        <f t="shared" si="28"/>
        <v>7</v>
      </c>
      <c r="M302" s="1025">
        <f t="shared" si="28"/>
        <v>398</v>
      </c>
      <c r="N302" s="1025">
        <f t="shared" si="28"/>
        <v>273</v>
      </c>
      <c r="O302" s="1025">
        <f t="shared" si="28"/>
        <v>671</v>
      </c>
      <c r="P302" s="1027" t="s">
        <v>30</v>
      </c>
      <c r="Q302" s="1027"/>
    </row>
    <row r="303" spans="1:17" ht="20.100000000000001" customHeight="1">
      <c r="A303" s="1024" t="s">
        <v>31</v>
      </c>
      <c r="B303" s="1024"/>
      <c r="C303" s="1025">
        <f t="shared" si="28"/>
        <v>84</v>
      </c>
      <c r="D303" s="1025">
        <f t="shared" si="28"/>
        <v>62</v>
      </c>
      <c r="E303" s="1025">
        <f t="shared" si="28"/>
        <v>33</v>
      </c>
      <c r="F303" s="1025">
        <f t="shared" si="28"/>
        <v>33</v>
      </c>
      <c r="G303" s="1025">
        <f t="shared" si="28"/>
        <v>10</v>
      </c>
      <c r="H303" s="1025">
        <f t="shared" si="28"/>
        <v>58</v>
      </c>
      <c r="I303" s="1025">
        <f t="shared" si="28"/>
        <v>4</v>
      </c>
      <c r="J303" s="1025">
        <f t="shared" si="28"/>
        <v>37</v>
      </c>
      <c r="K303" s="1025">
        <f t="shared" si="28"/>
        <v>0</v>
      </c>
      <c r="L303" s="1025">
        <f t="shared" si="28"/>
        <v>2</v>
      </c>
      <c r="M303" s="1025">
        <f t="shared" si="28"/>
        <v>131</v>
      </c>
      <c r="N303" s="1025">
        <f t="shared" si="28"/>
        <v>192</v>
      </c>
      <c r="O303" s="1025">
        <f t="shared" si="28"/>
        <v>323</v>
      </c>
      <c r="P303" s="1027" t="s">
        <v>32</v>
      </c>
      <c r="Q303" s="1027"/>
    </row>
    <row r="304" spans="1:17" ht="20.100000000000001" customHeight="1">
      <c r="A304" s="1028" t="s">
        <v>33</v>
      </c>
      <c r="B304" s="1029" t="s">
        <v>1092</v>
      </c>
      <c r="C304" s="1025">
        <f t="shared" si="28"/>
        <v>141</v>
      </c>
      <c r="D304" s="1025">
        <f t="shared" si="28"/>
        <v>156</v>
      </c>
      <c r="E304" s="1025">
        <f t="shared" si="28"/>
        <v>105</v>
      </c>
      <c r="F304" s="1025">
        <f t="shared" si="28"/>
        <v>113</v>
      </c>
      <c r="G304" s="1025">
        <f t="shared" si="28"/>
        <v>68</v>
      </c>
      <c r="H304" s="1025">
        <f t="shared" si="28"/>
        <v>38</v>
      </c>
      <c r="I304" s="1025">
        <f t="shared" si="28"/>
        <v>13</v>
      </c>
      <c r="J304" s="1025">
        <f t="shared" si="28"/>
        <v>21</v>
      </c>
      <c r="K304" s="1025">
        <f t="shared" si="28"/>
        <v>5</v>
      </c>
      <c r="L304" s="1025">
        <f t="shared" si="28"/>
        <v>1</v>
      </c>
      <c r="M304" s="1025">
        <f t="shared" si="28"/>
        <v>332</v>
      </c>
      <c r="N304" s="1025">
        <f t="shared" si="28"/>
        <v>329</v>
      </c>
      <c r="O304" s="1025">
        <f t="shared" si="28"/>
        <v>661</v>
      </c>
      <c r="P304" s="1030" t="s">
        <v>35</v>
      </c>
      <c r="Q304" s="1031" t="s">
        <v>36</v>
      </c>
    </row>
    <row r="305" spans="1:17" ht="20.100000000000001" customHeight="1">
      <c r="A305" s="1032"/>
      <c r="B305" s="1029" t="s">
        <v>1093</v>
      </c>
      <c r="C305" s="1025">
        <f t="shared" si="28"/>
        <v>363</v>
      </c>
      <c r="D305" s="1025">
        <f t="shared" si="28"/>
        <v>841</v>
      </c>
      <c r="E305" s="1025">
        <f t="shared" si="28"/>
        <v>226</v>
      </c>
      <c r="F305" s="1025">
        <f t="shared" si="28"/>
        <v>190</v>
      </c>
      <c r="G305" s="1025">
        <f t="shared" si="28"/>
        <v>96</v>
      </c>
      <c r="H305" s="1025">
        <f t="shared" si="28"/>
        <v>60</v>
      </c>
      <c r="I305" s="1025">
        <f t="shared" si="28"/>
        <v>23</v>
      </c>
      <c r="J305" s="1025">
        <f t="shared" si="28"/>
        <v>21</v>
      </c>
      <c r="K305" s="1025">
        <f t="shared" si="28"/>
        <v>6</v>
      </c>
      <c r="L305" s="1025">
        <f t="shared" si="28"/>
        <v>3</v>
      </c>
      <c r="M305" s="1025">
        <f t="shared" si="28"/>
        <v>714</v>
      </c>
      <c r="N305" s="1025">
        <f t="shared" si="28"/>
        <v>1115</v>
      </c>
      <c r="O305" s="1025">
        <f t="shared" si="28"/>
        <v>1829</v>
      </c>
      <c r="P305" s="1030" t="s">
        <v>38</v>
      </c>
      <c r="Q305" s="1033"/>
    </row>
    <row r="306" spans="1:17" ht="20.100000000000001" customHeight="1">
      <c r="A306" s="1032"/>
      <c r="B306" s="1029" t="s">
        <v>1094</v>
      </c>
      <c r="C306" s="1025">
        <f t="shared" si="28"/>
        <v>3</v>
      </c>
      <c r="D306" s="1025">
        <f t="shared" si="28"/>
        <v>0</v>
      </c>
      <c r="E306" s="1025">
        <f t="shared" si="28"/>
        <v>18</v>
      </c>
      <c r="F306" s="1025">
        <f t="shared" si="28"/>
        <v>11</v>
      </c>
      <c r="G306" s="1025">
        <f t="shared" si="28"/>
        <v>3</v>
      </c>
      <c r="H306" s="1025">
        <f t="shared" si="28"/>
        <v>15</v>
      </c>
      <c r="I306" s="1025">
        <f t="shared" si="28"/>
        <v>0</v>
      </c>
      <c r="J306" s="1025">
        <f t="shared" si="28"/>
        <v>6</v>
      </c>
      <c r="K306" s="1025">
        <f t="shared" si="28"/>
        <v>0</v>
      </c>
      <c r="L306" s="1025">
        <f t="shared" si="28"/>
        <v>0</v>
      </c>
      <c r="M306" s="1025">
        <f t="shared" si="28"/>
        <v>24</v>
      </c>
      <c r="N306" s="1025">
        <f t="shared" si="28"/>
        <v>32</v>
      </c>
      <c r="O306" s="1025">
        <f t="shared" si="28"/>
        <v>56</v>
      </c>
      <c r="P306" s="1030" t="s">
        <v>40</v>
      </c>
      <c r="Q306" s="1033"/>
    </row>
    <row r="307" spans="1:17" ht="20.100000000000001" customHeight="1">
      <c r="A307" s="1032"/>
      <c r="B307" s="1029" t="s">
        <v>41</v>
      </c>
      <c r="C307" s="1025">
        <f t="shared" si="28"/>
        <v>247</v>
      </c>
      <c r="D307" s="1025">
        <f t="shared" si="28"/>
        <v>216</v>
      </c>
      <c r="E307" s="1025">
        <f t="shared" si="28"/>
        <v>219</v>
      </c>
      <c r="F307" s="1025">
        <f t="shared" si="28"/>
        <v>188</v>
      </c>
      <c r="G307" s="1025">
        <f t="shared" si="28"/>
        <v>52</v>
      </c>
      <c r="H307" s="1025">
        <f t="shared" si="28"/>
        <v>22</v>
      </c>
      <c r="I307" s="1025">
        <f t="shared" si="28"/>
        <v>24</v>
      </c>
      <c r="J307" s="1025">
        <f t="shared" si="28"/>
        <v>10</v>
      </c>
      <c r="K307" s="1025">
        <f t="shared" si="28"/>
        <v>0</v>
      </c>
      <c r="L307" s="1025">
        <f t="shared" si="28"/>
        <v>5</v>
      </c>
      <c r="M307" s="1025">
        <f t="shared" si="28"/>
        <v>542</v>
      </c>
      <c r="N307" s="1025">
        <f t="shared" si="28"/>
        <v>441</v>
      </c>
      <c r="O307" s="1025">
        <f t="shared" si="28"/>
        <v>983</v>
      </c>
      <c r="P307" s="1030" t="s">
        <v>42</v>
      </c>
      <c r="Q307" s="1033"/>
    </row>
    <row r="308" spans="1:17" ht="20.100000000000001" customHeight="1">
      <c r="A308" s="1032"/>
      <c r="B308" s="1029" t="s">
        <v>43</v>
      </c>
      <c r="C308" s="1025">
        <f t="shared" si="28"/>
        <v>138</v>
      </c>
      <c r="D308" s="1025">
        <f t="shared" si="28"/>
        <v>197</v>
      </c>
      <c r="E308" s="1025">
        <f t="shared" si="28"/>
        <v>106</v>
      </c>
      <c r="F308" s="1025">
        <f t="shared" si="28"/>
        <v>120</v>
      </c>
      <c r="G308" s="1025">
        <f t="shared" si="28"/>
        <v>56</v>
      </c>
      <c r="H308" s="1025">
        <f t="shared" si="28"/>
        <v>52</v>
      </c>
      <c r="I308" s="1025">
        <f t="shared" si="28"/>
        <v>12</v>
      </c>
      <c r="J308" s="1025">
        <f t="shared" si="28"/>
        <v>15</v>
      </c>
      <c r="K308" s="1025">
        <f t="shared" si="28"/>
        <v>3</v>
      </c>
      <c r="L308" s="1025">
        <f t="shared" si="28"/>
        <v>7</v>
      </c>
      <c r="M308" s="1025">
        <f t="shared" si="28"/>
        <v>315</v>
      </c>
      <c r="N308" s="1025">
        <f t="shared" si="28"/>
        <v>391</v>
      </c>
      <c r="O308" s="1025">
        <f t="shared" si="28"/>
        <v>706</v>
      </c>
      <c r="P308" s="1030" t="s">
        <v>44</v>
      </c>
      <c r="Q308" s="1033"/>
    </row>
    <row r="309" spans="1:17" ht="20.100000000000001" customHeight="1">
      <c r="A309" s="1034"/>
      <c r="B309" s="1029" t="s">
        <v>45</v>
      </c>
      <c r="C309" s="1025">
        <f t="shared" si="28"/>
        <v>50</v>
      </c>
      <c r="D309" s="1025">
        <f t="shared" si="28"/>
        <v>165</v>
      </c>
      <c r="E309" s="1025">
        <f t="shared" si="28"/>
        <v>49</v>
      </c>
      <c r="F309" s="1025">
        <f t="shared" si="28"/>
        <v>62</v>
      </c>
      <c r="G309" s="1025">
        <f t="shared" si="28"/>
        <v>13</v>
      </c>
      <c r="H309" s="1025">
        <f t="shared" si="28"/>
        <v>11</v>
      </c>
      <c r="I309" s="1025">
        <f t="shared" si="28"/>
        <v>3</v>
      </c>
      <c r="J309" s="1025">
        <f t="shared" si="28"/>
        <v>3</v>
      </c>
      <c r="K309" s="1025">
        <f t="shared" si="28"/>
        <v>0</v>
      </c>
      <c r="L309" s="1025">
        <f t="shared" si="28"/>
        <v>2</v>
      </c>
      <c r="M309" s="1025">
        <f t="shared" si="28"/>
        <v>115</v>
      </c>
      <c r="N309" s="1025">
        <f t="shared" si="28"/>
        <v>243</v>
      </c>
      <c r="O309" s="1025">
        <f t="shared" si="28"/>
        <v>358</v>
      </c>
      <c r="P309" s="1030" t="s">
        <v>46</v>
      </c>
      <c r="Q309" s="1035"/>
    </row>
    <row r="310" spans="1:17" ht="20.100000000000001" customHeight="1">
      <c r="A310" s="1036" t="s">
        <v>47</v>
      </c>
      <c r="B310" s="1036"/>
      <c r="C310" s="1025">
        <f t="shared" si="28"/>
        <v>27</v>
      </c>
      <c r="D310" s="1025">
        <f t="shared" si="28"/>
        <v>69</v>
      </c>
      <c r="E310" s="1025">
        <f t="shared" si="28"/>
        <v>19</v>
      </c>
      <c r="F310" s="1025">
        <f t="shared" si="28"/>
        <v>35</v>
      </c>
      <c r="G310" s="1025">
        <f t="shared" si="28"/>
        <v>14</v>
      </c>
      <c r="H310" s="1025">
        <f t="shared" si="28"/>
        <v>26</v>
      </c>
      <c r="I310" s="1025">
        <f t="shared" si="28"/>
        <v>9</v>
      </c>
      <c r="J310" s="1025">
        <f t="shared" si="28"/>
        <v>19</v>
      </c>
      <c r="K310" s="1025">
        <f t="shared" si="28"/>
        <v>0</v>
      </c>
      <c r="L310" s="1025">
        <f t="shared" si="28"/>
        <v>18</v>
      </c>
      <c r="M310" s="1025">
        <f t="shared" si="28"/>
        <v>69</v>
      </c>
      <c r="N310" s="1025">
        <f t="shared" si="28"/>
        <v>167</v>
      </c>
      <c r="O310" s="1025">
        <f t="shared" si="28"/>
        <v>236</v>
      </c>
      <c r="P310" s="485" t="s">
        <v>1095</v>
      </c>
      <c r="Q310" s="485"/>
    </row>
    <row r="311" spans="1:17" ht="20.100000000000001" customHeight="1">
      <c r="A311" s="1024" t="s">
        <v>49</v>
      </c>
      <c r="B311" s="1024"/>
      <c r="C311" s="1025">
        <f t="shared" si="28"/>
        <v>225</v>
      </c>
      <c r="D311" s="1025">
        <f t="shared" si="28"/>
        <v>423</v>
      </c>
      <c r="E311" s="1025">
        <f t="shared" si="28"/>
        <v>212</v>
      </c>
      <c r="F311" s="1025">
        <f t="shared" si="28"/>
        <v>69</v>
      </c>
      <c r="G311" s="1025">
        <f t="shared" si="28"/>
        <v>109</v>
      </c>
      <c r="H311" s="1025">
        <f t="shared" si="28"/>
        <v>49</v>
      </c>
      <c r="I311" s="1025">
        <f t="shared" si="28"/>
        <v>75</v>
      </c>
      <c r="J311" s="1025">
        <f t="shared" si="28"/>
        <v>66</v>
      </c>
      <c r="K311" s="1025">
        <f t="shared" si="28"/>
        <v>8</v>
      </c>
      <c r="L311" s="1025">
        <f t="shared" si="28"/>
        <v>25</v>
      </c>
      <c r="M311" s="1025">
        <f t="shared" si="28"/>
        <v>629</v>
      </c>
      <c r="N311" s="1025">
        <f t="shared" si="28"/>
        <v>632</v>
      </c>
      <c r="O311" s="1025">
        <f t="shared" si="28"/>
        <v>1261</v>
      </c>
      <c r="P311" s="1027" t="s">
        <v>50</v>
      </c>
      <c r="Q311" s="1027"/>
    </row>
    <row r="312" spans="1:17" ht="20.100000000000001" customHeight="1">
      <c r="A312" s="1024" t="s">
        <v>51</v>
      </c>
      <c r="B312" s="1024"/>
      <c r="C312" s="1025">
        <f t="shared" si="28"/>
        <v>67</v>
      </c>
      <c r="D312" s="1025">
        <f t="shared" si="28"/>
        <v>72</v>
      </c>
      <c r="E312" s="1025">
        <f t="shared" si="28"/>
        <v>43</v>
      </c>
      <c r="F312" s="1025">
        <f t="shared" si="28"/>
        <v>60</v>
      </c>
      <c r="G312" s="1025">
        <f t="shared" si="28"/>
        <v>13</v>
      </c>
      <c r="H312" s="1025">
        <f t="shared" si="28"/>
        <v>29</v>
      </c>
      <c r="I312" s="1025">
        <f t="shared" si="28"/>
        <v>16</v>
      </c>
      <c r="J312" s="1025">
        <f t="shared" si="28"/>
        <v>4</v>
      </c>
      <c r="K312" s="1025">
        <f t="shared" si="28"/>
        <v>5</v>
      </c>
      <c r="L312" s="1025">
        <f t="shared" si="28"/>
        <v>3</v>
      </c>
      <c r="M312" s="1025">
        <f t="shared" si="28"/>
        <v>144</v>
      </c>
      <c r="N312" s="1025">
        <f t="shared" si="28"/>
        <v>168</v>
      </c>
      <c r="O312" s="1025">
        <f t="shared" si="28"/>
        <v>312</v>
      </c>
      <c r="P312" s="1027" t="s">
        <v>52</v>
      </c>
      <c r="Q312" s="1027"/>
    </row>
    <row r="313" spans="1:17" ht="20.100000000000001" customHeight="1">
      <c r="A313" s="1024" t="s">
        <v>53</v>
      </c>
      <c r="B313" s="1024"/>
      <c r="C313" s="1025">
        <f t="shared" si="28"/>
        <v>1113</v>
      </c>
      <c r="D313" s="1025">
        <f t="shared" si="28"/>
        <v>486</v>
      </c>
      <c r="E313" s="1025">
        <f t="shared" si="28"/>
        <v>816</v>
      </c>
      <c r="F313" s="1025">
        <f t="shared" si="28"/>
        <v>1886</v>
      </c>
      <c r="G313" s="1025">
        <f t="shared" si="28"/>
        <v>450</v>
      </c>
      <c r="H313" s="1025">
        <f t="shared" si="28"/>
        <v>840</v>
      </c>
      <c r="I313" s="1025">
        <f t="shared" si="28"/>
        <v>357</v>
      </c>
      <c r="J313" s="1025">
        <f t="shared" si="28"/>
        <v>335</v>
      </c>
      <c r="K313" s="1025">
        <f t="shared" si="28"/>
        <v>184</v>
      </c>
      <c r="L313" s="1025">
        <f t="shared" si="28"/>
        <v>148</v>
      </c>
      <c r="M313" s="1025">
        <f t="shared" si="28"/>
        <v>2920</v>
      </c>
      <c r="N313" s="1025">
        <f t="shared" si="28"/>
        <v>3695</v>
      </c>
      <c r="O313" s="1025">
        <f t="shared" si="28"/>
        <v>6615</v>
      </c>
      <c r="P313" s="1027" t="s">
        <v>54</v>
      </c>
      <c r="Q313" s="1027"/>
    </row>
    <row r="314" spans="1:17" ht="20.100000000000001" customHeight="1">
      <c r="A314" s="1024" t="s">
        <v>84</v>
      </c>
      <c r="B314" s="1024"/>
      <c r="C314" s="1025">
        <f t="shared" si="28"/>
        <v>172</v>
      </c>
      <c r="D314" s="1025">
        <f t="shared" si="28"/>
        <v>284</v>
      </c>
      <c r="E314" s="1025">
        <f t="shared" si="28"/>
        <v>199</v>
      </c>
      <c r="F314" s="1025">
        <f t="shared" si="28"/>
        <v>237</v>
      </c>
      <c r="G314" s="1025">
        <f t="shared" si="28"/>
        <v>111</v>
      </c>
      <c r="H314" s="1025">
        <f t="shared" si="28"/>
        <v>167</v>
      </c>
      <c r="I314" s="1025">
        <f t="shared" si="28"/>
        <v>66</v>
      </c>
      <c r="J314" s="1025">
        <f t="shared" si="28"/>
        <v>65</v>
      </c>
      <c r="K314" s="1025">
        <f t="shared" si="28"/>
        <v>40</v>
      </c>
      <c r="L314" s="1025">
        <f t="shared" si="28"/>
        <v>26</v>
      </c>
      <c r="M314" s="1025">
        <f t="shared" si="28"/>
        <v>588</v>
      </c>
      <c r="N314" s="1025">
        <f t="shared" si="28"/>
        <v>779</v>
      </c>
      <c r="O314" s="1025">
        <f t="shared" si="28"/>
        <v>1367</v>
      </c>
      <c r="P314" s="1027" t="s">
        <v>56</v>
      </c>
      <c r="Q314" s="1027"/>
    </row>
    <row r="315" spans="1:17" ht="20.100000000000001" customHeight="1">
      <c r="A315" s="1024" t="s">
        <v>57</v>
      </c>
      <c r="B315" s="1024"/>
      <c r="C315" s="1025">
        <f t="shared" si="28"/>
        <v>50</v>
      </c>
      <c r="D315" s="1025">
        <f t="shared" si="28"/>
        <v>159</v>
      </c>
      <c r="E315" s="1025">
        <f t="shared" si="28"/>
        <v>58</v>
      </c>
      <c r="F315" s="1025">
        <f t="shared" si="28"/>
        <v>147</v>
      </c>
      <c r="G315" s="1025">
        <f t="shared" si="28"/>
        <v>33</v>
      </c>
      <c r="H315" s="1025">
        <f t="shared" si="28"/>
        <v>65</v>
      </c>
      <c r="I315" s="1025">
        <f t="shared" si="28"/>
        <v>30</v>
      </c>
      <c r="J315" s="1025">
        <f t="shared" si="28"/>
        <v>40</v>
      </c>
      <c r="K315" s="1025">
        <f t="shared" si="28"/>
        <v>2</v>
      </c>
      <c r="L315" s="1025">
        <f t="shared" si="28"/>
        <v>14</v>
      </c>
      <c r="M315" s="1025">
        <f t="shared" si="28"/>
        <v>173</v>
      </c>
      <c r="N315" s="1025">
        <f t="shared" si="28"/>
        <v>425</v>
      </c>
      <c r="O315" s="1025">
        <f t="shared" si="28"/>
        <v>598</v>
      </c>
      <c r="P315" s="1027" t="s">
        <v>58</v>
      </c>
      <c r="Q315" s="1027"/>
    </row>
    <row r="316" spans="1:17" ht="20.100000000000001" customHeight="1">
      <c r="A316" s="1024" t="s">
        <v>59</v>
      </c>
      <c r="B316" s="1024"/>
      <c r="C316" s="1025">
        <f t="shared" ref="C316:O319" si="29">SUM(C348,C380)</f>
        <v>126</v>
      </c>
      <c r="D316" s="1025">
        <f t="shared" si="29"/>
        <v>332</v>
      </c>
      <c r="E316" s="1025">
        <f t="shared" si="29"/>
        <v>118</v>
      </c>
      <c r="F316" s="1025">
        <f t="shared" si="29"/>
        <v>383</v>
      </c>
      <c r="G316" s="1025">
        <f t="shared" si="29"/>
        <v>90</v>
      </c>
      <c r="H316" s="1025">
        <f t="shared" si="29"/>
        <v>191</v>
      </c>
      <c r="I316" s="1025">
        <f t="shared" si="29"/>
        <v>47</v>
      </c>
      <c r="J316" s="1025">
        <f t="shared" si="29"/>
        <v>29</v>
      </c>
      <c r="K316" s="1025">
        <f t="shared" si="29"/>
        <v>10</v>
      </c>
      <c r="L316" s="1025">
        <f t="shared" si="29"/>
        <v>1</v>
      </c>
      <c r="M316" s="1025">
        <f t="shared" si="29"/>
        <v>391</v>
      </c>
      <c r="N316" s="1025">
        <f t="shared" si="29"/>
        <v>936</v>
      </c>
      <c r="O316" s="1025">
        <f t="shared" si="29"/>
        <v>1327</v>
      </c>
      <c r="P316" s="1027" t="s">
        <v>60</v>
      </c>
      <c r="Q316" s="1027"/>
    </row>
    <row r="317" spans="1:17" ht="20.100000000000001" customHeight="1">
      <c r="A317" s="1024" t="s">
        <v>61</v>
      </c>
      <c r="B317" s="1024"/>
      <c r="C317" s="1025">
        <f t="shared" si="29"/>
        <v>760</v>
      </c>
      <c r="D317" s="1025">
        <f t="shared" si="29"/>
        <v>1038</v>
      </c>
      <c r="E317" s="1025">
        <f t="shared" si="29"/>
        <v>804</v>
      </c>
      <c r="F317" s="1025">
        <f t="shared" si="29"/>
        <v>1180</v>
      </c>
      <c r="G317" s="1025">
        <f t="shared" si="29"/>
        <v>510</v>
      </c>
      <c r="H317" s="1025">
        <f t="shared" si="29"/>
        <v>723</v>
      </c>
      <c r="I317" s="1025">
        <f t="shared" si="29"/>
        <v>290</v>
      </c>
      <c r="J317" s="1025">
        <f t="shared" si="29"/>
        <v>420</v>
      </c>
      <c r="K317" s="1025">
        <f t="shared" si="29"/>
        <v>155</v>
      </c>
      <c r="L317" s="1025">
        <f t="shared" si="29"/>
        <v>160</v>
      </c>
      <c r="M317" s="1025">
        <f t="shared" si="29"/>
        <v>2519</v>
      </c>
      <c r="N317" s="1025">
        <f t="shared" si="29"/>
        <v>3521</v>
      </c>
      <c r="O317" s="1025">
        <f t="shared" si="29"/>
        <v>6040</v>
      </c>
      <c r="P317" s="1027" t="s">
        <v>62</v>
      </c>
      <c r="Q317" s="1027"/>
    </row>
    <row r="318" spans="1:17" ht="20.100000000000001" customHeight="1">
      <c r="A318" s="1024" t="s">
        <v>63</v>
      </c>
      <c r="B318" s="1024"/>
      <c r="C318" s="1025">
        <f t="shared" si="29"/>
        <v>12</v>
      </c>
      <c r="D318" s="1025">
        <f t="shared" si="29"/>
        <v>52</v>
      </c>
      <c r="E318" s="1025">
        <f t="shared" si="29"/>
        <v>17</v>
      </c>
      <c r="F318" s="1025">
        <f t="shared" si="29"/>
        <v>51</v>
      </c>
      <c r="G318" s="1025">
        <f t="shared" si="29"/>
        <v>22</v>
      </c>
      <c r="H318" s="1025">
        <f t="shared" si="29"/>
        <v>36</v>
      </c>
      <c r="I318" s="1025">
        <f t="shared" si="29"/>
        <v>11</v>
      </c>
      <c r="J318" s="1025">
        <f t="shared" si="29"/>
        <v>14</v>
      </c>
      <c r="K318" s="1025">
        <f t="shared" si="29"/>
        <v>27</v>
      </c>
      <c r="L318" s="1025">
        <f t="shared" si="29"/>
        <v>4</v>
      </c>
      <c r="M318" s="1025">
        <f t="shared" si="29"/>
        <v>89</v>
      </c>
      <c r="N318" s="1025">
        <f t="shared" si="29"/>
        <v>157</v>
      </c>
      <c r="O318" s="1025">
        <f t="shared" si="29"/>
        <v>246</v>
      </c>
      <c r="P318" s="1027" t="s">
        <v>64</v>
      </c>
      <c r="Q318" s="1027"/>
    </row>
    <row r="319" spans="1:17" ht="20.100000000000001" customHeight="1" thickBot="1">
      <c r="A319" s="1037" t="s">
        <v>65</v>
      </c>
      <c r="B319" s="1037"/>
      <c r="C319" s="1062">
        <f t="shared" si="29"/>
        <v>1525</v>
      </c>
      <c r="D319" s="1062">
        <f t="shared" si="29"/>
        <v>1698</v>
      </c>
      <c r="E319" s="1062">
        <f t="shared" si="29"/>
        <v>1260</v>
      </c>
      <c r="F319" s="1062">
        <f t="shared" si="29"/>
        <v>1134</v>
      </c>
      <c r="G319" s="1062">
        <f t="shared" si="29"/>
        <v>727</v>
      </c>
      <c r="H319" s="1062">
        <f t="shared" si="29"/>
        <v>507</v>
      </c>
      <c r="I319" s="1062">
        <f t="shared" si="29"/>
        <v>408</v>
      </c>
      <c r="J319" s="1062">
        <f t="shared" si="29"/>
        <v>176</v>
      </c>
      <c r="K319" s="1062">
        <f t="shared" si="29"/>
        <v>115</v>
      </c>
      <c r="L319" s="1062">
        <f t="shared" si="29"/>
        <v>72</v>
      </c>
      <c r="M319" s="1069">
        <f t="shared" si="29"/>
        <v>4035</v>
      </c>
      <c r="N319" s="1069">
        <f t="shared" si="29"/>
        <v>3587</v>
      </c>
      <c r="O319" s="1069">
        <f t="shared" si="29"/>
        <v>7622</v>
      </c>
      <c r="P319" s="1041" t="s">
        <v>66</v>
      </c>
      <c r="Q319" s="1041"/>
    </row>
    <row r="320" spans="1:17" ht="20.100000000000001" customHeight="1" thickBot="1">
      <c r="A320" s="1042" t="s">
        <v>19</v>
      </c>
      <c r="B320" s="1042"/>
      <c r="C320" s="1043">
        <f>SUM(C300:C319)</f>
        <v>5963</v>
      </c>
      <c r="D320" s="1043">
        <f t="shared" ref="D320:O320" si="30">SUM(D300:D319)</f>
        <v>7082</v>
      </c>
      <c r="E320" s="1043">
        <f t="shared" si="30"/>
        <v>4779</v>
      </c>
      <c r="F320" s="1043">
        <f t="shared" si="30"/>
        <v>6369</v>
      </c>
      <c r="G320" s="1043">
        <f t="shared" si="30"/>
        <v>2643</v>
      </c>
      <c r="H320" s="1043">
        <f t="shared" si="30"/>
        <v>3121</v>
      </c>
      <c r="I320" s="1043">
        <f t="shared" si="30"/>
        <v>1494</v>
      </c>
      <c r="J320" s="1043">
        <f t="shared" si="30"/>
        <v>1382</v>
      </c>
      <c r="K320" s="1043">
        <f t="shared" si="30"/>
        <v>620</v>
      </c>
      <c r="L320" s="1043">
        <f t="shared" si="30"/>
        <v>531</v>
      </c>
      <c r="M320" s="1044">
        <f t="shared" si="30"/>
        <v>15499</v>
      </c>
      <c r="N320" s="1044">
        <f t="shared" si="30"/>
        <v>18485</v>
      </c>
      <c r="O320" s="1044">
        <f t="shared" si="30"/>
        <v>33984</v>
      </c>
      <c r="P320" s="1045" t="s">
        <v>67</v>
      </c>
      <c r="Q320" s="1045"/>
    </row>
    <row r="321" spans="1:16383" ht="20.100000000000001" customHeight="1" thickTop="1">
      <c r="A321" s="1046"/>
      <c r="B321" s="1046"/>
      <c r="C321" s="1018"/>
      <c r="D321" s="1018"/>
      <c r="E321" s="1018"/>
      <c r="F321" s="1018"/>
      <c r="G321" s="1018"/>
      <c r="H321" s="1018"/>
      <c r="I321" s="1018"/>
      <c r="J321" s="1018"/>
      <c r="K321" s="1018"/>
      <c r="L321" s="1018"/>
      <c r="M321" s="1018"/>
      <c r="N321" s="1018"/>
      <c r="O321" s="1018"/>
      <c r="P321" s="1049"/>
      <c r="Q321" s="1049"/>
    </row>
    <row r="322" spans="1:16383" ht="25.5" customHeight="1">
      <c r="A322" s="1056"/>
      <c r="B322" s="1056"/>
      <c r="C322" s="1018"/>
      <c r="D322" s="1018"/>
      <c r="E322" s="1018"/>
      <c r="F322" s="1018"/>
      <c r="G322" s="1018"/>
      <c r="H322" s="1018"/>
      <c r="I322" s="1018"/>
      <c r="J322" s="1018"/>
      <c r="K322" s="1018"/>
      <c r="L322" s="1018"/>
      <c r="M322" s="1018"/>
      <c r="N322" s="1018"/>
      <c r="O322" s="1018"/>
      <c r="P322" s="1018"/>
      <c r="Q322" s="1018"/>
    </row>
    <row r="323" spans="1:16383" ht="25.5" customHeight="1">
      <c r="A323" s="1056"/>
      <c r="B323" s="1056"/>
      <c r="C323" s="1018"/>
      <c r="D323" s="1018"/>
      <c r="E323" s="1018"/>
      <c r="F323" s="1018"/>
      <c r="G323" s="1018"/>
      <c r="H323" s="1018"/>
      <c r="I323" s="1018"/>
      <c r="J323" s="1018"/>
      <c r="K323" s="1018"/>
      <c r="L323" s="1018"/>
      <c r="M323" s="1018"/>
      <c r="N323" s="1018"/>
      <c r="O323" s="1018"/>
      <c r="P323" s="1018"/>
      <c r="Q323" s="1018"/>
    </row>
    <row r="324" spans="1:16383" ht="25.5" customHeight="1">
      <c r="A324" s="1056"/>
      <c r="B324" s="1056"/>
      <c r="C324" s="1018"/>
      <c r="D324" s="1018"/>
      <c r="E324" s="1018"/>
      <c r="F324" s="1018"/>
      <c r="G324" s="1018"/>
      <c r="H324" s="1018"/>
      <c r="I324" s="1018"/>
      <c r="J324" s="1018"/>
      <c r="K324" s="1018"/>
      <c r="L324" s="1018"/>
      <c r="M324" s="1018"/>
      <c r="N324" s="1018"/>
      <c r="O324" s="1018"/>
      <c r="P324" s="1018"/>
      <c r="Q324" s="1018"/>
    </row>
    <row r="325" spans="1:16383" ht="37.5" customHeight="1">
      <c r="A325" s="1052" t="s">
        <v>1137</v>
      </c>
      <c r="B325" s="1052"/>
      <c r="C325" s="1052"/>
      <c r="D325" s="1052"/>
      <c r="E325" s="1052"/>
      <c r="F325" s="1052"/>
      <c r="G325" s="1052"/>
      <c r="H325" s="1052"/>
      <c r="I325" s="1052"/>
      <c r="J325" s="1052"/>
      <c r="K325" s="1052"/>
      <c r="L325" s="1052"/>
      <c r="M325" s="1052"/>
      <c r="N325" s="1052"/>
      <c r="O325" s="1052"/>
      <c r="P325" s="1052"/>
      <c r="Q325" s="1052"/>
      <c r="R325" s="1052"/>
      <c r="S325" s="1052"/>
      <c r="T325" s="1052"/>
      <c r="U325" s="1052"/>
      <c r="V325" s="1052"/>
      <c r="W325" s="1052"/>
      <c r="X325" s="1052"/>
      <c r="Y325" s="1052"/>
      <c r="Z325" s="1052"/>
      <c r="AA325" s="1052"/>
      <c r="AB325" s="1052"/>
      <c r="AC325" s="1052"/>
      <c r="AD325" s="1052"/>
      <c r="AE325" s="1052"/>
      <c r="AF325" s="1052"/>
      <c r="AG325" s="1052"/>
      <c r="AH325" s="1052"/>
      <c r="AI325" s="1052"/>
      <c r="AJ325" s="1052"/>
      <c r="AK325" s="1052"/>
      <c r="AL325" s="1052"/>
      <c r="AM325" s="1052"/>
      <c r="AN325" s="1052"/>
      <c r="AO325" s="1052"/>
      <c r="AP325" s="1052"/>
      <c r="AQ325" s="1052"/>
      <c r="AR325" s="1052"/>
      <c r="AS325" s="1052"/>
      <c r="AT325" s="1052"/>
      <c r="AU325" s="1052"/>
      <c r="AV325" s="1052"/>
      <c r="AW325" s="1052"/>
      <c r="AX325" s="1052"/>
      <c r="AY325" s="1052"/>
      <c r="AZ325" s="1052"/>
      <c r="BA325" s="1052"/>
      <c r="BB325" s="1052"/>
      <c r="BC325" s="1052"/>
      <c r="BD325" s="1052"/>
      <c r="BE325" s="1052"/>
      <c r="BF325" s="1052"/>
      <c r="BG325" s="1052"/>
      <c r="BH325" s="1052"/>
      <c r="BI325" s="1052"/>
      <c r="BJ325" s="1052"/>
      <c r="BK325" s="1052"/>
      <c r="BL325" s="1052"/>
      <c r="BM325" s="1052"/>
      <c r="BN325" s="1052"/>
      <c r="BO325" s="1052"/>
      <c r="BP325" s="1052"/>
      <c r="BQ325" s="1052"/>
      <c r="BR325" s="1052"/>
      <c r="BS325" s="1052"/>
      <c r="BT325" s="1052"/>
      <c r="BU325" s="1052"/>
      <c r="BV325" s="1052"/>
      <c r="BW325" s="1052"/>
      <c r="BX325" s="1052"/>
      <c r="BY325" s="1052"/>
      <c r="BZ325" s="1052"/>
      <c r="CA325" s="1052"/>
      <c r="CB325" s="1052"/>
      <c r="CC325" s="1052"/>
      <c r="CD325" s="1052"/>
      <c r="CE325" s="1052"/>
      <c r="CF325" s="1052"/>
      <c r="CG325" s="1052"/>
      <c r="CH325" s="1052"/>
      <c r="CI325" s="1052"/>
      <c r="CJ325" s="1052"/>
      <c r="CK325" s="1052"/>
      <c r="CL325" s="1052"/>
      <c r="CM325" s="1052"/>
      <c r="CN325" s="1052"/>
      <c r="CO325" s="1052"/>
      <c r="CP325" s="1052"/>
      <c r="CQ325" s="1052"/>
      <c r="CR325" s="1052"/>
      <c r="CS325" s="1052"/>
      <c r="CT325" s="1052"/>
      <c r="CU325" s="1052"/>
      <c r="CV325" s="1052"/>
      <c r="CW325" s="1052"/>
      <c r="CX325" s="1052"/>
      <c r="CY325" s="1052"/>
      <c r="CZ325" s="1052"/>
      <c r="DA325" s="1052"/>
      <c r="DB325" s="1052"/>
      <c r="DC325" s="1052"/>
      <c r="DD325" s="1052"/>
      <c r="DE325" s="1052"/>
      <c r="DF325" s="1052"/>
      <c r="DG325" s="1052"/>
      <c r="DH325" s="1052"/>
      <c r="DI325" s="1052"/>
      <c r="DJ325" s="1052"/>
      <c r="DK325" s="1052"/>
      <c r="DL325" s="1052"/>
      <c r="DM325" s="1052"/>
      <c r="DN325" s="1052"/>
      <c r="DO325" s="1052"/>
      <c r="DP325" s="1052"/>
      <c r="DQ325" s="1052"/>
      <c r="DR325" s="1052"/>
      <c r="DS325" s="1052"/>
      <c r="DT325" s="1052"/>
      <c r="DU325" s="1052"/>
      <c r="DV325" s="1052"/>
      <c r="DW325" s="1052"/>
      <c r="DX325" s="1052"/>
      <c r="DY325" s="1052"/>
      <c r="DZ325" s="1052"/>
      <c r="EA325" s="1052"/>
      <c r="EB325" s="1052"/>
      <c r="EC325" s="1052"/>
      <c r="ED325" s="1052"/>
      <c r="EE325" s="1052"/>
      <c r="EF325" s="1052"/>
      <c r="EG325" s="1052"/>
      <c r="EH325" s="1052"/>
      <c r="EI325" s="1052"/>
      <c r="EJ325" s="1052"/>
      <c r="EK325" s="1052"/>
      <c r="EL325" s="1052"/>
      <c r="EM325" s="1052"/>
      <c r="EN325" s="1052"/>
      <c r="EO325" s="1052"/>
      <c r="EP325" s="1052"/>
      <c r="EQ325" s="1052"/>
      <c r="ER325" s="1052"/>
      <c r="ES325" s="1052"/>
      <c r="ET325" s="1052"/>
      <c r="EU325" s="1052"/>
      <c r="EV325" s="1052"/>
      <c r="EW325" s="1052"/>
      <c r="EX325" s="1052"/>
      <c r="EY325" s="1052"/>
      <c r="EZ325" s="1052"/>
      <c r="FA325" s="1052"/>
      <c r="FB325" s="1052"/>
      <c r="FC325" s="1052"/>
      <c r="FD325" s="1052"/>
      <c r="FE325" s="1052"/>
      <c r="FF325" s="1052"/>
      <c r="FG325" s="1052"/>
      <c r="FH325" s="1052"/>
      <c r="FI325" s="1052"/>
      <c r="FJ325" s="1052"/>
      <c r="FK325" s="1052"/>
      <c r="FL325" s="1052"/>
      <c r="FM325" s="1052"/>
      <c r="FN325" s="1052"/>
      <c r="FO325" s="1052"/>
      <c r="FP325" s="1052"/>
      <c r="FQ325" s="1052"/>
      <c r="FR325" s="1052"/>
      <c r="FS325" s="1052"/>
      <c r="FT325" s="1052"/>
      <c r="FU325" s="1052"/>
      <c r="FV325" s="1052"/>
      <c r="FW325" s="1052"/>
      <c r="FX325" s="1052"/>
      <c r="FY325" s="1052"/>
      <c r="FZ325" s="1052"/>
      <c r="GA325" s="1052"/>
      <c r="GB325" s="1052"/>
      <c r="GC325" s="1052"/>
      <c r="GD325" s="1052"/>
      <c r="GE325" s="1052"/>
      <c r="GF325" s="1052"/>
      <c r="GG325" s="1052"/>
      <c r="GH325" s="1052"/>
      <c r="GI325" s="1052"/>
      <c r="GJ325" s="1052"/>
      <c r="GK325" s="1052"/>
      <c r="GL325" s="1052"/>
      <c r="GM325" s="1052"/>
      <c r="GN325" s="1052"/>
      <c r="GO325" s="1052"/>
      <c r="GP325" s="1052"/>
      <c r="GQ325" s="1052"/>
      <c r="GR325" s="1052"/>
      <c r="GS325" s="1052"/>
      <c r="GT325" s="1052"/>
      <c r="GU325" s="1052"/>
      <c r="GV325" s="1052"/>
      <c r="GW325" s="1052"/>
      <c r="GX325" s="1052"/>
      <c r="GY325" s="1052"/>
      <c r="GZ325" s="1052"/>
      <c r="HA325" s="1052"/>
      <c r="HB325" s="1052"/>
      <c r="HC325" s="1052"/>
      <c r="HD325" s="1052"/>
      <c r="HE325" s="1052"/>
      <c r="HF325" s="1052"/>
      <c r="HG325" s="1052"/>
      <c r="HH325" s="1052"/>
      <c r="HI325" s="1052"/>
      <c r="HJ325" s="1052"/>
      <c r="HK325" s="1052"/>
      <c r="HL325" s="1052"/>
      <c r="HM325" s="1052"/>
      <c r="HN325" s="1052"/>
      <c r="HO325" s="1052"/>
      <c r="HP325" s="1052"/>
      <c r="HQ325" s="1052"/>
      <c r="HR325" s="1052"/>
      <c r="HS325" s="1052"/>
      <c r="HT325" s="1052"/>
      <c r="HU325" s="1052"/>
      <c r="HV325" s="1052"/>
      <c r="HW325" s="1052"/>
      <c r="HX325" s="1052"/>
      <c r="HY325" s="1052"/>
      <c r="HZ325" s="1052"/>
      <c r="IA325" s="1052"/>
      <c r="IB325" s="1052"/>
      <c r="IC325" s="1052"/>
      <c r="ID325" s="1052"/>
      <c r="IE325" s="1052"/>
      <c r="IF325" s="1052"/>
      <c r="IG325" s="1052"/>
      <c r="IH325" s="1052"/>
      <c r="II325" s="1052"/>
      <c r="IJ325" s="1052"/>
      <c r="IK325" s="1052"/>
      <c r="IL325" s="1052"/>
      <c r="IM325" s="1052"/>
      <c r="IN325" s="1052"/>
      <c r="IO325" s="1052"/>
      <c r="IP325" s="1052"/>
      <c r="IQ325" s="1052"/>
      <c r="IR325" s="1052"/>
      <c r="IS325" s="1052"/>
      <c r="IT325" s="1052"/>
      <c r="IU325" s="1052"/>
      <c r="IV325" s="1052"/>
      <c r="IW325" s="1052"/>
      <c r="IX325" s="1052"/>
      <c r="IY325" s="1052"/>
      <c r="IZ325" s="1052"/>
      <c r="JA325" s="1052"/>
      <c r="JB325" s="1052"/>
      <c r="JC325" s="1052"/>
      <c r="JD325" s="1052"/>
      <c r="JE325" s="1052"/>
      <c r="JF325" s="1052"/>
      <c r="JG325" s="1052"/>
      <c r="JH325" s="1052"/>
      <c r="JI325" s="1052"/>
      <c r="JJ325" s="1052"/>
      <c r="JK325" s="1052"/>
      <c r="JL325" s="1052"/>
      <c r="JM325" s="1052"/>
      <c r="JN325" s="1052"/>
      <c r="JO325" s="1052"/>
      <c r="JP325" s="1052"/>
      <c r="JQ325" s="1052"/>
      <c r="JR325" s="1052"/>
      <c r="JS325" s="1052"/>
      <c r="JT325" s="1052"/>
      <c r="JU325" s="1052"/>
      <c r="JV325" s="1052"/>
      <c r="JW325" s="1052"/>
      <c r="JX325" s="1052"/>
      <c r="JY325" s="1052"/>
      <c r="JZ325" s="1052"/>
      <c r="KA325" s="1052"/>
      <c r="KB325" s="1052"/>
      <c r="KC325" s="1052"/>
      <c r="KD325" s="1052"/>
      <c r="KE325" s="1052"/>
      <c r="KF325" s="1052"/>
      <c r="KG325" s="1052"/>
      <c r="KH325" s="1052"/>
      <c r="KI325" s="1052"/>
      <c r="KJ325" s="1052"/>
      <c r="KK325" s="1052"/>
      <c r="KL325" s="1052"/>
      <c r="KM325" s="1052"/>
      <c r="KN325" s="1052"/>
      <c r="KO325" s="1052"/>
      <c r="KP325" s="1052"/>
      <c r="KQ325" s="1052"/>
      <c r="KR325" s="1052"/>
      <c r="KS325" s="1052"/>
      <c r="KT325" s="1052"/>
      <c r="KU325" s="1052"/>
      <c r="KV325" s="1052"/>
      <c r="KW325" s="1052"/>
      <c r="KX325" s="1052"/>
      <c r="KY325" s="1052"/>
      <c r="KZ325" s="1052"/>
      <c r="LA325" s="1052"/>
      <c r="LB325" s="1052"/>
      <c r="LC325" s="1052"/>
      <c r="LD325" s="1052"/>
      <c r="LE325" s="1052"/>
      <c r="LF325" s="1052"/>
      <c r="LG325" s="1052"/>
      <c r="LH325" s="1052"/>
      <c r="LI325" s="1052"/>
      <c r="LJ325" s="1052"/>
      <c r="LK325" s="1052"/>
      <c r="LL325" s="1052"/>
      <c r="LM325" s="1052"/>
      <c r="LN325" s="1052"/>
      <c r="LO325" s="1052"/>
      <c r="LP325" s="1052"/>
      <c r="LQ325" s="1052"/>
      <c r="LR325" s="1052"/>
      <c r="LS325" s="1052"/>
      <c r="LT325" s="1052"/>
      <c r="LU325" s="1052"/>
      <c r="LV325" s="1052"/>
      <c r="LW325" s="1052"/>
      <c r="LX325" s="1052"/>
      <c r="LY325" s="1052"/>
      <c r="LZ325" s="1052"/>
      <c r="MA325" s="1052"/>
      <c r="MB325" s="1052"/>
      <c r="MC325" s="1052"/>
      <c r="MD325" s="1052"/>
      <c r="ME325" s="1052"/>
      <c r="MF325" s="1052"/>
      <c r="MG325" s="1052"/>
      <c r="MH325" s="1052"/>
      <c r="MI325" s="1052"/>
      <c r="MJ325" s="1052"/>
      <c r="MK325" s="1052"/>
      <c r="ML325" s="1052"/>
      <c r="MM325" s="1052"/>
      <c r="MN325" s="1052"/>
      <c r="MO325" s="1052"/>
      <c r="MP325" s="1052"/>
      <c r="MQ325" s="1052"/>
      <c r="MR325" s="1052"/>
      <c r="MS325" s="1052"/>
      <c r="MT325" s="1052"/>
      <c r="MU325" s="1052"/>
      <c r="MV325" s="1052"/>
      <c r="MW325" s="1052"/>
      <c r="MX325" s="1052"/>
      <c r="MY325" s="1052"/>
      <c r="MZ325" s="1052"/>
      <c r="NA325" s="1052"/>
      <c r="NB325" s="1052"/>
      <c r="NC325" s="1052"/>
      <c r="ND325" s="1052"/>
      <c r="NE325" s="1052"/>
      <c r="NF325" s="1052"/>
      <c r="NG325" s="1052"/>
      <c r="NH325" s="1052"/>
      <c r="NI325" s="1052"/>
      <c r="NJ325" s="1052"/>
      <c r="NK325" s="1052"/>
      <c r="NL325" s="1052"/>
      <c r="NM325" s="1052"/>
      <c r="NN325" s="1052"/>
      <c r="NO325" s="1052"/>
      <c r="NP325" s="1052"/>
      <c r="NQ325" s="1052"/>
      <c r="NR325" s="1052"/>
      <c r="NS325" s="1052"/>
      <c r="NT325" s="1052"/>
      <c r="NU325" s="1052"/>
      <c r="NV325" s="1052"/>
      <c r="NW325" s="1052"/>
      <c r="NX325" s="1052"/>
      <c r="NY325" s="1052"/>
      <c r="NZ325" s="1052"/>
      <c r="OA325" s="1052"/>
      <c r="OB325" s="1052"/>
      <c r="OC325" s="1052"/>
      <c r="OD325" s="1052"/>
      <c r="OE325" s="1052"/>
      <c r="OF325" s="1052"/>
      <c r="OG325" s="1052"/>
      <c r="OH325" s="1052"/>
      <c r="OI325" s="1052"/>
      <c r="OJ325" s="1052"/>
      <c r="OK325" s="1052"/>
      <c r="OL325" s="1052"/>
      <c r="OM325" s="1052"/>
      <c r="ON325" s="1052"/>
      <c r="OO325" s="1052"/>
      <c r="OP325" s="1052"/>
      <c r="OQ325" s="1052"/>
      <c r="OR325" s="1052"/>
      <c r="OS325" s="1052"/>
      <c r="OT325" s="1052"/>
      <c r="OU325" s="1052"/>
      <c r="OV325" s="1052"/>
      <c r="OW325" s="1052"/>
      <c r="OX325" s="1052"/>
      <c r="OY325" s="1052"/>
      <c r="OZ325" s="1052"/>
      <c r="PA325" s="1052"/>
      <c r="PB325" s="1052"/>
      <c r="PC325" s="1052"/>
      <c r="PD325" s="1052"/>
      <c r="PE325" s="1052"/>
      <c r="PF325" s="1052"/>
      <c r="PG325" s="1052"/>
      <c r="PH325" s="1052"/>
      <c r="PI325" s="1052"/>
      <c r="PJ325" s="1052"/>
      <c r="PK325" s="1052"/>
      <c r="PL325" s="1052"/>
      <c r="PM325" s="1052"/>
      <c r="PN325" s="1052"/>
      <c r="PO325" s="1052"/>
      <c r="PP325" s="1052"/>
      <c r="PQ325" s="1052"/>
      <c r="PR325" s="1052"/>
      <c r="PS325" s="1052"/>
      <c r="PT325" s="1052"/>
      <c r="PU325" s="1052"/>
      <c r="PV325" s="1052"/>
      <c r="PW325" s="1052"/>
      <c r="PX325" s="1052"/>
      <c r="PY325" s="1052"/>
      <c r="PZ325" s="1052"/>
      <c r="QA325" s="1052"/>
      <c r="QB325" s="1052"/>
      <c r="QC325" s="1052"/>
      <c r="QD325" s="1052"/>
      <c r="QE325" s="1052"/>
      <c r="QF325" s="1052"/>
      <c r="QG325" s="1052"/>
      <c r="QH325" s="1052"/>
      <c r="QI325" s="1052"/>
      <c r="QJ325" s="1052"/>
      <c r="QK325" s="1052"/>
      <c r="QL325" s="1052"/>
      <c r="QM325" s="1052"/>
      <c r="QN325" s="1052"/>
      <c r="QO325" s="1052"/>
      <c r="QP325" s="1052"/>
      <c r="QQ325" s="1052"/>
      <c r="QR325" s="1052"/>
      <c r="QS325" s="1052"/>
      <c r="QT325" s="1052"/>
      <c r="QU325" s="1052"/>
      <c r="QV325" s="1052"/>
      <c r="QW325" s="1052"/>
      <c r="QX325" s="1052"/>
      <c r="QY325" s="1052"/>
      <c r="QZ325" s="1052"/>
      <c r="RA325" s="1052"/>
      <c r="RB325" s="1052"/>
      <c r="RC325" s="1052"/>
      <c r="RD325" s="1052"/>
      <c r="RE325" s="1052"/>
      <c r="RF325" s="1052"/>
      <c r="RG325" s="1052"/>
      <c r="RH325" s="1052"/>
      <c r="RI325" s="1052"/>
      <c r="RJ325" s="1052"/>
      <c r="RK325" s="1052"/>
      <c r="RL325" s="1052"/>
      <c r="RM325" s="1052"/>
      <c r="RN325" s="1052"/>
      <c r="RO325" s="1052"/>
      <c r="RP325" s="1052"/>
      <c r="RQ325" s="1052"/>
      <c r="RR325" s="1052"/>
      <c r="RS325" s="1052"/>
      <c r="RT325" s="1052"/>
      <c r="RU325" s="1052"/>
      <c r="RV325" s="1052"/>
      <c r="RW325" s="1052"/>
      <c r="RX325" s="1052"/>
      <c r="RY325" s="1052"/>
      <c r="RZ325" s="1052"/>
      <c r="SA325" s="1052"/>
      <c r="SB325" s="1052"/>
      <c r="SC325" s="1052"/>
      <c r="SD325" s="1052"/>
      <c r="SE325" s="1052"/>
      <c r="SF325" s="1052"/>
      <c r="SG325" s="1052"/>
      <c r="SH325" s="1052"/>
      <c r="SI325" s="1052"/>
      <c r="SJ325" s="1052"/>
      <c r="SK325" s="1052"/>
      <c r="SL325" s="1052"/>
      <c r="SM325" s="1052"/>
      <c r="SN325" s="1052"/>
      <c r="SO325" s="1052"/>
      <c r="SP325" s="1052"/>
      <c r="SQ325" s="1052"/>
      <c r="SR325" s="1052"/>
      <c r="SS325" s="1052"/>
      <c r="ST325" s="1052"/>
      <c r="SU325" s="1052"/>
      <c r="SV325" s="1052"/>
      <c r="SW325" s="1052"/>
      <c r="SX325" s="1052"/>
      <c r="SY325" s="1052"/>
      <c r="SZ325" s="1052"/>
      <c r="TA325" s="1052"/>
      <c r="TB325" s="1052"/>
      <c r="TC325" s="1052"/>
      <c r="TD325" s="1052"/>
      <c r="TE325" s="1052"/>
      <c r="TF325" s="1052"/>
      <c r="TG325" s="1052"/>
      <c r="TH325" s="1052"/>
      <c r="TI325" s="1052"/>
      <c r="TJ325" s="1052"/>
      <c r="TK325" s="1052"/>
      <c r="TL325" s="1052"/>
      <c r="TM325" s="1052"/>
      <c r="TN325" s="1052"/>
      <c r="TO325" s="1052"/>
      <c r="TP325" s="1052"/>
      <c r="TQ325" s="1052"/>
      <c r="TR325" s="1052"/>
      <c r="TS325" s="1052"/>
      <c r="TT325" s="1052"/>
      <c r="TU325" s="1052"/>
      <c r="TV325" s="1052"/>
      <c r="TW325" s="1052"/>
      <c r="TX325" s="1052"/>
      <c r="TY325" s="1052"/>
      <c r="TZ325" s="1052"/>
      <c r="UA325" s="1052"/>
      <c r="UB325" s="1052"/>
      <c r="UC325" s="1052"/>
      <c r="UD325" s="1052"/>
      <c r="UE325" s="1052"/>
      <c r="UF325" s="1052"/>
      <c r="UG325" s="1052"/>
      <c r="UH325" s="1052"/>
      <c r="UI325" s="1052"/>
      <c r="UJ325" s="1052"/>
      <c r="UK325" s="1052"/>
      <c r="UL325" s="1052"/>
      <c r="UM325" s="1052"/>
      <c r="UN325" s="1052"/>
      <c r="UO325" s="1052"/>
      <c r="UP325" s="1052"/>
      <c r="UQ325" s="1052"/>
      <c r="UR325" s="1052"/>
      <c r="US325" s="1052"/>
      <c r="UT325" s="1052"/>
      <c r="UU325" s="1052"/>
      <c r="UV325" s="1052"/>
      <c r="UW325" s="1052"/>
      <c r="UX325" s="1052"/>
      <c r="UY325" s="1052"/>
      <c r="UZ325" s="1052"/>
      <c r="VA325" s="1052"/>
      <c r="VB325" s="1052"/>
      <c r="VC325" s="1052"/>
      <c r="VD325" s="1052"/>
      <c r="VE325" s="1052"/>
      <c r="VF325" s="1052"/>
      <c r="VG325" s="1052"/>
      <c r="VH325" s="1052"/>
      <c r="VI325" s="1052"/>
      <c r="VJ325" s="1052"/>
      <c r="VK325" s="1052"/>
      <c r="VL325" s="1052"/>
      <c r="VM325" s="1052"/>
      <c r="VN325" s="1052"/>
      <c r="VO325" s="1052"/>
      <c r="VP325" s="1052"/>
      <c r="VQ325" s="1052"/>
      <c r="VR325" s="1052"/>
      <c r="VS325" s="1052"/>
      <c r="VT325" s="1052"/>
      <c r="VU325" s="1052"/>
      <c r="VV325" s="1052"/>
      <c r="VW325" s="1052"/>
      <c r="VX325" s="1052"/>
      <c r="VY325" s="1052"/>
      <c r="VZ325" s="1052"/>
      <c r="WA325" s="1052"/>
      <c r="WB325" s="1052"/>
      <c r="WC325" s="1052"/>
      <c r="WD325" s="1052"/>
      <c r="WE325" s="1052"/>
      <c r="WF325" s="1052"/>
      <c r="WG325" s="1052"/>
      <c r="WH325" s="1052"/>
      <c r="WI325" s="1052"/>
      <c r="WJ325" s="1052"/>
      <c r="WK325" s="1052"/>
      <c r="WL325" s="1052"/>
      <c r="WM325" s="1052"/>
      <c r="WN325" s="1052"/>
      <c r="WO325" s="1052"/>
      <c r="WP325" s="1052"/>
      <c r="WQ325" s="1052"/>
      <c r="WR325" s="1052"/>
      <c r="WS325" s="1052"/>
      <c r="WT325" s="1052"/>
      <c r="WU325" s="1052"/>
      <c r="WV325" s="1052"/>
      <c r="WW325" s="1052"/>
      <c r="WX325" s="1052"/>
      <c r="WY325" s="1052"/>
      <c r="WZ325" s="1052"/>
      <c r="XA325" s="1052"/>
      <c r="XB325" s="1052"/>
      <c r="XC325" s="1052"/>
      <c r="XD325" s="1052"/>
      <c r="XE325" s="1052"/>
      <c r="XF325" s="1052"/>
      <c r="XG325" s="1052"/>
      <c r="XH325" s="1052"/>
      <c r="XI325" s="1052"/>
      <c r="XJ325" s="1052"/>
      <c r="XK325" s="1052"/>
      <c r="XL325" s="1052"/>
      <c r="XM325" s="1052"/>
      <c r="XN325" s="1052"/>
      <c r="XO325" s="1052"/>
      <c r="XP325" s="1052"/>
      <c r="XQ325" s="1052"/>
      <c r="XR325" s="1052"/>
      <c r="XS325" s="1052"/>
      <c r="XT325" s="1052"/>
      <c r="XU325" s="1052"/>
      <c r="XV325" s="1052"/>
      <c r="XW325" s="1052"/>
      <c r="XX325" s="1052"/>
      <c r="XY325" s="1052"/>
      <c r="XZ325" s="1052"/>
      <c r="YA325" s="1052"/>
      <c r="YB325" s="1052"/>
      <c r="YC325" s="1052"/>
      <c r="YD325" s="1052"/>
      <c r="YE325" s="1052"/>
      <c r="YF325" s="1052"/>
      <c r="YG325" s="1052"/>
      <c r="YH325" s="1052"/>
      <c r="YI325" s="1052"/>
      <c r="YJ325" s="1052"/>
      <c r="YK325" s="1052"/>
      <c r="YL325" s="1052"/>
      <c r="YM325" s="1052"/>
      <c r="YN325" s="1052"/>
      <c r="YO325" s="1052"/>
      <c r="YP325" s="1052"/>
      <c r="YQ325" s="1052"/>
      <c r="YR325" s="1052"/>
      <c r="YS325" s="1052"/>
      <c r="YT325" s="1052"/>
      <c r="YU325" s="1052"/>
      <c r="YV325" s="1052"/>
      <c r="YW325" s="1052"/>
      <c r="YX325" s="1052"/>
      <c r="YY325" s="1052"/>
      <c r="YZ325" s="1052"/>
      <c r="ZA325" s="1052"/>
      <c r="ZB325" s="1052"/>
      <c r="ZC325" s="1052"/>
      <c r="ZD325" s="1052"/>
      <c r="ZE325" s="1052"/>
      <c r="ZF325" s="1052"/>
      <c r="ZG325" s="1052"/>
      <c r="ZH325" s="1052"/>
      <c r="ZI325" s="1052"/>
      <c r="ZJ325" s="1052"/>
      <c r="ZK325" s="1052"/>
      <c r="ZL325" s="1052"/>
      <c r="ZM325" s="1052"/>
      <c r="ZN325" s="1052"/>
      <c r="ZO325" s="1052"/>
      <c r="ZP325" s="1052"/>
      <c r="ZQ325" s="1052"/>
      <c r="ZR325" s="1052"/>
      <c r="ZS325" s="1052"/>
      <c r="ZT325" s="1052"/>
      <c r="ZU325" s="1052"/>
      <c r="ZV325" s="1052"/>
      <c r="ZW325" s="1052"/>
      <c r="ZX325" s="1052"/>
      <c r="ZY325" s="1052"/>
      <c r="ZZ325" s="1052"/>
      <c r="AAA325" s="1052"/>
      <c r="AAB325" s="1052"/>
      <c r="AAC325" s="1052"/>
      <c r="AAD325" s="1052"/>
      <c r="AAE325" s="1052"/>
      <c r="AAF325" s="1052"/>
      <c r="AAG325" s="1052"/>
      <c r="AAH325" s="1052"/>
      <c r="AAI325" s="1052"/>
      <c r="AAJ325" s="1052"/>
      <c r="AAK325" s="1052"/>
      <c r="AAL325" s="1052"/>
      <c r="AAM325" s="1052"/>
      <c r="AAN325" s="1052"/>
      <c r="AAO325" s="1052"/>
      <c r="AAP325" s="1052"/>
      <c r="AAQ325" s="1052"/>
      <c r="AAR325" s="1052"/>
      <c r="AAS325" s="1052"/>
      <c r="AAT325" s="1052"/>
      <c r="AAU325" s="1052"/>
      <c r="AAV325" s="1052"/>
      <c r="AAW325" s="1052"/>
      <c r="AAX325" s="1052"/>
      <c r="AAY325" s="1052"/>
      <c r="AAZ325" s="1052"/>
      <c r="ABA325" s="1052"/>
      <c r="ABB325" s="1052"/>
      <c r="ABC325" s="1052"/>
      <c r="ABD325" s="1052"/>
      <c r="ABE325" s="1052"/>
      <c r="ABF325" s="1052"/>
      <c r="ABG325" s="1052"/>
      <c r="ABH325" s="1052"/>
      <c r="ABI325" s="1052"/>
      <c r="ABJ325" s="1052"/>
      <c r="ABK325" s="1052"/>
      <c r="ABL325" s="1052"/>
      <c r="ABM325" s="1052"/>
      <c r="ABN325" s="1052"/>
      <c r="ABO325" s="1052"/>
      <c r="ABP325" s="1052"/>
      <c r="ABQ325" s="1052"/>
      <c r="ABR325" s="1052"/>
      <c r="ABS325" s="1052"/>
      <c r="ABT325" s="1052"/>
      <c r="ABU325" s="1052"/>
      <c r="ABV325" s="1052"/>
      <c r="ABW325" s="1052"/>
      <c r="ABX325" s="1052"/>
      <c r="ABY325" s="1052"/>
      <c r="ABZ325" s="1052"/>
      <c r="ACA325" s="1052"/>
      <c r="ACB325" s="1052"/>
      <c r="ACC325" s="1052"/>
      <c r="ACD325" s="1052"/>
      <c r="ACE325" s="1052"/>
      <c r="ACF325" s="1052"/>
      <c r="ACG325" s="1052"/>
      <c r="ACH325" s="1052"/>
      <c r="ACI325" s="1052"/>
      <c r="ACJ325" s="1052"/>
      <c r="ACK325" s="1052"/>
      <c r="ACL325" s="1052"/>
      <c r="ACM325" s="1052"/>
      <c r="ACN325" s="1052"/>
      <c r="ACO325" s="1052"/>
      <c r="ACP325" s="1052"/>
      <c r="ACQ325" s="1052"/>
      <c r="ACR325" s="1052"/>
      <c r="ACS325" s="1052"/>
      <c r="ACT325" s="1052"/>
      <c r="ACU325" s="1052"/>
      <c r="ACV325" s="1052"/>
      <c r="ACW325" s="1052"/>
      <c r="ACX325" s="1052"/>
      <c r="ACY325" s="1052"/>
      <c r="ACZ325" s="1052"/>
      <c r="ADA325" s="1052"/>
      <c r="ADB325" s="1052"/>
      <c r="ADC325" s="1052"/>
      <c r="ADD325" s="1052"/>
      <c r="ADE325" s="1052"/>
      <c r="ADF325" s="1052"/>
      <c r="ADG325" s="1052"/>
      <c r="ADH325" s="1052"/>
      <c r="ADI325" s="1052"/>
      <c r="ADJ325" s="1052"/>
      <c r="ADK325" s="1052"/>
      <c r="ADL325" s="1052"/>
      <c r="ADM325" s="1052"/>
      <c r="ADN325" s="1052"/>
      <c r="ADO325" s="1052"/>
      <c r="ADP325" s="1052"/>
      <c r="ADQ325" s="1052"/>
      <c r="ADR325" s="1052"/>
      <c r="ADS325" s="1052"/>
      <c r="ADT325" s="1052"/>
      <c r="ADU325" s="1052"/>
      <c r="ADV325" s="1052"/>
      <c r="ADW325" s="1052"/>
      <c r="ADX325" s="1052"/>
      <c r="ADY325" s="1052"/>
      <c r="ADZ325" s="1052"/>
      <c r="AEA325" s="1052"/>
      <c r="AEB325" s="1052"/>
      <c r="AEC325" s="1052"/>
      <c r="AED325" s="1052"/>
      <c r="AEE325" s="1052"/>
      <c r="AEF325" s="1052"/>
      <c r="AEG325" s="1052"/>
      <c r="AEH325" s="1052"/>
      <c r="AEI325" s="1052"/>
      <c r="AEJ325" s="1052"/>
      <c r="AEK325" s="1052"/>
      <c r="AEL325" s="1052"/>
      <c r="AEM325" s="1052"/>
      <c r="AEN325" s="1052"/>
      <c r="AEO325" s="1052"/>
      <c r="AEP325" s="1052"/>
      <c r="AEQ325" s="1052"/>
      <c r="AER325" s="1052"/>
      <c r="AES325" s="1052"/>
      <c r="AET325" s="1052"/>
      <c r="AEU325" s="1052"/>
      <c r="AEV325" s="1052"/>
      <c r="AEW325" s="1052"/>
      <c r="AEX325" s="1052"/>
      <c r="AEY325" s="1052"/>
      <c r="AEZ325" s="1052"/>
      <c r="AFA325" s="1052"/>
      <c r="AFB325" s="1052"/>
      <c r="AFC325" s="1052"/>
      <c r="AFD325" s="1052"/>
      <c r="AFE325" s="1052"/>
      <c r="AFF325" s="1052"/>
      <c r="AFG325" s="1052"/>
      <c r="AFH325" s="1052"/>
      <c r="AFI325" s="1052"/>
      <c r="AFJ325" s="1052"/>
      <c r="AFK325" s="1052"/>
      <c r="AFL325" s="1052"/>
      <c r="AFM325" s="1052"/>
      <c r="AFN325" s="1052"/>
      <c r="AFO325" s="1052"/>
      <c r="AFP325" s="1052"/>
      <c r="AFQ325" s="1052"/>
      <c r="AFR325" s="1052"/>
      <c r="AFS325" s="1052"/>
      <c r="AFT325" s="1052"/>
      <c r="AFU325" s="1052"/>
      <c r="AFV325" s="1052"/>
      <c r="AFW325" s="1052"/>
      <c r="AFX325" s="1052"/>
      <c r="AFY325" s="1052"/>
      <c r="AFZ325" s="1052"/>
      <c r="AGA325" s="1052"/>
      <c r="AGB325" s="1052"/>
      <c r="AGC325" s="1052"/>
      <c r="AGD325" s="1052"/>
      <c r="AGE325" s="1052"/>
      <c r="AGF325" s="1052"/>
      <c r="AGG325" s="1052"/>
      <c r="AGH325" s="1052"/>
      <c r="AGI325" s="1052"/>
      <c r="AGJ325" s="1052"/>
      <c r="AGK325" s="1052"/>
      <c r="AGL325" s="1052"/>
      <c r="AGM325" s="1052"/>
      <c r="AGN325" s="1052"/>
      <c r="AGO325" s="1052"/>
      <c r="AGP325" s="1052"/>
      <c r="AGQ325" s="1052"/>
      <c r="AGR325" s="1052"/>
      <c r="AGS325" s="1052"/>
      <c r="AGT325" s="1052"/>
      <c r="AGU325" s="1052"/>
      <c r="AGV325" s="1052"/>
      <c r="AGW325" s="1052"/>
      <c r="AGX325" s="1052"/>
      <c r="AGY325" s="1052"/>
      <c r="AGZ325" s="1052"/>
      <c r="AHA325" s="1052"/>
      <c r="AHB325" s="1052"/>
      <c r="AHC325" s="1052"/>
      <c r="AHD325" s="1052"/>
      <c r="AHE325" s="1052"/>
      <c r="AHF325" s="1052"/>
      <c r="AHG325" s="1052"/>
      <c r="AHH325" s="1052"/>
      <c r="AHI325" s="1052"/>
      <c r="AHJ325" s="1052"/>
      <c r="AHK325" s="1052"/>
      <c r="AHL325" s="1052"/>
      <c r="AHM325" s="1052"/>
      <c r="AHN325" s="1052"/>
      <c r="AHO325" s="1052"/>
      <c r="AHP325" s="1052"/>
      <c r="AHQ325" s="1052"/>
      <c r="AHR325" s="1052"/>
      <c r="AHS325" s="1052"/>
      <c r="AHT325" s="1052"/>
      <c r="AHU325" s="1052"/>
      <c r="AHV325" s="1052"/>
      <c r="AHW325" s="1052"/>
      <c r="AHX325" s="1052"/>
      <c r="AHY325" s="1052"/>
      <c r="AHZ325" s="1052"/>
      <c r="AIA325" s="1052"/>
      <c r="AIB325" s="1052"/>
      <c r="AIC325" s="1052"/>
      <c r="AID325" s="1052"/>
      <c r="AIE325" s="1052"/>
      <c r="AIF325" s="1052"/>
      <c r="AIG325" s="1052"/>
      <c r="AIH325" s="1052"/>
      <c r="AII325" s="1052"/>
      <c r="AIJ325" s="1052"/>
      <c r="AIK325" s="1052"/>
      <c r="AIL325" s="1052"/>
      <c r="AIM325" s="1052"/>
      <c r="AIN325" s="1052"/>
      <c r="AIO325" s="1052"/>
      <c r="AIP325" s="1052"/>
      <c r="AIQ325" s="1052"/>
      <c r="AIR325" s="1052"/>
      <c r="AIS325" s="1052"/>
      <c r="AIT325" s="1052"/>
      <c r="AIU325" s="1052"/>
      <c r="AIV325" s="1052"/>
      <c r="AIW325" s="1052"/>
      <c r="AIX325" s="1052"/>
      <c r="AIY325" s="1052"/>
      <c r="AIZ325" s="1052"/>
      <c r="AJA325" s="1052"/>
      <c r="AJB325" s="1052"/>
      <c r="AJC325" s="1052"/>
      <c r="AJD325" s="1052"/>
      <c r="AJE325" s="1052"/>
      <c r="AJF325" s="1052"/>
      <c r="AJG325" s="1052"/>
      <c r="AJH325" s="1052"/>
      <c r="AJI325" s="1052"/>
      <c r="AJJ325" s="1052"/>
      <c r="AJK325" s="1052"/>
      <c r="AJL325" s="1052"/>
      <c r="AJM325" s="1052"/>
      <c r="AJN325" s="1052"/>
      <c r="AJO325" s="1052"/>
      <c r="AJP325" s="1052"/>
      <c r="AJQ325" s="1052"/>
      <c r="AJR325" s="1052"/>
      <c r="AJS325" s="1052"/>
      <c r="AJT325" s="1052"/>
      <c r="AJU325" s="1052"/>
      <c r="AJV325" s="1052"/>
      <c r="AJW325" s="1052"/>
      <c r="AJX325" s="1052"/>
      <c r="AJY325" s="1052"/>
      <c r="AJZ325" s="1052"/>
      <c r="AKA325" s="1052"/>
      <c r="AKB325" s="1052"/>
      <c r="AKC325" s="1052"/>
      <c r="AKD325" s="1052"/>
      <c r="AKE325" s="1052"/>
      <c r="AKF325" s="1052"/>
      <c r="AKG325" s="1052"/>
      <c r="AKH325" s="1052"/>
      <c r="AKI325" s="1052"/>
      <c r="AKJ325" s="1052"/>
      <c r="AKK325" s="1052"/>
      <c r="AKL325" s="1052"/>
      <c r="AKM325" s="1052"/>
      <c r="AKN325" s="1052"/>
      <c r="AKO325" s="1052"/>
      <c r="AKP325" s="1052"/>
      <c r="AKQ325" s="1052"/>
      <c r="AKR325" s="1052"/>
      <c r="AKS325" s="1052"/>
      <c r="AKT325" s="1052"/>
      <c r="AKU325" s="1052"/>
      <c r="AKV325" s="1052"/>
      <c r="AKW325" s="1052"/>
      <c r="AKX325" s="1052"/>
      <c r="AKY325" s="1052"/>
      <c r="AKZ325" s="1052"/>
      <c r="ALA325" s="1052"/>
      <c r="ALB325" s="1052"/>
      <c r="ALC325" s="1052"/>
      <c r="ALD325" s="1052"/>
      <c r="ALE325" s="1052"/>
      <c r="ALF325" s="1052"/>
      <c r="ALG325" s="1052"/>
      <c r="ALH325" s="1052"/>
      <c r="ALI325" s="1052"/>
      <c r="ALJ325" s="1052"/>
      <c r="ALK325" s="1052"/>
      <c r="ALL325" s="1052"/>
      <c r="ALM325" s="1052"/>
      <c r="ALN325" s="1052"/>
      <c r="ALO325" s="1052"/>
      <c r="ALP325" s="1052"/>
      <c r="ALQ325" s="1052"/>
      <c r="ALR325" s="1052"/>
      <c r="ALS325" s="1052"/>
      <c r="ALT325" s="1052"/>
      <c r="ALU325" s="1052"/>
      <c r="ALV325" s="1052"/>
      <c r="ALW325" s="1052"/>
      <c r="ALX325" s="1052"/>
      <c r="ALY325" s="1052"/>
      <c r="ALZ325" s="1052"/>
      <c r="AMA325" s="1052"/>
      <c r="AMB325" s="1052"/>
      <c r="AMC325" s="1052"/>
      <c r="AMD325" s="1052"/>
      <c r="AME325" s="1052"/>
      <c r="AMF325" s="1052"/>
      <c r="AMG325" s="1052"/>
      <c r="AMH325" s="1052"/>
      <c r="AMI325" s="1052"/>
      <c r="AMJ325" s="1052"/>
      <c r="AMK325" s="1052"/>
      <c r="AML325" s="1052"/>
      <c r="AMM325" s="1052"/>
      <c r="AMN325" s="1052"/>
      <c r="AMO325" s="1052"/>
      <c r="AMP325" s="1052"/>
      <c r="AMQ325" s="1052"/>
      <c r="AMR325" s="1052"/>
      <c r="AMS325" s="1052"/>
      <c r="AMT325" s="1052"/>
      <c r="AMU325" s="1052"/>
      <c r="AMV325" s="1052"/>
      <c r="AMW325" s="1052"/>
      <c r="AMX325" s="1052"/>
      <c r="AMY325" s="1052"/>
      <c r="AMZ325" s="1052"/>
      <c r="ANA325" s="1052"/>
      <c r="ANB325" s="1052"/>
      <c r="ANC325" s="1052"/>
      <c r="AND325" s="1052"/>
      <c r="ANE325" s="1052"/>
      <c r="ANF325" s="1052"/>
      <c r="ANG325" s="1052"/>
      <c r="ANH325" s="1052"/>
      <c r="ANI325" s="1052"/>
      <c r="ANJ325" s="1052"/>
      <c r="ANK325" s="1052"/>
      <c r="ANL325" s="1052"/>
      <c r="ANM325" s="1052"/>
      <c r="ANN325" s="1052"/>
      <c r="ANO325" s="1052"/>
      <c r="ANP325" s="1052"/>
      <c r="ANQ325" s="1052"/>
      <c r="ANR325" s="1052"/>
      <c r="ANS325" s="1052"/>
      <c r="ANT325" s="1052"/>
      <c r="ANU325" s="1052"/>
      <c r="ANV325" s="1052"/>
      <c r="ANW325" s="1052"/>
      <c r="ANX325" s="1052"/>
      <c r="ANY325" s="1052"/>
      <c r="ANZ325" s="1052"/>
      <c r="AOA325" s="1052"/>
      <c r="AOB325" s="1052"/>
      <c r="AOC325" s="1052"/>
      <c r="AOD325" s="1052"/>
      <c r="AOE325" s="1052"/>
      <c r="AOF325" s="1052"/>
      <c r="AOG325" s="1052"/>
      <c r="AOH325" s="1052"/>
      <c r="AOI325" s="1052"/>
      <c r="AOJ325" s="1052"/>
      <c r="AOK325" s="1052"/>
      <c r="AOL325" s="1052"/>
      <c r="AOM325" s="1052"/>
      <c r="AON325" s="1052"/>
      <c r="AOO325" s="1052"/>
      <c r="AOP325" s="1052"/>
      <c r="AOQ325" s="1052"/>
      <c r="AOR325" s="1052"/>
      <c r="AOS325" s="1052"/>
      <c r="AOT325" s="1052"/>
      <c r="AOU325" s="1052"/>
      <c r="AOV325" s="1052"/>
      <c r="AOW325" s="1052"/>
      <c r="AOX325" s="1052"/>
      <c r="AOY325" s="1052"/>
      <c r="AOZ325" s="1052"/>
      <c r="APA325" s="1052"/>
      <c r="APB325" s="1052"/>
      <c r="APC325" s="1052"/>
      <c r="APD325" s="1052"/>
      <c r="APE325" s="1052"/>
      <c r="APF325" s="1052"/>
      <c r="APG325" s="1052"/>
      <c r="APH325" s="1052"/>
      <c r="API325" s="1052"/>
      <c r="APJ325" s="1052"/>
      <c r="APK325" s="1052"/>
      <c r="APL325" s="1052"/>
      <c r="APM325" s="1052"/>
      <c r="APN325" s="1052"/>
      <c r="APO325" s="1052"/>
      <c r="APP325" s="1052"/>
      <c r="APQ325" s="1052"/>
      <c r="APR325" s="1052"/>
      <c r="APS325" s="1052"/>
      <c r="APT325" s="1052"/>
      <c r="APU325" s="1052"/>
      <c r="APV325" s="1052"/>
      <c r="APW325" s="1052"/>
      <c r="APX325" s="1052"/>
      <c r="APY325" s="1052"/>
      <c r="APZ325" s="1052"/>
      <c r="AQA325" s="1052"/>
      <c r="AQB325" s="1052"/>
      <c r="AQC325" s="1052"/>
      <c r="AQD325" s="1052"/>
      <c r="AQE325" s="1052"/>
      <c r="AQF325" s="1052"/>
      <c r="AQG325" s="1052"/>
      <c r="AQH325" s="1052"/>
      <c r="AQI325" s="1052"/>
      <c r="AQJ325" s="1052"/>
      <c r="AQK325" s="1052"/>
      <c r="AQL325" s="1052"/>
      <c r="AQM325" s="1052"/>
      <c r="AQN325" s="1052"/>
      <c r="AQO325" s="1052"/>
      <c r="AQP325" s="1052"/>
      <c r="AQQ325" s="1052"/>
      <c r="AQR325" s="1052"/>
      <c r="AQS325" s="1052"/>
      <c r="AQT325" s="1052"/>
      <c r="AQU325" s="1052"/>
      <c r="AQV325" s="1052"/>
      <c r="AQW325" s="1052"/>
      <c r="AQX325" s="1052"/>
      <c r="AQY325" s="1052"/>
      <c r="AQZ325" s="1052"/>
      <c r="ARA325" s="1052"/>
      <c r="ARB325" s="1052"/>
      <c r="ARC325" s="1052"/>
      <c r="ARD325" s="1052"/>
      <c r="ARE325" s="1052"/>
      <c r="ARF325" s="1052"/>
      <c r="ARG325" s="1052"/>
      <c r="ARH325" s="1052"/>
      <c r="ARI325" s="1052"/>
      <c r="ARJ325" s="1052"/>
      <c r="ARK325" s="1052"/>
      <c r="ARL325" s="1052"/>
      <c r="ARM325" s="1052"/>
      <c r="ARN325" s="1052"/>
      <c r="ARO325" s="1052"/>
      <c r="ARP325" s="1052"/>
      <c r="ARQ325" s="1052"/>
      <c r="ARR325" s="1052"/>
      <c r="ARS325" s="1052"/>
      <c r="ART325" s="1052"/>
      <c r="ARU325" s="1052"/>
      <c r="ARV325" s="1052"/>
      <c r="ARW325" s="1052"/>
      <c r="ARX325" s="1052"/>
      <c r="ARY325" s="1052"/>
      <c r="ARZ325" s="1052"/>
      <c r="ASA325" s="1052"/>
      <c r="ASB325" s="1052"/>
      <c r="ASC325" s="1052"/>
      <c r="ASD325" s="1052"/>
      <c r="ASE325" s="1052"/>
      <c r="ASF325" s="1052"/>
      <c r="ASG325" s="1052"/>
      <c r="ASH325" s="1052"/>
      <c r="ASI325" s="1052"/>
      <c r="ASJ325" s="1052"/>
      <c r="ASK325" s="1052"/>
      <c r="ASL325" s="1052"/>
      <c r="ASM325" s="1052"/>
      <c r="ASN325" s="1052"/>
      <c r="ASO325" s="1052"/>
      <c r="ASP325" s="1052"/>
      <c r="ASQ325" s="1052"/>
      <c r="ASR325" s="1052"/>
      <c r="ASS325" s="1052"/>
      <c r="AST325" s="1052"/>
      <c r="ASU325" s="1052"/>
      <c r="ASV325" s="1052"/>
      <c r="ASW325" s="1052"/>
      <c r="ASX325" s="1052"/>
      <c r="ASY325" s="1052"/>
      <c r="ASZ325" s="1052"/>
      <c r="ATA325" s="1052"/>
      <c r="ATB325" s="1052"/>
      <c r="ATC325" s="1052"/>
      <c r="ATD325" s="1052"/>
      <c r="ATE325" s="1052"/>
      <c r="ATF325" s="1052"/>
      <c r="ATG325" s="1052"/>
      <c r="ATH325" s="1052"/>
      <c r="ATI325" s="1052"/>
      <c r="ATJ325" s="1052"/>
      <c r="ATK325" s="1052"/>
      <c r="ATL325" s="1052"/>
      <c r="ATM325" s="1052"/>
      <c r="ATN325" s="1052"/>
      <c r="ATO325" s="1052"/>
      <c r="ATP325" s="1052"/>
      <c r="ATQ325" s="1052"/>
      <c r="ATR325" s="1052"/>
      <c r="ATS325" s="1052"/>
      <c r="ATT325" s="1052"/>
      <c r="ATU325" s="1052"/>
      <c r="ATV325" s="1052"/>
      <c r="ATW325" s="1052"/>
      <c r="ATX325" s="1052"/>
      <c r="ATY325" s="1052"/>
      <c r="ATZ325" s="1052"/>
      <c r="AUA325" s="1052"/>
      <c r="AUB325" s="1052"/>
      <c r="AUC325" s="1052"/>
      <c r="AUD325" s="1052"/>
      <c r="AUE325" s="1052"/>
      <c r="AUF325" s="1052"/>
      <c r="AUG325" s="1052"/>
      <c r="AUH325" s="1052"/>
      <c r="AUI325" s="1052"/>
      <c r="AUJ325" s="1052"/>
      <c r="AUK325" s="1052"/>
      <c r="AUL325" s="1052"/>
      <c r="AUM325" s="1052"/>
      <c r="AUN325" s="1052"/>
      <c r="AUO325" s="1052"/>
      <c r="AUP325" s="1052"/>
      <c r="AUQ325" s="1052"/>
      <c r="AUR325" s="1052"/>
      <c r="AUS325" s="1052"/>
      <c r="AUT325" s="1052"/>
      <c r="AUU325" s="1052"/>
      <c r="AUV325" s="1052"/>
      <c r="AUW325" s="1052"/>
      <c r="AUX325" s="1052"/>
      <c r="AUY325" s="1052"/>
      <c r="AUZ325" s="1052"/>
      <c r="AVA325" s="1052"/>
      <c r="AVB325" s="1052"/>
      <c r="AVC325" s="1052"/>
      <c r="AVD325" s="1052"/>
      <c r="AVE325" s="1052"/>
      <c r="AVF325" s="1052"/>
      <c r="AVG325" s="1052"/>
      <c r="AVH325" s="1052"/>
      <c r="AVI325" s="1052"/>
      <c r="AVJ325" s="1052"/>
      <c r="AVK325" s="1052"/>
      <c r="AVL325" s="1052"/>
      <c r="AVM325" s="1052"/>
      <c r="AVN325" s="1052"/>
      <c r="AVO325" s="1052"/>
      <c r="AVP325" s="1052"/>
      <c r="AVQ325" s="1052"/>
      <c r="AVR325" s="1052"/>
      <c r="AVS325" s="1052"/>
      <c r="AVT325" s="1052"/>
      <c r="AVU325" s="1052"/>
      <c r="AVV325" s="1052"/>
      <c r="AVW325" s="1052"/>
      <c r="AVX325" s="1052"/>
      <c r="AVY325" s="1052"/>
      <c r="AVZ325" s="1052"/>
      <c r="AWA325" s="1052"/>
      <c r="AWB325" s="1052"/>
      <c r="AWC325" s="1052"/>
      <c r="AWD325" s="1052"/>
      <c r="AWE325" s="1052"/>
      <c r="AWF325" s="1052"/>
      <c r="AWG325" s="1052"/>
      <c r="AWH325" s="1052"/>
      <c r="AWI325" s="1052"/>
      <c r="AWJ325" s="1052"/>
      <c r="AWK325" s="1052"/>
      <c r="AWL325" s="1052"/>
      <c r="AWM325" s="1052"/>
      <c r="AWN325" s="1052"/>
      <c r="AWO325" s="1052"/>
      <c r="AWP325" s="1052"/>
      <c r="AWQ325" s="1052"/>
      <c r="AWR325" s="1052"/>
      <c r="AWS325" s="1052"/>
      <c r="AWT325" s="1052"/>
      <c r="AWU325" s="1052"/>
      <c r="AWV325" s="1052"/>
      <c r="AWW325" s="1052"/>
      <c r="AWX325" s="1052"/>
      <c r="AWY325" s="1052"/>
      <c r="AWZ325" s="1052"/>
      <c r="AXA325" s="1052"/>
      <c r="AXB325" s="1052"/>
      <c r="AXC325" s="1052"/>
      <c r="AXD325" s="1052"/>
      <c r="AXE325" s="1052"/>
      <c r="AXF325" s="1052"/>
      <c r="AXG325" s="1052"/>
      <c r="AXH325" s="1052"/>
      <c r="AXI325" s="1052"/>
      <c r="AXJ325" s="1052"/>
      <c r="AXK325" s="1052"/>
      <c r="AXL325" s="1052"/>
      <c r="AXM325" s="1052"/>
      <c r="AXN325" s="1052"/>
      <c r="AXO325" s="1052"/>
      <c r="AXP325" s="1052"/>
      <c r="AXQ325" s="1052"/>
      <c r="AXR325" s="1052"/>
      <c r="AXS325" s="1052"/>
      <c r="AXT325" s="1052"/>
      <c r="AXU325" s="1052"/>
      <c r="AXV325" s="1052"/>
      <c r="AXW325" s="1052"/>
      <c r="AXX325" s="1052"/>
      <c r="AXY325" s="1052"/>
      <c r="AXZ325" s="1052"/>
      <c r="AYA325" s="1052"/>
      <c r="AYB325" s="1052"/>
      <c r="AYC325" s="1052"/>
      <c r="AYD325" s="1052"/>
      <c r="AYE325" s="1052"/>
      <c r="AYF325" s="1052"/>
      <c r="AYG325" s="1052"/>
      <c r="AYH325" s="1052"/>
      <c r="AYI325" s="1052"/>
      <c r="AYJ325" s="1052"/>
      <c r="AYK325" s="1052"/>
      <c r="AYL325" s="1052"/>
      <c r="AYM325" s="1052"/>
      <c r="AYN325" s="1052"/>
      <c r="AYO325" s="1052"/>
      <c r="AYP325" s="1052"/>
      <c r="AYQ325" s="1052"/>
      <c r="AYR325" s="1052"/>
      <c r="AYS325" s="1052"/>
      <c r="AYT325" s="1052"/>
      <c r="AYU325" s="1052"/>
      <c r="AYV325" s="1052"/>
      <c r="AYW325" s="1052"/>
      <c r="AYX325" s="1052"/>
      <c r="AYY325" s="1052"/>
      <c r="AYZ325" s="1052"/>
      <c r="AZA325" s="1052"/>
      <c r="AZB325" s="1052"/>
      <c r="AZC325" s="1052"/>
      <c r="AZD325" s="1052"/>
      <c r="AZE325" s="1052"/>
      <c r="AZF325" s="1052"/>
      <c r="AZG325" s="1052"/>
      <c r="AZH325" s="1052"/>
      <c r="AZI325" s="1052"/>
      <c r="AZJ325" s="1052"/>
      <c r="AZK325" s="1052"/>
      <c r="AZL325" s="1052"/>
      <c r="AZM325" s="1052"/>
      <c r="AZN325" s="1052"/>
      <c r="AZO325" s="1052"/>
      <c r="AZP325" s="1052"/>
      <c r="AZQ325" s="1052"/>
      <c r="AZR325" s="1052"/>
      <c r="AZS325" s="1052"/>
      <c r="AZT325" s="1052"/>
      <c r="AZU325" s="1052"/>
      <c r="AZV325" s="1052"/>
      <c r="AZW325" s="1052"/>
      <c r="AZX325" s="1052"/>
      <c r="AZY325" s="1052"/>
      <c r="AZZ325" s="1052"/>
      <c r="BAA325" s="1052"/>
      <c r="BAB325" s="1052"/>
      <c r="BAC325" s="1052"/>
      <c r="BAD325" s="1052"/>
      <c r="BAE325" s="1052"/>
      <c r="BAF325" s="1052"/>
      <c r="BAG325" s="1052"/>
      <c r="BAH325" s="1052"/>
      <c r="BAI325" s="1052"/>
      <c r="BAJ325" s="1052"/>
      <c r="BAK325" s="1052"/>
      <c r="BAL325" s="1052"/>
      <c r="BAM325" s="1052"/>
      <c r="BAN325" s="1052"/>
      <c r="BAO325" s="1052"/>
      <c r="BAP325" s="1052"/>
      <c r="BAQ325" s="1052"/>
      <c r="BAR325" s="1052"/>
      <c r="BAS325" s="1052"/>
      <c r="BAT325" s="1052"/>
      <c r="BAU325" s="1052"/>
      <c r="BAV325" s="1052"/>
      <c r="BAW325" s="1052"/>
      <c r="BAX325" s="1052"/>
      <c r="BAY325" s="1052"/>
      <c r="BAZ325" s="1052"/>
      <c r="BBA325" s="1052"/>
      <c r="BBB325" s="1052"/>
      <c r="BBC325" s="1052"/>
      <c r="BBD325" s="1052"/>
      <c r="BBE325" s="1052"/>
      <c r="BBF325" s="1052"/>
      <c r="BBG325" s="1052"/>
      <c r="BBH325" s="1052"/>
      <c r="BBI325" s="1052"/>
      <c r="BBJ325" s="1052"/>
      <c r="BBK325" s="1052"/>
      <c r="BBL325" s="1052"/>
      <c r="BBM325" s="1052"/>
      <c r="BBN325" s="1052"/>
      <c r="BBO325" s="1052"/>
      <c r="BBP325" s="1052"/>
      <c r="BBQ325" s="1052"/>
      <c r="BBR325" s="1052"/>
      <c r="BBS325" s="1052"/>
      <c r="BBT325" s="1052"/>
      <c r="BBU325" s="1052"/>
      <c r="BBV325" s="1052"/>
      <c r="BBW325" s="1052"/>
      <c r="BBX325" s="1052"/>
      <c r="BBY325" s="1052"/>
      <c r="BBZ325" s="1052"/>
      <c r="BCA325" s="1052"/>
      <c r="BCB325" s="1052"/>
      <c r="BCC325" s="1052"/>
      <c r="BCD325" s="1052"/>
      <c r="BCE325" s="1052"/>
      <c r="BCF325" s="1052"/>
      <c r="BCG325" s="1052"/>
      <c r="BCH325" s="1052"/>
      <c r="BCI325" s="1052"/>
      <c r="BCJ325" s="1052"/>
      <c r="BCK325" s="1052"/>
      <c r="BCL325" s="1052"/>
      <c r="BCM325" s="1052"/>
      <c r="BCN325" s="1052"/>
      <c r="BCO325" s="1052"/>
      <c r="BCP325" s="1052"/>
      <c r="BCQ325" s="1052"/>
      <c r="BCR325" s="1052"/>
      <c r="BCS325" s="1052"/>
      <c r="BCT325" s="1052"/>
      <c r="BCU325" s="1052"/>
      <c r="BCV325" s="1052"/>
      <c r="BCW325" s="1052"/>
      <c r="BCX325" s="1052"/>
      <c r="BCY325" s="1052"/>
      <c r="BCZ325" s="1052"/>
      <c r="BDA325" s="1052"/>
      <c r="BDB325" s="1052"/>
      <c r="BDC325" s="1052"/>
      <c r="BDD325" s="1052"/>
      <c r="BDE325" s="1052"/>
      <c r="BDF325" s="1052"/>
      <c r="BDG325" s="1052"/>
      <c r="BDH325" s="1052"/>
      <c r="BDI325" s="1052"/>
      <c r="BDJ325" s="1052"/>
      <c r="BDK325" s="1052"/>
      <c r="BDL325" s="1052"/>
      <c r="BDM325" s="1052"/>
      <c r="BDN325" s="1052"/>
      <c r="BDO325" s="1052"/>
      <c r="BDP325" s="1052"/>
      <c r="BDQ325" s="1052"/>
      <c r="BDR325" s="1052"/>
      <c r="BDS325" s="1052"/>
      <c r="BDT325" s="1052"/>
      <c r="BDU325" s="1052"/>
      <c r="BDV325" s="1052"/>
      <c r="BDW325" s="1052"/>
      <c r="BDX325" s="1052"/>
      <c r="BDY325" s="1052"/>
      <c r="BDZ325" s="1052"/>
      <c r="BEA325" s="1052"/>
      <c r="BEB325" s="1052"/>
      <c r="BEC325" s="1052"/>
      <c r="BED325" s="1052"/>
      <c r="BEE325" s="1052"/>
      <c r="BEF325" s="1052"/>
      <c r="BEG325" s="1052"/>
      <c r="BEH325" s="1052"/>
      <c r="BEI325" s="1052"/>
      <c r="BEJ325" s="1052"/>
      <c r="BEK325" s="1052"/>
      <c r="BEL325" s="1052"/>
      <c r="BEM325" s="1052"/>
      <c r="BEN325" s="1052"/>
      <c r="BEO325" s="1052"/>
      <c r="BEP325" s="1052"/>
      <c r="BEQ325" s="1052"/>
      <c r="BER325" s="1052"/>
      <c r="BES325" s="1052"/>
      <c r="BET325" s="1052"/>
      <c r="BEU325" s="1052"/>
      <c r="BEV325" s="1052"/>
      <c r="BEW325" s="1052"/>
      <c r="BEX325" s="1052"/>
      <c r="BEY325" s="1052"/>
      <c r="BEZ325" s="1052"/>
      <c r="BFA325" s="1052"/>
      <c r="BFB325" s="1052"/>
      <c r="BFC325" s="1052"/>
      <c r="BFD325" s="1052"/>
      <c r="BFE325" s="1052"/>
      <c r="BFF325" s="1052"/>
      <c r="BFG325" s="1052"/>
      <c r="BFH325" s="1052"/>
      <c r="BFI325" s="1052"/>
      <c r="BFJ325" s="1052"/>
      <c r="BFK325" s="1052"/>
      <c r="BFL325" s="1052"/>
      <c r="BFM325" s="1052"/>
      <c r="BFN325" s="1052"/>
      <c r="BFO325" s="1052"/>
      <c r="BFP325" s="1052"/>
      <c r="BFQ325" s="1052"/>
      <c r="BFR325" s="1052"/>
      <c r="BFS325" s="1052"/>
      <c r="BFT325" s="1052"/>
      <c r="BFU325" s="1052"/>
      <c r="BFV325" s="1052"/>
      <c r="BFW325" s="1052"/>
      <c r="BFX325" s="1052"/>
      <c r="BFY325" s="1052"/>
      <c r="BFZ325" s="1052"/>
      <c r="BGA325" s="1052"/>
      <c r="BGB325" s="1052"/>
      <c r="BGC325" s="1052"/>
      <c r="BGD325" s="1052"/>
      <c r="BGE325" s="1052"/>
      <c r="BGF325" s="1052"/>
      <c r="BGG325" s="1052"/>
      <c r="BGH325" s="1052"/>
      <c r="BGI325" s="1052"/>
      <c r="BGJ325" s="1052"/>
      <c r="BGK325" s="1052"/>
      <c r="BGL325" s="1052"/>
      <c r="BGM325" s="1052"/>
      <c r="BGN325" s="1052"/>
      <c r="BGO325" s="1052"/>
      <c r="BGP325" s="1052"/>
      <c r="BGQ325" s="1052"/>
      <c r="BGR325" s="1052"/>
      <c r="BGS325" s="1052"/>
      <c r="BGT325" s="1052"/>
      <c r="BGU325" s="1052"/>
      <c r="BGV325" s="1052"/>
      <c r="BGW325" s="1052"/>
      <c r="BGX325" s="1052"/>
      <c r="BGY325" s="1052"/>
      <c r="BGZ325" s="1052"/>
      <c r="BHA325" s="1052"/>
      <c r="BHB325" s="1052"/>
      <c r="BHC325" s="1052"/>
      <c r="BHD325" s="1052"/>
      <c r="BHE325" s="1052"/>
      <c r="BHF325" s="1052"/>
      <c r="BHG325" s="1052"/>
      <c r="BHH325" s="1052"/>
      <c r="BHI325" s="1052"/>
      <c r="BHJ325" s="1052"/>
      <c r="BHK325" s="1052"/>
      <c r="BHL325" s="1052"/>
      <c r="BHM325" s="1052"/>
      <c r="BHN325" s="1052"/>
      <c r="BHO325" s="1052"/>
      <c r="BHP325" s="1052"/>
      <c r="BHQ325" s="1052"/>
      <c r="BHR325" s="1052"/>
      <c r="BHS325" s="1052"/>
      <c r="BHT325" s="1052"/>
      <c r="BHU325" s="1052"/>
      <c r="BHV325" s="1052"/>
      <c r="BHW325" s="1052"/>
      <c r="BHX325" s="1052"/>
      <c r="BHY325" s="1052"/>
      <c r="BHZ325" s="1052"/>
      <c r="BIA325" s="1052"/>
      <c r="BIB325" s="1052"/>
      <c r="BIC325" s="1052"/>
      <c r="BID325" s="1052"/>
      <c r="BIE325" s="1052"/>
      <c r="BIF325" s="1052"/>
      <c r="BIG325" s="1052"/>
      <c r="BIH325" s="1052"/>
      <c r="BII325" s="1052"/>
      <c r="BIJ325" s="1052"/>
      <c r="BIK325" s="1052"/>
      <c r="BIL325" s="1052"/>
      <c r="BIM325" s="1052"/>
      <c r="BIN325" s="1052"/>
      <c r="BIO325" s="1052"/>
      <c r="BIP325" s="1052"/>
      <c r="BIQ325" s="1052"/>
      <c r="BIR325" s="1052"/>
      <c r="BIS325" s="1052"/>
      <c r="BIT325" s="1052"/>
      <c r="BIU325" s="1052"/>
      <c r="BIV325" s="1052"/>
      <c r="BIW325" s="1052"/>
      <c r="BIX325" s="1052"/>
      <c r="BIY325" s="1052"/>
      <c r="BIZ325" s="1052"/>
      <c r="BJA325" s="1052"/>
      <c r="BJB325" s="1052"/>
      <c r="BJC325" s="1052"/>
      <c r="BJD325" s="1052"/>
      <c r="BJE325" s="1052"/>
      <c r="BJF325" s="1052"/>
      <c r="BJG325" s="1052"/>
      <c r="BJH325" s="1052"/>
      <c r="BJI325" s="1052"/>
      <c r="BJJ325" s="1052"/>
      <c r="BJK325" s="1052"/>
      <c r="BJL325" s="1052"/>
      <c r="BJM325" s="1052"/>
      <c r="BJN325" s="1052"/>
      <c r="BJO325" s="1052"/>
      <c r="BJP325" s="1052"/>
      <c r="BJQ325" s="1052"/>
      <c r="BJR325" s="1052"/>
      <c r="BJS325" s="1052"/>
      <c r="BJT325" s="1052"/>
      <c r="BJU325" s="1052"/>
      <c r="BJV325" s="1052"/>
      <c r="BJW325" s="1052"/>
      <c r="BJX325" s="1052"/>
      <c r="BJY325" s="1052"/>
      <c r="BJZ325" s="1052"/>
      <c r="BKA325" s="1052"/>
      <c r="BKB325" s="1052"/>
      <c r="BKC325" s="1052"/>
      <c r="BKD325" s="1052"/>
      <c r="BKE325" s="1052"/>
      <c r="BKF325" s="1052"/>
      <c r="BKG325" s="1052"/>
      <c r="BKH325" s="1052"/>
      <c r="BKI325" s="1052"/>
      <c r="BKJ325" s="1052"/>
      <c r="BKK325" s="1052"/>
      <c r="BKL325" s="1052"/>
      <c r="BKM325" s="1052"/>
      <c r="BKN325" s="1052"/>
      <c r="BKO325" s="1052"/>
      <c r="BKP325" s="1052"/>
      <c r="BKQ325" s="1052"/>
      <c r="BKR325" s="1052"/>
      <c r="BKS325" s="1052"/>
      <c r="BKT325" s="1052"/>
      <c r="BKU325" s="1052"/>
      <c r="BKV325" s="1052"/>
      <c r="BKW325" s="1052"/>
      <c r="BKX325" s="1052"/>
      <c r="BKY325" s="1052"/>
      <c r="BKZ325" s="1052"/>
      <c r="BLA325" s="1052"/>
      <c r="BLB325" s="1052"/>
      <c r="BLC325" s="1052"/>
      <c r="BLD325" s="1052"/>
      <c r="BLE325" s="1052"/>
      <c r="BLF325" s="1052"/>
      <c r="BLG325" s="1052"/>
      <c r="BLH325" s="1052"/>
      <c r="BLI325" s="1052"/>
      <c r="BLJ325" s="1052"/>
      <c r="BLK325" s="1052"/>
      <c r="BLL325" s="1052"/>
      <c r="BLM325" s="1052"/>
      <c r="BLN325" s="1052"/>
      <c r="BLO325" s="1052"/>
      <c r="BLP325" s="1052"/>
      <c r="BLQ325" s="1052"/>
      <c r="BLR325" s="1052"/>
      <c r="BLS325" s="1052"/>
      <c r="BLT325" s="1052"/>
      <c r="BLU325" s="1052"/>
      <c r="BLV325" s="1052"/>
      <c r="BLW325" s="1052"/>
      <c r="BLX325" s="1052"/>
      <c r="BLY325" s="1052"/>
      <c r="BLZ325" s="1052"/>
      <c r="BMA325" s="1052"/>
      <c r="BMB325" s="1052"/>
      <c r="BMC325" s="1052"/>
      <c r="BMD325" s="1052"/>
      <c r="BME325" s="1052"/>
      <c r="BMF325" s="1052"/>
      <c r="BMG325" s="1052"/>
      <c r="BMH325" s="1052"/>
      <c r="BMI325" s="1052"/>
      <c r="BMJ325" s="1052"/>
      <c r="BMK325" s="1052"/>
      <c r="BML325" s="1052"/>
      <c r="BMM325" s="1052"/>
      <c r="BMN325" s="1052"/>
      <c r="BMO325" s="1052"/>
      <c r="BMP325" s="1052"/>
      <c r="BMQ325" s="1052"/>
      <c r="BMR325" s="1052"/>
      <c r="BMS325" s="1052"/>
      <c r="BMT325" s="1052"/>
      <c r="BMU325" s="1052"/>
      <c r="BMV325" s="1052"/>
      <c r="BMW325" s="1052"/>
      <c r="BMX325" s="1052"/>
      <c r="BMY325" s="1052"/>
      <c r="BMZ325" s="1052"/>
      <c r="BNA325" s="1052"/>
      <c r="BNB325" s="1052"/>
      <c r="BNC325" s="1052"/>
      <c r="BND325" s="1052"/>
      <c r="BNE325" s="1052"/>
      <c r="BNF325" s="1052"/>
      <c r="BNG325" s="1052"/>
      <c r="BNH325" s="1052"/>
      <c r="BNI325" s="1052"/>
      <c r="BNJ325" s="1052"/>
      <c r="BNK325" s="1052"/>
      <c r="BNL325" s="1052"/>
      <c r="BNM325" s="1052"/>
      <c r="BNN325" s="1052"/>
      <c r="BNO325" s="1052"/>
      <c r="BNP325" s="1052"/>
      <c r="BNQ325" s="1052"/>
      <c r="BNR325" s="1052"/>
      <c r="BNS325" s="1052"/>
      <c r="BNT325" s="1052"/>
      <c r="BNU325" s="1052"/>
      <c r="BNV325" s="1052"/>
      <c r="BNW325" s="1052"/>
      <c r="BNX325" s="1052"/>
      <c r="BNY325" s="1052"/>
      <c r="BNZ325" s="1052"/>
      <c r="BOA325" s="1052"/>
      <c r="BOB325" s="1052"/>
      <c r="BOC325" s="1052"/>
      <c r="BOD325" s="1052"/>
      <c r="BOE325" s="1052"/>
      <c r="BOF325" s="1052"/>
      <c r="BOG325" s="1052"/>
      <c r="BOH325" s="1052"/>
      <c r="BOI325" s="1052"/>
      <c r="BOJ325" s="1052"/>
      <c r="BOK325" s="1052"/>
      <c r="BOL325" s="1052"/>
      <c r="BOM325" s="1052"/>
      <c r="BON325" s="1052"/>
      <c r="BOO325" s="1052"/>
      <c r="BOP325" s="1052"/>
      <c r="BOQ325" s="1052"/>
      <c r="BOR325" s="1052"/>
      <c r="BOS325" s="1052"/>
      <c r="BOT325" s="1052"/>
      <c r="BOU325" s="1052"/>
      <c r="BOV325" s="1052"/>
      <c r="BOW325" s="1052"/>
      <c r="BOX325" s="1052"/>
      <c r="BOY325" s="1052"/>
      <c r="BOZ325" s="1052"/>
      <c r="BPA325" s="1052"/>
      <c r="BPB325" s="1052"/>
      <c r="BPC325" s="1052"/>
      <c r="BPD325" s="1052"/>
      <c r="BPE325" s="1052"/>
      <c r="BPF325" s="1052"/>
      <c r="BPG325" s="1052"/>
      <c r="BPH325" s="1052"/>
      <c r="BPI325" s="1052"/>
      <c r="BPJ325" s="1052"/>
      <c r="BPK325" s="1052"/>
      <c r="BPL325" s="1052"/>
      <c r="BPM325" s="1052"/>
      <c r="BPN325" s="1052"/>
      <c r="BPO325" s="1052"/>
      <c r="BPP325" s="1052"/>
      <c r="BPQ325" s="1052"/>
      <c r="BPR325" s="1052"/>
      <c r="BPS325" s="1052"/>
      <c r="BPT325" s="1052"/>
      <c r="BPU325" s="1052"/>
      <c r="BPV325" s="1052"/>
      <c r="BPW325" s="1052"/>
      <c r="BPX325" s="1052"/>
      <c r="BPY325" s="1052"/>
      <c r="BPZ325" s="1052"/>
      <c r="BQA325" s="1052"/>
      <c r="BQB325" s="1052"/>
      <c r="BQC325" s="1052"/>
      <c r="BQD325" s="1052"/>
      <c r="BQE325" s="1052"/>
      <c r="BQF325" s="1052"/>
      <c r="BQG325" s="1052"/>
      <c r="BQH325" s="1052"/>
      <c r="BQI325" s="1052"/>
      <c r="BQJ325" s="1052"/>
      <c r="BQK325" s="1052"/>
      <c r="BQL325" s="1052"/>
      <c r="BQM325" s="1052"/>
      <c r="BQN325" s="1052"/>
      <c r="BQO325" s="1052"/>
      <c r="BQP325" s="1052"/>
      <c r="BQQ325" s="1052"/>
      <c r="BQR325" s="1052"/>
      <c r="BQS325" s="1052"/>
      <c r="BQT325" s="1052"/>
      <c r="BQU325" s="1052"/>
      <c r="BQV325" s="1052"/>
      <c r="BQW325" s="1052"/>
      <c r="BQX325" s="1052"/>
      <c r="BQY325" s="1052"/>
      <c r="BQZ325" s="1052"/>
      <c r="BRA325" s="1052"/>
      <c r="BRB325" s="1052"/>
      <c r="BRC325" s="1052"/>
      <c r="BRD325" s="1052"/>
      <c r="BRE325" s="1052"/>
      <c r="BRF325" s="1052"/>
      <c r="BRG325" s="1052"/>
      <c r="BRH325" s="1052"/>
      <c r="BRI325" s="1052"/>
      <c r="BRJ325" s="1052"/>
      <c r="BRK325" s="1052"/>
      <c r="BRL325" s="1052"/>
      <c r="BRM325" s="1052"/>
      <c r="BRN325" s="1052"/>
      <c r="BRO325" s="1052"/>
      <c r="BRP325" s="1052"/>
      <c r="BRQ325" s="1052"/>
      <c r="BRR325" s="1052"/>
      <c r="BRS325" s="1052"/>
      <c r="BRT325" s="1052"/>
      <c r="BRU325" s="1052"/>
      <c r="BRV325" s="1052"/>
      <c r="BRW325" s="1052"/>
      <c r="BRX325" s="1052"/>
      <c r="BRY325" s="1052"/>
      <c r="BRZ325" s="1052"/>
      <c r="BSA325" s="1052"/>
      <c r="BSB325" s="1052"/>
      <c r="BSC325" s="1052"/>
      <c r="BSD325" s="1052"/>
      <c r="BSE325" s="1052"/>
      <c r="BSF325" s="1052"/>
      <c r="BSG325" s="1052"/>
      <c r="BSH325" s="1052"/>
      <c r="BSI325" s="1052"/>
      <c r="BSJ325" s="1052"/>
      <c r="BSK325" s="1052"/>
      <c r="BSL325" s="1052"/>
      <c r="BSM325" s="1052"/>
      <c r="BSN325" s="1052"/>
      <c r="BSO325" s="1052"/>
      <c r="BSP325" s="1052"/>
      <c r="BSQ325" s="1052"/>
      <c r="BSR325" s="1052"/>
      <c r="BSS325" s="1052"/>
      <c r="BST325" s="1052"/>
      <c r="BSU325" s="1052"/>
      <c r="BSV325" s="1052"/>
      <c r="BSW325" s="1052"/>
      <c r="BSX325" s="1052"/>
      <c r="BSY325" s="1052"/>
      <c r="BSZ325" s="1052"/>
      <c r="BTA325" s="1052"/>
      <c r="BTB325" s="1052"/>
      <c r="BTC325" s="1052"/>
      <c r="BTD325" s="1052"/>
      <c r="BTE325" s="1052"/>
      <c r="BTF325" s="1052"/>
      <c r="BTG325" s="1052"/>
      <c r="BTH325" s="1052"/>
      <c r="BTI325" s="1052"/>
      <c r="BTJ325" s="1052"/>
      <c r="BTK325" s="1052"/>
      <c r="BTL325" s="1052"/>
      <c r="BTM325" s="1052"/>
      <c r="BTN325" s="1052"/>
      <c r="BTO325" s="1052"/>
      <c r="BTP325" s="1052"/>
      <c r="BTQ325" s="1052"/>
      <c r="BTR325" s="1052"/>
      <c r="BTS325" s="1052"/>
      <c r="BTT325" s="1052"/>
      <c r="BTU325" s="1052"/>
      <c r="BTV325" s="1052"/>
      <c r="BTW325" s="1052"/>
      <c r="BTX325" s="1052"/>
      <c r="BTY325" s="1052"/>
      <c r="BTZ325" s="1052"/>
      <c r="BUA325" s="1052"/>
      <c r="BUB325" s="1052"/>
      <c r="BUC325" s="1052"/>
      <c r="BUD325" s="1052"/>
      <c r="BUE325" s="1052"/>
      <c r="BUF325" s="1052"/>
      <c r="BUG325" s="1052"/>
      <c r="BUH325" s="1052"/>
      <c r="BUI325" s="1052"/>
      <c r="BUJ325" s="1052"/>
      <c r="BUK325" s="1052"/>
      <c r="BUL325" s="1052"/>
      <c r="BUM325" s="1052"/>
      <c r="BUN325" s="1052"/>
      <c r="BUO325" s="1052"/>
      <c r="BUP325" s="1052"/>
      <c r="BUQ325" s="1052"/>
      <c r="BUR325" s="1052"/>
      <c r="BUS325" s="1052"/>
      <c r="BUT325" s="1052"/>
      <c r="BUU325" s="1052"/>
      <c r="BUV325" s="1052"/>
      <c r="BUW325" s="1052"/>
      <c r="BUX325" s="1052"/>
      <c r="BUY325" s="1052"/>
      <c r="BUZ325" s="1052"/>
      <c r="BVA325" s="1052"/>
      <c r="BVB325" s="1052"/>
      <c r="BVC325" s="1052"/>
      <c r="BVD325" s="1052"/>
      <c r="BVE325" s="1052"/>
      <c r="BVF325" s="1052"/>
      <c r="BVG325" s="1052"/>
      <c r="BVH325" s="1052"/>
      <c r="BVI325" s="1052"/>
      <c r="BVJ325" s="1052"/>
      <c r="BVK325" s="1052"/>
      <c r="BVL325" s="1052"/>
      <c r="BVM325" s="1052"/>
      <c r="BVN325" s="1052"/>
      <c r="BVO325" s="1052"/>
      <c r="BVP325" s="1052"/>
      <c r="BVQ325" s="1052"/>
      <c r="BVR325" s="1052"/>
      <c r="BVS325" s="1052"/>
      <c r="BVT325" s="1052"/>
      <c r="BVU325" s="1052"/>
      <c r="BVV325" s="1052"/>
      <c r="BVW325" s="1052"/>
      <c r="BVX325" s="1052"/>
      <c r="BVY325" s="1052"/>
      <c r="BVZ325" s="1052"/>
      <c r="BWA325" s="1052"/>
      <c r="BWB325" s="1052"/>
      <c r="BWC325" s="1052"/>
      <c r="BWD325" s="1052"/>
      <c r="BWE325" s="1052"/>
      <c r="BWF325" s="1052"/>
      <c r="BWG325" s="1052"/>
      <c r="BWH325" s="1052"/>
      <c r="BWI325" s="1052"/>
      <c r="BWJ325" s="1052"/>
      <c r="BWK325" s="1052"/>
      <c r="BWL325" s="1052"/>
      <c r="BWM325" s="1052"/>
      <c r="BWN325" s="1052"/>
      <c r="BWO325" s="1052"/>
      <c r="BWP325" s="1052"/>
      <c r="BWQ325" s="1052"/>
      <c r="BWR325" s="1052"/>
      <c r="BWS325" s="1052"/>
      <c r="BWT325" s="1052"/>
      <c r="BWU325" s="1052"/>
      <c r="BWV325" s="1052"/>
      <c r="BWW325" s="1052"/>
      <c r="BWX325" s="1052"/>
      <c r="BWY325" s="1052"/>
      <c r="BWZ325" s="1052"/>
      <c r="BXA325" s="1052"/>
      <c r="BXB325" s="1052"/>
      <c r="BXC325" s="1052"/>
      <c r="BXD325" s="1052"/>
      <c r="BXE325" s="1052"/>
      <c r="BXF325" s="1052"/>
      <c r="BXG325" s="1052"/>
      <c r="BXH325" s="1052"/>
      <c r="BXI325" s="1052"/>
      <c r="BXJ325" s="1052"/>
      <c r="BXK325" s="1052"/>
      <c r="BXL325" s="1052"/>
      <c r="BXM325" s="1052"/>
      <c r="BXN325" s="1052"/>
      <c r="BXO325" s="1052"/>
      <c r="BXP325" s="1052"/>
      <c r="BXQ325" s="1052"/>
      <c r="BXR325" s="1052"/>
      <c r="BXS325" s="1052"/>
      <c r="BXT325" s="1052"/>
      <c r="BXU325" s="1052"/>
      <c r="BXV325" s="1052"/>
      <c r="BXW325" s="1052"/>
      <c r="BXX325" s="1052"/>
      <c r="BXY325" s="1052"/>
      <c r="BXZ325" s="1052"/>
      <c r="BYA325" s="1052"/>
      <c r="BYB325" s="1052"/>
      <c r="BYC325" s="1052"/>
      <c r="BYD325" s="1052"/>
      <c r="BYE325" s="1052"/>
      <c r="BYF325" s="1052"/>
      <c r="BYG325" s="1052"/>
      <c r="BYH325" s="1052"/>
      <c r="BYI325" s="1052"/>
      <c r="BYJ325" s="1052"/>
      <c r="BYK325" s="1052"/>
      <c r="BYL325" s="1052"/>
      <c r="BYM325" s="1052"/>
      <c r="BYN325" s="1052"/>
      <c r="BYO325" s="1052"/>
      <c r="BYP325" s="1052"/>
      <c r="BYQ325" s="1052"/>
      <c r="BYR325" s="1052"/>
      <c r="BYS325" s="1052"/>
      <c r="BYT325" s="1052"/>
      <c r="BYU325" s="1052"/>
      <c r="BYV325" s="1052"/>
      <c r="BYW325" s="1052"/>
      <c r="BYX325" s="1052"/>
      <c r="BYY325" s="1052"/>
      <c r="BYZ325" s="1052"/>
      <c r="BZA325" s="1052"/>
      <c r="BZB325" s="1052"/>
      <c r="BZC325" s="1052"/>
      <c r="BZD325" s="1052"/>
      <c r="BZE325" s="1052"/>
      <c r="BZF325" s="1052"/>
      <c r="BZG325" s="1052"/>
      <c r="BZH325" s="1052"/>
      <c r="BZI325" s="1052"/>
      <c r="BZJ325" s="1052"/>
      <c r="BZK325" s="1052"/>
      <c r="BZL325" s="1052"/>
      <c r="BZM325" s="1052"/>
      <c r="BZN325" s="1052"/>
      <c r="BZO325" s="1052"/>
      <c r="BZP325" s="1052"/>
      <c r="BZQ325" s="1052"/>
      <c r="BZR325" s="1052"/>
      <c r="BZS325" s="1052"/>
      <c r="BZT325" s="1052"/>
      <c r="BZU325" s="1052"/>
      <c r="BZV325" s="1052"/>
      <c r="BZW325" s="1052"/>
      <c r="BZX325" s="1052"/>
      <c r="BZY325" s="1052"/>
      <c r="BZZ325" s="1052"/>
      <c r="CAA325" s="1052"/>
      <c r="CAB325" s="1052"/>
      <c r="CAC325" s="1052"/>
      <c r="CAD325" s="1052"/>
      <c r="CAE325" s="1052"/>
      <c r="CAF325" s="1052"/>
      <c r="CAG325" s="1052"/>
      <c r="CAH325" s="1052"/>
      <c r="CAI325" s="1052"/>
      <c r="CAJ325" s="1052"/>
      <c r="CAK325" s="1052"/>
      <c r="CAL325" s="1052"/>
      <c r="CAM325" s="1052"/>
      <c r="CAN325" s="1052"/>
      <c r="CAO325" s="1052"/>
      <c r="CAP325" s="1052"/>
      <c r="CAQ325" s="1052"/>
      <c r="CAR325" s="1052"/>
      <c r="CAS325" s="1052"/>
      <c r="CAT325" s="1052"/>
      <c r="CAU325" s="1052"/>
      <c r="CAV325" s="1052"/>
      <c r="CAW325" s="1052"/>
      <c r="CAX325" s="1052"/>
      <c r="CAY325" s="1052"/>
      <c r="CAZ325" s="1052"/>
      <c r="CBA325" s="1052"/>
      <c r="CBB325" s="1052"/>
      <c r="CBC325" s="1052"/>
      <c r="CBD325" s="1052"/>
      <c r="CBE325" s="1052"/>
      <c r="CBF325" s="1052"/>
      <c r="CBG325" s="1052"/>
      <c r="CBH325" s="1052"/>
      <c r="CBI325" s="1052"/>
      <c r="CBJ325" s="1052"/>
      <c r="CBK325" s="1052"/>
      <c r="CBL325" s="1052"/>
      <c r="CBM325" s="1052"/>
      <c r="CBN325" s="1052"/>
      <c r="CBO325" s="1052"/>
      <c r="CBP325" s="1052"/>
      <c r="CBQ325" s="1052"/>
      <c r="CBR325" s="1052"/>
      <c r="CBS325" s="1052"/>
      <c r="CBT325" s="1052"/>
      <c r="CBU325" s="1052"/>
      <c r="CBV325" s="1052"/>
      <c r="CBW325" s="1052"/>
      <c r="CBX325" s="1052"/>
      <c r="CBY325" s="1052"/>
      <c r="CBZ325" s="1052"/>
      <c r="CCA325" s="1052"/>
      <c r="CCB325" s="1052"/>
      <c r="CCC325" s="1052"/>
      <c r="CCD325" s="1052"/>
      <c r="CCE325" s="1052"/>
      <c r="CCF325" s="1052"/>
      <c r="CCG325" s="1052"/>
      <c r="CCH325" s="1052"/>
      <c r="CCI325" s="1052"/>
      <c r="CCJ325" s="1052"/>
      <c r="CCK325" s="1052"/>
      <c r="CCL325" s="1052"/>
      <c r="CCM325" s="1052"/>
      <c r="CCN325" s="1052"/>
      <c r="CCO325" s="1052"/>
      <c r="CCP325" s="1052"/>
      <c r="CCQ325" s="1052"/>
      <c r="CCR325" s="1052"/>
      <c r="CCS325" s="1052"/>
      <c r="CCT325" s="1052"/>
      <c r="CCU325" s="1052"/>
      <c r="CCV325" s="1052"/>
      <c r="CCW325" s="1052"/>
      <c r="CCX325" s="1052"/>
      <c r="CCY325" s="1052"/>
      <c r="CCZ325" s="1052"/>
      <c r="CDA325" s="1052"/>
      <c r="CDB325" s="1052"/>
      <c r="CDC325" s="1052"/>
      <c r="CDD325" s="1052"/>
      <c r="CDE325" s="1052"/>
      <c r="CDF325" s="1052"/>
      <c r="CDG325" s="1052"/>
      <c r="CDH325" s="1052"/>
      <c r="CDI325" s="1052"/>
      <c r="CDJ325" s="1052"/>
      <c r="CDK325" s="1052"/>
      <c r="CDL325" s="1052"/>
      <c r="CDM325" s="1052"/>
      <c r="CDN325" s="1052"/>
      <c r="CDO325" s="1052"/>
      <c r="CDP325" s="1052"/>
      <c r="CDQ325" s="1052"/>
      <c r="CDR325" s="1052"/>
      <c r="CDS325" s="1052"/>
      <c r="CDT325" s="1052"/>
      <c r="CDU325" s="1052"/>
      <c r="CDV325" s="1052"/>
      <c r="CDW325" s="1052"/>
      <c r="CDX325" s="1052"/>
      <c r="CDY325" s="1052"/>
      <c r="CDZ325" s="1052"/>
      <c r="CEA325" s="1052"/>
      <c r="CEB325" s="1052"/>
      <c r="CEC325" s="1052"/>
      <c r="CED325" s="1052"/>
      <c r="CEE325" s="1052"/>
      <c r="CEF325" s="1052"/>
      <c r="CEG325" s="1052"/>
      <c r="CEH325" s="1052"/>
      <c r="CEI325" s="1052"/>
      <c r="CEJ325" s="1052"/>
      <c r="CEK325" s="1052"/>
      <c r="CEL325" s="1052"/>
      <c r="CEM325" s="1052"/>
      <c r="CEN325" s="1052"/>
      <c r="CEO325" s="1052"/>
      <c r="CEP325" s="1052"/>
      <c r="CEQ325" s="1052"/>
      <c r="CER325" s="1052"/>
      <c r="CES325" s="1052"/>
      <c r="CET325" s="1052"/>
      <c r="CEU325" s="1052"/>
      <c r="CEV325" s="1052"/>
      <c r="CEW325" s="1052"/>
      <c r="CEX325" s="1052"/>
      <c r="CEY325" s="1052"/>
      <c r="CEZ325" s="1052"/>
      <c r="CFA325" s="1052"/>
      <c r="CFB325" s="1052"/>
      <c r="CFC325" s="1052"/>
      <c r="CFD325" s="1052"/>
      <c r="CFE325" s="1052"/>
      <c r="CFF325" s="1052"/>
      <c r="CFG325" s="1052"/>
      <c r="CFH325" s="1052"/>
      <c r="CFI325" s="1052"/>
      <c r="CFJ325" s="1052"/>
      <c r="CFK325" s="1052"/>
      <c r="CFL325" s="1052"/>
      <c r="CFM325" s="1052"/>
      <c r="CFN325" s="1052"/>
      <c r="CFO325" s="1052"/>
      <c r="CFP325" s="1052"/>
      <c r="CFQ325" s="1052"/>
      <c r="CFR325" s="1052"/>
      <c r="CFS325" s="1052"/>
      <c r="CFT325" s="1052"/>
      <c r="CFU325" s="1052"/>
      <c r="CFV325" s="1052"/>
      <c r="CFW325" s="1052"/>
      <c r="CFX325" s="1052"/>
      <c r="CFY325" s="1052"/>
      <c r="CFZ325" s="1052"/>
      <c r="CGA325" s="1052"/>
      <c r="CGB325" s="1052"/>
      <c r="CGC325" s="1052"/>
      <c r="CGD325" s="1052"/>
      <c r="CGE325" s="1052"/>
      <c r="CGF325" s="1052"/>
      <c r="CGG325" s="1052"/>
      <c r="CGH325" s="1052"/>
      <c r="CGI325" s="1052"/>
      <c r="CGJ325" s="1052"/>
      <c r="CGK325" s="1052"/>
      <c r="CGL325" s="1052"/>
      <c r="CGM325" s="1052"/>
      <c r="CGN325" s="1052"/>
      <c r="CGO325" s="1052"/>
      <c r="CGP325" s="1052"/>
      <c r="CGQ325" s="1052"/>
      <c r="CGR325" s="1052"/>
      <c r="CGS325" s="1052"/>
      <c r="CGT325" s="1052"/>
      <c r="CGU325" s="1052"/>
      <c r="CGV325" s="1052"/>
      <c r="CGW325" s="1052"/>
      <c r="CGX325" s="1052"/>
      <c r="CGY325" s="1052"/>
      <c r="CGZ325" s="1052"/>
      <c r="CHA325" s="1052"/>
      <c r="CHB325" s="1052"/>
      <c r="CHC325" s="1052"/>
      <c r="CHD325" s="1052"/>
      <c r="CHE325" s="1052"/>
      <c r="CHF325" s="1052"/>
      <c r="CHG325" s="1052"/>
      <c r="CHH325" s="1052"/>
      <c r="CHI325" s="1052"/>
      <c r="CHJ325" s="1052"/>
      <c r="CHK325" s="1052"/>
      <c r="CHL325" s="1052"/>
      <c r="CHM325" s="1052"/>
      <c r="CHN325" s="1052"/>
      <c r="CHO325" s="1052"/>
      <c r="CHP325" s="1052"/>
      <c r="CHQ325" s="1052"/>
      <c r="CHR325" s="1052"/>
      <c r="CHS325" s="1052"/>
      <c r="CHT325" s="1052"/>
      <c r="CHU325" s="1052"/>
      <c r="CHV325" s="1052"/>
      <c r="CHW325" s="1052"/>
      <c r="CHX325" s="1052"/>
      <c r="CHY325" s="1052"/>
      <c r="CHZ325" s="1052"/>
      <c r="CIA325" s="1052"/>
      <c r="CIB325" s="1052"/>
      <c r="CIC325" s="1052"/>
      <c r="CID325" s="1052"/>
      <c r="CIE325" s="1052"/>
      <c r="CIF325" s="1052"/>
      <c r="CIG325" s="1052"/>
      <c r="CIH325" s="1052"/>
      <c r="CII325" s="1052"/>
      <c r="CIJ325" s="1052"/>
      <c r="CIK325" s="1052"/>
      <c r="CIL325" s="1052"/>
      <c r="CIM325" s="1052"/>
      <c r="CIN325" s="1052"/>
      <c r="CIO325" s="1052"/>
      <c r="CIP325" s="1052"/>
      <c r="CIQ325" s="1052"/>
      <c r="CIR325" s="1052"/>
      <c r="CIS325" s="1052"/>
      <c r="CIT325" s="1052"/>
      <c r="CIU325" s="1052"/>
      <c r="CIV325" s="1052"/>
      <c r="CIW325" s="1052"/>
      <c r="CIX325" s="1052"/>
      <c r="CIY325" s="1052"/>
      <c r="CIZ325" s="1052"/>
      <c r="CJA325" s="1052"/>
      <c r="CJB325" s="1052"/>
      <c r="CJC325" s="1052"/>
      <c r="CJD325" s="1052"/>
      <c r="CJE325" s="1052"/>
      <c r="CJF325" s="1052"/>
      <c r="CJG325" s="1052"/>
      <c r="CJH325" s="1052"/>
      <c r="CJI325" s="1052"/>
      <c r="CJJ325" s="1052"/>
      <c r="CJK325" s="1052"/>
      <c r="CJL325" s="1052"/>
      <c r="CJM325" s="1052"/>
      <c r="CJN325" s="1052"/>
      <c r="CJO325" s="1052"/>
      <c r="CJP325" s="1052"/>
      <c r="CJQ325" s="1052"/>
      <c r="CJR325" s="1052"/>
      <c r="CJS325" s="1052"/>
      <c r="CJT325" s="1052"/>
      <c r="CJU325" s="1052"/>
      <c r="CJV325" s="1052"/>
      <c r="CJW325" s="1052"/>
      <c r="CJX325" s="1052"/>
      <c r="CJY325" s="1052"/>
      <c r="CJZ325" s="1052"/>
      <c r="CKA325" s="1052"/>
      <c r="CKB325" s="1052"/>
      <c r="CKC325" s="1052"/>
      <c r="CKD325" s="1052"/>
      <c r="CKE325" s="1052"/>
      <c r="CKF325" s="1052"/>
      <c r="CKG325" s="1052"/>
      <c r="CKH325" s="1052"/>
      <c r="CKI325" s="1052"/>
      <c r="CKJ325" s="1052"/>
      <c r="CKK325" s="1052"/>
      <c r="CKL325" s="1052"/>
      <c r="CKM325" s="1052"/>
      <c r="CKN325" s="1052"/>
      <c r="CKO325" s="1052"/>
      <c r="CKP325" s="1052"/>
      <c r="CKQ325" s="1052"/>
      <c r="CKR325" s="1052"/>
      <c r="CKS325" s="1052"/>
      <c r="CKT325" s="1052"/>
      <c r="CKU325" s="1052"/>
      <c r="CKV325" s="1052"/>
      <c r="CKW325" s="1052"/>
      <c r="CKX325" s="1052"/>
      <c r="CKY325" s="1052"/>
      <c r="CKZ325" s="1052"/>
      <c r="CLA325" s="1052"/>
      <c r="CLB325" s="1052"/>
      <c r="CLC325" s="1052"/>
      <c r="CLD325" s="1052"/>
      <c r="CLE325" s="1052"/>
      <c r="CLF325" s="1052"/>
      <c r="CLG325" s="1052"/>
      <c r="CLH325" s="1052"/>
      <c r="CLI325" s="1052"/>
      <c r="CLJ325" s="1052"/>
      <c r="CLK325" s="1052"/>
      <c r="CLL325" s="1052"/>
      <c r="CLM325" s="1052"/>
      <c r="CLN325" s="1052"/>
      <c r="CLO325" s="1052"/>
      <c r="CLP325" s="1052"/>
      <c r="CLQ325" s="1052"/>
      <c r="CLR325" s="1052"/>
      <c r="CLS325" s="1052"/>
      <c r="CLT325" s="1052"/>
      <c r="CLU325" s="1052"/>
      <c r="CLV325" s="1052"/>
      <c r="CLW325" s="1052"/>
      <c r="CLX325" s="1052"/>
      <c r="CLY325" s="1052"/>
      <c r="CLZ325" s="1052"/>
      <c r="CMA325" s="1052"/>
      <c r="CMB325" s="1052"/>
      <c r="CMC325" s="1052"/>
      <c r="CMD325" s="1052"/>
      <c r="CME325" s="1052"/>
      <c r="CMF325" s="1052"/>
      <c r="CMG325" s="1052"/>
      <c r="CMH325" s="1052"/>
      <c r="CMI325" s="1052"/>
      <c r="CMJ325" s="1052"/>
      <c r="CMK325" s="1052"/>
      <c r="CML325" s="1052"/>
      <c r="CMM325" s="1052"/>
      <c r="CMN325" s="1052"/>
      <c r="CMO325" s="1052"/>
      <c r="CMP325" s="1052"/>
      <c r="CMQ325" s="1052"/>
      <c r="CMR325" s="1052"/>
      <c r="CMS325" s="1052"/>
      <c r="CMT325" s="1052"/>
      <c r="CMU325" s="1052"/>
      <c r="CMV325" s="1052"/>
      <c r="CMW325" s="1052"/>
      <c r="CMX325" s="1052"/>
      <c r="CMY325" s="1052"/>
      <c r="CMZ325" s="1052"/>
      <c r="CNA325" s="1052"/>
      <c r="CNB325" s="1052"/>
      <c r="CNC325" s="1052"/>
      <c r="CND325" s="1052"/>
      <c r="CNE325" s="1052"/>
      <c r="CNF325" s="1052"/>
      <c r="CNG325" s="1052"/>
      <c r="CNH325" s="1052"/>
      <c r="CNI325" s="1052"/>
      <c r="CNJ325" s="1052"/>
      <c r="CNK325" s="1052"/>
      <c r="CNL325" s="1052"/>
      <c r="CNM325" s="1052"/>
      <c r="CNN325" s="1052"/>
      <c r="CNO325" s="1052"/>
      <c r="CNP325" s="1052"/>
      <c r="CNQ325" s="1052"/>
      <c r="CNR325" s="1052"/>
      <c r="CNS325" s="1052"/>
      <c r="CNT325" s="1052"/>
      <c r="CNU325" s="1052"/>
      <c r="CNV325" s="1052"/>
      <c r="CNW325" s="1052"/>
      <c r="CNX325" s="1052"/>
      <c r="CNY325" s="1052"/>
      <c r="CNZ325" s="1052"/>
      <c r="COA325" s="1052"/>
      <c r="COB325" s="1052"/>
      <c r="COC325" s="1052"/>
      <c r="COD325" s="1052"/>
      <c r="COE325" s="1052"/>
      <c r="COF325" s="1052"/>
      <c r="COG325" s="1052"/>
      <c r="COH325" s="1052"/>
      <c r="COI325" s="1052"/>
      <c r="COJ325" s="1052"/>
      <c r="COK325" s="1052"/>
      <c r="COL325" s="1052"/>
      <c r="COM325" s="1052"/>
      <c r="CON325" s="1052"/>
      <c r="COO325" s="1052"/>
      <c r="COP325" s="1052"/>
      <c r="COQ325" s="1052"/>
      <c r="COR325" s="1052"/>
      <c r="COS325" s="1052"/>
      <c r="COT325" s="1052"/>
      <c r="COU325" s="1052"/>
      <c r="COV325" s="1052"/>
      <c r="COW325" s="1052"/>
      <c r="COX325" s="1052"/>
      <c r="COY325" s="1052"/>
      <c r="COZ325" s="1052"/>
      <c r="CPA325" s="1052"/>
      <c r="CPB325" s="1052"/>
      <c r="CPC325" s="1052"/>
      <c r="CPD325" s="1052"/>
      <c r="CPE325" s="1052"/>
      <c r="CPF325" s="1052"/>
      <c r="CPG325" s="1052"/>
      <c r="CPH325" s="1052"/>
      <c r="CPI325" s="1052"/>
      <c r="CPJ325" s="1052"/>
      <c r="CPK325" s="1052"/>
      <c r="CPL325" s="1052"/>
      <c r="CPM325" s="1052"/>
      <c r="CPN325" s="1052"/>
      <c r="CPO325" s="1052"/>
      <c r="CPP325" s="1052"/>
      <c r="CPQ325" s="1052"/>
      <c r="CPR325" s="1052"/>
      <c r="CPS325" s="1052"/>
      <c r="CPT325" s="1052"/>
      <c r="CPU325" s="1052"/>
      <c r="CPV325" s="1052"/>
      <c r="CPW325" s="1052"/>
      <c r="CPX325" s="1052"/>
      <c r="CPY325" s="1052"/>
      <c r="CPZ325" s="1052"/>
      <c r="CQA325" s="1052"/>
      <c r="CQB325" s="1052"/>
      <c r="CQC325" s="1052"/>
      <c r="CQD325" s="1052"/>
      <c r="CQE325" s="1052"/>
      <c r="CQF325" s="1052"/>
      <c r="CQG325" s="1052"/>
      <c r="CQH325" s="1052"/>
      <c r="CQI325" s="1052"/>
      <c r="CQJ325" s="1052"/>
      <c r="CQK325" s="1052"/>
      <c r="CQL325" s="1052"/>
      <c r="CQM325" s="1052"/>
      <c r="CQN325" s="1052"/>
      <c r="CQO325" s="1052"/>
      <c r="CQP325" s="1052"/>
      <c r="CQQ325" s="1052"/>
      <c r="CQR325" s="1052"/>
      <c r="CQS325" s="1052"/>
      <c r="CQT325" s="1052"/>
      <c r="CQU325" s="1052"/>
      <c r="CQV325" s="1052"/>
      <c r="CQW325" s="1052"/>
      <c r="CQX325" s="1052"/>
      <c r="CQY325" s="1052"/>
      <c r="CQZ325" s="1052"/>
      <c r="CRA325" s="1052"/>
      <c r="CRB325" s="1052"/>
      <c r="CRC325" s="1052"/>
      <c r="CRD325" s="1052"/>
      <c r="CRE325" s="1052"/>
      <c r="CRF325" s="1052"/>
      <c r="CRG325" s="1052"/>
      <c r="CRH325" s="1052"/>
      <c r="CRI325" s="1052"/>
      <c r="CRJ325" s="1052"/>
      <c r="CRK325" s="1052"/>
      <c r="CRL325" s="1052"/>
      <c r="CRM325" s="1052"/>
      <c r="CRN325" s="1052"/>
      <c r="CRO325" s="1052"/>
      <c r="CRP325" s="1052"/>
      <c r="CRQ325" s="1052"/>
      <c r="CRR325" s="1052"/>
      <c r="CRS325" s="1052"/>
      <c r="CRT325" s="1052"/>
      <c r="CRU325" s="1052"/>
      <c r="CRV325" s="1052"/>
      <c r="CRW325" s="1052"/>
      <c r="CRX325" s="1052"/>
      <c r="CRY325" s="1052"/>
      <c r="CRZ325" s="1052"/>
      <c r="CSA325" s="1052"/>
      <c r="CSB325" s="1052"/>
      <c r="CSC325" s="1052"/>
      <c r="CSD325" s="1052"/>
      <c r="CSE325" s="1052"/>
      <c r="CSF325" s="1052"/>
      <c r="CSG325" s="1052"/>
      <c r="CSH325" s="1052"/>
      <c r="CSI325" s="1052"/>
      <c r="CSJ325" s="1052"/>
      <c r="CSK325" s="1052"/>
      <c r="CSL325" s="1052"/>
      <c r="CSM325" s="1052"/>
      <c r="CSN325" s="1052"/>
      <c r="CSO325" s="1052"/>
      <c r="CSP325" s="1052"/>
      <c r="CSQ325" s="1052"/>
      <c r="CSR325" s="1052"/>
      <c r="CSS325" s="1052"/>
      <c r="CST325" s="1052"/>
      <c r="CSU325" s="1052"/>
      <c r="CSV325" s="1052"/>
      <c r="CSW325" s="1052"/>
      <c r="CSX325" s="1052"/>
      <c r="CSY325" s="1052"/>
      <c r="CSZ325" s="1052"/>
      <c r="CTA325" s="1052"/>
      <c r="CTB325" s="1052"/>
      <c r="CTC325" s="1052"/>
      <c r="CTD325" s="1052"/>
      <c r="CTE325" s="1052"/>
      <c r="CTF325" s="1052"/>
      <c r="CTG325" s="1052"/>
      <c r="CTH325" s="1052"/>
      <c r="CTI325" s="1052"/>
      <c r="CTJ325" s="1052"/>
      <c r="CTK325" s="1052"/>
      <c r="CTL325" s="1052"/>
      <c r="CTM325" s="1052"/>
      <c r="CTN325" s="1052"/>
      <c r="CTO325" s="1052"/>
      <c r="CTP325" s="1052"/>
      <c r="CTQ325" s="1052"/>
      <c r="CTR325" s="1052"/>
      <c r="CTS325" s="1052"/>
      <c r="CTT325" s="1052"/>
      <c r="CTU325" s="1052"/>
      <c r="CTV325" s="1052"/>
      <c r="CTW325" s="1052"/>
      <c r="CTX325" s="1052"/>
      <c r="CTY325" s="1052"/>
      <c r="CTZ325" s="1052"/>
      <c r="CUA325" s="1052"/>
      <c r="CUB325" s="1052"/>
      <c r="CUC325" s="1052"/>
      <c r="CUD325" s="1052"/>
      <c r="CUE325" s="1052"/>
      <c r="CUF325" s="1052"/>
      <c r="CUG325" s="1052"/>
      <c r="CUH325" s="1052"/>
      <c r="CUI325" s="1052"/>
      <c r="CUJ325" s="1052"/>
      <c r="CUK325" s="1052"/>
      <c r="CUL325" s="1052"/>
      <c r="CUM325" s="1052"/>
      <c r="CUN325" s="1052"/>
      <c r="CUO325" s="1052"/>
      <c r="CUP325" s="1052"/>
      <c r="CUQ325" s="1052"/>
      <c r="CUR325" s="1052"/>
      <c r="CUS325" s="1052"/>
      <c r="CUT325" s="1052"/>
      <c r="CUU325" s="1052"/>
      <c r="CUV325" s="1052"/>
      <c r="CUW325" s="1052"/>
      <c r="CUX325" s="1052"/>
      <c r="CUY325" s="1052"/>
      <c r="CUZ325" s="1052"/>
      <c r="CVA325" s="1052"/>
      <c r="CVB325" s="1052"/>
      <c r="CVC325" s="1052"/>
      <c r="CVD325" s="1052"/>
      <c r="CVE325" s="1052"/>
      <c r="CVF325" s="1052"/>
      <c r="CVG325" s="1052"/>
      <c r="CVH325" s="1052"/>
      <c r="CVI325" s="1052"/>
      <c r="CVJ325" s="1052"/>
      <c r="CVK325" s="1052"/>
      <c r="CVL325" s="1052"/>
      <c r="CVM325" s="1052"/>
      <c r="CVN325" s="1052"/>
      <c r="CVO325" s="1052"/>
      <c r="CVP325" s="1052"/>
      <c r="CVQ325" s="1052"/>
      <c r="CVR325" s="1052"/>
      <c r="CVS325" s="1052"/>
      <c r="CVT325" s="1052"/>
      <c r="CVU325" s="1052"/>
      <c r="CVV325" s="1052"/>
      <c r="CVW325" s="1052"/>
      <c r="CVX325" s="1052"/>
      <c r="CVY325" s="1052"/>
      <c r="CVZ325" s="1052"/>
      <c r="CWA325" s="1052"/>
      <c r="CWB325" s="1052"/>
      <c r="CWC325" s="1052"/>
      <c r="CWD325" s="1052"/>
      <c r="CWE325" s="1052"/>
      <c r="CWF325" s="1052"/>
      <c r="CWG325" s="1052"/>
      <c r="CWH325" s="1052"/>
      <c r="CWI325" s="1052"/>
      <c r="CWJ325" s="1052"/>
      <c r="CWK325" s="1052"/>
      <c r="CWL325" s="1052"/>
      <c r="CWM325" s="1052"/>
      <c r="CWN325" s="1052"/>
      <c r="CWO325" s="1052"/>
      <c r="CWP325" s="1052"/>
      <c r="CWQ325" s="1052"/>
      <c r="CWR325" s="1052"/>
      <c r="CWS325" s="1052"/>
      <c r="CWT325" s="1052"/>
      <c r="CWU325" s="1052"/>
      <c r="CWV325" s="1052"/>
      <c r="CWW325" s="1052"/>
      <c r="CWX325" s="1052"/>
      <c r="CWY325" s="1052"/>
      <c r="CWZ325" s="1052"/>
      <c r="CXA325" s="1052"/>
      <c r="CXB325" s="1052"/>
      <c r="CXC325" s="1052"/>
      <c r="CXD325" s="1052"/>
      <c r="CXE325" s="1052"/>
      <c r="CXF325" s="1052"/>
      <c r="CXG325" s="1052"/>
      <c r="CXH325" s="1052"/>
      <c r="CXI325" s="1052"/>
      <c r="CXJ325" s="1052"/>
      <c r="CXK325" s="1052"/>
      <c r="CXL325" s="1052"/>
      <c r="CXM325" s="1052"/>
      <c r="CXN325" s="1052"/>
      <c r="CXO325" s="1052"/>
      <c r="CXP325" s="1052"/>
      <c r="CXQ325" s="1052"/>
      <c r="CXR325" s="1052"/>
      <c r="CXS325" s="1052"/>
      <c r="CXT325" s="1052"/>
      <c r="CXU325" s="1052"/>
      <c r="CXV325" s="1052"/>
      <c r="CXW325" s="1052"/>
      <c r="CXX325" s="1052"/>
      <c r="CXY325" s="1052"/>
      <c r="CXZ325" s="1052"/>
      <c r="CYA325" s="1052"/>
      <c r="CYB325" s="1052"/>
      <c r="CYC325" s="1052"/>
      <c r="CYD325" s="1052"/>
      <c r="CYE325" s="1052"/>
      <c r="CYF325" s="1052"/>
      <c r="CYG325" s="1052"/>
      <c r="CYH325" s="1052"/>
      <c r="CYI325" s="1052"/>
      <c r="CYJ325" s="1052"/>
      <c r="CYK325" s="1052"/>
      <c r="CYL325" s="1052"/>
      <c r="CYM325" s="1052"/>
      <c r="CYN325" s="1052"/>
      <c r="CYO325" s="1052"/>
      <c r="CYP325" s="1052"/>
      <c r="CYQ325" s="1052"/>
      <c r="CYR325" s="1052"/>
      <c r="CYS325" s="1052"/>
      <c r="CYT325" s="1052"/>
      <c r="CYU325" s="1052"/>
      <c r="CYV325" s="1052"/>
      <c r="CYW325" s="1052"/>
      <c r="CYX325" s="1052"/>
      <c r="CYY325" s="1052"/>
      <c r="CYZ325" s="1052"/>
      <c r="CZA325" s="1052"/>
      <c r="CZB325" s="1052"/>
      <c r="CZC325" s="1052"/>
      <c r="CZD325" s="1052"/>
      <c r="CZE325" s="1052"/>
      <c r="CZF325" s="1052"/>
      <c r="CZG325" s="1052"/>
      <c r="CZH325" s="1052"/>
      <c r="CZI325" s="1052"/>
      <c r="CZJ325" s="1052"/>
      <c r="CZK325" s="1052"/>
      <c r="CZL325" s="1052"/>
      <c r="CZM325" s="1052"/>
      <c r="CZN325" s="1052"/>
      <c r="CZO325" s="1052"/>
      <c r="CZP325" s="1052"/>
      <c r="CZQ325" s="1052"/>
      <c r="CZR325" s="1052"/>
      <c r="CZS325" s="1052"/>
      <c r="CZT325" s="1052"/>
      <c r="CZU325" s="1052"/>
      <c r="CZV325" s="1052"/>
      <c r="CZW325" s="1052"/>
      <c r="CZX325" s="1052"/>
      <c r="CZY325" s="1052"/>
      <c r="CZZ325" s="1052"/>
      <c r="DAA325" s="1052"/>
      <c r="DAB325" s="1052"/>
      <c r="DAC325" s="1052"/>
      <c r="DAD325" s="1052"/>
      <c r="DAE325" s="1052"/>
      <c r="DAF325" s="1052"/>
      <c r="DAG325" s="1052"/>
      <c r="DAH325" s="1052"/>
      <c r="DAI325" s="1052"/>
      <c r="DAJ325" s="1052"/>
      <c r="DAK325" s="1052"/>
      <c r="DAL325" s="1052"/>
      <c r="DAM325" s="1052"/>
      <c r="DAN325" s="1052"/>
      <c r="DAO325" s="1052"/>
      <c r="DAP325" s="1052"/>
      <c r="DAQ325" s="1052"/>
      <c r="DAR325" s="1052"/>
      <c r="DAS325" s="1052"/>
      <c r="DAT325" s="1052"/>
      <c r="DAU325" s="1052"/>
      <c r="DAV325" s="1052"/>
      <c r="DAW325" s="1052"/>
      <c r="DAX325" s="1052"/>
      <c r="DAY325" s="1052"/>
      <c r="DAZ325" s="1052"/>
      <c r="DBA325" s="1052"/>
      <c r="DBB325" s="1052"/>
      <c r="DBC325" s="1052"/>
      <c r="DBD325" s="1052"/>
      <c r="DBE325" s="1052"/>
      <c r="DBF325" s="1052"/>
      <c r="DBG325" s="1052"/>
      <c r="DBH325" s="1052"/>
      <c r="DBI325" s="1052"/>
      <c r="DBJ325" s="1052"/>
      <c r="DBK325" s="1052"/>
      <c r="DBL325" s="1052"/>
      <c r="DBM325" s="1052"/>
      <c r="DBN325" s="1052"/>
      <c r="DBO325" s="1052"/>
      <c r="DBP325" s="1052"/>
      <c r="DBQ325" s="1052"/>
      <c r="DBR325" s="1052"/>
      <c r="DBS325" s="1052"/>
      <c r="DBT325" s="1052"/>
      <c r="DBU325" s="1052"/>
      <c r="DBV325" s="1052"/>
      <c r="DBW325" s="1052"/>
      <c r="DBX325" s="1052"/>
      <c r="DBY325" s="1052"/>
      <c r="DBZ325" s="1052"/>
      <c r="DCA325" s="1052"/>
      <c r="DCB325" s="1052"/>
      <c r="DCC325" s="1052"/>
      <c r="DCD325" s="1052"/>
      <c r="DCE325" s="1052"/>
      <c r="DCF325" s="1052"/>
      <c r="DCG325" s="1052"/>
      <c r="DCH325" s="1052"/>
      <c r="DCI325" s="1052"/>
      <c r="DCJ325" s="1052"/>
      <c r="DCK325" s="1052"/>
      <c r="DCL325" s="1052"/>
      <c r="DCM325" s="1052"/>
      <c r="DCN325" s="1052"/>
      <c r="DCO325" s="1052"/>
      <c r="DCP325" s="1052"/>
      <c r="DCQ325" s="1052"/>
      <c r="DCR325" s="1052"/>
      <c r="DCS325" s="1052"/>
      <c r="DCT325" s="1052"/>
      <c r="DCU325" s="1052"/>
      <c r="DCV325" s="1052"/>
      <c r="DCW325" s="1052"/>
      <c r="DCX325" s="1052"/>
      <c r="DCY325" s="1052"/>
      <c r="DCZ325" s="1052"/>
      <c r="DDA325" s="1052"/>
      <c r="DDB325" s="1052"/>
      <c r="DDC325" s="1052"/>
      <c r="DDD325" s="1052"/>
      <c r="DDE325" s="1052"/>
      <c r="DDF325" s="1052"/>
      <c r="DDG325" s="1052"/>
      <c r="DDH325" s="1052"/>
      <c r="DDI325" s="1052"/>
      <c r="DDJ325" s="1052"/>
      <c r="DDK325" s="1052"/>
      <c r="DDL325" s="1052"/>
      <c r="DDM325" s="1052"/>
      <c r="DDN325" s="1052"/>
      <c r="DDO325" s="1052"/>
      <c r="DDP325" s="1052"/>
      <c r="DDQ325" s="1052"/>
      <c r="DDR325" s="1052"/>
      <c r="DDS325" s="1052"/>
      <c r="DDT325" s="1052"/>
      <c r="DDU325" s="1052"/>
      <c r="DDV325" s="1052"/>
      <c r="DDW325" s="1052"/>
      <c r="DDX325" s="1052"/>
      <c r="DDY325" s="1052"/>
      <c r="DDZ325" s="1052"/>
      <c r="DEA325" s="1052"/>
      <c r="DEB325" s="1052"/>
      <c r="DEC325" s="1052"/>
      <c r="DED325" s="1052"/>
      <c r="DEE325" s="1052"/>
      <c r="DEF325" s="1052"/>
      <c r="DEG325" s="1052"/>
      <c r="DEH325" s="1052"/>
      <c r="DEI325" s="1052"/>
      <c r="DEJ325" s="1052"/>
      <c r="DEK325" s="1052"/>
      <c r="DEL325" s="1052"/>
      <c r="DEM325" s="1052"/>
      <c r="DEN325" s="1052"/>
      <c r="DEO325" s="1052"/>
      <c r="DEP325" s="1052"/>
      <c r="DEQ325" s="1052"/>
      <c r="DER325" s="1052"/>
      <c r="DES325" s="1052"/>
      <c r="DET325" s="1052"/>
      <c r="DEU325" s="1052"/>
      <c r="DEV325" s="1052"/>
      <c r="DEW325" s="1052"/>
      <c r="DEX325" s="1052"/>
      <c r="DEY325" s="1052"/>
      <c r="DEZ325" s="1052"/>
      <c r="DFA325" s="1052"/>
      <c r="DFB325" s="1052"/>
      <c r="DFC325" s="1052"/>
      <c r="DFD325" s="1052"/>
      <c r="DFE325" s="1052"/>
      <c r="DFF325" s="1052"/>
      <c r="DFG325" s="1052"/>
      <c r="DFH325" s="1052"/>
      <c r="DFI325" s="1052"/>
      <c r="DFJ325" s="1052"/>
      <c r="DFK325" s="1052"/>
      <c r="DFL325" s="1052"/>
      <c r="DFM325" s="1052"/>
      <c r="DFN325" s="1052"/>
      <c r="DFO325" s="1052"/>
      <c r="DFP325" s="1052"/>
      <c r="DFQ325" s="1052"/>
      <c r="DFR325" s="1052"/>
      <c r="DFS325" s="1052"/>
      <c r="DFT325" s="1052"/>
      <c r="DFU325" s="1052"/>
      <c r="DFV325" s="1052"/>
      <c r="DFW325" s="1052"/>
      <c r="DFX325" s="1052"/>
      <c r="DFY325" s="1052"/>
      <c r="DFZ325" s="1052"/>
      <c r="DGA325" s="1052"/>
      <c r="DGB325" s="1052"/>
      <c r="DGC325" s="1052"/>
      <c r="DGD325" s="1052"/>
      <c r="DGE325" s="1052"/>
      <c r="DGF325" s="1052"/>
      <c r="DGG325" s="1052"/>
      <c r="DGH325" s="1052"/>
      <c r="DGI325" s="1052"/>
      <c r="DGJ325" s="1052"/>
      <c r="DGK325" s="1052"/>
      <c r="DGL325" s="1052"/>
      <c r="DGM325" s="1052"/>
      <c r="DGN325" s="1052"/>
      <c r="DGO325" s="1052"/>
      <c r="DGP325" s="1052"/>
      <c r="DGQ325" s="1052"/>
      <c r="DGR325" s="1052"/>
      <c r="DGS325" s="1052"/>
      <c r="DGT325" s="1052"/>
      <c r="DGU325" s="1052"/>
      <c r="DGV325" s="1052"/>
      <c r="DGW325" s="1052"/>
      <c r="DGX325" s="1052"/>
      <c r="DGY325" s="1052"/>
      <c r="DGZ325" s="1052"/>
      <c r="DHA325" s="1052"/>
      <c r="DHB325" s="1052"/>
      <c r="DHC325" s="1052"/>
      <c r="DHD325" s="1052"/>
      <c r="DHE325" s="1052"/>
      <c r="DHF325" s="1052"/>
      <c r="DHG325" s="1052"/>
      <c r="DHH325" s="1052"/>
      <c r="DHI325" s="1052"/>
      <c r="DHJ325" s="1052"/>
      <c r="DHK325" s="1052"/>
      <c r="DHL325" s="1052"/>
      <c r="DHM325" s="1052"/>
      <c r="DHN325" s="1052"/>
      <c r="DHO325" s="1052"/>
      <c r="DHP325" s="1052"/>
      <c r="DHQ325" s="1052"/>
      <c r="DHR325" s="1052"/>
      <c r="DHS325" s="1052"/>
      <c r="DHT325" s="1052"/>
      <c r="DHU325" s="1052"/>
      <c r="DHV325" s="1052"/>
      <c r="DHW325" s="1052"/>
      <c r="DHX325" s="1052"/>
      <c r="DHY325" s="1052"/>
      <c r="DHZ325" s="1052"/>
      <c r="DIA325" s="1052"/>
      <c r="DIB325" s="1052"/>
      <c r="DIC325" s="1052"/>
      <c r="DID325" s="1052"/>
      <c r="DIE325" s="1052"/>
      <c r="DIF325" s="1052"/>
      <c r="DIG325" s="1052"/>
      <c r="DIH325" s="1052"/>
      <c r="DII325" s="1052"/>
      <c r="DIJ325" s="1052"/>
      <c r="DIK325" s="1052"/>
      <c r="DIL325" s="1052"/>
      <c r="DIM325" s="1052"/>
      <c r="DIN325" s="1052"/>
      <c r="DIO325" s="1052"/>
      <c r="DIP325" s="1052"/>
      <c r="DIQ325" s="1052"/>
      <c r="DIR325" s="1052"/>
      <c r="DIS325" s="1052"/>
      <c r="DIT325" s="1052"/>
      <c r="DIU325" s="1052"/>
      <c r="DIV325" s="1052"/>
      <c r="DIW325" s="1052"/>
      <c r="DIX325" s="1052"/>
      <c r="DIY325" s="1052"/>
      <c r="DIZ325" s="1052"/>
      <c r="DJA325" s="1052"/>
      <c r="DJB325" s="1052"/>
      <c r="DJC325" s="1052"/>
      <c r="DJD325" s="1052"/>
      <c r="DJE325" s="1052"/>
      <c r="DJF325" s="1052"/>
      <c r="DJG325" s="1052"/>
      <c r="DJH325" s="1052"/>
      <c r="DJI325" s="1052"/>
      <c r="DJJ325" s="1052"/>
      <c r="DJK325" s="1052"/>
      <c r="DJL325" s="1052"/>
      <c r="DJM325" s="1052"/>
      <c r="DJN325" s="1052"/>
      <c r="DJO325" s="1052"/>
      <c r="DJP325" s="1052"/>
      <c r="DJQ325" s="1052"/>
      <c r="DJR325" s="1052"/>
      <c r="DJS325" s="1052"/>
      <c r="DJT325" s="1052"/>
      <c r="DJU325" s="1052"/>
      <c r="DJV325" s="1052"/>
      <c r="DJW325" s="1052"/>
      <c r="DJX325" s="1052"/>
      <c r="DJY325" s="1052"/>
      <c r="DJZ325" s="1052"/>
      <c r="DKA325" s="1052"/>
      <c r="DKB325" s="1052"/>
      <c r="DKC325" s="1052"/>
      <c r="DKD325" s="1052"/>
      <c r="DKE325" s="1052"/>
      <c r="DKF325" s="1052"/>
      <c r="DKG325" s="1052"/>
      <c r="DKH325" s="1052"/>
      <c r="DKI325" s="1052"/>
      <c r="DKJ325" s="1052"/>
      <c r="DKK325" s="1052"/>
      <c r="DKL325" s="1052"/>
      <c r="DKM325" s="1052"/>
      <c r="DKN325" s="1052"/>
      <c r="DKO325" s="1052"/>
      <c r="DKP325" s="1052"/>
      <c r="DKQ325" s="1052"/>
      <c r="DKR325" s="1052"/>
      <c r="DKS325" s="1052"/>
      <c r="DKT325" s="1052"/>
      <c r="DKU325" s="1052"/>
      <c r="DKV325" s="1052"/>
      <c r="DKW325" s="1052"/>
      <c r="DKX325" s="1052"/>
      <c r="DKY325" s="1052"/>
      <c r="DKZ325" s="1052"/>
      <c r="DLA325" s="1052"/>
      <c r="DLB325" s="1052"/>
      <c r="DLC325" s="1052"/>
      <c r="DLD325" s="1052"/>
      <c r="DLE325" s="1052"/>
      <c r="DLF325" s="1052"/>
      <c r="DLG325" s="1052"/>
      <c r="DLH325" s="1052"/>
      <c r="DLI325" s="1052"/>
      <c r="DLJ325" s="1052"/>
      <c r="DLK325" s="1052"/>
      <c r="DLL325" s="1052"/>
      <c r="DLM325" s="1052"/>
      <c r="DLN325" s="1052"/>
      <c r="DLO325" s="1052"/>
      <c r="DLP325" s="1052"/>
      <c r="DLQ325" s="1052"/>
      <c r="DLR325" s="1052"/>
      <c r="DLS325" s="1052"/>
      <c r="DLT325" s="1052"/>
      <c r="DLU325" s="1052"/>
      <c r="DLV325" s="1052"/>
      <c r="DLW325" s="1052"/>
      <c r="DLX325" s="1052"/>
      <c r="DLY325" s="1052"/>
      <c r="DLZ325" s="1052"/>
      <c r="DMA325" s="1052"/>
      <c r="DMB325" s="1052"/>
      <c r="DMC325" s="1052"/>
      <c r="DMD325" s="1052"/>
      <c r="DME325" s="1052"/>
      <c r="DMF325" s="1052"/>
      <c r="DMG325" s="1052"/>
      <c r="DMH325" s="1052"/>
      <c r="DMI325" s="1052"/>
      <c r="DMJ325" s="1052"/>
      <c r="DMK325" s="1052"/>
      <c r="DML325" s="1052"/>
      <c r="DMM325" s="1052"/>
      <c r="DMN325" s="1052"/>
      <c r="DMO325" s="1052"/>
      <c r="DMP325" s="1052"/>
      <c r="DMQ325" s="1052"/>
      <c r="DMR325" s="1052"/>
      <c r="DMS325" s="1052"/>
      <c r="DMT325" s="1052"/>
      <c r="DMU325" s="1052"/>
      <c r="DMV325" s="1052"/>
      <c r="DMW325" s="1052"/>
      <c r="DMX325" s="1052"/>
      <c r="DMY325" s="1052"/>
      <c r="DMZ325" s="1052"/>
      <c r="DNA325" s="1052"/>
      <c r="DNB325" s="1052"/>
      <c r="DNC325" s="1052"/>
      <c r="DND325" s="1052"/>
      <c r="DNE325" s="1052"/>
      <c r="DNF325" s="1052"/>
      <c r="DNG325" s="1052"/>
      <c r="DNH325" s="1052"/>
      <c r="DNI325" s="1052"/>
      <c r="DNJ325" s="1052"/>
      <c r="DNK325" s="1052"/>
      <c r="DNL325" s="1052"/>
      <c r="DNM325" s="1052"/>
      <c r="DNN325" s="1052"/>
      <c r="DNO325" s="1052"/>
      <c r="DNP325" s="1052"/>
      <c r="DNQ325" s="1052"/>
      <c r="DNR325" s="1052"/>
      <c r="DNS325" s="1052"/>
      <c r="DNT325" s="1052"/>
      <c r="DNU325" s="1052"/>
      <c r="DNV325" s="1052"/>
      <c r="DNW325" s="1052"/>
      <c r="DNX325" s="1052"/>
      <c r="DNY325" s="1052"/>
      <c r="DNZ325" s="1052"/>
      <c r="DOA325" s="1052"/>
      <c r="DOB325" s="1052"/>
      <c r="DOC325" s="1052"/>
      <c r="DOD325" s="1052"/>
      <c r="DOE325" s="1052"/>
      <c r="DOF325" s="1052"/>
      <c r="DOG325" s="1052"/>
      <c r="DOH325" s="1052"/>
      <c r="DOI325" s="1052"/>
      <c r="DOJ325" s="1052"/>
      <c r="DOK325" s="1052"/>
      <c r="DOL325" s="1052"/>
      <c r="DOM325" s="1052"/>
      <c r="DON325" s="1052"/>
      <c r="DOO325" s="1052"/>
      <c r="DOP325" s="1052"/>
      <c r="DOQ325" s="1052"/>
      <c r="DOR325" s="1052"/>
      <c r="DOS325" s="1052"/>
      <c r="DOT325" s="1052"/>
      <c r="DOU325" s="1052"/>
      <c r="DOV325" s="1052"/>
      <c r="DOW325" s="1052"/>
      <c r="DOX325" s="1052"/>
      <c r="DOY325" s="1052"/>
      <c r="DOZ325" s="1052"/>
      <c r="DPA325" s="1052"/>
      <c r="DPB325" s="1052"/>
      <c r="DPC325" s="1052"/>
      <c r="DPD325" s="1052"/>
      <c r="DPE325" s="1052"/>
      <c r="DPF325" s="1052"/>
      <c r="DPG325" s="1052"/>
      <c r="DPH325" s="1052"/>
      <c r="DPI325" s="1052"/>
      <c r="DPJ325" s="1052"/>
      <c r="DPK325" s="1052"/>
      <c r="DPL325" s="1052"/>
      <c r="DPM325" s="1052"/>
      <c r="DPN325" s="1052"/>
      <c r="DPO325" s="1052"/>
      <c r="DPP325" s="1052"/>
      <c r="DPQ325" s="1052"/>
      <c r="DPR325" s="1052"/>
      <c r="DPS325" s="1052"/>
      <c r="DPT325" s="1052"/>
      <c r="DPU325" s="1052"/>
      <c r="DPV325" s="1052"/>
      <c r="DPW325" s="1052"/>
      <c r="DPX325" s="1052"/>
      <c r="DPY325" s="1052"/>
      <c r="DPZ325" s="1052"/>
      <c r="DQA325" s="1052"/>
      <c r="DQB325" s="1052"/>
      <c r="DQC325" s="1052"/>
      <c r="DQD325" s="1052"/>
      <c r="DQE325" s="1052"/>
      <c r="DQF325" s="1052"/>
      <c r="DQG325" s="1052"/>
      <c r="DQH325" s="1052"/>
      <c r="DQI325" s="1052"/>
      <c r="DQJ325" s="1052"/>
      <c r="DQK325" s="1052"/>
      <c r="DQL325" s="1052"/>
      <c r="DQM325" s="1052"/>
      <c r="DQN325" s="1052"/>
      <c r="DQO325" s="1052"/>
      <c r="DQP325" s="1052"/>
      <c r="DQQ325" s="1052"/>
      <c r="DQR325" s="1052"/>
      <c r="DQS325" s="1052"/>
      <c r="DQT325" s="1052"/>
      <c r="DQU325" s="1052"/>
      <c r="DQV325" s="1052"/>
      <c r="DQW325" s="1052"/>
      <c r="DQX325" s="1052"/>
      <c r="DQY325" s="1052"/>
      <c r="DQZ325" s="1052"/>
      <c r="DRA325" s="1052"/>
      <c r="DRB325" s="1052"/>
      <c r="DRC325" s="1052"/>
      <c r="DRD325" s="1052"/>
      <c r="DRE325" s="1052"/>
      <c r="DRF325" s="1052"/>
      <c r="DRG325" s="1052"/>
      <c r="DRH325" s="1052"/>
      <c r="DRI325" s="1052"/>
      <c r="DRJ325" s="1052"/>
      <c r="DRK325" s="1052"/>
      <c r="DRL325" s="1052"/>
      <c r="DRM325" s="1052"/>
      <c r="DRN325" s="1052"/>
      <c r="DRO325" s="1052"/>
      <c r="DRP325" s="1052"/>
      <c r="DRQ325" s="1052"/>
      <c r="DRR325" s="1052"/>
      <c r="DRS325" s="1052"/>
      <c r="DRT325" s="1052"/>
      <c r="DRU325" s="1052"/>
      <c r="DRV325" s="1052"/>
      <c r="DRW325" s="1052"/>
      <c r="DRX325" s="1052"/>
      <c r="DRY325" s="1052"/>
      <c r="DRZ325" s="1052"/>
      <c r="DSA325" s="1052"/>
      <c r="DSB325" s="1052"/>
      <c r="DSC325" s="1052"/>
      <c r="DSD325" s="1052"/>
      <c r="DSE325" s="1052"/>
      <c r="DSF325" s="1052"/>
      <c r="DSG325" s="1052"/>
      <c r="DSH325" s="1052"/>
      <c r="DSI325" s="1052"/>
      <c r="DSJ325" s="1052"/>
      <c r="DSK325" s="1052"/>
      <c r="DSL325" s="1052"/>
      <c r="DSM325" s="1052"/>
      <c r="DSN325" s="1052"/>
      <c r="DSO325" s="1052"/>
      <c r="DSP325" s="1052"/>
      <c r="DSQ325" s="1052"/>
      <c r="DSR325" s="1052"/>
      <c r="DSS325" s="1052"/>
      <c r="DST325" s="1052"/>
      <c r="DSU325" s="1052"/>
      <c r="DSV325" s="1052"/>
      <c r="DSW325" s="1052"/>
      <c r="DSX325" s="1052"/>
      <c r="DSY325" s="1052"/>
      <c r="DSZ325" s="1052"/>
      <c r="DTA325" s="1052"/>
      <c r="DTB325" s="1052"/>
      <c r="DTC325" s="1052"/>
      <c r="DTD325" s="1052"/>
      <c r="DTE325" s="1052"/>
      <c r="DTF325" s="1052"/>
      <c r="DTG325" s="1052"/>
      <c r="DTH325" s="1052"/>
      <c r="DTI325" s="1052"/>
      <c r="DTJ325" s="1052"/>
      <c r="DTK325" s="1052"/>
      <c r="DTL325" s="1052"/>
      <c r="DTM325" s="1052"/>
      <c r="DTN325" s="1052"/>
      <c r="DTO325" s="1052"/>
      <c r="DTP325" s="1052"/>
      <c r="DTQ325" s="1052"/>
      <c r="DTR325" s="1052"/>
      <c r="DTS325" s="1052"/>
      <c r="DTT325" s="1052"/>
      <c r="DTU325" s="1052"/>
      <c r="DTV325" s="1052"/>
      <c r="DTW325" s="1052"/>
      <c r="DTX325" s="1052"/>
      <c r="DTY325" s="1052"/>
      <c r="DTZ325" s="1052"/>
      <c r="DUA325" s="1052"/>
      <c r="DUB325" s="1052"/>
      <c r="DUC325" s="1052"/>
      <c r="DUD325" s="1052"/>
      <c r="DUE325" s="1052"/>
      <c r="DUF325" s="1052"/>
      <c r="DUG325" s="1052"/>
      <c r="DUH325" s="1052"/>
      <c r="DUI325" s="1052"/>
      <c r="DUJ325" s="1052"/>
      <c r="DUK325" s="1052"/>
      <c r="DUL325" s="1052"/>
      <c r="DUM325" s="1052"/>
      <c r="DUN325" s="1052"/>
      <c r="DUO325" s="1052"/>
      <c r="DUP325" s="1052"/>
      <c r="DUQ325" s="1052"/>
      <c r="DUR325" s="1052"/>
      <c r="DUS325" s="1052"/>
      <c r="DUT325" s="1052"/>
      <c r="DUU325" s="1052"/>
      <c r="DUV325" s="1052"/>
      <c r="DUW325" s="1052"/>
      <c r="DUX325" s="1052"/>
      <c r="DUY325" s="1052"/>
      <c r="DUZ325" s="1052"/>
      <c r="DVA325" s="1052"/>
      <c r="DVB325" s="1052"/>
      <c r="DVC325" s="1052"/>
      <c r="DVD325" s="1052"/>
      <c r="DVE325" s="1052"/>
      <c r="DVF325" s="1052"/>
      <c r="DVG325" s="1052"/>
      <c r="DVH325" s="1052"/>
      <c r="DVI325" s="1052"/>
      <c r="DVJ325" s="1052"/>
      <c r="DVK325" s="1052"/>
      <c r="DVL325" s="1052"/>
      <c r="DVM325" s="1052"/>
      <c r="DVN325" s="1052"/>
      <c r="DVO325" s="1052"/>
      <c r="DVP325" s="1052"/>
      <c r="DVQ325" s="1052"/>
      <c r="DVR325" s="1052"/>
      <c r="DVS325" s="1052"/>
      <c r="DVT325" s="1052"/>
      <c r="DVU325" s="1052"/>
      <c r="DVV325" s="1052"/>
      <c r="DVW325" s="1052"/>
      <c r="DVX325" s="1052"/>
      <c r="DVY325" s="1052"/>
      <c r="DVZ325" s="1052"/>
      <c r="DWA325" s="1052"/>
      <c r="DWB325" s="1052"/>
      <c r="DWC325" s="1052"/>
      <c r="DWD325" s="1052"/>
      <c r="DWE325" s="1052"/>
      <c r="DWF325" s="1052"/>
      <c r="DWG325" s="1052"/>
      <c r="DWH325" s="1052"/>
      <c r="DWI325" s="1052"/>
      <c r="DWJ325" s="1052"/>
      <c r="DWK325" s="1052"/>
      <c r="DWL325" s="1052"/>
      <c r="DWM325" s="1052"/>
      <c r="DWN325" s="1052"/>
      <c r="DWO325" s="1052"/>
      <c r="DWP325" s="1052"/>
      <c r="DWQ325" s="1052"/>
      <c r="DWR325" s="1052"/>
      <c r="DWS325" s="1052"/>
      <c r="DWT325" s="1052"/>
      <c r="DWU325" s="1052"/>
      <c r="DWV325" s="1052"/>
      <c r="DWW325" s="1052"/>
      <c r="DWX325" s="1052"/>
      <c r="DWY325" s="1052"/>
      <c r="DWZ325" s="1052"/>
      <c r="DXA325" s="1052"/>
      <c r="DXB325" s="1052"/>
      <c r="DXC325" s="1052"/>
      <c r="DXD325" s="1052"/>
      <c r="DXE325" s="1052"/>
      <c r="DXF325" s="1052"/>
      <c r="DXG325" s="1052"/>
      <c r="DXH325" s="1052"/>
      <c r="DXI325" s="1052"/>
      <c r="DXJ325" s="1052"/>
      <c r="DXK325" s="1052"/>
      <c r="DXL325" s="1052"/>
      <c r="DXM325" s="1052"/>
      <c r="DXN325" s="1052"/>
      <c r="DXO325" s="1052"/>
      <c r="DXP325" s="1052"/>
      <c r="DXQ325" s="1052"/>
      <c r="DXR325" s="1052"/>
      <c r="DXS325" s="1052"/>
      <c r="DXT325" s="1052"/>
      <c r="DXU325" s="1052"/>
      <c r="DXV325" s="1052"/>
      <c r="DXW325" s="1052"/>
      <c r="DXX325" s="1052"/>
      <c r="DXY325" s="1052"/>
      <c r="DXZ325" s="1052"/>
      <c r="DYA325" s="1052"/>
      <c r="DYB325" s="1052"/>
      <c r="DYC325" s="1052"/>
      <c r="DYD325" s="1052"/>
      <c r="DYE325" s="1052"/>
      <c r="DYF325" s="1052"/>
      <c r="DYG325" s="1052"/>
      <c r="DYH325" s="1052"/>
      <c r="DYI325" s="1052"/>
      <c r="DYJ325" s="1052"/>
      <c r="DYK325" s="1052"/>
      <c r="DYL325" s="1052"/>
      <c r="DYM325" s="1052"/>
      <c r="DYN325" s="1052"/>
      <c r="DYO325" s="1052"/>
      <c r="DYP325" s="1052"/>
      <c r="DYQ325" s="1052"/>
      <c r="DYR325" s="1052"/>
      <c r="DYS325" s="1052"/>
      <c r="DYT325" s="1052"/>
      <c r="DYU325" s="1052"/>
      <c r="DYV325" s="1052"/>
      <c r="DYW325" s="1052"/>
      <c r="DYX325" s="1052"/>
      <c r="DYY325" s="1052"/>
      <c r="DYZ325" s="1052"/>
      <c r="DZA325" s="1052"/>
      <c r="DZB325" s="1052"/>
      <c r="DZC325" s="1052"/>
      <c r="DZD325" s="1052"/>
      <c r="DZE325" s="1052"/>
      <c r="DZF325" s="1052"/>
      <c r="DZG325" s="1052"/>
      <c r="DZH325" s="1052"/>
      <c r="DZI325" s="1052"/>
      <c r="DZJ325" s="1052"/>
      <c r="DZK325" s="1052"/>
      <c r="DZL325" s="1052"/>
      <c r="DZM325" s="1052"/>
      <c r="DZN325" s="1052"/>
      <c r="DZO325" s="1052"/>
      <c r="DZP325" s="1052"/>
      <c r="DZQ325" s="1052"/>
      <c r="DZR325" s="1052"/>
      <c r="DZS325" s="1052"/>
      <c r="DZT325" s="1052"/>
      <c r="DZU325" s="1052"/>
      <c r="DZV325" s="1052"/>
      <c r="DZW325" s="1052"/>
      <c r="DZX325" s="1052"/>
      <c r="DZY325" s="1052"/>
      <c r="DZZ325" s="1052"/>
      <c r="EAA325" s="1052"/>
      <c r="EAB325" s="1052"/>
      <c r="EAC325" s="1052"/>
      <c r="EAD325" s="1052"/>
      <c r="EAE325" s="1052"/>
      <c r="EAF325" s="1052"/>
      <c r="EAG325" s="1052"/>
      <c r="EAH325" s="1052"/>
      <c r="EAI325" s="1052"/>
      <c r="EAJ325" s="1052"/>
      <c r="EAK325" s="1052"/>
      <c r="EAL325" s="1052"/>
      <c r="EAM325" s="1052"/>
      <c r="EAN325" s="1052"/>
      <c r="EAO325" s="1052"/>
      <c r="EAP325" s="1052"/>
      <c r="EAQ325" s="1052"/>
      <c r="EAR325" s="1052"/>
      <c r="EAS325" s="1052"/>
      <c r="EAT325" s="1052"/>
      <c r="EAU325" s="1052"/>
      <c r="EAV325" s="1052"/>
      <c r="EAW325" s="1052"/>
      <c r="EAX325" s="1052"/>
      <c r="EAY325" s="1052"/>
      <c r="EAZ325" s="1052"/>
      <c r="EBA325" s="1052"/>
      <c r="EBB325" s="1052"/>
      <c r="EBC325" s="1052"/>
      <c r="EBD325" s="1052"/>
      <c r="EBE325" s="1052"/>
      <c r="EBF325" s="1052"/>
      <c r="EBG325" s="1052"/>
      <c r="EBH325" s="1052"/>
      <c r="EBI325" s="1052"/>
      <c r="EBJ325" s="1052"/>
      <c r="EBK325" s="1052"/>
      <c r="EBL325" s="1052"/>
      <c r="EBM325" s="1052"/>
      <c r="EBN325" s="1052"/>
      <c r="EBO325" s="1052"/>
      <c r="EBP325" s="1052"/>
      <c r="EBQ325" s="1052"/>
      <c r="EBR325" s="1052"/>
      <c r="EBS325" s="1052"/>
      <c r="EBT325" s="1052"/>
      <c r="EBU325" s="1052"/>
      <c r="EBV325" s="1052"/>
      <c r="EBW325" s="1052"/>
      <c r="EBX325" s="1052"/>
      <c r="EBY325" s="1052"/>
      <c r="EBZ325" s="1052"/>
      <c r="ECA325" s="1052"/>
      <c r="ECB325" s="1052"/>
      <c r="ECC325" s="1052"/>
      <c r="ECD325" s="1052"/>
      <c r="ECE325" s="1052"/>
      <c r="ECF325" s="1052"/>
      <c r="ECG325" s="1052"/>
      <c r="ECH325" s="1052"/>
      <c r="ECI325" s="1052"/>
      <c r="ECJ325" s="1052"/>
      <c r="ECK325" s="1052"/>
      <c r="ECL325" s="1052"/>
      <c r="ECM325" s="1052"/>
      <c r="ECN325" s="1052"/>
      <c r="ECO325" s="1052"/>
      <c r="ECP325" s="1052"/>
      <c r="ECQ325" s="1052"/>
      <c r="ECR325" s="1052"/>
      <c r="ECS325" s="1052"/>
      <c r="ECT325" s="1052"/>
      <c r="ECU325" s="1052"/>
      <c r="ECV325" s="1052"/>
      <c r="ECW325" s="1052"/>
      <c r="ECX325" s="1052"/>
      <c r="ECY325" s="1052"/>
      <c r="ECZ325" s="1052"/>
      <c r="EDA325" s="1052"/>
      <c r="EDB325" s="1052"/>
      <c r="EDC325" s="1052"/>
      <c r="EDD325" s="1052"/>
      <c r="EDE325" s="1052"/>
      <c r="EDF325" s="1052"/>
      <c r="EDG325" s="1052"/>
      <c r="EDH325" s="1052"/>
      <c r="EDI325" s="1052"/>
      <c r="EDJ325" s="1052"/>
      <c r="EDK325" s="1052"/>
      <c r="EDL325" s="1052"/>
      <c r="EDM325" s="1052"/>
      <c r="EDN325" s="1052"/>
      <c r="EDO325" s="1052"/>
      <c r="EDP325" s="1052"/>
      <c r="EDQ325" s="1052"/>
      <c r="EDR325" s="1052"/>
      <c r="EDS325" s="1052"/>
      <c r="EDT325" s="1052"/>
      <c r="EDU325" s="1052"/>
      <c r="EDV325" s="1052"/>
      <c r="EDW325" s="1052"/>
      <c r="EDX325" s="1052"/>
      <c r="EDY325" s="1052"/>
      <c r="EDZ325" s="1052"/>
      <c r="EEA325" s="1052"/>
      <c r="EEB325" s="1052"/>
      <c r="EEC325" s="1052"/>
      <c r="EED325" s="1052"/>
      <c r="EEE325" s="1052"/>
      <c r="EEF325" s="1052"/>
      <c r="EEG325" s="1052"/>
      <c r="EEH325" s="1052"/>
      <c r="EEI325" s="1052"/>
      <c r="EEJ325" s="1052"/>
      <c r="EEK325" s="1052"/>
      <c r="EEL325" s="1052"/>
      <c r="EEM325" s="1052"/>
      <c r="EEN325" s="1052"/>
      <c r="EEO325" s="1052"/>
      <c r="EEP325" s="1052"/>
      <c r="EEQ325" s="1052"/>
      <c r="EER325" s="1052"/>
      <c r="EES325" s="1052"/>
      <c r="EET325" s="1052"/>
      <c r="EEU325" s="1052"/>
      <c r="EEV325" s="1052"/>
      <c r="EEW325" s="1052"/>
      <c r="EEX325" s="1052"/>
      <c r="EEY325" s="1052"/>
      <c r="EEZ325" s="1052"/>
      <c r="EFA325" s="1052"/>
      <c r="EFB325" s="1052"/>
      <c r="EFC325" s="1052"/>
      <c r="EFD325" s="1052"/>
      <c r="EFE325" s="1052"/>
      <c r="EFF325" s="1052"/>
      <c r="EFG325" s="1052"/>
      <c r="EFH325" s="1052"/>
      <c r="EFI325" s="1052"/>
      <c r="EFJ325" s="1052"/>
      <c r="EFK325" s="1052"/>
      <c r="EFL325" s="1052"/>
      <c r="EFM325" s="1052"/>
      <c r="EFN325" s="1052"/>
      <c r="EFO325" s="1052"/>
      <c r="EFP325" s="1052"/>
      <c r="EFQ325" s="1052"/>
      <c r="EFR325" s="1052"/>
      <c r="EFS325" s="1052"/>
      <c r="EFT325" s="1052"/>
      <c r="EFU325" s="1052"/>
      <c r="EFV325" s="1052"/>
      <c r="EFW325" s="1052"/>
      <c r="EFX325" s="1052"/>
      <c r="EFY325" s="1052"/>
      <c r="EFZ325" s="1052"/>
      <c r="EGA325" s="1052"/>
      <c r="EGB325" s="1052"/>
      <c r="EGC325" s="1052"/>
      <c r="EGD325" s="1052"/>
      <c r="EGE325" s="1052"/>
      <c r="EGF325" s="1052"/>
      <c r="EGG325" s="1052"/>
      <c r="EGH325" s="1052"/>
      <c r="EGI325" s="1052"/>
      <c r="EGJ325" s="1052"/>
      <c r="EGK325" s="1052"/>
      <c r="EGL325" s="1052"/>
      <c r="EGM325" s="1052"/>
      <c r="EGN325" s="1052"/>
      <c r="EGO325" s="1052"/>
      <c r="EGP325" s="1052"/>
      <c r="EGQ325" s="1052"/>
      <c r="EGR325" s="1052"/>
      <c r="EGS325" s="1052"/>
      <c r="EGT325" s="1052"/>
      <c r="EGU325" s="1052"/>
      <c r="EGV325" s="1052"/>
      <c r="EGW325" s="1052"/>
      <c r="EGX325" s="1052"/>
      <c r="EGY325" s="1052"/>
      <c r="EGZ325" s="1052"/>
      <c r="EHA325" s="1052"/>
      <c r="EHB325" s="1052"/>
      <c r="EHC325" s="1052"/>
      <c r="EHD325" s="1052"/>
      <c r="EHE325" s="1052"/>
      <c r="EHF325" s="1052"/>
      <c r="EHG325" s="1052"/>
      <c r="EHH325" s="1052"/>
      <c r="EHI325" s="1052"/>
      <c r="EHJ325" s="1052"/>
      <c r="EHK325" s="1052"/>
      <c r="EHL325" s="1052"/>
      <c r="EHM325" s="1052"/>
      <c r="EHN325" s="1052"/>
      <c r="EHO325" s="1052"/>
      <c r="EHP325" s="1052"/>
      <c r="EHQ325" s="1052"/>
      <c r="EHR325" s="1052"/>
      <c r="EHS325" s="1052"/>
      <c r="EHT325" s="1052"/>
      <c r="EHU325" s="1052"/>
      <c r="EHV325" s="1052"/>
      <c r="EHW325" s="1052"/>
      <c r="EHX325" s="1052"/>
      <c r="EHY325" s="1052"/>
      <c r="EHZ325" s="1052"/>
      <c r="EIA325" s="1052"/>
      <c r="EIB325" s="1052"/>
      <c r="EIC325" s="1052"/>
      <c r="EID325" s="1052"/>
      <c r="EIE325" s="1052"/>
      <c r="EIF325" s="1052"/>
      <c r="EIG325" s="1052"/>
      <c r="EIH325" s="1052"/>
      <c r="EII325" s="1052"/>
      <c r="EIJ325" s="1052"/>
      <c r="EIK325" s="1052"/>
      <c r="EIL325" s="1052"/>
      <c r="EIM325" s="1052"/>
      <c r="EIN325" s="1052"/>
      <c r="EIO325" s="1052"/>
      <c r="EIP325" s="1052"/>
      <c r="EIQ325" s="1052"/>
      <c r="EIR325" s="1052"/>
      <c r="EIS325" s="1052"/>
      <c r="EIT325" s="1052"/>
      <c r="EIU325" s="1052"/>
      <c r="EIV325" s="1052"/>
      <c r="EIW325" s="1052"/>
      <c r="EIX325" s="1052"/>
      <c r="EIY325" s="1052"/>
      <c r="EIZ325" s="1052"/>
      <c r="EJA325" s="1052"/>
      <c r="EJB325" s="1052"/>
      <c r="EJC325" s="1052"/>
      <c r="EJD325" s="1052"/>
      <c r="EJE325" s="1052"/>
      <c r="EJF325" s="1052"/>
      <c r="EJG325" s="1052"/>
      <c r="EJH325" s="1052"/>
      <c r="EJI325" s="1052"/>
      <c r="EJJ325" s="1052"/>
      <c r="EJK325" s="1052"/>
      <c r="EJL325" s="1052"/>
      <c r="EJM325" s="1052"/>
      <c r="EJN325" s="1052"/>
      <c r="EJO325" s="1052"/>
      <c r="EJP325" s="1052"/>
      <c r="EJQ325" s="1052"/>
      <c r="EJR325" s="1052"/>
      <c r="EJS325" s="1052"/>
      <c r="EJT325" s="1052"/>
      <c r="EJU325" s="1052"/>
      <c r="EJV325" s="1052"/>
      <c r="EJW325" s="1052"/>
      <c r="EJX325" s="1052"/>
      <c r="EJY325" s="1052"/>
      <c r="EJZ325" s="1052"/>
      <c r="EKA325" s="1052"/>
      <c r="EKB325" s="1052"/>
      <c r="EKC325" s="1052"/>
      <c r="EKD325" s="1052"/>
      <c r="EKE325" s="1052"/>
      <c r="EKF325" s="1052"/>
      <c r="EKG325" s="1052"/>
      <c r="EKH325" s="1052"/>
      <c r="EKI325" s="1052"/>
      <c r="EKJ325" s="1052"/>
      <c r="EKK325" s="1052"/>
      <c r="EKL325" s="1052"/>
      <c r="EKM325" s="1052"/>
      <c r="EKN325" s="1052"/>
      <c r="EKO325" s="1052"/>
      <c r="EKP325" s="1052"/>
      <c r="EKQ325" s="1052"/>
      <c r="EKR325" s="1052"/>
      <c r="EKS325" s="1052"/>
      <c r="EKT325" s="1052"/>
      <c r="EKU325" s="1052"/>
      <c r="EKV325" s="1052"/>
      <c r="EKW325" s="1052"/>
      <c r="EKX325" s="1052"/>
      <c r="EKY325" s="1052"/>
      <c r="EKZ325" s="1052"/>
      <c r="ELA325" s="1052"/>
      <c r="ELB325" s="1052"/>
      <c r="ELC325" s="1052"/>
      <c r="ELD325" s="1052"/>
      <c r="ELE325" s="1052"/>
      <c r="ELF325" s="1052"/>
      <c r="ELG325" s="1052"/>
      <c r="ELH325" s="1052"/>
      <c r="ELI325" s="1052"/>
      <c r="ELJ325" s="1052"/>
      <c r="ELK325" s="1052"/>
      <c r="ELL325" s="1052"/>
      <c r="ELM325" s="1052"/>
      <c r="ELN325" s="1052"/>
      <c r="ELO325" s="1052"/>
      <c r="ELP325" s="1052"/>
      <c r="ELQ325" s="1052"/>
      <c r="ELR325" s="1052"/>
      <c r="ELS325" s="1052"/>
      <c r="ELT325" s="1052"/>
      <c r="ELU325" s="1052"/>
      <c r="ELV325" s="1052"/>
      <c r="ELW325" s="1052"/>
      <c r="ELX325" s="1052"/>
      <c r="ELY325" s="1052"/>
      <c r="ELZ325" s="1052"/>
      <c r="EMA325" s="1052"/>
      <c r="EMB325" s="1052"/>
      <c r="EMC325" s="1052"/>
      <c r="EMD325" s="1052"/>
      <c r="EME325" s="1052"/>
      <c r="EMF325" s="1052"/>
      <c r="EMG325" s="1052"/>
      <c r="EMH325" s="1052"/>
      <c r="EMI325" s="1052"/>
      <c r="EMJ325" s="1052"/>
      <c r="EMK325" s="1052"/>
      <c r="EML325" s="1052"/>
      <c r="EMM325" s="1052"/>
      <c r="EMN325" s="1052"/>
      <c r="EMO325" s="1052"/>
      <c r="EMP325" s="1052"/>
      <c r="EMQ325" s="1052"/>
      <c r="EMR325" s="1052"/>
      <c r="EMS325" s="1052"/>
      <c r="EMT325" s="1052"/>
      <c r="EMU325" s="1052"/>
      <c r="EMV325" s="1052"/>
      <c r="EMW325" s="1052"/>
      <c r="EMX325" s="1052"/>
      <c r="EMY325" s="1052"/>
      <c r="EMZ325" s="1052"/>
      <c r="ENA325" s="1052"/>
      <c r="ENB325" s="1052"/>
      <c r="ENC325" s="1052"/>
      <c r="END325" s="1052"/>
      <c r="ENE325" s="1052"/>
      <c r="ENF325" s="1052"/>
      <c r="ENG325" s="1052"/>
      <c r="ENH325" s="1052"/>
      <c r="ENI325" s="1052"/>
      <c r="ENJ325" s="1052"/>
      <c r="ENK325" s="1052"/>
      <c r="ENL325" s="1052"/>
      <c r="ENM325" s="1052"/>
      <c r="ENN325" s="1052"/>
      <c r="ENO325" s="1052"/>
      <c r="ENP325" s="1052"/>
      <c r="ENQ325" s="1052"/>
      <c r="ENR325" s="1052"/>
      <c r="ENS325" s="1052"/>
      <c r="ENT325" s="1052"/>
      <c r="ENU325" s="1052"/>
      <c r="ENV325" s="1052"/>
      <c r="ENW325" s="1052"/>
      <c r="ENX325" s="1052"/>
      <c r="ENY325" s="1052"/>
      <c r="ENZ325" s="1052"/>
      <c r="EOA325" s="1052"/>
      <c r="EOB325" s="1052"/>
      <c r="EOC325" s="1052"/>
      <c r="EOD325" s="1052"/>
      <c r="EOE325" s="1052"/>
      <c r="EOF325" s="1052"/>
      <c r="EOG325" s="1052"/>
      <c r="EOH325" s="1052"/>
      <c r="EOI325" s="1052"/>
      <c r="EOJ325" s="1052"/>
      <c r="EOK325" s="1052"/>
      <c r="EOL325" s="1052"/>
      <c r="EOM325" s="1052"/>
      <c r="EON325" s="1052"/>
      <c r="EOO325" s="1052"/>
      <c r="EOP325" s="1052"/>
      <c r="EOQ325" s="1052"/>
      <c r="EOR325" s="1052"/>
      <c r="EOS325" s="1052"/>
      <c r="EOT325" s="1052"/>
      <c r="EOU325" s="1052"/>
      <c r="EOV325" s="1052"/>
      <c r="EOW325" s="1052"/>
      <c r="EOX325" s="1052"/>
      <c r="EOY325" s="1052"/>
      <c r="EOZ325" s="1052"/>
      <c r="EPA325" s="1052"/>
      <c r="EPB325" s="1052"/>
      <c r="EPC325" s="1052"/>
      <c r="EPD325" s="1052"/>
      <c r="EPE325" s="1052"/>
      <c r="EPF325" s="1052"/>
      <c r="EPG325" s="1052"/>
      <c r="EPH325" s="1052"/>
      <c r="EPI325" s="1052"/>
      <c r="EPJ325" s="1052"/>
      <c r="EPK325" s="1052"/>
      <c r="EPL325" s="1052"/>
      <c r="EPM325" s="1052"/>
      <c r="EPN325" s="1052"/>
      <c r="EPO325" s="1052"/>
      <c r="EPP325" s="1052"/>
      <c r="EPQ325" s="1052"/>
      <c r="EPR325" s="1052"/>
      <c r="EPS325" s="1052"/>
      <c r="EPT325" s="1052"/>
      <c r="EPU325" s="1052"/>
      <c r="EPV325" s="1052"/>
      <c r="EPW325" s="1052"/>
      <c r="EPX325" s="1052"/>
      <c r="EPY325" s="1052"/>
      <c r="EPZ325" s="1052"/>
      <c r="EQA325" s="1052"/>
      <c r="EQB325" s="1052"/>
      <c r="EQC325" s="1052"/>
      <c r="EQD325" s="1052"/>
      <c r="EQE325" s="1052"/>
      <c r="EQF325" s="1052"/>
      <c r="EQG325" s="1052"/>
      <c r="EQH325" s="1052"/>
      <c r="EQI325" s="1052"/>
      <c r="EQJ325" s="1052"/>
      <c r="EQK325" s="1052"/>
      <c r="EQL325" s="1052"/>
      <c r="EQM325" s="1052"/>
      <c r="EQN325" s="1052"/>
      <c r="EQO325" s="1052"/>
      <c r="EQP325" s="1052"/>
      <c r="EQQ325" s="1052"/>
      <c r="EQR325" s="1052"/>
      <c r="EQS325" s="1052"/>
      <c r="EQT325" s="1052"/>
      <c r="EQU325" s="1052"/>
      <c r="EQV325" s="1052"/>
      <c r="EQW325" s="1052"/>
      <c r="EQX325" s="1052"/>
      <c r="EQY325" s="1052"/>
      <c r="EQZ325" s="1052"/>
      <c r="ERA325" s="1052"/>
      <c r="ERB325" s="1052"/>
      <c r="ERC325" s="1052"/>
      <c r="ERD325" s="1052"/>
      <c r="ERE325" s="1052"/>
      <c r="ERF325" s="1052"/>
      <c r="ERG325" s="1052"/>
      <c r="ERH325" s="1052"/>
      <c r="ERI325" s="1052"/>
      <c r="ERJ325" s="1052"/>
      <c r="ERK325" s="1052"/>
      <c r="ERL325" s="1052"/>
      <c r="ERM325" s="1052"/>
      <c r="ERN325" s="1052"/>
      <c r="ERO325" s="1052"/>
      <c r="ERP325" s="1052"/>
      <c r="ERQ325" s="1052"/>
      <c r="ERR325" s="1052"/>
      <c r="ERS325" s="1052"/>
      <c r="ERT325" s="1052"/>
      <c r="ERU325" s="1052"/>
      <c r="ERV325" s="1052"/>
      <c r="ERW325" s="1052"/>
      <c r="ERX325" s="1052"/>
      <c r="ERY325" s="1052"/>
      <c r="ERZ325" s="1052"/>
      <c r="ESA325" s="1052"/>
      <c r="ESB325" s="1052"/>
      <c r="ESC325" s="1052"/>
      <c r="ESD325" s="1052"/>
      <c r="ESE325" s="1052"/>
      <c r="ESF325" s="1052"/>
      <c r="ESG325" s="1052"/>
      <c r="ESH325" s="1052"/>
      <c r="ESI325" s="1052"/>
      <c r="ESJ325" s="1052"/>
      <c r="ESK325" s="1052"/>
      <c r="ESL325" s="1052"/>
      <c r="ESM325" s="1052"/>
      <c r="ESN325" s="1052"/>
      <c r="ESO325" s="1052"/>
      <c r="ESP325" s="1052"/>
      <c r="ESQ325" s="1052"/>
      <c r="ESR325" s="1052"/>
      <c r="ESS325" s="1052"/>
      <c r="EST325" s="1052"/>
      <c r="ESU325" s="1052"/>
      <c r="ESV325" s="1052"/>
      <c r="ESW325" s="1052"/>
      <c r="ESX325" s="1052"/>
      <c r="ESY325" s="1052"/>
      <c r="ESZ325" s="1052"/>
      <c r="ETA325" s="1052"/>
      <c r="ETB325" s="1052"/>
      <c r="ETC325" s="1052"/>
      <c r="ETD325" s="1052"/>
      <c r="ETE325" s="1052"/>
      <c r="ETF325" s="1052"/>
      <c r="ETG325" s="1052"/>
      <c r="ETH325" s="1052"/>
      <c r="ETI325" s="1052"/>
      <c r="ETJ325" s="1052"/>
      <c r="ETK325" s="1052"/>
      <c r="ETL325" s="1052"/>
      <c r="ETM325" s="1052"/>
      <c r="ETN325" s="1052"/>
      <c r="ETO325" s="1052"/>
      <c r="ETP325" s="1052"/>
      <c r="ETQ325" s="1052"/>
      <c r="ETR325" s="1052"/>
      <c r="ETS325" s="1052"/>
      <c r="ETT325" s="1052"/>
      <c r="ETU325" s="1052"/>
      <c r="ETV325" s="1052"/>
      <c r="ETW325" s="1052"/>
      <c r="ETX325" s="1052"/>
      <c r="ETY325" s="1052"/>
      <c r="ETZ325" s="1052"/>
      <c r="EUA325" s="1052"/>
      <c r="EUB325" s="1052"/>
      <c r="EUC325" s="1052"/>
      <c r="EUD325" s="1052"/>
      <c r="EUE325" s="1052"/>
      <c r="EUF325" s="1052"/>
      <c r="EUG325" s="1052"/>
      <c r="EUH325" s="1052"/>
      <c r="EUI325" s="1052"/>
      <c r="EUJ325" s="1052"/>
      <c r="EUK325" s="1052"/>
      <c r="EUL325" s="1052"/>
      <c r="EUM325" s="1052"/>
      <c r="EUN325" s="1052"/>
      <c r="EUO325" s="1052"/>
      <c r="EUP325" s="1052"/>
      <c r="EUQ325" s="1052"/>
      <c r="EUR325" s="1052"/>
      <c r="EUS325" s="1052"/>
      <c r="EUT325" s="1052"/>
      <c r="EUU325" s="1052"/>
      <c r="EUV325" s="1052"/>
      <c r="EUW325" s="1052"/>
      <c r="EUX325" s="1052"/>
      <c r="EUY325" s="1052"/>
      <c r="EUZ325" s="1052"/>
      <c r="EVA325" s="1052"/>
      <c r="EVB325" s="1052"/>
      <c r="EVC325" s="1052"/>
      <c r="EVD325" s="1052"/>
      <c r="EVE325" s="1052"/>
      <c r="EVF325" s="1052"/>
      <c r="EVG325" s="1052"/>
      <c r="EVH325" s="1052"/>
      <c r="EVI325" s="1052"/>
      <c r="EVJ325" s="1052"/>
      <c r="EVK325" s="1052"/>
      <c r="EVL325" s="1052"/>
      <c r="EVM325" s="1052"/>
      <c r="EVN325" s="1052"/>
      <c r="EVO325" s="1052"/>
      <c r="EVP325" s="1052"/>
      <c r="EVQ325" s="1052"/>
      <c r="EVR325" s="1052"/>
      <c r="EVS325" s="1052"/>
      <c r="EVT325" s="1052"/>
      <c r="EVU325" s="1052"/>
      <c r="EVV325" s="1052"/>
      <c r="EVW325" s="1052"/>
      <c r="EVX325" s="1052"/>
      <c r="EVY325" s="1052"/>
      <c r="EVZ325" s="1052"/>
      <c r="EWA325" s="1052"/>
      <c r="EWB325" s="1052"/>
      <c r="EWC325" s="1052"/>
      <c r="EWD325" s="1052"/>
      <c r="EWE325" s="1052"/>
      <c r="EWF325" s="1052"/>
      <c r="EWG325" s="1052"/>
      <c r="EWH325" s="1052"/>
      <c r="EWI325" s="1052"/>
      <c r="EWJ325" s="1052"/>
      <c r="EWK325" s="1052"/>
      <c r="EWL325" s="1052"/>
      <c r="EWM325" s="1052"/>
      <c r="EWN325" s="1052"/>
      <c r="EWO325" s="1052"/>
      <c r="EWP325" s="1052"/>
      <c r="EWQ325" s="1052"/>
      <c r="EWR325" s="1052"/>
      <c r="EWS325" s="1052"/>
      <c r="EWT325" s="1052"/>
      <c r="EWU325" s="1052"/>
      <c r="EWV325" s="1052"/>
      <c r="EWW325" s="1052"/>
      <c r="EWX325" s="1052"/>
      <c r="EWY325" s="1052"/>
      <c r="EWZ325" s="1052"/>
      <c r="EXA325" s="1052"/>
      <c r="EXB325" s="1052"/>
      <c r="EXC325" s="1052"/>
      <c r="EXD325" s="1052"/>
      <c r="EXE325" s="1052"/>
      <c r="EXF325" s="1052"/>
      <c r="EXG325" s="1052"/>
      <c r="EXH325" s="1052"/>
      <c r="EXI325" s="1052"/>
      <c r="EXJ325" s="1052"/>
      <c r="EXK325" s="1052"/>
      <c r="EXL325" s="1052"/>
      <c r="EXM325" s="1052"/>
      <c r="EXN325" s="1052"/>
      <c r="EXO325" s="1052"/>
      <c r="EXP325" s="1052"/>
      <c r="EXQ325" s="1052"/>
      <c r="EXR325" s="1052"/>
      <c r="EXS325" s="1052"/>
      <c r="EXT325" s="1052"/>
      <c r="EXU325" s="1052"/>
      <c r="EXV325" s="1052"/>
      <c r="EXW325" s="1052"/>
      <c r="EXX325" s="1052"/>
      <c r="EXY325" s="1052"/>
      <c r="EXZ325" s="1052"/>
      <c r="EYA325" s="1052"/>
      <c r="EYB325" s="1052"/>
      <c r="EYC325" s="1052"/>
      <c r="EYD325" s="1052"/>
      <c r="EYE325" s="1052"/>
      <c r="EYF325" s="1052"/>
      <c r="EYG325" s="1052"/>
      <c r="EYH325" s="1052"/>
      <c r="EYI325" s="1052"/>
      <c r="EYJ325" s="1052"/>
      <c r="EYK325" s="1052"/>
      <c r="EYL325" s="1052"/>
      <c r="EYM325" s="1052"/>
      <c r="EYN325" s="1052"/>
      <c r="EYO325" s="1052"/>
      <c r="EYP325" s="1052"/>
      <c r="EYQ325" s="1052"/>
      <c r="EYR325" s="1052"/>
      <c r="EYS325" s="1052"/>
      <c r="EYT325" s="1052"/>
      <c r="EYU325" s="1052"/>
      <c r="EYV325" s="1052"/>
      <c r="EYW325" s="1052"/>
      <c r="EYX325" s="1052"/>
      <c r="EYY325" s="1052"/>
      <c r="EYZ325" s="1052"/>
      <c r="EZA325" s="1052"/>
      <c r="EZB325" s="1052"/>
      <c r="EZC325" s="1052"/>
      <c r="EZD325" s="1052"/>
      <c r="EZE325" s="1052"/>
      <c r="EZF325" s="1052"/>
      <c r="EZG325" s="1052"/>
      <c r="EZH325" s="1052"/>
      <c r="EZI325" s="1052"/>
      <c r="EZJ325" s="1052"/>
      <c r="EZK325" s="1052"/>
      <c r="EZL325" s="1052"/>
      <c r="EZM325" s="1052"/>
      <c r="EZN325" s="1052"/>
      <c r="EZO325" s="1052"/>
      <c r="EZP325" s="1052"/>
      <c r="EZQ325" s="1052"/>
      <c r="EZR325" s="1052"/>
      <c r="EZS325" s="1052"/>
      <c r="EZT325" s="1052"/>
      <c r="EZU325" s="1052"/>
      <c r="EZV325" s="1052"/>
      <c r="EZW325" s="1052"/>
      <c r="EZX325" s="1052"/>
      <c r="EZY325" s="1052"/>
      <c r="EZZ325" s="1052"/>
      <c r="FAA325" s="1052"/>
      <c r="FAB325" s="1052"/>
      <c r="FAC325" s="1052"/>
      <c r="FAD325" s="1052"/>
      <c r="FAE325" s="1052"/>
      <c r="FAF325" s="1052"/>
      <c r="FAG325" s="1052"/>
      <c r="FAH325" s="1052"/>
      <c r="FAI325" s="1052"/>
      <c r="FAJ325" s="1052"/>
      <c r="FAK325" s="1052"/>
      <c r="FAL325" s="1052"/>
      <c r="FAM325" s="1052"/>
      <c r="FAN325" s="1052"/>
      <c r="FAO325" s="1052"/>
      <c r="FAP325" s="1052"/>
      <c r="FAQ325" s="1052"/>
      <c r="FAR325" s="1052"/>
      <c r="FAS325" s="1052"/>
      <c r="FAT325" s="1052"/>
      <c r="FAU325" s="1052"/>
      <c r="FAV325" s="1052"/>
      <c r="FAW325" s="1052"/>
      <c r="FAX325" s="1052"/>
      <c r="FAY325" s="1052"/>
      <c r="FAZ325" s="1052"/>
      <c r="FBA325" s="1052"/>
      <c r="FBB325" s="1052"/>
      <c r="FBC325" s="1052"/>
      <c r="FBD325" s="1052"/>
      <c r="FBE325" s="1052"/>
      <c r="FBF325" s="1052"/>
      <c r="FBG325" s="1052"/>
      <c r="FBH325" s="1052"/>
      <c r="FBI325" s="1052"/>
      <c r="FBJ325" s="1052"/>
      <c r="FBK325" s="1052"/>
      <c r="FBL325" s="1052"/>
      <c r="FBM325" s="1052"/>
      <c r="FBN325" s="1052"/>
      <c r="FBO325" s="1052"/>
      <c r="FBP325" s="1052"/>
      <c r="FBQ325" s="1052"/>
      <c r="FBR325" s="1052"/>
      <c r="FBS325" s="1052"/>
      <c r="FBT325" s="1052"/>
      <c r="FBU325" s="1052"/>
      <c r="FBV325" s="1052"/>
      <c r="FBW325" s="1052"/>
      <c r="FBX325" s="1052"/>
      <c r="FBY325" s="1052"/>
      <c r="FBZ325" s="1052"/>
      <c r="FCA325" s="1052"/>
      <c r="FCB325" s="1052"/>
      <c r="FCC325" s="1052"/>
      <c r="FCD325" s="1052"/>
      <c r="FCE325" s="1052"/>
      <c r="FCF325" s="1052"/>
      <c r="FCG325" s="1052"/>
      <c r="FCH325" s="1052"/>
      <c r="FCI325" s="1052"/>
      <c r="FCJ325" s="1052"/>
      <c r="FCK325" s="1052"/>
      <c r="FCL325" s="1052"/>
      <c r="FCM325" s="1052"/>
      <c r="FCN325" s="1052"/>
      <c r="FCO325" s="1052"/>
      <c r="FCP325" s="1052"/>
      <c r="FCQ325" s="1052"/>
      <c r="FCR325" s="1052"/>
      <c r="FCS325" s="1052"/>
      <c r="FCT325" s="1052"/>
      <c r="FCU325" s="1052"/>
      <c r="FCV325" s="1052"/>
      <c r="FCW325" s="1052"/>
      <c r="FCX325" s="1052"/>
      <c r="FCY325" s="1052"/>
      <c r="FCZ325" s="1052"/>
      <c r="FDA325" s="1052"/>
      <c r="FDB325" s="1052"/>
      <c r="FDC325" s="1052"/>
      <c r="FDD325" s="1052"/>
      <c r="FDE325" s="1052"/>
      <c r="FDF325" s="1052"/>
      <c r="FDG325" s="1052"/>
      <c r="FDH325" s="1052"/>
      <c r="FDI325" s="1052"/>
      <c r="FDJ325" s="1052"/>
      <c r="FDK325" s="1052"/>
      <c r="FDL325" s="1052"/>
      <c r="FDM325" s="1052"/>
      <c r="FDN325" s="1052"/>
      <c r="FDO325" s="1052"/>
      <c r="FDP325" s="1052"/>
      <c r="FDQ325" s="1052"/>
      <c r="FDR325" s="1052"/>
      <c r="FDS325" s="1052"/>
      <c r="FDT325" s="1052"/>
      <c r="FDU325" s="1052"/>
      <c r="FDV325" s="1052"/>
      <c r="FDW325" s="1052"/>
      <c r="FDX325" s="1052"/>
      <c r="FDY325" s="1052"/>
      <c r="FDZ325" s="1052"/>
      <c r="FEA325" s="1052"/>
      <c r="FEB325" s="1052"/>
      <c r="FEC325" s="1052"/>
      <c r="FED325" s="1052"/>
      <c r="FEE325" s="1052"/>
      <c r="FEF325" s="1052"/>
      <c r="FEG325" s="1052"/>
      <c r="FEH325" s="1052"/>
      <c r="FEI325" s="1052"/>
      <c r="FEJ325" s="1052"/>
      <c r="FEK325" s="1052"/>
      <c r="FEL325" s="1052"/>
      <c r="FEM325" s="1052"/>
      <c r="FEN325" s="1052"/>
      <c r="FEO325" s="1052"/>
      <c r="FEP325" s="1052"/>
      <c r="FEQ325" s="1052"/>
      <c r="FER325" s="1052"/>
      <c r="FES325" s="1052"/>
      <c r="FET325" s="1052"/>
      <c r="FEU325" s="1052"/>
      <c r="FEV325" s="1052"/>
      <c r="FEW325" s="1052"/>
      <c r="FEX325" s="1052"/>
      <c r="FEY325" s="1052"/>
      <c r="FEZ325" s="1052"/>
      <c r="FFA325" s="1052"/>
      <c r="FFB325" s="1052"/>
      <c r="FFC325" s="1052"/>
      <c r="FFD325" s="1052"/>
      <c r="FFE325" s="1052"/>
      <c r="FFF325" s="1052"/>
      <c r="FFG325" s="1052"/>
      <c r="FFH325" s="1052"/>
      <c r="FFI325" s="1052"/>
      <c r="FFJ325" s="1052"/>
      <c r="FFK325" s="1052"/>
      <c r="FFL325" s="1052"/>
      <c r="FFM325" s="1052"/>
      <c r="FFN325" s="1052"/>
      <c r="FFO325" s="1052"/>
      <c r="FFP325" s="1052"/>
      <c r="FFQ325" s="1052"/>
      <c r="FFR325" s="1052"/>
      <c r="FFS325" s="1052"/>
      <c r="FFT325" s="1052"/>
      <c r="FFU325" s="1052"/>
      <c r="FFV325" s="1052"/>
      <c r="FFW325" s="1052"/>
      <c r="FFX325" s="1052"/>
      <c r="FFY325" s="1052"/>
      <c r="FFZ325" s="1052"/>
      <c r="FGA325" s="1052"/>
      <c r="FGB325" s="1052"/>
      <c r="FGC325" s="1052"/>
      <c r="FGD325" s="1052"/>
      <c r="FGE325" s="1052"/>
      <c r="FGF325" s="1052"/>
      <c r="FGG325" s="1052"/>
      <c r="FGH325" s="1052"/>
      <c r="FGI325" s="1052"/>
      <c r="FGJ325" s="1052"/>
      <c r="FGK325" s="1052"/>
      <c r="FGL325" s="1052"/>
      <c r="FGM325" s="1052"/>
      <c r="FGN325" s="1052"/>
      <c r="FGO325" s="1052"/>
      <c r="FGP325" s="1052"/>
      <c r="FGQ325" s="1052"/>
      <c r="FGR325" s="1052"/>
      <c r="FGS325" s="1052"/>
      <c r="FGT325" s="1052"/>
      <c r="FGU325" s="1052"/>
      <c r="FGV325" s="1052"/>
      <c r="FGW325" s="1052"/>
      <c r="FGX325" s="1052"/>
      <c r="FGY325" s="1052"/>
      <c r="FGZ325" s="1052"/>
      <c r="FHA325" s="1052"/>
      <c r="FHB325" s="1052"/>
      <c r="FHC325" s="1052"/>
      <c r="FHD325" s="1052"/>
      <c r="FHE325" s="1052"/>
      <c r="FHF325" s="1052"/>
      <c r="FHG325" s="1052"/>
      <c r="FHH325" s="1052"/>
      <c r="FHI325" s="1052"/>
      <c r="FHJ325" s="1052"/>
      <c r="FHK325" s="1052"/>
      <c r="FHL325" s="1052"/>
      <c r="FHM325" s="1052"/>
      <c r="FHN325" s="1052"/>
      <c r="FHO325" s="1052"/>
      <c r="FHP325" s="1052"/>
      <c r="FHQ325" s="1052"/>
      <c r="FHR325" s="1052"/>
      <c r="FHS325" s="1052"/>
      <c r="FHT325" s="1052"/>
      <c r="FHU325" s="1052"/>
      <c r="FHV325" s="1052"/>
      <c r="FHW325" s="1052"/>
      <c r="FHX325" s="1052"/>
      <c r="FHY325" s="1052"/>
      <c r="FHZ325" s="1052"/>
      <c r="FIA325" s="1052"/>
      <c r="FIB325" s="1052"/>
      <c r="FIC325" s="1052"/>
      <c r="FID325" s="1052"/>
      <c r="FIE325" s="1052"/>
      <c r="FIF325" s="1052"/>
      <c r="FIG325" s="1052"/>
      <c r="FIH325" s="1052"/>
      <c r="FII325" s="1052"/>
      <c r="FIJ325" s="1052"/>
      <c r="FIK325" s="1052"/>
      <c r="FIL325" s="1052"/>
      <c r="FIM325" s="1052"/>
      <c r="FIN325" s="1052"/>
      <c r="FIO325" s="1052"/>
      <c r="FIP325" s="1052"/>
      <c r="FIQ325" s="1052"/>
      <c r="FIR325" s="1052"/>
      <c r="FIS325" s="1052"/>
      <c r="FIT325" s="1052"/>
      <c r="FIU325" s="1052"/>
      <c r="FIV325" s="1052"/>
      <c r="FIW325" s="1052"/>
      <c r="FIX325" s="1052"/>
      <c r="FIY325" s="1052"/>
      <c r="FIZ325" s="1052"/>
      <c r="FJA325" s="1052"/>
      <c r="FJB325" s="1052"/>
      <c r="FJC325" s="1052"/>
      <c r="FJD325" s="1052"/>
      <c r="FJE325" s="1052"/>
      <c r="FJF325" s="1052"/>
      <c r="FJG325" s="1052"/>
      <c r="FJH325" s="1052"/>
      <c r="FJI325" s="1052"/>
      <c r="FJJ325" s="1052"/>
      <c r="FJK325" s="1052"/>
      <c r="FJL325" s="1052"/>
      <c r="FJM325" s="1052"/>
      <c r="FJN325" s="1052"/>
      <c r="FJO325" s="1052"/>
      <c r="FJP325" s="1052"/>
      <c r="FJQ325" s="1052"/>
      <c r="FJR325" s="1052"/>
      <c r="FJS325" s="1052"/>
      <c r="FJT325" s="1052"/>
      <c r="FJU325" s="1052"/>
      <c r="FJV325" s="1052"/>
      <c r="FJW325" s="1052"/>
      <c r="FJX325" s="1052"/>
      <c r="FJY325" s="1052"/>
      <c r="FJZ325" s="1052"/>
      <c r="FKA325" s="1052"/>
      <c r="FKB325" s="1052"/>
      <c r="FKC325" s="1052"/>
      <c r="FKD325" s="1052"/>
      <c r="FKE325" s="1052"/>
      <c r="FKF325" s="1052"/>
      <c r="FKG325" s="1052"/>
      <c r="FKH325" s="1052"/>
      <c r="FKI325" s="1052"/>
      <c r="FKJ325" s="1052"/>
      <c r="FKK325" s="1052"/>
      <c r="FKL325" s="1052"/>
      <c r="FKM325" s="1052"/>
      <c r="FKN325" s="1052"/>
      <c r="FKO325" s="1052"/>
      <c r="FKP325" s="1052"/>
      <c r="FKQ325" s="1052"/>
      <c r="FKR325" s="1052"/>
      <c r="FKS325" s="1052"/>
      <c r="FKT325" s="1052"/>
      <c r="FKU325" s="1052"/>
      <c r="FKV325" s="1052"/>
      <c r="FKW325" s="1052"/>
      <c r="FKX325" s="1052"/>
      <c r="FKY325" s="1052"/>
      <c r="FKZ325" s="1052"/>
      <c r="FLA325" s="1052"/>
      <c r="FLB325" s="1052"/>
      <c r="FLC325" s="1052"/>
      <c r="FLD325" s="1052"/>
      <c r="FLE325" s="1052"/>
      <c r="FLF325" s="1052"/>
      <c r="FLG325" s="1052"/>
      <c r="FLH325" s="1052"/>
      <c r="FLI325" s="1052"/>
      <c r="FLJ325" s="1052"/>
      <c r="FLK325" s="1052"/>
      <c r="FLL325" s="1052"/>
      <c r="FLM325" s="1052"/>
      <c r="FLN325" s="1052"/>
      <c r="FLO325" s="1052"/>
      <c r="FLP325" s="1052"/>
      <c r="FLQ325" s="1052"/>
      <c r="FLR325" s="1052"/>
      <c r="FLS325" s="1052"/>
      <c r="FLT325" s="1052"/>
      <c r="FLU325" s="1052"/>
      <c r="FLV325" s="1052"/>
      <c r="FLW325" s="1052"/>
      <c r="FLX325" s="1052"/>
      <c r="FLY325" s="1052"/>
      <c r="FLZ325" s="1052"/>
      <c r="FMA325" s="1052"/>
      <c r="FMB325" s="1052"/>
      <c r="FMC325" s="1052"/>
      <c r="FMD325" s="1052"/>
      <c r="FME325" s="1052"/>
      <c r="FMF325" s="1052"/>
      <c r="FMG325" s="1052"/>
      <c r="FMH325" s="1052"/>
      <c r="FMI325" s="1052"/>
      <c r="FMJ325" s="1052"/>
      <c r="FMK325" s="1052"/>
      <c r="FML325" s="1052"/>
      <c r="FMM325" s="1052"/>
      <c r="FMN325" s="1052"/>
      <c r="FMO325" s="1052"/>
      <c r="FMP325" s="1052"/>
      <c r="FMQ325" s="1052"/>
      <c r="FMR325" s="1052"/>
      <c r="FMS325" s="1052"/>
      <c r="FMT325" s="1052"/>
      <c r="FMU325" s="1052"/>
      <c r="FMV325" s="1052"/>
      <c r="FMW325" s="1052"/>
      <c r="FMX325" s="1052"/>
      <c r="FMY325" s="1052"/>
      <c r="FMZ325" s="1052"/>
      <c r="FNA325" s="1052"/>
      <c r="FNB325" s="1052"/>
      <c r="FNC325" s="1052"/>
      <c r="FND325" s="1052"/>
      <c r="FNE325" s="1052"/>
      <c r="FNF325" s="1052"/>
      <c r="FNG325" s="1052"/>
      <c r="FNH325" s="1052"/>
      <c r="FNI325" s="1052"/>
      <c r="FNJ325" s="1052"/>
      <c r="FNK325" s="1052"/>
      <c r="FNL325" s="1052"/>
      <c r="FNM325" s="1052"/>
      <c r="FNN325" s="1052"/>
      <c r="FNO325" s="1052"/>
      <c r="FNP325" s="1052"/>
      <c r="FNQ325" s="1052"/>
      <c r="FNR325" s="1052"/>
      <c r="FNS325" s="1052"/>
      <c r="FNT325" s="1052"/>
      <c r="FNU325" s="1052"/>
      <c r="FNV325" s="1052"/>
      <c r="FNW325" s="1052"/>
      <c r="FNX325" s="1052"/>
      <c r="FNY325" s="1052"/>
      <c r="FNZ325" s="1052"/>
      <c r="FOA325" s="1052"/>
      <c r="FOB325" s="1052"/>
      <c r="FOC325" s="1052"/>
      <c r="FOD325" s="1052"/>
      <c r="FOE325" s="1052"/>
      <c r="FOF325" s="1052"/>
      <c r="FOG325" s="1052"/>
      <c r="FOH325" s="1052"/>
      <c r="FOI325" s="1052"/>
      <c r="FOJ325" s="1052"/>
      <c r="FOK325" s="1052"/>
      <c r="FOL325" s="1052"/>
      <c r="FOM325" s="1052"/>
      <c r="FON325" s="1052"/>
      <c r="FOO325" s="1052"/>
      <c r="FOP325" s="1052"/>
      <c r="FOQ325" s="1052"/>
      <c r="FOR325" s="1052"/>
      <c r="FOS325" s="1052"/>
      <c r="FOT325" s="1052"/>
      <c r="FOU325" s="1052"/>
      <c r="FOV325" s="1052"/>
      <c r="FOW325" s="1052"/>
      <c r="FOX325" s="1052"/>
      <c r="FOY325" s="1052"/>
      <c r="FOZ325" s="1052"/>
      <c r="FPA325" s="1052"/>
      <c r="FPB325" s="1052"/>
      <c r="FPC325" s="1052"/>
      <c r="FPD325" s="1052"/>
      <c r="FPE325" s="1052"/>
      <c r="FPF325" s="1052"/>
      <c r="FPG325" s="1052"/>
      <c r="FPH325" s="1052"/>
      <c r="FPI325" s="1052"/>
      <c r="FPJ325" s="1052"/>
      <c r="FPK325" s="1052"/>
      <c r="FPL325" s="1052"/>
      <c r="FPM325" s="1052"/>
      <c r="FPN325" s="1052"/>
      <c r="FPO325" s="1052"/>
      <c r="FPP325" s="1052"/>
      <c r="FPQ325" s="1052"/>
      <c r="FPR325" s="1052"/>
      <c r="FPS325" s="1052"/>
      <c r="FPT325" s="1052"/>
      <c r="FPU325" s="1052"/>
      <c r="FPV325" s="1052"/>
      <c r="FPW325" s="1052"/>
      <c r="FPX325" s="1052"/>
      <c r="FPY325" s="1052"/>
      <c r="FPZ325" s="1052"/>
      <c r="FQA325" s="1052"/>
      <c r="FQB325" s="1052"/>
      <c r="FQC325" s="1052"/>
      <c r="FQD325" s="1052"/>
      <c r="FQE325" s="1052"/>
      <c r="FQF325" s="1052"/>
      <c r="FQG325" s="1052"/>
      <c r="FQH325" s="1052"/>
      <c r="FQI325" s="1052"/>
      <c r="FQJ325" s="1052"/>
      <c r="FQK325" s="1052"/>
      <c r="FQL325" s="1052"/>
      <c r="FQM325" s="1052"/>
      <c r="FQN325" s="1052"/>
      <c r="FQO325" s="1052"/>
      <c r="FQP325" s="1052"/>
      <c r="FQQ325" s="1052"/>
      <c r="FQR325" s="1052"/>
      <c r="FQS325" s="1052"/>
      <c r="FQT325" s="1052"/>
      <c r="FQU325" s="1052"/>
      <c r="FQV325" s="1052"/>
      <c r="FQW325" s="1052"/>
      <c r="FQX325" s="1052"/>
      <c r="FQY325" s="1052"/>
      <c r="FQZ325" s="1052"/>
      <c r="FRA325" s="1052"/>
      <c r="FRB325" s="1052"/>
      <c r="FRC325" s="1052"/>
      <c r="FRD325" s="1052"/>
      <c r="FRE325" s="1052"/>
      <c r="FRF325" s="1052"/>
      <c r="FRG325" s="1052"/>
      <c r="FRH325" s="1052"/>
      <c r="FRI325" s="1052"/>
      <c r="FRJ325" s="1052"/>
      <c r="FRK325" s="1052"/>
      <c r="FRL325" s="1052"/>
      <c r="FRM325" s="1052"/>
      <c r="FRN325" s="1052"/>
      <c r="FRO325" s="1052"/>
      <c r="FRP325" s="1052"/>
      <c r="FRQ325" s="1052"/>
      <c r="FRR325" s="1052"/>
      <c r="FRS325" s="1052"/>
      <c r="FRT325" s="1052"/>
      <c r="FRU325" s="1052"/>
      <c r="FRV325" s="1052"/>
      <c r="FRW325" s="1052"/>
      <c r="FRX325" s="1052"/>
      <c r="FRY325" s="1052"/>
      <c r="FRZ325" s="1052"/>
      <c r="FSA325" s="1052"/>
      <c r="FSB325" s="1052"/>
      <c r="FSC325" s="1052"/>
      <c r="FSD325" s="1052"/>
      <c r="FSE325" s="1052"/>
      <c r="FSF325" s="1052"/>
      <c r="FSG325" s="1052"/>
      <c r="FSH325" s="1052"/>
      <c r="FSI325" s="1052"/>
      <c r="FSJ325" s="1052"/>
      <c r="FSK325" s="1052"/>
      <c r="FSL325" s="1052"/>
      <c r="FSM325" s="1052"/>
      <c r="FSN325" s="1052"/>
      <c r="FSO325" s="1052"/>
      <c r="FSP325" s="1052"/>
      <c r="FSQ325" s="1052"/>
      <c r="FSR325" s="1052"/>
      <c r="FSS325" s="1052"/>
      <c r="FST325" s="1052"/>
      <c r="FSU325" s="1052"/>
      <c r="FSV325" s="1052"/>
      <c r="FSW325" s="1052"/>
      <c r="FSX325" s="1052"/>
      <c r="FSY325" s="1052"/>
      <c r="FSZ325" s="1052"/>
      <c r="FTA325" s="1052"/>
      <c r="FTB325" s="1052"/>
      <c r="FTC325" s="1052"/>
      <c r="FTD325" s="1052"/>
      <c r="FTE325" s="1052"/>
      <c r="FTF325" s="1052"/>
      <c r="FTG325" s="1052"/>
      <c r="FTH325" s="1052"/>
      <c r="FTI325" s="1052"/>
      <c r="FTJ325" s="1052"/>
      <c r="FTK325" s="1052"/>
      <c r="FTL325" s="1052"/>
      <c r="FTM325" s="1052"/>
      <c r="FTN325" s="1052"/>
      <c r="FTO325" s="1052"/>
      <c r="FTP325" s="1052"/>
      <c r="FTQ325" s="1052"/>
      <c r="FTR325" s="1052"/>
      <c r="FTS325" s="1052"/>
      <c r="FTT325" s="1052"/>
      <c r="FTU325" s="1052"/>
      <c r="FTV325" s="1052"/>
      <c r="FTW325" s="1052"/>
      <c r="FTX325" s="1052"/>
      <c r="FTY325" s="1052"/>
      <c r="FTZ325" s="1052"/>
      <c r="FUA325" s="1052"/>
      <c r="FUB325" s="1052"/>
      <c r="FUC325" s="1052"/>
      <c r="FUD325" s="1052"/>
      <c r="FUE325" s="1052"/>
      <c r="FUF325" s="1052"/>
      <c r="FUG325" s="1052"/>
      <c r="FUH325" s="1052"/>
      <c r="FUI325" s="1052"/>
      <c r="FUJ325" s="1052"/>
      <c r="FUK325" s="1052"/>
      <c r="FUL325" s="1052"/>
      <c r="FUM325" s="1052"/>
      <c r="FUN325" s="1052"/>
      <c r="FUO325" s="1052"/>
      <c r="FUP325" s="1052"/>
      <c r="FUQ325" s="1052"/>
      <c r="FUR325" s="1052"/>
      <c r="FUS325" s="1052"/>
      <c r="FUT325" s="1052"/>
      <c r="FUU325" s="1052"/>
      <c r="FUV325" s="1052"/>
      <c r="FUW325" s="1052"/>
      <c r="FUX325" s="1052"/>
      <c r="FUY325" s="1052"/>
      <c r="FUZ325" s="1052"/>
      <c r="FVA325" s="1052"/>
      <c r="FVB325" s="1052"/>
      <c r="FVC325" s="1052"/>
      <c r="FVD325" s="1052"/>
      <c r="FVE325" s="1052"/>
      <c r="FVF325" s="1052"/>
      <c r="FVG325" s="1052"/>
      <c r="FVH325" s="1052"/>
      <c r="FVI325" s="1052"/>
      <c r="FVJ325" s="1052"/>
      <c r="FVK325" s="1052"/>
      <c r="FVL325" s="1052"/>
      <c r="FVM325" s="1052"/>
      <c r="FVN325" s="1052"/>
      <c r="FVO325" s="1052"/>
      <c r="FVP325" s="1052"/>
      <c r="FVQ325" s="1052"/>
      <c r="FVR325" s="1052"/>
      <c r="FVS325" s="1052"/>
      <c r="FVT325" s="1052"/>
      <c r="FVU325" s="1052"/>
      <c r="FVV325" s="1052"/>
      <c r="FVW325" s="1052"/>
      <c r="FVX325" s="1052"/>
      <c r="FVY325" s="1052"/>
      <c r="FVZ325" s="1052"/>
      <c r="FWA325" s="1052"/>
      <c r="FWB325" s="1052"/>
      <c r="FWC325" s="1052"/>
      <c r="FWD325" s="1052"/>
      <c r="FWE325" s="1052"/>
      <c r="FWF325" s="1052"/>
      <c r="FWG325" s="1052"/>
      <c r="FWH325" s="1052"/>
      <c r="FWI325" s="1052"/>
      <c r="FWJ325" s="1052"/>
      <c r="FWK325" s="1052"/>
      <c r="FWL325" s="1052"/>
      <c r="FWM325" s="1052"/>
      <c r="FWN325" s="1052"/>
      <c r="FWO325" s="1052"/>
      <c r="FWP325" s="1052"/>
      <c r="FWQ325" s="1052"/>
      <c r="FWR325" s="1052"/>
      <c r="FWS325" s="1052"/>
      <c r="FWT325" s="1052"/>
      <c r="FWU325" s="1052"/>
      <c r="FWV325" s="1052"/>
      <c r="FWW325" s="1052"/>
      <c r="FWX325" s="1052"/>
      <c r="FWY325" s="1052"/>
      <c r="FWZ325" s="1052"/>
      <c r="FXA325" s="1052"/>
      <c r="FXB325" s="1052"/>
      <c r="FXC325" s="1052"/>
      <c r="FXD325" s="1052"/>
      <c r="FXE325" s="1052"/>
      <c r="FXF325" s="1052"/>
      <c r="FXG325" s="1052"/>
      <c r="FXH325" s="1052"/>
      <c r="FXI325" s="1052"/>
      <c r="FXJ325" s="1052"/>
      <c r="FXK325" s="1052"/>
      <c r="FXL325" s="1052"/>
      <c r="FXM325" s="1052"/>
      <c r="FXN325" s="1052"/>
      <c r="FXO325" s="1052"/>
      <c r="FXP325" s="1052"/>
      <c r="FXQ325" s="1052"/>
      <c r="FXR325" s="1052"/>
      <c r="FXS325" s="1052"/>
      <c r="FXT325" s="1052"/>
      <c r="FXU325" s="1052"/>
      <c r="FXV325" s="1052"/>
      <c r="FXW325" s="1052"/>
      <c r="FXX325" s="1052"/>
      <c r="FXY325" s="1052"/>
      <c r="FXZ325" s="1052"/>
      <c r="FYA325" s="1052"/>
      <c r="FYB325" s="1052"/>
      <c r="FYC325" s="1052"/>
      <c r="FYD325" s="1052"/>
      <c r="FYE325" s="1052"/>
      <c r="FYF325" s="1052"/>
      <c r="FYG325" s="1052"/>
      <c r="FYH325" s="1052"/>
      <c r="FYI325" s="1052"/>
      <c r="FYJ325" s="1052"/>
      <c r="FYK325" s="1052"/>
      <c r="FYL325" s="1052"/>
      <c r="FYM325" s="1052"/>
      <c r="FYN325" s="1052"/>
      <c r="FYO325" s="1052"/>
      <c r="FYP325" s="1052"/>
      <c r="FYQ325" s="1052"/>
      <c r="FYR325" s="1052"/>
      <c r="FYS325" s="1052"/>
      <c r="FYT325" s="1052"/>
      <c r="FYU325" s="1052"/>
      <c r="FYV325" s="1052"/>
      <c r="FYW325" s="1052"/>
      <c r="FYX325" s="1052"/>
      <c r="FYY325" s="1052"/>
      <c r="FYZ325" s="1052"/>
      <c r="FZA325" s="1052"/>
      <c r="FZB325" s="1052"/>
      <c r="FZC325" s="1052"/>
      <c r="FZD325" s="1052"/>
      <c r="FZE325" s="1052"/>
      <c r="FZF325" s="1052"/>
      <c r="FZG325" s="1052"/>
      <c r="FZH325" s="1052"/>
      <c r="FZI325" s="1052"/>
      <c r="FZJ325" s="1052"/>
      <c r="FZK325" s="1052"/>
      <c r="FZL325" s="1052"/>
      <c r="FZM325" s="1052"/>
      <c r="FZN325" s="1052"/>
      <c r="FZO325" s="1052"/>
      <c r="FZP325" s="1052"/>
      <c r="FZQ325" s="1052"/>
      <c r="FZR325" s="1052"/>
      <c r="FZS325" s="1052"/>
      <c r="FZT325" s="1052"/>
      <c r="FZU325" s="1052"/>
      <c r="FZV325" s="1052"/>
      <c r="FZW325" s="1052"/>
      <c r="FZX325" s="1052"/>
      <c r="FZY325" s="1052"/>
      <c r="FZZ325" s="1052"/>
      <c r="GAA325" s="1052"/>
      <c r="GAB325" s="1052"/>
      <c r="GAC325" s="1052"/>
      <c r="GAD325" s="1052"/>
      <c r="GAE325" s="1052"/>
      <c r="GAF325" s="1052"/>
      <c r="GAG325" s="1052"/>
      <c r="GAH325" s="1052"/>
      <c r="GAI325" s="1052"/>
      <c r="GAJ325" s="1052"/>
      <c r="GAK325" s="1052"/>
      <c r="GAL325" s="1052"/>
      <c r="GAM325" s="1052"/>
      <c r="GAN325" s="1052"/>
      <c r="GAO325" s="1052"/>
      <c r="GAP325" s="1052"/>
      <c r="GAQ325" s="1052"/>
      <c r="GAR325" s="1052"/>
      <c r="GAS325" s="1052"/>
      <c r="GAT325" s="1052"/>
      <c r="GAU325" s="1052"/>
      <c r="GAV325" s="1052"/>
      <c r="GAW325" s="1052"/>
      <c r="GAX325" s="1052"/>
      <c r="GAY325" s="1052"/>
      <c r="GAZ325" s="1052"/>
      <c r="GBA325" s="1052"/>
      <c r="GBB325" s="1052"/>
      <c r="GBC325" s="1052"/>
      <c r="GBD325" s="1052"/>
      <c r="GBE325" s="1052"/>
      <c r="GBF325" s="1052"/>
      <c r="GBG325" s="1052"/>
      <c r="GBH325" s="1052"/>
      <c r="GBI325" s="1052"/>
      <c r="GBJ325" s="1052"/>
      <c r="GBK325" s="1052"/>
      <c r="GBL325" s="1052"/>
      <c r="GBM325" s="1052"/>
      <c r="GBN325" s="1052"/>
      <c r="GBO325" s="1052"/>
      <c r="GBP325" s="1052"/>
      <c r="GBQ325" s="1052"/>
      <c r="GBR325" s="1052"/>
      <c r="GBS325" s="1052"/>
      <c r="GBT325" s="1052"/>
      <c r="GBU325" s="1052"/>
      <c r="GBV325" s="1052"/>
      <c r="GBW325" s="1052"/>
      <c r="GBX325" s="1052"/>
      <c r="GBY325" s="1052"/>
      <c r="GBZ325" s="1052"/>
      <c r="GCA325" s="1052"/>
      <c r="GCB325" s="1052"/>
      <c r="GCC325" s="1052"/>
      <c r="GCD325" s="1052"/>
      <c r="GCE325" s="1052"/>
      <c r="GCF325" s="1052"/>
      <c r="GCG325" s="1052"/>
      <c r="GCH325" s="1052"/>
      <c r="GCI325" s="1052"/>
      <c r="GCJ325" s="1052"/>
      <c r="GCK325" s="1052"/>
      <c r="GCL325" s="1052"/>
      <c r="GCM325" s="1052"/>
      <c r="GCN325" s="1052"/>
      <c r="GCO325" s="1052"/>
      <c r="GCP325" s="1052"/>
      <c r="GCQ325" s="1052"/>
      <c r="GCR325" s="1052"/>
      <c r="GCS325" s="1052"/>
      <c r="GCT325" s="1052"/>
      <c r="GCU325" s="1052"/>
      <c r="GCV325" s="1052"/>
      <c r="GCW325" s="1052"/>
      <c r="GCX325" s="1052"/>
      <c r="GCY325" s="1052"/>
      <c r="GCZ325" s="1052"/>
      <c r="GDA325" s="1052"/>
      <c r="GDB325" s="1052"/>
      <c r="GDC325" s="1052"/>
      <c r="GDD325" s="1052"/>
      <c r="GDE325" s="1052"/>
      <c r="GDF325" s="1052"/>
      <c r="GDG325" s="1052"/>
      <c r="GDH325" s="1052"/>
      <c r="GDI325" s="1052"/>
      <c r="GDJ325" s="1052"/>
      <c r="GDK325" s="1052"/>
      <c r="GDL325" s="1052"/>
      <c r="GDM325" s="1052"/>
      <c r="GDN325" s="1052"/>
      <c r="GDO325" s="1052"/>
      <c r="GDP325" s="1052"/>
      <c r="GDQ325" s="1052"/>
      <c r="GDR325" s="1052"/>
      <c r="GDS325" s="1052"/>
      <c r="GDT325" s="1052"/>
      <c r="GDU325" s="1052"/>
      <c r="GDV325" s="1052"/>
      <c r="GDW325" s="1052"/>
      <c r="GDX325" s="1052"/>
      <c r="GDY325" s="1052"/>
      <c r="GDZ325" s="1052"/>
      <c r="GEA325" s="1052"/>
      <c r="GEB325" s="1052"/>
      <c r="GEC325" s="1052"/>
      <c r="GED325" s="1052"/>
      <c r="GEE325" s="1052"/>
      <c r="GEF325" s="1052"/>
      <c r="GEG325" s="1052"/>
      <c r="GEH325" s="1052"/>
      <c r="GEI325" s="1052"/>
      <c r="GEJ325" s="1052"/>
      <c r="GEK325" s="1052"/>
      <c r="GEL325" s="1052"/>
      <c r="GEM325" s="1052"/>
      <c r="GEN325" s="1052"/>
      <c r="GEO325" s="1052"/>
      <c r="GEP325" s="1052"/>
      <c r="GEQ325" s="1052"/>
      <c r="GER325" s="1052"/>
      <c r="GES325" s="1052"/>
      <c r="GET325" s="1052"/>
      <c r="GEU325" s="1052"/>
      <c r="GEV325" s="1052"/>
      <c r="GEW325" s="1052"/>
      <c r="GEX325" s="1052"/>
      <c r="GEY325" s="1052"/>
      <c r="GEZ325" s="1052"/>
      <c r="GFA325" s="1052"/>
      <c r="GFB325" s="1052"/>
      <c r="GFC325" s="1052"/>
      <c r="GFD325" s="1052"/>
      <c r="GFE325" s="1052"/>
      <c r="GFF325" s="1052"/>
      <c r="GFG325" s="1052"/>
      <c r="GFH325" s="1052"/>
      <c r="GFI325" s="1052"/>
      <c r="GFJ325" s="1052"/>
      <c r="GFK325" s="1052"/>
      <c r="GFL325" s="1052"/>
      <c r="GFM325" s="1052"/>
      <c r="GFN325" s="1052"/>
      <c r="GFO325" s="1052"/>
      <c r="GFP325" s="1052"/>
      <c r="GFQ325" s="1052"/>
      <c r="GFR325" s="1052"/>
      <c r="GFS325" s="1052"/>
      <c r="GFT325" s="1052"/>
      <c r="GFU325" s="1052"/>
      <c r="GFV325" s="1052"/>
      <c r="GFW325" s="1052"/>
      <c r="GFX325" s="1052"/>
      <c r="GFY325" s="1052"/>
      <c r="GFZ325" s="1052"/>
      <c r="GGA325" s="1052"/>
      <c r="GGB325" s="1052"/>
      <c r="GGC325" s="1052"/>
      <c r="GGD325" s="1052"/>
      <c r="GGE325" s="1052"/>
      <c r="GGF325" s="1052"/>
      <c r="GGG325" s="1052"/>
      <c r="GGH325" s="1052"/>
      <c r="GGI325" s="1052"/>
      <c r="GGJ325" s="1052"/>
      <c r="GGK325" s="1052"/>
      <c r="GGL325" s="1052"/>
      <c r="GGM325" s="1052"/>
      <c r="GGN325" s="1052"/>
      <c r="GGO325" s="1052"/>
      <c r="GGP325" s="1052"/>
      <c r="GGQ325" s="1052"/>
      <c r="GGR325" s="1052"/>
      <c r="GGS325" s="1052"/>
      <c r="GGT325" s="1052"/>
      <c r="GGU325" s="1052"/>
      <c r="GGV325" s="1052"/>
      <c r="GGW325" s="1052"/>
      <c r="GGX325" s="1052"/>
      <c r="GGY325" s="1052"/>
      <c r="GGZ325" s="1052"/>
      <c r="GHA325" s="1052"/>
      <c r="GHB325" s="1052"/>
      <c r="GHC325" s="1052"/>
      <c r="GHD325" s="1052"/>
      <c r="GHE325" s="1052"/>
      <c r="GHF325" s="1052"/>
      <c r="GHG325" s="1052"/>
      <c r="GHH325" s="1052"/>
      <c r="GHI325" s="1052"/>
      <c r="GHJ325" s="1052"/>
      <c r="GHK325" s="1052"/>
      <c r="GHL325" s="1052"/>
      <c r="GHM325" s="1052"/>
      <c r="GHN325" s="1052"/>
      <c r="GHO325" s="1052"/>
      <c r="GHP325" s="1052"/>
      <c r="GHQ325" s="1052"/>
      <c r="GHR325" s="1052"/>
      <c r="GHS325" s="1052"/>
      <c r="GHT325" s="1052"/>
      <c r="GHU325" s="1052"/>
      <c r="GHV325" s="1052"/>
      <c r="GHW325" s="1052"/>
      <c r="GHX325" s="1052"/>
      <c r="GHY325" s="1052"/>
      <c r="GHZ325" s="1052"/>
      <c r="GIA325" s="1052"/>
      <c r="GIB325" s="1052"/>
      <c r="GIC325" s="1052"/>
      <c r="GID325" s="1052"/>
      <c r="GIE325" s="1052"/>
      <c r="GIF325" s="1052"/>
      <c r="GIG325" s="1052"/>
      <c r="GIH325" s="1052"/>
      <c r="GII325" s="1052"/>
      <c r="GIJ325" s="1052"/>
      <c r="GIK325" s="1052"/>
      <c r="GIL325" s="1052"/>
      <c r="GIM325" s="1052"/>
      <c r="GIN325" s="1052"/>
      <c r="GIO325" s="1052"/>
      <c r="GIP325" s="1052"/>
      <c r="GIQ325" s="1052"/>
      <c r="GIR325" s="1052"/>
      <c r="GIS325" s="1052"/>
      <c r="GIT325" s="1052"/>
      <c r="GIU325" s="1052"/>
      <c r="GIV325" s="1052"/>
      <c r="GIW325" s="1052"/>
      <c r="GIX325" s="1052"/>
      <c r="GIY325" s="1052"/>
      <c r="GIZ325" s="1052"/>
      <c r="GJA325" s="1052"/>
      <c r="GJB325" s="1052"/>
      <c r="GJC325" s="1052"/>
      <c r="GJD325" s="1052"/>
      <c r="GJE325" s="1052"/>
      <c r="GJF325" s="1052"/>
      <c r="GJG325" s="1052"/>
      <c r="GJH325" s="1052"/>
      <c r="GJI325" s="1052"/>
      <c r="GJJ325" s="1052"/>
      <c r="GJK325" s="1052"/>
      <c r="GJL325" s="1052"/>
      <c r="GJM325" s="1052"/>
      <c r="GJN325" s="1052"/>
      <c r="GJO325" s="1052"/>
      <c r="GJP325" s="1052"/>
      <c r="GJQ325" s="1052"/>
      <c r="GJR325" s="1052"/>
      <c r="GJS325" s="1052"/>
      <c r="GJT325" s="1052"/>
      <c r="GJU325" s="1052"/>
      <c r="GJV325" s="1052"/>
      <c r="GJW325" s="1052"/>
      <c r="GJX325" s="1052"/>
      <c r="GJY325" s="1052"/>
      <c r="GJZ325" s="1052"/>
      <c r="GKA325" s="1052"/>
      <c r="GKB325" s="1052"/>
      <c r="GKC325" s="1052"/>
      <c r="GKD325" s="1052"/>
      <c r="GKE325" s="1052"/>
      <c r="GKF325" s="1052"/>
      <c r="GKG325" s="1052"/>
      <c r="GKH325" s="1052"/>
      <c r="GKI325" s="1052"/>
      <c r="GKJ325" s="1052"/>
      <c r="GKK325" s="1052"/>
      <c r="GKL325" s="1052"/>
      <c r="GKM325" s="1052"/>
      <c r="GKN325" s="1052"/>
      <c r="GKO325" s="1052"/>
      <c r="GKP325" s="1052"/>
      <c r="GKQ325" s="1052"/>
      <c r="GKR325" s="1052"/>
      <c r="GKS325" s="1052"/>
      <c r="GKT325" s="1052"/>
      <c r="GKU325" s="1052"/>
      <c r="GKV325" s="1052"/>
      <c r="GKW325" s="1052"/>
      <c r="GKX325" s="1052"/>
      <c r="GKY325" s="1052"/>
      <c r="GKZ325" s="1052"/>
      <c r="GLA325" s="1052"/>
      <c r="GLB325" s="1052"/>
      <c r="GLC325" s="1052"/>
      <c r="GLD325" s="1052"/>
      <c r="GLE325" s="1052"/>
      <c r="GLF325" s="1052"/>
      <c r="GLG325" s="1052"/>
      <c r="GLH325" s="1052"/>
      <c r="GLI325" s="1052"/>
      <c r="GLJ325" s="1052"/>
      <c r="GLK325" s="1052"/>
      <c r="GLL325" s="1052"/>
      <c r="GLM325" s="1052"/>
      <c r="GLN325" s="1052"/>
      <c r="GLO325" s="1052"/>
      <c r="GLP325" s="1052"/>
      <c r="GLQ325" s="1052"/>
      <c r="GLR325" s="1052"/>
      <c r="GLS325" s="1052"/>
      <c r="GLT325" s="1052"/>
      <c r="GLU325" s="1052"/>
      <c r="GLV325" s="1052"/>
      <c r="GLW325" s="1052"/>
      <c r="GLX325" s="1052"/>
      <c r="GLY325" s="1052"/>
      <c r="GLZ325" s="1052"/>
      <c r="GMA325" s="1052"/>
      <c r="GMB325" s="1052"/>
      <c r="GMC325" s="1052"/>
      <c r="GMD325" s="1052"/>
      <c r="GME325" s="1052"/>
      <c r="GMF325" s="1052"/>
      <c r="GMG325" s="1052"/>
      <c r="GMH325" s="1052"/>
      <c r="GMI325" s="1052"/>
      <c r="GMJ325" s="1052"/>
      <c r="GMK325" s="1052"/>
      <c r="GML325" s="1052"/>
      <c r="GMM325" s="1052"/>
      <c r="GMN325" s="1052"/>
      <c r="GMO325" s="1052"/>
      <c r="GMP325" s="1052"/>
      <c r="GMQ325" s="1052"/>
      <c r="GMR325" s="1052"/>
      <c r="GMS325" s="1052"/>
      <c r="GMT325" s="1052"/>
      <c r="GMU325" s="1052"/>
      <c r="GMV325" s="1052"/>
      <c r="GMW325" s="1052"/>
      <c r="GMX325" s="1052"/>
      <c r="GMY325" s="1052"/>
      <c r="GMZ325" s="1052"/>
      <c r="GNA325" s="1052"/>
      <c r="GNB325" s="1052"/>
      <c r="GNC325" s="1052"/>
      <c r="GND325" s="1052"/>
      <c r="GNE325" s="1052"/>
      <c r="GNF325" s="1052"/>
      <c r="GNG325" s="1052"/>
      <c r="GNH325" s="1052"/>
      <c r="GNI325" s="1052"/>
      <c r="GNJ325" s="1052"/>
      <c r="GNK325" s="1052"/>
      <c r="GNL325" s="1052"/>
      <c r="GNM325" s="1052"/>
      <c r="GNN325" s="1052"/>
      <c r="GNO325" s="1052"/>
      <c r="GNP325" s="1052"/>
      <c r="GNQ325" s="1052"/>
      <c r="GNR325" s="1052"/>
      <c r="GNS325" s="1052"/>
      <c r="GNT325" s="1052"/>
      <c r="GNU325" s="1052"/>
      <c r="GNV325" s="1052"/>
      <c r="GNW325" s="1052"/>
      <c r="GNX325" s="1052"/>
      <c r="GNY325" s="1052"/>
      <c r="GNZ325" s="1052"/>
      <c r="GOA325" s="1052"/>
      <c r="GOB325" s="1052"/>
      <c r="GOC325" s="1052"/>
      <c r="GOD325" s="1052"/>
      <c r="GOE325" s="1052"/>
      <c r="GOF325" s="1052"/>
      <c r="GOG325" s="1052"/>
      <c r="GOH325" s="1052"/>
      <c r="GOI325" s="1052"/>
      <c r="GOJ325" s="1052"/>
      <c r="GOK325" s="1052"/>
      <c r="GOL325" s="1052"/>
      <c r="GOM325" s="1052"/>
      <c r="GON325" s="1052"/>
      <c r="GOO325" s="1052"/>
      <c r="GOP325" s="1052"/>
      <c r="GOQ325" s="1052"/>
      <c r="GOR325" s="1052"/>
      <c r="GOS325" s="1052"/>
      <c r="GOT325" s="1052"/>
      <c r="GOU325" s="1052"/>
      <c r="GOV325" s="1052"/>
      <c r="GOW325" s="1052"/>
      <c r="GOX325" s="1052"/>
      <c r="GOY325" s="1052"/>
      <c r="GOZ325" s="1052"/>
      <c r="GPA325" s="1052"/>
      <c r="GPB325" s="1052"/>
      <c r="GPC325" s="1052"/>
      <c r="GPD325" s="1052"/>
      <c r="GPE325" s="1052"/>
      <c r="GPF325" s="1052"/>
      <c r="GPG325" s="1052"/>
      <c r="GPH325" s="1052"/>
      <c r="GPI325" s="1052"/>
      <c r="GPJ325" s="1052"/>
      <c r="GPK325" s="1052"/>
      <c r="GPL325" s="1052"/>
      <c r="GPM325" s="1052"/>
      <c r="GPN325" s="1052"/>
      <c r="GPO325" s="1052"/>
      <c r="GPP325" s="1052"/>
      <c r="GPQ325" s="1052"/>
      <c r="GPR325" s="1052"/>
      <c r="GPS325" s="1052"/>
      <c r="GPT325" s="1052"/>
      <c r="GPU325" s="1052"/>
      <c r="GPV325" s="1052"/>
      <c r="GPW325" s="1052"/>
      <c r="GPX325" s="1052"/>
      <c r="GPY325" s="1052"/>
      <c r="GPZ325" s="1052"/>
      <c r="GQA325" s="1052"/>
      <c r="GQB325" s="1052"/>
      <c r="GQC325" s="1052"/>
      <c r="GQD325" s="1052"/>
      <c r="GQE325" s="1052"/>
      <c r="GQF325" s="1052"/>
      <c r="GQG325" s="1052"/>
      <c r="GQH325" s="1052"/>
      <c r="GQI325" s="1052"/>
      <c r="GQJ325" s="1052"/>
      <c r="GQK325" s="1052"/>
      <c r="GQL325" s="1052"/>
      <c r="GQM325" s="1052"/>
      <c r="GQN325" s="1052"/>
      <c r="GQO325" s="1052"/>
      <c r="GQP325" s="1052"/>
      <c r="GQQ325" s="1052"/>
      <c r="GQR325" s="1052"/>
      <c r="GQS325" s="1052"/>
      <c r="GQT325" s="1052"/>
      <c r="GQU325" s="1052"/>
      <c r="GQV325" s="1052"/>
      <c r="GQW325" s="1052"/>
      <c r="GQX325" s="1052"/>
      <c r="GQY325" s="1052"/>
      <c r="GQZ325" s="1052"/>
      <c r="GRA325" s="1052"/>
      <c r="GRB325" s="1052"/>
      <c r="GRC325" s="1052"/>
      <c r="GRD325" s="1052"/>
      <c r="GRE325" s="1052"/>
      <c r="GRF325" s="1052"/>
      <c r="GRG325" s="1052"/>
      <c r="GRH325" s="1052"/>
      <c r="GRI325" s="1052"/>
      <c r="GRJ325" s="1052"/>
      <c r="GRK325" s="1052"/>
      <c r="GRL325" s="1052"/>
      <c r="GRM325" s="1052"/>
      <c r="GRN325" s="1052"/>
      <c r="GRO325" s="1052"/>
      <c r="GRP325" s="1052"/>
      <c r="GRQ325" s="1052"/>
      <c r="GRR325" s="1052"/>
      <c r="GRS325" s="1052"/>
      <c r="GRT325" s="1052"/>
      <c r="GRU325" s="1052"/>
      <c r="GRV325" s="1052"/>
      <c r="GRW325" s="1052"/>
      <c r="GRX325" s="1052"/>
      <c r="GRY325" s="1052"/>
      <c r="GRZ325" s="1052"/>
      <c r="GSA325" s="1052"/>
      <c r="GSB325" s="1052"/>
      <c r="GSC325" s="1052"/>
      <c r="GSD325" s="1052"/>
      <c r="GSE325" s="1052"/>
      <c r="GSF325" s="1052"/>
      <c r="GSG325" s="1052"/>
      <c r="GSH325" s="1052"/>
      <c r="GSI325" s="1052"/>
      <c r="GSJ325" s="1052"/>
      <c r="GSK325" s="1052"/>
      <c r="GSL325" s="1052"/>
      <c r="GSM325" s="1052"/>
      <c r="GSN325" s="1052"/>
      <c r="GSO325" s="1052"/>
      <c r="GSP325" s="1052"/>
      <c r="GSQ325" s="1052"/>
      <c r="GSR325" s="1052"/>
      <c r="GSS325" s="1052"/>
      <c r="GST325" s="1052"/>
      <c r="GSU325" s="1052"/>
      <c r="GSV325" s="1052"/>
      <c r="GSW325" s="1052"/>
      <c r="GSX325" s="1052"/>
      <c r="GSY325" s="1052"/>
      <c r="GSZ325" s="1052"/>
      <c r="GTA325" s="1052"/>
      <c r="GTB325" s="1052"/>
      <c r="GTC325" s="1052"/>
      <c r="GTD325" s="1052"/>
      <c r="GTE325" s="1052"/>
      <c r="GTF325" s="1052"/>
      <c r="GTG325" s="1052"/>
      <c r="GTH325" s="1052"/>
      <c r="GTI325" s="1052"/>
      <c r="GTJ325" s="1052"/>
      <c r="GTK325" s="1052"/>
      <c r="GTL325" s="1052"/>
      <c r="GTM325" s="1052"/>
      <c r="GTN325" s="1052"/>
      <c r="GTO325" s="1052"/>
      <c r="GTP325" s="1052"/>
      <c r="GTQ325" s="1052"/>
      <c r="GTR325" s="1052"/>
      <c r="GTS325" s="1052"/>
      <c r="GTT325" s="1052"/>
      <c r="GTU325" s="1052"/>
      <c r="GTV325" s="1052"/>
      <c r="GTW325" s="1052"/>
      <c r="GTX325" s="1052"/>
      <c r="GTY325" s="1052"/>
      <c r="GTZ325" s="1052"/>
      <c r="GUA325" s="1052"/>
      <c r="GUB325" s="1052"/>
      <c r="GUC325" s="1052"/>
      <c r="GUD325" s="1052"/>
      <c r="GUE325" s="1052"/>
      <c r="GUF325" s="1052"/>
      <c r="GUG325" s="1052"/>
      <c r="GUH325" s="1052"/>
      <c r="GUI325" s="1052"/>
      <c r="GUJ325" s="1052"/>
      <c r="GUK325" s="1052"/>
      <c r="GUL325" s="1052"/>
      <c r="GUM325" s="1052"/>
      <c r="GUN325" s="1052"/>
      <c r="GUO325" s="1052"/>
      <c r="GUP325" s="1052"/>
      <c r="GUQ325" s="1052"/>
      <c r="GUR325" s="1052"/>
      <c r="GUS325" s="1052"/>
      <c r="GUT325" s="1052"/>
      <c r="GUU325" s="1052"/>
      <c r="GUV325" s="1052"/>
      <c r="GUW325" s="1052"/>
      <c r="GUX325" s="1052"/>
      <c r="GUY325" s="1052"/>
      <c r="GUZ325" s="1052"/>
      <c r="GVA325" s="1052"/>
      <c r="GVB325" s="1052"/>
      <c r="GVC325" s="1052"/>
      <c r="GVD325" s="1052"/>
      <c r="GVE325" s="1052"/>
      <c r="GVF325" s="1052"/>
      <c r="GVG325" s="1052"/>
      <c r="GVH325" s="1052"/>
      <c r="GVI325" s="1052"/>
      <c r="GVJ325" s="1052"/>
      <c r="GVK325" s="1052"/>
      <c r="GVL325" s="1052"/>
      <c r="GVM325" s="1052"/>
      <c r="GVN325" s="1052"/>
      <c r="GVO325" s="1052"/>
      <c r="GVP325" s="1052"/>
      <c r="GVQ325" s="1052"/>
      <c r="GVR325" s="1052"/>
      <c r="GVS325" s="1052"/>
      <c r="GVT325" s="1052"/>
      <c r="GVU325" s="1052"/>
      <c r="GVV325" s="1052"/>
      <c r="GVW325" s="1052"/>
      <c r="GVX325" s="1052"/>
      <c r="GVY325" s="1052"/>
      <c r="GVZ325" s="1052"/>
      <c r="GWA325" s="1052"/>
      <c r="GWB325" s="1052"/>
      <c r="GWC325" s="1052"/>
      <c r="GWD325" s="1052"/>
      <c r="GWE325" s="1052"/>
      <c r="GWF325" s="1052"/>
      <c r="GWG325" s="1052"/>
      <c r="GWH325" s="1052"/>
      <c r="GWI325" s="1052"/>
      <c r="GWJ325" s="1052"/>
      <c r="GWK325" s="1052"/>
      <c r="GWL325" s="1052"/>
      <c r="GWM325" s="1052"/>
      <c r="GWN325" s="1052"/>
      <c r="GWO325" s="1052"/>
      <c r="GWP325" s="1052"/>
      <c r="GWQ325" s="1052"/>
      <c r="GWR325" s="1052"/>
      <c r="GWS325" s="1052"/>
      <c r="GWT325" s="1052"/>
      <c r="GWU325" s="1052"/>
      <c r="GWV325" s="1052"/>
      <c r="GWW325" s="1052"/>
      <c r="GWX325" s="1052"/>
      <c r="GWY325" s="1052"/>
      <c r="GWZ325" s="1052"/>
      <c r="GXA325" s="1052"/>
      <c r="GXB325" s="1052"/>
      <c r="GXC325" s="1052"/>
      <c r="GXD325" s="1052"/>
      <c r="GXE325" s="1052"/>
      <c r="GXF325" s="1052"/>
      <c r="GXG325" s="1052"/>
      <c r="GXH325" s="1052"/>
      <c r="GXI325" s="1052"/>
      <c r="GXJ325" s="1052"/>
      <c r="GXK325" s="1052"/>
      <c r="GXL325" s="1052"/>
      <c r="GXM325" s="1052"/>
      <c r="GXN325" s="1052"/>
      <c r="GXO325" s="1052"/>
      <c r="GXP325" s="1052"/>
      <c r="GXQ325" s="1052"/>
      <c r="GXR325" s="1052"/>
      <c r="GXS325" s="1052"/>
      <c r="GXT325" s="1052"/>
      <c r="GXU325" s="1052"/>
      <c r="GXV325" s="1052"/>
      <c r="GXW325" s="1052"/>
      <c r="GXX325" s="1052"/>
      <c r="GXY325" s="1052"/>
      <c r="GXZ325" s="1052"/>
      <c r="GYA325" s="1052"/>
      <c r="GYB325" s="1052"/>
      <c r="GYC325" s="1052"/>
      <c r="GYD325" s="1052"/>
      <c r="GYE325" s="1052"/>
      <c r="GYF325" s="1052"/>
      <c r="GYG325" s="1052"/>
      <c r="GYH325" s="1052"/>
      <c r="GYI325" s="1052"/>
      <c r="GYJ325" s="1052"/>
      <c r="GYK325" s="1052"/>
      <c r="GYL325" s="1052"/>
      <c r="GYM325" s="1052"/>
      <c r="GYN325" s="1052"/>
      <c r="GYO325" s="1052"/>
      <c r="GYP325" s="1052"/>
      <c r="GYQ325" s="1052"/>
      <c r="GYR325" s="1052"/>
      <c r="GYS325" s="1052"/>
      <c r="GYT325" s="1052"/>
      <c r="GYU325" s="1052"/>
      <c r="GYV325" s="1052"/>
      <c r="GYW325" s="1052"/>
      <c r="GYX325" s="1052"/>
      <c r="GYY325" s="1052"/>
      <c r="GYZ325" s="1052"/>
      <c r="GZA325" s="1052"/>
      <c r="GZB325" s="1052"/>
      <c r="GZC325" s="1052"/>
      <c r="GZD325" s="1052"/>
      <c r="GZE325" s="1052"/>
      <c r="GZF325" s="1052"/>
      <c r="GZG325" s="1052"/>
      <c r="GZH325" s="1052"/>
      <c r="GZI325" s="1052"/>
      <c r="GZJ325" s="1052"/>
      <c r="GZK325" s="1052"/>
      <c r="GZL325" s="1052"/>
      <c r="GZM325" s="1052"/>
      <c r="GZN325" s="1052"/>
      <c r="GZO325" s="1052"/>
      <c r="GZP325" s="1052"/>
      <c r="GZQ325" s="1052"/>
      <c r="GZR325" s="1052"/>
      <c r="GZS325" s="1052"/>
      <c r="GZT325" s="1052"/>
      <c r="GZU325" s="1052"/>
      <c r="GZV325" s="1052"/>
      <c r="GZW325" s="1052"/>
      <c r="GZX325" s="1052"/>
      <c r="GZY325" s="1052"/>
      <c r="GZZ325" s="1052"/>
      <c r="HAA325" s="1052"/>
      <c r="HAB325" s="1052"/>
      <c r="HAC325" s="1052"/>
      <c r="HAD325" s="1052"/>
      <c r="HAE325" s="1052"/>
      <c r="HAF325" s="1052"/>
      <c r="HAG325" s="1052"/>
      <c r="HAH325" s="1052"/>
      <c r="HAI325" s="1052"/>
      <c r="HAJ325" s="1052"/>
      <c r="HAK325" s="1052"/>
      <c r="HAL325" s="1052"/>
      <c r="HAM325" s="1052"/>
      <c r="HAN325" s="1052"/>
      <c r="HAO325" s="1052"/>
      <c r="HAP325" s="1052"/>
      <c r="HAQ325" s="1052"/>
      <c r="HAR325" s="1052"/>
      <c r="HAS325" s="1052"/>
      <c r="HAT325" s="1052"/>
      <c r="HAU325" s="1052"/>
      <c r="HAV325" s="1052"/>
      <c r="HAW325" s="1052"/>
      <c r="HAX325" s="1052"/>
      <c r="HAY325" s="1052"/>
      <c r="HAZ325" s="1052"/>
      <c r="HBA325" s="1052"/>
      <c r="HBB325" s="1052"/>
      <c r="HBC325" s="1052"/>
      <c r="HBD325" s="1052"/>
      <c r="HBE325" s="1052"/>
      <c r="HBF325" s="1052"/>
      <c r="HBG325" s="1052"/>
      <c r="HBH325" s="1052"/>
      <c r="HBI325" s="1052"/>
      <c r="HBJ325" s="1052"/>
      <c r="HBK325" s="1052"/>
      <c r="HBL325" s="1052"/>
      <c r="HBM325" s="1052"/>
      <c r="HBN325" s="1052"/>
      <c r="HBO325" s="1052"/>
      <c r="HBP325" s="1052"/>
      <c r="HBQ325" s="1052"/>
      <c r="HBR325" s="1052"/>
      <c r="HBS325" s="1052"/>
      <c r="HBT325" s="1052"/>
      <c r="HBU325" s="1052"/>
      <c r="HBV325" s="1052"/>
      <c r="HBW325" s="1052"/>
      <c r="HBX325" s="1052"/>
      <c r="HBY325" s="1052"/>
      <c r="HBZ325" s="1052"/>
      <c r="HCA325" s="1052"/>
      <c r="HCB325" s="1052"/>
      <c r="HCC325" s="1052"/>
      <c r="HCD325" s="1052"/>
      <c r="HCE325" s="1052"/>
      <c r="HCF325" s="1052"/>
      <c r="HCG325" s="1052"/>
      <c r="HCH325" s="1052"/>
      <c r="HCI325" s="1052"/>
      <c r="HCJ325" s="1052"/>
      <c r="HCK325" s="1052"/>
      <c r="HCL325" s="1052"/>
      <c r="HCM325" s="1052"/>
      <c r="HCN325" s="1052"/>
      <c r="HCO325" s="1052"/>
      <c r="HCP325" s="1052"/>
      <c r="HCQ325" s="1052"/>
      <c r="HCR325" s="1052"/>
      <c r="HCS325" s="1052"/>
      <c r="HCT325" s="1052"/>
      <c r="HCU325" s="1052"/>
      <c r="HCV325" s="1052"/>
      <c r="HCW325" s="1052"/>
      <c r="HCX325" s="1052"/>
      <c r="HCY325" s="1052"/>
      <c r="HCZ325" s="1052"/>
      <c r="HDA325" s="1052"/>
      <c r="HDB325" s="1052"/>
      <c r="HDC325" s="1052"/>
      <c r="HDD325" s="1052"/>
      <c r="HDE325" s="1052"/>
      <c r="HDF325" s="1052"/>
      <c r="HDG325" s="1052"/>
      <c r="HDH325" s="1052"/>
      <c r="HDI325" s="1052"/>
      <c r="HDJ325" s="1052"/>
      <c r="HDK325" s="1052"/>
      <c r="HDL325" s="1052"/>
      <c r="HDM325" s="1052"/>
      <c r="HDN325" s="1052"/>
      <c r="HDO325" s="1052"/>
      <c r="HDP325" s="1052"/>
      <c r="HDQ325" s="1052"/>
      <c r="HDR325" s="1052"/>
      <c r="HDS325" s="1052"/>
      <c r="HDT325" s="1052"/>
      <c r="HDU325" s="1052"/>
      <c r="HDV325" s="1052"/>
      <c r="HDW325" s="1052"/>
      <c r="HDX325" s="1052"/>
      <c r="HDY325" s="1052"/>
      <c r="HDZ325" s="1052"/>
      <c r="HEA325" s="1052"/>
      <c r="HEB325" s="1052"/>
      <c r="HEC325" s="1052"/>
      <c r="HED325" s="1052"/>
      <c r="HEE325" s="1052"/>
      <c r="HEF325" s="1052"/>
      <c r="HEG325" s="1052"/>
      <c r="HEH325" s="1052"/>
      <c r="HEI325" s="1052"/>
      <c r="HEJ325" s="1052"/>
      <c r="HEK325" s="1052"/>
      <c r="HEL325" s="1052"/>
      <c r="HEM325" s="1052"/>
      <c r="HEN325" s="1052"/>
      <c r="HEO325" s="1052"/>
      <c r="HEP325" s="1052"/>
      <c r="HEQ325" s="1052"/>
      <c r="HER325" s="1052"/>
      <c r="HES325" s="1052"/>
      <c r="HET325" s="1052"/>
      <c r="HEU325" s="1052"/>
      <c r="HEV325" s="1052"/>
      <c r="HEW325" s="1052"/>
      <c r="HEX325" s="1052"/>
      <c r="HEY325" s="1052"/>
      <c r="HEZ325" s="1052"/>
      <c r="HFA325" s="1052"/>
      <c r="HFB325" s="1052"/>
      <c r="HFC325" s="1052"/>
      <c r="HFD325" s="1052"/>
      <c r="HFE325" s="1052"/>
      <c r="HFF325" s="1052"/>
      <c r="HFG325" s="1052"/>
      <c r="HFH325" s="1052"/>
      <c r="HFI325" s="1052"/>
      <c r="HFJ325" s="1052"/>
      <c r="HFK325" s="1052"/>
      <c r="HFL325" s="1052"/>
      <c r="HFM325" s="1052"/>
      <c r="HFN325" s="1052"/>
      <c r="HFO325" s="1052"/>
      <c r="HFP325" s="1052"/>
      <c r="HFQ325" s="1052"/>
      <c r="HFR325" s="1052"/>
      <c r="HFS325" s="1052"/>
      <c r="HFT325" s="1052"/>
      <c r="HFU325" s="1052"/>
      <c r="HFV325" s="1052"/>
      <c r="HFW325" s="1052"/>
      <c r="HFX325" s="1052"/>
      <c r="HFY325" s="1052"/>
      <c r="HFZ325" s="1052"/>
      <c r="HGA325" s="1052"/>
      <c r="HGB325" s="1052"/>
      <c r="HGC325" s="1052"/>
      <c r="HGD325" s="1052"/>
      <c r="HGE325" s="1052"/>
      <c r="HGF325" s="1052"/>
      <c r="HGG325" s="1052"/>
      <c r="HGH325" s="1052"/>
      <c r="HGI325" s="1052"/>
      <c r="HGJ325" s="1052"/>
      <c r="HGK325" s="1052"/>
      <c r="HGL325" s="1052"/>
      <c r="HGM325" s="1052"/>
      <c r="HGN325" s="1052"/>
      <c r="HGO325" s="1052"/>
      <c r="HGP325" s="1052"/>
      <c r="HGQ325" s="1052"/>
      <c r="HGR325" s="1052"/>
      <c r="HGS325" s="1052"/>
      <c r="HGT325" s="1052"/>
      <c r="HGU325" s="1052"/>
      <c r="HGV325" s="1052"/>
      <c r="HGW325" s="1052"/>
      <c r="HGX325" s="1052"/>
      <c r="HGY325" s="1052"/>
      <c r="HGZ325" s="1052"/>
      <c r="HHA325" s="1052"/>
      <c r="HHB325" s="1052"/>
      <c r="HHC325" s="1052"/>
      <c r="HHD325" s="1052"/>
      <c r="HHE325" s="1052"/>
      <c r="HHF325" s="1052"/>
      <c r="HHG325" s="1052"/>
      <c r="HHH325" s="1052"/>
      <c r="HHI325" s="1052"/>
      <c r="HHJ325" s="1052"/>
      <c r="HHK325" s="1052"/>
      <c r="HHL325" s="1052"/>
      <c r="HHM325" s="1052"/>
      <c r="HHN325" s="1052"/>
      <c r="HHO325" s="1052"/>
      <c r="HHP325" s="1052"/>
      <c r="HHQ325" s="1052"/>
      <c r="HHR325" s="1052"/>
      <c r="HHS325" s="1052"/>
      <c r="HHT325" s="1052"/>
      <c r="HHU325" s="1052"/>
      <c r="HHV325" s="1052"/>
      <c r="HHW325" s="1052"/>
      <c r="HHX325" s="1052"/>
      <c r="HHY325" s="1052"/>
      <c r="HHZ325" s="1052"/>
      <c r="HIA325" s="1052"/>
      <c r="HIB325" s="1052"/>
      <c r="HIC325" s="1052"/>
      <c r="HID325" s="1052"/>
      <c r="HIE325" s="1052"/>
      <c r="HIF325" s="1052"/>
      <c r="HIG325" s="1052"/>
      <c r="HIH325" s="1052"/>
      <c r="HII325" s="1052"/>
      <c r="HIJ325" s="1052"/>
      <c r="HIK325" s="1052"/>
      <c r="HIL325" s="1052"/>
      <c r="HIM325" s="1052"/>
      <c r="HIN325" s="1052"/>
      <c r="HIO325" s="1052"/>
      <c r="HIP325" s="1052"/>
      <c r="HIQ325" s="1052"/>
      <c r="HIR325" s="1052"/>
      <c r="HIS325" s="1052"/>
      <c r="HIT325" s="1052"/>
      <c r="HIU325" s="1052"/>
      <c r="HIV325" s="1052"/>
      <c r="HIW325" s="1052"/>
      <c r="HIX325" s="1052"/>
      <c r="HIY325" s="1052"/>
      <c r="HIZ325" s="1052"/>
      <c r="HJA325" s="1052"/>
      <c r="HJB325" s="1052"/>
      <c r="HJC325" s="1052"/>
      <c r="HJD325" s="1052"/>
      <c r="HJE325" s="1052"/>
      <c r="HJF325" s="1052"/>
      <c r="HJG325" s="1052"/>
      <c r="HJH325" s="1052"/>
      <c r="HJI325" s="1052"/>
      <c r="HJJ325" s="1052"/>
      <c r="HJK325" s="1052"/>
      <c r="HJL325" s="1052"/>
      <c r="HJM325" s="1052"/>
      <c r="HJN325" s="1052"/>
      <c r="HJO325" s="1052"/>
      <c r="HJP325" s="1052"/>
      <c r="HJQ325" s="1052"/>
      <c r="HJR325" s="1052"/>
      <c r="HJS325" s="1052"/>
      <c r="HJT325" s="1052"/>
      <c r="HJU325" s="1052"/>
      <c r="HJV325" s="1052"/>
      <c r="HJW325" s="1052"/>
      <c r="HJX325" s="1052"/>
      <c r="HJY325" s="1052"/>
      <c r="HJZ325" s="1052"/>
      <c r="HKA325" s="1052"/>
      <c r="HKB325" s="1052"/>
      <c r="HKC325" s="1052"/>
      <c r="HKD325" s="1052"/>
      <c r="HKE325" s="1052"/>
      <c r="HKF325" s="1052"/>
      <c r="HKG325" s="1052"/>
      <c r="HKH325" s="1052"/>
      <c r="HKI325" s="1052"/>
      <c r="HKJ325" s="1052"/>
      <c r="HKK325" s="1052"/>
      <c r="HKL325" s="1052"/>
      <c r="HKM325" s="1052"/>
      <c r="HKN325" s="1052"/>
      <c r="HKO325" s="1052"/>
      <c r="HKP325" s="1052"/>
      <c r="HKQ325" s="1052"/>
      <c r="HKR325" s="1052"/>
      <c r="HKS325" s="1052"/>
      <c r="HKT325" s="1052"/>
      <c r="HKU325" s="1052"/>
      <c r="HKV325" s="1052"/>
      <c r="HKW325" s="1052"/>
      <c r="HKX325" s="1052"/>
      <c r="HKY325" s="1052"/>
      <c r="HKZ325" s="1052"/>
      <c r="HLA325" s="1052"/>
      <c r="HLB325" s="1052"/>
      <c r="HLC325" s="1052"/>
      <c r="HLD325" s="1052"/>
      <c r="HLE325" s="1052"/>
      <c r="HLF325" s="1052"/>
      <c r="HLG325" s="1052"/>
      <c r="HLH325" s="1052"/>
      <c r="HLI325" s="1052"/>
      <c r="HLJ325" s="1052"/>
      <c r="HLK325" s="1052"/>
      <c r="HLL325" s="1052"/>
      <c r="HLM325" s="1052"/>
      <c r="HLN325" s="1052"/>
      <c r="HLO325" s="1052"/>
      <c r="HLP325" s="1052"/>
      <c r="HLQ325" s="1052"/>
      <c r="HLR325" s="1052"/>
      <c r="HLS325" s="1052"/>
      <c r="HLT325" s="1052"/>
      <c r="HLU325" s="1052"/>
      <c r="HLV325" s="1052"/>
      <c r="HLW325" s="1052"/>
      <c r="HLX325" s="1052"/>
      <c r="HLY325" s="1052"/>
      <c r="HLZ325" s="1052"/>
      <c r="HMA325" s="1052"/>
      <c r="HMB325" s="1052"/>
      <c r="HMC325" s="1052"/>
      <c r="HMD325" s="1052"/>
      <c r="HME325" s="1052"/>
      <c r="HMF325" s="1052"/>
      <c r="HMG325" s="1052"/>
      <c r="HMH325" s="1052"/>
      <c r="HMI325" s="1052"/>
      <c r="HMJ325" s="1052"/>
      <c r="HMK325" s="1052"/>
      <c r="HML325" s="1052"/>
      <c r="HMM325" s="1052"/>
      <c r="HMN325" s="1052"/>
      <c r="HMO325" s="1052"/>
      <c r="HMP325" s="1052"/>
      <c r="HMQ325" s="1052"/>
      <c r="HMR325" s="1052"/>
      <c r="HMS325" s="1052"/>
      <c r="HMT325" s="1052"/>
      <c r="HMU325" s="1052"/>
      <c r="HMV325" s="1052"/>
      <c r="HMW325" s="1052"/>
      <c r="HMX325" s="1052"/>
      <c r="HMY325" s="1052"/>
      <c r="HMZ325" s="1052"/>
      <c r="HNA325" s="1052"/>
      <c r="HNB325" s="1052"/>
      <c r="HNC325" s="1052"/>
      <c r="HND325" s="1052"/>
      <c r="HNE325" s="1052"/>
      <c r="HNF325" s="1052"/>
      <c r="HNG325" s="1052"/>
      <c r="HNH325" s="1052"/>
      <c r="HNI325" s="1052"/>
      <c r="HNJ325" s="1052"/>
      <c r="HNK325" s="1052"/>
      <c r="HNL325" s="1052"/>
      <c r="HNM325" s="1052"/>
      <c r="HNN325" s="1052"/>
      <c r="HNO325" s="1052"/>
      <c r="HNP325" s="1052"/>
      <c r="HNQ325" s="1052"/>
      <c r="HNR325" s="1052"/>
      <c r="HNS325" s="1052"/>
      <c r="HNT325" s="1052"/>
      <c r="HNU325" s="1052"/>
      <c r="HNV325" s="1052"/>
      <c r="HNW325" s="1052"/>
      <c r="HNX325" s="1052"/>
      <c r="HNY325" s="1052"/>
      <c r="HNZ325" s="1052"/>
      <c r="HOA325" s="1052"/>
      <c r="HOB325" s="1052"/>
      <c r="HOC325" s="1052"/>
      <c r="HOD325" s="1052"/>
      <c r="HOE325" s="1052"/>
      <c r="HOF325" s="1052"/>
      <c r="HOG325" s="1052"/>
      <c r="HOH325" s="1052"/>
      <c r="HOI325" s="1052"/>
      <c r="HOJ325" s="1052"/>
      <c r="HOK325" s="1052"/>
      <c r="HOL325" s="1052"/>
      <c r="HOM325" s="1052"/>
      <c r="HON325" s="1052"/>
      <c r="HOO325" s="1052"/>
      <c r="HOP325" s="1052"/>
      <c r="HOQ325" s="1052"/>
      <c r="HOR325" s="1052"/>
      <c r="HOS325" s="1052"/>
      <c r="HOT325" s="1052"/>
      <c r="HOU325" s="1052"/>
      <c r="HOV325" s="1052"/>
      <c r="HOW325" s="1052"/>
      <c r="HOX325" s="1052"/>
      <c r="HOY325" s="1052"/>
      <c r="HOZ325" s="1052"/>
      <c r="HPA325" s="1052"/>
      <c r="HPB325" s="1052"/>
      <c r="HPC325" s="1052"/>
      <c r="HPD325" s="1052"/>
      <c r="HPE325" s="1052"/>
      <c r="HPF325" s="1052"/>
      <c r="HPG325" s="1052"/>
      <c r="HPH325" s="1052"/>
      <c r="HPI325" s="1052"/>
      <c r="HPJ325" s="1052"/>
      <c r="HPK325" s="1052"/>
      <c r="HPL325" s="1052"/>
      <c r="HPM325" s="1052"/>
      <c r="HPN325" s="1052"/>
      <c r="HPO325" s="1052"/>
      <c r="HPP325" s="1052"/>
      <c r="HPQ325" s="1052"/>
      <c r="HPR325" s="1052"/>
      <c r="HPS325" s="1052"/>
      <c r="HPT325" s="1052"/>
      <c r="HPU325" s="1052"/>
      <c r="HPV325" s="1052"/>
      <c r="HPW325" s="1052"/>
      <c r="HPX325" s="1052"/>
      <c r="HPY325" s="1052"/>
      <c r="HPZ325" s="1052"/>
      <c r="HQA325" s="1052"/>
      <c r="HQB325" s="1052"/>
      <c r="HQC325" s="1052"/>
      <c r="HQD325" s="1052"/>
      <c r="HQE325" s="1052"/>
      <c r="HQF325" s="1052"/>
      <c r="HQG325" s="1052"/>
      <c r="HQH325" s="1052"/>
      <c r="HQI325" s="1052"/>
      <c r="HQJ325" s="1052"/>
      <c r="HQK325" s="1052"/>
      <c r="HQL325" s="1052"/>
      <c r="HQM325" s="1052"/>
      <c r="HQN325" s="1052"/>
      <c r="HQO325" s="1052"/>
      <c r="HQP325" s="1052"/>
      <c r="HQQ325" s="1052"/>
      <c r="HQR325" s="1052"/>
      <c r="HQS325" s="1052"/>
      <c r="HQT325" s="1052"/>
      <c r="HQU325" s="1052"/>
      <c r="HQV325" s="1052"/>
      <c r="HQW325" s="1052"/>
      <c r="HQX325" s="1052"/>
      <c r="HQY325" s="1052"/>
      <c r="HQZ325" s="1052"/>
      <c r="HRA325" s="1052"/>
      <c r="HRB325" s="1052"/>
      <c r="HRC325" s="1052"/>
      <c r="HRD325" s="1052"/>
      <c r="HRE325" s="1052"/>
      <c r="HRF325" s="1052"/>
      <c r="HRG325" s="1052"/>
      <c r="HRH325" s="1052"/>
      <c r="HRI325" s="1052"/>
      <c r="HRJ325" s="1052"/>
      <c r="HRK325" s="1052"/>
      <c r="HRL325" s="1052"/>
      <c r="HRM325" s="1052"/>
      <c r="HRN325" s="1052"/>
      <c r="HRO325" s="1052"/>
      <c r="HRP325" s="1052"/>
      <c r="HRQ325" s="1052"/>
      <c r="HRR325" s="1052"/>
      <c r="HRS325" s="1052"/>
      <c r="HRT325" s="1052"/>
      <c r="HRU325" s="1052"/>
      <c r="HRV325" s="1052"/>
      <c r="HRW325" s="1052"/>
      <c r="HRX325" s="1052"/>
      <c r="HRY325" s="1052"/>
      <c r="HRZ325" s="1052"/>
      <c r="HSA325" s="1052"/>
      <c r="HSB325" s="1052"/>
      <c r="HSC325" s="1052"/>
      <c r="HSD325" s="1052"/>
      <c r="HSE325" s="1052"/>
      <c r="HSF325" s="1052"/>
      <c r="HSG325" s="1052"/>
      <c r="HSH325" s="1052"/>
      <c r="HSI325" s="1052"/>
      <c r="HSJ325" s="1052"/>
      <c r="HSK325" s="1052"/>
      <c r="HSL325" s="1052"/>
      <c r="HSM325" s="1052"/>
      <c r="HSN325" s="1052"/>
      <c r="HSO325" s="1052"/>
      <c r="HSP325" s="1052"/>
      <c r="HSQ325" s="1052"/>
      <c r="HSR325" s="1052"/>
      <c r="HSS325" s="1052"/>
      <c r="HST325" s="1052"/>
      <c r="HSU325" s="1052"/>
      <c r="HSV325" s="1052"/>
      <c r="HSW325" s="1052"/>
      <c r="HSX325" s="1052"/>
      <c r="HSY325" s="1052"/>
      <c r="HSZ325" s="1052"/>
      <c r="HTA325" s="1052"/>
      <c r="HTB325" s="1052"/>
      <c r="HTC325" s="1052"/>
      <c r="HTD325" s="1052"/>
      <c r="HTE325" s="1052"/>
      <c r="HTF325" s="1052"/>
      <c r="HTG325" s="1052"/>
      <c r="HTH325" s="1052"/>
      <c r="HTI325" s="1052"/>
      <c r="HTJ325" s="1052"/>
      <c r="HTK325" s="1052"/>
      <c r="HTL325" s="1052"/>
      <c r="HTM325" s="1052"/>
      <c r="HTN325" s="1052"/>
      <c r="HTO325" s="1052"/>
      <c r="HTP325" s="1052"/>
      <c r="HTQ325" s="1052"/>
      <c r="HTR325" s="1052"/>
      <c r="HTS325" s="1052"/>
      <c r="HTT325" s="1052"/>
      <c r="HTU325" s="1052"/>
      <c r="HTV325" s="1052"/>
      <c r="HTW325" s="1052"/>
      <c r="HTX325" s="1052"/>
      <c r="HTY325" s="1052"/>
      <c r="HTZ325" s="1052"/>
      <c r="HUA325" s="1052"/>
      <c r="HUB325" s="1052"/>
      <c r="HUC325" s="1052"/>
      <c r="HUD325" s="1052"/>
      <c r="HUE325" s="1052"/>
      <c r="HUF325" s="1052"/>
      <c r="HUG325" s="1052"/>
      <c r="HUH325" s="1052"/>
      <c r="HUI325" s="1052"/>
      <c r="HUJ325" s="1052"/>
      <c r="HUK325" s="1052"/>
      <c r="HUL325" s="1052"/>
      <c r="HUM325" s="1052"/>
      <c r="HUN325" s="1052"/>
      <c r="HUO325" s="1052"/>
      <c r="HUP325" s="1052"/>
      <c r="HUQ325" s="1052"/>
      <c r="HUR325" s="1052"/>
      <c r="HUS325" s="1052"/>
      <c r="HUT325" s="1052"/>
      <c r="HUU325" s="1052"/>
      <c r="HUV325" s="1052"/>
      <c r="HUW325" s="1052"/>
      <c r="HUX325" s="1052"/>
      <c r="HUY325" s="1052"/>
      <c r="HUZ325" s="1052"/>
      <c r="HVA325" s="1052"/>
      <c r="HVB325" s="1052"/>
      <c r="HVC325" s="1052"/>
      <c r="HVD325" s="1052"/>
      <c r="HVE325" s="1052"/>
      <c r="HVF325" s="1052"/>
      <c r="HVG325" s="1052"/>
      <c r="HVH325" s="1052"/>
      <c r="HVI325" s="1052"/>
      <c r="HVJ325" s="1052"/>
      <c r="HVK325" s="1052"/>
      <c r="HVL325" s="1052"/>
      <c r="HVM325" s="1052"/>
      <c r="HVN325" s="1052"/>
      <c r="HVO325" s="1052"/>
      <c r="HVP325" s="1052"/>
      <c r="HVQ325" s="1052"/>
      <c r="HVR325" s="1052"/>
      <c r="HVS325" s="1052"/>
      <c r="HVT325" s="1052"/>
      <c r="HVU325" s="1052"/>
      <c r="HVV325" s="1052"/>
      <c r="HVW325" s="1052"/>
      <c r="HVX325" s="1052"/>
      <c r="HVY325" s="1052"/>
      <c r="HVZ325" s="1052"/>
      <c r="HWA325" s="1052"/>
      <c r="HWB325" s="1052"/>
      <c r="HWC325" s="1052"/>
      <c r="HWD325" s="1052"/>
      <c r="HWE325" s="1052"/>
      <c r="HWF325" s="1052"/>
      <c r="HWG325" s="1052"/>
      <c r="HWH325" s="1052"/>
      <c r="HWI325" s="1052"/>
      <c r="HWJ325" s="1052"/>
      <c r="HWK325" s="1052"/>
      <c r="HWL325" s="1052"/>
      <c r="HWM325" s="1052"/>
      <c r="HWN325" s="1052"/>
      <c r="HWO325" s="1052"/>
      <c r="HWP325" s="1052"/>
      <c r="HWQ325" s="1052"/>
      <c r="HWR325" s="1052"/>
      <c r="HWS325" s="1052"/>
      <c r="HWT325" s="1052"/>
      <c r="HWU325" s="1052"/>
      <c r="HWV325" s="1052"/>
      <c r="HWW325" s="1052"/>
      <c r="HWX325" s="1052"/>
      <c r="HWY325" s="1052"/>
      <c r="HWZ325" s="1052"/>
      <c r="HXA325" s="1052"/>
      <c r="HXB325" s="1052"/>
      <c r="HXC325" s="1052"/>
      <c r="HXD325" s="1052"/>
      <c r="HXE325" s="1052"/>
      <c r="HXF325" s="1052"/>
      <c r="HXG325" s="1052"/>
      <c r="HXH325" s="1052"/>
      <c r="HXI325" s="1052"/>
      <c r="HXJ325" s="1052"/>
      <c r="HXK325" s="1052"/>
      <c r="HXL325" s="1052"/>
      <c r="HXM325" s="1052"/>
      <c r="HXN325" s="1052"/>
      <c r="HXO325" s="1052"/>
      <c r="HXP325" s="1052"/>
      <c r="HXQ325" s="1052"/>
      <c r="HXR325" s="1052"/>
      <c r="HXS325" s="1052"/>
      <c r="HXT325" s="1052"/>
      <c r="HXU325" s="1052"/>
      <c r="HXV325" s="1052"/>
      <c r="HXW325" s="1052"/>
      <c r="HXX325" s="1052"/>
      <c r="HXY325" s="1052"/>
      <c r="HXZ325" s="1052"/>
      <c r="HYA325" s="1052"/>
      <c r="HYB325" s="1052"/>
      <c r="HYC325" s="1052"/>
      <c r="HYD325" s="1052"/>
      <c r="HYE325" s="1052"/>
      <c r="HYF325" s="1052"/>
      <c r="HYG325" s="1052"/>
      <c r="HYH325" s="1052"/>
      <c r="HYI325" s="1052"/>
      <c r="HYJ325" s="1052"/>
      <c r="HYK325" s="1052"/>
      <c r="HYL325" s="1052"/>
      <c r="HYM325" s="1052"/>
      <c r="HYN325" s="1052"/>
      <c r="HYO325" s="1052"/>
      <c r="HYP325" s="1052"/>
      <c r="HYQ325" s="1052"/>
      <c r="HYR325" s="1052"/>
      <c r="HYS325" s="1052"/>
      <c r="HYT325" s="1052"/>
      <c r="HYU325" s="1052"/>
      <c r="HYV325" s="1052"/>
      <c r="HYW325" s="1052"/>
      <c r="HYX325" s="1052"/>
      <c r="HYY325" s="1052"/>
      <c r="HYZ325" s="1052"/>
      <c r="HZA325" s="1052"/>
      <c r="HZB325" s="1052"/>
      <c r="HZC325" s="1052"/>
      <c r="HZD325" s="1052"/>
      <c r="HZE325" s="1052"/>
      <c r="HZF325" s="1052"/>
      <c r="HZG325" s="1052"/>
      <c r="HZH325" s="1052"/>
      <c r="HZI325" s="1052"/>
      <c r="HZJ325" s="1052"/>
      <c r="HZK325" s="1052"/>
      <c r="HZL325" s="1052"/>
      <c r="HZM325" s="1052"/>
      <c r="HZN325" s="1052"/>
      <c r="HZO325" s="1052"/>
      <c r="HZP325" s="1052"/>
      <c r="HZQ325" s="1052"/>
      <c r="HZR325" s="1052"/>
      <c r="HZS325" s="1052"/>
      <c r="HZT325" s="1052"/>
      <c r="HZU325" s="1052"/>
      <c r="HZV325" s="1052"/>
      <c r="HZW325" s="1052"/>
      <c r="HZX325" s="1052"/>
      <c r="HZY325" s="1052"/>
      <c r="HZZ325" s="1052"/>
      <c r="IAA325" s="1052"/>
      <c r="IAB325" s="1052"/>
      <c r="IAC325" s="1052"/>
      <c r="IAD325" s="1052"/>
      <c r="IAE325" s="1052"/>
      <c r="IAF325" s="1052"/>
      <c r="IAG325" s="1052"/>
      <c r="IAH325" s="1052"/>
      <c r="IAI325" s="1052"/>
      <c r="IAJ325" s="1052"/>
      <c r="IAK325" s="1052"/>
      <c r="IAL325" s="1052"/>
      <c r="IAM325" s="1052"/>
      <c r="IAN325" s="1052"/>
      <c r="IAO325" s="1052"/>
      <c r="IAP325" s="1052"/>
      <c r="IAQ325" s="1052"/>
      <c r="IAR325" s="1052"/>
      <c r="IAS325" s="1052"/>
      <c r="IAT325" s="1052"/>
      <c r="IAU325" s="1052"/>
      <c r="IAV325" s="1052"/>
      <c r="IAW325" s="1052"/>
      <c r="IAX325" s="1052"/>
      <c r="IAY325" s="1052"/>
      <c r="IAZ325" s="1052"/>
      <c r="IBA325" s="1052"/>
      <c r="IBB325" s="1052"/>
      <c r="IBC325" s="1052"/>
      <c r="IBD325" s="1052"/>
      <c r="IBE325" s="1052"/>
      <c r="IBF325" s="1052"/>
      <c r="IBG325" s="1052"/>
      <c r="IBH325" s="1052"/>
      <c r="IBI325" s="1052"/>
      <c r="IBJ325" s="1052"/>
      <c r="IBK325" s="1052"/>
      <c r="IBL325" s="1052"/>
      <c r="IBM325" s="1052"/>
      <c r="IBN325" s="1052"/>
      <c r="IBO325" s="1052"/>
      <c r="IBP325" s="1052"/>
      <c r="IBQ325" s="1052"/>
      <c r="IBR325" s="1052"/>
      <c r="IBS325" s="1052"/>
      <c r="IBT325" s="1052"/>
      <c r="IBU325" s="1052"/>
      <c r="IBV325" s="1052"/>
      <c r="IBW325" s="1052"/>
      <c r="IBX325" s="1052"/>
      <c r="IBY325" s="1052"/>
      <c r="IBZ325" s="1052"/>
      <c r="ICA325" s="1052"/>
      <c r="ICB325" s="1052"/>
      <c r="ICC325" s="1052"/>
      <c r="ICD325" s="1052"/>
      <c r="ICE325" s="1052"/>
      <c r="ICF325" s="1052"/>
      <c r="ICG325" s="1052"/>
      <c r="ICH325" s="1052"/>
      <c r="ICI325" s="1052"/>
      <c r="ICJ325" s="1052"/>
      <c r="ICK325" s="1052"/>
      <c r="ICL325" s="1052"/>
      <c r="ICM325" s="1052"/>
      <c r="ICN325" s="1052"/>
      <c r="ICO325" s="1052"/>
      <c r="ICP325" s="1052"/>
      <c r="ICQ325" s="1052"/>
      <c r="ICR325" s="1052"/>
      <c r="ICS325" s="1052"/>
      <c r="ICT325" s="1052"/>
      <c r="ICU325" s="1052"/>
      <c r="ICV325" s="1052"/>
      <c r="ICW325" s="1052"/>
      <c r="ICX325" s="1052"/>
      <c r="ICY325" s="1052"/>
      <c r="ICZ325" s="1052"/>
      <c r="IDA325" s="1052"/>
      <c r="IDB325" s="1052"/>
      <c r="IDC325" s="1052"/>
      <c r="IDD325" s="1052"/>
      <c r="IDE325" s="1052"/>
      <c r="IDF325" s="1052"/>
      <c r="IDG325" s="1052"/>
      <c r="IDH325" s="1052"/>
      <c r="IDI325" s="1052"/>
      <c r="IDJ325" s="1052"/>
      <c r="IDK325" s="1052"/>
      <c r="IDL325" s="1052"/>
      <c r="IDM325" s="1052"/>
      <c r="IDN325" s="1052"/>
      <c r="IDO325" s="1052"/>
      <c r="IDP325" s="1052"/>
      <c r="IDQ325" s="1052"/>
      <c r="IDR325" s="1052"/>
      <c r="IDS325" s="1052"/>
      <c r="IDT325" s="1052"/>
      <c r="IDU325" s="1052"/>
      <c r="IDV325" s="1052"/>
      <c r="IDW325" s="1052"/>
      <c r="IDX325" s="1052"/>
      <c r="IDY325" s="1052"/>
      <c r="IDZ325" s="1052"/>
      <c r="IEA325" s="1052"/>
      <c r="IEB325" s="1052"/>
      <c r="IEC325" s="1052"/>
      <c r="IED325" s="1052"/>
      <c r="IEE325" s="1052"/>
      <c r="IEF325" s="1052"/>
      <c r="IEG325" s="1052"/>
      <c r="IEH325" s="1052"/>
      <c r="IEI325" s="1052"/>
      <c r="IEJ325" s="1052"/>
      <c r="IEK325" s="1052"/>
      <c r="IEL325" s="1052"/>
      <c r="IEM325" s="1052"/>
      <c r="IEN325" s="1052"/>
      <c r="IEO325" s="1052"/>
      <c r="IEP325" s="1052"/>
      <c r="IEQ325" s="1052"/>
      <c r="IER325" s="1052"/>
      <c r="IES325" s="1052"/>
      <c r="IET325" s="1052"/>
      <c r="IEU325" s="1052"/>
      <c r="IEV325" s="1052"/>
      <c r="IEW325" s="1052"/>
      <c r="IEX325" s="1052"/>
      <c r="IEY325" s="1052"/>
      <c r="IEZ325" s="1052"/>
      <c r="IFA325" s="1052"/>
      <c r="IFB325" s="1052"/>
      <c r="IFC325" s="1052"/>
      <c r="IFD325" s="1052"/>
      <c r="IFE325" s="1052"/>
      <c r="IFF325" s="1052"/>
      <c r="IFG325" s="1052"/>
      <c r="IFH325" s="1052"/>
      <c r="IFI325" s="1052"/>
      <c r="IFJ325" s="1052"/>
      <c r="IFK325" s="1052"/>
      <c r="IFL325" s="1052"/>
      <c r="IFM325" s="1052"/>
      <c r="IFN325" s="1052"/>
      <c r="IFO325" s="1052"/>
      <c r="IFP325" s="1052"/>
      <c r="IFQ325" s="1052"/>
      <c r="IFR325" s="1052"/>
      <c r="IFS325" s="1052"/>
      <c r="IFT325" s="1052"/>
      <c r="IFU325" s="1052"/>
      <c r="IFV325" s="1052"/>
      <c r="IFW325" s="1052"/>
      <c r="IFX325" s="1052"/>
      <c r="IFY325" s="1052"/>
      <c r="IFZ325" s="1052"/>
      <c r="IGA325" s="1052"/>
      <c r="IGB325" s="1052"/>
      <c r="IGC325" s="1052"/>
      <c r="IGD325" s="1052"/>
      <c r="IGE325" s="1052"/>
      <c r="IGF325" s="1052"/>
      <c r="IGG325" s="1052"/>
      <c r="IGH325" s="1052"/>
      <c r="IGI325" s="1052"/>
      <c r="IGJ325" s="1052"/>
      <c r="IGK325" s="1052"/>
      <c r="IGL325" s="1052"/>
      <c r="IGM325" s="1052"/>
      <c r="IGN325" s="1052"/>
      <c r="IGO325" s="1052"/>
      <c r="IGP325" s="1052"/>
      <c r="IGQ325" s="1052"/>
      <c r="IGR325" s="1052"/>
      <c r="IGS325" s="1052"/>
      <c r="IGT325" s="1052"/>
      <c r="IGU325" s="1052"/>
      <c r="IGV325" s="1052"/>
      <c r="IGW325" s="1052"/>
      <c r="IGX325" s="1052"/>
      <c r="IGY325" s="1052"/>
      <c r="IGZ325" s="1052"/>
      <c r="IHA325" s="1052"/>
      <c r="IHB325" s="1052"/>
      <c r="IHC325" s="1052"/>
      <c r="IHD325" s="1052"/>
      <c r="IHE325" s="1052"/>
      <c r="IHF325" s="1052"/>
      <c r="IHG325" s="1052"/>
      <c r="IHH325" s="1052"/>
      <c r="IHI325" s="1052"/>
      <c r="IHJ325" s="1052"/>
      <c r="IHK325" s="1052"/>
      <c r="IHL325" s="1052"/>
      <c r="IHM325" s="1052"/>
      <c r="IHN325" s="1052"/>
      <c r="IHO325" s="1052"/>
      <c r="IHP325" s="1052"/>
      <c r="IHQ325" s="1052"/>
      <c r="IHR325" s="1052"/>
      <c r="IHS325" s="1052"/>
      <c r="IHT325" s="1052"/>
      <c r="IHU325" s="1052"/>
      <c r="IHV325" s="1052"/>
      <c r="IHW325" s="1052"/>
      <c r="IHX325" s="1052"/>
      <c r="IHY325" s="1052"/>
      <c r="IHZ325" s="1052"/>
      <c r="IIA325" s="1052"/>
      <c r="IIB325" s="1052"/>
      <c r="IIC325" s="1052"/>
      <c r="IID325" s="1052"/>
      <c r="IIE325" s="1052"/>
      <c r="IIF325" s="1052"/>
      <c r="IIG325" s="1052"/>
      <c r="IIH325" s="1052"/>
      <c r="III325" s="1052"/>
      <c r="IIJ325" s="1052"/>
      <c r="IIK325" s="1052"/>
      <c r="IIL325" s="1052"/>
      <c r="IIM325" s="1052"/>
      <c r="IIN325" s="1052"/>
      <c r="IIO325" s="1052"/>
      <c r="IIP325" s="1052"/>
      <c r="IIQ325" s="1052"/>
      <c r="IIR325" s="1052"/>
      <c r="IIS325" s="1052"/>
      <c r="IIT325" s="1052"/>
      <c r="IIU325" s="1052"/>
      <c r="IIV325" s="1052"/>
      <c r="IIW325" s="1052"/>
      <c r="IIX325" s="1052"/>
      <c r="IIY325" s="1052"/>
      <c r="IIZ325" s="1052"/>
      <c r="IJA325" s="1052"/>
      <c r="IJB325" s="1052"/>
      <c r="IJC325" s="1052"/>
      <c r="IJD325" s="1052"/>
      <c r="IJE325" s="1052"/>
      <c r="IJF325" s="1052"/>
      <c r="IJG325" s="1052"/>
      <c r="IJH325" s="1052"/>
      <c r="IJI325" s="1052"/>
      <c r="IJJ325" s="1052"/>
      <c r="IJK325" s="1052"/>
      <c r="IJL325" s="1052"/>
      <c r="IJM325" s="1052"/>
      <c r="IJN325" s="1052"/>
      <c r="IJO325" s="1052"/>
      <c r="IJP325" s="1052"/>
      <c r="IJQ325" s="1052"/>
      <c r="IJR325" s="1052"/>
      <c r="IJS325" s="1052"/>
      <c r="IJT325" s="1052"/>
      <c r="IJU325" s="1052"/>
      <c r="IJV325" s="1052"/>
      <c r="IJW325" s="1052"/>
      <c r="IJX325" s="1052"/>
      <c r="IJY325" s="1052"/>
      <c r="IJZ325" s="1052"/>
      <c r="IKA325" s="1052"/>
      <c r="IKB325" s="1052"/>
      <c r="IKC325" s="1052"/>
      <c r="IKD325" s="1052"/>
      <c r="IKE325" s="1052"/>
      <c r="IKF325" s="1052"/>
      <c r="IKG325" s="1052"/>
      <c r="IKH325" s="1052"/>
      <c r="IKI325" s="1052"/>
      <c r="IKJ325" s="1052"/>
      <c r="IKK325" s="1052"/>
      <c r="IKL325" s="1052"/>
      <c r="IKM325" s="1052"/>
      <c r="IKN325" s="1052"/>
      <c r="IKO325" s="1052"/>
      <c r="IKP325" s="1052"/>
      <c r="IKQ325" s="1052"/>
      <c r="IKR325" s="1052"/>
      <c r="IKS325" s="1052"/>
      <c r="IKT325" s="1052"/>
      <c r="IKU325" s="1052"/>
      <c r="IKV325" s="1052"/>
      <c r="IKW325" s="1052"/>
      <c r="IKX325" s="1052"/>
      <c r="IKY325" s="1052"/>
      <c r="IKZ325" s="1052"/>
      <c r="ILA325" s="1052"/>
      <c r="ILB325" s="1052"/>
      <c r="ILC325" s="1052"/>
      <c r="ILD325" s="1052"/>
      <c r="ILE325" s="1052"/>
      <c r="ILF325" s="1052"/>
      <c r="ILG325" s="1052"/>
      <c r="ILH325" s="1052"/>
      <c r="ILI325" s="1052"/>
      <c r="ILJ325" s="1052"/>
      <c r="ILK325" s="1052"/>
      <c r="ILL325" s="1052"/>
      <c r="ILM325" s="1052"/>
      <c r="ILN325" s="1052"/>
      <c r="ILO325" s="1052"/>
      <c r="ILP325" s="1052"/>
      <c r="ILQ325" s="1052"/>
      <c r="ILR325" s="1052"/>
      <c r="ILS325" s="1052"/>
      <c r="ILT325" s="1052"/>
      <c r="ILU325" s="1052"/>
      <c r="ILV325" s="1052"/>
      <c r="ILW325" s="1052"/>
      <c r="ILX325" s="1052"/>
      <c r="ILY325" s="1052"/>
      <c r="ILZ325" s="1052"/>
      <c r="IMA325" s="1052"/>
      <c r="IMB325" s="1052"/>
      <c r="IMC325" s="1052"/>
      <c r="IMD325" s="1052"/>
      <c r="IME325" s="1052"/>
      <c r="IMF325" s="1052"/>
      <c r="IMG325" s="1052"/>
      <c r="IMH325" s="1052"/>
      <c r="IMI325" s="1052"/>
      <c r="IMJ325" s="1052"/>
      <c r="IMK325" s="1052"/>
      <c r="IML325" s="1052"/>
      <c r="IMM325" s="1052"/>
      <c r="IMN325" s="1052"/>
      <c r="IMO325" s="1052"/>
      <c r="IMP325" s="1052"/>
      <c r="IMQ325" s="1052"/>
      <c r="IMR325" s="1052"/>
      <c r="IMS325" s="1052"/>
      <c r="IMT325" s="1052"/>
      <c r="IMU325" s="1052"/>
      <c r="IMV325" s="1052"/>
      <c r="IMW325" s="1052"/>
      <c r="IMX325" s="1052"/>
      <c r="IMY325" s="1052"/>
      <c r="IMZ325" s="1052"/>
      <c r="INA325" s="1052"/>
      <c r="INB325" s="1052"/>
      <c r="INC325" s="1052"/>
      <c r="IND325" s="1052"/>
      <c r="INE325" s="1052"/>
      <c r="INF325" s="1052"/>
      <c r="ING325" s="1052"/>
      <c r="INH325" s="1052"/>
      <c r="INI325" s="1052"/>
      <c r="INJ325" s="1052"/>
      <c r="INK325" s="1052"/>
      <c r="INL325" s="1052"/>
      <c r="INM325" s="1052"/>
      <c r="INN325" s="1052"/>
      <c r="INO325" s="1052"/>
      <c r="INP325" s="1052"/>
      <c r="INQ325" s="1052"/>
      <c r="INR325" s="1052"/>
      <c r="INS325" s="1052"/>
      <c r="INT325" s="1052"/>
      <c r="INU325" s="1052"/>
      <c r="INV325" s="1052"/>
      <c r="INW325" s="1052"/>
      <c r="INX325" s="1052"/>
      <c r="INY325" s="1052"/>
      <c r="INZ325" s="1052"/>
      <c r="IOA325" s="1052"/>
      <c r="IOB325" s="1052"/>
      <c r="IOC325" s="1052"/>
      <c r="IOD325" s="1052"/>
      <c r="IOE325" s="1052"/>
      <c r="IOF325" s="1052"/>
      <c r="IOG325" s="1052"/>
      <c r="IOH325" s="1052"/>
      <c r="IOI325" s="1052"/>
      <c r="IOJ325" s="1052"/>
      <c r="IOK325" s="1052"/>
      <c r="IOL325" s="1052"/>
      <c r="IOM325" s="1052"/>
      <c r="ION325" s="1052"/>
      <c r="IOO325" s="1052"/>
      <c r="IOP325" s="1052"/>
      <c r="IOQ325" s="1052"/>
      <c r="IOR325" s="1052"/>
      <c r="IOS325" s="1052"/>
      <c r="IOT325" s="1052"/>
      <c r="IOU325" s="1052"/>
      <c r="IOV325" s="1052"/>
      <c r="IOW325" s="1052"/>
      <c r="IOX325" s="1052"/>
      <c r="IOY325" s="1052"/>
      <c r="IOZ325" s="1052"/>
      <c r="IPA325" s="1052"/>
      <c r="IPB325" s="1052"/>
      <c r="IPC325" s="1052"/>
      <c r="IPD325" s="1052"/>
      <c r="IPE325" s="1052"/>
      <c r="IPF325" s="1052"/>
      <c r="IPG325" s="1052"/>
      <c r="IPH325" s="1052"/>
      <c r="IPI325" s="1052"/>
      <c r="IPJ325" s="1052"/>
      <c r="IPK325" s="1052"/>
      <c r="IPL325" s="1052"/>
      <c r="IPM325" s="1052"/>
      <c r="IPN325" s="1052"/>
      <c r="IPO325" s="1052"/>
      <c r="IPP325" s="1052"/>
      <c r="IPQ325" s="1052"/>
      <c r="IPR325" s="1052"/>
      <c r="IPS325" s="1052"/>
      <c r="IPT325" s="1052"/>
      <c r="IPU325" s="1052"/>
      <c r="IPV325" s="1052"/>
      <c r="IPW325" s="1052"/>
      <c r="IPX325" s="1052"/>
      <c r="IPY325" s="1052"/>
      <c r="IPZ325" s="1052"/>
      <c r="IQA325" s="1052"/>
      <c r="IQB325" s="1052"/>
      <c r="IQC325" s="1052"/>
      <c r="IQD325" s="1052"/>
      <c r="IQE325" s="1052"/>
      <c r="IQF325" s="1052"/>
      <c r="IQG325" s="1052"/>
      <c r="IQH325" s="1052"/>
      <c r="IQI325" s="1052"/>
      <c r="IQJ325" s="1052"/>
      <c r="IQK325" s="1052"/>
      <c r="IQL325" s="1052"/>
      <c r="IQM325" s="1052"/>
      <c r="IQN325" s="1052"/>
      <c r="IQO325" s="1052"/>
      <c r="IQP325" s="1052"/>
      <c r="IQQ325" s="1052"/>
      <c r="IQR325" s="1052"/>
      <c r="IQS325" s="1052"/>
      <c r="IQT325" s="1052"/>
      <c r="IQU325" s="1052"/>
      <c r="IQV325" s="1052"/>
      <c r="IQW325" s="1052"/>
      <c r="IQX325" s="1052"/>
      <c r="IQY325" s="1052"/>
      <c r="IQZ325" s="1052"/>
      <c r="IRA325" s="1052"/>
      <c r="IRB325" s="1052"/>
      <c r="IRC325" s="1052"/>
      <c r="IRD325" s="1052"/>
      <c r="IRE325" s="1052"/>
      <c r="IRF325" s="1052"/>
      <c r="IRG325" s="1052"/>
      <c r="IRH325" s="1052"/>
      <c r="IRI325" s="1052"/>
      <c r="IRJ325" s="1052"/>
      <c r="IRK325" s="1052"/>
      <c r="IRL325" s="1052"/>
      <c r="IRM325" s="1052"/>
      <c r="IRN325" s="1052"/>
      <c r="IRO325" s="1052"/>
      <c r="IRP325" s="1052"/>
      <c r="IRQ325" s="1052"/>
      <c r="IRR325" s="1052"/>
      <c r="IRS325" s="1052"/>
      <c r="IRT325" s="1052"/>
      <c r="IRU325" s="1052"/>
      <c r="IRV325" s="1052"/>
      <c r="IRW325" s="1052"/>
      <c r="IRX325" s="1052"/>
      <c r="IRY325" s="1052"/>
      <c r="IRZ325" s="1052"/>
      <c r="ISA325" s="1052"/>
      <c r="ISB325" s="1052"/>
      <c r="ISC325" s="1052"/>
      <c r="ISD325" s="1052"/>
      <c r="ISE325" s="1052"/>
      <c r="ISF325" s="1052"/>
      <c r="ISG325" s="1052"/>
      <c r="ISH325" s="1052"/>
      <c r="ISI325" s="1052"/>
      <c r="ISJ325" s="1052"/>
      <c r="ISK325" s="1052"/>
      <c r="ISL325" s="1052"/>
      <c r="ISM325" s="1052"/>
      <c r="ISN325" s="1052"/>
      <c r="ISO325" s="1052"/>
      <c r="ISP325" s="1052"/>
      <c r="ISQ325" s="1052"/>
      <c r="ISR325" s="1052"/>
      <c r="ISS325" s="1052"/>
      <c r="IST325" s="1052"/>
      <c r="ISU325" s="1052"/>
      <c r="ISV325" s="1052"/>
      <c r="ISW325" s="1052"/>
      <c r="ISX325" s="1052"/>
      <c r="ISY325" s="1052"/>
      <c r="ISZ325" s="1052"/>
      <c r="ITA325" s="1052"/>
      <c r="ITB325" s="1052"/>
      <c r="ITC325" s="1052"/>
      <c r="ITD325" s="1052"/>
      <c r="ITE325" s="1052"/>
      <c r="ITF325" s="1052"/>
      <c r="ITG325" s="1052"/>
      <c r="ITH325" s="1052"/>
      <c r="ITI325" s="1052"/>
      <c r="ITJ325" s="1052"/>
      <c r="ITK325" s="1052"/>
      <c r="ITL325" s="1052"/>
      <c r="ITM325" s="1052"/>
      <c r="ITN325" s="1052"/>
      <c r="ITO325" s="1052"/>
      <c r="ITP325" s="1052"/>
      <c r="ITQ325" s="1052"/>
      <c r="ITR325" s="1052"/>
      <c r="ITS325" s="1052"/>
      <c r="ITT325" s="1052"/>
      <c r="ITU325" s="1052"/>
      <c r="ITV325" s="1052"/>
      <c r="ITW325" s="1052"/>
      <c r="ITX325" s="1052"/>
      <c r="ITY325" s="1052"/>
      <c r="ITZ325" s="1052"/>
      <c r="IUA325" s="1052"/>
      <c r="IUB325" s="1052"/>
      <c r="IUC325" s="1052"/>
      <c r="IUD325" s="1052"/>
      <c r="IUE325" s="1052"/>
      <c r="IUF325" s="1052"/>
      <c r="IUG325" s="1052"/>
      <c r="IUH325" s="1052"/>
      <c r="IUI325" s="1052"/>
      <c r="IUJ325" s="1052"/>
      <c r="IUK325" s="1052"/>
      <c r="IUL325" s="1052"/>
      <c r="IUM325" s="1052"/>
      <c r="IUN325" s="1052"/>
      <c r="IUO325" s="1052"/>
      <c r="IUP325" s="1052"/>
      <c r="IUQ325" s="1052"/>
      <c r="IUR325" s="1052"/>
      <c r="IUS325" s="1052"/>
      <c r="IUT325" s="1052"/>
      <c r="IUU325" s="1052"/>
      <c r="IUV325" s="1052"/>
      <c r="IUW325" s="1052"/>
      <c r="IUX325" s="1052"/>
      <c r="IUY325" s="1052"/>
      <c r="IUZ325" s="1052"/>
      <c r="IVA325" s="1052"/>
      <c r="IVB325" s="1052"/>
      <c r="IVC325" s="1052"/>
      <c r="IVD325" s="1052"/>
      <c r="IVE325" s="1052"/>
      <c r="IVF325" s="1052"/>
      <c r="IVG325" s="1052"/>
      <c r="IVH325" s="1052"/>
      <c r="IVI325" s="1052"/>
      <c r="IVJ325" s="1052"/>
      <c r="IVK325" s="1052"/>
      <c r="IVL325" s="1052"/>
      <c r="IVM325" s="1052"/>
      <c r="IVN325" s="1052"/>
      <c r="IVO325" s="1052"/>
      <c r="IVP325" s="1052"/>
      <c r="IVQ325" s="1052"/>
      <c r="IVR325" s="1052"/>
      <c r="IVS325" s="1052"/>
      <c r="IVT325" s="1052"/>
      <c r="IVU325" s="1052"/>
      <c r="IVV325" s="1052"/>
      <c r="IVW325" s="1052"/>
      <c r="IVX325" s="1052"/>
      <c r="IVY325" s="1052"/>
      <c r="IVZ325" s="1052"/>
      <c r="IWA325" s="1052"/>
      <c r="IWB325" s="1052"/>
      <c r="IWC325" s="1052"/>
      <c r="IWD325" s="1052"/>
      <c r="IWE325" s="1052"/>
      <c r="IWF325" s="1052"/>
      <c r="IWG325" s="1052"/>
      <c r="IWH325" s="1052"/>
      <c r="IWI325" s="1052"/>
      <c r="IWJ325" s="1052"/>
      <c r="IWK325" s="1052"/>
      <c r="IWL325" s="1052"/>
      <c r="IWM325" s="1052"/>
      <c r="IWN325" s="1052"/>
      <c r="IWO325" s="1052"/>
      <c r="IWP325" s="1052"/>
      <c r="IWQ325" s="1052"/>
      <c r="IWR325" s="1052"/>
      <c r="IWS325" s="1052"/>
      <c r="IWT325" s="1052"/>
      <c r="IWU325" s="1052"/>
      <c r="IWV325" s="1052"/>
      <c r="IWW325" s="1052"/>
      <c r="IWX325" s="1052"/>
      <c r="IWY325" s="1052"/>
      <c r="IWZ325" s="1052"/>
      <c r="IXA325" s="1052"/>
      <c r="IXB325" s="1052"/>
      <c r="IXC325" s="1052"/>
      <c r="IXD325" s="1052"/>
      <c r="IXE325" s="1052"/>
      <c r="IXF325" s="1052"/>
      <c r="IXG325" s="1052"/>
      <c r="IXH325" s="1052"/>
      <c r="IXI325" s="1052"/>
      <c r="IXJ325" s="1052"/>
      <c r="IXK325" s="1052"/>
      <c r="IXL325" s="1052"/>
      <c r="IXM325" s="1052"/>
      <c r="IXN325" s="1052"/>
      <c r="IXO325" s="1052"/>
      <c r="IXP325" s="1052"/>
      <c r="IXQ325" s="1052"/>
      <c r="IXR325" s="1052"/>
      <c r="IXS325" s="1052"/>
      <c r="IXT325" s="1052"/>
      <c r="IXU325" s="1052"/>
      <c r="IXV325" s="1052"/>
      <c r="IXW325" s="1052"/>
      <c r="IXX325" s="1052"/>
      <c r="IXY325" s="1052"/>
      <c r="IXZ325" s="1052"/>
      <c r="IYA325" s="1052"/>
      <c r="IYB325" s="1052"/>
      <c r="IYC325" s="1052"/>
      <c r="IYD325" s="1052"/>
      <c r="IYE325" s="1052"/>
      <c r="IYF325" s="1052"/>
      <c r="IYG325" s="1052"/>
      <c r="IYH325" s="1052"/>
      <c r="IYI325" s="1052"/>
      <c r="IYJ325" s="1052"/>
      <c r="IYK325" s="1052"/>
      <c r="IYL325" s="1052"/>
      <c r="IYM325" s="1052"/>
      <c r="IYN325" s="1052"/>
      <c r="IYO325" s="1052"/>
      <c r="IYP325" s="1052"/>
      <c r="IYQ325" s="1052"/>
      <c r="IYR325" s="1052"/>
      <c r="IYS325" s="1052"/>
      <c r="IYT325" s="1052"/>
      <c r="IYU325" s="1052"/>
      <c r="IYV325" s="1052"/>
      <c r="IYW325" s="1052"/>
      <c r="IYX325" s="1052"/>
      <c r="IYY325" s="1052"/>
      <c r="IYZ325" s="1052"/>
      <c r="IZA325" s="1052"/>
      <c r="IZB325" s="1052"/>
      <c r="IZC325" s="1052"/>
      <c r="IZD325" s="1052"/>
      <c r="IZE325" s="1052"/>
      <c r="IZF325" s="1052"/>
      <c r="IZG325" s="1052"/>
      <c r="IZH325" s="1052"/>
      <c r="IZI325" s="1052"/>
      <c r="IZJ325" s="1052"/>
      <c r="IZK325" s="1052"/>
      <c r="IZL325" s="1052"/>
      <c r="IZM325" s="1052"/>
      <c r="IZN325" s="1052"/>
      <c r="IZO325" s="1052"/>
      <c r="IZP325" s="1052"/>
      <c r="IZQ325" s="1052"/>
      <c r="IZR325" s="1052"/>
      <c r="IZS325" s="1052"/>
      <c r="IZT325" s="1052"/>
      <c r="IZU325" s="1052"/>
      <c r="IZV325" s="1052"/>
      <c r="IZW325" s="1052"/>
      <c r="IZX325" s="1052"/>
      <c r="IZY325" s="1052"/>
      <c r="IZZ325" s="1052"/>
      <c r="JAA325" s="1052"/>
      <c r="JAB325" s="1052"/>
      <c r="JAC325" s="1052"/>
      <c r="JAD325" s="1052"/>
      <c r="JAE325" s="1052"/>
      <c r="JAF325" s="1052"/>
      <c r="JAG325" s="1052"/>
      <c r="JAH325" s="1052"/>
      <c r="JAI325" s="1052"/>
      <c r="JAJ325" s="1052"/>
      <c r="JAK325" s="1052"/>
      <c r="JAL325" s="1052"/>
      <c r="JAM325" s="1052"/>
      <c r="JAN325" s="1052"/>
      <c r="JAO325" s="1052"/>
      <c r="JAP325" s="1052"/>
      <c r="JAQ325" s="1052"/>
      <c r="JAR325" s="1052"/>
      <c r="JAS325" s="1052"/>
      <c r="JAT325" s="1052"/>
      <c r="JAU325" s="1052"/>
      <c r="JAV325" s="1052"/>
      <c r="JAW325" s="1052"/>
      <c r="JAX325" s="1052"/>
      <c r="JAY325" s="1052"/>
      <c r="JAZ325" s="1052"/>
      <c r="JBA325" s="1052"/>
      <c r="JBB325" s="1052"/>
      <c r="JBC325" s="1052"/>
      <c r="JBD325" s="1052"/>
      <c r="JBE325" s="1052"/>
      <c r="JBF325" s="1052"/>
      <c r="JBG325" s="1052"/>
      <c r="JBH325" s="1052"/>
      <c r="JBI325" s="1052"/>
      <c r="JBJ325" s="1052"/>
      <c r="JBK325" s="1052"/>
      <c r="JBL325" s="1052"/>
      <c r="JBM325" s="1052"/>
      <c r="JBN325" s="1052"/>
      <c r="JBO325" s="1052"/>
      <c r="JBP325" s="1052"/>
      <c r="JBQ325" s="1052"/>
      <c r="JBR325" s="1052"/>
      <c r="JBS325" s="1052"/>
      <c r="JBT325" s="1052"/>
      <c r="JBU325" s="1052"/>
      <c r="JBV325" s="1052"/>
      <c r="JBW325" s="1052"/>
      <c r="JBX325" s="1052"/>
      <c r="JBY325" s="1052"/>
      <c r="JBZ325" s="1052"/>
      <c r="JCA325" s="1052"/>
      <c r="JCB325" s="1052"/>
      <c r="JCC325" s="1052"/>
      <c r="JCD325" s="1052"/>
      <c r="JCE325" s="1052"/>
      <c r="JCF325" s="1052"/>
      <c r="JCG325" s="1052"/>
      <c r="JCH325" s="1052"/>
      <c r="JCI325" s="1052"/>
      <c r="JCJ325" s="1052"/>
      <c r="JCK325" s="1052"/>
      <c r="JCL325" s="1052"/>
      <c r="JCM325" s="1052"/>
      <c r="JCN325" s="1052"/>
      <c r="JCO325" s="1052"/>
      <c r="JCP325" s="1052"/>
      <c r="JCQ325" s="1052"/>
      <c r="JCR325" s="1052"/>
      <c r="JCS325" s="1052"/>
      <c r="JCT325" s="1052"/>
      <c r="JCU325" s="1052"/>
      <c r="JCV325" s="1052"/>
      <c r="JCW325" s="1052"/>
      <c r="JCX325" s="1052"/>
      <c r="JCY325" s="1052"/>
      <c r="JCZ325" s="1052"/>
      <c r="JDA325" s="1052"/>
      <c r="JDB325" s="1052"/>
      <c r="JDC325" s="1052"/>
      <c r="JDD325" s="1052"/>
      <c r="JDE325" s="1052"/>
      <c r="JDF325" s="1052"/>
      <c r="JDG325" s="1052"/>
      <c r="JDH325" s="1052"/>
      <c r="JDI325" s="1052"/>
      <c r="JDJ325" s="1052"/>
      <c r="JDK325" s="1052"/>
      <c r="JDL325" s="1052"/>
      <c r="JDM325" s="1052"/>
      <c r="JDN325" s="1052"/>
      <c r="JDO325" s="1052"/>
      <c r="JDP325" s="1052"/>
      <c r="JDQ325" s="1052"/>
      <c r="JDR325" s="1052"/>
      <c r="JDS325" s="1052"/>
      <c r="JDT325" s="1052"/>
      <c r="JDU325" s="1052"/>
      <c r="JDV325" s="1052"/>
      <c r="JDW325" s="1052"/>
      <c r="JDX325" s="1052"/>
      <c r="JDY325" s="1052"/>
      <c r="JDZ325" s="1052"/>
      <c r="JEA325" s="1052"/>
      <c r="JEB325" s="1052"/>
      <c r="JEC325" s="1052"/>
      <c r="JED325" s="1052"/>
      <c r="JEE325" s="1052"/>
      <c r="JEF325" s="1052"/>
      <c r="JEG325" s="1052"/>
      <c r="JEH325" s="1052"/>
      <c r="JEI325" s="1052"/>
      <c r="JEJ325" s="1052"/>
      <c r="JEK325" s="1052"/>
      <c r="JEL325" s="1052"/>
      <c r="JEM325" s="1052"/>
      <c r="JEN325" s="1052"/>
      <c r="JEO325" s="1052"/>
      <c r="JEP325" s="1052"/>
      <c r="JEQ325" s="1052"/>
      <c r="JER325" s="1052"/>
      <c r="JES325" s="1052"/>
      <c r="JET325" s="1052"/>
      <c r="JEU325" s="1052"/>
      <c r="JEV325" s="1052"/>
      <c r="JEW325" s="1052"/>
      <c r="JEX325" s="1052"/>
      <c r="JEY325" s="1052"/>
      <c r="JEZ325" s="1052"/>
      <c r="JFA325" s="1052"/>
      <c r="JFB325" s="1052"/>
      <c r="JFC325" s="1052"/>
      <c r="JFD325" s="1052"/>
      <c r="JFE325" s="1052"/>
      <c r="JFF325" s="1052"/>
      <c r="JFG325" s="1052"/>
      <c r="JFH325" s="1052"/>
      <c r="JFI325" s="1052"/>
      <c r="JFJ325" s="1052"/>
      <c r="JFK325" s="1052"/>
      <c r="JFL325" s="1052"/>
      <c r="JFM325" s="1052"/>
      <c r="JFN325" s="1052"/>
      <c r="JFO325" s="1052"/>
      <c r="JFP325" s="1052"/>
      <c r="JFQ325" s="1052"/>
      <c r="JFR325" s="1052"/>
      <c r="JFS325" s="1052"/>
      <c r="JFT325" s="1052"/>
      <c r="JFU325" s="1052"/>
      <c r="JFV325" s="1052"/>
      <c r="JFW325" s="1052"/>
      <c r="JFX325" s="1052"/>
      <c r="JFY325" s="1052"/>
      <c r="JFZ325" s="1052"/>
      <c r="JGA325" s="1052"/>
      <c r="JGB325" s="1052"/>
      <c r="JGC325" s="1052"/>
      <c r="JGD325" s="1052"/>
      <c r="JGE325" s="1052"/>
      <c r="JGF325" s="1052"/>
      <c r="JGG325" s="1052"/>
      <c r="JGH325" s="1052"/>
      <c r="JGI325" s="1052"/>
      <c r="JGJ325" s="1052"/>
      <c r="JGK325" s="1052"/>
      <c r="JGL325" s="1052"/>
      <c r="JGM325" s="1052"/>
      <c r="JGN325" s="1052"/>
      <c r="JGO325" s="1052"/>
      <c r="JGP325" s="1052"/>
      <c r="JGQ325" s="1052"/>
      <c r="JGR325" s="1052"/>
      <c r="JGS325" s="1052"/>
      <c r="JGT325" s="1052"/>
      <c r="JGU325" s="1052"/>
      <c r="JGV325" s="1052"/>
      <c r="JGW325" s="1052"/>
      <c r="JGX325" s="1052"/>
      <c r="JGY325" s="1052"/>
      <c r="JGZ325" s="1052"/>
      <c r="JHA325" s="1052"/>
      <c r="JHB325" s="1052"/>
      <c r="JHC325" s="1052"/>
      <c r="JHD325" s="1052"/>
      <c r="JHE325" s="1052"/>
      <c r="JHF325" s="1052"/>
      <c r="JHG325" s="1052"/>
      <c r="JHH325" s="1052"/>
      <c r="JHI325" s="1052"/>
      <c r="JHJ325" s="1052"/>
      <c r="JHK325" s="1052"/>
      <c r="JHL325" s="1052"/>
      <c r="JHM325" s="1052"/>
      <c r="JHN325" s="1052"/>
      <c r="JHO325" s="1052"/>
      <c r="JHP325" s="1052"/>
      <c r="JHQ325" s="1052"/>
      <c r="JHR325" s="1052"/>
      <c r="JHS325" s="1052"/>
      <c r="JHT325" s="1052"/>
      <c r="JHU325" s="1052"/>
      <c r="JHV325" s="1052"/>
      <c r="JHW325" s="1052"/>
      <c r="JHX325" s="1052"/>
      <c r="JHY325" s="1052"/>
      <c r="JHZ325" s="1052"/>
      <c r="JIA325" s="1052"/>
      <c r="JIB325" s="1052"/>
      <c r="JIC325" s="1052"/>
      <c r="JID325" s="1052"/>
      <c r="JIE325" s="1052"/>
      <c r="JIF325" s="1052"/>
      <c r="JIG325" s="1052"/>
      <c r="JIH325" s="1052"/>
      <c r="JII325" s="1052"/>
      <c r="JIJ325" s="1052"/>
      <c r="JIK325" s="1052"/>
      <c r="JIL325" s="1052"/>
      <c r="JIM325" s="1052"/>
      <c r="JIN325" s="1052"/>
      <c r="JIO325" s="1052"/>
      <c r="JIP325" s="1052"/>
      <c r="JIQ325" s="1052"/>
      <c r="JIR325" s="1052"/>
      <c r="JIS325" s="1052"/>
      <c r="JIT325" s="1052"/>
      <c r="JIU325" s="1052"/>
      <c r="JIV325" s="1052"/>
      <c r="JIW325" s="1052"/>
      <c r="JIX325" s="1052"/>
      <c r="JIY325" s="1052"/>
      <c r="JIZ325" s="1052"/>
      <c r="JJA325" s="1052"/>
      <c r="JJB325" s="1052"/>
      <c r="JJC325" s="1052"/>
      <c r="JJD325" s="1052"/>
      <c r="JJE325" s="1052"/>
      <c r="JJF325" s="1052"/>
      <c r="JJG325" s="1052"/>
      <c r="JJH325" s="1052"/>
      <c r="JJI325" s="1052"/>
      <c r="JJJ325" s="1052"/>
      <c r="JJK325" s="1052"/>
      <c r="JJL325" s="1052"/>
      <c r="JJM325" s="1052"/>
      <c r="JJN325" s="1052"/>
      <c r="JJO325" s="1052"/>
      <c r="JJP325" s="1052"/>
      <c r="JJQ325" s="1052"/>
      <c r="JJR325" s="1052"/>
      <c r="JJS325" s="1052"/>
      <c r="JJT325" s="1052"/>
      <c r="JJU325" s="1052"/>
      <c r="JJV325" s="1052"/>
      <c r="JJW325" s="1052"/>
      <c r="JJX325" s="1052"/>
      <c r="JJY325" s="1052"/>
      <c r="JJZ325" s="1052"/>
      <c r="JKA325" s="1052"/>
      <c r="JKB325" s="1052"/>
      <c r="JKC325" s="1052"/>
      <c r="JKD325" s="1052"/>
      <c r="JKE325" s="1052"/>
      <c r="JKF325" s="1052"/>
      <c r="JKG325" s="1052"/>
      <c r="JKH325" s="1052"/>
      <c r="JKI325" s="1052"/>
      <c r="JKJ325" s="1052"/>
      <c r="JKK325" s="1052"/>
      <c r="JKL325" s="1052"/>
      <c r="JKM325" s="1052"/>
      <c r="JKN325" s="1052"/>
      <c r="JKO325" s="1052"/>
      <c r="JKP325" s="1052"/>
      <c r="JKQ325" s="1052"/>
      <c r="JKR325" s="1052"/>
      <c r="JKS325" s="1052"/>
      <c r="JKT325" s="1052"/>
      <c r="JKU325" s="1052"/>
      <c r="JKV325" s="1052"/>
      <c r="JKW325" s="1052"/>
      <c r="JKX325" s="1052"/>
      <c r="JKY325" s="1052"/>
      <c r="JKZ325" s="1052"/>
      <c r="JLA325" s="1052"/>
      <c r="JLB325" s="1052"/>
      <c r="JLC325" s="1052"/>
      <c r="JLD325" s="1052"/>
      <c r="JLE325" s="1052"/>
      <c r="JLF325" s="1052"/>
      <c r="JLG325" s="1052"/>
      <c r="JLH325" s="1052"/>
      <c r="JLI325" s="1052"/>
      <c r="JLJ325" s="1052"/>
      <c r="JLK325" s="1052"/>
      <c r="JLL325" s="1052"/>
      <c r="JLM325" s="1052"/>
      <c r="JLN325" s="1052"/>
      <c r="JLO325" s="1052"/>
      <c r="JLP325" s="1052"/>
      <c r="JLQ325" s="1052"/>
      <c r="JLR325" s="1052"/>
      <c r="JLS325" s="1052"/>
      <c r="JLT325" s="1052"/>
      <c r="JLU325" s="1052"/>
      <c r="JLV325" s="1052"/>
      <c r="JLW325" s="1052"/>
      <c r="JLX325" s="1052"/>
      <c r="JLY325" s="1052"/>
      <c r="JLZ325" s="1052"/>
      <c r="JMA325" s="1052"/>
      <c r="JMB325" s="1052"/>
      <c r="JMC325" s="1052"/>
      <c r="JMD325" s="1052"/>
      <c r="JME325" s="1052"/>
      <c r="JMF325" s="1052"/>
      <c r="JMG325" s="1052"/>
      <c r="JMH325" s="1052"/>
      <c r="JMI325" s="1052"/>
      <c r="JMJ325" s="1052"/>
      <c r="JMK325" s="1052"/>
      <c r="JML325" s="1052"/>
      <c r="JMM325" s="1052"/>
      <c r="JMN325" s="1052"/>
      <c r="JMO325" s="1052"/>
      <c r="JMP325" s="1052"/>
      <c r="JMQ325" s="1052"/>
      <c r="JMR325" s="1052"/>
      <c r="JMS325" s="1052"/>
      <c r="JMT325" s="1052"/>
      <c r="JMU325" s="1052"/>
      <c r="JMV325" s="1052"/>
      <c r="JMW325" s="1052"/>
      <c r="JMX325" s="1052"/>
      <c r="JMY325" s="1052"/>
      <c r="JMZ325" s="1052"/>
      <c r="JNA325" s="1052"/>
      <c r="JNB325" s="1052"/>
      <c r="JNC325" s="1052"/>
      <c r="JND325" s="1052"/>
      <c r="JNE325" s="1052"/>
      <c r="JNF325" s="1052"/>
      <c r="JNG325" s="1052"/>
      <c r="JNH325" s="1052"/>
      <c r="JNI325" s="1052"/>
      <c r="JNJ325" s="1052"/>
      <c r="JNK325" s="1052"/>
      <c r="JNL325" s="1052"/>
      <c r="JNM325" s="1052"/>
      <c r="JNN325" s="1052"/>
      <c r="JNO325" s="1052"/>
      <c r="JNP325" s="1052"/>
      <c r="JNQ325" s="1052"/>
      <c r="JNR325" s="1052"/>
      <c r="JNS325" s="1052"/>
      <c r="JNT325" s="1052"/>
      <c r="JNU325" s="1052"/>
      <c r="JNV325" s="1052"/>
      <c r="JNW325" s="1052"/>
      <c r="JNX325" s="1052"/>
      <c r="JNY325" s="1052"/>
      <c r="JNZ325" s="1052"/>
      <c r="JOA325" s="1052"/>
      <c r="JOB325" s="1052"/>
      <c r="JOC325" s="1052"/>
      <c r="JOD325" s="1052"/>
      <c r="JOE325" s="1052"/>
      <c r="JOF325" s="1052"/>
      <c r="JOG325" s="1052"/>
      <c r="JOH325" s="1052"/>
      <c r="JOI325" s="1052"/>
      <c r="JOJ325" s="1052"/>
      <c r="JOK325" s="1052"/>
      <c r="JOL325" s="1052"/>
      <c r="JOM325" s="1052"/>
      <c r="JON325" s="1052"/>
      <c r="JOO325" s="1052"/>
      <c r="JOP325" s="1052"/>
      <c r="JOQ325" s="1052"/>
      <c r="JOR325" s="1052"/>
      <c r="JOS325" s="1052"/>
      <c r="JOT325" s="1052"/>
      <c r="JOU325" s="1052"/>
      <c r="JOV325" s="1052"/>
      <c r="JOW325" s="1052"/>
      <c r="JOX325" s="1052"/>
      <c r="JOY325" s="1052"/>
      <c r="JOZ325" s="1052"/>
      <c r="JPA325" s="1052"/>
      <c r="JPB325" s="1052"/>
      <c r="JPC325" s="1052"/>
      <c r="JPD325" s="1052"/>
      <c r="JPE325" s="1052"/>
      <c r="JPF325" s="1052"/>
      <c r="JPG325" s="1052"/>
      <c r="JPH325" s="1052"/>
      <c r="JPI325" s="1052"/>
      <c r="JPJ325" s="1052"/>
      <c r="JPK325" s="1052"/>
      <c r="JPL325" s="1052"/>
      <c r="JPM325" s="1052"/>
      <c r="JPN325" s="1052"/>
      <c r="JPO325" s="1052"/>
      <c r="JPP325" s="1052"/>
      <c r="JPQ325" s="1052"/>
      <c r="JPR325" s="1052"/>
      <c r="JPS325" s="1052"/>
      <c r="JPT325" s="1052"/>
      <c r="JPU325" s="1052"/>
      <c r="JPV325" s="1052"/>
      <c r="JPW325" s="1052"/>
      <c r="JPX325" s="1052"/>
      <c r="JPY325" s="1052"/>
      <c r="JPZ325" s="1052"/>
      <c r="JQA325" s="1052"/>
      <c r="JQB325" s="1052"/>
      <c r="JQC325" s="1052"/>
      <c r="JQD325" s="1052"/>
      <c r="JQE325" s="1052"/>
      <c r="JQF325" s="1052"/>
      <c r="JQG325" s="1052"/>
      <c r="JQH325" s="1052"/>
      <c r="JQI325" s="1052"/>
      <c r="JQJ325" s="1052"/>
      <c r="JQK325" s="1052"/>
      <c r="JQL325" s="1052"/>
      <c r="JQM325" s="1052"/>
      <c r="JQN325" s="1052"/>
      <c r="JQO325" s="1052"/>
      <c r="JQP325" s="1052"/>
      <c r="JQQ325" s="1052"/>
      <c r="JQR325" s="1052"/>
      <c r="JQS325" s="1052"/>
      <c r="JQT325" s="1052"/>
      <c r="JQU325" s="1052"/>
      <c r="JQV325" s="1052"/>
      <c r="JQW325" s="1052"/>
      <c r="JQX325" s="1052"/>
      <c r="JQY325" s="1052"/>
      <c r="JQZ325" s="1052"/>
      <c r="JRA325" s="1052"/>
      <c r="JRB325" s="1052"/>
      <c r="JRC325" s="1052"/>
      <c r="JRD325" s="1052"/>
      <c r="JRE325" s="1052"/>
      <c r="JRF325" s="1052"/>
      <c r="JRG325" s="1052"/>
      <c r="JRH325" s="1052"/>
      <c r="JRI325" s="1052"/>
      <c r="JRJ325" s="1052"/>
      <c r="JRK325" s="1052"/>
      <c r="JRL325" s="1052"/>
      <c r="JRM325" s="1052"/>
      <c r="JRN325" s="1052"/>
      <c r="JRO325" s="1052"/>
      <c r="JRP325" s="1052"/>
      <c r="JRQ325" s="1052"/>
      <c r="JRR325" s="1052"/>
      <c r="JRS325" s="1052"/>
      <c r="JRT325" s="1052"/>
      <c r="JRU325" s="1052"/>
      <c r="JRV325" s="1052"/>
      <c r="JRW325" s="1052"/>
      <c r="JRX325" s="1052"/>
      <c r="JRY325" s="1052"/>
      <c r="JRZ325" s="1052"/>
      <c r="JSA325" s="1052"/>
      <c r="JSB325" s="1052"/>
      <c r="JSC325" s="1052"/>
      <c r="JSD325" s="1052"/>
      <c r="JSE325" s="1052"/>
      <c r="JSF325" s="1052"/>
      <c r="JSG325" s="1052"/>
      <c r="JSH325" s="1052"/>
      <c r="JSI325" s="1052"/>
      <c r="JSJ325" s="1052"/>
      <c r="JSK325" s="1052"/>
      <c r="JSL325" s="1052"/>
      <c r="JSM325" s="1052"/>
      <c r="JSN325" s="1052"/>
      <c r="JSO325" s="1052"/>
      <c r="JSP325" s="1052"/>
      <c r="JSQ325" s="1052"/>
      <c r="JSR325" s="1052"/>
      <c r="JSS325" s="1052"/>
      <c r="JST325" s="1052"/>
      <c r="JSU325" s="1052"/>
      <c r="JSV325" s="1052"/>
      <c r="JSW325" s="1052"/>
      <c r="JSX325" s="1052"/>
      <c r="JSY325" s="1052"/>
      <c r="JSZ325" s="1052"/>
      <c r="JTA325" s="1052"/>
      <c r="JTB325" s="1052"/>
      <c r="JTC325" s="1052"/>
      <c r="JTD325" s="1052"/>
      <c r="JTE325" s="1052"/>
      <c r="JTF325" s="1052"/>
      <c r="JTG325" s="1052"/>
      <c r="JTH325" s="1052"/>
      <c r="JTI325" s="1052"/>
      <c r="JTJ325" s="1052"/>
      <c r="JTK325" s="1052"/>
      <c r="JTL325" s="1052"/>
      <c r="JTM325" s="1052"/>
      <c r="JTN325" s="1052"/>
      <c r="JTO325" s="1052"/>
      <c r="JTP325" s="1052"/>
      <c r="JTQ325" s="1052"/>
      <c r="JTR325" s="1052"/>
      <c r="JTS325" s="1052"/>
      <c r="JTT325" s="1052"/>
      <c r="JTU325" s="1052"/>
      <c r="JTV325" s="1052"/>
      <c r="JTW325" s="1052"/>
      <c r="JTX325" s="1052"/>
      <c r="JTY325" s="1052"/>
      <c r="JTZ325" s="1052"/>
      <c r="JUA325" s="1052"/>
      <c r="JUB325" s="1052"/>
      <c r="JUC325" s="1052"/>
      <c r="JUD325" s="1052"/>
      <c r="JUE325" s="1052"/>
      <c r="JUF325" s="1052"/>
      <c r="JUG325" s="1052"/>
      <c r="JUH325" s="1052"/>
      <c r="JUI325" s="1052"/>
      <c r="JUJ325" s="1052"/>
      <c r="JUK325" s="1052"/>
      <c r="JUL325" s="1052"/>
      <c r="JUM325" s="1052"/>
      <c r="JUN325" s="1052"/>
      <c r="JUO325" s="1052"/>
      <c r="JUP325" s="1052"/>
      <c r="JUQ325" s="1052"/>
      <c r="JUR325" s="1052"/>
      <c r="JUS325" s="1052"/>
      <c r="JUT325" s="1052"/>
      <c r="JUU325" s="1052"/>
      <c r="JUV325" s="1052"/>
      <c r="JUW325" s="1052"/>
      <c r="JUX325" s="1052"/>
      <c r="JUY325" s="1052"/>
      <c r="JUZ325" s="1052"/>
      <c r="JVA325" s="1052"/>
      <c r="JVB325" s="1052"/>
      <c r="JVC325" s="1052"/>
      <c r="JVD325" s="1052"/>
      <c r="JVE325" s="1052"/>
      <c r="JVF325" s="1052"/>
      <c r="JVG325" s="1052"/>
      <c r="JVH325" s="1052"/>
      <c r="JVI325" s="1052"/>
      <c r="JVJ325" s="1052"/>
      <c r="JVK325" s="1052"/>
      <c r="JVL325" s="1052"/>
      <c r="JVM325" s="1052"/>
      <c r="JVN325" s="1052"/>
      <c r="JVO325" s="1052"/>
      <c r="JVP325" s="1052"/>
      <c r="JVQ325" s="1052"/>
      <c r="JVR325" s="1052"/>
      <c r="JVS325" s="1052"/>
      <c r="JVT325" s="1052"/>
      <c r="JVU325" s="1052"/>
      <c r="JVV325" s="1052"/>
      <c r="JVW325" s="1052"/>
      <c r="JVX325" s="1052"/>
      <c r="JVY325" s="1052"/>
      <c r="JVZ325" s="1052"/>
      <c r="JWA325" s="1052"/>
      <c r="JWB325" s="1052"/>
      <c r="JWC325" s="1052"/>
      <c r="JWD325" s="1052"/>
      <c r="JWE325" s="1052"/>
      <c r="JWF325" s="1052"/>
      <c r="JWG325" s="1052"/>
      <c r="JWH325" s="1052"/>
      <c r="JWI325" s="1052"/>
      <c r="JWJ325" s="1052"/>
      <c r="JWK325" s="1052"/>
      <c r="JWL325" s="1052"/>
      <c r="JWM325" s="1052"/>
      <c r="JWN325" s="1052"/>
      <c r="JWO325" s="1052"/>
      <c r="JWP325" s="1052"/>
      <c r="JWQ325" s="1052"/>
      <c r="JWR325" s="1052"/>
      <c r="JWS325" s="1052"/>
      <c r="JWT325" s="1052"/>
      <c r="JWU325" s="1052"/>
      <c r="JWV325" s="1052"/>
      <c r="JWW325" s="1052"/>
      <c r="JWX325" s="1052"/>
      <c r="JWY325" s="1052"/>
      <c r="JWZ325" s="1052"/>
      <c r="JXA325" s="1052"/>
      <c r="JXB325" s="1052"/>
      <c r="JXC325" s="1052"/>
      <c r="JXD325" s="1052"/>
      <c r="JXE325" s="1052"/>
      <c r="JXF325" s="1052"/>
      <c r="JXG325" s="1052"/>
      <c r="JXH325" s="1052"/>
      <c r="JXI325" s="1052"/>
      <c r="JXJ325" s="1052"/>
      <c r="JXK325" s="1052"/>
      <c r="JXL325" s="1052"/>
      <c r="JXM325" s="1052"/>
      <c r="JXN325" s="1052"/>
      <c r="JXO325" s="1052"/>
      <c r="JXP325" s="1052"/>
      <c r="JXQ325" s="1052"/>
      <c r="JXR325" s="1052"/>
      <c r="JXS325" s="1052"/>
      <c r="JXT325" s="1052"/>
      <c r="JXU325" s="1052"/>
      <c r="JXV325" s="1052"/>
      <c r="JXW325" s="1052"/>
      <c r="JXX325" s="1052"/>
      <c r="JXY325" s="1052"/>
      <c r="JXZ325" s="1052"/>
      <c r="JYA325" s="1052"/>
      <c r="JYB325" s="1052"/>
      <c r="JYC325" s="1052"/>
      <c r="JYD325" s="1052"/>
      <c r="JYE325" s="1052"/>
      <c r="JYF325" s="1052"/>
      <c r="JYG325" s="1052"/>
      <c r="JYH325" s="1052"/>
      <c r="JYI325" s="1052"/>
      <c r="JYJ325" s="1052"/>
      <c r="JYK325" s="1052"/>
      <c r="JYL325" s="1052"/>
      <c r="JYM325" s="1052"/>
      <c r="JYN325" s="1052"/>
      <c r="JYO325" s="1052"/>
      <c r="JYP325" s="1052"/>
      <c r="JYQ325" s="1052"/>
      <c r="JYR325" s="1052"/>
      <c r="JYS325" s="1052"/>
      <c r="JYT325" s="1052"/>
      <c r="JYU325" s="1052"/>
      <c r="JYV325" s="1052"/>
      <c r="JYW325" s="1052"/>
      <c r="JYX325" s="1052"/>
      <c r="JYY325" s="1052"/>
      <c r="JYZ325" s="1052"/>
      <c r="JZA325" s="1052"/>
      <c r="JZB325" s="1052"/>
      <c r="JZC325" s="1052"/>
      <c r="JZD325" s="1052"/>
      <c r="JZE325" s="1052"/>
      <c r="JZF325" s="1052"/>
      <c r="JZG325" s="1052"/>
      <c r="JZH325" s="1052"/>
      <c r="JZI325" s="1052"/>
      <c r="JZJ325" s="1052"/>
      <c r="JZK325" s="1052"/>
      <c r="JZL325" s="1052"/>
      <c r="JZM325" s="1052"/>
      <c r="JZN325" s="1052"/>
      <c r="JZO325" s="1052"/>
      <c r="JZP325" s="1052"/>
      <c r="JZQ325" s="1052"/>
      <c r="JZR325" s="1052"/>
      <c r="JZS325" s="1052"/>
      <c r="JZT325" s="1052"/>
      <c r="JZU325" s="1052"/>
      <c r="JZV325" s="1052"/>
      <c r="JZW325" s="1052"/>
      <c r="JZX325" s="1052"/>
      <c r="JZY325" s="1052"/>
      <c r="JZZ325" s="1052"/>
      <c r="KAA325" s="1052"/>
      <c r="KAB325" s="1052"/>
      <c r="KAC325" s="1052"/>
      <c r="KAD325" s="1052"/>
      <c r="KAE325" s="1052"/>
      <c r="KAF325" s="1052"/>
      <c r="KAG325" s="1052"/>
      <c r="KAH325" s="1052"/>
      <c r="KAI325" s="1052"/>
      <c r="KAJ325" s="1052"/>
      <c r="KAK325" s="1052"/>
      <c r="KAL325" s="1052"/>
      <c r="KAM325" s="1052"/>
      <c r="KAN325" s="1052"/>
      <c r="KAO325" s="1052"/>
      <c r="KAP325" s="1052"/>
      <c r="KAQ325" s="1052"/>
      <c r="KAR325" s="1052"/>
      <c r="KAS325" s="1052"/>
      <c r="KAT325" s="1052"/>
      <c r="KAU325" s="1052"/>
      <c r="KAV325" s="1052"/>
      <c r="KAW325" s="1052"/>
      <c r="KAX325" s="1052"/>
      <c r="KAY325" s="1052"/>
      <c r="KAZ325" s="1052"/>
      <c r="KBA325" s="1052"/>
      <c r="KBB325" s="1052"/>
      <c r="KBC325" s="1052"/>
      <c r="KBD325" s="1052"/>
      <c r="KBE325" s="1052"/>
      <c r="KBF325" s="1052"/>
      <c r="KBG325" s="1052"/>
      <c r="KBH325" s="1052"/>
      <c r="KBI325" s="1052"/>
      <c r="KBJ325" s="1052"/>
      <c r="KBK325" s="1052"/>
      <c r="KBL325" s="1052"/>
      <c r="KBM325" s="1052"/>
      <c r="KBN325" s="1052"/>
      <c r="KBO325" s="1052"/>
      <c r="KBP325" s="1052"/>
      <c r="KBQ325" s="1052"/>
      <c r="KBR325" s="1052"/>
      <c r="KBS325" s="1052"/>
      <c r="KBT325" s="1052"/>
      <c r="KBU325" s="1052"/>
      <c r="KBV325" s="1052"/>
      <c r="KBW325" s="1052"/>
      <c r="KBX325" s="1052"/>
      <c r="KBY325" s="1052"/>
      <c r="KBZ325" s="1052"/>
      <c r="KCA325" s="1052"/>
      <c r="KCB325" s="1052"/>
      <c r="KCC325" s="1052"/>
      <c r="KCD325" s="1052"/>
      <c r="KCE325" s="1052"/>
      <c r="KCF325" s="1052"/>
      <c r="KCG325" s="1052"/>
      <c r="KCH325" s="1052"/>
      <c r="KCI325" s="1052"/>
      <c r="KCJ325" s="1052"/>
      <c r="KCK325" s="1052"/>
      <c r="KCL325" s="1052"/>
      <c r="KCM325" s="1052"/>
      <c r="KCN325" s="1052"/>
      <c r="KCO325" s="1052"/>
      <c r="KCP325" s="1052"/>
      <c r="KCQ325" s="1052"/>
      <c r="KCR325" s="1052"/>
      <c r="KCS325" s="1052"/>
      <c r="KCT325" s="1052"/>
      <c r="KCU325" s="1052"/>
      <c r="KCV325" s="1052"/>
      <c r="KCW325" s="1052"/>
      <c r="KCX325" s="1052"/>
      <c r="KCY325" s="1052"/>
      <c r="KCZ325" s="1052"/>
      <c r="KDA325" s="1052"/>
      <c r="KDB325" s="1052"/>
      <c r="KDC325" s="1052"/>
      <c r="KDD325" s="1052"/>
      <c r="KDE325" s="1052"/>
      <c r="KDF325" s="1052"/>
      <c r="KDG325" s="1052"/>
      <c r="KDH325" s="1052"/>
      <c r="KDI325" s="1052"/>
      <c r="KDJ325" s="1052"/>
      <c r="KDK325" s="1052"/>
      <c r="KDL325" s="1052"/>
      <c r="KDM325" s="1052"/>
      <c r="KDN325" s="1052"/>
      <c r="KDO325" s="1052"/>
      <c r="KDP325" s="1052"/>
      <c r="KDQ325" s="1052"/>
      <c r="KDR325" s="1052"/>
      <c r="KDS325" s="1052"/>
      <c r="KDT325" s="1052"/>
      <c r="KDU325" s="1052"/>
      <c r="KDV325" s="1052"/>
      <c r="KDW325" s="1052"/>
      <c r="KDX325" s="1052"/>
      <c r="KDY325" s="1052"/>
      <c r="KDZ325" s="1052"/>
      <c r="KEA325" s="1052"/>
      <c r="KEB325" s="1052"/>
      <c r="KEC325" s="1052"/>
      <c r="KED325" s="1052"/>
      <c r="KEE325" s="1052"/>
      <c r="KEF325" s="1052"/>
      <c r="KEG325" s="1052"/>
      <c r="KEH325" s="1052"/>
      <c r="KEI325" s="1052"/>
      <c r="KEJ325" s="1052"/>
      <c r="KEK325" s="1052"/>
      <c r="KEL325" s="1052"/>
      <c r="KEM325" s="1052"/>
      <c r="KEN325" s="1052"/>
      <c r="KEO325" s="1052"/>
      <c r="KEP325" s="1052"/>
      <c r="KEQ325" s="1052"/>
      <c r="KER325" s="1052"/>
      <c r="KES325" s="1052"/>
      <c r="KET325" s="1052"/>
      <c r="KEU325" s="1052"/>
      <c r="KEV325" s="1052"/>
      <c r="KEW325" s="1052"/>
      <c r="KEX325" s="1052"/>
      <c r="KEY325" s="1052"/>
      <c r="KEZ325" s="1052"/>
      <c r="KFA325" s="1052"/>
      <c r="KFB325" s="1052"/>
      <c r="KFC325" s="1052"/>
      <c r="KFD325" s="1052"/>
      <c r="KFE325" s="1052"/>
      <c r="KFF325" s="1052"/>
      <c r="KFG325" s="1052"/>
      <c r="KFH325" s="1052"/>
      <c r="KFI325" s="1052"/>
      <c r="KFJ325" s="1052"/>
      <c r="KFK325" s="1052"/>
      <c r="KFL325" s="1052"/>
      <c r="KFM325" s="1052"/>
      <c r="KFN325" s="1052"/>
      <c r="KFO325" s="1052"/>
      <c r="KFP325" s="1052"/>
      <c r="KFQ325" s="1052"/>
      <c r="KFR325" s="1052"/>
      <c r="KFS325" s="1052"/>
      <c r="KFT325" s="1052"/>
      <c r="KFU325" s="1052"/>
      <c r="KFV325" s="1052"/>
      <c r="KFW325" s="1052"/>
      <c r="KFX325" s="1052"/>
      <c r="KFY325" s="1052"/>
      <c r="KFZ325" s="1052"/>
      <c r="KGA325" s="1052"/>
      <c r="KGB325" s="1052"/>
      <c r="KGC325" s="1052"/>
      <c r="KGD325" s="1052"/>
      <c r="KGE325" s="1052"/>
      <c r="KGF325" s="1052"/>
      <c r="KGG325" s="1052"/>
      <c r="KGH325" s="1052"/>
      <c r="KGI325" s="1052"/>
      <c r="KGJ325" s="1052"/>
      <c r="KGK325" s="1052"/>
      <c r="KGL325" s="1052"/>
      <c r="KGM325" s="1052"/>
      <c r="KGN325" s="1052"/>
      <c r="KGO325" s="1052"/>
      <c r="KGP325" s="1052"/>
      <c r="KGQ325" s="1052"/>
      <c r="KGR325" s="1052"/>
      <c r="KGS325" s="1052"/>
      <c r="KGT325" s="1052"/>
      <c r="KGU325" s="1052"/>
      <c r="KGV325" s="1052"/>
      <c r="KGW325" s="1052"/>
      <c r="KGX325" s="1052"/>
      <c r="KGY325" s="1052"/>
      <c r="KGZ325" s="1052"/>
      <c r="KHA325" s="1052"/>
      <c r="KHB325" s="1052"/>
      <c r="KHC325" s="1052"/>
      <c r="KHD325" s="1052"/>
      <c r="KHE325" s="1052"/>
      <c r="KHF325" s="1052"/>
      <c r="KHG325" s="1052"/>
      <c r="KHH325" s="1052"/>
      <c r="KHI325" s="1052"/>
      <c r="KHJ325" s="1052"/>
      <c r="KHK325" s="1052"/>
      <c r="KHL325" s="1052"/>
      <c r="KHM325" s="1052"/>
      <c r="KHN325" s="1052"/>
      <c r="KHO325" s="1052"/>
      <c r="KHP325" s="1052"/>
      <c r="KHQ325" s="1052"/>
      <c r="KHR325" s="1052"/>
      <c r="KHS325" s="1052"/>
      <c r="KHT325" s="1052"/>
      <c r="KHU325" s="1052"/>
      <c r="KHV325" s="1052"/>
      <c r="KHW325" s="1052"/>
      <c r="KHX325" s="1052"/>
      <c r="KHY325" s="1052"/>
      <c r="KHZ325" s="1052"/>
      <c r="KIA325" s="1052"/>
      <c r="KIB325" s="1052"/>
      <c r="KIC325" s="1052"/>
      <c r="KID325" s="1052"/>
      <c r="KIE325" s="1052"/>
      <c r="KIF325" s="1052"/>
      <c r="KIG325" s="1052"/>
      <c r="KIH325" s="1052"/>
      <c r="KII325" s="1052"/>
      <c r="KIJ325" s="1052"/>
      <c r="KIK325" s="1052"/>
      <c r="KIL325" s="1052"/>
      <c r="KIM325" s="1052"/>
      <c r="KIN325" s="1052"/>
      <c r="KIO325" s="1052"/>
      <c r="KIP325" s="1052"/>
      <c r="KIQ325" s="1052"/>
      <c r="KIR325" s="1052"/>
      <c r="KIS325" s="1052"/>
      <c r="KIT325" s="1052"/>
      <c r="KIU325" s="1052"/>
      <c r="KIV325" s="1052"/>
      <c r="KIW325" s="1052"/>
      <c r="KIX325" s="1052"/>
      <c r="KIY325" s="1052"/>
      <c r="KIZ325" s="1052"/>
      <c r="KJA325" s="1052"/>
      <c r="KJB325" s="1052"/>
      <c r="KJC325" s="1052"/>
      <c r="KJD325" s="1052"/>
      <c r="KJE325" s="1052"/>
      <c r="KJF325" s="1052"/>
      <c r="KJG325" s="1052"/>
      <c r="KJH325" s="1052"/>
      <c r="KJI325" s="1052"/>
      <c r="KJJ325" s="1052"/>
      <c r="KJK325" s="1052"/>
      <c r="KJL325" s="1052"/>
      <c r="KJM325" s="1052"/>
      <c r="KJN325" s="1052"/>
      <c r="KJO325" s="1052"/>
      <c r="KJP325" s="1052"/>
      <c r="KJQ325" s="1052"/>
      <c r="KJR325" s="1052"/>
      <c r="KJS325" s="1052"/>
      <c r="KJT325" s="1052"/>
      <c r="KJU325" s="1052"/>
      <c r="KJV325" s="1052"/>
      <c r="KJW325" s="1052"/>
      <c r="KJX325" s="1052"/>
      <c r="KJY325" s="1052"/>
      <c r="KJZ325" s="1052"/>
      <c r="KKA325" s="1052"/>
      <c r="KKB325" s="1052"/>
      <c r="KKC325" s="1052"/>
      <c r="KKD325" s="1052"/>
      <c r="KKE325" s="1052"/>
      <c r="KKF325" s="1052"/>
      <c r="KKG325" s="1052"/>
      <c r="KKH325" s="1052"/>
      <c r="KKI325" s="1052"/>
      <c r="KKJ325" s="1052"/>
      <c r="KKK325" s="1052"/>
      <c r="KKL325" s="1052"/>
      <c r="KKM325" s="1052"/>
      <c r="KKN325" s="1052"/>
      <c r="KKO325" s="1052"/>
      <c r="KKP325" s="1052"/>
      <c r="KKQ325" s="1052"/>
      <c r="KKR325" s="1052"/>
      <c r="KKS325" s="1052"/>
      <c r="KKT325" s="1052"/>
      <c r="KKU325" s="1052"/>
      <c r="KKV325" s="1052"/>
      <c r="KKW325" s="1052"/>
      <c r="KKX325" s="1052"/>
      <c r="KKY325" s="1052"/>
      <c r="KKZ325" s="1052"/>
      <c r="KLA325" s="1052"/>
      <c r="KLB325" s="1052"/>
      <c r="KLC325" s="1052"/>
      <c r="KLD325" s="1052"/>
      <c r="KLE325" s="1052"/>
      <c r="KLF325" s="1052"/>
      <c r="KLG325" s="1052"/>
      <c r="KLH325" s="1052"/>
      <c r="KLI325" s="1052"/>
      <c r="KLJ325" s="1052"/>
      <c r="KLK325" s="1052"/>
      <c r="KLL325" s="1052"/>
      <c r="KLM325" s="1052"/>
      <c r="KLN325" s="1052"/>
      <c r="KLO325" s="1052"/>
      <c r="KLP325" s="1052"/>
      <c r="KLQ325" s="1052"/>
      <c r="KLR325" s="1052"/>
      <c r="KLS325" s="1052"/>
      <c r="KLT325" s="1052"/>
      <c r="KLU325" s="1052"/>
      <c r="KLV325" s="1052"/>
      <c r="KLW325" s="1052"/>
      <c r="KLX325" s="1052"/>
      <c r="KLY325" s="1052"/>
      <c r="KLZ325" s="1052"/>
      <c r="KMA325" s="1052"/>
      <c r="KMB325" s="1052"/>
      <c r="KMC325" s="1052"/>
      <c r="KMD325" s="1052"/>
      <c r="KME325" s="1052"/>
      <c r="KMF325" s="1052"/>
      <c r="KMG325" s="1052"/>
      <c r="KMH325" s="1052"/>
      <c r="KMI325" s="1052"/>
      <c r="KMJ325" s="1052"/>
      <c r="KMK325" s="1052"/>
      <c r="KML325" s="1052"/>
      <c r="KMM325" s="1052"/>
      <c r="KMN325" s="1052"/>
      <c r="KMO325" s="1052"/>
      <c r="KMP325" s="1052"/>
      <c r="KMQ325" s="1052"/>
      <c r="KMR325" s="1052"/>
      <c r="KMS325" s="1052"/>
      <c r="KMT325" s="1052"/>
      <c r="KMU325" s="1052"/>
      <c r="KMV325" s="1052"/>
      <c r="KMW325" s="1052"/>
      <c r="KMX325" s="1052"/>
      <c r="KMY325" s="1052"/>
      <c r="KMZ325" s="1052"/>
      <c r="KNA325" s="1052"/>
      <c r="KNB325" s="1052"/>
      <c r="KNC325" s="1052"/>
      <c r="KND325" s="1052"/>
      <c r="KNE325" s="1052"/>
      <c r="KNF325" s="1052"/>
      <c r="KNG325" s="1052"/>
      <c r="KNH325" s="1052"/>
      <c r="KNI325" s="1052"/>
      <c r="KNJ325" s="1052"/>
      <c r="KNK325" s="1052"/>
      <c r="KNL325" s="1052"/>
      <c r="KNM325" s="1052"/>
      <c r="KNN325" s="1052"/>
      <c r="KNO325" s="1052"/>
      <c r="KNP325" s="1052"/>
      <c r="KNQ325" s="1052"/>
      <c r="KNR325" s="1052"/>
      <c r="KNS325" s="1052"/>
      <c r="KNT325" s="1052"/>
      <c r="KNU325" s="1052"/>
      <c r="KNV325" s="1052"/>
      <c r="KNW325" s="1052"/>
      <c r="KNX325" s="1052"/>
      <c r="KNY325" s="1052"/>
      <c r="KNZ325" s="1052"/>
      <c r="KOA325" s="1052"/>
      <c r="KOB325" s="1052"/>
      <c r="KOC325" s="1052"/>
      <c r="KOD325" s="1052"/>
      <c r="KOE325" s="1052"/>
      <c r="KOF325" s="1052"/>
      <c r="KOG325" s="1052"/>
      <c r="KOH325" s="1052"/>
      <c r="KOI325" s="1052"/>
      <c r="KOJ325" s="1052"/>
      <c r="KOK325" s="1052"/>
      <c r="KOL325" s="1052"/>
      <c r="KOM325" s="1052"/>
      <c r="KON325" s="1052"/>
      <c r="KOO325" s="1052"/>
      <c r="KOP325" s="1052"/>
      <c r="KOQ325" s="1052"/>
      <c r="KOR325" s="1052"/>
      <c r="KOS325" s="1052"/>
      <c r="KOT325" s="1052"/>
      <c r="KOU325" s="1052"/>
      <c r="KOV325" s="1052"/>
      <c r="KOW325" s="1052"/>
      <c r="KOX325" s="1052"/>
      <c r="KOY325" s="1052"/>
      <c r="KOZ325" s="1052"/>
      <c r="KPA325" s="1052"/>
      <c r="KPB325" s="1052"/>
      <c r="KPC325" s="1052"/>
      <c r="KPD325" s="1052"/>
      <c r="KPE325" s="1052"/>
      <c r="KPF325" s="1052"/>
      <c r="KPG325" s="1052"/>
      <c r="KPH325" s="1052"/>
      <c r="KPI325" s="1052"/>
      <c r="KPJ325" s="1052"/>
      <c r="KPK325" s="1052"/>
      <c r="KPL325" s="1052"/>
      <c r="KPM325" s="1052"/>
      <c r="KPN325" s="1052"/>
      <c r="KPO325" s="1052"/>
      <c r="KPP325" s="1052"/>
      <c r="KPQ325" s="1052"/>
      <c r="KPR325" s="1052"/>
      <c r="KPS325" s="1052"/>
      <c r="KPT325" s="1052"/>
      <c r="KPU325" s="1052"/>
      <c r="KPV325" s="1052"/>
      <c r="KPW325" s="1052"/>
      <c r="KPX325" s="1052"/>
      <c r="KPY325" s="1052"/>
      <c r="KPZ325" s="1052"/>
      <c r="KQA325" s="1052"/>
      <c r="KQB325" s="1052"/>
      <c r="KQC325" s="1052"/>
      <c r="KQD325" s="1052"/>
      <c r="KQE325" s="1052"/>
      <c r="KQF325" s="1052"/>
      <c r="KQG325" s="1052"/>
      <c r="KQH325" s="1052"/>
      <c r="KQI325" s="1052"/>
      <c r="KQJ325" s="1052"/>
      <c r="KQK325" s="1052"/>
      <c r="KQL325" s="1052"/>
      <c r="KQM325" s="1052"/>
      <c r="KQN325" s="1052"/>
      <c r="KQO325" s="1052"/>
      <c r="KQP325" s="1052"/>
      <c r="KQQ325" s="1052"/>
      <c r="KQR325" s="1052"/>
      <c r="KQS325" s="1052"/>
      <c r="KQT325" s="1052"/>
      <c r="KQU325" s="1052"/>
      <c r="KQV325" s="1052"/>
      <c r="KQW325" s="1052"/>
      <c r="KQX325" s="1052"/>
      <c r="KQY325" s="1052"/>
      <c r="KQZ325" s="1052"/>
      <c r="KRA325" s="1052"/>
      <c r="KRB325" s="1052"/>
      <c r="KRC325" s="1052"/>
      <c r="KRD325" s="1052"/>
      <c r="KRE325" s="1052"/>
      <c r="KRF325" s="1052"/>
      <c r="KRG325" s="1052"/>
      <c r="KRH325" s="1052"/>
      <c r="KRI325" s="1052"/>
      <c r="KRJ325" s="1052"/>
      <c r="KRK325" s="1052"/>
      <c r="KRL325" s="1052"/>
      <c r="KRM325" s="1052"/>
      <c r="KRN325" s="1052"/>
      <c r="KRO325" s="1052"/>
      <c r="KRP325" s="1052"/>
      <c r="KRQ325" s="1052"/>
      <c r="KRR325" s="1052"/>
      <c r="KRS325" s="1052"/>
      <c r="KRT325" s="1052"/>
      <c r="KRU325" s="1052"/>
      <c r="KRV325" s="1052"/>
      <c r="KRW325" s="1052"/>
      <c r="KRX325" s="1052"/>
      <c r="KRY325" s="1052"/>
      <c r="KRZ325" s="1052"/>
      <c r="KSA325" s="1052"/>
      <c r="KSB325" s="1052"/>
      <c r="KSC325" s="1052"/>
      <c r="KSD325" s="1052"/>
      <c r="KSE325" s="1052"/>
      <c r="KSF325" s="1052"/>
      <c r="KSG325" s="1052"/>
      <c r="KSH325" s="1052"/>
      <c r="KSI325" s="1052"/>
      <c r="KSJ325" s="1052"/>
      <c r="KSK325" s="1052"/>
      <c r="KSL325" s="1052"/>
      <c r="KSM325" s="1052"/>
      <c r="KSN325" s="1052"/>
      <c r="KSO325" s="1052"/>
      <c r="KSP325" s="1052"/>
      <c r="KSQ325" s="1052"/>
      <c r="KSR325" s="1052"/>
      <c r="KSS325" s="1052"/>
      <c r="KST325" s="1052"/>
      <c r="KSU325" s="1052"/>
      <c r="KSV325" s="1052"/>
      <c r="KSW325" s="1052"/>
      <c r="KSX325" s="1052"/>
      <c r="KSY325" s="1052"/>
      <c r="KSZ325" s="1052"/>
      <c r="KTA325" s="1052"/>
      <c r="KTB325" s="1052"/>
      <c r="KTC325" s="1052"/>
      <c r="KTD325" s="1052"/>
      <c r="KTE325" s="1052"/>
      <c r="KTF325" s="1052"/>
      <c r="KTG325" s="1052"/>
      <c r="KTH325" s="1052"/>
      <c r="KTI325" s="1052"/>
      <c r="KTJ325" s="1052"/>
      <c r="KTK325" s="1052"/>
      <c r="KTL325" s="1052"/>
      <c r="KTM325" s="1052"/>
      <c r="KTN325" s="1052"/>
      <c r="KTO325" s="1052"/>
      <c r="KTP325" s="1052"/>
      <c r="KTQ325" s="1052"/>
      <c r="KTR325" s="1052"/>
      <c r="KTS325" s="1052"/>
      <c r="KTT325" s="1052"/>
      <c r="KTU325" s="1052"/>
      <c r="KTV325" s="1052"/>
      <c r="KTW325" s="1052"/>
      <c r="KTX325" s="1052"/>
      <c r="KTY325" s="1052"/>
      <c r="KTZ325" s="1052"/>
      <c r="KUA325" s="1052"/>
      <c r="KUB325" s="1052"/>
      <c r="KUC325" s="1052"/>
      <c r="KUD325" s="1052"/>
      <c r="KUE325" s="1052"/>
      <c r="KUF325" s="1052"/>
      <c r="KUG325" s="1052"/>
      <c r="KUH325" s="1052"/>
      <c r="KUI325" s="1052"/>
      <c r="KUJ325" s="1052"/>
      <c r="KUK325" s="1052"/>
      <c r="KUL325" s="1052"/>
      <c r="KUM325" s="1052"/>
      <c r="KUN325" s="1052"/>
      <c r="KUO325" s="1052"/>
      <c r="KUP325" s="1052"/>
      <c r="KUQ325" s="1052"/>
      <c r="KUR325" s="1052"/>
      <c r="KUS325" s="1052"/>
      <c r="KUT325" s="1052"/>
      <c r="KUU325" s="1052"/>
      <c r="KUV325" s="1052"/>
      <c r="KUW325" s="1052"/>
      <c r="KUX325" s="1052"/>
      <c r="KUY325" s="1052"/>
      <c r="KUZ325" s="1052"/>
      <c r="KVA325" s="1052"/>
      <c r="KVB325" s="1052"/>
      <c r="KVC325" s="1052"/>
      <c r="KVD325" s="1052"/>
      <c r="KVE325" s="1052"/>
      <c r="KVF325" s="1052"/>
      <c r="KVG325" s="1052"/>
      <c r="KVH325" s="1052"/>
      <c r="KVI325" s="1052"/>
      <c r="KVJ325" s="1052"/>
      <c r="KVK325" s="1052"/>
      <c r="KVL325" s="1052"/>
      <c r="KVM325" s="1052"/>
      <c r="KVN325" s="1052"/>
      <c r="KVO325" s="1052"/>
      <c r="KVP325" s="1052"/>
      <c r="KVQ325" s="1052"/>
      <c r="KVR325" s="1052"/>
      <c r="KVS325" s="1052"/>
      <c r="KVT325" s="1052"/>
      <c r="KVU325" s="1052"/>
      <c r="KVV325" s="1052"/>
      <c r="KVW325" s="1052"/>
      <c r="KVX325" s="1052"/>
      <c r="KVY325" s="1052"/>
      <c r="KVZ325" s="1052"/>
      <c r="KWA325" s="1052"/>
      <c r="KWB325" s="1052"/>
      <c r="KWC325" s="1052"/>
      <c r="KWD325" s="1052"/>
      <c r="KWE325" s="1052"/>
      <c r="KWF325" s="1052"/>
      <c r="KWG325" s="1052"/>
      <c r="KWH325" s="1052"/>
      <c r="KWI325" s="1052"/>
      <c r="KWJ325" s="1052"/>
      <c r="KWK325" s="1052"/>
      <c r="KWL325" s="1052"/>
      <c r="KWM325" s="1052"/>
      <c r="KWN325" s="1052"/>
      <c r="KWO325" s="1052"/>
      <c r="KWP325" s="1052"/>
      <c r="KWQ325" s="1052"/>
      <c r="KWR325" s="1052"/>
      <c r="KWS325" s="1052"/>
      <c r="KWT325" s="1052"/>
      <c r="KWU325" s="1052"/>
      <c r="KWV325" s="1052"/>
      <c r="KWW325" s="1052"/>
      <c r="KWX325" s="1052"/>
      <c r="KWY325" s="1052"/>
      <c r="KWZ325" s="1052"/>
      <c r="KXA325" s="1052"/>
      <c r="KXB325" s="1052"/>
      <c r="KXC325" s="1052"/>
      <c r="KXD325" s="1052"/>
      <c r="KXE325" s="1052"/>
      <c r="KXF325" s="1052"/>
      <c r="KXG325" s="1052"/>
      <c r="KXH325" s="1052"/>
      <c r="KXI325" s="1052"/>
      <c r="KXJ325" s="1052"/>
      <c r="KXK325" s="1052"/>
      <c r="KXL325" s="1052"/>
      <c r="KXM325" s="1052"/>
      <c r="KXN325" s="1052"/>
      <c r="KXO325" s="1052"/>
      <c r="KXP325" s="1052"/>
      <c r="KXQ325" s="1052"/>
      <c r="KXR325" s="1052"/>
      <c r="KXS325" s="1052"/>
      <c r="KXT325" s="1052"/>
      <c r="KXU325" s="1052"/>
      <c r="KXV325" s="1052"/>
      <c r="KXW325" s="1052"/>
      <c r="KXX325" s="1052"/>
      <c r="KXY325" s="1052"/>
      <c r="KXZ325" s="1052"/>
      <c r="KYA325" s="1052"/>
      <c r="KYB325" s="1052"/>
      <c r="KYC325" s="1052"/>
      <c r="KYD325" s="1052"/>
      <c r="KYE325" s="1052"/>
      <c r="KYF325" s="1052"/>
      <c r="KYG325" s="1052"/>
      <c r="KYH325" s="1052"/>
      <c r="KYI325" s="1052"/>
      <c r="KYJ325" s="1052"/>
      <c r="KYK325" s="1052"/>
      <c r="KYL325" s="1052"/>
      <c r="KYM325" s="1052"/>
      <c r="KYN325" s="1052"/>
      <c r="KYO325" s="1052"/>
      <c r="KYP325" s="1052"/>
      <c r="KYQ325" s="1052"/>
      <c r="KYR325" s="1052"/>
      <c r="KYS325" s="1052"/>
      <c r="KYT325" s="1052"/>
      <c r="KYU325" s="1052"/>
      <c r="KYV325" s="1052"/>
      <c r="KYW325" s="1052"/>
      <c r="KYX325" s="1052"/>
      <c r="KYY325" s="1052"/>
      <c r="KYZ325" s="1052"/>
      <c r="KZA325" s="1052"/>
      <c r="KZB325" s="1052"/>
      <c r="KZC325" s="1052"/>
      <c r="KZD325" s="1052"/>
      <c r="KZE325" s="1052"/>
      <c r="KZF325" s="1052"/>
      <c r="KZG325" s="1052"/>
      <c r="KZH325" s="1052"/>
      <c r="KZI325" s="1052"/>
      <c r="KZJ325" s="1052"/>
      <c r="KZK325" s="1052"/>
      <c r="KZL325" s="1052"/>
      <c r="KZM325" s="1052"/>
      <c r="KZN325" s="1052"/>
      <c r="KZO325" s="1052"/>
      <c r="KZP325" s="1052"/>
      <c r="KZQ325" s="1052"/>
      <c r="KZR325" s="1052"/>
      <c r="KZS325" s="1052"/>
      <c r="KZT325" s="1052"/>
      <c r="KZU325" s="1052"/>
      <c r="KZV325" s="1052"/>
      <c r="KZW325" s="1052"/>
      <c r="KZX325" s="1052"/>
      <c r="KZY325" s="1052"/>
      <c r="KZZ325" s="1052"/>
      <c r="LAA325" s="1052"/>
      <c r="LAB325" s="1052"/>
      <c r="LAC325" s="1052"/>
      <c r="LAD325" s="1052"/>
      <c r="LAE325" s="1052"/>
      <c r="LAF325" s="1052"/>
      <c r="LAG325" s="1052"/>
      <c r="LAH325" s="1052"/>
      <c r="LAI325" s="1052"/>
      <c r="LAJ325" s="1052"/>
      <c r="LAK325" s="1052"/>
      <c r="LAL325" s="1052"/>
      <c r="LAM325" s="1052"/>
      <c r="LAN325" s="1052"/>
      <c r="LAO325" s="1052"/>
      <c r="LAP325" s="1052"/>
      <c r="LAQ325" s="1052"/>
      <c r="LAR325" s="1052"/>
      <c r="LAS325" s="1052"/>
      <c r="LAT325" s="1052"/>
      <c r="LAU325" s="1052"/>
      <c r="LAV325" s="1052"/>
      <c r="LAW325" s="1052"/>
      <c r="LAX325" s="1052"/>
      <c r="LAY325" s="1052"/>
      <c r="LAZ325" s="1052"/>
      <c r="LBA325" s="1052"/>
      <c r="LBB325" s="1052"/>
      <c r="LBC325" s="1052"/>
      <c r="LBD325" s="1052"/>
      <c r="LBE325" s="1052"/>
      <c r="LBF325" s="1052"/>
      <c r="LBG325" s="1052"/>
      <c r="LBH325" s="1052"/>
      <c r="LBI325" s="1052"/>
      <c r="LBJ325" s="1052"/>
      <c r="LBK325" s="1052"/>
      <c r="LBL325" s="1052"/>
      <c r="LBM325" s="1052"/>
      <c r="LBN325" s="1052"/>
      <c r="LBO325" s="1052"/>
      <c r="LBP325" s="1052"/>
      <c r="LBQ325" s="1052"/>
      <c r="LBR325" s="1052"/>
      <c r="LBS325" s="1052"/>
      <c r="LBT325" s="1052"/>
      <c r="LBU325" s="1052"/>
      <c r="LBV325" s="1052"/>
      <c r="LBW325" s="1052"/>
      <c r="LBX325" s="1052"/>
      <c r="LBY325" s="1052"/>
      <c r="LBZ325" s="1052"/>
      <c r="LCA325" s="1052"/>
      <c r="LCB325" s="1052"/>
      <c r="LCC325" s="1052"/>
      <c r="LCD325" s="1052"/>
      <c r="LCE325" s="1052"/>
      <c r="LCF325" s="1052"/>
      <c r="LCG325" s="1052"/>
      <c r="LCH325" s="1052"/>
      <c r="LCI325" s="1052"/>
      <c r="LCJ325" s="1052"/>
      <c r="LCK325" s="1052"/>
      <c r="LCL325" s="1052"/>
      <c r="LCM325" s="1052"/>
      <c r="LCN325" s="1052"/>
      <c r="LCO325" s="1052"/>
      <c r="LCP325" s="1052"/>
      <c r="LCQ325" s="1052"/>
      <c r="LCR325" s="1052"/>
      <c r="LCS325" s="1052"/>
      <c r="LCT325" s="1052"/>
      <c r="LCU325" s="1052"/>
      <c r="LCV325" s="1052"/>
      <c r="LCW325" s="1052"/>
      <c r="LCX325" s="1052"/>
      <c r="LCY325" s="1052"/>
      <c r="LCZ325" s="1052"/>
      <c r="LDA325" s="1052"/>
      <c r="LDB325" s="1052"/>
      <c r="LDC325" s="1052"/>
      <c r="LDD325" s="1052"/>
      <c r="LDE325" s="1052"/>
      <c r="LDF325" s="1052"/>
      <c r="LDG325" s="1052"/>
      <c r="LDH325" s="1052"/>
      <c r="LDI325" s="1052"/>
      <c r="LDJ325" s="1052"/>
      <c r="LDK325" s="1052"/>
      <c r="LDL325" s="1052"/>
      <c r="LDM325" s="1052"/>
      <c r="LDN325" s="1052"/>
      <c r="LDO325" s="1052"/>
      <c r="LDP325" s="1052"/>
      <c r="LDQ325" s="1052"/>
      <c r="LDR325" s="1052"/>
      <c r="LDS325" s="1052"/>
      <c r="LDT325" s="1052"/>
      <c r="LDU325" s="1052"/>
      <c r="LDV325" s="1052"/>
      <c r="LDW325" s="1052"/>
      <c r="LDX325" s="1052"/>
      <c r="LDY325" s="1052"/>
      <c r="LDZ325" s="1052"/>
      <c r="LEA325" s="1052"/>
      <c r="LEB325" s="1052"/>
      <c r="LEC325" s="1052"/>
      <c r="LED325" s="1052"/>
      <c r="LEE325" s="1052"/>
      <c r="LEF325" s="1052"/>
      <c r="LEG325" s="1052"/>
      <c r="LEH325" s="1052"/>
      <c r="LEI325" s="1052"/>
      <c r="LEJ325" s="1052"/>
      <c r="LEK325" s="1052"/>
      <c r="LEL325" s="1052"/>
      <c r="LEM325" s="1052"/>
      <c r="LEN325" s="1052"/>
      <c r="LEO325" s="1052"/>
      <c r="LEP325" s="1052"/>
      <c r="LEQ325" s="1052"/>
      <c r="LER325" s="1052"/>
      <c r="LES325" s="1052"/>
      <c r="LET325" s="1052"/>
      <c r="LEU325" s="1052"/>
      <c r="LEV325" s="1052"/>
      <c r="LEW325" s="1052"/>
      <c r="LEX325" s="1052"/>
      <c r="LEY325" s="1052"/>
      <c r="LEZ325" s="1052"/>
      <c r="LFA325" s="1052"/>
      <c r="LFB325" s="1052"/>
      <c r="LFC325" s="1052"/>
      <c r="LFD325" s="1052"/>
      <c r="LFE325" s="1052"/>
      <c r="LFF325" s="1052"/>
      <c r="LFG325" s="1052"/>
      <c r="LFH325" s="1052"/>
      <c r="LFI325" s="1052"/>
      <c r="LFJ325" s="1052"/>
      <c r="LFK325" s="1052"/>
      <c r="LFL325" s="1052"/>
      <c r="LFM325" s="1052"/>
      <c r="LFN325" s="1052"/>
      <c r="LFO325" s="1052"/>
      <c r="LFP325" s="1052"/>
      <c r="LFQ325" s="1052"/>
      <c r="LFR325" s="1052"/>
      <c r="LFS325" s="1052"/>
      <c r="LFT325" s="1052"/>
      <c r="LFU325" s="1052"/>
      <c r="LFV325" s="1052"/>
      <c r="LFW325" s="1052"/>
      <c r="LFX325" s="1052"/>
      <c r="LFY325" s="1052"/>
      <c r="LFZ325" s="1052"/>
      <c r="LGA325" s="1052"/>
      <c r="LGB325" s="1052"/>
      <c r="LGC325" s="1052"/>
      <c r="LGD325" s="1052"/>
      <c r="LGE325" s="1052"/>
      <c r="LGF325" s="1052"/>
      <c r="LGG325" s="1052"/>
      <c r="LGH325" s="1052"/>
      <c r="LGI325" s="1052"/>
      <c r="LGJ325" s="1052"/>
      <c r="LGK325" s="1052"/>
      <c r="LGL325" s="1052"/>
      <c r="LGM325" s="1052"/>
      <c r="LGN325" s="1052"/>
      <c r="LGO325" s="1052"/>
      <c r="LGP325" s="1052"/>
      <c r="LGQ325" s="1052"/>
      <c r="LGR325" s="1052"/>
      <c r="LGS325" s="1052"/>
      <c r="LGT325" s="1052"/>
      <c r="LGU325" s="1052"/>
      <c r="LGV325" s="1052"/>
      <c r="LGW325" s="1052"/>
      <c r="LGX325" s="1052"/>
      <c r="LGY325" s="1052"/>
      <c r="LGZ325" s="1052"/>
      <c r="LHA325" s="1052"/>
      <c r="LHB325" s="1052"/>
      <c r="LHC325" s="1052"/>
      <c r="LHD325" s="1052"/>
      <c r="LHE325" s="1052"/>
      <c r="LHF325" s="1052"/>
      <c r="LHG325" s="1052"/>
      <c r="LHH325" s="1052"/>
      <c r="LHI325" s="1052"/>
      <c r="LHJ325" s="1052"/>
      <c r="LHK325" s="1052"/>
      <c r="LHL325" s="1052"/>
      <c r="LHM325" s="1052"/>
      <c r="LHN325" s="1052"/>
      <c r="LHO325" s="1052"/>
      <c r="LHP325" s="1052"/>
      <c r="LHQ325" s="1052"/>
      <c r="LHR325" s="1052"/>
      <c r="LHS325" s="1052"/>
      <c r="LHT325" s="1052"/>
      <c r="LHU325" s="1052"/>
      <c r="LHV325" s="1052"/>
      <c r="LHW325" s="1052"/>
      <c r="LHX325" s="1052"/>
      <c r="LHY325" s="1052"/>
      <c r="LHZ325" s="1052"/>
      <c r="LIA325" s="1052"/>
      <c r="LIB325" s="1052"/>
      <c r="LIC325" s="1052"/>
      <c r="LID325" s="1052"/>
      <c r="LIE325" s="1052"/>
      <c r="LIF325" s="1052"/>
      <c r="LIG325" s="1052"/>
      <c r="LIH325" s="1052"/>
      <c r="LII325" s="1052"/>
      <c r="LIJ325" s="1052"/>
      <c r="LIK325" s="1052"/>
      <c r="LIL325" s="1052"/>
      <c r="LIM325" s="1052"/>
      <c r="LIN325" s="1052"/>
      <c r="LIO325" s="1052"/>
      <c r="LIP325" s="1052"/>
      <c r="LIQ325" s="1052"/>
      <c r="LIR325" s="1052"/>
      <c r="LIS325" s="1052"/>
      <c r="LIT325" s="1052"/>
      <c r="LIU325" s="1052"/>
      <c r="LIV325" s="1052"/>
      <c r="LIW325" s="1052"/>
      <c r="LIX325" s="1052"/>
      <c r="LIY325" s="1052"/>
      <c r="LIZ325" s="1052"/>
      <c r="LJA325" s="1052"/>
      <c r="LJB325" s="1052"/>
      <c r="LJC325" s="1052"/>
      <c r="LJD325" s="1052"/>
      <c r="LJE325" s="1052"/>
      <c r="LJF325" s="1052"/>
      <c r="LJG325" s="1052"/>
      <c r="LJH325" s="1052"/>
      <c r="LJI325" s="1052"/>
      <c r="LJJ325" s="1052"/>
      <c r="LJK325" s="1052"/>
      <c r="LJL325" s="1052"/>
      <c r="LJM325" s="1052"/>
      <c r="LJN325" s="1052"/>
      <c r="LJO325" s="1052"/>
      <c r="LJP325" s="1052"/>
      <c r="LJQ325" s="1052"/>
      <c r="LJR325" s="1052"/>
      <c r="LJS325" s="1052"/>
      <c r="LJT325" s="1052"/>
      <c r="LJU325" s="1052"/>
      <c r="LJV325" s="1052"/>
      <c r="LJW325" s="1052"/>
      <c r="LJX325" s="1052"/>
      <c r="LJY325" s="1052"/>
      <c r="LJZ325" s="1052"/>
      <c r="LKA325" s="1052"/>
      <c r="LKB325" s="1052"/>
      <c r="LKC325" s="1052"/>
      <c r="LKD325" s="1052"/>
      <c r="LKE325" s="1052"/>
      <c r="LKF325" s="1052"/>
      <c r="LKG325" s="1052"/>
      <c r="LKH325" s="1052"/>
      <c r="LKI325" s="1052"/>
      <c r="LKJ325" s="1052"/>
      <c r="LKK325" s="1052"/>
      <c r="LKL325" s="1052"/>
      <c r="LKM325" s="1052"/>
      <c r="LKN325" s="1052"/>
      <c r="LKO325" s="1052"/>
      <c r="LKP325" s="1052"/>
      <c r="LKQ325" s="1052"/>
      <c r="LKR325" s="1052"/>
      <c r="LKS325" s="1052"/>
      <c r="LKT325" s="1052"/>
      <c r="LKU325" s="1052"/>
      <c r="LKV325" s="1052"/>
      <c r="LKW325" s="1052"/>
      <c r="LKX325" s="1052"/>
      <c r="LKY325" s="1052"/>
      <c r="LKZ325" s="1052"/>
      <c r="LLA325" s="1052"/>
      <c r="LLB325" s="1052"/>
      <c r="LLC325" s="1052"/>
      <c r="LLD325" s="1052"/>
      <c r="LLE325" s="1052"/>
      <c r="LLF325" s="1052"/>
      <c r="LLG325" s="1052"/>
      <c r="LLH325" s="1052"/>
      <c r="LLI325" s="1052"/>
      <c r="LLJ325" s="1052"/>
      <c r="LLK325" s="1052"/>
      <c r="LLL325" s="1052"/>
      <c r="LLM325" s="1052"/>
      <c r="LLN325" s="1052"/>
      <c r="LLO325" s="1052"/>
      <c r="LLP325" s="1052"/>
      <c r="LLQ325" s="1052"/>
      <c r="LLR325" s="1052"/>
      <c r="LLS325" s="1052"/>
      <c r="LLT325" s="1052"/>
      <c r="LLU325" s="1052"/>
      <c r="LLV325" s="1052"/>
      <c r="LLW325" s="1052"/>
      <c r="LLX325" s="1052"/>
      <c r="LLY325" s="1052"/>
      <c r="LLZ325" s="1052"/>
      <c r="LMA325" s="1052"/>
      <c r="LMB325" s="1052"/>
      <c r="LMC325" s="1052"/>
      <c r="LMD325" s="1052"/>
      <c r="LME325" s="1052"/>
      <c r="LMF325" s="1052"/>
      <c r="LMG325" s="1052"/>
      <c r="LMH325" s="1052"/>
      <c r="LMI325" s="1052"/>
      <c r="LMJ325" s="1052"/>
      <c r="LMK325" s="1052"/>
      <c r="LML325" s="1052"/>
      <c r="LMM325" s="1052"/>
      <c r="LMN325" s="1052"/>
      <c r="LMO325" s="1052"/>
      <c r="LMP325" s="1052"/>
      <c r="LMQ325" s="1052"/>
      <c r="LMR325" s="1052"/>
      <c r="LMS325" s="1052"/>
      <c r="LMT325" s="1052"/>
      <c r="LMU325" s="1052"/>
      <c r="LMV325" s="1052"/>
      <c r="LMW325" s="1052"/>
      <c r="LMX325" s="1052"/>
      <c r="LMY325" s="1052"/>
      <c r="LMZ325" s="1052"/>
      <c r="LNA325" s="1052"/>
      <c r="LNB325" s="1052"/>
      <c r="LNC325" s="1052"/>
      <c r="LND325" s="1052"/>
      <c r="LNE325" s="1052"/>
      <c r="LNF325" s="1052"/>
      <c r="LNG325" s="1052"/>
      <c r="LNH325" s="1052"/>
      <c r="LNI325" s="1052"/>
      <c r="LNJ325" s="1052"/>
      <c r="LNK325" s="1052"/>
      <c r="LNL325" s="1052"/>
      <c r="LNM325" s="1052"/>
      <c r="LNN325" s="1052"/>
      <c r="LNO325" s="1052"/>
      <c r="LNP325" s="1052"/>
      <c r="LNQ325" s="1052"/>
      <c r="LNR325" s="1052"/>
      <c r="LNS325" s="1052"/>
      <c r="LNT325" s="1052"/>
      <c r="LNU325" s="1052"/>
      <c r="LNV325" s="1052"/>
      <c r="LNW325" s="1052"/>
      <c r="LNX325" s="1052"/>
      <c r="LNY325" s="1052"/>
      <c r="LNZ325" s="1052"/>
      <c r="LOA325" s="1052"/>
      <c r="LOB325" s="1052"/>
      <c r="LOC325" s="1052"/>
      <c r="LOD325" s="1052"/>
      <c r="LOE325" s="1052"/>
      <c r="LOF325" s="1052"/>
      <c r="LOG325" s="1052"/>
      <c r="LOH325" s="1052"/>
      <c r="LOI325" s="1052"/>
      <c r="LOJ325" s="1052"/>
      <c r="LOK325" s="1052"/>
      <c r="LOL325" s="1052"/>
      <c r="LOM325" s="1052"/>
      <c r="LON325" s="1052"/>
      <c r="LOO325" s="1052"/>
      <c r="LOP325" s="1052"/>
      <c r="LOQ325" s="1052"/>
      <c r="LOR325" s="1052"/>
      <c r="LOS325" s="1052"/>
      <c r="LOT325" s="1052"/>
      <c r="LOU325" s="1052"/>
      <c r="LOV325" s="1052"/>
      <c r="LOW325" s="1052"/>
      <c r="LOX325" s="1052"/>
      <c r="LOY325" s="1052"/>
      <c r="LOZ325" s="1052"/>
      <c r="LPA325" s="1052"/>
      <c r="LPB325" s="1052"/>
      <c r="LPC325" s="1052"/>
      <c r="LPD325" s="1052"/>
      <c r="LPE325" s="1052"/>
      <c r="LPF325" s="1052"/>
      <c r="LPG325" s="1052"/>
      <c r="LPH325" s="1052"/>
      <c r="LPI325" s="1052"/>
      <c r="LPJ325" s="1052"/>
      <c r="LPK325" s="1052"/>
      <c r="LPL325" s="1052"/>
      <c r="LPM325" s="1052"/>
      <c r="LPN325" s="1052"/>
      <c r="LPO325" s="1052"/>
      <c r="LPP325" s="1052"/>
      <c r="LPQ325" s="1052"/>
      <c r="LPR325" s="1052"/>
      <c r="LPS325" s="1052"/>
      <c r="LPT325" s="1052"/>
      <c r="LPU325" s="1052"/>
      <c r="LPV325" s="1052"/>
      <c r="LPW325" s="1052"/>
      <c r="LPX325" s="1052"/>
      <c r="LPY325" s="1052"/>
      <c r="LPZ325" s="1052"/>
      <c r="LQA325" s="1052"/>
      <c r="LQB325" s="1052"/>
      <c r="LQC325" s="1052"/>
      <c r="LQD325" s="1052"/>
      <c r="LQE325" s="1052"/>
      <c r="LQF325" s="1052"/>
      <c r="LQG325" s="1052"/>
      <c r="LQH325" s="1052"/>
      <c r="LQI325" s="1052"/>
      <c r="LQJ325" s="1052"/>
      <c r="LQK325" s="1052"/>
      <c r="LQL325" s="1052"/>
      <c r="LQM325" s="1052"/>
      <c r="LQN325" s="1052"/>
      <c r="LQO325" s="1052"/>
      <c r="LQP325" s="1052"/>
      <c r="LQQ325" s="1052"/>
      <c r="LQR325" s="1052"/>
      <c r="LQS325" s="1052"/>
      <c r="LQT325" s="1052"/>
      <c r="LQU325" s="1052"/>
      <c r="LQV325" s="1052"/>
      <c r="LQW325" s="1052"/>
      <c r="LQX325" s="1052"/>
      <c r="LQY325" s="1052"/>
      <c r="LQZ325" s="1052"/>
      <c r="LRA325" s="1052"/>
      <c r="LRB325" s="1052"/>
      <c r="LRC325" s="1052"/>
      <c r="LRD325" s="1052"/>
      <c r="LRE325" s="1052"/>
      <c r="LRF325" s="1052"/>
      <c r="LRG325" s="1052"/>
      <c r="LRH325" s="1052"/>
      <c r="LRI325" s="1052"/>
      <c r="LRJ325" s="1052"/>
      <c r="LRK325" s="1052"/>
      <c r="LRL325" s="1052"/>
      <c r="LRM325" s="1052"/>
      <c r="LRN325" s="1052"/>
      <c r="LRO325" s="1052"/>
      <c r="LRP325" s="1052"/>
      <c r="LRQ325" s="1052"/>
      <c r="LRR325" s="1052"/>
      <c r="LRS325" s="1052"/>
      <c r="LRT325" s="1052"/>
      <c r="LRU325" s="1052"/>
      <c r="LRV325" s="1052"/>
      <c r="LRW325" s="1052"/>
      <c r="LRX325" s="1052"/>
      <c r="LRY325" s="1052"/>
      <c r="LRZ325" s="1052"/>
      <c r="LSA325" s="1052"/>
      <c r="LSB325" s="1052"/>
      <c r="LSC325" s="1052"/>
      <c r="LSD325" s="1052"/>
      <c r="LSE325" s="1052"/>
      <c r="LSF325" s="1052"/>
      <c r="LSG325" s="1052"/>
      <c r="LSH325" s="1052"/>
      <c r="LSI325" s="1052"/>
      <c r="LSJ325" s="1052"/>
      <c r="LSK325" s="1052"/>
      <c r="LSL325" s="1052"/>
      <c r="LSM325" s="1052"/>
      <c r="LSN325" s="1052"/>
      <c r="LSO325" s="1052"/>
      <c r="LSP325" s="1052"/>
      <c r="LSQ325" s="1052"/>
      <c r="LSR325" s="1052"/>
      <c r="LSS325" s="1052"/>
      <c r="LST325" s="1052"/>
      <c r="LSU325" s="1052"/>
      <c r="LSV325" s="1052"/>
      <c r="LSW325" s="1052"/>
      <c r="LSX325" s="1052"/>
      <c r="LSY325" s="1052"/>
      <c r="LSZ325" s="1052"/>
      <c r="LTA325" s="1052"/>
      <c r="LTB325" s="1052"/>
      <c r="LTC325" s="1052"/>
      <c r="LTD325" s="1052"/>
      <c r="LTE325" s="1052"/>
      <c r="LTF325" s="1052"/>
      <c r="LTG325" s="1052"/>
      <c r="LTH325" s="1052"/>
      <c r="LTI325" s="1052"/>
      <c r="LTJ325" s="1052"/>
      <c r="LTK325" s="1052"/>
      <c r="LTL325" s="1052"/>
      <c r="LTM325" s="1052"/>
      <c r="LTN325" s="1052"/>
      <c r="LTO325" s="1052"/>
      <c r="LTP325" s="1052"/>
      <c r="LTQ325" s="1052"/>
      <c r="LTR325" s="1052"/>
      <c r="LTS325" s="1052"/>
      <c r="LTT325" s="1052"/>
      <c r="LTU325" s="1052"/>
      <c r="LTV325" s="1052"/>
      <c r="LTW325" s="1052"/>
      <c r="LTX325" s="1052"/>
      <c r="LTY325" s="1052"/>
      <c r="LTZ325" s="1052"/>
      <c r="LUA325" s="1052"/>
      <c r="LUB325" s="1052"/>
      <c r="LUC325" s="1052"/>
      <c r="LUD325" s="1052"/>
      <c r="LUE325" s="1052"/>
      <c r="LUF325" s="1052"/>
      <c r="LUG325" s="1052"/>
      <c r="LUH325" s="1052"/>
      <c r="LUI325" s="1052"/>
      <c r="LUJ325" s="1052"/>
      <c r="LUK325" s="1052"/>
      <c r="LUL325" s="1052"/>
      <c r="LUM325" s="1052"/>
      <c r="LUN325" s="1052"/>
      <c r="LUO325" s="1052"/>
      <c r="LUP325" s="1052"/>
      <c r="LUQ325" s="1052"/>
      <c r="LUR325" s="1052"/>
      <c r="LUS325" s="1052"/>
      <c r="LUT325" s="1052"/>
      <c r="LUU325" s="1052"/>
      <c r="LUV325" s="1052"/>
      <c r="LUW325" s="1052"/>
      <c r="LUX325" s="1052"/>
      <c r="LUY325" s="1052"/>
      <c r="LUZ325" s="1052"/>
      <c r="LVA325" s="1052"/>
      <c r="LVB325" s="1052"/>
      <c r="LVC325" s="1052"/>
      <c r="LVD325" s="1052"/>
      <c r="LVE325" s="1052"/>
      <c r="LVF325" s="1052"/>
      <c r="LVG325" s="1052"/>
      <c r="LVH325" s="1052"/>
      <c r="LVI325" s="1052"/>
      <c r="LVJ325" s="1052"/>
      <c r="LVK325" s="1052"/>
      <c r="LVL325" s="1052"/>
      <c r="LVM325" s="1052"/>
      <c r="LVN325" s="1052"/>
      <c r="LVO325" s="1052"/>
      <c r="LVP325" s="1052"/>
      <c r="LVQ325" s="1052"/>
      <c r="LVR325" s="1052"/>
      <c r="LVS325" s="1052"/>
      <c r="LVT325" s="1052"/>
      <c r="LVU325" s="1052"/>
      <c r="LVV325" s="1052"/>
      <c r="LVW325" s="1052"/>
      <c r="LVX325" s="1052"/>
      <c r="LVY325" s="1052"/>
      <c r="LVZ325" s="1052"/>
      <c r="LWA325" s="1052"/>
      <c r="LWB325" s="1052"/>
      <c r="LWC325" s="1052"/>
      <c r="LWD325" s="1052"/>
      <c r="LWE325" s="1052"/>
      <c r="LWF325" s="1052"/>
      <c r="LWG325" s="1052"/>
      <c r="LWH325" s="1052"/>
      <c r="LWI325" s="1052"/>
      <c r="LWJ325" s="1052"/>
      <c r="LWK325" s="1052"/>
      <c r="LWL325" s="1052"/>
      <c r="LWM325" s="1052"/>
      <c r="LWN325" s="1052"/>
      <c r="LWO325" s="1052"/>
      <c r="LWP325" s="1052"/>
      <c r="LWQ325" s="1052"/>
      <c r="LWR325" s="1052"/>
      <c r="LWS325" s="1052"/>
      <c r="LWT325" s="1052"/>
      <c r="LWU325" s="1052"/>
      <c r="LWV325" s="1052"/>
      <c r="LWW325" s="1052"/>
      <c r="LWX325" s="1052"/>
      <c r="LWY325" s="1052"/>
      <c r="LWZ325" s="1052"/>
      <c r="LXA325" s="1052"/>
      <c r="LXB325" s="1052"/>
      <c r="LXC325" s="1052"/>
      <c r="LXD325" s="1052"/>
      <c r="LXE325" s="1052"/>
      <c r="LXF325" s="1052"/>
      <c r="LXG325" s="1052"/>
      <c r="LXH325" s="1052"/>
      <c r="LXI325" s="1052"/>
      <c r="LXJ325" s="1052"/>
      <c r="LXK325" s="1052"/>
      <c r="LXL325" s="1052"/>
      <c r="LXM325" s="1052"/>
      <c r="LXN325" s="1052"/>
      <c r="LXO325" s="1052"/>
      <c r="LXP325" s="1052"/>
      <c r="LXQ325" s="1052"/>
      <c r="LXR325" s="1052"/>
      <c r="LXS325" s="1052"/>
      <c r="LXT325" s="1052"/>
      <c r="LXU325" s="1052"/>
      <c r="LXV325" s="1052"/>
      <c r="LXW325" s="1052"/>
      <c r="LXX325" s="1052"/>
      <c r="LXY325" s="1052"/>
      <c r="LXZ325" s="1052"/>
      <c r="LYA325" s="1052"/>
      <c r="LYB325" s="1052"/>
      <c r="LYC325" s="1052"/>
      <c r="LYD325" s="1052"/>
      <c r="LYE325" s="1052"/>
      <c r="LYF325" s="1052"/>
      <c r="LYG325" s="1052"/>
      <c r="LYH325" s="1052"/>
      <c r="LYI325" s="1052"/>
      <c r="LYJ325" s="1052"/>
      <c r="LYK325" s="1052"/>
      <c r="LYL325" s="1052"/>
      <c r="LYM325" s="1052"/>
      <c r="LYN325" s="1052"/>
      <c r="LYO325" s="1052"/>
      <c r="LYP325" s="1052"/>
      <c r="LYQ325" s="1052"/>
      <c r="LYR325" s="1052"/>
      <c r="LYS325" s="1052"/>
      <c r="LYT325" s="1052"/>
      <c r="LYU325" s="1052"/>
      <c r="LYV325" s="1052"/>
      <c r="LYW325" s="1052"/>
      <c r="LYX325" s="1052"/>
      <c r="LYY325" s="1052"/>
      <c r="LYZ325" s="1052"/>
      <c r="LZA325" s="1052"/>
      <c r="LZB325" s="1052"/>
      <c r="LZC325" s="1052"/>
      <c r="LZD325" s="1052"/>
      <c r="LZE325" s="1052"/>
      <c r="LZF325" s="1052"/>
      <c r="LZG325" s="1052"/>
      <c r="LZH325" s="1052"/>
      <c r="LZI325" s="1052"/>
      <c r="LZJ325" s="1052"/>
      <c r="LZK325" s="1052"/>
      <c r="LZL325" s="1052"/>
      <c r="LZM325" s="1052"/>
      <c r="LZN325" s="1052"/>
      <c r="LZO325" s="1052"/>
      <c r="LZP325" s="1052"/>
      <c r="LZQ325" s="1052"/>
      <c r="LZR325" s="1052"/>
      <c r="LZS325" s="1052"/>
      <c r="LZT325" s="1052"/>
      <c r="LZU325" s="1052"/>
      <c r="LZV325" s="1052"/>
      <c r="LZW325" s="1052"/>
      <c r="LZX325" s="1052"/>
      <c r="LZY325" s="1052"/>
      <c r="LZZ325" s="1052"/>
      <c r="MAA325" s="1052"/>
      <c r="MAB325" s="1052"/>
      <c r="MAC325" s="1052"/>
      <c r="MAD325" s="1052"/>
      <c r="MAE325" s="1052"/>
      <c r="MAF325" s="1052"/>
      <c r="MAG325" s="1052"/>
      <c r="MAH325" s="1052"/>
      <c r="MAI325" s="1052"/>
      <c r="MAJ325" s="1052"/>
      <c r="MAK325" s="1052"/>
      <c r="MAL325" s="1052"/>
      <c r="MAM325" s="1052"/>
      <c r="MAN325" s="1052"/>
      <c r="MAO325" s="1052"/>
      <c r="MAP325" s="1052"/>
      <c r="MAQ325" s="1052"/>
      <c r="MAR325" s="1052"/>
      <c r="MAS325" s="1052"/>
      <c r="MAT325" s="1052"/>
      <c r="MAU325" s="1052"/>
      <c r="MAV325" s="1052"/>
      <c r="MAW325" s="1052"/>
      <c r="MAX325" s="1052"/>
      <c r="MAY325" s="1052"/>
      <c r="MAZ325" s="1052"/>
      <c r="MBA325" s="1052"/>
      <c r="MBB325" s="1052"/>
      <c r="MBC325" s="1052"/>
      <c r="MBD325" s="1052"/>
      <c r="MBE325" s="1052"/>
      <c r="MBF325" s="1052"/>
      <c r="MBG325" s="1052"/>
      <c r="MBH325" s="1052"/>
      <c r="MBI325" s="1052"/>
      <c r="MBJ325" s="1052"/>
      <c r="MBK325" s="1052"/>
      <c r="MBL325" s="1052"/>
      <c r="MBM325" s="1052"/>
      <c r="MBN325" s="1052"/>
      <c r="MBO325" s="1052"/>
      <c r="MBP325" s="1052"/>
      <c r="MBQ325" s="1052"/>
      <c r="MBR325" s="1052"/>
      <c r="MBS325" s="1052"/>
      <c r="MBT325" s="1052"/>
      <c r="MBU325" s="1052"/>
      <c r="MBV325" s="1052"/>
      <c r="MBW325" s="1052"/>
      <c r="MBX325" s="1052"/>
      <c r="MBY325" s="1052"/>
      <c r="MBZ325" s="1052"/>
      <c r="MCA325" s="1052"/>
      <c r="MCB325" s="1052"/>
      <c r="MCC325" s="1052"/>
      <c r="MCD325" s="1052"/>
      <c r="MCE325" s="1052"/>
      <c r="MCF325" s="1052"/>
      <c r="MCG325" s="1052"/>
      <c r="MCH325" s="1052"/>
      <c r="MCI325" s="1052"/>
      <c r="MCJ325" s="1052"/>
      <c r="MCK325" s="1052"/>
      <c r="MCL325" s="1052"/>
      <c r="MCM325" s="1052"/>
      <c r="MCN325" s="1052"/>
      <c r="MCO325" s="1052"/>
      <c r="MCP325" s="1052"/>
      <c r="MCQ325" s="1052"/>
      <c r="MCR325" s="1052"/>
      <c r="MCS325" s="1052"/>
      <c r="MCT325" s="1052"/>
      <c r="MCU325" s="1052"/>
      <c r="MCV325" s="1052"/>
      <c r="MCW325" s="1052"/>
      <c r="MCX325" s="1052"/>
      <c r="MCY325" s="1052"/>
      <c r="MCZ325" s="1052"/>
      <c r="MDA325" s="1052"/>
      <c r="MDB325" s="1052"/>
      <c r="MDC325" s="1052"/>
      <c r="MDD325" s="1052"/>
      <c r="MDE325" s="1052"/>
      <c r="MDF325" s="1052"/>
      <c r="MDG325" s="1052"/>
      <c r="MDH325" s="1052"/>
      <c r="MDI325" s="1052"/>
      <c r="MDJ325" s="1052"/>
      <c r="MDK325" s="1052"/>
      <c r="MDL325" s="1052"/>
      <c r="MDM325" s="1052"/>
      <c r="MDN325" s="1052"/>
      <c r="MDO325" s="1052"/>
      <c r="MDP325" s="1052"/>
      <c r="MDQ325" s="1052"/>
      <c r="MDR325" s="1052"/>
      <c r="MDS325" s="1052"/>
      <c r="MDT325" s="1052"/>
      <c r="MDU325" s="1052"/>
      <c r="MDV325" s="1052"/>
      <c r="MDW325" s="1052"/>
      <c r="MDX325" s="1052"/>
      <c r="MDY325" s="1052"/>
      <c r="MDZ325" s="1052"/>
      <c r="MEA325" s="1052"/>
      <c r="MEB325" s="1052"/>
      <c r="MEC325" s="1052"/>
      <c r="MED325" s="1052"/>
      <c r="MEE325" s="1052"/>
      <c r="MEF325" s="1052"/>
      <c r="MEG325" s="1052"/>
      <c r="MEH325" s="1052"/>
      <c r="MEI325" s="1052"/>
      <c r="MEJ325" s="1052"/>
      <c r="MEK325" s="1052"/>
      <c r="MEL325" s="1052"/>
      <c r="MEM325" s="1052"/>
      <c r="MEN325" s="1052"/>
      <c r="MEO325" s="1052"/>
      <c r="MEP325" s="1052"/>
      <c r="MEQ325" s="1052"/>
      <c r="MER325" s="1052"/>
      <c r="MES325" s="1052"/>
      <c r="MET325" s="1052"/>
      <c r="MEU325" s="1052"/>
      <c r="MEV325" s="1052"/>
      <c r="MEW325" s="1052"/>
      <c r="MEX325" s="1052"/>
      <c r="MEY325" s="1052"/>
      <c r="MEZ325" s="1052"/>
      <c r="MFA325" s="1052"/>
      <c r="MFB325" s="1052"/>
      <c r="MFC325" s="1052"/>
      <c r="MFD325" s="1052"/>
      <c r="MFE325" s="1052"/>
      <c r="MFF325" s="1052"/>
      <c r="MFG325" s="1052"/>
      <c r="MFH325" s="1052"/>
      <c r="MFI325" s="1052"/>
      <c r="MFJ325" s="1052"/>
      <c r="MFK325" s="1052"/>
      <c r="MFL325" s="1052"/>
      <c r="MFM325" s="1052"/>
      <c r="MFN325" s="1052"/>
      <c r="MFO325" s="1052"/>
      <c r="MFP325" s="1052"/>
      <c r="MFQ325" s="1052"/>
      <c r="MFR325" s="1052"/>
      <c r="MFS325" s="1052"/>
      <c r="MFT325" s="1052"/>
      <c r="MFU325" s="1052"/>
      <c r="MFV325" s="1052"/>
      <c r="MFW325" s="1052"/>
      <c r="MFX325" s="1052"/>
      <c r="MFY325" s="1052"/>
      <c r="MFZ325" s="1052"/>
      <c r="MGA325" s="1052"/>
      <c r="MGB325" s="1052"/>
      <c r="MGC325" s="1052"/>
      <c r="MGD325" s="1052"/>
      <c r="MGE325" s="1052"/>
      <c r="MGF325" s="1052"/>
      <c r="MGG325" s="1052"/>
      <c r="MGH325" s="1052"/>
      <c r="MGI325" s="1052"/>
      <c r="MGJ325" s="1052"/>
      <c r="MGK325" s="1052"/>
      <c r="MGL325" s="1052"/>
      <c r="MGM325" s="1052"/>
      <c r="MGN325" s="1052"/>
      <c r="MGO325" s="1052"/>
      <c r="MGP325" s="1052"/>
      <c r="MGQ325" s="1052"/>
      <c r="MGR325" s="1052"/>
      <c r="MGS325" s="1052"/>
      <c r="MGT325" s="1052"/>
      <c r="MGU325" s="1052"/>
      <c r="MGV325" s="1052"/>
      <c r="MGW325" s="1052"/>
      <c r="MGX325" s="1052"/>
      <c r="MGY325" s="1052"/>
      <c r="MGZ325" s="1052"/>
      <c r="MHA325" s="1052"/>
      <c r="MHB325" s="1052"/>
      <c r="MHC325" s="1052"/>
      <c r="MHD325" s="1052"/>
      <c r="MHE325" s="1052"/>
      <c r="MHF325" s="1052"/>
      <c r="MHG325" s="1052"/>
      <c r="MHH325" s="1052"/>
      <c r="MHI325" s="1052"/>
      <c r="MHJ325" s="1052"/>
      <c r="MHK325" s="1052"/>
      <c r="MHL325" s="1052"/>
      <c r="MHM325" s="1052"/>
      <c r="MHN325" s="1052"/>
      <c r="MHO325" s="1052"/>
      <c r="MHP325" s="1052"/>
      <c r="MHQ325" s="1052"/>
      <c r="MHR325" s="1052"/>
      <c r="MHS325" s="1052"/>
      <c r="MHT325" s="1052"/>
      <c r="MHU325" s="1052"/>
      <c r="MHV325" s="1052"/>
      <c r="MHW325" s="1052"/>
      <c r="MHX325" s="1052"/>
      <c r="MHY325" s="1052"/>
      <c r="MHZ325" s="1052"/>
      <c r="MIA325" s="1052"/>
      <c r="MIB325" s="1052"/>
      <c r="MIC325" s="1052"/>
      <c r="MID325" s="1052"/>
      <c r="MIE325" s="1052"/>
      <c r="MIF325" s="1052"/>
      <c r="MIG325" s="1052"/>
      <c r="MIH325" s="1052"/>
      <c r="MII325" s="1052"/>
      <c r="MIJ325" s="1052"/>
      <c r="MIK325" s="1052"/>
      <c r="MIL325" s="1052"/>
      <c r="MIM325" s="1052"/>
      <c r="MIN325" s="1052"/>
      <c r="MIO325" s="1052"/>
      <c r="MIP325" s="1052"/>
      <c r="MIQ325" s="1052"/>
      <c r="MIR325" s="1052"/>
      <c r="MIS325" s="1052"/>
      <c r="MIT325" s="1052"/>
      <c r="MIU325" s="1052"/>
      <c r="MIV325" s="1052"/>
      <c r="MIW325" s="1052"/>
      <c r="MIX325" s="1052"/>
      <c r="MIY325" s="1052"/>
      <c r="MIZ325" s="1052"/>
      <c r="MJA325" s="1052"/>
      <c r="MJB325" s="1052"/>
      <c r="MJC325" s="1052"/>
      <c r="MJD325" s="1052"/>
      <c r="MJE325" s="1052"/>
      <c r="MJF325" s="1052"/>
      <c r="MJG325" s="1052"/>
      <c r="MJH325" s="1052"/>
      <c r="MJI325" s="1052"/>
      <c r="MJJ325" s="1052"/>
      <c r="MJK325" s="1052"/>
      <c r="MJL325" s="1052"/>
      <c r="MJM325" s="1052"/>
      <c r="MJN325" s="1052"/>
      <c r="MJO325" s="1052"/>
      <c r="MJP325" s="1052"/>
      <c r="MJQ325" s="1052"/>
      <c r="MJR325" s="1052"/>
      <c r="MJS325" s="1052"/>
      <c r="MJT325" s="1052"/>
      <c r="MJU325" s="1052"/>
      <c r="MJV325" s="1052"/>
      <c r="MJW325" s="1052"/>
      <c r="MJX325" s="1052"/>
      <c r="MJY325" s="1052"/>
      <c r="MJZ325" s="1052"/>
      <c r="MKA325" s="1052"/>
      <c r="MKB325" s="1052"/>
      <c r="MKC325" s="1052"/>
      <c r="MKD325" s="1052"/>
      <c r="MKE325" s="1052"/>
      <c r="MKF325" s="1052"/>
      <c r="MKG325" s="1052"/>
      <c r="MKH325" s="1052"/>
      <c r="MKI325" s="1052"/>
      <c r="MKJ325" s="1052"/>
      <c r="MKK325" s="1052"/>
      <c r="MKL325" s="1052"/>
      <c r="MKM325" s="1052"/>
      <c r="MKN325" s="1052"/>
      <c r="MKO325" s="1052"/>
      <c r="MKP325" s="1052"/>
      <c r="MKQ325" s="1052"/>
      <c r="MKR325" s="1052"/>
      <c r="MKS325" s="1052"/>
      <c r="MKT325" s="1052"/>
      <c r="MKU325" s="1052"/>
      <c r="MKV325" s="1052"/>
      <c r="MKW325" s="1052"/>
      <c r="MKX325" s="1052"/>
      <c r="MKY325" s="1052"/>
      <c r="MKZ325" s="1052"/>
      <c r="MLA325" s="1052"/>
      <c r="MLB325" s="1052"/>
      <c r="MLC325" s="1052"/>
      <c r="MLD325" s="1052"/>
      <c r="MLE325" s="1052"/>
      <c r="MLF325" s="1052"/>
      <c r="MLG325" s="1052"/>
      <c r="MLH325" s="1052"/>
      <c r="MLI325" s="1052"/>
      <c r="MLJ325" s="1052"/>
      <c r="MLK325" s="1052"/>
      <c r="MLL325" s="1052"/>
      <c r="MLM325" s="1052"/>
      <c r="MLN325" s="1052"/>
      <c r="MLO325" s="1052"/>
      <c r="MLP325" s="1052"/>
      <c r="MLQ325" s="1052"/>
      <c r="MLR325" s="1052"/>
      <c r="MLS325" s="1052"/>
      <c r="MLT325" s="1052"/>
      <c r="MLU325" s="1052"/>
      <c r="MLV325" s="1052"/>
      <c r="MLW325" s="1052"/>
      <c r="MLX325" s="1052"/>
      <c r="MLY325" s="1052"/>
      <c r="MLZ325" s="1052"/>
      <c r="MMA325" s="1052"/>
      <c r="MMB325" s="1052"/>
      <c r="MMC325" s="1052"/>
      <c r="MMD325" s="1052"/>
      <c r="MME325" s="1052"/>
      <c r="MMF325" s="1052"/>
      <c r="MMG325" s="1052"/>
      <c r="MMH325" s="1052"/>
      <c r="MMI325" s="1052"/>
      <c r="MMJ325" s="1052"/>
      <c r="MMK325" s="1052"/>
      <c r="MML325" s="1052"/>
      <c r="MMM325" s="1052"/>
      <c r="MMN325" s="1052"/>
      <c r="MMO325" s="1052"/>
      <c r="MMP325" s="1052"/>
      <c r="MMQ325" s="1052"/>
      <c r="MMR325" s="1052"/>
      <c r="MMS325" s="1052"/>
      <c r="MMT325" s="1052"/>
      <c r="MMU325" s="1052"/>
      <c r="MMV325" s="1052"/>
      <c r="MMW325" s="1052"/>
      <c r="MMX325" s="1052"/>
      <c r="MMY325" s="1052"/>
      <c r="MMZ325" s="1052"/>
      <c r="MNA325" s="1052"/>
      <c r="MNB325" s="1052"/>
      <c r="MNC325" s="1052"/>
      <c r="MND325" s="1052"/>
      <c r="MNE325" s="1052"/>
      <c r="MNF325" s="1052"/>
      <c r="MNG325" s="1052"/>
      <c r="MNH325" s="1052"/>
      <c r="MNI325" s="1052"/>
      <c r="MNJ325" s="1052"/>
      <c r="MNK325" s="1052"/>
      <c r="MNL325" s="1052"/>
      <c r="MNM325" s="1052"/>
      <c r="MNN325" s="1052"/>
      <c r="MNO325" s="1052"/>
      <c r="MNP325" s="1052"/>
      <c r="MNQ325" s="1052"/>
      <c r="MNR325" s="1052"/>
      <c r="MNS325" s="1052"/>
      <c r="MNT325" s="1052"/>
      <c r="MNU325" s="1052"/>
      <c r="MNV325" s="1052"/>
      <c r="MNW325" s="1052"/>
      <c r="MNX325" s="1052"/>
      <c r="MNY325" s="1052"/>
      <c r="MNZ325" s="1052"/>
      <c r="MOA325" s="1052"/>
      <c r="MOB325" s="1052"/>
      <c r="MOC325" s="1052"/>
      <c r="MOD325" s="1052"/>
      <c r="MOE325" s="1052"/>
      <c r="MOF325" s="1052"/>
      <c r="MOG325" s="1052"/>
      <c r="MOH325" s="1052"/>
      <c r="MOI325" s="1052"/>
      <c r="MOJ325" s="1052"/>
      <c r="MOK325" s="1052"/>
      <c r="MOL325" s="1052"/>
      <c r="MOM325" s="1052"/>
      <c r="MON325" s="1052"/>
      <c r="MOO325" s="1052"/>
      <c r="MOP325" s="1052"/>
      <c r="MOQ325" s="1052"/>
      <c r="MOR325" s="1052"/>
      <c r="MOS325" s="1052"/>
      <c r="MOT325" s="1052"/>
      <c r="MOU325" s="1052"/>
      <c r="MOV325" s="1052"/>
      <c r="MOW325" s="1052"/>
      <c r="MOX325" s="1052"/>
      <c r="MOY325" s="1052"/>
      <c r="MOZ325" s="1052"/>
      <c r="MPA325" s="1052"/>
      <c r="MPB325" s="1052"/>
      <c r="MPC325" s="1052"/>
      <c r="MPD325" s="1052"/>
      <c r="MPE325" s="1052"/>
      <c r="MPF325" s="1052"/>
      <c r="MPG325" s="1052"/>
      <c r="MPH325" s="1052"/>
      <c r="MPI325" s="1052"/>
      <c r="MPJ325" s="1052"/>
      <c r="MPK325" s="1052"/>
      <c r="MPL325" s="1052"/>
      <c r="MPM325" s="1052"/>
      <c r="MPN325" s="1052"/>
      <c r="MPO325" s="1052"/>
      <c r="MPP325" s="1052"/>
      <c r="MPQ325" s="1052"/>
      <c r="MPR325" s="1052"/>
      <c r="MPS325" s="1052"/>
      <c r="MPT325" s="1052"/>
      <c r="MPU325" s="1052"/>
      <c r="MPV325" s="1052"/>
      <c r="MPW325" s="1052"/>
      <c r="MPX325" s="1052"/>
      <c r="MPY325" s="1052"/>
      <c r="MPZ325" s="1052"/>
      <c r="MQA325" s="1052"/>
      <c r="MQB325" s="1052"/>
      <c r="MQC325" s="1052"/>
      <c r="MQD325" s="1052"/>
      <c r="MQE325" s="1052"/>
      <c r="MQF325" s="1052"/>
      <c r="MQG325" s="1052"/>
      <c r="MQH325" s="1052"/>
      <c r="MQI325" s="1052"/>
      <c r="MQJ325" s="1052"/>
      <c r="MQK325" s="1052"/>
      <c r="MQL325" s="1052"/>
      <c r="MQM325" s="1052"/>
      <c r="MQN325" s="1052"/>
      <c r="MQO325" s="1052"/>
      <c r="MQP325" s="1052"/>
      <c r="MQQ325" s="1052"/>
      <c r="MQR325" s="1052"/>
      <c r="MQS325" s="1052"/>
      <c r="MQT325" s="1052"/>
      <c r="MQU325" s="1052"/>
      <c r="MQV325" s="1052"/>
      <c r="MQW325" s="1052"/>
      <c r="MQX325" s="1052"/>
      <c r="MQY325" s="1052"/>
      <c r="MQZ325" s="1052"/>
      <c r="MRA325" s="1052"/>
      <c r="MRB325" s="1052"/>
      <c r="MRC325" s="1052"/>
      <c r="MRD325" s="1052"/>
      <c r="MRE325" s="1052"/>
      <c r="MRF325" s="1052"/>
      <c r="MRG325" s="1052"/>
      <c r="MRH325" s="1052"/>
      <c r="MRI325" s="1052"/>
      <c r="MRJ325" s="1052"/>
      <c r="MRK325" s="1052"/>
      <c r="MRL325" s="1052"/>
      <c r="MRM325" s="1052"/>
      <c r="MRN325" s="1052"/>
      <c r="MRO325" s="1052"/>
      <c r="MRP325" s="1052"/>
      <c r="MRQ325" s="1052"/>
      <c r="MRR325" s="1052"/>
      <c r="MRS325" s="1052"/>
      <c r="MRT325" s="1052"/>
      <c r="MRU325" s="1052"/>
      <c r="MRV325" s="1052"/>
      <c r="MRW325" s="1052"/>
      <c r="MRX325" s="1052"/>
      <c r="MRY325" s="1052"/>
      <c r="MRZ325" s="1052"/>
      <c r="MSA325" s="1052"/>
      <c r="MSB325" s="1052"/>
      <c r="MSC325" s="1052"/>
      <c r="MSD325" s="1052"/>
      <c r="MSE325" s="1052"/>
      <c r="MSF325" s="1052"/>
      <c r="MSG325" s="1052"/>
      <c r="MSH325" s="1052"/>
      <c r="MSI325" s="1052"/>
      <c r="MSJ325" s="1052"/>
      <c r="MSK325" s="1052"/>
      <c r="MSL325" s="1052"/>
      <c r="MSM325" s="1052"/>
      <c r="MSN325" s="1052"/>
      <c r="MSO325" s="1052"/>
      <c r="MSP325" s="1052"/>
      <c r="MSQ325" s="1052"/>
      <c r="MSR325" s="1052"/>
      <c r="MSS325" s="1052"/>
      <c r="MST325" s="1052"/>
      <c r="MSU325" s="1052"/>
      <c r="MSV325" s="1052"/>
      <c r="MSW325" s="1052"/>
      <c r="MSX325" s="1052"/>
      <c r="MSY325" s="1052"/>
      <c r="MSZ325" s="1052"/>
      <c r="MTA325" s="1052"/>
      <c r="MTB325" s="1052"/>
      <c r="MTC325" s="1052"/>
      <c r="MTD325" s="1052"/>
      <c r="MTE325" s="1052"/>
      <c r="MTF325" s="1052"/>
      <c r="MTG325" s="1052"/>
      <c r="MTH325" s="1052"/>
      <c r="MTI325" s="1052"/>
      <c r="MTJ325" s="1052"/>
      <c r="MTK325" s="1052"/>
      <c r="MTL325" s="1052"/>
      <c r="MTM325" s="1052"/>
      <c r="MTN325" s="1052"/>
      <c r="MTO325" s="1052"/>
      <c r="MTP325" s="1052"/>
      <c r="MTQ325" s="1052"/>
      <c r="MTR325" s="1052"/>
      <c r="MTS325" s="1052"/>
      <c r="MTT325" s="1052"/>
      <c r="MTU325" s="1052"/>
      <c r="MTV325" s="1052"/>
      <c r="MTW325" s="1052"/>
      <c r="MTX325" s="1052"/>
      <c r="MTY325" s="1052"/>
      <c r="MTZ325" s="1052"/>
      <c r="MUA325" s="1052"/>
      <c r="MUB325" s="1052"/>
      <c r="MUC325" s="1052"/>
      <c r="MUD325" s="1052"/>
      <c r="MUE325" s="1052"/>
      <c r="MUF325" s="1052"/>
      <c r="MUG325" s="1052"/>
      <c r="MUH325" s="1052"/>
      <c r="MUI325" s="1052"/>
      <c r="MUJ325" s="1052"/>
      <c r="MUK325" s="1052"/>
      <c r="MUL325" s="1052"/>
      <c r="MUM325" s="1052"/>
      <c r="MUN325" s="1052"/>
      <c r="MUO325" s="1052"/>
      <c r="MUP325" s="1052"/>
      <c r="MUQ325" s="1052"/>
      <c r="MUR325" s="1052"/>
      <c r="MUS325" s="1052"/>
      <c r="MUT325" s="1052"/>
      <c r="MUU325" s="1052"/>
      <c r="MUV325" s="1052"/>
      <c r="MUW325" s="1052"/>
      <c r="MUX325" s="1052"/>
      <c r="MUY325" s="1052"/>
      <c r="MUZ325" s="1052"/>
      <c r="MVA325" s="1052"/>
      <c r="MVB325" s="1052"/>
      <c r="MVC325" s="1052"/>
      <c r="MVD325" s="1052"/>
      <c r="MVE325" s="1052"/>
      <c r="MVF325" s="1052"/>
      <c r="MVG325" s="1052"/>
      <c r="MVH325" s="1052"/>
      <c r="MVI325" s="1052"/>
      <c r="MVJ325" s="1052"/>
      <c r="MVK325" s="1052"/>
      <c r="MVL325" s="1052"/>
      <c r="MVM325" s="1052"/>
      <c r="MVN325" s="1052"/>
      <c r="MVO325" s="1052"/>
      <c r="MVP325" s="1052"/>
      <c r="MVQ325" s="1052"/>
      <c r="MVR325" s="1052"/>
      <c r="MVS325" s="1052"/>
      <c r="MVT325" s="1052"/>
      <c r="MVU325" s="1052"/>
      <c r="MVV325" s="1052"/>
      <c r="MVW325" s="1052"/>
      <c r="MVX325" s="1052"/>
      <c r="MVY325" s="1052"/>
      <c r="MVZ325" s="1052"/>
      <c r="MWA325" s="1052"/>
      <c r="MWB325" s="1052"/>
      <c r="MWC325" s="1052"/>
      <c r="MWD325" s="1052"/>
      <c r="MWE325" s="1052"/>
      <c r="MWF325" s="1052"/>
      <c r="MWG325" s="1052"/>
      <c r="MWH325" s="1052"/>
      <c r="MWI325" s="1052"/>
      <c r="MWJ325" s="1052"/>
      <c r="MWK325" s="1052"/>
      <c r="MWL325" s="1052"/>
      <c r="MWM325" s="1052"/>
      <c r="MWN325" s="1052"/>
      <c r="MWO325" s="1052"/>
      <c r="MWP325" s="1052"/>
      <c r="MWQ325" s="1052"/>
      <c r="MWR325" s="1052"/>
      <c r="MWS325" s="1052"/>
      <c r="MWT325" s="1052"/>
      <c r="MWU325" s="1052"/>
      <c r="MWV325" s="1052"/>
      <c r="MWW325" s="1052"/>
      <c r="MWX325" s="1052"/>
      <c r="MWY325" s="1052"/>
      <c r="MWZ325" s="1052"/>
      <c r="MXA325" s="1052"/>
      <c r="MXB325" s="1052"/>
      <c r="MXC325" s="1052"/>
      <c r="MXD325" s="1052"/>
      <c r="MXE325" s="1052"/>
      <c r="MXF325" s="1052"/>
      <c r="MXG325" s="1052"/>
      <c r="MXH325" s="1052"/>
      <c r="MXI325" s="1052"/>
      <c r="MXJ325" s="1052"/>
      <c r="MXK325" s="1052"/>
      <c r="MXL325" s="1052"/>
      <c r="MXM325" s="1052"/>
      <c r="MXN325" s="1052"/>
      <c r="MXO325" s="1052"/>
      <c r="MXP325" s="1052"/>
      <c r="MXQ325" s="1052"/>
      <c r="MXR325" s="1052"/>
      <c r="MXS325" s="1052"/>
      <c r="MXT325" s="1052"/>
      <c r="MXU325" s="1052"/>
      <c r="MXV325" s="1052"/>
      <c r="MXW325" s="1052"/>
      <c r="MXX325" s="1052"/>
      <c r="MXY325" s="1052"/>
      <c r="MXZ325" s="1052"/>
      <c r="MYA325" s="1052"/>
      <c r="MYB325" s="1052"/>
      <c r="MYC325" s="1052"/>
      <c r="MYD325" s="1052"/>
      <c r="MYE325" s="1052"/>
      <c r="MYF325" s="1052"/>
      <c r="MYG325" s="1052"/>
      <c r="MYH325" s="1052"/>
      <c r="MYI325" s="1052"/>
      <c r="MYJ325" s="1052"/>
      <c r="MYK325" s="1052"/>
      <c r="MYL325" s="1052"/>
      <c r="MYM325" s="1052"/>
      <c r="MYN325" s="1052"/>
      <c r="MYO325" s="1052"/>
      <c r="MYP325" s="1052"/>
      <c r="MYQ325" s="1052"/>
      <c r="MYR325" s="1052"/>
      <c r="MYS325" s="1052"/>
      <c r="MYT325" s="1052"/>
      <c r="MYU325" s="1052"/>
      <c r="MYV325" s="1052"/>
      <c r="MYW325" s="1052"/>
      <c r="MYX325" s="1052"/>
      <c r="MYY325" s="1052"/>
      <c r="MYZ325" s="1052"/>
      <c r="MZA325" s="1052"/>
      <c r="MZB325" s="1052"/>
      <c r="MZC325" s="1052"/>
      <c r="MZD325" s="1052"/>
      <c r="MZE325" s="1052"/>
      <c r="MZF325" s="1052"/>
      <c r="MZG325" s="1052"/>
      <c r="MZH325" s="1052"/>
      <c r="MZI325" s="1052"/>
      <c r="MZJ325" s="1052"/>
      <c r="MZK325" s="1052"/>
      <c r="MZL325" s="1052"/>
      <c r="MZM325" s="1052"/>
      <c r="MZN325" s="1052"/>
      <c r="MZO325" s="1052"/>
      <c r="MZP325" s="1052"/>
      <c r="MZQ325" s="1052"/>
      <c r="MZR325" s="1052"/>
      <c r="MZS325" s="1052"/>
      <c r="MZT325" s="1052"/>
      <c r="MZU325" s="1052"/>
      <c r="MZV325" s="1052"/>
      <c r="MZW325" s="1052"/>
      <c r="MZX325" s="1052"/>
      <c r="MZY325" s="1052"/>
      <c r="MZZ325" s="1052"/>
      <c r="NAA325" s="1052"/>
      <c r="NAB325" s="1052"/>
      <c r="NAC325" s="1052"/>
      <c r="NAD325" s="1052"/>
      <c r="NAE325" s="1052"/>
      <c r="NAF325" s="1052"/>
      <c r="NAG325" s="1052"/>
      <c r="NAH325" s="1052"/>
      <c r="NAI325" s="1052"/>
      <c r="NAJ325" s="1052"/>
      <c r="NAK325" s="1052"/>
      <c r="NAL325" s="1052"/>
      <c r="NAM325" s="1052"/>
      <c r="NAN325" s="1052"/>
      <c r="NAO325" s="1052"/>
      <c r="NAP325" s="1052"/>
      <c r="NAQ325" s="1052"/>
      <c r="NAR325" s="1052"/>
      <c r="NAS325" s="1052"/>
      <c r="NAT325" s="1052"/>
      <c r="NAU325" s="1052"/>
      <c r="NAV325" s="1052"/>
      <c r="NAW325" s="1052"/>
      <c r="NAX325" s="1052"/>
      <c r="NAY325" s="1052"/>
      <c r="NAZ325" s="1052"/>
      <c r="NBA325" s="1052"/>
      <c r="NBB325" s="1052"/>
      <c r="NBC325" s="1052"/>
      <c r="NBD325" s="1052"/>
      <c r="NBE325" s="1052"/>
      <c r="NBF325" s="1052"/>
      <c r="NBG325" s="1052"/>
      <c r="NBH325" s="1052"/>
      <c r="NBI325" s="1052"/>
      <c r="NBJ325" s="1052"/>
      <c r="NBK325" s="1052"/>
      <c r="NBL325" s="1052"/>
      <c r="NBM325" s="1052"/>
      <c r="NBN325" s="1052"/>
      <c r="NBO325" s="1052"/>
      <c r="NBP325" s="1052"/>
      <c r="NBQ325" s="1052"/>
      <c r="NBR325" s="1052"/>
      <c r="NBS325" s="1052"/>
      <c r="NBT325" s="1052"/>
      <c r="NBU325" s="1052"/>
      <c r="NBV325" s="1052"/>
      <c r="NBW325" s="1052"/>
      <c r="NBX325" s="1052"/>
      <c r="NBY325" s="1052"/>
      <c r="NBZ325" s="1052"/>
      <c r="NCA325" s="1052"/>
      <c r="NCB325" s="1052"/>
      <c r="NCC325" s="1052"/>
      <c r="NCD325" s="1052"/>
      <c r="NCE325" s="1052"/>
      <c r="NCF325" s="1052"/>
      <c r="NCG325" s="1052"/>
      <c r="NCH325" s="1052"/>
      <c r="NCI325" s="1052"/>
      <c r="NCJ325" s="1052"/>
      <c r="NCK325" s="1052"/>
      <c r="NCL325" s="1052"/>
      <c r="NCM325" s="1052"/>
      <c r="NCN325" s="1052"/>
      <c r="NCO325" s="1052"/>
      <c r="NCP325" s="1052"/>
      <c r="NCQ325" s="1052"/>
      <c r="NCR325" s="1052"/>
      <c r="NCS325" s="1052"/>
      <c r="NCT325" s="1052"/>
      <c r="NCU325" s="1052"/>
      <c r="NCV325" s="1052"/>
      <c r="NCW325" s="1052"/>
      <c r="NCX325" s="1052"/>
      <c r="NCY325" s="1052"/>
      <c r="NCZ325" s="1052"/>
      <c r="NDA325" s="1052"/>
      <c r="NDB325" s="1052"/>
      <c r="NDC325" s="1052"/>
      <c r="NDD325" s="1052"/>
      <c r="NDE325" s="1052"/>
      <c r="NDF325" s="1052"/>
      <c r="NDG325" s="1052"/>
      <c r="NDH325" s="1052"/>
      <c r="NDI325" s="1052"/>
      <c r="NDJ325" s="1052"/>
      <c r="NDK325" s="1052"/>
      <c r="NDL325" s="1052"/>
      <c r="NDM325" s="1052"/>
      <c r="NDN325" s="1052"/>
      <c r="NDO325" s="1052"/>
      <c r="NDP325" s="1052"/>
      <c r="NDQ325" s="1052"/>
      <c r="NDR325" s="1052"/>
      <c r="NDS325" s="1052"/>
      <c r="NDT325" s="1052"/>
      <c r="NDU325" s="1052"/>
      <c r="NDV325" s="1052"/>
      <c r="NDW325" s="1052"/>
      <c r="NDX325" s="1052"/>
      <c r="NDY325" s="1052"/>
      <c r="NDZ325" s="1052"/>
      <c r="NEA325" s="1052"/>
      <c r="NEB325" s="1052"/>
      <c r="NEC325" s="1052"/>
      <c r="NED325" s="1052"/>
      <c r="NEE325" s="1052"/>
      <c r="NEF325" s="1052"/>
      <c r="NEG325" s="1052"/>
      <c r="NEH325" s="1052"/>
      <c r="NEI325" s="1052"/>
      <c r="NEJ325" s="1052"/>
      <c r="NEK325" s="1052"/>
      <c r="NEL325" s="1052"/>
      <c r="NEM325" s="1052"/>
      <c r="NEN325" s="1052"/>
      <c r="NEO325" s="1052"/>
      <c r="NEP325" s="1052"/>
      <c r="NEQ325" s="1052"/>
      <c r="NER325" s="1052"/>
      <c r="NES325" s="1052"/>
      <c r="NET325" s="1052"/>
      <c r="NEU325" s="1052"/>
      <c r="NEV325" s="1052"/>
      <c r="NEW325" s="1052"/>
      <c r="NEX325" s="1052"/>
      <c r="NEY325" s="1052"/>
      <c r="NEZ325" s="1052"/>
      <c r="NFA325" s="1052"/>
      <c r="NFB325" s="1052"/>
      <c r="NFC325" s="1052"/>
      <c r="NFD325" s="1052"/>
      <c r="NFE325" s="1052"/>
      <c r="NFF325" s="1052"/>
      <c r="NFG325" s="1052"/>
      <c r="NFH325" s="1052"/>
      <c r="NFI325" s="1052"/>
      <c r="NFJ325" s="1052"/>
      <c r="NFK325" s="1052"/>
      <c r="NFL325" s="1052"/>
      <c r="NFM325" s="1052"/>
      <c r="NFN325" s="1052"/>
      <c r="NFO325" s="1052"/>
      <c r="NFP325" s="1052"/>
      <c r="NFQ325" s="1052"/>
      <c r="NFR325" s="1052"/>
      <c r="NFS325" s="1052"/>
      <c r="NFT325" s="1052"/>
      <c r="NFU325" s="1052"/>
      <c r="NFV325" s="1052"/>
      <c r="NFW325" s="1052"/>
      <c r="NFX325" s="1052"/>
      <c r="NFY325" s="1052"/>
      <c r="NFZ325" s="1052"/>
      <c r="NGA325" s="1052"/>
      <c r="NGB325" s="1052"/>
      <c r="NGC325" s="1052"/>
      <c r="NGD325" s="1052"/>
      <c r="NGE325" s="1052"/>
      <c r="NGF325" s="1052"/>
      <c r="NGG325" s="1052"/>
      <c r="NGH325" s="1052"/>
      <c r="NGI325" s="1052"/>
      <c r="NGJ325" s="1052"/>
      <c r="NGK325" s="1052"/>
      <c r="NGL325" s="1052"/>
      <c r="NGM325" s="1052"/>
      <c r="NGN325" s="1052"/>
      <c r="NGO325" s="1052"/>
      <c r="NGP325" s="1052"/>
      <c r="NGQ325" s="1052"/>
      <c r="NGR325" s="1052"/>
      <c r="NGS325" s="1052"/>
      <c r="NGT325" s="1052"/>
      <c r="NGU325" s="1052"/>
      <c r="NGV325" s="1052"/>
      <c r="NGW325" s="1052"/>
      <c r="NGX325" s="1052"/>
      <c r="NGY325" s="1052"/>
      <c r="NGZ325" s="1052"/>
      <c r="NHA325" s="1052"/>
      <c r="NHB325" s="1052"/>
      <c r="NHC325" s="1052"/>
      <c r="NHD325" s="1052"/>
      <c r="NHE325" s="1052"/>
      <c r="NHF325" s="1052"/>
      <c r="NHG325" s="1052"/>
      <c r="NHH325" s="1052"/>
      <c r="NHI325" s="1052"/>
      <c r="NHJ325" s="1052"/>
      <c r="NHK325" s="1052"/>
      <c r="NHL325" s="1052"/>
      <c r="NHM325" s="1052"/>
      <c r="NHN325" s="1052"/>
      <c r="NHO325" s="1052"/>
      <c r="NHP325" s="1052"/>
      <c r="NHQ325" s="1052"/>
      <c r="NHR325" s="1052"/>
      <c r="NHS325" s="1052"/>
      <c r="NHT325" s="1052"/>
      <c r="NHU325" s="1052"/>
      <c r="NHV325" s="1052"/>
      <c r="NHW325" s="1052"/>
      <c r="NHX325" s="1052"/>
      <c r="NHY325" s="1052"/>
      <c r="NHZ325" s="1052"/>
      <c r="NIA325" s="1052"/>
      <c r="NIB325" s="1052"/>
      <c r="NIC325" s="1052"/>
      <c r="NID325" s="1052"/>
      <c r="NIE325" s="1052"/>
      <c r="NIF325" s="1052"/>
      <c r="NIG325" s="1052"/>
      <c r="NIH325" s="1052"/>
      <c r="NII325" s="1052"/>
      <c r="NIJ325" s="1052"/>
      <c r="NIK325" s="1052"/>
      <c r="NIL325" s="1052"/>
      <c r="NIM325" s="1052"/>
      <c r="NIN325" s="1052"/>
      <c r="NIO325" s="1052"/>
      <c r="NIP325" s="1052"/>
      <c r="NIQ325" s="1052"/>
      <c r="NIR325" s="1052"/>
      <c r="NIS325" s="1052"/>
      <c r="NIT325" s="1052"/>
      <c r="NIU325" s="1052"/>
      <c r="NIV325" s="1052"/>
      <c r="NIW325" s="1052"/>
      <c r="NIX325" s="1052"/>
      <c r="NIY325" s="1052"/>
      <c r="NIZ325" s="1052"/>
      <c r="NJA325" s="1052"/>
      <c r="NJB325" s="1052"/>
      <c r="NJC325" s="1052"/>
      <c r="NJD325" s="1052"/>
      <c r="NJE325" s="1052"/>
      <c r="NJF325" s="1052"/>
      <c r="NJG325" s="1052"/>
      <c r="NJH325" s="1052"/>
      <c r="NJI325" s="1052"/>
      <c r="NJJ325" s="1052"/>
      <c r="NJK325" s="1052"/>
      <c r="NJL325" s="1052"/>
      <c r="NJM325" s="1052"/>
      <c r="NJN325" s="1052"/>
      <c r="NJO325" s="1052"/>
      <c r="NJP325" s="1052"/>
      <c r="NJQ325" s="1052"/>
      <c r="NJR325" s="1052"/>
      <c r="NJS325" s="1052"/>
      <c r="NJT325" s="1052"/>
      <c r="NJU325" s="1052"/>
      <c r="NJV325" s="1052"/>
      <c r="NJW325" s="1052"/>
      <c r="NJX325" s="1052"/>
      <c r="NJY325" s="1052"/>
      <c r="NJZ325" s="1052"/>
      <c r="NKA325" s="1052"/>
      <c r="NKB325" s="1052"/>
      <c r="NKC325" s="1052"/>
      <c r="NKD325" s="1052"/>
      <c r="NKE325" s="1052"/>
      <c r="NKF325" s="1052"/>
      <c r="NKG325" s="1052"/>
      <c r="NKH325" s="1052"/>
      <c r="NKI325" s="1052"/>
      <c r="NKJ325" s="1052"/>
      <c r="NKK325" s="1052"/>
      <c r="NKL325" s="1052"/>
      <c r="NKM325" s="1052"/>
      <c r="NKN325" s="1052"/>
      <c r="NKO325" s="1052"/>
      <c r="NKP325" s="1052"/>
      <c r="NKQ325" s="1052"/>
      <c r="NKR325" s="1052"/>
      <c r="NKS325" s="1052"/>
      <c r="NKT325" s="1052"/>
      <c r="NKU325" s="1052"/>
      <c r="NKV325" s="1052"/>
      <c r="NKW325" s="1052"/>
      <c r="NKX325" s="1052"/>
      <c r="NKY325" s="1052"/>
      <c r="NKZ325" s="1052"/>
      <c r="NLA325" s="1052"/>
      <c r="NLB325" s="1052"/>
      <c r="NLC325" s="1052"/>
      <c r="NLD325" s="1052"/>
      <c r="NLE325" s="1052"/>
      <c r="NLF325" s="1052"/>
      <c r="NLG325" s="1052"/>
      <c r="NLH325" s="1052"/>
      <c r="NLI325" s="1052"/>
      <c r="NLJ325" s="1052"/>
      <c r="NLK325" s="1052"/>
      <c r="NLL325" s="1052"/>
      <c r="NLM325" s="1052"/>
      <c r="NLN325" s="1052"/>
      <c r="NLO325" s="1052"/>
      <c r="NLP325" s="1052"/>
      <c r="NLQ325" s="1052"/>
      <c r="NLR325" s="1052"/>
      <c r="NLS325" s="1052"/>
      <c r="NLT325" s="1052"/>
      <c r="NLU325" s="1052"/>
      <c r="NLV325" s="1052"/>
      <c r="NLW325" s="1052"/>
      <c r="NLX325" s="1052"/>
      <c r="NLY325" s="1052"/>
      <c r="NLZ325" s="1052"/>
      <c r="NMA325" s="1052"/>
      <c r="NMB325" s="1052"/>
      <c r="NMC325" s="1052"/>
      <c r="NMD325" s="1052"/>
      <c r="NME325" s="1052"/>
      <c r="NMF325" s="1052"/>
      <c r="NMG325" s="1052"/>
      <c r="NMH325" s="1052"/>
      <c r="NMI325" s="1052"/>
      <c r="NMJ325" s="1052"/>
      <c r="NMK325" s="1052"/>
      <c r="NML325" s="1052"/>
      <c r="NMM325" s="1052"/>
      <c r="NMN325" s="1052"/>
      <c r="NMO325" s="1052"/>
      <c r="NMP325" s="1052"/>
      <c r="NMQ325" s="1052"/>
      <c r="NMR325" s="1052"/>
      <c r="NMS325" s="1052"/>
      <c r="NMT325" s="1052"/>
      <c r="NMU325" s="1052"/>
      <c r="NMV325" s="1052"/>
      <c r="NMW325" s="1052"/>
      <c r="NMX325" s="1052"/>
      <c r="NMY325" s="1052"/>
      <c r="NMZ325" s="1052"/>
      <c r="NNA325" s="1052"/>
      <c r="NNB325" s="1052"/>
      <c r="NNC325" s="1052"/>
      <c r="NND325" s="1052"/>
      <c r="NNE325" s="1052"/>
      <c r="NNF325" s="1052"/>
      <c r="NNG325" s="1052"/>
      <c r="NNH325" s="1052"/>
      <c r="NNI325" s="1052"/>
      <c r="NNJ325" s="1052"/>
      <c r="NNK325" s="1052"/>
      <c r="NNL325" s="1052"/>
      <c r="NNM325" s="1052"/>
      <c r="NNN325" s="1052"/>
      <c r="NNO325" s="1052"/>
      <c r="NNP325" s="1052"/>
      <c r="NNQ325" s="1052"/>
      <c r="NNR325" s="1052"/>
      <c r="NNS325" s="1052"/>
      <c r="NNT325" s="1052"/>
      <c r="NNU325" s="1052"/>
      <c r="NNV325" s="1052"/>
      <c r="NNW325" s="1052"/>
      <c r="NNX325" s="1052"/>
      <c r="NNY325" s="1052"/>
      <c r="NNZ325" s="1052"/>
      <c r="NOA325" s="1052"/>
      <c r="NOB325" s="1052"/>
      <c r="NOC325" s="1052"/>
      <c r="NOD325" s="1052"/>
      <c r="NOE325" s="1052"/>
      <c r="NOF325" s="1052"/>
      <c r="NOG325" s="1052"/>
      <c r="NOH325" s="1052"/>
      <c r="NOI325" s="1052"/>
      <c r="NOJ325" s="1052"/>
      <c r="NOK325" s="1052"/>
      <c r="NOL325" s="1052"/>
      <c r="NOM325" s="1052"/>
      <c r="NON325" s="1052"/>
      <c r="NOO325" s="1052"/>
      <c r="NOP325" s="1052"/>
      <c r="NOQ325" s="1052"/>
      <c r="NOR325" s="1052"/>
      <c r="NOS325" s="1052"/>
      <c r="NOT325" s="1052"/>
      <c r="NOU325" s="1052"/>
      <c r="NOV325" s="1052"/>
      <c r="NOW325" s="1052"/>
      <c r="NOX325" s="1052"/>
      <c r="NOY325" s="1052"/>
      <c r="NOZ325" s="1052"/>
      <c r="NPA325" s="1052"/>
      <c r="NPB325" s="1052"/>
      <c r="NPC325" s="1052"/>
      <c r="NPD325" s="1052"/>
      <c r="NPE325" s="1052"/>
      <c r="NPF325" s="1052"/>
      <c r="NPG325" s="1052"/>
      <c r="NPH325" s="1052"/>
      <c r="NPI325" s="1052"/>
      <c r="NPJ325" s="1052"/>
      <c r="NPK325" s="1052"/>
      <c r="NPL325" s="1052"/>
      <c r="NPM325" s="1052"/>
      <c r="NPN325" s="1052"/>
      <c r="NPO325" s="1052"/>
      <c r="NPP325" s="1052"/>
      <c r="NPQ325" s="1052"/>
      <c r="NPR325" s="1052"/>
      <c r="NPS325" s="1052"/>
      <c r="NPT325" s="1052"/>
      <c r="NPU325" s="1052"/>
      <c r="NPV325" s="1052"/>
      <c r="NPW325" s="1052"/>
      <c r="NPX325" s="1052"/>
      <c r="NPY325" s="1052"/>
      <c r="NPZ325" s="1052"/>
      <c r="NQA325" s="1052"/>
      <c r="NQB325" s="1052"/>
      <c r="NQC325" s="1052"/>
      <c r="NQD325" s="1052"/>
      <c r="NQE325" s="1052"/>
      <c r="NQF325" s="1052"/>
      <c r="NQG325" s="1052"/>
      <c r="NQH325" s="1052"/>
      <c r="NQI325" s="1052"/>
      <c r="NQJ325" s="1052"/>
      <c r="NQK325" s="1052"/>
      <c r="NQL325" s="1052"/>
      <c r="NQM325" s="1052"/>
      <c r="NQN325" s="1052"/>
      <c r="NQO325" s="1052"/>
      <c r="NQP325" s="1052"/>
      <c r="NQQ325" s="1052"/>
      <c r="NQR325" s="1052"/>
      <c r="NQS325" s="1052"/>
      <c r="NQT325" s="1052"/>
      <c r="NQU325" s="1052"/>
      <c r="NQV325" s="1052"/>
      <c r="NQW325" s="1052"/>
      <c r="NQX325" s="1052"/>
      <c r="NQY325" s="1052"/>
      <c r="NQZ325" s="1052"/>
      <c r="NRA325" s="1052"/>
      <c r="NRB325" s="1052"/>
      <c r="NRC325" s="1052"/>
      <c r="NRD325" s="1052"/>
      <c r="NRE325" s="1052"/>
      <c r="NRF325" s="1052"/>
      <c r="NRG325" s="1052"/>
      <c r="NRH325" s="1052"/>
      <c r="NRI325" s="1052"/>
      <c r="NRJ325" s="1052"/>
      <c r="NRK325" s="1052"/>
      <c r="NRL325" s="1052"/>
      <c r="NRM325" s="1052"/>
      <c r="NRN325" s="1052"/>
      <c r="NRO325" s="1052"/>
      <c r="NRP325" s="1052"/>
      <c r="NRQ325" s="1052"/>
      <c r="NRR325" s="1052"/>
      <c r="NRS325" s="1052"/>
      <c r="NRT325" s="1052"/>
      <c r="NRU325" s="1052"/>
      <c r="NRV325" s="1052"/>
      <c r="NRW325" s="1052"/>
      <c r="NRX325" s="1052"/>
      <c r="NRY325" s="1052"/>
      <c r="NRZ325" s="1052"/>
      <c r="NSA325" s="1052"/>
      <c r="NSB325" s="1052"/>
      <c r="NSC325" s="1052"/>
      <c r="NSD325" s="1052"/>
      <c r="NSE325" s="1052"/>
      <c r="NSF325" s="1052"/>
      <c r="NSG325" s="1052"/>
      <c r="NSH325" s="1052"/>
      <c r="NSI325" s="1052"/>
      <c r="NSJ325" s="1052"/>
      <c r="NSK325" s="1052"/>
      <c r="NSL325" s="1052"/>
      <c r="NSM325" s="1052"/>
      <c r="NSN325" s="1052"/>
      <c r="NSO325" s="1052"/>
      <c r="NSP325" s="1052"/>
      <c r="NSQ325" s="1052"/>
      <c r="NSR325" s="1052"/>
      <c r="NSS325" s="1052"/>
      <c r="NST325" s="1052"/>
      <c r="NSU325" s="1052"/>
      <c r="NSV325" s="1052"/>
      <c r="NSW325" s="1052"/>
      <c r="NSX325" s="1052"/>
      <c r="NSY325" s="1052"/>
      <c r="NSZ325" s="1052"/>
      <c r="NTA325" s="1052"/>
      <c r="NTB325" s="1052"/>
      <c r="NTC325" s="1052"/>
      <c r="NTD325" s="1052"/>
      <c r="NTE325" s="1052"/>
      <c r="NTF325" s="1052"/>
      <c r="NTG325" s="1052"/>
      <c r="NTH325" s="1052"/>
      <c r="NTI325" s="1052"/>
      <c r="NTJ325" s="1052"/>
      <c r="NTK325" s="1052"/>
      <c r="NTL325" s="1052"/>
      <c r="NTM325" s="1052"/>
      <c r="NTN325" s="1052"/>
      <c r="NTO325" s="1052"/>
      <c r="NTP325" s="1052"/>
      <c r="NTQ325" s="1052"/>
      <c r="NTR325" s="1052"/>
      <c r="NTS325" s="1052"/>
      <c r="NTT325" s="1052"/>
      <c r="NTU325" s="1052"/>
      <c r="NTV325" s="1052"/>
      <c r="NTW325" s="1052"/>
      <c r="NTX325" s="1052"/>
      <c r="NTY325" s="1052"/>
      <c r="NTZ325" s="1052"/>
      <c r="NUA325" s="1052"/>
      <c r="NUB325" s="1052"/>
      <c r="NUC325" s="1052"/>
      <c r="NUD325" s="1052"/>
      <c r="NUE325" s="1052"/>
      <c r="NUF325" s="1052"/>
      <c r="NUG325" s="1052"/>
      <c r="NUH325" s="1052"/>
      <c r="NUI325" s="1052"/>
      <c r="NUJ325" s="1052"/>
      <c r="NUK325" s="1052"/>
      <c r="NUL325" s="1052"/>
      <c r="NUM325" s="1052"/>
      <c r="NUN325" s="1052"/>
      <c r="NUO325" s="1052"/>
      <c r="NUP325" s="1052"/>
      <c r="NUQ325" s="1052"/>
      <c r="NUR325" s="1052"/>
      <c r="NUS325" s="1052"/>
      <c r="NUT325" s="1052"/>
      <c r="NUU325" s="1052"/>
      <c r="NUV325" s="1052"/>
      <c r="NUW325" s="1052"/>
      <c r="NUX325" s="1052"/>
      <c r="NUY325" s="1052"/>
      <c r="NUZ325" s="1052"/>
      <c r="NVA325" s="1052"/>
      <c r="NVB325" s="1052"/>
      <c r="NVC325" s="1052"/>
      <c r="NVD325" s="1052"/>
      <c r="NVE325" s="1052"/>
      <c r="NVF325" s="1052"/>
      <c r="NVG325" s="1052"/>
      <c r="NVH325" s="1052"/>
      <c r="NVI325" s="1052"/>
      <c r="NVJ325" s="1052"/>
      <c r="NVK325" s="1052"/>
      <c r="NVL325" s="1052"/>
      <c r="NVM325" s="1052"/>
      <c r="NVN325" s="1052"/>
      <c r="NVO325" s="1052"/>
      <c r="NVP325" s="1052"/>
      <c r="NVQ325" s="1052"/>
      <c r="NVR325" s="1052"/>
      <c r="NVS325" s="1052"/>
      <c r="NVT325" s="1052"/>
      <c r="NVU325" s="1052"/>
      <c r="NVV325" s="1052"/>
      <c r="NVW325" s="1052"/>
      <c r="NVX325" s="1052"/>
      <c r="NVY325" s="1052"/>
      <c r="NVZ325" s="1052"/>
      <c r="NWA325" s="1052"/>
      <c r="NWB325" s="1052"/>
      <c r="NWC325" s="1052"/>
      <c r="NWD325" s="1052"/>
      <c r="NWE325" s="1052"/>
      <c r="NWF325" s="1052"/>
      <c r="NWG325" s="1052"/>
      <c r="NWH325" s="1052"/>
      <c r="NWI325" s="1052"/>
      <c r="NWJ325" s="1052"/>
      <c r="NWK325" s="1052"/>
      <c r="NWL325" s="1052"/>
      <c r="NWM325" s="1052"/>
      <c r="NWN325" s="1052"/>
      <c r="NWO325" s="1052"/>
      <c r="NWP325" s="1052"/>
      <c r="NWQ325" s="1052"/>
      <c r="NWR325" s="1052"/>
      <c r="NWS325" s="1052"/>
      <c r="NWT325" s="1052"/>
      <c r="NWU325" s="1052"/>
      <c r="NWV325" s="1052"/>
      <c r="NWW325" s="1052"/>
      <c r="NWX325" s="1052"/>
      <c r="NWY325" s="1052"/>
      <c r="NWZ325" s="1052"/>
      <c r="NXA325" s="1052"/>
      <c r="NXB325" s="1052"/>
      <c r="NXC325" s="1052"/>
      <c r="NXD325" s="1052"/>
      <c r="NXE325" s="1052"/>
      <c r="NXF325" s="1052"/>
      <c r="NXG325" s="1052"/>
      <c r="NXH325" s="1052"/>
      <c r="NXI325" s="1052"/>
      <c r="NXJ325" s="1052"/>
      <c r="NXK325" s="1052"/>
      <c r="NXL325" s="1052"/>
      <c r="NXM325" s="1052"/>
      <c r="NXN325" s="1052"/>
      <c r="NXO325" s="1052"/>
      <c r="NXP325" s="1052"/>
      <c r="NXQ325" s="1052"/>
      <c r="NXR325" s="1052"/>
      <c r="NXS325" s="1052"/>
      <c r="NXT325" s="1052"/>
      <c r="NXU325" s="1052"/>
      <c r="NXV325" s="1052"/>
      <c r="NXW325" s="1052"/>
      <c r="NXX325" s="1052"/>
      <c r="NXY325" s="1052"/>
      <c r="NXZ325" s="1052"/>
      <c r="NYA325" s="1052"/>
      <c r="NYB325" s="1052"/>
      <c r="NYC325" s="1052"/>
      <c r="NYD325" s="1052"/>
      <c r="NYE325" s="1052"/>
      <c r="NYF325" s="1052"/>
      <c r="NYG325" s="1052"/>
      <c r="NYH325" s="1052"/>
      <c r="NYI325" s="1052"/>
      <c r="NYJ325" s="1052"/>
      <c r="NYK325" s="1052"/>
      <c r="NYL325" s="1052"/>
      <c r="NYM325" s="1052"/>
      <c r="NYN325" s="1052"/>
      <c r="NYO325" s="1052"/>
      <c r="NYP325" s="1052"/>
      <c r="NYQ325" s="1052"/>
      <c r="NYR325" s="1052"/>
      <c r="NYS325" s="1052"/>
      <c r="NYT325" s="1052"/>
      <c r="NYU325" s="1052"/>
      <c r="NYV325" s="1052"/>
      <c r="NYW325" s="1052"/>
      <c r="NYX325" s="1052"/>
      <c r="NYY325" s="1052"/>
      <c r="NYZ325" s="1052"/>
      <c r="NZA325" s="1052"/>
      <c r="NZB325" s="1052"/>
      <c r="NZC325" s="1052"/>
      <c r="NZD325" s="1052"/>
      <c r="NZE325" s="1052"/>
      <c r="NZF325" s="1052"/>
      <c r="NZG325" s="1052"/>
      <c r="NZH325" s="1052"/>
      <c r="NZI325" s="1052"/>
      <c r="NZJ325" s="1052"/>
      <c r="NZK325" s="1052"/>
      <c r="NZL325" s="1052"/>
      <c r="NZM325" s="1052"/>
      <c r="NZN325" s="1052"/>
      <c r="NZO325" s="1052"/>
      <c r="NZP325" s="1052"/>
      <c r="NZQ325" s="1052"/>
      <c r="NZR325" s="1052"/>
      <c r="NZS325" s="1052"/>
      <c r="NZT325" s="1052"/>
      <c r="NZU325" s="1052"/>
      <c r="NZV325" s="1052"/>
      <c r="NZW325" s="1052"/>
      <c r="NZX325" s="1052"/>
      <c r="NZY325" s="1052"/>
      <c r="NZZ325" s="1052"/>
      <c r="OAA325" s="1052"/>
      <c r="OAB325" s="1052"/>
      <c r="OAC325" s="1052"/>
      <c r="OAD325" s="1052"/>
      <c r="OAE325" s="1052"/>
      <c r="OAF325" s="1052"/>
      <c r="OAG325" s="1052"/>
      <c r="OAH325" s="1052"/>
      <c r="OAI325" s="1052"/>
      <c r="OAJ325" s="1052"/>
      <c r="OAK325" s="1052"/>
      <c r="OAL325" s="1052"/>
      <c r="OAM325" s="1052"/>
      <c r="OAN325" s="1052"/>
      <c r="OAO325" s="1052"/>
      <c r="OAP325" s="1052"/>
      <c r="OAQ325" s="1052"/>
      <c r="OAR325" s="1052"/>
      <c r="OAS325" s="1052"/>
      <c r="OAT325" s="1052"/>
      <c r="OAU325" s="1052"/>
      <c r="OAV325" s="1052"/>
      <c r="OAW325" s="1052"/>
      <c r="OAX325" s="1052"/>
      <c r="OAY325" s="1052"/>
      <c r="OAZ325" s="1052"/>
      <c r="OBA325" s="1052"/>
      <c r="OBB325" s="1052"/>
      <c r="OBC325" s="1052"/>
      <c r="OBD325" s="1052"/>
      <c r="OBE325" s="1052"/>
      <c r="OBF325" s="1052"/>
      <c r="OBG325" s="1052"/>
      <c r="OBH325" s="1052"/>
      <c r="OBI325" s="1052"/>
      <c r="OBJ325" s="1052"/>
      <c r="OBK325" s="1052"/>
      <c r="OBL325" s="1052"/>
      <c r="OBM325" s="1052"/>
      <c r="OBN325" s="1052"/>
      <c r="OBO325" s="1052"/>
      <c r="OBP325" s="1052"/>
      <c r="OBQ325" s="1052"/>
      <c r="OBR325" s="1052"/>
      <c r="OBS325" s="1052"/>
      <c r="OBT325" s="1052"/>
      <c r="OBU325" s="1052"/>
      <c r="OBV325" s="1052"/>
      <c r="OBW325" s="1052"/>
      <c r="OBX325" s="1052"/>
      <c r="OBY325" s="1052"/>
      <c r="OBZ325" s="1052"/>
      <c r="OCA325" s="1052"/>
      <c r="OCB325" s="1052"/>
      <c r="OCC325" s="1052"/>
      <c r="OCD325" s="1052"/>
      <c r="OCE325" s="1052"/>
      <c r="OCF325" s="1052"/>
      <c r="OCG325" s="1052"/>
      <c r="OCH325" s="1052"/>
      <c r="OCI325" s="1052"/>
      <c r="OCJ325" s="1052"/>
      <c r="OCK325" s="1052"/>
      <c r="OCL325" s="1052"/>
      <c r="OCM325" s="1052"/>
      <c r="OCN325" s="1052"/>
      <c r="OCO325" s="1052"/>
      <c r="OCP325" s="1052"/>
      <c r="OCQ325" s="1052"/>
      <c r="OCR325" s="1052"/>
      <c r="OCS325" s="1052"/>
      <c r="OCT325" s="1052"/>
      <c r="OCU325" s="1052"/>
      <c r="OCV325" s="1052"/>
      <c r="OCW325" s="1052"/>
      <c r="OCX325" s="1052"/>
      <c r="OCY325" s="1052"/>
      <c r="OCZ325" s="1052"/>
      <c r="ODA325" s="1052"/>
      <c r="ODB325" s="1052"/>
      <c r="ODC325" s="1052"/>
      <c r="ODD325" s="1052"/>
      <c r="ODE325" s="1052"/>
      <c r="ODF325" s="1052"/>
      <c r="ODG325" s="1052"/>
      <c r="ODH325" s="1052"/>
      <c r="ODI325" s="1052"/>
      <c r="ODJ325" s="1052"/>
      <c r="ODK325" s="1052"/>
      <c r="ODL325" s="1052"/>
      <c r="ODM325" s="1052"/>
      <c r="ODN325" s="1052"/>
      <c r="ODO325" s="1052"/>
      <c r="ODP325" s="1052"/>
      <c r="ODQ325" s="1052"/>
      <c r="ODR325" s="1052"/>
      <c r="ODS325" s="1052"/>
      <c r="ODT325" s="1052"/>
      <c r="ODU325" s="1052"/>
      <c r="ODV325" s="1052"/>
      <c r="ODW325" s="1052"/>
      <c r="ODX325" s="1052"/>
      <c r="ODY325" s="1052"/>
      <c r="ODZ325" s="1052"/>
      <c r="OEA325" s="1052"/>
      <c r="OEB325" s="1052"/>
      <c r="OEC325" s="1052"/>
      <c r="OED325" s="1052"/>
      <c r="OEE325" s="1052"/>
      <c r="OEF325" s="1052"/>
      <c r="OEG325" s="1052"/>
      <c r="OEH325" s="1052"/>
      <c r="OEI325" s="1052"/>
      <c r="OEJ325" s="1052"/>
      <c r="OEK325" s="1052"/>
      <c r="OEL325" s="1052"/>
      <c r="OEM325" s="1052"/>
      <c r="OEN325" s="1052"/>
      <c r="OEO325" s="1052"/>
      <c r="OEP325" s="1052"/>
      <c r="OEQ325" s="1052"/>
      <c r="OER325" s="1052"/>
      <c r="OES325" s="1052"/>
      <c r="OET325" s="1052"/>
      <c r="OEU325" s="1052"/>
      <c r="OEV325" s="1052"/>
      <c r="OEW325" s="1052"/>
      <c r="OEX325" s="1052"/>
      <c r="OEY325" s="1052"/>
      <c r="OEZ325" s="1052"/>
      <c r="OFA325" s="1052"/>
      <c r="OFB325" s="1052"/>
      <c r="OFC325" s="1052"/>
      <c r="OFD325" s="1052"/>
      <c r="OFE325" s="1052"/>
      <c r="OFF325" s="1052"/>
      <c r="OFG325" s="1052"/>
      <c r="OFH325" s="1052"/>
      <c r="OFI325" s="1052"/>
      <c r="OFJ325" s="1052"/>
      <c r="OFK325" s="1052"/>
      <c r="OFL325" s="1052"/>
      <c r="OFM325" s="1052"/>
      <c r="OFN325" s="1052"/>
      <c r="OFO325" s="1052"/>
      <c r="OFP325" s="1052"/>
      <c r="OFQ325" s="1052"/>
      <c r="OFR325" s="1052"/>
      <c r="OFS325" s="1052"/>
      <c r="OFT325" s="1052"/>
      <c r="OFU325" s="1052"/>
      <c r="OFV325" s="1052"/>
      <c r="OFW325" s="1052"/>
      <c r="OFX325" s="1052"/>
      <c r="OFY325" s="1052"/>
      <c r="OFZ325" s="1052"/>
      <c r="OGA325" s="1052"/>
      <c r="OGB325" s="1052"/>
      <c r="OGC325" s="1052"/>
      <c r="OGD325" s="1052"/>
      <c r="OGE325" s="1052"/>
      <c r="OGF325" s="1052"/>
      <c r="OGG325" s="1052"/>
      <c r="OGH325" s="1052"/>
      <c r="OGI325" s="1052"/>
      <c r="OGJ325" s="1052"/>
      <c r="OGK325" s="1052"/>
      <c r="OGL325" s="1052"/>
      <c r="OGM325" s="1052"/>
      <c r="OGN325" s="1052"/>
      <c r="OGO325" s="1052"/>
      <c r="OGP325" s="1052"/>
      <c r="OGQ325" s="1052"/>
      <c r="OGR325" s="1052"/>
      <c r="OGS325" s="1052"/>
      <c r="OGT325" s="1052"/>
      <c r="OGU325" s="1052"/>
      <c r="OGV325" s="1052"/>
      <c r="OGW325" s="1052"/>
      <c r="OGX325" s="1052"/>
      <c r="OGY325" s="1052"/>
      <c r="OGZ325" s="1052"/>
      <c r="OHA325" s="1052"/>
      <c r="OHB325" s="1052"/>
      <c r="OHC325" s="1052"/>
      <c r="OHD325" s="1052"/>
      <c r="OHE325" s="1052"/>
      <c r="OHF325" s="1052"/>
      <c r="OHG325" s="1052"/>
      <c r="OHH325" s="1052"/>
      <c r="OHI325" s="1052"/>
      <c r="OHJ325" s="1052"/>
      <c r="OHK325" s="1052"/>
      <c r="OHL325" s="1052"/>
      <c r="OHM325" s="1052"/>
      <c r="OHN325" s="1052"/>
      <c r="OHO325" s="1052"/>
      <c r="OHP325" s="1052"/>
      <c r="OHQ325" s="1052"/>
      <c r="OHR325" s="1052"/>
      <c r="OHS325" s="1052"/>
      <c r="OHT325" s="1052"/>
      <c r="OHU325" s="1052"/>
      <c r="OHV325" s="1052"/>
      <c r="OHW325" s="1052"/>
      <c r="OHX325" s="1052"/>
      <c r="OHY325" s="1052"/>
      <c r="OHZ325" s="1052"/>
      <c r="OIA325" s="1052"/>
      <c r="OIB325" s="1052"/>
      <c r="OIC325" s="1052"/>
      <c r="OID325" s="1052"/>
      <c r="OIE325" s="1052"/>
      <c r="OIF325" s="1052"/>
      <c r="OIG325" s="1052"/>
      <c r="OIH325" s="1052"/>
      <c r="OII325" s="1052"/>
      <c r="OIJ325" s="1052"/>
      <c r="OIK325" s="1052"/>
      <c r="OIL325" s="1052"/>
      <c r="OIM325" s="1052"/>
      <c r="OIN325" s="1052"/>
      <c r="OIO325" s="1052"/>
      <c r="OIP325" s="1052"/>
      <c r="OIQ325" s="1052"/>
      <c r="OIR325" s="1052"/>
      <c r="OIS325" s="1052"/>
      <c r="OIT325" s="1052"/>
      <c r="OIU325" s="1052"/>
      <c r="OIV325" s="1052"/>
      <c r="OIW325" s="1052"/>
      <c r="OIX325" s="1052"/>
      <c r="OIY325" s="1052"/>
      <c r="OIZ325" s="1052"/>
      <c r="OJA325" s="1052"/>
      <c r="OJB325" s="1052"/>
      <c r="OJC325" s="1052"/>
      <c r="OJD325" s="1052"/>
      <c r="OJE325" s="1052"/>
      <c r="OJF325" s="1052"/>
      <c r="OJG325" s="1052"/>
      <c r="OJH325" s="1052"/>
      <c r="OJI325" s="1052"/>
      <c r="OJJ325" s="1052"/>
      <c r="OJK325" s="1052"/>
      <c r="OJL325" s="1052"/>
      <c r="OJM325" s="1052"/>
      <c r="OJN325" s="1052"/>
      <c r="OJO325" s="1052"/>
      <c r="OJP325" s="1052"/>
      <c r="OJQ325" s="1052"/>
      <c r="OJR325" s="1052"/>
      <c r="OJS325" s="1052"/>
      <c r="OJT325" s="1052"/>
      <c r="OJU325" s="1052"/>
      <c r="OJV325" s="1052"/>
      <c r="OJW325" s="1052"/>
      <c r="OJX325" s="1052"/>
      <c r="OJY325" s="1052"/>
      <c r="OJZ325" s="1052"/>
      <c r="OKA325" s="1052"/>
      <c r="OKB325" s="1052"/>
      <c r="OKC325" s="1052"/>
      <c r="OKD325" s="1052"/>
      <c r="OKE325" s="1052"/>
      <c r="OKF325" s="1052"/>
      <c r="OKG325" s="1052"/>
      <c r="OKH325" s="1052"/>
      <c r="OKI325" s="1052"/>
      <c r="OKJ325" s="1052"/>
      <c r="OKK325" s="1052"/>
      <c r="OKL325" s="1052"/>
      <c r="OKM325" s="1052"/>
      <c r="OKN325" s="1052"/>
      <c r="OKO325" s="1052"/>
      <c r="OKP325" s="1052"/>
      <c r="OKQ325" s="1052"/>
      <c r="OKR325" s="1052"/>
      <c r="OKS325" s="1052"/>
      <c r="OKT325" s="1052"/>
      <c r="OKU325" s="1052"/>
      <c r="OKV325" s="1052"/>
      <c r="OKW325" s="1052"/>
      <c r="OKX325" s="1052"/>
      <c r="OKY325" s="1052"/>
      <c r="OKZ325" s="1052"/>
      <c r="OLA325" s="1052"/>
      <c r="OLB325" s="1052"/>
      <c r="OLC325" s="1052"/>
      <c r="OLD325" s="1052"/>
      <c r="OLE325" s="1052"/>
      <c r="OLF325" s="1052"/>
      <c r="OLG325" s="1052"/>
      <c r="OLH325" s="1052"/>
      <c r="OLI325" s="1052"/>
      <c r="OLJ325" s="1052"/>
      <c r="OLK325" s="1052"/>
      <c r="OLL325" s="1052"/>
      <c r="OLM325" s="1052"/>
      <c r="OLN325" s="1052"/>
      <c r="OLO325" s="1052"/>
      <c r="OLP325" s="1052"/>
      <c r="OLQ325" s="1052"/>
      <c r="OLR325" s="1052"/>
      <c r="OLS325" s="1052"/>
      <c r="OLT325" s="1052"/>
      <c r="OLU325" s="1052"/>
      <c r="OLV325" s="1052"/>
      <c r="OLW325" s="1052"/>
      <c r="OLX325" s="1052"/>
      <c r="OLY325" s="1052"/>
      <c r="OLZ325" s="1052"/>
      <c r="OMA325" s="1052"/>
      <c r="OMB325" s="1052"/>
      <c r="OMC325" s="1052"/>
      <c r="OMD325" s="1052"/>
      <c r="OME325" s="1052"/>
      <c r="OMF325" s="1052"/>
      <c r="OMG325" s="1052"/>
      <c r="OMH325" s="1052"/>
      <c r="OMI325" s="1052"/>
      <c r="OMJ325" s="1052"/>
      <c r="OMK325" s="1052"/>
      <c r="OML325" s="1052"/>
      <c r="OMM325" s="1052"/>
      <c r="OMN325" s="1052"/>
      <c r="OMO325" s="1052"/>
      <c r="OMP325" s="1052"/>
      <c r="OMQ325" s="1052"/>
      <c r="OMR325" s="1052"/>
      <c r="OMS325" s="1052"/>
      <c r="OMT325" s="1052"/>
      <c r="OMU325" s="1052"/>
      <c r="OMV325" s="1052"/>
      <c r="OMW325" s="1052"/>
      <c r="OMX325" s="1052"/>
      <c r="OMY325" s="1052"/>
      <c r="OMZ325" s="1052"/>
      <c r="ONA325" s="1052"/>
      <c r="ONB325" s="1052"/>
      <c r="ONC325" s="1052"/>
      <c r="OND325" s="1052"/>
      <c r="ONE325" s="1052"/>
      <c r="ONF325" s="1052"/>
      <c r="ONG325" s="1052"/>
      <c r="ONH325" s="1052"/>
      <c r="ONI325" s="1052"/>
      <c r="ONJ325" s="1052"/>
      <c r="ONK325" s="1052"/>
      <c r="ONL325" s="1052"/>
      <c r="ONM325" s="1052"/>
      <c r="ONN325" s="1052"/>
      <c r="ONO325" s="1052"/>
      <c r="ONP325" s="1052"/>
      <c r="ONQ325" s="1052"/>
      <c r="ONR325" s="1052"/>
      <c r="ONS325" s="1052"/>
      <c r="ONT325" s="1052"/>
      <c r="ONU325" s="1052"/>
      <c r="ONV325" s="1052"/>
      <c r="ONW325" s="1052"/>
      <c r="ONX325" s="1052"/>
      <c r="ONY325" s="1052"/>
      <c r="ONZ325" s="1052"/>
      <c r="OOA325" s="1052"/>
      <c r="OOB325" s="1052"/>
      <c r="OOC325" s="1052"/>
      <c r="OOD325" s="1052"/>
      <c r="OOE325" s="1052"/>
      <c r="OOF325" s="1052"/>
      <c r="OOG325" s="1052"/>
      <c r="OOH325" s="1052"/>
      <c r="OOI325" s="1052"/>
      <c r="OOJ325" s="1052"/>
      <c r="OOK325" s="1052"/>
      <c r="OOL325" s="1052"/>
      <c r="OOM325" s="1052"/>
      <c r="OON325" s="1052"/>
      <c r="OOO325" s="1052"/>
      <c r="OOP325" s="1052"/>
      <c r="OOQ325" s="1052"/>
      <c r="OOR325" s="1052"/>
      <c r="OOS325" s="1052"/>
      <c r="OOT325" s="1052"/>
      <c r="OOU325" s="1052"/>
      <c r="OOV325" s="1052"/>
      <c r="OOW325" s="1052"/>
      <c r="OOX325" s="1052"/>
      <c r="OOY325" s="1052"/>
      <c r="OOZ325" s="1052"/>
      <c r="OPA325" s="1052"/>
      <c r="OPB325" s="1052"/>
      <c r="OPC325" s="1052"/>
      <c r="OPD325" s="1052"/>
      <c r="OPE325" s="1052"/>
      <c r="OPF325" s="1052"/>
      <c r="OPG325" s="1052"/>
      <c r="OPH325" s="1052"/>
      <c r="OPI325" s="1052"/>
      <c r="OPJ325" s="1052"/>
      <c r="OPK325" s="1052"/>
      <c r="OPL325" s="1052"/>
      <c r="OPM325" s="1052"/>
      <c r="OPN325" s="1052"/>
      <c r="OPO325" s="1052"/>
      <c r="OPP325" s="1052"/>
      <c r="OPQ325" s="1052"/>
      <c r="OPR325" s="1052"/>
      <c r="OPS325" s="1052"/>
      <c r="OPT325" s="1052"/>
      <c r="OPU325" s="1052"/>
      <c r="OPV325" s="1052"/>
      <c r="OPW325" s="1052"/>
      <c r="OPX325" s="1052"/>
      <c r="OPY325" s="1052"/>
      <c r="OPZ325" s="1052"/>
      <c r="OQA325" s="1052"/>
      <c r="OQB325" s="1052"/>
      <c r="OQC325" s="1052"/>
      <c r="OQD325" s="1052"/>
      <c r="OQE325" s="1052"/>
      <c r="OQF325" s="1052"/>
      <c r="OQG325" s="1052"/>
      <c r="OQH325" s="1052"/>
      <c r="OQI325" s="1052"/>
      <c r="OQJ325" s="1052"/>
      <c r="OQK325" s="1052"/>
      <c r="OQL325" s="1052"/>
      <c r="OQM325" s="1052"/>
      <c r="OQN325" s="1052"/>
      <c r="OQO325" s="1052"/>
      <c r="OQP325" s="1052"/>
      <c r="OQQ325" s="1052"/>
      <c r="OQR325" s="1052"/>
      <c r="OQS325" s="1052"/>
      <c r="OQT325" s="1052"/>
      <c r="OQU325" s="1052"/>
      <c r="OQV325" s="1052"/>
      <c r="OQW325" s="1052"/>
      <c r="OQX325" s="1052"/>
      <c r="OQY325" s="1052"/>
      <c r="OQZ325" s="1052"/>
      <c r="ORA325" s="1052"/>
      <c r="ORB325" s="1052"/>
      <c r="ORC325" s="1052"/>
      <c r="ORD325" s="1052"/>
      <c r="ORE325" s="1052"/>
      <c r="ORF325" s="1052"/>
      <c r="ORG325" s="1052"/>
      <c r="ORH325" s="1052"/>
      <c r="ORI325" s="1052"/>
      <c r="ORJ325" s="1052"/>
      <c r="ORK325" s="1052"/>
      <c r="ORL325" s="1052"/>
      <c r="ORM325" s="1052"/>
      <c r="ORN325" s="1052"/>
      <c r="ORO325" s="1052"/>
      <c r="ORP325" s="1052"/>
      <c r="ORQ325" s="1052"/>
      <c r="ORR325" s="1052"/>
      <c r="ORS325" s="1052"/>
      <c r="ORT325" s="1052"/>
      <c r="ORU325" s="1052"/>
      <c r="ORV325" s="1052"/>
      <c r="ORW325" s="1052"/>
      <c r="ORX325" s="1052"/>
      <c r="ORY325" s="1052"/>
      <c r="ORZ325" s="1052"/>
      <c r="OSA325" s="1052"/>
      <c r="OSB325" s="1052"/>
      <c r="OSC325" s="1052"/>
      <c r="OSD325" s="1052"/>
      <c r="OSE325" s="1052"/>
      <c r="OSF325" s="1052"/>
      <c r="OSG325" s="1052"/>
      <c r="OSH325" s="1052"/>
      <c r="OSI325" s="1052"/>
      <c r="OSJ325" s="1052"/>
      <c r="OSK325" s="1052"/>
      <c r="OSL325" s="1052"/>
      <c r="OSM325" s="1052"/>
      <c r="OSN325" s="1052"/>
      <c r="OSO325" s="1052"/>
      <c r="OSP325" s="1052"/>
      <c r="OSQ325" s="1052"/>
      <c r="OSR325" s="1052"/>
      <c r="OSS325" s="1052"/>
      <c r="OST325" s="1052"/>
      <c r="OSU325" s="1052"/>
      <c r="OSV325" s="1052"/>
      <c r="OSW325" s="1052"/>
      <c r="OSX325" s="1052"/>
      <c r="OSY325" s="1052"/>
      <c r="OSZ325" s="1052"/>
      <c r="OTA325" s="1052"/>
      <c r="OTB325" s="1052"/>
      <c r="OTC325" s="1052"/>
      <c r="OTD325" s="1052"/>
      <c r="OTE325" s="1052"/>
      <c r="OTF325" s="1052"/>
      <c r="OTG325" s="1052"/>
      <c r="OTH325" s="1052"/>
      <c r="OTI325" s="1052"/>
      <c r="OTJ325" s="1052"/>
      <c r="OTK325" s="1052"/>
      <c r="OTL325" s="1052"/>
      <c r="OTM325" s="1052"/>
      <c r="OTN325" s="1052"/>
      <c r="OTO325" s="1052"/>
      <c r="OTP325" s="1052"/>
      <c r="OTQ325" s="1052"/>
      <c r="OTR325" s="1052"/>
      <c r="OTS325" s="1052"/>
      <c r="OTT325" s="1052"/>
      <c r="OTU325" s="1052"/>
      <c r="OTV325" s="1052"/>
      <c r="OTW325" s="1052"/>
      <c r="OTX325" s="1052"/>
      <c r="OTY325" s="1052"/>
      <c r="OTZ325" s="1052"/>
      <c r="OUA325" s="1052"/>
      <c r="OUB325" s="1052"/>
      <c r="OUC325" s="1052"/>
      <c r="OUD325" s="1052"/>
      <c r="OUE325" s="1052"/>
      <c r="OUF325" s="1052"/>
      <c r="OUG325" s="1052"/>
      <c r="OUH325" s="1052"/>
      <c r="OUI325" s="1052"/>
      <c r="OUJ325" s="1052"/>
      <c r="OUK325" s="1052"/>
      <c r="OUL325" s="1052"/>
      <c r="OUM325" s="1052"/>
      <c r="OUN325" s="1052"/>
      <c r="OUO325" s="1052"/>
      <c r="OUP325" s="1052"/>
      <c r="OUQ325" s="1052"/>
      <c r="OUR325" s="1052"/>
      <c r="OUS325" s="1052"/>
      <c r="OUT325" s="1052"/>
      <c r="OUU325" s="1052"/>
      <c r="OUV325" s="1052"/>
      <c r="OUW325" s="1052"/>
      <c r="OUX325" s="1052"/>
      <c r="OUY325" s="1052"/>
      <c r="OUZ325" s="1052"/>
      <c r="OVA325" s="1052"/>
      <c r="OVB325" s="1052"/>
      <c r="OVC325" s="1052"/>
      <c r="OVD325" s="1052"/>
      <c r="OVE325" s="1052"/>
      <c r="OVF325" s="1052"/>
      <c r="OVG325" s="1052"/>
      <c r="OVH325" s="1052"/>
      <c r="OVI325" s="1052"/>
      <c r="OVJ325" s="1052"/>
      <c r="OVK325" s="1052"/>
      <c r="OVL325" s="1052"/>
      <c r="OVM325" s="1052"/>
      <c r="OVN325" s="1052"/>
      <c r="OVO325" s="1052"/>
      <c r="OVP325" s="1052"/>
      <c r="OVQ325" s="1052"/>
      <c r="OVR325" s="1052"/>
      <c r="OVS325" s="1052"/>
      <c r="OVT325" s="1052"/>
      <c r="OVU325" s="1052"/>
      <c r="OVV325" s="1052"/>
      <c r="OVW325" s="1052"/>
      <c r="OVX325" s="1052"/>
      <c r="OVY325" s="1052"/>
      <c r="OVZ325" s="1052"/>
      <c r="OWA325" s="1052"/>
      <c r="OWB325" s="1052"/>
      <c r="OWC325" s="1052"/>
      <c r="OWD325" s="1052"/>
      <c r="OWE325" s="1052"/>
      <c r="OWF325" s="1052"/>
      <c r="OWG325" s="1052"/>
      <c r="OWH325" s="1052"/>
      <c r="OWI325" s="1052"/>
      <c r="OWJ325" s="1052"/>
      <c r="OWK325" s="1052"/>
      <c r="OWL325" s="1052"/>
      <c r="OWM325" s="1052"/>
      <c r="OWN325" s="1052"/>
      <c r="OWO325" s="1052"/>
      <c r="OWP325" s="1052"/>
      <c r="OWQ325" s="1052"/>
      <c r="OWR325" s="1052"/>
      <c r="OWS325" s="1052"/>
      <c r="OWT325" s="1052"/>
      <c r="OWU325" s="1052"/>
      <c r="OWV325" s="1052"/>
      <c r="OWW325" s="1052"/>
      <c r="OWX325" s="1052"/>
      <c r="OWY325" s="1052"/>
      <c r="OWZ325" s="1052"/>
      <c r="OXA325" s="1052"/>
      <c r="OXB325" s="1052"/>
      <c r="OXC325" s="1052"/>
      <c r="OXD325" s="1052"/>
      <c r="OXE325" s="1052"/>
      <c r="OXF325" s="1052"/>
      <c r="OXG325" s="1052"/>
      <c r="OXH325" s="1052"/>
      <c r="OXI325" s="1052"/>
      <c r="OXJ325" s="1052"/>
      <c r="OXK325" s="1052"/>
      <c r="OXL325" s="1052"/>
      <c r="OXM325" s="1052"/>
      <c r="OXN325" s="1052"/>
      <c r="OXO325" s="1052"/>
      <c r="OXP325" s="1052"/>
      <c r="OXQ325" s="1052"/>
      <c r="OXR325" s="1052"/>
      <c r="OXS325" s="1052"/>
      <c r="OXT325" s="1052"/>
      <c r="OXU325" s="1052"/>
      <c r="OXV325" s="1052"/>
      <c r="OXW325" s="1052"/>
      <c r="OXX325" s="1052"/>
      <c r="OXY325" s="1052"/>
      <c r="OXZ325" s="1052"/>
      <c r="OYA325" s="1052"/>
      <c r="OYB325" s="1052"/>
      <c r="OYC325" s="1052"/>
      <c r="OYD325" s="1052"/>
      <c r="OYE325" s="1052"/>
      <c r="OYF325" s="1052"/>
      <c r="OYG325" s="1052"/>
      <c r="OYH325" s="1052"/>
      <c r="OYI325" s="1052"/>
      <c r="OYJ325" s="1052"/>
      <c r="OYK325" s="1052"/>
      <c r="OYL325" s="1052"/>
      <c r="OYM325" s="1052"/>
      <c r="OYN325" s="1052"/>
      <c r="OYO325" s="1052"/>
      <c r="OYP325" s="1052"/>
      <c r="OYQ325" s="1052"/>
      <c r="OYR325" s="1052"/>
      <c r="OYS325" s="1052"/>
      <c r="OYT325" s="1052"/>
      <c r="OYU325" s="1052"/>
      <c r="OYV325" s="1052"/>
      <c r="OYW325" s="1052"/>
      <c r="OYX325" s="1052"/>
      <c r="OYY325" s="1052"/>
      <c r="OYZ325" s="1052"/>
      <c r="OZA325" s="1052"/>
      <c r="OZB325" s="1052"/>
      <c r="OZC325" s="1052"/>
      <c r="OZD325" s="1052"/>
      <c r="OZE325" s="1052"/>
      <c r="OZF325" s="1052"/>
      <c r="OZG325" s="1052"/>
      <c r="OZH325" s="1052"/>
      <c r="OZI325" s="1052"/>
      <c r="OZJ325" s="1052"/>
      <c r="OZK325" s="1052"/>
      <c r="OZL325" s="1052"/>
      <c r="OZM325" s="1052"/>
      <c r="OZN325" s="1052"/>
      <c r="OZO325" s="1052"/>
      <c r="OZP325" s="1052"/>
      <c r="OZQ325" s="1052"/>
      <c r="OZR325" s="1052"/>
      <c r="OZS325" s="1052"/>
      <c r="OZT325" s="1052"/>
      <c r="OZU325" s="1052"/>
      <c r="OZV325" s="1052"/>
      <c r="OZW325" s="1052"/>
      <c r="OZX325" s="1052"/>
      <c r="OZY325" s="1052"/>
      <c r="OZZ325" s="1052"/>
      <c r="PAA325" s="1052"/>
      <c r="PAB325" s="1052"/>
      <c r="PAC325" s="1052"/>
      <c r="PAD325" s="1052"/>
      <c r="PAE325" s="1052"/>
      <c r="PAF325" s="1052"/>
      <c r="PAG325" s="1052"/>
      <c r="PAH325" s="1052"/>
      <c r="PAI325" s="1052"/>
      <c r="PAJ325" s="1052"/>
      <c r="PAK325" s="1052"/>
      <c r="PAL325" s="1052"/>
      <c r="PAM325" s="1052"/>
      <c r="PAN325" s="1052"/>
      <c r="PAO325" s="1052"/>
      <c r="PAP325" s="1052"/>
      <c r="PAQ325" s="1052"/>
      <c r="PAR325" s="1052"/>
      <c r="PAS325" s="1052"/>
      <c r="PAT325" s="1052"/>
      <c r="PAU325" s="1052"/>
      <c r="PAV325" s="1052"/>
      <c r="PAW325" s="1052"/>
      <c r="PAX325" s="1052"/>
      <c r="PAY325" s="1052"/>
      <c r="PAZ325" s="1052"/>
      <c r="PBA325" s="1052"/>
      <c r="PBB325" s="1052"/>
      <c r="PBC325" s="1052"/>
      <c r="PBD325" s="1052"/>
      <c r="PBE325" s="1052"/>
      <c r="PBF325" s="1052"/>
      <c r="PBG325" s="1052"/>
      <c r="PBH325" s="1052"/>
      <c r="PBI325" s="1052"/>
      <c r="PBJ325" s="1052"/>
      <c r="PBK325" s="1052"/>
      <c r="PBL325" s="1052"/>
      <c r="PBM325" s="1052"/>
      <c r="PBN325" s="1052"/>
      <c r="PBO325" s="1052"/>
      <c r="PBP325" s="1052"/>
      <c r="PBQ325" s="1052"/>
      <c r="PBR325" s="1052"/>
      <c r="PBS325" s="1052"/>
      <c r="PBT325" s="1052"/>
      <c r="PBU325" s="1052"/>
      <c r="PBV325" s="1052"/>
      <c r="PBW325" s="1052"/>
      <c r="PBX325" s="1052"/>
      <c r="PBY325" s="1052"/>
      <c r="PBZ325" s="1052"/>
      <c r="PCA325" s="1052"/>
      <c r="PCB325" s="1052"/>
      <c r="PCC325" s="1052"/>
      <c r="PCD325" s="1052"/>
      <c r="PCE325" s="1052"/>
      <c r="PCF325" s="1052"/>
      <c r="PCG325" s="1052"/>
      <c r="PCH325" s="1052"/>
      <c r="PCI325" s="1052"/>
      <c r="PCJ325" s="1052"/>
      <c r="PCK325" s="1052"/>
      <c r="PCL325" s="1052"/>
      <c r="PCM325" s="1052"/>
      <c r="PCN325" s="1052"/>
      <c r="PCO325" s="1052"/>
      <c r="PCP325" s="1052"/>
      <c r="PCQ325" s="1052"/>
      <c r="PCR325" s="1052"/>
      <c r="PCS325" s="1052"/>
      <c r="PCT325" s="1052"/>
      <c r="PCU325" s="1052"/>
      <c r="PCV325" s="1052"/>
      <c r="PCW325" s="1052"/>
      <c r="PCX325" s="1052"/>
      <c r="PCY325" s="1052"/>
      <c r="PCZ325" s="1052"/>
      <c r="PDA325" s="1052"/>
      <c r="PDB325" s="1052"/>
      <c r="PDC325" s="1052"/>
      <c r="PDD325" s="1052"/>
      <c r="PDE325" s="1052"/>
      <c r="PDF325" s="1052"/>
      <c r="PDG325" s="1052"/>
      <c r="PDH325" s="1052"/>
      <c r="PDI325" s="1052"/>
      <c r="PDJ325" s="1052"/>
      <c r="PDK325" s="1052"/>
      <c r="PDL325" s="1052"/>
      <c r="PDM325" s="1052"/>
      <c r="PDN325" s="1052"/>
      <c r="PDO325" s="1052"/>
      <c r="PDP325" s="1052"/>
      <c r="PDQ325" s="1052"/>
      <c r="PDR325" s="1052"/>
      <c r="PDS325" s="1052"/>
      <c r="PDT325" s="1052"/>
      <c r="PDU325" s="1052"/>
      <c r="PDV325" s="1052"/>
      <c r="PDW325" s="1052"/>
      <c r="PDX325" s="1052"/>
      <c r="PDY325" s="1052"/>
      <c r="PDZ325" s="1052"/>
      <c r="PEA325" s="1052"/>
      <c r="PEB325" s="1052"/>
      <c r="PEC325" s="1052"/>
      <c r="PED325" s="1052"/>
      <c r="PEE325" s="1052"/>
      <c r="PEF325" s="1052"/>
      <c r="PEG325" s="1052"/>
      <c r="PEH325" s="1052"/>
      <c r="PEI325" s="1052"/>
      <c r="PEJ325" s="1052"/>
      <c r="PEK325" s="1052"/>
      <c r="PEL325" s="1052"/>
      <c r="PEM325" s="1052"/>
      <c r="PEN325" s="1052"/>
      <c r="PEO325" s="1052"/>
      <c r="PEP325" s="1052"/>
      <c r="PEQ325" s="1052"/>
      <c r="PER325" s="1052"/>
      <c r="PES325" s="1052"/>
      <c r="PET325" s="1052"/>
      <c r="PEU325" s="1052"/>
      <c r="PEV325" s="1052"/>
      <c r="PEW325" s="1052"/>
      <c r="PEX325" s="1052"/>
      <c r="PEY325" s="1052"/>
      <c r="PEZ325" s="1052"/>
      <c r="PFA325" s="1052"/>
      <c r="PFB325" s="1052"/>
      <c r="PFC325" s="1052"/>
      <c r="PFD325" s="1052"/>
      <c r="PFE325" s="1052"/>
      <c r="PFF325" s="1052"/>
      <c r="PFG325" s="1052"/>
      <c r="PFH325" s="1052"/>
      <c r="PFI325" s="1052"/>
      <c r="PFJ325" s="1052"/>
      <c r="PFK325" s="1052"/>
      <c r="PFL325" s="1052"/>
      <c r="PFM325" s="1052"/>
      <c r="PFN325" s="1052"/>
      <c r="PFO325" s="1052"/>
      <c r="PFP325" s="1052"/>
      <c r="PFQ325" s="1052"/>
      <c r="PFR325" s="1052"/>
      <c r="PFS325" s="1052"/>
      <c r="PFT325" s="1052"/>
      <c r="PFU325" s="1052"/>
      <c r="PFV325" s="1052"/>
      <c r="PFW325" s="1052"/>
      <c r="PFX325" s="1052"/>
      <c r="PFY325" s="1052"/>
      <c r="PFZ325" s="1052"/>
      <c r="PGA325" s="1052"/>
      <c r="PGB325" s="1052"/>
      <c r="PGC325" s="1052"/>
      <c r="PGD325" s="1052"/>
      <c r="PGE325" s="1052"/>
      <c r="PGF325" s="1052"/>
      <c r="PGG325" s="1052"/>
      <c r="PGH325" s="1052"/>
      <c r="PGI325" s="1052"/>
      <c r="PGJ325" s="1052"/>
      <c r="PGK325" s="1052"/>
      <c r="PGL325" s="1052"/>
      <c r="PGM325" s="1052"/>
      <c r="PGN325" s="1052"/>
      <c r="PGO325" s="1052"/>
      <c r="PGP325" s="1052"/>
      <c r="PGQ325" s="1052"/>
      <c r="PGR325" s="1052"/>
      <c r="PGS325" s="1052"/>
      <c r="PGT325" s="1052"/>
      <c r="PGU325" s="1052"/>
      <c r="PGV325" s="1052"/>
      <c r="PGW325" s="1052"/>
      <c r="PGX325" s="1052"/>
      <c r="PGY325" s="1052"/>
      <c r="PGZ325" s="1052"/>
      <c r="PHA325" s="1052"/>
      <c r="PHB325" s="1052"/>
      <c r="PHC325" s="1052"/>
      <c r="PHD325" s="1052"/>
      <c r="PHE325" s="1052"/>
      <c r="PHF325" s="1052"/>
      <c r="PHG325" s="1052"/>
      <c r="PHH325" s="1052"/>
      <c r="PHI325" s="1052"/>
      <c r="PHJ325" s="1052"/>
      <c r="PHK325" s="1052"/>
      <c r="PHL325" s="1052"/>
      <c r="PHM325" s="1052"/>
      <c r="PHN325" s="1052"/>
      <c r="PHO325" s="1052"/>
      <c r="PHP325" s="1052"/>
      <c r="PHQ325" s="1052"/>
      <c r="PHR325" s="1052"/>
      <c r="PHS325" s="1052"/>
      <c r="PHT325" s="1052"/>
      <c r="PHU325" s="1052"/>
      <c r="PHV325" s="1052"/>
      <c r="PHW325" s="1052"/>
      <c r="PHX325" s="1052"/>
      <c r="PHY325" s="1052"/>
      <c r="PHZ325" s="1052"/>
      <c r="PIA325" s="1052"/>
      <c r="PIB325" s="1052"/>
      <c r="PIC325" s="1052"/>
      <c r="PID325" s="1052"/>
      <c r="PIE325" s="1052"/>
      <c r="PIF325" s="1052"/>
      <c r="PIG325" s="1052"/>
      <c r="PIH325" s="1052"/>
      <c r="PII325" s="1052"/>
      <c r="PIJ325" s="1052"/>
      <c r="PIK325" s="1052"/>
      <c r="PIL325" s="1052"/>
      <c r="PIM325" s="1052"/>
      <c r="PIN325" s="1052"/>
      <c r="PIO325" s="1052"/>
      <c r="PIP325" s="1052"/>
      <c r="PIQ325" s="1052"/>
      <c r="PIR325" s="1052"/>
      <c r="PIS325" s="1052"/>
      <c r="PIT325" s="1052"/>
      <c r="PIU325" s="1052"/>
      <c r="PIV325" s="1052"/>
      <c r="PIW325" s="1052"/>
      <c r="PIX325" s="1052"/>
      <c r="PIY325" s="1052"/>
      <c r="PIZ325" s="1052"/>
      <c r="PJA325" s="1052"/>
      <c r="PJB325" s="1052"/>
      <c r="PJC325" s="1052"/>
      <c r="PJD325" s="1052"/>
      <c r="PJE325" s="1052"/>
      <c r="PJF325" s="1052"/>
      <c r="PJG325" s="1052"/>
      <c r="PJH325" s="1052"/>
      <c r="PJI325" s="1052"/>
      <c r="PJJ325" s="1052"/>
      <c r="PJK325" s="1052"/>
      <c r="PJL325" s="1052"/>
      <c r="PJM325" s="1052"/>
      <c r="PJN325" s="1052"/>
      <c r="PJO325" s="1052"/>
      <c r="PJP325" s="1052"/>
      <c r="PJQ325" s="1052"/>
      <c r="PJR325" s="1052"/>
      <c r="PJS325" s="1052"/>
      <c r="PJT325" s="1052"/>
      <c r="PJU325" s="1052"/>
      <c r="PJV325" s="1052"/>
      <c r="PJW325" s="1052"/>
      <c r="PJX325" s="1052"/>
      <c r="PJY325" s="1052"/>
      <c r="PJZ325" s="1052"/>
      <c r="PKA325" s="1052"/>
      <c r="PKB325" s="1052"/>
      <c r="PKC325" s="1052"/>
      <c r="PKD325" s="1052"/>
      <c r="PKE325" s="1052"/>
      <c r="PKF325" s="1052"/>
      <c r="PKG325" s="1052"/>
      <c r="PKH325" s="1052"/>
      <c r="PKI325" s="1052"/>
      <c r="PKJ325" s="1052"/>
      <c r="PKK325" s="1052"/>
      <c r="PKL325" s="1052"/>
      <c r="PKM325" s="1052"/>
      <c r="PKN325" s="1052"/>
      <c r="PKO325" s="1052"/>
      <c r="PKP325" s="1052"/>
      <c r="PKQ325" s="1052"/>
      <c r="PKR325" s="1052"/>
      <c r="PKS325" s="1052"/>
      <c r="PKT325" s="1052"/>
      <c r="PKU325" s="1052"/>
      <c r="PKV325" s="1052"/>
      <c r="PKW325" s="1052"/>
      <c r="PKX325" s="1052"/>
      <c r="PKY325" s="1052"/>
      <c r="PKZ325" s="1052"/>
      <c r="PLA325" s="1052"/>
      <c r="PLB325" s="1052"/>
      <c r="PLC325" s="1052"/>
      <c r="PLD325" s="1052"/>
      <c r="PLE325" s="1052"/>
      <c r="PLF325" s="1052"/>
      <c r="PLG325" s="1052"/>
      <c r="PLH325" s="1052"/>
      <c r="PLI325" s="1052"/>
      <c r="PLJ325" s="1052"/>
      <c r="PLK325" s="1052"/>
      <c r="PLL325" s="1052"/>
      <c r="PLM325" s="1052"/>
      <c r="PLN325" s="1052"/>
      <c r="PLO325" s="1052"/>
      <c r="PLP325" s="1052"/>
      <c r="PLQ325" s="1052"/>
      <c r="PLR325" s="1052"/>
      <c r="PLS325" s="1052"/>
      <c r="PLT325" s="1052"/>
      <c r="PLU325" s="1052"/>
      <c r="PLV325" s="1052"/>
      <c r="PLW325" s="1052"/>
      <c r="PLX325" s="1052"/>
      <c r="PLY325" s="1052"/>
      <c r="PLZ325" s="1052"/>
      <c r="PMA325" s="1052"/>
      <c r="PMB325" s="1052"/>
      <c r="PMC325" s="1052"/>
      <c r="PMD325" s="1052"/>
      <c r="PME325" s="1052"/>
      <c r="PMF325" s="1052"/>
      <c r="PMG325" s="1052"/>
      <c r="PMH325" s="1052"/>
      <c r="PMI325" s="1052"/>
      <c r="PMJ325" s="1052"/>
      <c r="PMK325" s="1052"/>
      <c r="PML325" s="1052"/>
      <c r="PMM325" s="1052"/>
      <c r="PMN325" s="1052"/>
      <c r="PMO325" s="1052"/>
      <c r="PMP325" s="1052"/>
      <c r="PMQ325" s="1052"/>
      <c r="PMR325" s="1052"/>
      <c r="PMS325" s="1052"/>
      <c r="PMT325" s="1052"/>
      <c r="PMU325" s="1052"/>
      <c r="PMV325" s="1052"/>
      <c r="PMW325" s="1052"/>
      <c r="PMX325" s="1052"/>
      <c r="PMY325" s="1052"/>
      <c r="PMZ325" s="1052"/>
      <c r="PNA325" s="1052"/>
      <c r="PNB325" s="1052"/>
      <c r="PNC325" s="1052"/>
      <c r="PND325" s="1052"/>
      <c r="PNE325" s="1052"/>
      <c r="PNF325" s="1052"/>
      <c r="PNG325" s="1052"/>
      <c r="PNH325" s="1052"/>
      <c r="PNI325" s="1052"/>
      <c r="PNJ325" s="1052"/>
      <c r="PNK325" s="1052"/>
      <c r="PNL325" s="1052"/>
      <c r="PNM325" s="1052"/>
      <c r="PNN325" s="1052"/>
      <c r="PNO325" s="1052"/>
      <c r="PNP325" s="1052"/>
      <c r="PNQ325" s="1052"/>
      <c r="PNR325" s="1052"/>
      <c r="PNS325" s="1052"/>
      <c r="PNT325" s="1052"/>
      <c r="PNU325" s="1052"/>
      <c r="PNV325" s="1052"/>
      <c r="PNW325" s="1052"/>
      <c r="PNX325" s="1052"/>
      <c r="PNY325" s="1052"/>
      <c r="PNZ325" s="1052"/>
      <c r="POA325" s="1052"/>
      <c r="POB325" s="1052"/>
      <c r="POC325" s="1052"/>
      <c r="POD325" s="1052"/>
      <c r="POE325" s="1052"/>
      <c r="POF325" s="1052"/>
      <c r="POG325" s="1052"/>
      <c r="POH325" s="1052"/>
      <c r="POI325" s="1052"/>
      <c r="POJ325" s="1052"/>
      <c r="POK325" s="1052"/>
      <c r="POL325" s="1052"/>
      <c r="POM325" s="1052"/>
      <c r="PON325" s="1052"/>
      <c r="POO325" s="1052"/>
      <c r="POP325" s="1052"/>
      <c r="POQ325" s="1052"/>
      <c r="POR325" s="1052"/>
      <c r="POS325" s="1052"/>
      <c r="POT325" s="1052"/>
      <c r="POU325" s="1052"/>
      <c r="POV325" s="1052"/>
      <c r="POW325" s="1052"/>
      <c r="POX325" s="1052"/>
      <c r="POY325" s="1052"/>
      <c r="POZ325" s="1052"/>
      <c r="PPA325" s="1052"/>
      <c r="PPB325" s="1052"/>
      <c r="PPC325" s="1052"/>
      <c r="PPD325" s="1052"/>
      <c r="PPE325" s="1052"/>
      <c r="PPF325" s="1052"/>
      <c r="PPG325" s="1052"/>
      <c r="PPH325" s="1052"/>
      <c r="PPI325" s="1052"/>
      <c r="PPJ325" s="1052"/>
      <c r="PPK325" s="1052"/>
      <c r="PPL325" s="1052"/>
      <c r="PPM325" s="1052"/>
      <c r="PPN325" s="1052"/>
      <c r="PPO325" s="1052"/>
      <c r="PPP325" s="1052"/>
      <c r="PPQ325" s="1052"/>
      <c r="PPR325" s="1052"/>
      <c r="PPS325" s="1052"/>
      <c r="PPT325" s="1052"/>
      <c r="PPU325" s="1052"/>
      <c r="PPV325" s="1052"/>
      <c r="PPW325" s="1052"/>
      <c r="PPX325" s="1052"/>
      <c r="PPY325" s="1052"/>
      <c r="PPZ325" s="1052"/>
      <c r="PQA325" s="1052"/>
      <c r="PQB325" s="1052"/>
      <c r="PQC325" s="1052"/>
      <c r="PQD325" s="1052"/>
      <c r="PQE325" s="1052"/>
      <c r="PQF325" s="1052"/>
      <c r="PQG325" s="1052"/>
      <c r="PQH325" s="1052"/>
      <c r="PQI325" s="1052"/>
      <c r="PQJ325" s="1052"/>
      <c r="PQK325" s="1052"/>
      <c r="PQL325" s="1052"/>
      <c r="PQM325" s="1052"/>
      <c r="PQN325" s="1052"/>
      <c r="PQO325" s="1052"/>
      <c r="PQP325" s="1052"/>
      <c r="PQQ325" s="1052"/>
      <c r="PQR325" s="1052"/>
      <c r="PQS325" s="1052"/>
      <c r="PQT325" s="1052"/>
      <c r="PQU325" s="1052"/>
      <c r="PQV325" s="1052"/>
      <c r="PQW325" s="1052"/>
      <c r="PQX325" s="1052"/>
      <c r="PQY325" s="1052"/>
      <c r="PQZ325" s="1052"/>
      <c r="PRA325" s="1052"/>
      <c r="PRB325" s="1052"/>
      <c r="PRC325" s="1052"/>
      <c r="PRD325" s="1052"/>
      <c r="PRE325" s="1052"/>
      <c r="PRF325" s="1052"/>
      <c r="PRG325" s="1052"/>
      <c r="PRH325" s="1052"/>
      <c r="PRI325" s="1052"/>
      <c r="PRJ325" s="1052"/>
      <c r="PRK325" s="1052"/>
      <c r="PRL325" s="1052"/>
      <c r="PRM325" s="1052"/>
      <c r="PRN325" s="1052"/>
      <c r="PRO325" s="1052"/>
      <c r="PRP325" s="1052"/>
      <c r="PRQ325" s="1052"/>
      <c r="PRR325" s="1052"/>
      <c r="PRS325" s="1052"/>
      <c r="PRT325" s="1052"/>
      <c r="PRU325" s="1052"/>
      <c r="PRV325" s="1052"/>
      <c r="PRW325" s="1052"/>
      <c r="PRX325" s="1052"/>
      <c r="PRY325" s="1052"/>
      <c r="PRZ325" s="1052"/>
      <c r="PSA325" s="1052"/>
      <c r="PSB325" s="1052"/>
      <c r="PSC325" s="1052"/>
      <c r="PSD325" s="1052"/>
      <c r="PSE325" s="1052"/>
      <c r="PSF325" s="1052"/>
      <c r="PSG325" s="1052"/>
      <c r="PSH325" s="1052"/>
      <c r="PSI325" s="1052"/>
      <c r="PSJ325" s="1052"/>
      <c r="PSK325" s="1052"/>
      <c r="PSL325" s="1052"/>
      <c r="PSM325" s="1052"/>
      <c r="PSN325" s="1052"/>
      <c r="PSO325" s="1052"/>
      <c r="PSP325" s="1052"/>
      <c r="PSQ325" s="1052"/>
      <c r="PSR325" s="1052"/>
      <c r="PSS325" s="1052"/>
      <c r="PST325" s="1052"/>
      <c r="PSU325" s="1052"/>
      <c r="PSV325" s="1052"/>
      <c r="PSW325" s="1052"/>
      <c r="PSX325" s="1052"/>
      <c r="PSY325" s="1052"/>
      <c r="PSZ325" s="1052"/>
      <c r="PTA325" s="1052"/>
      <c r="PTB325" s="1052"/>
      <c r="PTC325" s="1052"/>
      <c r="PTD325" s="1052"/>
      <c r="PTE325" s="1052"/>
      <c r="PTF325" s="1052"/>
      <c r="PTG325" s="1052"/>
      <c r="PTH325" s="1052"/>
      <c r="PTI325" s="1052"/>
      <c r="PTJ325" s="1052"/>
      <c r="PTK325" s="1052"/>
      <c r="PTL325" s="1052"/>
      <c r="PTM325" s="1052"/>
      <c r="PTN325" s="1052"/>
      <c r="PTO325" s="1052"/>
      <c r="PTP325" s="1052"/>
      <c r="PTQ325" s="1052"/>
      <c r="PTR325" s="1052"/>
      <c r="PTS325" s="1052"/>
      <c r="PTT325" s="1052"/>
      <c r="PTU325" s="1052"/>
      <c r="PTV325" s="1052"/>
      <c r="PTW325" s="1052"/>
      <c r="PTX325" s="1052"/>
      <c r="PTY325" s="1052"/>
      <c r="PTZ325" s="1052"/>
      <c r="PUA325" s="1052"/>
      <c r="PUB325" s="1052"/>
      <c r="PUC325" s="1052"/>
      <c r="PUD325" s="1052"/>
      <c r="PUE325" s="1052"/>
      <c r="PUF325" s="1052"/>
      <c r="PUG325" s="1052"/>
      <c r="PUH325" s="1052"/>
      <c r="PUI325" s="1052"/>
      <c r="PUJ325" s="1052"/>
      <c r="PUK325" s="1052"/>
      <c r="PUL325" s="1052"/>
      <c r="PUM325" s="1052"/>
      <c r="PUN325" s="1052"/>
      <c r="PUO325" s="1052"/>
      <c r="PUP325" s="1052"/>
      <c r="PUQ325" s="1052"/>
      <c r="PUR325" s="1052"/>
      <c r="PUS325" s="1052"/>
      <c r="PUT325" s="1052"/>
      <c r="PUU325" s="1052"/>
      <c r="PUV325" s="1052"/>
      <c r="PUW325" s="1052"/>
      <c r="PUX325" s="1052"/>
      <c r="PUY325" s="1052"/>
      <c r="PUZ325" s="1052"/>
      <c r="PVA325" s="1052"/>
      <c r="PVB325" s="1052"/>
      <c r="PVC325" s="1052"/>
      <c r="PVD325" s="1052"/>
      <c r="PVE325" s="1052"/>
      <c r="PVF325" s="1052"/>
      <c r="PVG325" s="1052"/>
      <c r="PVH325" s="1052"/>
      <c r="PVI325" s="1052"/>
      <c r="PVJ325" s="1052"/>
      <c r="PVK325" s="1052"/>
      <c r="PVL325" s="1052"/>
      <c r="PVM325" s="1052"/>
      <c r="PVN325" s="1052"/>
      <c r="PVO325" s="1052"/>
      <c r="PVP325" s="1052"/>
      <c r="PVQ325" s="1052"/>
      <c r="PVR325" s="1052"/>
      <c r="PVS325" s="1052"/>
      <c r="PVT325" s="1052"/>
      <c r="PVU325" s="1052"/>
      <c r="PVV325" s="1052"/>
      <c r="PVW325" s="1052"/>
      <c r="PVX325" s="1052"/>
      <c r="PVY325" s="1052"/>
      <c r="PVZ325" s="1052"/>
      <c r="PWA325" s="1052"/>
      <c r="PWB325" s="1052"/>
      <c r="PWC325" s="1052"/>
      <c r="PWD325" s="1052"/>
      <c r="PWE325" s="1052"/>
      <c r="PWF325" s="1052"/>
      <c r="PWG325" s="1052"/>
      <c r="PWH325" s="1052"/>
      <c r="PWI325" s="1052"/>
      <c r="PWJ325" s="1052"/>
      <c r="PWK325" s="1052"/>
      <c r="PWL325" s="1052"/>
      <c r="PWM325" s="1052"/>
      <c r="PWN325" s="1052"/>
      <c r="PWO325" s="1052"/>
      <c r="PWP325" s="1052"/>
      <c r="PWQ325" s="1052"/>
      <c r="PWR325" s="1052"/>
      <c r="PWS325" s="1052"/>
      <c r="PWT325" s="1052"/>
      <c r="PWU325" s="1052"/>
      <c r="PWV325" s="1052"/>
      <c r="PWW325" s="1052"/>
      <c r="PWX325" s="1052"/>
      <c r="PWY325" s="1052"/>
      <c r="PWZ325" s="1052"/>
      <c r="PXA325" s="1052"/>
      <c r="PXB325" s="1052"/>
      <c r="PXC325" s="1052"/>
      <c r="PXD325" s="1052"/>
      <c r="PXE325" s="1052"/>
      <c r="PXF325" s="1052"/>
      <c r="PXG325" s="1052"/>
      <c r="PXH325" s="1052"/>
      <c r="PXI325" s="1052"/>
      <c r="PXJ325" s="1052"/>
      <c r="PXK325" s="1052"/>
      <c r="PXL325" s="1052"/>
      <c r="PXM325" s="1052"/>
      <c r="PXN325" s="1052"/>
      <c r="PXO325" s="1052"/>
      <c r="PXP325" s="1052"/>
      <c r="PXQ325" s="1052"/>
      <c r="PXR325" s="1052"/>
      <c r="PXS325" s="1052"/>
      <c r="PXT325" s="1052"/>
      <c r="PXU325" s="1052"/>
      <c r="PXV325" s="1052"/>
      <c r="PXW325" s="1052"/>
      <c r="PXX325" s="1052"/>
      <c r="PXY325" s="1052"/>
      <c r="PXZ325" s="1052"/>
      <c r="PYA325" s="1052"/>
      <c r="PYB325" s="1052"/>
      <c r="PYC325" s="1052"/>
      <c r="PYD325" s="1052"/>
      <c r="PYE325" s="1052"/>
      <c r="PYF325" s="1052"/>
      <c r="PYG325" s="1052"/>
      <c r="PYH325" s="1052"/>
      <c r="PYI325" s="1052"/>
      <c r="PYJ325" s="1052"/>
      <c r="PYK325" s="1052"/>
      <c r="PYL325" s="1052"/>
      <c r="PYM325" s="1052"/>
      <c r="PYN325" s="1052"/>
      <c r="PYO325" s="1052"/>
      <c r="PYP325" s="1052"/>
      <c r="PYQ325" s="1052"/>
      <c r="PYR325" s="1052"/>
      <c r="PYS325" s="1052"/>
      <c r="PYT325" s="1052"/>
      <c r="PYU325" s="1052"/>
      <c r="PYV325" s="1052"/>
      <c r="PYW325" s="1052"/>
      <c r="PYX325" s="1052"/>
      <c r="PYY325" s="1052"/>
      <c r="PYZ325" s="1052"/>
      <c r="PZA325" s="1052"/>
      <c r="PZB325" s="1052"/>
      <c r="PZC325" s="1052"/>
      <c r="PZD325" s="1052"/>
      <c r="PZE325" s="1052"/>
      <c r="PZF325" s="1052"/>
      <c r="PZG325" s="1052"/>
      <c r="PZH325" s="1052"/>
      <c r="PZI325" s="1052"/>
      <c r="PZJ325" s="1052"/>
      <c r="PZK325" s="1052"/>
      <c r="PZL325" s="1052"/>
      <c r="PZM325" s="1052"/>
      <c r="PZN325" s="1052"/>
      <c r="PZO325" s="1052"/>
      <c r="PZP325" s="1052"/>
      <c r="PZQ325" s="1052"/>
      <c r="PZR325" s="1052"/>
      <c r="PZS325" s="1052"/>
      <c r="PZT325" s="1052"/>
      <c r="PZU325" s="1052"/>
      <c r="PZV325" s="1052"/>
      <c r="PZW325" s="1052"/>
      <c r="PZX325" s="1052"/>
      <c r="PZY325" s="1052"/>
      <c r="PZZ325" s="1052"/>
      <c r="QAA325" s="1052"/>
      <c r="QAB325" s="1052"/>
      <c r="QAC325" s="1052"/>
      <c r="QAD325" s="1052"/>
      <c r="QAE325" s="1052"/>
      <c r="QAF325" s="1052"/>
      <c r="QAG325" s="1052"/>
      <c r="QAH325" s="1052"/>
      <c r="QAI325" s="1052"/>
      <c r="QAJ325" s="1052"/>
      <c r="QAK325" s="1052"/>
      <c r="QAL325" s="1052"/>
      <c r="QAM325" s="1052"/>
      <c r="QAN325" s="1052"/>
      <c r="QAO325" s="1052"/>
      <c r="QAP325" s="1052"/>
      <c r="QAQ325" s="1052"/>
      <c r="QAR325" s="1052"/>
      <c r="QAS325" s="1052"/>
      <c r="QAT325" s="1052"/>
      <c r="QAU325" s="1052"/>
      <c r="QAV325" s="1052"/>
      <c r="QAW325" s="1052"/>
      <c r="QAX325" s="1052"/>
      <c r="QAY325" s="1052"/>
      <c r="QAZ325" s="1052"/>
      <c r="QBA325" s="1052"/>
      <c r="QBB325" s="1052"/>
      <c r="QBC325" s="1052"/>
      <c r="QBD325" s="1052"/>
      <c r="QBE325" s="1052"/>
      <c r="QBF325" s="1052"/>
      <c r="QBG325" s="1052"/>
      <c r="QBH325" s="1052"/>
      <c r="QBI325" s="1052"/>
      <c r="QBJ325" s="1052"/>
      <c r="QBK325" s="1052"/>
      <c r="QBL325" s="1052"/>
      <c r="QBM325" s="1052"/>
      <c r="QBN325" s="1052"/>
      <c r="QBO325" s="1052"/>
      <c r="QBP325" s="1052"/>
      <c r="QBQ325" s="1052"/>
      <c r="QBR325" s="1052"/>
      <c r="QBS325" s="1052"/>
      <c r="QBT325" s="1052"/>
      <c r="QBU325" s="1052"/>
      <c r="QBV325" s="1052"/>
      <c r="QBW325" s="1052"/>
      <c r="QBX325" s="1052"/>
      <c r="QBY325" s="1052"/>
      <c r="QBZ325" s="1052"/>
      <c r="QCA325" s="1052"/>
      <c r="QCB325" s="1052"/>
      <c r="QCC325" s="1052"/>
      <c r="QCD325" s="1052"/>
      <c r="QCE325" s="1052"/>
      <c r="QCF325" s="1052"/>
      <c r="QCG325" s="1052"/>
      <c r="QCH325" s="1052"/>
      <c r="QCI325" s="1052"/>
      <c r="QCJ325" s="1052"/>
      <c r="QCK325" s="1052"/>
      <c r="QCL325" s="1052"/>
      <c r="QCM325" s="1052"/>
      <c r="QCN325" s="1052"/>
      <c r="QCO325" s="1052"/>
      <c r="QCP325" s="1052"/>
      <c r="QCQ325" s="1052"/>
      <c r="QCR325" s="1052"/>
      <c r="QCS325" s="1052"/>
      <c r="QCT325" s="1052"/>
      <c r="QCU325" s="1052"/>
      <c r="QCV325" s="1052"/>
      <c r="QCW325" s="1052"/>
      <c r="QCX325" s="1052"/>
      <c r="QCY325" s="1052"/>
      <c r="QCZ325" s="1052"/>
      <c r="QDA325" s="1052"/>
      <c r="QDB325" s="1052"/>
      <c r="QDC325" s="1052"/>
      <c r="QDD325" s="1052"/>
      <c r="QDE325" s="1052"/>
      <c r="QDF325" s="1052"/>
      <c r="QDG325" s="1052"/>
      <c r="QDH325" s="1052"/>
      <c r="QDI325" s="1052"/>
      <c r="QDJ325" s="1052"/>
      <c r="QDK325" s="1052"/>
      <c r="QDL325" s="1052"/>
      <c r="QDM325" s="1052"/>
      <c r="QDN325" s="1052"/>
      <c r="QDO325" s="1052"/>
      <c r="QDP325" s="1052"/>
      <c r="QDQ325" s="1052"/>
      <c r="QDR325" s="1052"/>
      <c r="QDS325" s="1052"/>
      <c r="QDT325" s="1052"/>
      <c r="QDU325" s="1052"/>
      <c r="QDV325" s="1052"/>
      <c r="QDW325" s="1052"/>
      <c r="QDX325" s="1052"/>
      <c r="QDY325" s="1052"/>
      <c r="QDZ325" s="1052"/>
      <c r="QEA325" s="1052"/>
      <c r="QEB325" s="1052"/>
      <c r="QEC325" s="1052"/>
      <c r="QED325" s="1052"/>
      <c r="QEE325" s="1052"/>
      <c r="QEF325" s="1052"/>
      <c r="QEG325" s="1052"/>
      <c r="QEH325" s="1052"/>
      <c r="QEI325" s="1052"/>
      <c r="QEJ325" s="1052"/>
      <c r="QEK325" s="1052"/>
      <c r="QEL325" s="1052"/>
      <c r="QEM325" s="1052"/>
      <c r="QEN325" s="1052"/>
      <c r="QEO325" s="1052"/>
      <c r="QEP325" s="1052"/>
      <c r="QEQ325" s="1052"/>
      <c r="QER325" s="1052"/>
      <c r="QES325" s="1052"/>
      <c r="QET325" s="1052"/>
      <c r="QEU325" s="1052"/>
      <c r="QEV325" s="1052"/>
      <c r="QEW325" s="1052"/>
      <c r="QEX325" s="1052"/>
      <c r="QEY325" s="1052"/>
      <c r="QEZ325" s="1052"/>
      <c r="QFA325" s="1052"/>
      <c r="QFB325" s="1052"/>
      <c r="QFC325" s="1052"/>
      <c r="QFD325" s="1052"/>
      <c r="QFE325" s="1052"/>
      <c r="QFF325" s="1052"/>
      <c r="QFG325" s="1052"/>
      <c r="QFH325" s="1052"/>
      <c r="QFI325" s="1052"/>
      <c r="QFJ325" s="1052"/>
      <c r="QFK325" s="1052"/>
      <c r="QFL325" s="1052"/>
      <c r="QFM325" s="1052"/>
      <c r="QFN325" s="1052"/>
      <c r="QFO325" s="1052"/>
      <c r="QFP325" s="1052"/>
      <c r="QFQ325" s="1052"/>
      <c r="QFR325" s="1052"/>
      <c r="QFS325" s="1052"/>
      <c r="QFT325" s="1052"/>
      <c r="QFU325" s="1052"/>
      <c r="QFV325" s="1052"/>
      <c r="QFW325" s="1052"/>
      <c r="QFX325" s="1052"/>
      <c r="QFY325" s="1052"/>
      <c r="QFZ325" s="1052"/>
      <c r="QGA325" s="1052"/>
      <c r="QGB325" s="1052"/>
      <c r="QGC325" s="1052"/>
      <c r="QGD325" s="1052"/>
      <c r="QGE325" s="1052"/>
      <c r="QGF325" s="1052"/>
      <c r="QGG325" s="1052"/>
      <c r="QGH325" s="1052"/>
      <c r="QGI325" s="1052"/>
      <c r="QGJ325" s="1052"/>
      <c r="QGK325" s="1052"/>
      <c r="QGL325" s="1052"/>
      <c r="QGM325" s="1052"/>
      <c r="QGN325" s="1052"/>
      <c r="QGO325" s="1052"/>
      <c r="QGP325" s="1052"/>
      <c r="QGQ325" s="1052"/>
      <c r="QGR325" s="1052"/>
      <c r="QGS325" s="1052"/>
      <c r="QGT325" s="1052"/>
      <c r="QGU325" s="1052"/>
      <c r="QGV325" s="1052"/>
      <c r="QGW325" s="1052"/>
      <c r="QGX325" s="1052"/>
      <c r="QGY325" s="1052"/>
      <c r="QGZ325" s="1052"/>
      <c r="QHA325" s="1052"/>
      <c r="QHB325" s="1052"/>
      <c r="QHC325" s="1052"/>
      <c r="QHD325" s="1052"/>
      <c r="QHE325" s="1052"/>
      <c r="QHF325" s="1052"/>
      <c r="QHG325" s="1052"/>
      <c r="QHH325" s="1052"/>
      <c r="QHI325" s="1052"/>
      <c r="QHJ325" s="1052"/>
      <c r="QHK325" s="1052"/>
      <c r="QHL325" s="1052"/>
      <c r="QHM325" s="1052"/>
      <c r="QHN325" s="1052"/>
      <c r="QHO325" s="1052"/>
      <c r="QHP325" s="1052"/>
      <c r="QHQ325" s="1052"/>
      <c r="QHR325" s="1052"/>
      <c r="QHS325" s="1052"/>
      <c r="QHT325" s="1052"/>
      <c r="QHU325" s="1052"/>
      <c r="QHV325" s="1052"/>
      <c r="QHW325" s="1052"/>
      <c r="QHX325" s="1052"/>
      <c r="QHY325" s="1052"/>
      <c r="QHZ325" s="1052"/>
      <c r="QIA325" s="1052"/>
      <c r="QIB325" s="1052"/>
      <c r="QIC325" s="1052"/>
      <c r="QID325" s="1052"/>
      <c r="QIE325" s="1052"/>
      <c r="QIF325" s="1052"/>
      <c r="QIG325" s="1052"/>
      <c r="QIH325" s="1052"/>
      <c r="QII325" s="1052"/>
      <c r="QIJ325" s="1052"/>
      <c r="QIK325" s="1052"/>
      <c r="QIL325" s="1052"/>
      <c r="QIM325" s="1052"/>
      <c r="QIN325" s="1052"/>
      <c r="QIO325" s="1052"/>
      <c r="QIP325" s="1052"/>
      <c r="QIQ325" s="1052"/>
      <c r="QIR325" s="1052"/>
      <c r="QIS325" s="1052"/>
      <c r="QIT325" s="1052"/>
      <c r="QIU325" s="1052"/>
      <c r="QIV325" s="1052"/>
      <c r="QIW325" s="1052"/>
      <c r="QIX325" s="1052"/>
      <c r="QIY325" s="1052"/>
      <c r="QIZ325" s="1052"/>
      <c r="QJA325" s="1052"/>
      <c r="QJB325" s="1052"/>
      <c r="QJC325" s="1052"/>
      <c r="QJD325" s="1052"/>
      <c r="QJE325" s="1052"/>
      <c r="QJF325" s="1052"/>
      <c r="QJG325" s="1052"/>
      <c r="QJH325" s="1052"/>
      <c r="QJI325" s="1052"/>
      <c r="QJJ325" s="1052"/>
      <c r="QJK325" s="1052"/>
      <c r="QJL325" s="1052"/>
      <c r="QJM325" s="1052"/>
      <c r="QJN325" s="1052"/>
      <c r="QJO325" s="1052"/>
      <c r="QJP325" s="1052"/>
      <c r="QJQ325" s="1052"/>
      <c r="QJR325" s="1052"/>
      <c r="QJS325" s="1052"/>
      <c r="QJT325" s="1052"/>
      <c r="QJU325" s="1052"/>
      <c r="QJV325" s="1052"/>
      <c r="QJW325" s="1052"/>
      <c r="QJX325" s="1052"/>
      <c r="QJY325" s="1052"/>
      <c r="QJZ325" s="1052"/>
      <c r="QKA325" s="1052"/>
      <c r="QKB325" s="1052"/>
      <c r="QKC325" s="1052"/>
      <c r="QKD325" s="1052"/>
      <c r="QKE325" s="1052"/>
      <c r="QKF325" s="1052"/>
      <c r="QKG325" s="1052"/>
      <c r="QKH325" s="1052"/>
      <c r="QKI325" s="1052"/>
      <c r="QKJ325" s="1052"/>
      <c r="QKK325" s="1052"/>
      <c r="QKL325" s="1052"/>
      <c r="QKM325" s="1052"/>
      <c r="QKN325" s="1052"/>
      <c r="QKO325" s="1052"/>
      <c r="QKP325" s="1052"/>
      <c r="QKQ325" s="1052"/>
      <c r="QKR325" s="1052"/>
      <c r="QKS325" s="1052"/>
      <c r="QKT325" s="1052"/>
      <c r="QKU325" s="1052"/>
      <c r="QKV325" s="1052"/>
      <c r="QKW325" s="1052"/>
      <c r="QKX325" s="1052"/>
      <c r="QKY325" s="1052"/>
      <c r="QKZ325" s="1052"/>
      <c r="QLA325" s="1052"/>
      <c r="QLB325" s="1052"/>
      <c r="QLC325" s="1052"/>
      <c r="QLD325" s="1052"/>
      <c r="QLE325" s="1052"/>
      <c r="QLF325" s="1052"/>
      <c r="QLG325" s="1052"/>
      <c r="QLH325" s="1052"/>
      <c r="QLI325" s="1052"/>
      <c r="QLJ325" s="1052"/>
      <c r="QLK325" s="1052"/>
      <c r="QLL325" s="1052"/>
      <c r="QLM325" s="1052"/>
      <c r="QLN325" s="1052"/>
      <c r="QLO325" s="1052"/>
      <c r="QLP325" s="1052"/>
      <c r="QLQ325" s="1052"/>
      <c r="QLR325" s="1052"/>
      <c r="QLS325" s="1052"/>
      <c r="QLT325" s="1052"/>
      <c r="QLU325" s="1052"/>
      <c r="QLV325" s="1052"/>
      <c r="QLW325" s="1052"/>
      <c r="QLX325" s="1052"/>
      <c r="QLY325" s="1052"/>
      <c r="QLZ325" s="1052"/>
      <c r="QMA325" s="1052"/>
      <c r="QMB325" s="1052"/>
      <c r="QMC325" s="1052"/>
      <c r="QMD325" s="1052"/>
      <c r="QME325" s="1052"/>
      <c r="QMF325" s="1052"/>
      <c r="QMG325" s="1052"/>
      <c r="QMH325" s="1052"/>
      <c r="QMI325" s="1052"/>
      <c r="QMJ325" s="1052"/>
      <c r="QMK325" s="1052"/>
      <c r="QML325" s="1052"/>
      <c r="QMM325" s="1052"/>
      <c r="QMN325" s="1052"/>
      <c r="QMO325" s="1052"/>
      <c r="QMP325" s="1052"/>
      <c r="QMQ325" s="1052"/>
      <c r="QMR325" s="1052"/>
      <c r="QMS325" s="1052"/>
      <c r="QMT325" s="1052"/>
      <c r="QMU325" s="1052"/>
      <c r="QMV325" s="1052"/>
      <c r="QMW325" s="1052"/>
      <c r="QMX325" s="1052"/>
      <c r="QMY325" s="1052"/>
      <c r="QMZ325" s="1052"/>
      <c r="QNA325" s="1052"/>
      <c r="QNB325" s="1052"/>
      <c r="QNC325" s="1052"/>
      <c r="QND325" s="1052"/>
      <c r="QNE325" s="1052"/>
      <c r="QNF325" s="1052"/>
      <c r="QNG325" s="1052"/>
      <c r="QNH325" s="1052"/>
      <c r="QNI325" s="1052"/>
      <c r="QNJ325" s="1052"/>
      <c r="QNK325" s="1052"/>
      <c r="QNL325" s="1052"/>
      <c r="QNM325" s="1052"/>
      <c r="QNN325" s="1052"/>
      <c r="QNO325" s="1052"/>
      <c r="QNP325" s="1052"/>
      <c r="QNQ325" s="1052"/>
      <c r="QNR325" s="1052"/>
      <c r="QNS325" s="1052"/>
      <c r="QNT325" s="1052"/>
      <c r="QNU325" s="1052"/>
      <c r="QNV325" s="1052"/>
      <c r="QNW325" s="1052"/>
      <c r="QNX325" s="1052"/>
      <c r="QNY325" s="1052"/>
      <c r="QNZ325" s="1052"/>
      <c r="QOA325" s="1052"/>
      <c r="QOB325" s="1052"/>
      <c r="QOC325" s="1052"/>
      <c r="QOD325" s="1052"/>
      <c r="QOE325" s="1052"/>
      <c r="QOF325" s="1052"/>
      <c r="QOG325" s="1052"/>
      <c r="QOH325" s="1052"/>
      <c r="QOI325" s="1052"/>
      <c r="QOJ325" s="1052"/>
      <c r="QOK325" s="1052"/>
      <c r="QOL325" s="1052"/>
      <c r="QOM325" s="1052"/>
      <c r="QON325" s="1052"/>
      <c r="QOO325" s="1052"/>
      <c r="QOP325" s="1052"/>
      <c r="QOQ325" s="1052"/>
      <c r="QOR325" s="1052"/>
      <c r="QOS325" s="1052"/>
      <c r="QOT325" s="1052"/>
      <c r="QOU325" s="1052"/>
      <c r="QOV325" s="1052"/>
      <c r="QOW325" s="1052"/>
      <c r="QOX325" s="1052"/>
      <c r="QOY325" s="1052"/>
      <c r="QOZ325" s="1052"/>
      <c r="QPA325" s="1052"/>
      <c r="QPB325" s="1052"/>
      <c r="QPC325" s="1052"/>
      <c r="QPD325" s="1052"/>
      <c r="QPE325" s="1052"/>
      <c r="QPF325" s="1052"/>
      <c r="QPG325" s="1052"/>
      <c r="QPH325" s="1052"/>
      <c r="QPI325" s="1052"/>
      <c r="QPJ325" s="1052"/>
      <c r="QPK325" s="1052"/>
      <c r="QPL325" s="1052"/>
      <c r="QPM325" s="1052"/>
      <c r="QPN325" s="1052"/>
      <c r="QPO325" s="1052"/>
      <c r="QPP325" s="1052"/>
      <c r="QPQ325" s="1052"/>
      <c r="QPR325" s="1052"/>
      <c r="QPS325" s="1052"/>
      <c r="QPT325" s="1052"/>
      <c r="QPU325" s="1052"/>
      <c r="QPV325" s="1052"/>
      <c r="QPW325" s="1052"/>
      <c r="QPX325" s="1052"/>
      <c r="QPY325" s="1052"/>
      <c r="QPZ325" s="1052"/>
      <c r="QQA325" s="1052"/>
      <c r="QQB325" s="1052"/>
      <c r="QQC325" s="1052"/>
      <c r="QQD325" s="1052"/>
      <c r="QQE325" s="1052"/>
      <c r="QQF325" s="1052"/>
      <c r="QQG325" s="1052"/>
      <c r="QQH325" s="1052"/>
      <c r="QQI325" s="1052"/>
      <c r="QQJ325" s="1052"/>
      <c r="QQK325" s="1052"/>
      <c r="QQL325" s="1052"/>
      <c r="QQM325" s="1052"/>
      <c r="QQN325" s="1052"/>
      <c r="QQO325" s="1052"/>
      <c r="QQP325" s="1052"/>
      <c r="QQQ325" s="1052"/>
      <c r="QQR325" s="1052"/>
      <c r="QQS325" s="1052"/>
      <c r="QQT325" s="1052"/>
      <c r="QQU325" s="1052"/>
      <c r="QQV325" s="1052"/>
      <c r="QQW325" s="1052"/>
      <c r="QQX325" s="1052"/>
      <c r="QQY325" s="1052"/>
      <c r="QQZ325" s="1052"/>
      <c r="QRA325" s="1052"/>
      <c r="QRB325" s="1052"/>
      <c r="QRC325" s="1052"/>
      <c r="QRD325" s="1052"/>
      <c r="QRE325" s="1052"/>
      <c r="QRF325" s="1052"/>
      <c r="QRG325" s="1052"/>
      <c r="QRH325" s="1052"/>
      <c r="QRI325" s="1052"/>
      <c r="QRJ325" s="1052"/>
      <c r="QRK325" s="1052"/>
      <c r="QRL325" s="1052"/>
      <c r="QRM325" s="1052"/>
      <c r="QRN325" s="1052"/>
      <c r="QRO325" s="1052"/>
      <c r="QRP325" s="1052"/>
      <c r="QRQ325" s="1052"/>
      <c r="QRR325" s="1052"/>
      <c r="QRS325" s="1052"/>
      <c r="QRT325" s="1052"/>
      <c r="QRU325" s="1052"/>
      <c r="QRV325" s="1052"/>
      <c r="QRW325" s="1052"/>
      <c r="QRX325" s="1052"/>
      <c r="QRY325" s="1052"/>
      <c r="QRZ325" s="1052"/>
      <c r="QSA325" s="1052"/>
      <c r="QSB325" s="1052"/>
      <c r="QSC325" s="1052"/>
      <c r="QSD325" s="1052"/>
      <c r="QSE325" s="1052"/>
      <c r="QSF325" s="1052"/>
      <c r="QSG325" s="1052"/>
      <c r="QSH325" s="1052"/>
      <c r="QSI325" s="1052"/>
      <c r="QSJ325" s="1052"/>
      <c r="QSK325" s="1052"/>
      <c r="QSL325" s="1052"/>
      <c r="QSM325" s="1052"/>
      <c r="QSN325" s="1052"/>
      <c r="QSO325" s="1052"/>
      <c r="QSP325" s="1052"/>
      <c r="QSQ325" s="1052"/>
      <c r="QSR325" s="1052"/>
      <c r="QSS325" s="1052"/>
      <c r="QST325" s="1052"/>
      <c r="QSU325" s="1052"/>
      <c r="QSV325" s="1052"/>
      <c r="QSW325" s="1052"/>
      <c r="QSX325" s="1052"/>
      <c r="QSY325" s="1052"/>
      <c r="QSZ325" s="1052"/>
      <c r="QTA325" s="1052"/>
      <c r="QTB325" s="1052"/>
      <c r="QTC325" s="1052"/>
      <c r="QTD325" s="1052"/>
      <c r="QTE325" s="1052"/>
      <c r="QTF325" s="1052"/>
      <c r="QTG325" s="1052"/>
      <c r="QTH325" s="1052"/>
      <c r="QTI325" s="1052"/>
      <c r="QTJ325" s="1052"/>
      <c r="QTK325" s="1052"/>
      <c r="QTL325" s="1052"/>
      <c r="QTM325" s="1052"/>
      <c r="QTN325" s="1052"/>
      <c r="QTO325" s="1052"/>
      <c r="QTP325" s="1052"/>
      <c r="QTQ325" s="1052"/>
      <c r="QTR325" s="1052"/>
      <c r="QTS325" s="1052"/>
      <c r="QTT325" s="1052"/>
      <c r="QTU325" s="1052"/>
      <c r="QTV325" s="1052"/>
      <c r="QTW325" s="1052"/>
      <c r="QTX325" s="1052"/>
      <c r="QTY325" s="1052"/>
      <c r="QTZ325" s="1052"/>
      <c r="QUA325" s="1052"/>
      <c r="QUB325" s="1052"/>
      <c r="QUC325" s="1052"/>
      <c r="QUD325" s="1052"/>
      <c r="QUE325" s="1052"/>
      <c r="QUF325" s="1052"/>
      <c r="QUG325" s="1052"/>
      <c r="QUH325" s="1052"/>
      <c r="QUI325" s="1052"/>
      <c r="QUJ325" s="1052"/>
      <c r="QUK325" s="1052"/>
      <c r="QUL325" s="1052"/>
      <c r="QUM325" s="1052"/>
      <c r="QUN325" s="1052"/>
      <c r="QUO325" s="1052"/>
      <c r="QUP325" s="1052"/>
      <c r="QUQ325" s="1052"/>
      <c r="QUR325" s="1052"/>
      <c r="QUS325" s="1052"/>
      <c r="QUT325" s="1052"/>
      <c r="QUU325" s="1052"/>
      <c r="QUV325" s="1052"/>
      <c r="QUW325" s="1052"/>
      <c r="QUX325" s="1052"/>
      <c r="QUY325" s="1052"/>
      <c r="QUZ325" s="1052"/>
      <c r="QVA325" s="1052"/>
      <c r="QVB325" s="1052"/>
      <c r="QVC325" s="1052"/>
      <c r="QVD325" s="1052"/>
      <c r="QVE325" s="1052"/>
      <c r="QVF325" s="1052"/>
      <c r="QVG325" s="1052"/>
      <c r="QVH325" s="1052"/>
      <c r="QVI325" s="1052"/>
      <c r="QVJ325" s="1052"/>
      <c r="QVK325" s="1052"/>
      <c r="QVL325" s="1052"/>
      <c r="QVM325" s="1052"/>
      <c r="QVN325" s="1052"/>
      <c r="QVO325" s="1052"/>
      <c r="QVP325" s="1052"/>
      <c r="QVQ325" s="1052"/>
      <c r="QVR325" s="1052"/>
      <c r="QVS325" s="1052"/>
      <c r="QVT325" s="1052"/>
      <c r="QVU325" s="1052"/>
      <c r="QVV325" s="1052"/>
      <c r="QVW325" s="1052"/>
      <c r="QVX325" s="1052"/>
      <c r="QVY325" s="1052"/>
      <c r="QVZ325" s="1052"/>
      <c r="QWA325" s="1052"/>
      <c r="QWB325" s="1052"/>
      <c r="QWC325" s="1052"/>
      <c r="QWD325" s="1052"/>
      <c r="QWE325" s="1052"/>
      <c r="QWF325" s="1052"/>
      <c r="QWG325" s="1052"/>
      <c r="QWH325" s="1052"/>
      <c r="QWI325" s="1052"/>
      <c r="QWJ325" s="1052"/>
      <c r="QWK325" s="1052"/>
      <c r="QWL325" s="1052"/>
      <c r="QWM325" s="1052"/>
      <c r="QWN325" s="1052"/>
      <c r="QWO325" s="1052"/>
      <c r="QWP325" s="1052"/>
      <c r="QWQ325" s="1052"/>
      <c r="QWR325" s="1052"/>
      <c r="QWS325" s="1052"/>
      <c r="QWT325" s="1052"/>
      <c r="QWU325" s="1052"/>
      <c r="QWV325" s="1052"/>
      <c r="QWW325" s="1052"/>
      <c r="QWX325" s="1052"/>
      <c r="QWY325" s="1052"/>
      <c r="QWZ325" s="1052"/>
      <c r="QXA325" s="1052"/>
      <c r="QXB325" s="1052"/>
      <c r="QXC325" s="1052"/>
      <c r="QXD325" s="1052"/>
      <c r="QXE325" s="1052"/>
      <c r="QXF325" s="1052"/>
      <c r="QXG325" s="1052"/>
      <c r="QXH325" s="1052"/>
      <c r="QXI325" s="1052"/>
      <c r="QXJ325" s="1052"/>
      <c r="QXK325" s="1052"/>
      <c r="QXL325" s="1052"/>
      <c r="QXM325" s="1052"/>
      <c r="QXN325" s="1052"/>
      <c r="QXO325" s="1052"/>
      <c r="QXP325" s="1052"/>
      <c r="QXQ325" s="1052"/>
      <c r="QXR325" s="1052"/>
      <c r="QXS325" s="1052"/>
      <c r="QXT325" s="1052"/>
      <c r="QXU325" s="1052"/>
      <c r="QXV325" s="1052"/>
      <c r="QXW325" s="1052"/>
      <c r="QXX325" s="1052"/>
      <c r="QXY325" s="1052"/>
      <c r="QXZ325" s="1052"/>
      <c r="QYA325" s="1052"/>
      <c r="QYB325" s="1052"/>
      <c r="QYC325" s="1052"/>
      <c r="QYD325" s="1052"/>
      <c r="QYE325" s="1052"/>
      <c r="QYF325" s="1052"/>
      <c r="QYG325" s="1052"/>
      <c r="QYH325" s="1052"/>
      <c r="QYI325" s="1052"/>
      <c r="QYJ325" s="1052"/>
      <c r="QYK325" s="1052"/>
      <c r="QYL325" s="1052"/>
      <c r="QYM325" s="1052"/>
      <c r="QYN325" s="1052"/>
      <c r="QYO325" s="1052"/>
      <c r="QYP325" s="1052"/>
      <c r="QYQ325" s="1052"/>
      <c r="QYR325" s="1052"/>
      <c r="QYS325" s="1052"/>
      <c r="QYT325" s="1052"/>
      <c r="QYU325" s="1052"/>
      <c r="QYV325" s="1052"/>
      <c r="QYW325" s="1052"/>
      <c r="QYX325" s="1052"/>
      <c r="QYY325" s="1052"/>
      <c r="QYZ325" s="1052"/>
      <c r="QZA325" s="1052"/>
      <c r="QZB325" s="1052"/>
      <c r="QZC325" s="1052"/>
      <c r="QZD325" s="1052"/>
      <c r="QZE325" s="1052"/>
      <c r="QZF325" s="1052"/>
      <c r="QZG325" s="1052"/>
      <c r="QZH325" s="1052"/>
      <c r="QZI325" s="1052"/>
      <c r="QZJ325" s="1052"/>
      <c r="QZK325" s="1052"/>
      <c r="QZL325" s="1052"/>
      <c r="QZM325" s="1052"/>
      <c r="QZN325" s="1052"/>
      <c r="QZO325" s="1052"/>
      <c r="QZP325" s="1052"/>
      <c r="QZQ325" s="1052"/>
      <c r="QZR325" s="1052"/>
      <c r="QZS325" s="1052"/>
      <c r="QZT325" s="1052"/>
      <c r="QZU325" s="1052"/>
      <c r="QZV325" s="1052"/>
      <c r="QZW325" s="1052"/>
      <c r="QZX325" s="1052"/>
      <c r="QZY325" s="1052"/>
      <c r="QZZ325" s="1052"/>
      <c r="RAA325" s="1052"/>
      <c r="RAB325" s="1052"/>
      <c r="RAC325" s="1052"/>
      <c r="RAD325" s="1052"/>
      <c r="RAE325" s="1052"/>
      <c r="RAF325" s="1052"/>
      <c r="RAG325" s="1052"/>
      <c r="RAH325" s="1052"/>
      <c r="RAI325" s="1052"/>
      <c r="RAJ325" s="1052"/>
      <c r="RAK325" s="1052"/>
      <c r="RAL325" s="1052"/>
      <c r="RAM325" s="1052"/>
      <c r="RAN325" s="1052"/>
      <c r="RAO325" s="1052"/>
      <c r="RAP325" s="1052"/>
      <c r="RAQ325" s="1052"/>
      <c r="RAR325" s="1052"/>
      <c r="RAS325" s="1052"/>
      <c r="RAT325" s="1052"/>
      <c r="RAU325" s="1052"/>
      <c r="RAV325" s="1052"/>
      <c r="RAW325" s="1052"/>
      <c r="RAX325" s="1052"/>
      <c r="RAY325" s="1052"/>
      <c r="RAZ325" s="1052"/>
      <c r="RBA325" s="1052"/>
      <c r="RBB325" s="1052"/>
      <c r="RBC325" s="1052"/>
      <c r="RBD325" s="1052"/>
      <c r="RBE325" s="1052"/>
      <c r="RBF325" s="1052"/>
      <c r="RBG325" s="1052"/>
      <c r="RBH325" s="1052"/>
      <c r="RBI325" s="1052"/>
      <c r="RBJ325" s="1052"/>
      <c r="RBK325" s="1052"/>
      <c r="RBL325" s="1052"/>
      <c r="RBM325" s="1052"/>
      <c r="RBN325" s="1052"/>
      <c r="RBO325" s="1052"/>
      <c r="RBP325" s="1052"/>
      <c r="RBQ325" s="1052"/>
      <c r="RBR325" s="1052"/>
      <c r="RBS325" s="1052"/>
      <c r="RBT325" s="1052"/>
      <c r="RBU325" s="1052"/>
      <c r="RBV325" s="1052"/>
      <c r="RBW325" s="1052"/>
      <c r="RBX325" s="1052"/>
      <c r="RBY325" s="1052"/>
      <c r="RBZ325" s="1052"/>
      <c r="RCA325" s="1052"/>
      <c r="RCB325" s="1052"/>
      <c r="RCC325" s="1052"/>
      <c r="RCD325" s="1052"/>
      <c r="RCE325" s="1052"/>
      <c r="RCF325" s="1052"/>
      <c r="RCG325" s="1052"/>
      <c r="RCH325" s="1052"/>
      <c r="RCI325" s="1052"/>
      <c r="RCJ325" s="1052"/>
      <c r="RCK325" s="1052"/>
      <c r="RCL325" s="1052"/>
      <c r="RCM325" s="1052"/>
      <c r="RCN325" s="1052"/>
      <c r="RCO325" s="1052"/>
      <c r="RCP325" s="1052"/>
      <c r="RCQ325" s="1052"/>
      <c r="RCR325" s="1052"/>
      <c r="RCS325" s="1052"/>
      <c r="RCT325" s="1052"/>
      <c r="RCU325" s="1052"/>
      <c r="RCV325" s="1052"/>
      <c r="RCW325" s="1052"/>
      <c r="RCX325" s="1052"/>
      <c r="RCY325" s="1052"/>
      <c r="RCZ325" s="1052"/>
      <c r="RDA325" s="1052"/>
      <c r="RDB325" s="1052"/>
      <c r="RDC325" s="1052"/>
      <c r="RDD325" s="1052"/>
      <c r="RDE325" s="1052"/>
      <c r="RDF325" s="1052"/>
      <c r="RDG325" s="1052"/>
      <c r="RDH325" s="1052"/>
      <c r="RDI325" s="1052"/>
      <c r="RDJ325" s="1052"/>
      <c r="RDK325" s="1052"/>
      <c r="RDL325" s="1052"/>
      <c r="RDM325" s="1052"/>
      <c r="RDN325" s="1052"/>
      <c r="RDO325" s="1052"/>
      <c r="RDP325" s="1052"/>
      <c r="RDQ325" s="1052"/>
      <c r="RDR325" s="1052"/>
      <c r="RDS325" s="1052"/>
      <c r="RDT325" s="1052"/>
      <c r="RDU325" s="1052"/>
      <c r="RDV325" s="1052"/>
      <c r="RDW325" s="1052"/>
      <c r="RDX325" s="1052"/>
      <c r="RDY325" s="1052"/>
      <c r="RDZ325" s="1052"/>
      <c r="REA325" s="1052"/>
      <c r="REB325" s="1052"/>
      <c r="REC325" s="1052"/>
      <c r="RED325" s="1052"/>
      <c r="REE325" s="1052"/>
      <c r="REF325" s="1052"/>
      <c r="REG325" s="1052"/>
      <c r="REH325" s="1052"/>
      <c r="REI325" s="1052"/>
      <c r="REJ325" s="1052"/>
      <c r="REK325" s="1052"/>
      <c r="REL325" s="1052"/>
      <c r="REM325" s="1052"/>
      <c r="REN325" s="1052"/>
      <c r="REO325" s="1052"/>
      <c r="REP325" s="1052"/>
      <c r="REQ325" s="1052"/>
      <c r="RER325" s="1052"/>
      <c r="RES325" s="1052"/>
      <c r="RET325" s="1052"/>
      <c r="REU325" s="1052"/>
      <c r="REV325" s="1052"/>
      <c r="REW325" s="1052"/>
      <c r="REX325" s="1052"/>
      <c r="REY325" s="1052"/>
      <c r="REZ325" s="1052"/>
      <c r="RFA325" s="1052"/>
      <c r="RFB325" s="1052"/>
      <c r="RFC325" s="1052"/>
      <c r="RFD325" s="1052"/>
      <c r="RFE325" s="1052"/>
      <c r="RFF325" s="1052"/>
      <c r="RFG325" s="1052"/>
      <c r="RFH325" s="1052"/>
      <c r="RFI325" s="1052"/>
      <c r="RFJ325" s="1052"/>
      <c r="RFK325" s="1052"/>
      <c r="RFL325" s="1052"/>
      <c r="RFM325" s="1052"/>
      <c r="RFN325" s="1052"/>
      <c r="RFO325" s="1052"/>
      <c r="RFP325" s="1052"/>
      <c r="RFQ325" s="1052"/>
      <c r="RFR325" s="1052"/>
      <c r="RFS325" s="1052"/>
      <c r="RFT325" s="1052"/>
      <c r="RFU325" s="1052"/>
      <c r="RFV325" s="1052"/>
      <c r="RFW325" s="1052"/>
      <c r="RFX325" s="1052"/>
      <c r="RFY325" s="1052"/>
      <c r="RFZ325" s="1052"/>
      <c r="RGA325" s="1052"/>
      <c r="RGB325" s="1052"/>
      <c r="RGC325" s="1052"/>
      <c r="RGD325" s="1052"/>
      <c r="RGE325" s="1052"/>
      <c r="RGF325" s="1052"/>
      <c r="RGG325" s="1052"/>
      <c r="RGH325" s="1052"/>
      <c r="RGI325" s="1052"/>
      <c r="RGJ325" s="1052"/>
      <c r="RGK325" s="1052"/>
      <c r="RGL325" s="1052"/>
      <c r="RGM325" s="1052"/>
      <c r="RGN325" s="1052"/>
      <c r="RGO325" s="1052"/>
      <c r="RGP325" s="1052"/>
      <c r="RGQ325" s="1052"/>
      <c r="RGR325" s="1052"/>
      <c r="RGS325" s="1052"/>
      <c r="RGT325" s="1052"/>
      <c r="RGU325" s="1052"/>
      <c r="RGV325" s="1052"/>
      <c r="RGW325" s="1052"/>
      <c r="RGX325" s="1052"/>
      <c r="RGY325" s="1052"/>
      <c r="RGZ325" s="1052"/>
      <c r="RHA325" s="1052"/>
      <c r="RHB325" s="1052"/>
      <c r="RHC325" s="1052"/>
      <c r="RHD325" s="1052"/>
      <c r="RHE325" s="1052"/>
      <c r="RHF325" s="1052"/>
      <c r="RHG325" s="1052"/>
      <c r="RHH325" s="1052"/>
      <c r="RHI325" s="1052"/>
      <c r="RHJ325" s="1052"/>
      <c r="RHK325" s="1052"/>
      <c r="RHL325" s="1052"/>
      <c r="RHM325" s="1052"/>
      <c r="RHN325" s="1052"/>
      <c r="RHO325" s="1052"/>
      <c r="RHP325" s="1052"/>
      <c r="RHQ325" s="1052"/>
      <c r="RHR325" s="1052"/>
      <c r="RHS325" s="1052"/>
      <c r="RHT325" s="1052"/>
      <c r="RHU325" s="1052"/>
      <c r="RHV325" s="1052"/>
      <c r="RHW325" s="1052"/>
      <c r="RHX325" s="1052"/>
      <c r="RHY325" s="1052"/>
      <c r="RHZ325" s="1052"/>
      <c r="RIA325" s="1052"/>
      <c r="RIB325" s="1052"/>
      <c r="RIC325" s="1052"/>
      <c r="RID325" s="1052"/>
      <c r="RIE325" s="1052"/>
      <c r="RIF325" s="1052"/>
      <c r="RIG325" s="1052"/>
      <c r="RIH325" s="1052"/>
      <c r="RII325" s="1052"/>
      <c r="RIJ325" s="1052"/>
      <c r="RIK325" s="1052"/>
      <c r="RIL325" s="1052"/>
      <c r="RIM325" s="1052"/>
      <c r="RIN325" s="1052"/>
      <c r="RIO325" s="1052"/>
      <c r="RIP325" s="1052"/>
      <c r="RIQ325" s="1052"/>
      <c r="RIR325" s="1052"/>
      <c r="RIS325" s="1052"/>
      <c r="RIT325" s="1052"/>
      <c r="RIU325" s="1052"/>
      <c r="RIV325" s="1052"/>
      <c r="RIW325" s="1052"/>
      <c r="RIX325" s="1052"/>
      <c r="RIY325" s="1052"/>
      <c r="RIZ325" s="1052"/>
      <c r="RJA325" s="1052"/>
      <c r="RJB325" s="1052"/>
      <c r="RJC325" s="1052"/>
      <c r="RJD325" s="1052"/>
      <c r="RJE325" s="1052"/>
      <c r="RJF325" s="1052"/>
      <c r="RJG325" s="1052"/>
      <c r="RJH325" s="1052"/>
      <c r="RJI325" s="1052"/>
      <c r="RJJ325" s="1052"/>
      <c r="RJK325" s="1052"/>
      <c r="RJL325" s="1052"/>
      <c r="RJM325" s="1052"/>
      <c r="RJN325" s="1052"/>
      <c r="RJO325" s="1052"/>
      <c r="RJP325" s="1052"/>
      <c r="RJQ325" s="1052"/>
      <c r="RJR325" s="1052"/>
      <c r="RJS325" s="1052"/>
      <c r="RJT325" s="1052"/>
      <c r="RJU325" s="1052"/>
      <c r="RJV325" s="1052"/>
      <c r="RJW325" s="1052"/>
      <c r="RJX325" s="1052"/>
      <c r="RJY325" s="1052"/>
      <c r="RJZ325" s="1052"/>
      <c r="RKA325" s="1052"/>
      <c r="RKB325" s="1052"/>
      <c r="RKC325" s="1052"/>
      <c r="RKD325" s="1052"/>
      <c r="RKE325" s="1052"/>
      <c r="RKF325" s="1052"/>
      <c r="RKG325" s="1052"/>
      <c r="RKH325" s="1052"/>
      <c r="RKI325" s="1052"/>
      <c r="RKJ325" s="1052"/>
      <c r="RKK325" s="1052"/>
      <c r="RKL325" s="1052"/>
      <c r="RKM325" s="1052"/>
      <c r="RKN325" s="1052"/>
      <c r="RKO325" s="1052"/>
      <c r="RKP325" s="1052"/>
      <c r="RKQ325" s="1052"/>
      <c r="RKR325" s="1052"/>
      <c r="RKS325" s="1052"/>
      <c r="RKT325" s="1052"/>
      <c r="RKU325" s="1052"/>
      <c r="RKV325" s="1052"/>
      <c r="RKW325" s="1052"/>
      <c r="RKX325" s="1052"/>
      <c r="RKY325" s="1052"/>
      <c r="RKZ325" s="1052"/>
      <c r="RLA325" s="1052"/>
      <c r="RLB325" s="1052"/>
      <c r="RLC325" s="1052"/>
      <c r="RLD325" s="1052"/>
      <c r="RLE325" s="1052"/>
      <c r="RLF325" s="1052"/>
      <c r="RLG325" s="1052"/>
      <c r="RLH325" s="1052"/>
      <c r="RLI325" s="1052"/>
      <c r="RLJ325" s="1052"/>
      <c r="RLK325" s="1052"/>
      <c r="RLL325" s="1052"/>
      <c r="RLM325" s="1052"/>
      <c r="RLN325" s="1052"/>
      <c r="RLO325" s="1052"/>
      <c r="RLP325" s="1052"/>
      <c r="RLQ325" s="1052"/>
      <c r="RLR325" s="1052"/>
      <c r="RLS325" s="1052"/>
      <c r="RLT325" s="1052"/>
      <c r="RLU325" s="1052"/>
      <c r="RLV325" s="1052"/>
      <c r="RLW325" s="1052"/>
      <c r="RLX325" s="1052"/>
      <c r="RLY325" s="1052"/>
      <c r="RLZ325" s="1052"/>
      <c r="RMA325" s="1052"/>
      <c r="RMB325" s="1052"/>
      <c r="RMC325" s="1052"/>
      <c r="RMD325" s="1052"/>
      <c r="RME325" s="1052"/>
      <c r="RMF325" s="1052"/>
      <c r="RMG325" s="1052"/>
      <c r="RMH325" s="1052"/>
      <c r="RMI325" s="1052"/>
      <c r="RMJ325" s="1052"/>
      <c r="RMK325" s="1052"/>
      <c r="RML325" s="1052"/>
      <c r="RMM325" s="1052"/>
      <c r="RMN325" s="1052"/>
      <c r="RMO325" s="1052"/>
      <c r="RMP325" s="1052"/>
      <c r="RMQ325" s="1052"/>
      <c r="RMR325" s="1052"/>
      <c r="RMS325" s="1052"/>
      <c r="RMT325" s="1052"/>
      <c r="RMU325" s="1052"/>
      <c r="RMV325" s="1052"/>
      <c r="RMW325" s="1052"/>
      <c r="RMX325" s="1052"/>
      <c r="RMY325" s="1052"/>
      <c r="RMZ325" s="1052"/>
      <c r="RNA325" s="1052"/>
      <c r="RNB325" s="1052"/>
      <c r="RNC325" s="1052"/>
      <c r="RND325" s="1052"/>
      <c r="RNE325" s="1052"/>
      <c r="RNF325" s="1052"/>
      <c r="RNG325" s="1052"/>
      <c r="RNH325" s="1052"/>
      <c r="RNI325" s="1052"/>
      <c r="RNJ325" s="1052"/>
      <c r="RNK325" s="1052"/>
      <c r="RNL325" s="1052"/>
      <c r="RNM325" s="1052"/>
      <c r="RNN325" s="1052"/>
      <c r="RNO325" s="1052"/>
      <c r="RNP325" s="1052"/>
      <c r="RNQ325" s="1052"/>
      <c r="RNR325" s="1052"/>
      <c r="RNS325" s="1052"/>
      <c r="RNT325" s="1052"/>
      <c r="RNU325" s="1052"/>
      <c r="RNV325" s="1052"/>
      <c r="RNW325" s="1052"/>
      <c r="RNX325" s="1052"/>
      <c r="RNY325" s="1052"/>
      <c r="RNZ325" s="1052"/>
      <c r="ROA325" s="1052"/>
      <c r="ROB325" s="1052"/>
      <c r="ROC325" s="1052"/>
      <c r="ROD325" s="1052"/>
      <c r="ROE325" s="1052"/>
      <c r="ROF325" s="1052"/>
      <c r="ROG325" s="1052"/>
      <c r="ROH325" s="1052"/>
      <c r="ROI325" s="1052"/>
      <c r="ROJ325" s="1052"/>
      <c r="ROK325" s="1052"/>
      <c r="ROL325" s="1052"/>
      <c r="ROM325" s="1052"/>
      <c r="RON325" s="1052"/>
      <c r="ROO325" s="1052"/>
      <c r="ROP325" s="1052"/>
      <c r="ROQ325" s="1052"/>
      <c r="ROR325" s="1052"/>
      <c r="ROS325" s="1052"/>
      <c r="ROT325" s="1052"/>
      <c r="ROU325" s="1052"/>
      <c r="ROV325" s="1052"/>
      <c r="ROW325" s="1052"/>
      <c r="ROX325" s="1052"/>
      <c r="ROY325" s="1052"/>
      <c r="ROZ325" s="1052"/>
      <c r="RPA325" s="1052"/>
      <c r="RPB325" s="1052"/>
      <c r="RPC325" s="1052"/>
      <c r="RPD325" s="1052"/>
      <c r="RPE325" s="1052"/>
      <c r="RPF325" s="1052"/>
      <c r="RPG325" s="1052"/>
      <c r="RPH325" s="1052"/>
      <c r="RPI325" s="1052"/>
      <c r="RPJ325" s="1052"/>
      <c r="RPK325" s="1052"/>
      <c r="RPL325" s="1052"/>
      <c r="RPM325" s="1052"/>
      <c r="RPN325" s="1052"/>
      <c r="RPO325" s="1052"/>
      <c r="RPP325" s="1052"/>
      <c r="RPQ325" s="1052"/>
      <c r="RPR325" s="1052"/>
      <c r="RPS325" s="1052"/>
      <c r="RPT325" s="1052"/>
      <c r="RPU325" s="1052"/>
      <c r="RPV325" s="1052"/>
      <c r="RPW325" s="1052"/>
      <c r="RPX325" s="1052"/>
      <c r="RPY325" s="1052"/>
      <c r="RPZ325" s="1052"/>
      <c r="RQA325" s="1052"/>
      <c r="RQB325" s="1052"/>
      <c r="RQC325" s="1052"/>
      <c r="RQD325" s="1052"/>
      <c r="RQE325" s="1052"/>
      <c r="RQF325" s="1052"/>
      <c r="RQG325" s="1052"/>
      <c r="RQH325" s="1052"/>
      <c r="RQI325" s="1052"/>
      <c r="RQJ325" s="1052"/>
      <c r="RQK325" s="1052"/>
      <c r="RQL325" s="1052"/>
      <c r="RQM325" s="1052"/>
      <c r="RQN325" s="1052"/>
      <c r="RQO325" s="1052"/>
      <c r="RQP325" s="1052"/>
      <c r="RQQ325" s="1052"/>
      <c r="RQR325" s="1052"/>
      <c r="RQS325" s="1052"/>
      <c r="RQT325" s="1052"/>
      <c r="RQU325" s="1052"/>
      <c r="RQV325" s="1052"/>
      <c r="RQW325" s="1052"/>
      <c r="RQX325" s="1052"/>
      <c r="RQY325" s="1052"/>
      <c r="RQZ325" s="1052"/>
      <c r="RRA325" s="1052"/>
      <c r="RRB325" s="1052"/>
      <c r="RRC325" s="1052"/>
      <c r="RRD325" s="1052"/>
      <c r="RRE325" s="1052"/>
      <c r="RRF325" s="1052"/>
      <c r="RRG325" s="1052"/>
      <c r="RRH325" s="1052"/>
      <c r="RRI325" s="1052"/>
      <c r="RRJ325" s="1052"/>
      <c r="RRK325" s="1052"/>
      <c r="RRL325" s="1052"/>
      <c r="RRM325" s="1052"/>
      <c r="RRN325" s="1052"/>
      <c r="RRO325" s="1052"/>
      <c r="RRP325" s="1052"/>
      <c r="RRQ325" s="1052"/>
      <c r="RRR325" s="1052"/>
      <c r="RRS325" s="1052"/>
      <c r="RRT325" s="1052"/>
      <c r="RRU325" s="1052"/>
      <c r="RRV325" s="1052"/>
      <c r="RRW325" s="1052"/>
      <c r="RRX325" s="1052"/>
      <c r="RRY325" s="1052"/>
      <c r="RRZ325" s="1052"/>
      <c r="RSA325" s="1052"/>
      <c r="RSB325" s="1052"/>
      <c r="RSC325" s="1052"/>
      <c r="RSD325" s="1052"/>
      <c r="RSE325" s="1052"/>
      <c r="RSF325" s="1052"/>
      <c r="RSG325" s="1052"/>
      <c r="RSH325" s="1052"/>
      <c r="RSI325" s="1052"/>
      <c r="RSJ325" s="1052"/>
      <c r="RSK325" s="1052"/>
      <c r="RSL325" s="1052"/>
      <c r="RSM325" s="1052"/>
      <c r="RSN325" s="1052"/>
      <c r="RSO325" s="1052"/>
      <c r="RSP325" s="1052"/>
      <c r="RSQ325" s="1052"/>
      <c r="RSR325" s="1052"/>
      <c r="RSS325" s="1052"/>
      <c r="RST325" s="1052"/>
      <c r="RSU325" s="1052"/>
      <c r="RSV325" s="1052"/>
      <c r="RSW325" s="1052"/>
      <c r="RSX325" s="1052"/>
      <c r="RSY325" s="1052"/>
      <c r="RSZ325" s="1052"/>
      <c r="RTA325" s="1052"/>
      <c r="RTB325" s="1052"/>
      <c r="RTC325" s="1052"/>
      <c r="RTD325" s="1052"/>
      <c r="RTE325" s="1052"/>
      <c r="RTF325" s="1052"/>
      <c r="RTG325" s="1052"/>
      <c r="RTH325" s="1052"/>
      <c r="RTI325" s="1052"/>
      <c r="RTJ325" s="1052"/>
      <c r="RTK325" s="1052"/>
      <c r="RTL325" s="1052"/>
      <c r="RTM325" s="1052"/>
      <c r="RTN325" s="1052"/>
      <c r="RTO325" s="1052"/>
      <c r="RTP325" s="1052"/>
      <c r="RTQ325" s="1052"/>
      <c r="RTR325" s="1052"/>
      <c r="RTS325" s="1052"/>
      <c r="RTT325" s="1052"/>
      <c r="RTU325" s="1052"/>
      <c r="RTV325" s="1052"/>
      <c r="RTW325" s="1052"/>
      <c r="RTX325" s="1052"/>
      <c r="RTY325" s="1052"/>
      <c r="RTZ325" s="1052"/>
      <c r="RUA325" s="1052"/>
      <c r="RUB325" s="1052"/>
      <c r="RUC325" s="1052"/>
      <c r="RUD325" s="1052"/>
      <c r="RUE325" s="1052"/>
      <c r="RUF325" s="1052"/>
      <c r="RUG325" s="1052"/>
      <c r="RUH325" s="1052"/>
      <c r="RUI325" s="1052"/>
      <c r="RUJ325" s="1052"/>
      <c r="RUK325" s="1052"/>
      <c r="RUL325" s="1052"/>
      <c r="RUM325" s="1052"/>
      <c r="RUN325" s="1052"/>
      <c r="RUO325" s="1052"/>
      <c r="RUP325" s="1052"/>
      <c r="RUQ325" s="1052"/>
      <c r="RUR325" s="1052"/>
      <c r="RUS325" s="1052"/>
      <c r="RUT325" s="1052"/>
      <c r="RUU325" s="1052"/>
      <c r="RUV325" s="1052"/>
      <c r="RUW325" s="1052"/>
      <c r="RUX325" s="1052"/>
      <c r="RUY325" s="1052"/>
      <c r="RUZ325" s="1052"/>
      <c r="RVA325" s="1052"/>
      <c r="RVB325" s="1052"/>
      <c r="RVC325" s="1052"/>
      <c r="RVD325" s="1052"/>
      <c r="RVE325" s="1052"/>
      <c r="RVF325" s="1052"/>
      <c r="RVG325" s="1052"/>
      <c r="RVH325" s="1052"/>
      <c r="RVI325" s="1052"/>
      <c r="RVJ325" s="1052"/>
      <c r="RVK325" s="1052"/>
      <c r="RVL325" s="1052"/>
      <c r="RVM325" s="1052"/>
      <c r="RVN325" s="1052"/>
      <c r="RVO325" s="1052"/>
      <c r="RVP325" s="1052"/>
      <c r="RVQ325" s="1052"/>
      <c r="RVR325" s="1052"/>
      <c r="RVS325" s="1052"/>
      <c r="RVT325" s="1052"/>
      <c r="RVU325" s="1052"/>
      <c r="RVV325" s="1052"/>
      <c r="RVW325" s="1052"/>
      <c r="RVX325" s="1052"/>
      <c r="RVY325" s="1052"/>
      <c r="RVZ325" s="1052"/>
      <c r="RWA325" s="1052"/>
      <c r="RWB325" s="1052"/>
      <c r="RWC325" s="1052"/>
      <c r="RWD325" s="1052"/>
      <c r="RWE325" s="1052"/>
      <c r="RWF325" s="1052"/>
      <c r="RWG325" s="1052"/>
      <c r="RWH325" s="1052"/>
      <c r="RWI325" s="1052"/>
      <c r="RWJ325" s="1052"/>
      <c r="RWK325" s="1052"/>
      <c r="RWL325" s="1052"/>
      <c r="RWM325" s="1052"/>
      <c r="RWN325" s="1052"/>
      <c r="RWO325" s="1052"/>
      <c r="RWP325" s="1052"/>
      <c r="RWQ325" s="1052"/>
      <c r="RWR325" s="1052"/>
      <c r="RWS325" s="1052"/>
      <c r="RWT325" s="1052"/>
      <c r="RWU325" s="1052"/>
      <c r="RWV325" s="1052"/>
      <c r="RWW325" s="1052"/>
      <c r="RWX325" s="1052"/>
      <c r="RWY325" s="1052"/>
      <c r="RWZ325" s="1052"/>
      <c r="RXA325" s="1052"/>
      <c r="RXB325" s="1052"/>
      <c r="RXC325" s="1052"/>
      <c r="RXD325" s="1052"/>
      <c r="RXE325" s="1052"/>
      <c r="RXF325" s="1052"/>
      <c r="RXG325" s="1052"/>
      <c r="RXH325" s="1052"/>
      <c r="RXI325" s="1052"/>
      <c r="RXJ325" s="1052"/>
      <c r="RXK325" s="1052"/>
      <c r="RXL325" s="1052"/>
      <c r="RXM325" s="1052"/>
      <c r="RXN325" s="1052"/>
      <c r="RXO325" s="1052"/>
      <c r="RXP325" s="1052"/>
      <c r="RXQ325" s="1052"/>
      <c r="RXR325" s="1052"/>
      <c r="RXS325" s="1052"/>
      <c r="RXT325" s="1052"/>
      <c r="RXU325" s="1052"/>
      <c r="RXV325" s="1052"/>
      <c r="RXW325" s="1052"/>
      <c r="RXX325" s="1052"/>
      <c r="RXY325" s="1052"/>
      <c r="RXZ325" s="1052"/>
      <c r="RYA325" s="1052"/>
      <c r="RYB325" s="1052"/>
      <c r="RYC325" s="1052"/>
      <c r="RYD325" s="1052"/>
      <c r="RYE325" s="1052"/>
      <c r="RYF325" s="1052"/>
      <c r="RYG325" s="1052"/>
      <c r="RYH325" s="1052"/>
      <c r="RYI325" s="1052"/>
      <c r="RYJ325" s="1052"/>
      <c r="RYK325" s="1052"/>
      <c r="RYL325" s="1052"/>
      <c r="RYM325" s="1052"/>
      <c r="RYN325" s="1052"/>
      <c r="RYO325" s="1052"/>
      <c r="RYP325" s="1052"/>
      <c r="RYQ325" s="1052"/>
      <c r="RYR325" s="1052"/>
      <c r="RYS325" s="1052"/>
      <c r="RYT325" s="1052"/>
      <c r="RYU325" s="1052"/>
      <c r="RYV325" s="1052"/>
      <c r="RYW325" s="1052"/>
      <c r="RYX325" s="1052"/>
      <c r="RYY325" s="1052"/>
      <c r="RYZ325" s="1052"/>
      <c r="RZA325" s="1052"/>
      <c r="RZB325" s="1052"/>
      <c r="RZC325" s="1052"/>
      <c r="RZD325" s="1052"/>
      <c r="RZE325" s="1052"/>
      <c r="RZF325" s="1052"/>
      <c r="RZG325" s="1052"/>
      <c r="RZH325" s="1052"/>
      <c r="RZI325" s="1052"/>
      <c r="RZJ325" s="1052"/>
      <c r="RZK325" s="1052"/>
      <c r="RZL325" s="1052"/>
      <c r="RZM325" s="1052"/>
      <c r="RZN325" s="1052"/>
      <c r="RZO325" s="1052"/>
      <c r="RZP325" s="1052"/>
      <c r="RZQ325" s="1052"/>
      <c r="RZR325" s="1052"/>
      <c r="RZS325" s="1052"/>
      <c r="RZT325" s="1052"/>
      <c r="RZU325" s="1052"/>
      <c r="RZV325" s="1052"/>
      <c r="RZW325" s="1052"/>
      <c r="RZX325" s="1052"/>
      <c r="RZY325" s="1052"/>
      <c r="RZZ325" s="1052"/>
      <c r="SAA325" s="1052"/>
      <c r="SAB325" s="1052"/>
      <c r="SAC325" s="1052"/>
      <c r="SAD325" s="1052"/>
      <c r="SAE325" s="1052"/>
      <c r="SAF325" s="1052"/>
      <c r="SAG325" s="1052"/>
      <c r="SAH325" s="1052"/>
      <c r="SAI325" s="1052"/>
      <c r="SAJ325" s="1052"/>
      <c r="SAK325" s="1052"/>
      <c r="SAL325" s="1052"/>
      <c r="SAM325" s="1052"/>
      <c r="SAN325" s="1052"/>
      <c r="SAO325" s="1052"/>
      <c r="SAP325" s="1052"/>
      <c r="SAQ325" s="1052"/>
      <c r="SAR325" s="1052"/>
      <c r="SAS325" s="1052"/>
      <c r="SAT325" s="1052"/>
      <c r="SAU325" s="1052"/>
      <c r="SAV325" s="1052"/>
      <c r="SAW325" s="1052"/>
      <c r="SAX325" s="1052"/>
      <c r="SAY325" s="1052"/>
      <c r="SAZ325" s="1052"/>
      <c r="SBA325" s="1052"/>
      <c r="SBB325" s="1052"/>
      <c r="SBC325" s="1052"/>
      <c r="SBD325" s="1052"/>
      <c r="SBE325" s="1052"/>
      <c r="SBF325" s="1052"/>
      <c r="SBG325" s="1052"/>
      <c r="SBH325" s="1052"/>
      <c r="SBI325" s="1052"/>
      <c r="SBJ325" s="1052"/>
      <c r="SBK325" s="1052"/>
      <c r="SBL325" s="1052"/>
      <c r="SBM325" s="1052"/>
      <c r="SBN325" s="1052"/>
      <c r="SBO325" s="1052"/>
      <c r="SBP325" s="1052"/>
      <c r="SBQ325" s="1052"/>
      <c r="SBR325" s="1052"/>
      <c r="SBS325" s="1052"/>
      <c r="SBT325" s="1052"/>
      <c r="SBU325" s="1052"/>
      <c r="SBV325" s="1052"/>
      <c r="SBW325" s="1052"/>
      <c r="SBX325" s="1052"/>
      <c r="SBY325" s="1052"/>
      <c r="SBZ325" s="1052"/>
      <c r="SCA325" s="1052"/>
      <c r="SCB325" s="1052"/>
      <c r="SCC325" s="1052"/>
      <c r="SCD325" s="1052"/>
      <c r="SCE325" s="1052"/>
      <c r="SCF325" s="1052"/>
      <c r="SCG325" s="1052"/>
      <c r="SCH325" s="1052"/>
      <c r="SCI325" s="1052"/>
      <c r="SCJ325" s="1052"/>
      <c r="SCK325" s="1052"/>
      <c r="SCL325" s="1052"/>
      <c r="SCM325" s="1052"/>
      <c r="SCN325" s="1052"/>
      <c r="SCO325" s="1052"/>
      <c r="SCP325" s="1052"/>
      <c r="SCQ325" s="1052"/>
      <c r="SCR325" s="1052"/>
      <c r="SCS325" s="1052"/>
      <c r="SCT325" s="1052"/>
      <c r="SCU325" s="1052"/>
      <c r="SCV325" s="1052"/>
      <c r="SCW325" s="1052"/>
      <c r="SCX325" s="1052"/>
      <c r="SCY325" s="1052"/>
      <c r="SCZ325" s="1052"/>
      <c r="SDA325" s="1052"/>
      <c r="SDB325" s="1052"/>
      <c r="SDC325" s="1052"/>
      <c r="SDD325" s="1052"/>
      <c r="SDE325" s="1052"/>
      <c r="SDF325" s="1052"/>
      <c r="SDG325" s="1052"/>
      <c r="SDH325" s="1052"/>
      <c r="SDI325" s="1052"/>
      <c r="SDJ325" s="1052"/>
      <c r="SDK325" s="1052"/>
      <c r="SDL325" s="1052"/>
      <c r="SDM325" s="1052"/>
      <c r="SDN325" s="1052"/>
      <c r="SDO325" s="1052"/>
      <c r="SDP325" s="1052"/>
      <c r="SDQ325" s="1052"/>
      <c r="SDR325" s="1052"/>
      <c r="SDS325" s="1052"/>
      <c r="SDT325" s="1052"/>
      <c r="SDU325" s="1052"/>
      <c r="SDV325" s="1052"/>
      <c r="SDW325" s="1052"/>
      <c r="SDX325" s="1052"/>
      <c r="SDY325" s="1052"/>
      <c r="SDZ325" s="1052"/>
      <c r="SEA325" s="1052"/>
      <c r="SEB325" s="1052"/>
      <c r="SEC325" s="1052"/>
      <c r="SED325" s="1052"/>
      <c r="SEE325" s="1052"/>
      <c r="SEF325" s="1052"/>
      <c r="SEG325" s="1052"/>
      <c r="SEH325" s="1052"/>
      <c r="SEI325" s="1052"/>
      <c r="SEJ325" s="1052"/>
      <c r="SEK325" s="1052"/>
      <c r="SEL325" s="1052"/>
      <c r="SEM325" s="1052"/>
      <c r="SEN325" s="1052"/>
      <c r="SEO325" s="1052"/>
      <c r="SEP325" s="1052"/>
      <c r="SEQ325" s="1052"/>
      <c r="SER325" s="1052"/>
      <c r="SES325" s="1052"/>
      <c r="SET325" s="1052"/>
      <c r="SEU325" s="1052"/>
      <c r="SEV325" s="1052"/>
      <c r="SEW325" s="1052"/>
      <c r="SEX325" s="1052"/>
      <c r="SEY325" s="1052"/>
      <c r="SEZ325" s="1052"/>
      <c r="SFA325" s="1052"/>
      <c r="SFB325" s="1052"/>
      <c r="SFC325" s="1052"/>
      <c r="SFD325" s="1052"/>
      <c r="SFE325" s="1052"/>
      <c r="SFF325" s="1052"/>
      <c r="SFG325" s="1052"/>
      <c r="SFH325" s="1052"/>
      <c r="SFI325" s="1052"/>
      <c r="SFJ325" s="1052"/>
      <c r="SFK325" s="1052"/>
      <c r="SFL325" s="1052"/>
      <c r="SFM325" s="1052"/>
      <c r="SFN325" s="1052"/>
      <c r="SFO325" s="1052"/>
      <c r="SFP325" s="1052"/>
      <c r="SFQ325" s="1052"/>
      <c r="SFR325" s="1052"/>
      <c r="SFS325" s="1052"/>
      <c r="SFT325" s="1052"/>
      <c r="SFU325" s="1052"/>
      <c r="SFV325" s="1052"/>
      <c r="SFW325" s="1052"/>
      <c r="SFX325" s="1052"/>
      <c r="SFY325" s="1052"/>
      <c r="SFZ325" s="1052"/>
      <c r="SGA325" s="1052"/>
      <c r="SGB325" s="1052"/>
      <c r="SGC325" s="1052"/>
      <c r="SGD325" s="1052"/>
      <c r="SGE325" s="1052"/>
      <c r="SGF325" s="1052"/>
      <c r="SGG325" s="1052"/>
      <c r="SGH325" s="1052"/>
      <c r="SGI325" s="1052"/>
      <c r="SGJ325" s="1052"/>
      <c r="SGK325" s="1052"/>
      <c r="SGL325" s="1052"/>
      <c r="SGM325" s="1052"/>
      <c r="SGN325" s="1052"/>
      <c r="SGO325" s="1052"/>
      <c r="SGP325" s="1052"/>
      <c r="SGQ325" s="1052"/>
      <c r="SGR325" s="1052"/>
      <c r="SGS325" s="1052"/>
      <c r="SGT325" s="1052"/>
      <c r="SGU325" s="1052"/>
      <c r="SGV325" s="1052"/>
      <c r="SGW325" s="1052"/>
      <c r="SGX325" s="1052"/>
      <c r="SGY325" s="1052"/>
      <c r="SGZ325" s="1052"/>
      <c r="SHA325" s="1052"/>
      <c r="SHB325" s="1052"/>
      <c r="SHC325" s="1052"/>
      <c r="SHD325" s="1052"/>
      <c r="SHE325" s="1052"/>
      <c r="SHF325" s="1052"/>
      <c r="SHG325" s="1052"/>
      <c r="SHH325" s="1052"/>
      <c r="SHI325" s="1052"/>
      <c r="SHJ325" s="1052"/>
      <c r="SHK325" s="1052"/>
      <c r="SHL325" s="1052"/>
      <c r="SHM325" s="1052"/>
      <c r="SHN325" s="1052"/>
      <c r="SHO325" s="1052"/>
      <c r="SHP325" s="1052"/>
      <c r="SHQ325" s="1052"/>
      <c r="SHR325" s="1052"/>
      <c r="SHS325" s="1052"/>
      <c r="SHT325" s="1052"/>
      <c r="SHU325" s="1052"/>
      <c r="SHV325" s="1052"/>
      <c r="SHW325" s="1052"/>
      <c r="SHX325" s="1052"/>
      <c r="SHY325" s="1052"/>
      <c r="SHZ325" s="1052"/>
      <c r="SIA325" s="1052"/>
      <c r="SIB325" s="1052"/>
      <c r="SIC325" s="1052"/>
      <c r="SID325" s="1052"/>
      <c r="SIE325" s="1052"/>
      <c r="SIF325" s="1052"/>
      <c r="SIG325" s="1052"/>
      <c r="SIH325" s="1052"/>
      <c r="SII325" s="1052"/>
      <c r="SIJ325" s="1052"/>
      <c r="SIK325" s="1052"/>
      <c r="SIL325" s="1052"/>
      <c r="SIM325" s="1052"/>
      <c r="SIN325" s="1052"/>
      <c r="SIO325" s="1052"/>
      <c r="SIP325" s="1052"/>
      <c r="SIQ325" s="1052"/>
      <c r="SIR325" s="1052"/>
      <c r="SIS325" s="1052"/>
      <c r="SIT325" s="1052"/>
      <c r="SIU325" s="1052"/>
      <c r="SIV325" s="1052"/>
      <c r="SIW325" s="1052"/>
      <c r="SIX325" s="1052"/>
      <c r="SIY325" s="1052"/>
      <c r="SIZ325" s="1052"/>
      <c r="SJA325" s="1052"/>
      <c r="SJB325" s="1052"/>
      <c r="SJC325" s="1052"/>
      <c r="SJD325" s="1052"/>
      <c r="SJE325" s="1052"/>
      <c r="SJF325" s="1052"/>
      <c r="SJG325" s="1052"/>
      <c r="SJH325" s="1052"/>
      <c r="SJI325" s="1052"/>
      <c r="SJJ325" s="1052"/>
      <c r="SJK325" s="1052"/>
      <c r="SJL325" s="1052"/>
      <c r="SJM325" s="1052"/>
      <c r="SJN325" s="1052"/>
      <c r="SJO325" s="1052"/>
      <c r="SJP325" s="1052"/>
      <c r="SJQ325" s="1052"/>
      <c r="SJR325" s="1052"/>
      <c r="SJS325" s="1052"/>
      <c r="SJT325" s="1052"/>
      <c r="SJU325" s="1052"/>
      <c r="SJV325" s="1052"/>
      <c r="SJW325" s="1052"/>
      <c r="SJX325" s="1052"/>
      <c r="SJY325" s="1052"/>
      <c r="SJZ325" s="1052"/>
      <c r="SKA325" s="1052"/>
      <c r="SKB325" s="1052"/>
      <c r="SKC325" s="1052"/>
      <c r="SKD325" s="1052"/>
      <c r="SKE325" s="1052"/>
      <c r="SKF325" s="1052"/>
      <c r="SKG325" s="1052"/>
      <c r="SKH325" s="1052"/>
      <c r="SKI325" s="1052"/>
      <c r="SKJ325" s="1052"/>
      <c r="SKK325" s="1052"/>
      <c r="SKL325" s="1052"/>
      <c r="SKM325" s="1052"/>
      <c r="SKN325" s="1052"/>
      <c r="SKO325" s="1052"/>
      <c r="SKP325" s="1052"/>
      <c r="SKQ325" s="1052"/>
      <c r="SKR325" s="1052"/>
      <c r="SKS325" s="1052"/>
      <c r="SKT325" s="1052"/>
      <c r="SKU325" s="1052"/>
      <c r="SKV325" s="1052"/>
      <c r="SKW325" s="1052"/>
      <c r="SKX325" s="1052"/>
      <c r="SKY325" s="1052"/>
      <c r="SKZ325" s="1052"/>
      <c r="SLA325" s="1052"/>
      <c r="SLB325" s="1052"/>
      <c r="SLC325" s="1052"/>
      <c r="SLD325" s="1052"/>
      <c r="SLE325" s="1052"/>
      <c r="SLF325" s="1052"/>
      <c r="SLG325" s="1052"/>
      <c r="SLH325" s="1052"/>
      <c r="SLI325" s="1052"/>
      <c r="SLJ325" s="1052"/>
      <c r="SLK325" s="1052"/>
      <c r="SLL325" s="1052"/>
      <c r="SLM325" s="1052"/>
      <c r="SLN325" s="1052"/>
      <c r="SLO325" s="1052"/>
      <c r="SLP325" s="1052"/>
      <c r="SLQ325" s="1052"/>
      <c r="SLR325" s="1052"/>
      <c r="SLS325" s="1052"/>
      <c r="SLT325" s="1052"/>
      <c r="SLU325" s="1052"/>
      <c r="SLV325" s="1052"/>
      <c r="SLW325" s="1052"/>
      <c r="SLX325" s="1052"/>
      <c r="SLY325" s="1052"/>
      <c r="SLZ325" s="1052"/>
      <c r="SMA325" s="1052"/>
      <c r="SMB325" s="1052"/>
      <c r="SMC325" s="1052"/>
      <c r="SMD325" s="1052"/>
      <c r="SME325" s="1052"/>
      <c r="SMF325" s="1052"/>
      <c r="SMG325" s="1052"/>
      <c r="SMH325" s="1052"/>
      <c r="SMI325" s="1052"/>
      <c r="SMJ325" s="1052"/>
      <c r="SMK325" s="1052"/>
      <c r="SML325" s="1052"/>
      <c r="SMM325" s="1052"/>
      <c r="SMN325" s="1052"/>
      <c r="SMO325" s="1052"/>
      <c r="SMP325" s="1052"/>
      <c r="SMQ325" s="1052"/>
      <c r="SMR325" s="1052"/>
      <c r="SMS325" s="1052"/>
      <c r="SMT325" s="1052"/>
      <c r="SMU325" s="1052"/>
      <c r="SMV325" s="1052"/>
      <c r="SMW325" s="1052"/>
      <c r="SMX325" s="1052"/>
      <c r="SMY325" s="1052"/>
      <c r="SMZ325" s="1052"/>
      <c r="SNA325" s="1052"/>
      <c r="SNB325" s="1052"/>
      <c r="SNC325" s="1052"/>
      <c r="SND325" s="1052"/>
      <c r="SNE325" s="1052"/>
      <c r="SNF325" s="1052"/>
      <c r="SNG325" s="1052"/>
      <c r="SNH325" s="1052"/>
      <c r="SNI325" s="1052"/>
      <c r="SNJ325" s="1052"/>
      <c r="SNK325" s="1052"/>
      <c r="SNL325" s="1052"/>
      <c r="SNM325" s="1052"/>
      <c r="SNN325" s="1052"/>
      <c r="SNO325" s="1052"/>
      <c r="SNP325" s="1052"/>
      <c r="SNQ325" s="1052"/>
      <c r="SNR325" s="1052"/>
      <c r="SNS325" s="1052"/>
      <c r="SNT325" s="1052"/>
      <c r="SNU325" s="1052"/>
      <c r="SNV325" s="1052"/>
      <c r="SNW325" s="1052"/>
      <c r="SNX325" s="1052"/>
      <c r="SNY325" s="1052"/>
      <c r="SNZ325" s="1052"/>
      <c r="SOA325" s="1052"/>
      <c r="SOB325" s="1052"/>
      <c r="SOC325" s="1052"/>
      <c r="SOD325" s="1052"/>
      <c r="SOE325" s="1052"/>
      <c r="SOF325" s="1052"/>
      <c r="SOG325" s="1052"/>
      <c r="SOH325" s="1052"/>
      <c r="SOI325" s="1052"/>
      <c r="SOJ325" s="1052"/>
      <c r="SOK325" s="1052"/>
      <c r="SOL325" s="1052"/>
      <c r="SOM325" s="1052"/>
      <c r="SON325" s="1052"/>
      <c r="SOO325" s="1052"/>
      <c r="SOP325" s="1052"/>
      <c r="SOQ325" s="1052"/>
      <c r="SOR325" s="1052"/>
      <c r="SOS325" s="1052"/>
      <c r="SOT325" s="1052"/>
      <c r="SOU325" s="1052"/>
      <c r="SOV325" s="1052"/>
      <c r="SOW325" s="1052"/>
      <c r="SOX325" s="1052"/>
      <c r="SOY325" s="1052"/>
      <c r="SOZ325" s="1052"/>
      <c r="SPA325" s="1052"/>
      <c r="SPB325" s="1052"/>
      <c r="SPC325" s="1052"/>
      <c r="SPD325" s="1052"/>
      <c r="SPE325" s="1052"/>
      <c r="SPF325" s="1052"/>
      <c r="SPG325" s="1052"/>
      <c r="SPH325" s="1052"/>
      <c r="SPI325" s="1052"/>
      <c r="SPJ325" s="1052"/>
      <c r="SPK325" s="1052"/>
      <c r="SPL325" s="1052"/>
      <c r="SPM325" s="1052"/>
      <c r="SPN325" s="1052"/>
      <c r="SPO325" s="1052"/>
      <c r="SPP325" s="1052"/>
      <c r="SPQ325" s="1052"/>
      <c r="SPR325" s="1052"/>
      <c r="SPS325" s="1052"/>
      <c r="SPT325" s="1052"/>
      <c r="SPU325" s="1052"/>
      <c r="SPV325" s="1052"/>
      <c r="SPW325" s="1052"/>
      <c r="SPX325" s="1052"/>
      <c r="SPY325" s="1052"/>
      <c r="SPZ325" s="1052"/>
      <c r="SQA325" s="1052"/>
      <c r="SQB325" s="1052"/>
      <c r="SQC325" s="1052"/>
      <c r="SQD325" s="1052"/>
      <c r="SQE325" s="1052"/>
      <c r="SQF325" s="1052"/>
      <c r="SQG325" s="1052"/>
      <c r="SQH325" s="1052"/>
      <c r="SQI325" s="1052"/>
      <c r="SQJ325" s="1052"/>
      <c r="SQK325" s="1052"/>
      <c r="SQL325" s="1052"/>
      <c r="SQM325" s="1052"/>
      <c r="SQN325" s="1052"/>
      <c r="SQO325" s="1052"/>
      <c r="SQP325" s="1052"/>
      <c r="SQQ325" s="1052"/>
      <c r="SQR325" s="1052"/>
      <c r="SQS325" s="1052"/>
      <c r="SQT325" s="1052"/>
      <c r="SQU325" s="1052"/>
      <c r="SQV325" s="1052"/>
      <c r="SQW325" s="1052"/>
      <c r="SQX325" s="1052"/>
      <c r="SQY325" s="1052"/>
      <c r="SQZ325" s="1052"/>
      <c r="SRA325" s="1052"/>
      <c r="SRB325" s="1052"/>
      <c r="SRC325" s="1052"/>
      <c r="SRD325" s="1052"/>
      <c r="SRE325" s="1052"/>
      <c r="SRF325" s="1052"/>
      <c r="SRG325" s="1052"/>
      <c r="SRH325" s="1052"/>
      <c r="SRI325" s="1052"/>
      <c r="SRJ325" s="1052"/>
      <c r="SRK325" s="1052"/>
      <c r="SRL325" s="1052"/>
      <c r="SRM325" s="1052"/>
      <c r="SRN325" s="1052"/>
      <c r="SRO325" s="1052"/>
      <c r="SRP325" s="1052"/>
      <c r="SRQ325" s="1052"/>
      <c r="SRR325" s="1052"/>
      <c r="SRS325" s="1052"/>
      <c r="SRT325" s="1052"/>
      <c r="SRU325" s="1052"/>
      <c r="SRV325" s="1052"/>
      <c r="SRW325" s="1052"/>
      <c r="SRX325" s="1052"/>
      <c r="SRY325" s="1052"/>
      <c r="SRZ325" s="1052"/>
      <c r="SSA325" s="1052"/>
      <c r="SSB325" s="1052"/>
      <c r="SSC325" s="1052"/>
      <c r="SSD325" s="1052"/>
      <c r="SSE325" s="1052"/>
      <c r="SSF325" s="1052"/>
      <c r="SSG325" s="1052"/>
      <c r="SSH325" s="1052"/>
      <c r="SSI325" s="1052"/>
      <c r="SSJ325" s="1052"/>
      <c r="SSK325" s="1052"/>
      <c r="SSL325" s="1052"/>
      <c r="SSM325" s="1052"/>
      <c r="SSN325" s="1052"/>
      <c r="SSO325" s="1052"/>
      <c r="SSP325" s="1052"/>
      <c r="SSQ325" s="1052"/>
      <c r="SSR325" s="1052"/>
      <c r="SSS325" s="1052"/>
      <c r="SST325" s="1052"/>
      <c r="SSU325" s="1052"/>
      <c r="SSV325" s="1052"/>
      <c r="SSW325" s="1052"/>
      <c r="SSX325" s="1052"/>
      <c r="SSY325" s="1052"/>
      <c r="SSZ325" s="1052"/>
      <c r="STA325" s="1052"/>
      <c r="STB325" s="1052"/>
      <c r="STC325" s="1052"/>
      <c r="STD325" s="1052"/>
      <c r="STE325" s="1052"/>
      <c r="STF325" s="1052"/>
      <c r="STG325" s="1052"/>
      <c r="STH325" s="1052"/>
      <c r="STI325" s="1052"/>
      <c r="STJ325" s="1052"/>
      <c r="STK325" s="1052"/>
      <c r="STL325" s="1052"/>
      <c r="STM325" s="1052"/>
      <c r="STN325" s="1052"/>
      <c r="STO325" s="1052"/>
      <c r="STP325" s="1052"/>
      <c r="STQ325" s="1052"/>
      <c r="STR325" s="1052"/>
      <c r="STS325" s="1052"/>
      <c r="STT325" s="1052"/>
      <c r="STU325" s="1052"/>
      <c r="STV325" s="1052"/>
      <c r="STW325" s="1052"/>
      <c r="STX325" s="1052"/>
      <c r="STY325" s="1052"/>
      <c r="STZ325" s="1052"/>
      <c r="SUA325" s="1052"/>
      <c r="SUB325" s="1052"/>
      <c r="SUC325" s="1052"/>
      <c r="SUD325" s="1052"/>
      <c r="SUE325" s="1052"/>
      <c r="SUF325" s="1052"/>
      <c r="SUG325" s="1052"/>
      <c r="SUH325" s="1052"/>
      <c r="SUI325" s="1052"/>
      <c r="SUJ325" s="1052"/>
      <c r="SUK325" s="1052"/>
      <c r="SUL325" s="1052"/>
      <c r="SUM325" s="1052"/>
      <c r="SUN325" s="1052"/>
      <c r="SUO325" s="1052"/>
      <c r="SUP325" s="1052"/>
      <c r="SUQ325" s="1052"/>
      <c r="SUR325" s="1052"/>
      <c r="SUS325" s="1052"/>
      <c r="SUT325" s="1052"/>
      <c r="SUU325" s="1052"/>
      <c r="SUV325" s="1052"/>
      <c r="SUW325" s="1052"/>
      <c r="SUX325" s="1052"/>
      <c r="SUY325" s="1052"/>
      <c r="SUZ325" s="1052"/>
      <c r="SVA325" s="1052"/>
      <c r="SVB325" s="1052"/>
      <c r="SVC325" s="1052"/>
      <c r="SVD325" s="1052"/>
      <c r="SVE325" s="1052"/>
      <c r="SVF325" s="1052"/>
      <c r="SVG325" s="1052"/>
      <c r="SVH325" s="1052"/>
      <c r="SVI325" s="1052"/>
      <c r="SVJ325" s="1052"/>
      <c r="SVK325" s="1052"/>
      <c r="SVL325" s="1052"/>
      <c r="SVM325" s="1052"/>
      <c r="SVN325" s="1052"/>
      <c r="SVO325" s="1052"/>
      <c r="SVP325" s="1052"/>
      <c r="SVQ325" s="1052"/>
      <c r="SVR325" s="1052"/>
      <c r="SVS325" s="1052"/>
      <c r="SVT325" s="1052"/>
      <c r="SVU325" s="1052"/>
      <c r="SVV325" s="1052"/>
      <c r="SVW325" s="1052"/>
      <c r="SVX325" s="1052"/>
      <c r="SVY325" s="1052"/>
      <c r="SVZ325" s="1052"/>
      <c r="SWA325" s="1052"/>
      <c r="SWB325" s="1052"/>
      <c r="SWC325" s="1052"/>
      <c r="SWD325" s="1052"/>
      <c r="SWE325" s="1052"/>
      <c r="SWF325" s="1052"/>
      <c r="SWG325" s="1052"/>
      <c r="SWH325" s="1052"/>
      <c r="SWI325" s="1052"/>
      <c r="SWJ325" s="1052"/>
      <c r="SWK325" s="1052"/>
      <c r="SWL325" s="1052"/>
      <c r="SWM325" s="1052"/>
      <c r="SWN325" s="1052"/>
      <c r="SWO325" s="1052"/>
      <c r="SWP325" s="1052"/>
      <c r="SWQ325" s="1052"/>
      <c r="SWR325" s="1052"/>
      <c r="SWS325" s="1052"/>
      <c r="SWT325" s="1052"/>
      <c r="SWU325" s="1052"/>
      <c r="SWV325" s="1052"/>
      <c r="SWW325" s="1052"/>
      <c r="SWX325" s="1052"/>
      <c r="SWY325" s="1052"/>
      <c r="SWZ325" s="1052"/>
      <c r="SXA325" s="1052"/>
      <c r="SXB325" s="1052"/>
      <c r="SXC325" s="1052"/>
      <c r="SXD325" s="1052"/>
      <c r="SXE325" s="1052"/>
      <c r="SXF325" s="1052"/>
      <c r="SXG325" s="1052"/>
      <c r="SXH325" s="1052"/>
      <c r="SXI325" s="1052"/>
      <c r="SXJ325" s="1052"/>
      <c r="SXK325" s="1052"/>
      <c r="SXL325" s="1052"/>
      <c r="SXM325" s="1052"/>
      <c r="SXN325" s="1052"/>
      <c r="SXO325" s="1052"/>
      <c r="SXP325" s="1052"/>
      <c r="SXQ325" s="1052"/>
      <c r="SXR325" s="1052"/>
      <c r="SXS325" s="1052"/>
      <c r="SXT325" s="1052"/>
      <c r="SXU325" s="1052"/>
      <c r="SXV325" s="1052"/>
      <c r="SXW325" s="1052"/>
      <c r="SXX325" s="1052"/>
      <c r="SXY325" s="1052"/>
      <c r="SXZ325" s="1052"/>
      <c r="SYA325" s="1052"/>
      <c r="SYB325" s="1052"/>
      <c r="SYC325" s="1052"/>
      <c r="SYD325" s="1052"/>
      <c r="SYE325" s="1052"/>
      <c r="SYF325" s="1052"/>
      <c r="SYG325" s="1052"/>
      <c r="SYH325" s="1052"/>
      <c r="SYI325" s="1052"/>
      <c r="SYJ325" s="1052"/>
      <c r="SYK325" s="1052"/>
      <c r="SYL325" s="1052"/>
      <c r="SYM325" s="1052"/>
      <c r="SYN325" s="1052"/>
      <c r="SYO325" s="1052"/>
      <c r="SYP325" s="1052"/>
      <c r="SYQ325" s="1052"/>
      <c r="SYR325" s="1052"/>
      <c r="SYS325" s="1052"/>
      <c r="SYT325" s="1052"/>
      <c r="SYU325" s="1052"/>
      <c r="SYV325" s="1052"/>
      <c r="SYW325" s="1052"/>
      <c r="SYX325" s="1052"/>
      <c r="SYY325" s="1052"/>
      <c r="SYZ325" s="1052"/>
      <c r="SZA325" s="1052"/>
      <c r="SZB325" s="1052"/>
      <c r="SZC325" s="1052"/>
      <c r="SZD325" s="1052"/>
      <c r="SZE325" s="1052"/>
      <c r="SZF325" s="1052"/>
      <c r="SZG325" s="1052"/>
      <c r="SZH325" s="1052"/>
      <c r="SZI325" s="1052"/>
      <c r="SZJ325" s="1052"/>
      <c r="SZK325" s="1052"/>
      <c r="SZL325" s="1052"/>
      <c r="SZM325" s="1052"/>
      <c r="SZN325" s="1052"/>
      <c r="SZO325" s="1052"/>
      <c r="SZP325" s="1052"/>
      <c r="SZQ325" s="1052"/>
      <c r="SZR325" s="1052"/>
      <c r="SZS325" s="1052"/>
      <c r="SZT325" s="1052"/>
      <c r="SZU325" s="1052"/>
      <c r="SZV325" s="1052"/>
      <c r="SZW325" s="1052"/>
      <c r="SZX325" s="1052"/>
      <c r="SZY325" s="1052"/>
      <c r="SZZ325" s="1052"/>
      <c r="TAA325" s="1052"/>
      <c r="TAB325" s="1052"/>
      <c r="TAC325" s="1052"/>
      <c r="TAD325" s="1052"/>
      <c r="TAE325" s="1052"/>
      <c r="TAF325" s="1052"/>
      <c r="TAG325" s="1052"/>
      <c r="TAH325" s="1052"/>
      <c r="TAI325" s="1052"/>
      <c r="TAJ325" s="1052"/>
      <c r="TAK325" s="1052"/>
      <c r="TAL325" s="1052"/>
      <c r="TAM325" s="1052"/>
      <c r="TAN325" s="1052"/>
      <c r="TAO325" s="1052"/>
      <c r="TAP325" s="1052"/>
      <c r="TAQ325" s="1052"/>
      <c r="TAR325" s="1052"/>
      <c r="TAS325" s="1052"/>
      <c r="TAT325" s="1052"/>
      <c r="TAU325" s="1052"/>
      <c r="TAV325" s="1052"/>
      <c r="TAW325" s="1052"/>
      <c r="TAX325" s="1052"/>
      <c r="TAY325" s="1052"/>
      <c r="TAZ325" s="1052"/>
      <c r="TBA325" s="1052"/>
      <c r="TBB325" s="1052"/>
      <c r="TBC325" s="1052"/>
      <c r="TBD325" s="1052"/>
      <c r="TBE325" s="1052"/>
      <c r="TBF325" s="1052"/>
      <c r="TBG325" s="1052"/>
      <c r="TBH325" s="1052"/>
      <c r="TBI325" s="1052"/>
      <c r="TBJ325" s="1052"/>
      <c r="TBK325" s="1052"/>
      <c r="TBL325" s="1052"/>
      <c r="TBM325" s="1052"/>
      <c r="TBN325" s="1052"/>
      <c r="TBO325" s="1052"/>
      <c r="TBP325" s="1052"/>
      <c r="TBQ325" s="1052"/>
      <c r="TBR325" s="1052"/>
      <c r="TBS325" s="1052"/>
      <c r="TBT325" s="1052"/>
      <c r="TBU325" s="1052"/>
      <c r="TBV325" s="1052"/>
      <c r="TBW325" s="1052"/>
      <c r="TBX325" s="1052"/>
      <c r="TBY325" s="1052"/>
      <c r="TBZ325" s="1052"/>
      <c r="TCA325" s="1052"/>
      <c r="TCB325" s="1052"/>
      <c r="TCC325" s="1052"/>
      <c r="TCD325" s="1052"/>
      <c r="TCE325" s="1052"/>
      <c r="TCF325" s="1052"/>
      <c r="TCG325" s="1052"/>
      <c r="TCH325" s="1052"/>
      <c r="TCI325" s="1052"/>
      <c r="TCJ325" s="1052"/>
      <c r="TCK325" s="1052"/>
      <c r="TCL325" s="1052"/>
      <c r="TCM325" s="1052"/>
      <c r="TCN325" s="1052"/>
      <c r="TCO325" s="1052"/>
      <c r="TCP325" s="1052"/>
      <c r="TCQ325" s="1052"/>
      <c r="TCR325" s="1052"/>
      <c r="TCS325" s="1052"/>
      <c r="TCT325" s="1052"/>
      <c r="TCU325" s="1052"/>
      <c r="TCV325" s="1052"/>
      <c r="TCW325" s="1052"/>
      <c r="TCX325" s="1052"/>
      <c r="TCY325" s="1052"/>
      <c r="TCZ325" s="1052"/>
      <c r="TDA325" s="1052"/>
      <c r="TDB325" s="1052"/>
      <c r="TDC325" s="1052"/>
      <c r="TDD325" s="1052"/>
      <c r="TDE325" s="1052"/>
      <c r="TDF325" s="1052"/>
      <c r="TDG325" s="1052"/>
      <c r="TDH325" s="1052"/>
      <c r="TDI325" s="1052"/>
      <c r="TDJ325" s="1052"/>
      <c r="TDK325" s="1052"/>
      <c r="TDL325" s="1052"/>
      <c r="TDM325" s="1052"/>
      <c r="TDN325" s="1052"/>
      <c r="TDO325" s="1052"/>
      <c r="TDP325" s="1052"/>
      <c r="TDQ325" s="1052"/>
      <c r="TDR325" s="1052"/>
      <c r="TDS325" s="1052"/>
      <c r="TDT325" s="1052"/>
      <c r="TDU325" s="1052"/>
      <c r="TDV325" s="1052"/>
      <c r="TDW325" s="1052"/>
      <c r="TDX325" s="1052"/>
      <c r="TDY325" s="1052"/>
      <c r="TDZ325" s="1052"/>
      <c r="TEA325" s="1052"/>
      <c r="TEB325" s="1052"/>
      <c r="TEC325" s="1052"/>
      <c r="TED325" s="1052"/>
      <c r="TEE325" s="1052"/>
      <c r="TEF325" s="1052"/>
      <c r="TEG325" s="1052"/>
      <c r="TEH325" s="1052"/>
      <c r="TEI325" s="1052"/>
      <c r="TEJ325" s="1052"/>
      <c r="TEK325" s="1052"/>
      <c r="TEL325" s="1052"/>
      <c r="TEM325" s="1052"/>
      <c r="TEN325" s="1052"/>
      <c r="TEO325" s="1052"/>
      <c r="TEP325" s="1052"/>
      <c r="TEQ325" s="1052"/>
      <c r="TER325" s="1052"/>
      <c r="TES325" s="1052"/>
      <c r="TET325" s="1052"/>
      <c r="TEU325" s="1052"/>
      <c r="TEV325" s="1052"/>
      <c r="TEW325" s="1052"/>
      <c r="TEX325" s="1052"/>
      <c r="TEY325" s="1052"/>
      <c r="TEZ325" s="1052"/>
      <c r="TFA325" s="1052"/>
      <c r="TFB325" s="1052"/>
      <c r="TFC325" s="1052"/>
      <c r="TFD325" s="1052"/>
      <c r="TFE325" s="1052"/>
      <c r="TFF325" s="1052"/>
      <c r="TFG325" s="1052"/>
      <c r="TFH325" s="1052"/>
      <c r="TFI325" s="1052"/>
      <c r="TFJ325" s="1052"/>
      <c r="TFK325" s="1052"/>
      <c r="TFL325" s="1052"/>
      <c r="TFM325" s="1052"/>
      <c r="TFN325" s="1052"/>
      <c r="TFO325" s="1052"/>
      <c r="TFP325" s="1052"/>
      <c r="TFQ325" s="1052"/>
      <c r="TFR325" s="1052"/>
      <c r="TFS325" s="1052"/>
      <c r="TFT325" s="1052"/>
      <c r="TFU325" s="1052"/>
      <c r="TFV325" s="1052"/>
      <c r="TFW325" s="1052"/>
      <c r="TFX325" s="1052"/>
      <c r="TFY325" s="1052"/>
      <c r="TFZ325" s="1052"/>
      <c r="TGA325" s="1052"/>
      <c r="TGB325" s="1052"/>
      <c r="TGC325" s="1052"/>
      <c r="TGD325" s="1052"/>
      <c r="TGE325" s="1052"/>
      <c r="TGF325" s="1052"/>
      <c r="TGG325" s="1052"/>
      <c r="TGH325" s="1052"/>
      <c r="TGI325" s="1052"/>
      <c r="TGJ325" s="1052"/>
      <c r="TGK325" s="1052"/>
      <c r="TGL325" s="1052"/>
      <c r="TGM325" s="1052"/>
      <c r="TGN325" s="1052"/>
      <c r="TGO325" s="1052"/>
      <c r="TGP325" s="1052"/>
      <c r="TGQ325" s="1052"/>
      <c r="TGR325" s="1052"/>
      <c r="TGS325" s="1052"/>
      <c r="TGT325" s="1052"/>
      <c r="TGU325" s="1052"/>
      <c r="TGV325" s="1052"/>
      <c r="TGW325" s="1052"/>
      <c r="TGX325" s="1052"/>
      <c r="TGY325" s="1052"/>
      <c r="TGZ325" s="1052"/>
      <c r="THA325" s="1052"/>
      <c r="THB325" s="1052"/>
      <c r="THC325" s="1052"/>
      <c r="THD325" s="1052"/>
      <c r="THE325" s="1052"/>
      <c r="THF325" s="1052"/>
      <c r="THG325" s="1052"/>
      <c r="THH325" s="1052"/>
      <c r="THI325" s="1052"/>
      <c r="THJ325" s="1052"/>
      <c r="THK325" s="1052"/>
      <c r="THL325" s="1052"/>
      <c r="THM325" s="1052"/>
      <c r="THN325" s="1052"/>
      <c r="THO325" s="1052"/>
      <c r="THP325" s="1052"/>
      <c r="THQ325" s="1052"/>
      <c r="THR325" s="1052"/>
      <c r="THS325" s="1052"/>
      <c r="THT325" s="1052"/>
      <c r="THU325" s="1052"/>
      <c r="THV325" s="1052"/>
      <c r="THW325" s="1052"/>
      <c r="THX325" s="1052"/>
      <c r="THY325" s="1052"/>
      <c r="THZ325" s="1052"/>
      <c r="TIA325" s="1052"/>
      <c r="TIB325" s="1052"/>
      <c r="TIC325" s="1052"/>
      <c r="TID325" s="1052"/>
      <c r="TIE325" s="1052"/>
      <c r="TIF325" s="1052"/>
      <c r="TIG325" s="1052"/>
      <c r="TIH325" s="1052"/>
      <c r="TII325" s="1052"/>
      <c r="TIJ325" s="1052"/>
      <c r="TIK325" s="1052"/>
      <c r="TIL325" s="1052"/>
      <c r="TIM325" s="1052"/>
      <c r="TIN325" s="1052"/>
      <c r="TIO325" s="1052"/>
      <c r="TIP325" s="1052"/>
      <c r="TIQ325" s="1052"/>
      <c r="TIR325" s="1052"/>
      <c r="TIS325" s="1052"/>
      <c r="TIT325" s="1052"/>
      <c r="TIU325" s="1052"/>
      <c r="TIV325" s="1052"/>
      <c r="TIW325" s="1052"/>
      <c r="TIX325" s="1052"/>
      <c r="TIY325" s="1052"/>
      <c r="TIZ325" s="1052"/>
      <c r="TJA325" s="1052"/>
      <c r="TJB325" s="1052"/>
      <c r="TJC325" s="1052"/>
      <c r="TJD325" s="1052"/>
      <c r="TJE325" s="1052"/>
      <c r="TJF325" s="1052"/>
      <c r="TJG325" s="1052"/>
      <c r="TJH325" s="1052"/>
      <c r="TJI325" s="1052"/>
      <c r="TJJ325" s="1052"/>
      <c r="TJK325" s="1052"/>
      <c r="TJL325" s="1052"/>
      <c r="TJM325" s="1052"/>
      <c r="TJN325" s="1052"/>
      <c r="TJO325" s="1052"/>
      <c r="TJP325" s="1052"/>
      <c r="TJQ325" s="1052"/>
      <c r="TJR325" s="1052"/>
      <c r="TJS325" s="1052"/>
      <c r="TJT325" s="1052"/>
      <c r="TJU325" s="1052"/>
      <c r="TJV325" s="1052"/>
      <c r="TJW325" s="1052"/>
      <c r="TJX325" s="1052"/>
      <c r="TJY325" s="1052"/>
      <c r="TJZ325" s="1052"/>
      <c r="TKA325" s="1052"/>
      <c r="TKB325" s="1052"/>
      <c r="TKC325" s="1052"/>
      <c r="TKD325" s="1052"/>
      <c r="TKE325" s="1052"/>
      <c r="TKF325" s="1052"/>
      <c r="TKG325" s="1052"/>
      <c r="TKH325" s="1052"/>
      <c r="TKI325" s="1052"/>
      <c r="TKJ325" s="1052"/>
      <c r="TKK325" s="1052"/>
      <c r="TKL325" s="1052"/>
      <c r="TKM325" s="1052"/>
      <c r="TKN325" s="1052"/>
      <c r="TKO325" s="1052"/>
      <c r="TKP325" s="1052"/>
      <c r="TKQ325" s="1052"/>
      <c r="TKR325" s="1052"/>
      <c r="TKS325" s="1052"/>
      <c r="TKT325" s="1052"/>
      <c r="TKU325" s="1052"/>
      <c r="TKV325" s="1052"/>
      <c r="TKW325" s="1052"/>
      <c r="TKX325" s="1052"/>
      <c r="TKY325" s="1052"/>
      <c r="TKZ325" s="1052"/>
      <c r="TLA325" s="1052"/>
      <c r="TLB325" s="1052"/>
      <c r="TLC325" s="1052"/>
      <c r="TLD325" s="1052"/>
      <c r="TLE325" s="1052"/>
      <c r="TLF325" s="1052"/>
      <c r="TLG325" s="1052"/>
      <c r="TLH325" s="1052"/>
      <c r="TLI325" s="1052"/>
      <c r="TLJ325" s="1052"/>
      <c r="TLK325" s="1052"/>
      <c r="TLL325" s="1052"/>
      <c r="TLM325" s="1052"/>
      <c r="TLN325" s="1052"/>
      <c r="TLO325" s="1052"/>
      <c r="TLP325" s="1052"/>
      <c r="TLQ325" s="1052"/>
      <c r="TLR325" s="1052"/>
      <c r="TLS325" s="1052"/>
      <c r="TLT325" s="1052"/>
      <c r="TLU325" s="1052"/>
      <c r="TLV325" s="1052"/>
      <c r="TLW325" s="1052"/>
      <c r="TLX325" s="1052"/>
      <c r="TLY325" s="1052"/>
      <c r="TLZ325" s="1052"/>
      <c r="TMA325" s="1052"/>
      <c r="TMB325" s="1052"/>
      <c r="TMC325" s="1052"/>
      <c r="TMD325" s="1052"/>
      <c r="TME325" s="1052"/>
      <c r="TMF325" s="1052"/>
      <c r="TMG325" s="1052"/>
      <c r="TMH325" s="1052"/>
      <c r="TMI325" s="1052"/>
      <c r="TMJ325" s="1052"/>
      <c r="TMK325" s="1052"/>
      <c r="TML325" s="1052"/>
      <c r="TMM325" s="1052"/>
      <c r="TMN325" s="1052"/>
      <c r="TMO325" s="1052"/>
      <c r="TMP325" s="1052"/>
      <c r="TMQ325" s="1052"/>
      <c r="TMR325" s="1052"/>
      <c r="TMS325" s="1052"/>
      <c r="TMT325" s="1052"/>
      <c r="TMU325" s="1052"/>
      <c r="TMV325" s="1052"/>
      <c r="TMW325" s="1052"/>
      <c r="TMX325" s="1052"/>
      <c r="TMY325" s="1052"/>
      <c r="TMZ325" s="1052"/>
      <c r="TNA325" s="1052"/>
      <c r="TNB325" s="1052"/>
      <c r="TNC325" s="1052"/>
      <c r="TND325" s="1052"/>
      <c r="TNE325" s="1052"/>
      <c r="TNF325" s="1052"/>
      <c r="TNG325" s="1052"/>
      <c r="TNH325" s="1052"/>
      <c r="TNI325" s="1052"/>
      <c r="TNJ325" s="1052"/>
      <c r="TNK325" s="1052"/>
      <c r="TNL325" s="1052"/>
      <c r="TNM325" s="1052"/>
      <c r="TNN325" s="1052"/>
      <c r="TNO325" s="1052"/>
      <c r="TNP325" s="1052"/>
      <c r="TNQ325" s="1052"/>
      <c r="TNR325" s="1052"/>
      <c r="TNS325" s="1052"/>
      <c r="TNT325" s="1052"/>
      <c r="TNU325" s="1052"/>
      <c r="TNV325" s="1052"/>
      <c r="TNW325" s="1052"/>
      <c r="TNX325" s="1052"/>
      <c r="TNY325" s="1052"/>
      <c r="TNZ325" s="1052"/>
      <c r="TOA325" s="1052"/>
      <c r="TOB325" s="1052"/>
      <c r="TOC325" s="1052"/>
      <c r="TOD325" s="1052"/>
      <c r="TOE325" s="1052"/>
      <c r="TOF325" s="1052"/>
      <c r="TOG325" s="1052"/>
      <c r="TOH325" s="1052"/>
      <c r="TOI325" s="1052"/>
      <c r="TOJ325" s="1052"/>
      <c r="TOK325" s="1052"/>
      <c r="TOL325" s="1052"/>
      <c r="TOM325" s="1052"/>
      <c r="TON325" s="1052"/>
      <c r="TOO325" s="1052"/>
      <c r="TOP325" s="1052"/>
      <c r="TOQ325" s="1052"/>
      <c r="TOR325" s="1052"/>
      <c r="TOS325" s="1052"/>
      <c r="TOT325" s="1052"/>
      <c r="TOU325" s="1052"/>
      <c r="TOV325" s="1052"/>
      <c r="TOW325" s="1052"/>
      <c r="TOX325" s="1052"/>
      <c r="TOY325" s="1052"/>
      <c r="TOZ325" s="1052"/>
      <c r="TPA325" s="1052"/>
      <c r="TPB325" s="1052"/>
      <c r="TPC325" s="1052"/>
      <c r="TPD325" s="1052"/>
      <c r="TPE325" s="1052"/>
      <c r="TPF325" s="1052"/>
      <c r="TPG325" s="1052"/>
      <c r="TPH325" s="1052"/>
      <c r="TPI325" s="1052"/>
      <c r="TPJ325" s="1052"/>
      <c r="TPK325" s="1052"/>
      <c r="TPL325" s="1052"/>
      <c r="TPM325" s="1052"/>
      <c r="TPN325" s="1052"/>
      <c r="TPO325" s="1052"/>
      <c r="TPP325" s="1052"/>
      <c r="TPQ325" s="1052"/>
      <c r="TPR325" s="1052"/>
      <c r="TPS325" s="1052"/>
      <c r="TPT325" s="1052"/>
      <c r="TPU325" s="1052"/>
      <c r="TPV325" s="1052"/>
      <c r="TPW325" s="1052"/>
      <c r="TPX325" s="1052"/>
      <c r="TPY325" s="1052"/>
      <c r="TPZ325" s="1052"/>
      <c r="TQA325" s="1052"/>
      <c r="TQB325" s="1052"/>
      <c r="TQC325" s="1052"/>
      <c r="TQD325" s="1052"/>
      <c r="TQE325" s="1052"/>
      <c r="TQF325" s="1052"/>
      <c r="TQG325" s="1052"/>
      <c r="TQH325" s="1052"/>
      <c r="TQI325" s="1052"/>
      <c r="TQJ325" s="1052"/>
      <c r="TQK325" s="1052"/>
      <c r="TQL325" s="1052"/>
      <c r="TQM325" s="1052"/>
      <c r="TQN325" s="1052"/>
      <c r="TQO325" s="1052"/>
      <c r="TQP325" s="1052"/>
      <c r="TQQ325" s="1052"/>
      <c r="TQR325" s="1052"/>
      <c r="TQS325" s="1052"/>
      <c r="TQT325" s="1052"/>
      <c r="TQU325" s="1052"/>
      <c r="TQV325" s="1052"/>
      <c r="TQW325" s="1052"/>
      <c r="TQX325" s="1052"/>
      <c r="TQY325" s="1052"/>
      <c r="TQZ325" s="1052"/>
      <c r="TRA325" s="1052"/>
      <c r="TRB325" s="1052"/>
      <c r="TRC325" s="1052"/>
      <c r="TRD325" s="1052"/>
      <c r="TRE325" s="1052"/>
      <c r="TRF325" s="1052"/>
      <c r="TRG325" s="1052"/>
      <c r="TRH325" s="1052"/>
      <c r="TRI325" s="1052"/>
      <c r="TRJ325" s="1052"/>
      <c r="TRK325" s="1052"/>
      <c r="TRL325" s="1052"/>
      <c r="TRM325" s="1052"/>
      <c r="TRN325" s="1052"/>
      <c r="TRO325" s="1052"/>
      <c r="TRP325" s="1052"/>
      <c r="TRQ325" s="1052"/>
      <c r="TRR325" s="1052"/>
      <c r="TRS325" s="1052"/>
      <c r="TRT325" s="1052"/>
      <c r="TRU325" s="1052"/>
      <c r="TRV325" s="1052"/>
      <c r="TRW325" s="1052"/>
      <c r="TRX325" s="1052"/>
      <c r="TRY325" s="1052"/>
      <c r="TRZ325" s="1052"/>
      <c r="TSA325" s="1052"/>
      <c r="TSB325" s="1052"/>
      <c r="TSC325" s="1052"/>
      <c r="TSD325" s="1052"/>
      <c r="TSE325" s="1052"/>
      <c r="TSF325" s="1052"/>
      <c r="TSG325" s="1052"/>
      <c r="TSH325" s="1052"/>
      <c r="TSI325" s="1052"/>
      <c r="TSJ325" s="1052"/>
      <c r="TSK325" s="1052"/>
      <c r="TSL325" s="1052"/>
      <c r="TSM325" s="1052"/>
      <c r="TSN325" s="1052"/>
      <c r="TSO325" s="1052"/>
      <c r="TSP325" s="1052"/>
      <c r="TSQ325" s="1052"/>
      <c r="TSR325" s="1052"/>
      <c r="TSS325" s="1052"/>
      <c r="TST325" s="1052"/>
      <c r="TSU325" s="1052"/>
      <c r="TSV325" s="1052"/>
      <c r="TSW325" s="1052"/>
      <c r="TSX325" s="1052"/>
      <c r="TSY325" s="1052"/>
      <c r="TSZ325" s="1052"/>
      <c r="TTA325" s="1052"/>
      <c r="TTB325" s="1052"/>
      <c r="TTC325" s="1052"/>
      <c r="TTD325" s="1052"/>
      <c r="TTE325" s="1052"/>
      <c r="TTF325" s="1052"/>
      <c r="TTG325" s="1052"/>
      <c r="TTH325" s="1052"/>
      <c r="TTI325" s="1052"/>
      <c r="TTJ325" s="1052"/>
      <c r="TTK325" s="1052"/>
      <c r="TTL325" s="1052"/>
      <c r="TTM325" s="1052"/>
      <c r="TTN325" s="1052"/>
      <c r="TTO325" s="1052"/>
      <c r="TTP325" s="1052"/>
      <c r="TTQ325" s="1052"/>
      <c r="TTR325" s="1052"/>
      <c r="TTS325" s="1052"/>
      <c r="TTT325" s="1052"/>
      <c r="TTU325" s="1052"/>
      <c r="TTV325" s="1052"/>
      <c r="TTW325" s="1052"/>
      <c r="TTX325" s="1052"/>
      <c r="TTY325" s="1052"/>
      <c r="TTZ325" s="1052"/>
      <c r="TUA325" s="1052"/>
      <c r="TUB325" s="1052"/>
      <c r="TUC325" s="1052"/>
      <c r="TUD325" s="1052"/>
      <c r="TUE325" s="1052"/>
      <c r="TUF325" s="1052"/>
      <c r="TUG325" s="1052"/>
      <c r="TUH325" s="1052"/>
      <c r="TUI325" s="1052"/>
      <c r="TUJ325" s="1052"/>
      <c r="TUK325" s="1052"/>
      <c r="TUL325" s="1052"/>
      <c r="TUM325" s="1052"/>
      <c r="TUN325" s="1052"/>
      <c r="TUO325" s="1052"/>
      <c r="TUP325" s="1052"/>
      <c r="TUQ325" s="1052"/>
      <c r="TUR325" s="1052"/>
      <c r="TUS325" s="1052"/>
      <c r="TUT325" s="1052"/>
      <c r="TUU325" s="1052"/>
      <c r="TUV325" s="1052"/>
      <c r="TUW325" s="1052"/>
      <c r="TUX325" s="1052"/>
      <c r="TUY325" s="1052"/>
      <c r="TUZ325" s="1052"/>
      <c r="TVA325" s="1052"/>
      <c r="TVB325" s="1052"/>
      <c r="TVC325" s="1052"/>
      <c r="TVD325" s="1052"/>
      <c r="TVE325" s="1052"/>
      <c r="TVF325" s="1052"/>
      <c r="TVG325" s="1052"/>
      <c r="TVH325" s="1052"/>
      <c r="TVI325" s="1052"/>
      <c r="TVJ325" s="1052"/>
      <c r="TVK325" s="1052"/>
      <c r="TVL325" s="1052"/>
      <c r="TVM325" s="1052"/>
      <c r="TVN325" s="1052"/>
      <c r="TVO325" s="1052"/>
      <c r="TVP325" s="1052"/>
      <c r="TVQ325" s="1052"/>
      <c r="TVR325" s="1052"/>
      <c r="TVS325" s="1052"/>
      <c r="TVT325" s="1052"/>
      <c r="TVU325" s="1052"/>
      <c r="TVV325" s="1052"/>
      <c r="TVW325" s="1052"/>
      <c r="TVX325" s="1052"/>
      <c r="TVY325" s="1052"/>
      <c r="TVZ325" s="1052"/>
      <c r="TWA325" s="1052"/>
      <c r="TWB325" s="1052"/>
      <c r="TWC325" s="1052"/>
      <c r="TWD325" s="1052"/>
      <c r="TWE325" s="1052"/>
      <c r="TWF325" s="1052"/>
      <c r="TWG325" s="1052"/>
      <c r="TWH325" s="1052"/>
      <c r="TWI325" s="1052"/>
      <c r="TWJ325" s="1052"/>
      <c r="TWK325" s="1052"/>
      <c r="TWL325" s="1052"/>
      <c r="TWM325" s="1052"/>
      <c r="TWN325" s="1052"/>
      <c r="TWO325" s="1052"/>
      <c r="TWP325" s="1052"/>
      <c r="TWQ325" s="1052"/>
      <c r="TWR325" s="1052"/>
      <c r="TWS325" s="1052"/>
      <c r="TWT325" s="1052"/>
      <c r="TWU325" s="1052"/>
      <c r="TWV325" s="1052"/>
      <c r="TWW325" s="1052"/>
      <c r="TWX325" s="1052"/>
      <c r="TWY325" s="1052"/>
      <c r="TWZ325" s="1052"/>
      <c r="TXA325" s="1052"/>
      <c r="TXB325" s="1052"/>
      <c r="TXC325" s="1052"/>
      <c r="TXD325" s="1052"/>
      <c r="TXE325" s="1052"/>
      <c r="TXF325" s="1052"/>
      <c r="TXG325" s="1052"/>
      <c r="TXH325" s="1052"/>
      <c r="TXI325" s="1052"/>
      <c r="TXJ325" s="1052"/>
      <c r="TXK325" s="1052"/>
      <c r="TXL325" s="1052"/>
      <c r="TXM325" s="1052"/>
      <c r="TXN325" s="1052"/>
      <c r="TXO325" s="1052"/>
      <c r="TXP325" s="1052"/>
      <c r="TXQ325" s="1052"/>
      <c r="TXR325" s="1052"/>
      <c r="TXS325" s="1052"/>
      <c r="TXT325" s="1052"/>
      <c r="TXU325" s="1052"/>
      <c r="TXV325" s="1052"/>
      <c r="TXW325" s="1052"/>
      <c r="TXX325" s="1052"/>
      <c r="TXY325" s="1052"/>
      <c r="TXZ325" s="1052"/>
      <c r="TYA325" s="1052"/>
      <c r="TYB325" s="1052"/>
      <c r="TYC325" s="1052"/>
      <c r="TYD325" s="1052"/>
      <c r="TYE325" s="1052"/>
      <c r="TYF325" s="1052"/>
      <c r="TYG325" s="1052"/>
      <c r="TYH325" s="1052"/>
      <c r="TYI325" s="1052"/>
      <c r="TYJ325" s="1052"/>
      <c r="TYK325" s="1052"/>
      <c r="TYL325" s="1052"/>
      <c r="TYM325" s="1052"/>
      <c r="TYN325" s="1052"/>
      <c r="TYO325" s="1052"/>
      <c r="TYP325" s="1052"/>
      <c r="TYQ325" s="1052"/>
      <c r="TYR325" s="1052"/>
      <c r="TYS325" s="1052"/>
      <c r="TYT325" s="1052"/>
      <c r="TYU325" s="1052"/>
      <c r="TYV325" s="1052"/>
      <c r="TYW325" s="1052"/>
      <c r="TYX325" s="1052"/>
      <c r="TYY325" s="1052"/>
      <c r="TYZ325" s="1052"/>
      <c r="TZA325" s="1052"/>
      <c r="TZB325" s="1052"/>
      <c r="TZC325" s="1052"/>
      <c r="TZD325" s="1052"/>
      <c r="TZE325" s="1052"/>
      <c r="TZF325" s="1052"/>
      <c r="TZG325" s="1052"/>
      <c r="TZH325" s="1052"/>
      <c r="TZI325" s="1052"/>
      <c r="TZJ325" s="1052"/>
      <c r="TZK325" s="1052"/>
      <c r="TZL325" s="1052"/>
      <c r="TZM325" s="1052"/>
      <c r="TZN325" s="1052"/>
      <c r="TZO325" s="1052"/>
      <c r="TZP325" s="1052"/>
      <c r="TZQ325" s="1052"/>
      <c r="TZR325" s="1052"/>
      <c r="TZS325" s="1052"/>
      <c r="TZT325" s="1052"/>
      <c r="TZU325" s="1052"/>
      <c r="TZV325" s="1052"/>
      <c r="TZW325" s="1052"/>
      <c r="TZX325" s="1052"/>
      <c r="TZY325" s="1052"/>
      <c r="TZZ325" s="1052"/>
      <c r="UAA325" s="1052"/>
      <c r="UAB325" s="1052"/>
      <c r="UAC325" s="1052"/>
      <c r="UAD325" s="1052"/>
      <c r="UAE325" s="1052"/>
      <c r="UAF325" s="1052"/>
      <c r="UAG325" s="1052"/>
      <c r="UAH325" s="1052"/>
      <c r="UAI325" s="1052"/>
      <c r="UAJ325" s="1052"/>
      <c r="UAK325" s="1052"/>
      <c r="UAL325" s="1052"/>
      <c r="UAM325" s="1052"/>
      <c r="UAN325" s="1052"/>
      <c r="UAO325" s="1052"/>
      <c r="UAP325" s="1052"/>
      <c r="UAQ325" s="1052"/>
      <c r="UAR325" s="1052"/>
      <c r="UAS325" s="1052"/>
      <c r="UAT325" s="1052"/>
      <c r="UAU325" s="1052"/>
      <c r="UAV325" s="1052"/>
      <c r="UAW325" s="1052"/>
      <c r="UAX325" s="1052"/>
      <c r="UAY325" s="1052"/>
      <c r="UAZ325" s="1052"/>
      <c r="UBA325" s="1052"/>
      <c r="UBB325" s="1052"/>
      <c r="UBC325" s="1052"/>
      <c r="UBD325" s="1052"/>
      <c r="UBE325" s="1052"/>
      <c r="UBF325" s="1052"/>
      <c r="UBG325" s="1052"/>
      <c r="UBH325" s="1052"/>
      <c r="UBI325" s="1052"/>
      <c r="UBJ325" s="1052"/>
      <c r="UBK325" s="1052"/>
      <c r="UBL325" s="1052"/>
      <c r="UBM325" s="1052"/>
      <c r="UBN325" s="1052"/>
      <c r="UBO325" s="1052"/>
      <c r="UBP325" s="1052"/>
      <c r="UBQ325" s="1052"/>
      <c r="UBR325" s="1052"/>
      <c r="UBS325" s="1052"/>
      <c r="UBT325" s="1052"/>
      <c r="UBU325" s="1052"/>
      <c r="UBV325" s="1052"/>
      <c r="UBW325" s="1052"/>
      <c r="UBX325" s="1052"/>
      <c r="UBY325" s="1052"/>
      <c r="UBZ325" s="1052"/>
      <c r="UCA325" s="1052"/>
      <c r="UCB325" s="1052"/>
      <c r="UCC325" s="1052"/>
      <c r="UCD325" s="1052"/>
      <c r="UCE325" s="1052"/>
      <c r="UCF325" s="1052"/>
      <c r="UCG325" s="1052"/>
      <c r="UCH325" s="1052"/>
      <c r="UCI325" s="1052"/>
      <c r="UCJ325" s="1052"/>
      <c r="UCK325" s="1052"/>
      <c r="UCL325" s="1052"/>
      <c r="UCM325" s="1052"/>
      <c r="UCN325" s="1052"/>
      <c r="UCO325" s="1052"/>
      <c r="UCP325" s="1052"/>
      <c r="UCQ325" s="1052"/>
      <c r="UCR325" s="1052"/>
      <c r="UCS325" s="1052"/>
      <c r="UCT325" s="1052"/>
      <c r="UCU325" s="1052"/>
      <c r="UCV325" s="1052"/>
      <c r="UCW325" s="1052"/>
      <c r="UCX325" s="1052"/>
      <c r="UCY325" s="1052"/>
      <c r="UCZ325" s="1052"/>
      <c r="UDA325" s="1052"/>
      <c r="UDB325" s="1052"/>
      <c r="UDC325" s="1052"/>
      <c r="UDD325" s="1052"/>
      <c r="UDE325" s="1052"/>
      <c r="UDF325" s="1052"/>
      <c r="UDG325" s="1052"/>
      <c r="UDH325" s="1052"/>
      <c r="UDI325" s="1052"/>
      <c r="UDJ325" s="1052"/>
      <c r="UDK325" s="1052"/>
      <c r="UDL325" s="1052"/>
      <c r="UDM325" s="1052"/>
      <c r="UDN325" s="1052"/>
      <c r="UDO325" s="1052"/>
      <c r="UDP325" s="1052"/>
      <c r="UDQ325" s="1052"/>
      <c r="UDR325" s="1052"/>
      <c r="UDS325" s="1052"/>
      <c r="UDT325" s="1052"/>
      <c r="UDU325" s="1052"/>
      <c r="UDV325" s="1052"/>
      <c r="UDW325" s="1052"/>
      <c r="UDX325" s="1052"/>
      <c r="UDY325" s="1052"/>
      <c r="UDZ325" s="1052"/>
      <c r="UEA325" s="1052"/>
      <c r="UEB325" s="1052"/>
      <c r="UEC325" s="1052"/>
      <c r="UED325" s="1052"/>
      <c r="UEE325" s="1052"/>
      <c r="UEF325" s="1052"/>
      <c r="UEG325" s="1052"/>
      <c r="UEH325" s="1052"/>
      <c r="UEI325" s="1052"/>
      <c r="UEJ325" s="1052"/>
      <c r="UEK325" s="1052"/>
      <c r="UEL325" s="1052"/>
      <c r="UEM325" s="1052"/>
      <c r="UEN325" s="1052"/>
      <c r="UEO325" s="1052"/>
      <c r="UEP325" s="1052"/>
      <c r="UEQ325" s="1052"/>
      <c r="UER325" s="1052"/>
      <c r="UES325" s="1052"/>
      <c r="UET325" s="1052"/>
      <c r="UEU325" s="1052"/>
      <c r="UEV325" s="1052"/>
      <c r="UEW325" s="1052"/>
      <c r="UEX325" s="1052"/>
      <c r="UEY325" s="1052"/>
      <c r="UEZ325" s="1052"/>
      <c r="UFA325" s="1052"/>
      <c r="UFB325" s="1052"/>
      <c r="UFC325" s="1052"/>
      <c r="UFD325" s="1052"/>
      <c r="UFE325" s="1052"/>
      <c r="UFF325" s="1052"/>
      <c r="UFG325" s="1052"/>
      <c r="UFH325" s="1052"/>
      <c r="UFI325" s="1052"/>
      <c r="UFJ325" s="1052"/>
      <c r="UFK325" s="1052"/>
      <c r="UFL325" s="1052"/>
      <c r="UFM325" s="1052"/>
      <c r="UFN325" s="1052"/>
      <c r="UFO325" s="1052"/>
      <c r="UFP325" s="1052"/>
      <c r="UFQ325" s="1052"/>
      <c r="UFR325" s="1052"/>
      <c r="UFS325" s="1052"/>
      <c r="UFT325" s="1052"/>
      <c r="UFU325" s="1052"/>
      <c r="UFV325" s="1052"/>
      <c r="UFW325" s="1052"/>
      <c r="UFX325" s="1052"/>
      <c r="UFY325" s="1052"/>
      <c r="UFZ325" s="1052"/>
      <c r="UGA325" s="1052"/>
      <c r="UGB325" s="1052"/>
      <c r="UGC325" s="1052"/>
      <c r="UGD325" s="1052"/>
      <c r="UGE325" s="1052"/>
      <c r="UGF325" s="1052"/>
      <c r="UGG325" s="1052"/>
      <c r="UGH325" s="1052"/>
      <c r="UGI325" s="1052"/>
      <c r="UGJ325" s="1052"/>
      <c r="UGK325" s="1052"/>
      <c r="UGL325" s="1052"/>
      <c r="UGM325" s="1052"/>
      <c r="UGN325" s="1052"/>
      <c r="UGO325" s="1052"/>
      <c r="UGP325" s="1052"/>
      <c r="UGQ325" s="1052"/>
      <c r="UGR325" s="1052"/>
      <c r="UGS325" s="1052"/>
      <c r="UGT325" s="1052"/>
      <c r="UGU325" s="1052"/>
      <c r="UGV325" s="1052"/>
      <c r="UGW325" s="1052"/>
      <c r="UGX325" s="1052"/>
      <c r="UGY325" s="1052"/>
      <c r="UGZ325" s="1052"/>
      <c r="UHA325" s="1052"/>
      <c r="UHB325" s="1052"/>
      <c r="UHC325" s="1052"/>
      <c r="UHD325" s="1052"/>
      <c r="UHE325" s="1052"/>
      <c r="UHF325" s="1052"/>
      <c r="UHG325" s="1052"/>
      <c r="UHH325" s="1052"/>
      <c r="UHI325" s="1052"/>
      <c r="UHJ325" s="1052"/>
      <c r="UHK325" s="1052"/>
      <c r="UHL325" s="1052"/>
      <c r="UHM325" s="1052"/>
      <c r="UHN325" s="1052"/>
      <c r="UHO325" s="1052"/>
      <c r="UHP325" s="1052"/>
      <c r="UHQ325" s="1052"/>
      <c r="UHR325" s="1052"/>
      <c r="UHS325" s="1052"/>
      <c r="UHT325" s="1052"/>
      <c r="UHU325" s="1052"/>
      <c r="UHV325" s="1052"/>
      <c r="UHW325" s="1052"/>
      <c r="UHX325" s="1052"/>
      <c r="UHY325" s="1052"/>
      <c r="UHZ325" s="1052"/>
      <c r="UIA325" s="1052"/>
      <c r="UIB325" s="1052"/>
      <c r="UIC325" s="1052"/>
      <c r="UID325" s="1052"/>
      <c r="UIE325" s="1052"/>
      <c r="UIF325" s="1052"/>
      <c r="UIG325" s="1052"/>
      <c r="UIH325" s="1052"/>
      <c r="UII325" s="1052"/>
      <c r="UIJ325" s="1052"/>
      <c r="UIK325" s="1052"/>
      <c r="UIL325" s="1052"/>
      <c r="UIM325" s="1052"/>
      <c r="UIN325" s="1052"/>
      <c r="UIO325" s="1052"/>
      <c r="UIP325" s="1052"/>
      <c r="UIQ325" s="1052"/>
      <c r="UIR325" s="1052"/>
      <c r="UIS325" s="1052"/>
      <c r="UIT325" s="1052"/>
      <c r="UIU325" s="1052"/>
      <c r="UIV325" s="1052"/>
      <c r="UIW325" s="1052"/>
      <c r="UIX325" s="1052"/>
      <c r="UIY325" s="1052"/>
      <c r="UIZ325" s="1052"/>
      <c r="UJA325" s="1052"/>
      <c r="UJB325" s="1052"/>
      <c r="UJC325" s="1052"/>
      <c r="UJD325" s="1052"/>
      <c r="UJE325" s="1052"/>
      <c r="UJF325" s="1052"/>
      <c r="UJG325" s="1052"/>
      <c r="UJH325" s="1052"/>
      <c r="UJI325" s="1052"/>
      <c r="UJJ325" s="1052"/>
      <c r="UJK325" s="1052"/>
      <c r="UJL325" s="1052"/>
      <c r="UJM325" s="1052"/>
      <c r="UJN325" s="1052"/>
      <c r="UJO325" s="1052"/>
      <c r="UJP325" s="1052"/>
      <c r="UJQ325" s="1052"/>
      <c r="UJR325" s="1052"/>
      <c r="UJS325" s="1052"/>
      <c r="UJT325" s="1052"/>
      <c r="UJU325" s="1052"/>
      <c r="UJV325" s="1052"/>
      <c r="UJW325" s="1052"/>
      <c r="UJX325" s="1052"/>
      <c r="UJY325" s="1052"/>
      <c r="UJZ325" s="1052"/>
      <c r="UKA325" s="1052"/>
      <c r="UKB325" s="1052"/>
      <c r="UKC325" s="1052"/>
      <c r="UKD325" s="1052"/>
      <c r="UKE325" s="1052"/>
      <c r="UKF325" s="1052"/>
      <c r="UKG325" s="1052"/>
      <c r="UKH325" s="1052"/>
      <c r="UKI325" s="1052"/>
      <c r="UKJ325" s="1052"/>
      <c r="UKK325" s="1052"/>
      <c r="UKL325" s="1052"/>
      <c r="UKM325" s="1052"/>
      <c r="UKN325" s="1052"/>
      <c r="UKO325" s="1052"/>
      <c r="UKP325" s="1052"/>
      <c r="UKQ325" s="1052"/>
      <c r="UKR325" s="1052"/>
      <c r="UKS325" s="1052"/>
      <c r="UKT325" s="1052"/>
      <c r="UKU325" s="1052"/>
      <c r="UKV325" s="1052"/>
      <c r="UKW325" s="1052"/>
      <c r="UKX325" s="1052"/>
      <c r="UKY325" s="1052"/>
      <c r="UKZ325" s="1052"/>
      <c r="ULA325" s="1052"/>
      <c r="ULB325" s="1052"/>
      <c r="ULC325" s="1052"/>
      <c r="ULD325" s="1052"/>
      <c r="ULE325" s="1052"/>
      <c r="ULF325" s="1052"/>
      <c r="ULG325" s="1052"/>
      <c r="ULH325" s="1052"/>
      <c r="ULI325" s="1052"/>
      <c r="ULJ325" s="1052"/>
      <c r="ULK325" s="1052"/>
      <c r="ULL325" s="1052"/>
      <c r="ULM325" s="1052"/>
      <c r="ULN325" s="1052"/>
      <c r="ULO325" s="1052"/>
      <c r="ULP325" s="1052"/>
      <c r="ULQ325" s="1052"/>
      <c r="ULR325" s="1052"/>
      <c r="ULS325" s="1052"/>
      <c r="ULT325" s="1052"/>
      <c r="ULU325" s="1052"/>
      <c r="ULV325" s="1052"/>
      <c r="ULW325" s="1052"/>
      <c r="ULX325" s="1052"/>
      <c r="ULY325" s="1052"/>
      <c r="ULZ325" s="1052"/>
      <c r="UMA325" s="1052"/>
      <c r="UMB325" s="1052"/>
      <c r="UMC325" s="1052"/>
      <c r="UMD325" s="1052"/>
      <c r="UME325" s="1052"/>
      <c r="UMF325" s="1052"/>
      <c r="UMG325" s="1052"/>
      <c r="UMH325" s="1052"/>
      <c r="UMI325" s="1052"/>
      <c r="UMJ325" s="1052"/>
      <c r="UMK325" s="1052"/>
      <c r="UML325" s="1052"/>
      <c r="UMM325" s="1052"/>
      <c r="UMN325" s="1052"/>
      <c r="UMO325" s="1052"/>
      <c r="UMP325" s="1052"/>
      <c r="UMQ325" s="1052"/>
      <c r="UMR325" s="1052"/>
      <c r="UMS325" s="1052"/>
      <c r="UMT325" s="1052"/>
      <c r="UMU325" s="1052"/>
      <c r="UMV325" s="1052"/>
      <c r="UMW325" s="1052"/>
      <c r="UMX325" s="1052"/>
      <c r="UMY325" s="1052"/>
      <c r="UMZ325" s="1052"/>
      <c r="UNA325" s="1052"/>
      <c r="UNB325" s="1052"/>
      <c r="UNC325" s="1052"/>
      <c r="UND325" s="1052"/>
      <c r="UNE325" s="1052"/>
      <c r="UNF325" s="1052"/>
      <c r="UNG325" s="1052"/>
      <c r="UNH325" s="1052"/>
      <c r="UNI325" s="1052"/>
      <c r="UNJ325" s="1052"/>
      <c r="UNK325" s="1052"/>
      <c r="UNL325" s="1052"/>
      <c r="UNM325" s="1052"/>
      <c r="UNN325" s="1052"/>
      <c r="UNO325" s="1052"/>
      <c r="UNP325" s="1052"/>
      <c r="UNQ325" s="1052"/>
      <c r="UNR325" s="1052"/>
      <c r="UNS325" s="1052"/>
      <c r="UNT325" s="1052"/>
      <c r="UNU325" s="1052"/>
      <c r="UNV325" s="1052"/>
      <c r="UNW325" s="1052"/>
      <c r="UNX325" s="1052"/>
      <c r="UNY325" s="1052"/>
      <c r="UNZ325" s="1052"/>
      <c r="UOA325" s="1052"/>
      <c r="UOB325" s="1052"/>
      <c r="UOC325" s="1052"/>
      <c r="UOD325" s="1052"/>
      <c r="UOE325" s="1052"/>
      <c r="UOF325" s="1052"/>
      <c r="UOG325" s="1052"/>
      <c r="UOH325" s="1052"/>
      <c r="UOI325" s="1052"/>
      <c r="UOJ325" s="1052"/>
      <c r="UOK325" s="1052"/>
      <c r="UOL325" s="1052"/>
      <c r="UOM325" s="1052"/>
      <c r="UON325" s="1052"/>
      <c r="UOO325" s="1052"/>
      <c r="UOP325" s="1052"/>
      <c r="UOQ325" s="1052"/>
      <c r="UOR325" s="1052"/>
      <c r="UOS325" s="1052"/>
      <c r="UOT325" s="1052"/>
      <c r="UOU325" s="1052"/>
      <c r="UOV325" s="1052"/>
      <c r="UOW325" s="1052"/>
      <c r="UOX325" s="1052"/>
      <c r="UOY325" s="1052"/>
      <c r="UOZ325" s="1052"/>
      <c r="UPA325" s="1052"/>
      <c r="UPB325" s="1052"/>
      <c r="UPC325" s="1052"/>
      <c r="UPD325" s="1052"/>
      <c r="UPE325" s="1052"/>
      <c r="UPF325" s="1052"/>
      <c r="UPG325" s="1052"/>
      <c r="UPH325" s="1052"/>
      <c r="UPI325" s="1052"/>
      <c r="UPJ325" s="1052"/>
      <c r="UPK325" s="1052"/>
      <c r="UPL325" s="1052"/>
      <c r="UPM325" s="1052"/>
      <c r="UPN325" s="1052"/>
      <c r="UPO325" s="1052"/>
      <c r="UPP325" s="1052"/>
      <c r="UPQ325" s="1052"/>
      <c r="UPR325" s="1052"/>
      <c r="UPS325" s="1052"/>
      <c r="UPT325" s="1052"/>
      <c r="UPU325" s="1052"/>
      <c r="UPV325" s="1052"/>
      <c r="UPW325" s="1052"/>
      <c r="UPX325" s="1052"/>
      <c r="UPY325" s="1052"/>
      <c r="UPZ325" s="1052"/>
      <c r="UQA325" s="1052"/>
      <c r="UQB325" s="1052"/>
      <c r="UQC325" s="1052"/>
      <c r="UQD325" s="1052"/>
      <c r="UQE325" s="1052"/>
      <c r="UQF325" s="1052"/>
      <c r="UQG325" s="1052"/>
      <c r="UQH325" s="1052"/>
      <c r="UQI325" s="1052"/>
      <c r="UQJ325" s="1052"/>
      <c r="UQK325" s="1052"/>
      <c r="UQL325" s="1052"/>
      <c r="UQM325" s="1052"/>
      <c r="UQN325" s="1052"/>
      <c r="UQO325" s="1052"/>
      <c r="UQP325" s="1052"/>
      <c r="UQQ325" s="1052"/>
      <c r="UQR325" s="1052"/>
      <c r="UQS325" s="1052"/>
      <c r="UQT325" s="1052"/>
      <c r="UQU325" s="1052"/>
      <c r="UQV325" s="1052"/>
      <c r="UQW325" s="1052"/>
      <c r="UQX325" s="1052"/>
      <c r="UQY325" s="1052"/>
      <c r="UQZ325" s="1052"/>
      <c r="URA325" s="1052"/>
      <c r="URB325" s="1052"/>
      <c r="URC325" s="1052"/>
      <c r="URD325" s="1052"/>
      <c r="URE325" s="1052"/>
      <c r="URF325" s="1052"/>
      <c r="URG325" s="1052"/>
      <c r="URH325" s="1052"/>
      <c r="URI325" s="1052"/>
      <c r="URJ325" s="1052"/>
      <c r="URK325" s="1052"/>
      <c r="URL325" s="1052"/>
      <c r="URM325" s="1052"/>
      <c r="URN325" s="1052"/>
      <c r="URO325" s="1052"/>
      <c r="URP325" s="1052"/>
      <c r="URQ325" s="1052"/>
      <c r="URR325" s="1052"/>
      <c r="URS325" s="1052"/>
      <c r="URT325" s="1052"/>
      <c r="URU325" s="1052"/>
      <c r="URV325" s="1052"/>
      <c r="URW325" s="1052"/>
      <c r="URX325" s="1052"/>
      <c r="URY325" s="1052"/>
      <c r="URZ325" s="1052"/>
      <c r="USA325" s="1052"/>
      <c r="USB325" s="1052"/>
      <c r="USC325" s="1052"/>
      <c r="USD325" s="1052"/>
      <c r="USE325" s="1052"/>
      <c r="USF325" s="1052"/>
      <c r="USG325" s="1052"/>
      <c r="USH325" s="1052"/>
      <c r="USI325" s="1052"/>
      <c r="USJ325" s="1052"/>
      <c r="USK325" s="1052"/>
      <c r="USL325" s="1052"/>
      <c r="USM325" s="1052"/>
      <c r="USN325" s="1052"/>
      <c r="USO325" s="1052"/>
      <c r="USP325" s="1052"/>
      <c r="USQ325" s="1052"/>
      <c r="USR325" s="1052"/>
      <c r="USS325" s="1052"/>
      <c r="UST325" s="1052"/>
      <c r="USU325" s="1052"/>
      <c r="USV325" s="1052"/>
      <c r="USW325" s="1052"/>
      <c r="USX325" s="1052"/>
      <c r="USY325" s="1052"/>
      <c r="USZ325" s="1052"/>
      <c r="UTA325" s="1052"/>
      <c r="UTB325" s="1052"/>
      <c r="UTC325" s="1052"/>
      <c r="UTD325" s="1052"/>
      <c r="UTE325" s="1052"/>
      <c r="UTF325" s="1052"/>
      <c r="UTG325" s="1052"/>
      <c r="UTH325" s="1052"/>
      <c r="UTI325" s="1052"/>
      <c r="UTJ325" s="1052"/>
      <c r="UTK325" s="1052"/>
      <c r="UTL325" s="1052"/>
      <c r="UTM325" s="1052"/>
      <c r="UTN325" s="1052"/>
      <c r="UTO325" s="1052"/>
      <c r="UTP325" s="1052"/>
      <c r="UTQ325" s="1052"/>
      <c r="UTR325" s="1052"/>
      <c r="UTS325" s="1052"/>
      <c r="UTT325" s="1052"/>
      <c r="UTU325" s="1052"/>
      <c r="UTV325" s="1052"/>
      <c r="UTW325" s="1052"/>
      <c r="UTX325" s="1052"/>
      <c r="UTY325" s="1052"/>
      <c r="UTZ325" s="1052"/>
      <c r="UUA325" s="1052"/>
      <c r="UUB325" s="1052"/>
      <c r="UUC325" s="1052"/>
      <c r="UUD325" s="1052"/>
      <c r="UUE325" s="1052"/>
      <c r="UUF325" s="1052"/>
      <c r="UUG325" s="1052"/>
      <c r="UUH325" s="1052"/>
      <c r="UUI325" s="1052"/>
      <c r="UUJ325" s="1052"/>
      <c r="UUK325" s="1052"/>
      <c r="UUL325" s="1052"/>
      <c r="UUM325" s="1052"/>
      <c r="UUN325" s="1052"/>
      <c r="UUO325" s="1052"/>
      <c r="UUP325" s="1052"/>
      <c r="UUQ325" s="1052"/>
      <c r="UUR325" s="1052"/>
      <c r="UUS325" s="1052"/>
      <c r="UUT325" s="1052"/>
      <c r="UUU325" s="1052"/>
      <c r="UUV325" s="1052"/>
      <c r="UUW325" s="1052"/>
      <c r="UUX325" s="1052"/>
      <c r="UUY325" s="1052"/>
      <c r="UUZ325" s="1052"/>
      <c r="UVA325" s="1052"/>
      <c r="UVB325" s="1052"/>
      <c r="UVC325" s="1052"/>
      <c r="UVD325" s="1052"/>
      <c r="UVE325" s="1052"/>
      <c r="UVF325" s="1052"/>
      <c r="UVG325" s="1052"/>
      <c r="UVH325" s="1052"/>
      <c r="UVI325" s="1052"/>
      <c r="UVJ325" s="1052"/>
      <c r="UVK325" s="1052"/>
      <c r="UVL325" s="1052"/>
      <c r="UVM325" s="1052"/>
      <c r="UVN325" s="1052"/>
      <c r="UVO325" s="1052"/>
      <c r="UVP325" s="1052"/>
      <c r="UVQ325" s="1052"/>
      <c r="UVR325" s="1052"/>
      <c r="UVS325" s="1052"/>
      <c r="UVT325" s="1052"/>
      <c r="UVU325" s="1052"/>
      <c r="UVV325" s="1052"/>
      <c r="UVW325" s="1052"/>
      <c r="UVX325" s="1052"/>
      <c r="UVY325" s="1052"/>
      <c r="UVZ325" s="1052"/>
      <c r="UWA325" s="1052"/>
      <c r="UWB325" s="1052"/>
      <c r="UWC325" s="1052"/>
      <c r="UWD325" s="1052"/>
      <c r="UWE325" s="1052"/>
      <c r="UWF325" s="1052"/>
      <c r="UWG325" s="1052"/>
      <c r="UWH325" s="1052"/>
      <c r="UWI325" s="1052"/>
      <c r="UWJ325" s="1052"/>
      <c r="UWK325" s="1052"/>
      <c r="UWL325" s="1052"/>
      <c r="UWM325" s="1052"/>
      <c r="UWN325" s="1052"/>
      <c r="UWO325" s="1052"/>
      <c r="UWP325" s="1052"/>
      <c r="UWQ325" s="1052"/>
      <c r="UWR325" s="1052"/>
      <c r="UWS325" s="1052"/>
      <c r="UWT325" s="1052"/>
      <c r="UWU325" s="1052"/>
      <c r="UWV325" s="1052"/>
      <c r="UWW325" s="1052"/>
      <c r="UWX325" s="1052"/>
      <c r="UWY325" s="1052"/>
      <c r="UWZ325" s="1052"/>
      <c r="UXA325" s="1052"/>
      <c r="UXB325" s="1052"/>
      <c r="UXC325" s="1052"/>
      <c r="UXD325" s="1052"/>
      <c r="UXE325" s="1052"/>
      <c r="UXF325" s="1052"/>
      <c r="UXG325" s="1052"/>
      <c r="UXH325" s="1052"/>
      <c r="UXI325" s="1052"/>
      <c r="UXJ325" s="1052"/>
      <c r="UXK325" s="1052"/>
      <c r="UXL325" s="1052"/>
      <c r="UXM325" s="1052"/>
      <c r="UXN325" s="1052"/>
      <c r="UXO325" s="1052"/>
      <c r="UXP325" s="1052"/>
      <c r="UXQ325" s="1052"/>
      <c r="UXR325" s="1052"/>
      <c r="UXS325" s="1052"/>
      <c r="UXT325" s="1052"/>
      <c r="UXU325" s="1052"/>
      <c r="UXV325" s="1052"/>
      <c r="UXW325" s="1052"/>
      <c r="UXX325" s="1052"/>
      <c r="UXY325" s="1052"/>
      <c r="UXZ325" s="1052"/>
      <c r="UYA325" s="1052"/>
      <c r="UYB325" s="1052"/>
      <c r="UYC325" s="1052"/>
      <c r="UYD325" s="1052"/>
      <c r="UYE325" s="1052"/>
      <c r="UYF325" s="1052"/>
      <c r="UYG325" s="1052"/>
      <c r="UYH325" s="1052"/>
      <c r="UYI325" s="1052"/>
      <c r="UYJ325" s="1052"/>
      <c r="UYK325" s="1052"/>
      <c r="UYL325" s="1052"/>
      <c r="UYM325" s="1052"/>
      <c r="UYN325" s="1052"/>
      <c r="UYO325" s="1052"/>
      <c r="UYP325" s="1052"/>
      <c r="UYQ325" s="1052"/>
      <c r="UYR325" s="1052"/>
      <c r="UYS325" s="1052"/>
      <c r="UYT325" s="1052"/>
      <c r="UYU325" s="1052"/>
      <c r="UYV325" s="1052"/>
      <c r="UYW325" s="1052"/>
      <c r="UYX325" s="1052"/>
      <c r="UYY325" s="1052"/>
      <c r="UYZ325" s="1052"/>
      <c r="UZA325" s="1052"/>
      <c r="UZB325" s="1052"/>
      <c r="UZC325" s="1052"/>
      <c r="UZD325" s="1052"/>
      <c r="UZE325" s="1052"/>
      <c r="UZF325" s="1052"/>
      <c r="UZG325" s="1052"/>
      <c r="UZH325" s="1052"/>
      <c r="UZI325" s="1052"/>
      <c r="UZJ325" s="1052"/>
      <c r="UZK325" s="1052"/>
      <c r="UZL325" s="1052"/>
      <c r="UZM325" s="1052"/>
      <c r="UZN325" s="1052"/>
      <c r="UZO325" s="1052"/>
      <c r="UZP325" s="1052"/>
      <c r="UZQ325" s="1052"/>
      <c r="UZR325" s="1052"/>
      <c r="UZS325" s="1052"/>
      <c r="UZT325" s="1052"/>
      <c r="UZU325" s="1052"/>
      <c r="UZV325" s="1052"/>
      <c r="UZW325" s="1052"/>
      <c r="UZX325" s="1052"/>
      <c r="UZY325" s="1052"/>
      <c r="UZZ325" s="1052"/>
      <c r="VAA325" s="1052"/>
      <c r="VAB325" s="1052"/>
      <c r="VAC325" s="1052"/>
      <c r="VAD325" s="1052"/>
      <c r="VAE325" s="1052"/>
      <c r="VAF325" s="1052"/>
      <c r="VAG325" s="1052"/>
      <c r="VAH325" s="1052"/>
      <c r="VAI325" s="1052"/>
      <c r="VAJ325" s="1052"/>
      <c r="VAK325" s="1052"/>
      <c r="VAL325" s="1052"/>
      <c r="VAM325" s="1052"/>
      <c r="VAN325" s="1052"/>
      <c r="VAO325" s="1052"/>
      <c r="VAP325" s="1052"/>
      <c r="VAQ325" s="1052"/>
      <c r="VAR325" s="1052"/>
      <c r="VAS325" s="1052"/>
      <c r="VAT325" s="1052"/>
      <c r="VAU325" s="1052"/>
      <c r="VAV325" s="1052"/>
      <c r="VAW325" s="1052"/>
      <c r="VAX325" s="1052"/>
      <c r="VAY325" s="1052"/>
      <c r="VAZ325" s="1052"/>
      <c r="VBA325" s="1052"/>
      <c r="VBB325" s="1052"/>
      <c r="VBC325" s="1052"/>
      <c r="VBD325" s="1052"/>
      <c r="VBE325" s="1052"/>
      <c r="VBF325" s="1052"/>
      <c r="VBG325" s="1052"/>
      <c r="VBH325" s="1052"/>
      <c r="VBI325" s="1052"/>
      <c r="VBJ325" s="1052"/>
      <c r="VBK325" s="1052"/>
      <c r="VBL325" s="1052"/>
      <c r="VBM325" s="1052"/>
      <c r="VBN325" s="1052"/>
      <c r="VBO325" s="1052"/>
      <c r="VBP325" s="1052"/>
      <c r="VBQ325" s="1052"/>
      <c r="VBR325" s="1052"/>
      <c r="VBS325" s="1052"/>
      <c r="VBT325" s="1052"/>
      <c r="VBU325" s="1052"/>
      <c r="VBV325" s="1052"/>
      <c r="VBW325" s="1052"/>
      <c r="VBX325" s="1052"/>
      <c r="VBY325" s="1052"/>
      <c r="VBZ325" s="1052"/>
      <c r="VCA325" s="1052"/>
      <c r="VCB325" s="1052"/>
      <c r="VCC325" s="1052"/>
      <c r="VCD325" s="1052"/>
      <c r="VCE325" s="1052"/>
      <c r="VCF325" s="1052"/>
      <c r="VCG325" s="1052"/>
      <c r="VCH325" s="1052"/>
      <c r="VCI325" s="1052"/>
      <c r="VCJ325" s="1052"/>
      <c r="VCK325" s="1052"/>
      <c r="VCL325" s="1052"/>
      <c r="VCM325" s="1052"/>
      <c r="VCN325" s="1052"/>
      <c r="VCO325" s="1052"/>
      <c r="VCP325" s="1052"/>
      <c r="VCQ325" s="1052"/>
      <c r="VCR325" s="1052"/>
      <c r="VCS325" s="1052"/>
      <c r="VCT325" s="1052"/>
      <c r="VCU325" s="1052"/>
      <c r="VCV325" s="1052"/>
      <c r="VCW325" s="1052"/>
      <c r="VCX325" s="1052"/>
      <c r="VCY325" s="1052"/>
      <c r="VCZ325" s="1052"/>
      <c r="VDA325" s="1052"/>
      <c r="VDB325" s="1052"/>
      <c r="VDC325" s="1052"/>
      <c r="VDD325" s="1052"/>
      <c r="VDE325" s="1052"/>
      <c r="VDF325" s="1052"/>
      <c r="VDG325" s="1052"/>
      <c r="VDH325" s="1052"/>
      <c r="VDI325" s="1052"/>
      <c r="VDJ325" s="1052"/>
      <c r="VDK325" s="1052"/>
      <c r="VDL325" s="1052"/>
      <c r="VDM325" s="1052"/>
      <c r="VDN325" s="1052"/>
      <c r="VDO325" s="1052"/>
      <c r="VDP325" s="1052"/>
      <c r="VDQ325" s="1052"/>
      <c r="VDR325" s="1052"/>
      <c r="VDS325" s="1052"/>
      <c r="VDT325" s="1052"/>
      <c r="VDU325" s="1052"/>
      <c r="VDV325" s="1052"/>
      <c r="VDW325" s="1052"/>
      <c r="VDX325" s="1052"/>
      <c r="VDY325" s="1052"/>
      <c r="VDZ325" s="1052"/>
      <c r="VEA325" s="1052"/>
      <c r="VEB325" s="1052"/>
      <c r="VEC325" s="1052"/>
      <c r="VED325" s="1052"/>
      <c r="VEE325" s="1052"/>
      <c r="VEF325" s="1052"/>
      <c r="VEG325" s="1052"/>
      <c r="VEH325" s="1052"/>
      <c r="VEI325" s="1052"/>
      <c r="VEJ325" s="1052"/>
      <c r="VEK325" s="1052"/>
      <c r="VEL325" s="1052"/>
      <c r="VEM325" s="1052"/>
      <c r="VEN325" s="1052"/>
      <c r="VEO325" s="1052"/>
      <c r="VEP325" s="1052"/>
      <c r="VEQ325" s="1052"/>
      <c r="VER325" s="1052"/>
      <c r="VES325" s="1052"/>
      <c r="VET325" s="1052"/>
      <c r="VEU325" s="1052"/>
      <c r="VEV325" s="1052"/>
      <c r="VEW325" s="1052"/>
      <c r="VEX325" s="1052"/>
      <c r="VEY325" s="1052"/>
      <c r="VEZ325" s="1052"/>
      <c r="VFA325" s="1052"/>
      <c r="VFB325" s="1052"/>
      <c r="VFC325" s="1052"/>
      <c r="VFD325" s="1052"/>
      <c r="VFE325" s="1052"/>
      <c r="VFF325" s="1052"/>
      <c r="VFG325" s="1052"/>
      <c r="VFH325" s="1052"/>
      <c r="VFI325" s="1052"/>
      <c r="VFJ325" s="1052"/>
      <c r="VFK325" s="1052"/>
      <c r="VFL325" s="1052"/>
      <c r="VFM325" s="1052"/>
      <c r="VFN325" s="1052"/>
      <c r="VFO325" s="1052"/>
      <c r="VFP325" s="1052"/>
      <c r="VFQ325" s="1052"/>
      <c r="VFR325" s="1052"/>
      <c r="VFS325" s="1052"/>
      <c r="VFT325" s="1052"/>
      <c r="VFU325" s="1052"/>
      <c r="VFV325" s="1052"/>
      <c r="VFW325" s="1052"/>
      <c r="VFX325" s="1052"/>
      <c r="VFY325" s="1052"/>
      <c r="VFZ325" s="1052"/>
      <c r="VGA325" s="1052"/>
      <c r="VGB325" s="1052"/>
      <c r="VGC325" s="1052"/>
      <c r="VGD325" s="1052"/>
      <c r="VGE325" s="1052"/>
      <c r="VGF325" s="1052"/>
      <c r="VGG325" s="1052"/>
      <c r="VGH325" s="1052"/>
      <c r="VGI325" s="1052"/>
      <c r="VGJ325" s="1052"/>
      <c r="VGK325" s="1052"/>
      <c r="VGL325" s="1052"/>
      <c r="VGM325" s="1052"/>
      <c r="VGN325" s="1052"/>
      <c r="VGO325" s="1052"/>
      <c r="VGP325" s="1052"/>
      <c r="VGQ325" s="1052"/>
      <c r="VGR325" s="1052"/>
      <c r="VGS325" s="1052"/>
      <c r="VGT325" s="1052"/>
      <c r="VGU325" s="1052"/>
      <c r="VGV325" s="1052"/>
      <c r="VGW325" s="1052"/>
      <c r="VGX325" s="1052"/>
      <c r="VGY325" s="1052"/>
      <c r="VGZ325" s="1052"/>
      <c r="VHA325" s="1052"/>
      <c r="VHB325" s="1052"/>
      <c r="VHC325" s="1052"/>
      <c r="VHD325" s="1052"/>
      <c r="VHE325" s="1052"/>
      <c r="VHF325" s="1052"/>
      <c r="VHG325" s="1052"/>
      <c r="VHH325" s="1052"/>
      <c r="VHI325" s="1052"/>
      <c r="VHJ325" s="1052"/>
      <c r="VHK325" s="1052"/>
      <c r="VHL325" s="1052"/>
      <c r="VHM325" s="1052"/>
      <c r="VHN325" s="1052"/>
      <c r="VHO325" s="1052"/>
      <c r="VHP325" s="1052"/>
      <c r="VHQ325" s="1052"/>
      <c r="VHR325" s="1052"/>
      <c r="VHS325" s="1052"/>
      <c r="VHT325" s="1052"/>
      <c r="VHU325" s="1052"/>
      <c r="VHV325" s="1052"/>
      <c r="VHW325" s="1052"/>
      <c r="VHX325" s="1052"/>
      <c r="VHY325" s="1052"/>
      <c r="VHZ325" s="1052"/>
      <c r="VIA325" s="1052"/>
      <c r="VIB325" s="1052"/>
      <c r="VIC325" s="1052"/>
      <c r="VID325" s="1052"/>
      <c r="VIE325" s="1052"/>
      <c r="VIF325" s="1052"/>
      <c r="VIG325" s="1052"/>
      <c r="VIH325" s="1052"/>
      <c r="VII325" s="1052"/>
      <c r="VIJ325" s="1052"/>
      <c r="VIK325" s="1052"/>
      <c r="VIL325" s="1052"/>
      <c r="VIM325" s="1052"/>
      <c r="VIN325" s="1052"/>
      <c r="VIO325" s="1052"/>
      <c r="VIP325" s="1052"/>
      <c r="VIQ325" s="1052"/>
      <c r="VIR325" s="1052"/>
      <c r="VIS325" s="1052"/>
      <c r="VIT325" s="1052"/>
      <c r="VIU325" s="1052"/>
      <c r="VIV325" s="1052"/>
      <c r="VIW325" s="1052"/>
      <c r="VIX325" s="1052"/>
      <c r="VIY325" s="1052"/>
      <c r="VIZ325" s="1052"/>
      <c r="VJA325" s="1052"/>
      <c r="VJB325" s="1052"/>
      <c r="VJC325" s="1052"/>
      <c r="VJD325" s="1052"/>
      <c r="VJE325" s="1052"/>
      <c r="VJF325" s="1052"/>
      <c r="VJG325" s="1052"/>
      <c r="VJH325" s="1052"/>
      <c r="VJI325" s="1052"/>
      <c r="VJJ325" s="1052"/>
      <c r="VJK325" s="1052"/>
      <c r="VJL325" s="1052"/>
      <c r="VJM325" s="1052"/>
      <c r="VJN325" s="1052"/>
      <c r="VJO325" s="1052"/>
      <c r="VJP325" s="1052"/>
      <c r="VJQ325" s="1052"/>
      <c r="VJR325" s="1052"/>
      <c r="VJS325" s="1052"/>
      <c r="VJT325" s="1052"/>
      <c r="VJU325" s="1052"/>
      <c r="VJV325" s="1052"/>
      <c r="VJW325" s="1052"/>
      <c r="VJX325" s="1052"/>
      <c r="VJY325" s="1052"/>
      <c r="VJZ325" s="1052"/>
      <c r="VKA325" s="1052"/>
      <c r="VKB325" s="1052"/>
      <c r="VKC325" s="1052"/>
      <c r="VKD325" s="1052"/>
      <c r="VKE325" s="1052"/>
      <c r="VKF325" s="1052"/>
      <c r="VKG325" s="1052"/>
      <c r="VKH325" s="1052"/>
      <c r="VKI325" s="1052"/>
      <c r="VKJ325" s="1052"/>
      <c r="VKK325" s="1052"/>
      <c r="VKL325" s="1052"/>
      <c r="VKM325" s="1052"/>
      <c r="VKN325" s="1052"/>
      <c r="VKO325" s="1052"/>
      <c r="VKP325" s="1052"/>
      <c r="VKQ325" s="1052"/>
      <c r="VKR325" s="1052"/>
      <c r="VKS325" s="1052"/>
      <c r="VKT325" s="1052"/>
      <c r="VKU325" s="1052"/>
      <c r="VKV325" s="1052"/>
      <c r="VKW325" s="1052"/>
      <c r="VKX325" s="1052"/>
      <c r="VKY325" s="1052"/>
      <c r="VKZ325" s="1052"/>
      <c r="VLA325" s="1052"/>
      <c r="VLB325" s="1052"/>
      <c r="VLC325" s="1052"/>
      <c r="VLD325" s="1052"/>
      <c r="VLE325" s="1052"/>
      <c r="VLF325" s="1052"/>
      <c r="VLG325" s="1052"/>
      <c r="VLH325" s="1052"/>
      <c r="VLI325" s="1052"/>
      <c r="VLJ325" s="1052"/>
      <c r="VLK325" s="1052"/>
      <c r="VLL325" s="1052"/>
      <c r="VLM325" s="1052"/>
      <c r="VLN325" s="1052"/>
      <c r="VLO325" s="1052"/>
      <c r="VLP325" s="1052"/>
      <c r="VLQ325" s="1052"/>
      <c r="VLR325" s="1052"/>
      <c r="VLS325" s="1052"/>
      <c r="VLT325" s="1052"/>
      <c r="VLU325" s="1052"/>
      <c r="VLV325" s="1052"/>
      <c r="VLW325" s="1052"/>
      <c r="VLX325" s="1052"/>
      <c r="VLY325" s="1052"/>
      <c r="VLZ325" s="1052"/>
      <c r="VMA325" s="1052"/>
      <c r="VMB325" s="1052"/>
      <c r="VMC325" s="1052"/>
      <c r="VMD325" s="1052"/>
      <c r="VME325" s="1052"/>
      <c r="VMF325" s="1052"/>
      <c r="VMG325" s="1052"/>
      <c r="VMH325" s="1052"/>
      <c r="VMI325" s="1052"/>
      <c r="VMJ325" s="1052"/>
      <c r="VMK325" s="1052"/>
      <c r="VML325" s="1052"/>
      <c r="VMM325" s="1052"/>
      <c r="VMN325" s="1052"/>
      <c r="VMO325" s="1052"/>
      <c r="VMP325" s="1052"/>
      <c r="VMQ325" s="1052"/>
      <c r="VMR325" s="1052"/>
      <c r="VMS325" s="1052"/>
      <c r="VMT325" s="1052"/>
      <c r="VMU325" s="1052"/>
      <c r="VMV325" s="1052"/>
      <c r="VMW325" s="1052"/>
      <c r="VMX325" s="1052"/>
      <c r="VMY325" s="1052"/>
      <c r="VMZ325" s="1052"/>
      <c r="VNA325" s="1052"/>
      <c r="VNB325" s="1052"/>
      <c r="VNC325" s="1052"/>
      <c r="VND325" s="1052"/>
      <c r="VNE325" s="1052"/>
      <c r="VNF325" s="1052"/>
      <c r="VNG325" s="1052"/>
      <c r="VNH325" s="1052"/>
      <c r="VNI325" s="1052"/>
      <c r="VNJ325" s="1052"/>
      <c r="VNK325" s="1052"/>
      <c r="VNL325" s="1052"/>
      <c r="VNM325" s="1052"/>
      <c r="VNN325" s="1052"/>
      <c r="VNO325" s="1052"/>
      <c r="VNP325" s="1052"/>
      <c r="VNQ325" s="1052"/>
      <c r="VNR325" s="1052"/>
      <c r="VNS325" s="1052"/>
      <c r="VNT325" s="1052"/>
      <c r="VNU325" s="1052"/>
      <c r="VNV325" s="1052"/>
      <c r="VNW325" s="1052"/>
      <c r="VNX325" s="1052"/>
      <c r="VNY325" s="1052"/>
      <c r="VNZ325" s="1052"/>
      <c r="VOA325" s="1052"/>
      <c r="VOB325" s="1052"/>
      <c r="VOC325" s="1052"/>
      <c r="VOD325" s="1052"/>
      <c r="VOE325" s="1052"/>
      <c r="VOF325" s="1052"/>
      <c r="VOG325" s="1052"/>
      <c r="VOH325" s="1052"/>
      <c r="VOI325" s="1052"/>
      <c r="VOJ325" s="1052"/>
      <c r="VOK325" s="1052"/>
      <c r="VOL325" s="1052"/>
      <c r="VOM325" s="1052"/>
      <c r="VON325" s="1052"/>
      <c r="VOO325" s="1052"/>
      <c r="VOP325" s="1052"/>
      <c r="VOQ325" s="1052"/>
      <c r="VOR325" s="1052"/>
      <c r="VOS325" s="1052"/>
      <c r="VOT325" s="1052"/>
      <c r="VOU325" s="1052"/>
      <c r="VOV325" s="1052"/>
      <c r="VOW325" s="1052"/>
      <c r="VOX325" s="1052"/>
      <c r="VOY325" s="1052"/>
      <c r="VOZ325" s="1052"/>
      <c r="VPA325" s="1052"/>
      <c r="VPB325" s="1052"/>
      <c r="VPC325" s="1052"/>
      <c r="VPD325" s="1052"/>
      <c r="VPE325" s="1052"/>
      <c r="VPF325" s="1052"/>
      <c r="VPG325" s="1052"/>
      <c r="VPH325" s="1052"/>
      <c r="VPI325" s="1052"/>
      <c r="VPJ325" s="1052"/>
      <c r="VPK325" s="1052"/>
      <c r="VPL325" s="1052"/>
      <c r="VPM325" s="1052"/>
      <c r="VPN325" s="1052"/>
      <c r="VPO325" s="1052"/>
      <c r="VPP325" s="1052"/>
      <c r="VPQ325" s="1052"/>
      <c r="VPR325" s="1052"/>
      <c r="VPS325" s="1052"/>
      <c r="VPT325" s="1052"/>
      <c r="VPU325" s="1052"/>
      <c r="VPV325" s="1052"/>
      <c r="VPW325" s="1052"/>
      <c r="VPX325" s="1052"/>
      <c r="VPY325" s="1052"/>
      <c r="VPZ325" s="1052"/>
      <c r="VQA325" s="1052"/>
      <c r="VQB325" s="1052"/>
      <c r="VQC325" s="1052"/>
      <c r="VQD325" s="1052"/>
      <c r="VQE325" s="1052"/>
      <c r="VQF325" s="1052"/>
      <c r="VQG325" s="1052"/>
      <c r="VQH325" s="1052"/>
      <c r="VQI325" s="1052"/>
      <c r="VQJ325" s="1052"/>
      <c r="VQK325" s="1052"/>
      <c r="VQL325" s="1052"/>
      <c r="VQM325" s="1052"/>
      <c r="VQN325" s="1052"/>
      <c r="VQO325" s="1052"/>
      <c r="VQP325" s="1052"/>
      <c r="VQQ325" s="1052"/>
      <c r="VQR325" s="1052"/>
      <c r="VQS325" s="1052"/>
      <c r="VQT325" s="1052"/>
      <c r="VQU325" s="1052"/>
      <c r="VQV325" s="1052"/>
      <c r="VQW325" s="1052"/>
      <c r="VQX325" s="1052"/>
      <c r="VQY325" s="1052"/>
      <c r="VQZ325" s="1052"/>
      <c r="VRA325" s="1052"/>
      <c r="VRB325" s="1052"/>
      <c r="VRC325" s="1052"/>
      <c r="VRD325" s="1052"/>
      <c r="VRE325" s="1052"/>
      <c r="VRF325" s="1052"/>
      <c r="VRG325" s="1052"/>
      <c r="VRH325" s="1052"/>
      <c r="VRI325" s="1052"/>
      <c r="VRJ325" s="1052"/>
      <c r="VRK325" s="1052"/>
      <c r="VRL325" s="1052"/>
      <c r="VRM325" s="1052"/>
      <c r="VRN325" s="1052"/>
      <c r="VRO325" s="1052"/>
      <c r="VRP325" s="1052"/>
      <c r="VRQ325" s="1052"/>
      <c r="VRR325" s="1052"/>
      <c r="VRS325" s="1052"/>
      <c r="VRT325" s="1052"/>
      <c r="VRU325" s="1052"/>
      <c r="VRV325" s="1052"/>
      <c r="VRW325" s="1052"/>
      <c r="VRX325" s="1052"/>
      <c r="VRY325" s="1052"/>
      <c r="VRZ325" s="1052"/>
      <c r="VSA325" s="1052"/>
      <c r="VSB325" s="1052"/>
      <c r="VSC325" s="1052"/>
      <c r="VSD325" s="1052"/>
      <c r="VSE325" s="1052"/>
      <c r="VSF325" s="1052"/>
      <c r="VSG325" s="1052"/>
      <c r="VSH325" s="1052"/>
      <c r="VSI325" s="1052"/>
      <c r="VSJ325" s="1052"/>
      <c r="VSK325" s="1052"/>
      <c r="VSL325" s="1052"/>
      <c r="VSM325" s="1052"/>
      <c r="VSN325" s="1052"/>
      <c r="VSO325" s="1052"/>
      <c r="VSP325" s="1052"/>
      <c r="VSQ325" s="1052"/>
      <c r="VSR325" s="1052"/>
      <c r="VSS325" s="1052"/>
      <c r="VST325" s="1052"/>
      <c r="VSU325" s="1052"/>
      <c r="VSV325" s="1052"/>
      <c r="VSW325" s="1052"/>
      <c r="VSX325" s="1052"/>
      <c r="VSY325" s="1052"/>
      <c r="VSZ325" s="1052"/>
      <c r="VTA325" s="1052"/>
      <c r="VTB325" s="1052"/>
      <c r="VTC325" s="1052"/>
      <c r="VTD325" s="1052"/>
      <c r="VTE325" s="1052"/>
      <c r="VTF325" s="1052"/>
      <c r="VTG325" s="1052"/>
      <c r="VTH325" s="1052"/>
      <c r="VTI325" s="1052"/>
      <c r="VTJ325" s="1052"/>
      <c r="VTK325" s="1052"/>
      <c r="VTL325" s="1052"/>
      <c r="VTM325" s="1052"/>
      <c r="VTN325" s="1052"/>
      <c r="VTO325" s="1052"/>
      <c r="VTP325" s="1052"/>
      <c r="VTQ325" s="1052"/>
      <c r="VTR325" s="1052"/>
      <c r="VTS325" s="1052"/>
      <c r="VTT325" s="1052"/>
      <c r="VTU325" s="1052"/>
      <c r="VTV325" s="1052"/>
      <c r="VTW325" s="1052"/>
      <c r="VTX325" s="1052"/>
      <c r="VTY325" s="1052"/>
      <c r="VTZ325" s="1052"/>
      <c r="VUA325" s="1052"/>
      <c r="VUB325" s="1052"/>
      <c r="VUC325" s="1052"/>
      <c r="VUD325" s="1052"/>
      <c r="VUE325" s="1052"/>
      <c r="VUF325" s="1052"/>
      <c r="VUG325" s="1052"/>
      <c r="VUH325" s="1052"/>
      <c r="VUI325" s="1052"/>
      <c r="VUJ325" s="1052"/>
      <c r="VUK325" s="1052"/>
      <c r="VUL325" s="1052"/>
      <c r="VUM325" s="1052"/>
      <c r="VUN325" s="1052"/>
      <c r="VUO325" s="1052"/>
      <c r="VUP325" s="1052"/>
      <c r="VUQ325" s="1052"/>
      <c r="VUR325" s="1052"/>
      <c r="VUS325" s="1052"/>
      <c r="VUT325" s="1052"/>
      <c r="VUU325" s="1052"/>
      <c r="VUV325" s="1052"/>
      <c r="VUW325" s="1052"/>
      <c r="VUX325" s="1052"/>
      <c r="VUY325" s="1052"/>
      <c r="VUZ325" s="1052"/>
      <c r="VVA325" s="1052"/>
      <c r="VVB325" s="1052"/>
      <c r="VVC325" s="1052"/>
      <c r="VVD325" s="1052"/>
      <c r="VVE325" s="1052"/>
      <c r="VVF325" s="1052"/>
      <c r="VVG325" s="1052"/>
      <c r="VVH325" s="1052"/>
      <c r="VVI325" s="1052"/>
      <c r="VVJ325" s="1052"/>
      <c r="VVK325" s="1052"/>
      <c r="VVL325" s="1052"/>
      <c r="VVM325" s="1052"/>
      <c r="VVN325" s="1052"/>
      <c r="VVO325" s="1052"/>
      <c r="VVP325" s="1052"/>
      <c r="VVQ325" s="1052"/>
      <c r="VVR325" s="1052"/>
      <c r="VVS325" s="1052"/>
      <c r="VVT325" s="1052"/>
      <c r="VVU325" s="1052"/>
      <c r="VVV325" s="1052"/>
      <c r="VVW325" s="1052"/>
      <c r="VVX325" s="1052"/>
      <c r="VVY325" s="1052"/>
      <c r="VVZ325" s="1052"/>
      <c r="VWA325" s="1052"/>
      <c r="VWB325" s="1052"/>
      <c r="VWC325" s="1052"/>
      <c r="VWD325" s="1052"/>
      <c r="VWE325" s="1052"/>
      <c r="VWF325" s="1052"/>
      <c r="VWG325" s="1052"/>
      <c r="VWH325" s="1052"/>
      <c r="VWI325" s="1052"/>
      <c r="VWJ325" s="1052"/>
      <c r="VWK325" s="1052"/>
      <c r="VWL325" s="1052"/>
      <c r="VWM325" s="1052"/>
      <c r="VWN325" s="1052"/>
      <c r="VWO325" s="1052"/>
      <c r="VWP325" s="1052"/>
      <c r="VWQ325" s="1052"/>
      <c r="VWR325" s="1052"/>
      <c r="VWS325" s="1052"/>
      <c r="VWT325" s="1052"/>
      <c r="VWU325" s="1052"/>
      <c r="VWV325" s="1052"/>
      <c r="VWW325" s="1052"/>
      <c r="VWX325" s="1052"/>
      <c r="VWY325" s="1052"/>
      <c r="VWZ325" s="1052"/>
      <c r="VXA325" s="1052"/>
      <c r="VXB325" s="1052"/>
      <c r="VXC325" s="1052"/>
      <c r="VXD325" s="1052"/>
      <c r="VXE325" s="1052"/>
      <c r="VXF325" s="1052"/>
      <c r="VXG325" s="1052"/>
      <c r="VXH325" s="1052"/>
      <c r="VXI325" s="1052"/>
      <c r="VXJ325" s="1052"/>
      <c r="VXK325" s="1052"/>
      <c r="VXL325" s="1052"/>
      <c r="VXM325" s="1052"/>
      <c r="VXN325" s="1052"/>
      <c r="VXO325" s="1052"/>
      <c r="VXP325" s="1052"/>
      <c r="VXQ325" s="1052"/>
      <c r="VXR325" s="1052"/>
      <c r="VXS325" s="1052"/>
      <c r="VXT325" s="1052"/>
      <c r="VXU325" s="1052"/>
      <c r="VXV325" s="1052"/>
      <c r="VXW325" s="1052"/>
      <c r="VXX325" s="1052"/>
      <c r="VXY325" s="1052"/>
      <c r="VXZ325" s="1052"/>
      <c r="VYA325" s="1052"/>
      <c r="VYB325" s="1052"/>
      <c r="VYC325" s="1052"/>
      <c r="VYD325" s="1052"/>
      <c r="VYE325" s="1052"/>
      <c r="VYF325" s="1052"/>
      <c r="VYG325" s="1052"/>
      <c r="VYH325" s="1052"/>
      <c r="VYI325" s="1052"/>
      <c r="VYJ325" s="1052"/>
      <c r="VYK325" s="1052"/>
      <c r="VYL325" s="1052"/>
      <c r="VYM325" s="1052"/>
      <c r="VYN325" s="1052"/>
      <c r="VYO325" s="1052"/>
      <c r="VYP325" s="1052"/>
      <c r="VYQ325" s="1052"/>
      <c r="VYR325" s="1052"/>
      <c r="VYS325" s="1052"/>
      <c r="VYT325" s="1052"/>
      <c r="VYU325" s="1052"/>
      <c r="VYV325" s="1052"/>
      <c r="VYW325" s="1052"/>
      <c r="VYX325" s="1052"/>
      <c r="VYY325" s="1052"/>
      <c r="VYZ325" s="1052"/>
      <c r="VZA325" s="1052"/>
      <c r="VZB325" s="1052"/>
      <c r="VZC325" s="1052"/>
      <c r="VZD325" s="1052"/>
      <c r="VZE325" s="1052"/>
      <c r="VZF325" s="1052"/>
      <c r="VZG325" s="1052"/>
      <c r="VZH325" s="1052"/>
      <c r="VZI325" s="1052"/>
      <c r="VZJ325" s="1052"/>
      <c r="VZK325" s="1052"/>
      <c r="VZL325" s="1052"/>
      <c r="VZM325" s="1052"/>
      <c r="VZN325" s="1052"/>
      <c r="VZO325" s="1052"/>
      <c r="VZP325" s="1052"/>
      <c r="VZQ325" s="1052"/>
      <c r="VZR325" s="1052"/>
      <c r="VZS325" s="1052"/>
      <c r="VZT325" s="1052"/>
      <c r="VZU325" s="1052"/>
      <c r="VZV325" s="1052"/>
      <c r="VZW325" s="1052"/>
      <c r="VZX325" s="1052"/>
      <c r="VZY325" s="1052"/>
      <c r="VZZ325" s="1052"/>
      <c r="WAA325" s="1052"/>
      <c r="WAB325" s="1052"/>
      <c r="WAC325" s="1052"/>
      <c r="WAD325" s="1052"/>
      <c r="WAE325" s="1052"/>
      <c r="WAF325" s="1052"/>
      <c r="WAG325" s="1052"/>
      <c r="WAH325" s="1052"/>
      <c r="WAI325" s="1052"/>
      <c r="WAJ325" s="1052"/>
      <c r="WAK325" s="1052"/>
      <c r="WAL325" s="1052"/>
      <c r="WAM325" s="1052"/>
      <c r="WAN325" s="1052"/>
      <c r="WAO325" s="1052"/>
      <c r="WAP325" s="1052"/>
      <c r="WAQ325" s="1052"/>
      <c r="WAR325" s="1052"/>
      <c r="WAS325" s="1052"/>
      <c r="WAT325" s="1052"/>
      <c r="WAU325" s="1052"/>
      <c r="WAV325" s="1052"/>
      <c r="WAW325" s="1052"/>
      <c r="WAX325" s="1052"/>
      <c r="WAY325" s="1052"/>
      <c r="WAZ325" s="1052"/>
      <c r="WBA325" s="1052"/>
      <c r="WBB325" s="1052"/>
      <c r="WBC325" s="1052"/>
      <c r="WBD325" s="1052"/>
      <c r="WBE325" s="1052"/>
      <c r="WBF325" s="1052"/>
      <c r="WBG325" s="1052"/>
      <c r="WBH325" s="1052"/>
      <c r="WBI325" s="1052"/>
      <c r="WBJ325" s="1052"/>
      <c r="WBK325" s="1052"/>
      <c r="WBL325" s="1052"/>
      <c r="WBM325" s="1052"/>
      <c r="WBN325" s="1052"/>
      <c r="WBO325" s="1052"/>
      <c r="WBP325" s="1052"/>
      <c r="WBQ325" s="1052"/>
      <c r="WBR325" s="1052"/>
      <c r="WBS325" s="1052"/>
      <c r="WBT325" s="1052"/>
      <c r="WBU325" s="1052"/>
      <c r="WBV325" s="1052"/>
      <c r="WBW325" s="1052"/>
      <c r="WBX325" s="1052"/>
      <c r="WBY325" s="1052"/>
      <c r="WBZ325" s="1052"/>
      <c r="WCA325" s="1052"/>
      <c r="WCB325" s="1052"/>
      <c r="WCC325" s="1052"/>
      <c r="WCD325" s="1052"/>
      <c r="WCE325" s="1052"/>
      <c r="WCF325" s="1052"/>
      <c r="WCG325" s="1052"/>
      <c r="WCH325" s="1052"/>
      <c r="WCI325" s="1052"/>
      <c r="WCJ325" s="1052"/>
      <c r="WCK325" s="1052"/>
      <c r="WCL325" s="1052"/>
      <c r="WCM325" s="1052"/>
      <c r="WCN325" s="1052"/>
      <c r="WCO325" s="1052"/>
      <c r="WCP325" s="1052"/>
      <c r="WCQ325" s="1052"/>
      <c r="WCR325" s="1052"/>
      <c r="WCS325" s="1052"/>
      <c r="WCT325" s="1052"/>
      <c r="WCU325" s="1052"/>
      <c r="WCV325" s="1052"/>
      <c r="WCW325" s="1052"/>
      <c r="WCX325" s="1052"/>
      <c r="WCY325" s="1052"/>
      <c r="WCZ325" s="1052"/>
      <c r="WDA325" s="1052"/>
      <c r="WDB325" s="1052"/>
      <c r="WDC325" s="1052"/>
      <c r="WDD325" s="1052"/>
      <c r="WDE325" s="1052"/>
      <c r="WDF325" s="1052"/>
      <c r="WDG325" s="1052"/>
      <c r="WDH325" s="1052"/>
      <c r="WDI325" s="1052"/>
      <c r="WDJ325" s="1052"/>
      <c r="WDK325" s="1052"/>
      <c r="WDL325" s="1052"/>
      <c r="WDM325" s="1052"/>
      <c r="WDN325" s="1052"/>
      <c r="WDO325" s="1052"/>
      <c r="WDP325" s="1052"/>
      <c r="WDQ325" s="1052"/>
      <c r="WDR325" s="1052"/>
      <c r="WDS325" s="1052"/>
      <c r="WDT325" s="1052"/>
      <c r="WDU325" s="1052"/>
      <c r="WDV325" s="1052"/>
      <c r="WDW325" s="1052"/>
      <c r="WDX325" s="1052"/>
      <c r="WDY325" s="1052"/>
      <c r="WDZ325" s="1052"/>
      <c r="WEA325" s="1052"/>
      <c r="WEB325" s="1052"/>
      <c r="WEC325" s="1052"/>
      <c r="WED325" s="1052"/>
      <c r="WEE325" s="1052"/>
      <c r="WEF325" s="1052"/>
      <c r="WEG325" s="1052"/>
      <c r="WEH325" s="1052"/>
      <c r="WEI325" s="1052"/>
      <c r="WEJ325" s="1052"/>
      <c r="WEK325" s="1052"/>
      <c r="WEL325" s="1052"/>
      <c r="WEM325" s="1052"/>
      <c r="WEN325" s="1052"/>
      <c r="WEO325" s="1052"/>
      <c r="WEP325" s="1052"/>
      <c r="WEQ325" s="1052"/>
      <c r="WER325" s="1052"/>
      <c r="WES325" s="1052"/>
      <c r="WET325" s="1052"/>
      <c r="WEU325" s="1052"/>
      <c r="WEV325" s="1052"/>
      <c r="WEW325" s="1052"/>
      <c r="WEX325" s="1052"/>
      <c r="WEY325" s="1052"/>
      <c r="WEZ325" s="1052"/>
      <c r="WFA325" s="1052"/>
      <c r="WFB325" s="1052"/>
      <c r="WFC325" s="1052"/>
      <c r="WFD325" s="1052"/>
      <c r="WFE325" s="1052"/>
      <c r="WFF325" s="1052"/>
      <c r="WFG325" s="1052"/>
      <c r="WFH325" s="1052"/>
      <c r="WFI325" s="1052"/>
      <c r="WFJ325" s="1052"/>
      <c r="WFK325" s="1052"/>
      <c r="WFL325" s="1052"/>
      <c r="WFM325" s="1052"/>
      <c r="WFN325" s="1052"/>
      <c r="WFO325" s="1052"/>
      <c r="WFP325" s="1052"/>
      <c r="WFQ325" s="1052"/>
      <c r="WFR325" s="1052"/>
      <c r="WFS325" s="1052"/>
      <c r="WFT325" s="1052"/>
      <c r="WFU325" s="1052"/>
      <c r="WFV325" s="1052"/>
      <c r="WFW325" s="1052"/>
      <c r="WFX325" s="1052"/>
      <c r="WFY325" s="1052"/>
      <c r="WFZ325" s="1052"/>
      <c r="WGA325" s="1052"/>
      <c r="WGB325" s="1052"/>
      <c r="WGC325" s="1052"/>
      <c r="WGD325" s="1052"/>
      <c r="WGE325" s="1052"/>
      <c r="WGF325" s="1052"/>
      <c r="WGG325" s="1052"/>
      <c r="WGH325" s="1052"/>
      <c r="WGI325" s="1052"/>
      <c r="WGJ325" s="1052"/>
      <c r="WGK325" s="1052"/>
      <c r="WGL325" s="1052"/>
      <c r="WGM325" s="1052"/>
      <c r="WGN325" s="1052"/>
      <c r="WGO325" s="1052"/>
      <c r="WGP325" s="1052"/>
      <c r="WGQ325" s="1052"/>
      <c r="WGR325" s="1052"/>
      <c r="WGS325" s="1052"/>
      <c r="WGT325" s="1052"/>
      <c r="WGU325" s="1052"/>
      <c r="WGV325" s="1052"/>
      <c r="WGW325" s="1052"/>
      <c r="WGX325" s="1052"/>
      <c r="WGY325" s="1052"/>
      <c r="WGZ325" s="1052"/>
      <c r="WHA325" s="1052"/>
      <c r="WHB325" s="1052"/>
      <c r="WHC325" s="1052"/>
      <c r="WHD325" s="1052"/>
      <c r="WHE325" s="1052"/>
      <c r="WHF325" s="1052"/>
      <c r="WHG325" s="1052"/>
      <c r="WHH325" s="1052"/>
      <c r="WHI325" s="1052"/>
      <c r="WHJ325" s="1052"/>
      <c r="WHK325" s="1052"/>
      <c r="WHL325" s="1052"/>
      <c r="WHM325" s="1052"/>
      <c r="WHN325" s="1052"/>
      <c r="WHO325" s="1052"/>
      <c r="WHP325" s="1052"/>
      <c r="WHQ325" s="1052"/>
      <c r="WHR325" s="1052"/>
      <c r="WHS325" s="1052"/>
      <c r="WHT325" s="1052"/>
      <c r="WHU325" s="1052"/>
      <c r="WHV325" s="1052"/>
      <c r="WHW325" s="1052"/>
      <c r="WHX325" s="1052"/>
      <c r="WHY325" s="1052"/>
      <c r="WHZ325" s="1052"/>
      <c r="WIA325" s="1052"/>
      <c r="WIB325" s="1052"/>
      <c r="WIC325" s="1052"/>
      <c r="WID325" s="1052"/>
      <c r="WIE325" s="1052"/>
      <c r="WIF325" s="1052"/>
      <c r="WIG325" s="1052"/>
      <c r="WIH325" s="1052"/>
      <c r="WII325" s="1052"/>
      <c r="WIJ325" s="1052"/>
      <c r="WIK325" s="1052"/>
      <c r="WIL325" s="1052"/>
      <c r="WIM325" s="1052"/>
      <c r="WIN325" s="1052"/>
      <c r="WIO325" s="1052"/>
      <c r="WIP325" s="1052"/>
      <c r="WIQ325" s="1052"/>
      <c r="WIR325" s="1052"/>
      <c r="WIS325" s="1052"/>
      <c r="WIT325" s="1052"/>
      <c r="WIU325" s="1052"/>
      <c r="WIV325" s="1052"/>
      <c r="WIW325" s="1052"/>
      <c r="WIX325" s="1052"/>
      <c r="WIY325" s="1052"/>
      <c r="WIZ325" s="1052"/>
      <c r="WJA325" s="1052"/>
      <c r="WJB325" s="1052"/>
      <c r="WJC325" s="1052"/>
      <c r="WJD325" s="1052"/>
      <c r="WJE325" s="1052"/>
      <c r="WJF325" s="1052"/>
      <c r="WJG325" s="1052"/>
      <c r="WJH325" s="1052"/>
      <c r="WJI325" s="1052"/>
      <c r="WJJ325" s="1052"/>
      <c r="WJK325" s="1052"/>
      <c r="WJL325" s="1052"/>
      <c r="WJM325" s="1052"/>
      <c r="WJN325" s="1052"/>
      <c r="WJO325" s="1052"/>
      <c r="WJP325" s="1052"/>
      <c r="WJQ325" s="1052"/>
      <c r="WJR325" s="1052"/>
      <c r="WJS325" s="1052"/>
      <c r="WJT325" s="1052"/>
      <c r="WJU325" s="1052"/>
      <c r="WJV325" s="1052"/>
      <c r="WJW325" s="1052"/>
      <c r="WJX325" s="1052"/>
      <c r="WJY325" s="1052"/>
      <c r="WJZ325" s="1052"/>
      <c r="WKA325" s="1052"/>
      <c r="WKB325" s="1052"/>
      <c r="WKC325" s="1052"/>
      <c r="WKD325" s="1052"/>
      <c r="WKE325" s="1052"/>
      <c r="WKF325" s="1052"/>
      <c r="WKG325" s="1052"/>
      <c r="WKH325" s="1052"/>
      <c r="WKI325" s="1052"/>
      <c r="WKJ325" s="1052"/>
      <c r="WKK325" s="1052"/>
      <c r="WKL325" s="1052"/>
      <c r="WKM325" s="1052"/>
      <c r="WKN325" s="1052"/>
      <c r="WKO325" s="1052"/>
      <c r="WKP325" s="1052"/>
      <c r="WKQ325" s="1052"/>
      <c r="WKR325" s="1052"/>
      <c r="WKS325" s="1052"/>
      <c r="WKT325" s="1052"/>
      <c r="WKU325" s="1052"/>
      <c r="WKV325" s="1052"/>
      <c r="WKW325" s="1052"/>
      <c r="WKX325" s="1052"/>
      <c r="WKY325" s="1052"/>
      <c r="WKZ325" s="1052"/>
      <c r="WLA325" s="1052"/>
      <c r="WLB325" s="1052"/>
      <c r="WLC325" s="1052"/>
      <c r="WLD325" s="1052"/>
      <c r="WLE325" s="1052"/>
      <c r="WLF325" s="1052"/>
      <c r="WLG325" s="1052"/>
      <c r="WLH325" s="1052"/>
      <c r="WLI325" s="1052"/>
      <c r="WLJ325" s="1052"/>
      <c r="WLK325" s="1052"/>
      <c r="WLL325" s="1052"/>
      <c r="WLM325" s="1052"/>
      <c r="WLN325" s="1052"/>
      <c r="WLO325" s="1052"/>
      <c r="WLP325" s="1052"/>
      <c r="WLQ325" s="1052"/>
      <c r="WLR325" s="1052"/>
      <c r="WLS325" s="1052"/>
      <c r="WLT325" s="1052"/>
      <c r="WLU325" s="1052"/>
      <c r="WLV325" s="1052"/>
      <c r="WLW325" s="1052"/>
      <c r="WLX325" s="1052"/>
      <c r="WLY325" s="1052"/>
      <c r="WLZ325" s="1052"/>
      <c r="WMA325" s="1052"/>
      <c r="WMB325" s="1052"/>
      <c r="WMC325" s="1052"/>
      <c r="WMD325" s="1052"/>
      <c r="WME325" s="1052"/>
      <c r="WMF325" s="1052"/>
      <c r="WMG325" s="1052"/>
      <c r="WMH325" s="1052"/>
      <c r="WMI325" s="1052"/>
      <c r="WMJ325" s="1052"/>
      <c r="WMK325" s="1052"/>
      <c r="WML325" s="1052"/>
      <c r="WMM325" s="1052"/>
      <c r="WMN325" s="1052"/>
      <c r="WMO325" s="1052"/>
      <c r="WMP325" s="1052"/>
      <c r="WMQ325" s="1052"/>
      <c r="WMR325" s="1052"/>
      <c r="WMS325" s="1052"/>
      <c r="WMT325" s="1052"/>
      <c r="WMU325" s="1052"/>
      <c r="WMV325" s="1052"/>
      <c r="WMW325" s="1052"/>
      <c r="WMX325" s="1052"/>
      <c r="WMY325" s="1052"/>
      <c r="WMZ325" s="1052"/>
      <c r="WNA325" s="1052"/>
      <c r="WNB325" s="1052"/>
      <c r="WNC325" s="1052"/>
      <c r="WND325" s="1052"/>
      <c r="WNE325" s="1052"/>
      <c r="WNF325" s="1052"/>
      <c r="WNG325" s="1052"/>
      <c r="WNH325" s="1052"/>
      <c r="WNI325" s="1052"/>
      <c r="WNJ325" s="1052"/>
      <c r="WNK325" s="1052"/>
      <c r="WNL325" s="1052"/>
      <c r="WNM325" s="1052"/>
      <c r="WNN325" s="1052"/>
      <c r="WNO325" s="1052"/>
      <c r="WNP325" s="1052"/>
      <c r="WNQ325" s="1052"/>
      <c r="WNR325" s="1052"/>
      <c r="WNS325" s="1052"/>
      <c r="WNT325" s="1052"/>
      <c r="WNU325" s="1052"/>
      <c r="WNV325" s="1052"/>
      <c r="WNW325" s="1052"/>
      <c r="WNX325" s="1052"/>
      <c r="WNY325" s="1052"/>
      <c r="WNZ325" s="1052"/>
      <c r="WOA325" s="1052"/>
      <c r="WOB325" s="1052"/>
      <c r="WOC325" s="1052"/>
      <c r="WOD325" s="1052"/>
      <c r="WOE325" s="1052"/>
      <c r="WOF325" s="1052"/>
      <c r="WOG325" s="1052"/>
      <c r="WOH325" s="1052"/>
      <c r="WOI325" s="1052"/>
      <c r="WOJ325" s="1052"/>
      <c r="WOK325" s="1052"/>
      <c r="WOL325" s="1052"/>
      <c r="WOM325" s="1052"/>
      <c r="WON325" s="1052"/>
      <c r="WOO325" s="1052"/>
      <c r="WOP325" s="1052"/>
      <c r="WOQ325" s="1052"/>
      <c r="WOR325" s="1052"/>
      <c r="WOS325" s="1052"/>
      <c r="WOT325" s="1052"/>
      <c r="WOU325" s="1052"/>
      <c r="WOV325" s="1052"/>
      <c r="WOW325" s="1052"/>
      <c r="WOX325" s="1052"/>
      <c r="WOY325" s="1052"/>
      <c r="WOZ325" s="1052"/>
      <c r="WPA325" s="1052"/>
      <c r="WPB325" s="1052"/>
      <c r="WPC325" s="1052"/>
      <c r="WPD325" s="1052"/>
      <c r="WPE325" s="1052"/>
      <c r="WPF325" s="1052"/>
      <c r="WPG325" s="1052"/>
      <c r="WPH325" s="1052"/>
      <c r="WPI325" s="1052"/>
      <c r="WPJ325" s="1052"/>
      <c r="WPK325" s="1052"/>
      <c r="WPL325" s="1052"/>
      <c r="WPM325" s="1052"/>
      <c r="WPN325" s="1052"/>
      <c r="WPO325" s="1052"/>
      <c r="WPP325" s="1052"/>
      <c r="WPQ325" s="1052"/>
      <c r="WPR325" s="1052"/>
      <c r="WPS325" s="1052"/>
      <c r="WPT325" s="1052"/>
      <c r="WPU325" s="1052"/>
      <c r="WPV325" s="1052"/>
      <c r="WPW325" s="1052"/>
      <c r="WPX325" s="1052"/>
      <c r="WPY325" s="1052"/>
      <c r="WPZ325" s="1052"/>
      <c r="WQA325" s="1052"/>
      <c r="WQB325" s="1052"/>
      <c r="WQC325" s="1052"/>
      <c r="WQD325" s="1052"/>
      <c r="WQE325" s="1052"/>
      <c r="WQF325" s="1052"/>
      <c r="WQG325" s="1052"/>
      <c r="WQH325" s="1052"/>
      <c r="WQI325" s="1052"/>
      <c r="WQJ325" s="1052"/>
      <c r="WQK325" s="1052"/>
      <c r="WQL325" s="1052"/>
      <c r="WQM325" s="1052"/>
      <c r="WQN325" s="1052"/>
      <c r="WQO325" s="1052"/>
      <c r="WQP325" s="1052"/>
      <c r="WQQ325" s="1052"/>
      <c r="WQR325" s="1052"/>
      <c r="WQS325" s="1052"/>
      <c r="WQT325" s="1052"/>
      <c r="WQU325" s="1052"/>
      <c r="WQV325" s="1052"/>
      <c r="WQW325" s="1052"/>
      <c r="WQX325" s="1052"/>
      <c r="WQY325" s="1052"/>
      <c r="WQZ325" s="1052"/>
      <c r="WRA325" s="1052"/>
      <c r="WRB325" s="1052"/>
      <c r="WRC325" s="1052"/>
      <c r="WRD325" s="1052"/>
      <c r="WRE325" s="1052"/>
      <c r="WRF325" s="1052"/>
      <c r="WRG325" s="1052"/>
      <c r="WRH325" s="1052"/>
      <c r="WRI325" s="1052"/>
      <c r="WRJ325" s="1052"/>
      <c r="WRK325" s="1052"/>
      <c r="WRL325" s="1052"/>
      <c r="WRM325" s="1052"/>
      <c r="WRN325" s="1052"/>
      <c r="WRO325" s="1052"/>
      <c r="WRP325" s="1052"/>
      <c r="WRQ325" s="1052"/>
      <c r="WRR325" s="1052"/>
      <c r="WRS325" s="1052"/>
      <c r="WRT325" s="1052"/>
      <c r="WRU325" s="1052"/>
      <c r="WRV325" s="1052"/>
      <c r="WRW325" s="1052"/>
      <c r="WRX325" s="1052"/>
      <c r="WRY325" s="1052"/>
      <c r="WRZ325" s="1052"/>
      <c r="WSA325" s="1052"/>
      <c r="WSB325" s="1052"/>
      <c r="WSC325" s="1052"/>
      <c r="WSD325" s="1052"/>
      <c r="WSE325" s="1052"/>
      <c r="WSF325" s="1052"/>
      <c r="WSG325" s="1052"/>
      <c r="WSH325" s="1052"/>
      <c r="WSI325" s="1052"/>
      <c r="WSJ325" s="1052"/>
      <c r="WSK325" s="1052"/>
      <c r="WSL325" s="1052"/>
      <c r="WSM325" s="1052"/>
      <c r="WSN325" s="1052"/>
      <c r="WSO325" s="1052"/>
      <c r="WSP325" s="1052"/>
      <c r="WSQ325" s="1052"/>
      <c r="WSR325" s="1052"/>
      <c r="WSS325" s="1052"/>
      <c r="WST325" s="1052"/>
      <c r="WSU325" s="1052"/>
      <c r="WSV325" s="1052"/>
      <c r="WSW325" s="1052"/>
      <c r="WSX325" s="1052"/>
      <c r="WSY325" s="1052"/>
      <c r="WSZ325" s="1052"/>
      <c r="WTA325" s="1052"/>
      <c r="WTB325" s="1052"/>
      <c r="WTC325" s="1052"/>
      <c r="WTD325" s="1052"/>
      <c r="WTE325" s="1052"/>
      <c r="WTF325" s="1052"/>
      <c r="WTG325" s="1052"/>
      <c r="WTH325" s="1052"/>
      <c r="WTI325" s="1052"/>
      <c r="WTJ325" s="1052"/>
      <c r="WTK325" s="1052"/>
      <c r="WTL325" s="1052"/>
      <c r="WTM325" s="1052"/>
      <c r="WTN325" s="1052"/>
      <c r="WTO325" s="1052"/>
      <c r="WTP325" s="1052"/>
      <c r="WTQ325" s="1052"/>
      <c r="WTR325" s="1052"/>
      <c r="WTS325" s="1052"/>
      <c r="WTT325" s="1052"/>
      <c r="WTU325" s="1052"/>
      <c r="WTV325" s="1052"/>
      <c r="WTW325" s="1052"/>
      <c r="WTX325" s="1052"/>
      <c r="WTY325" s="1052"/>
      <c r="WTZ325" s="1052"/>
      <c r="WUA325" s="1052"/>
      <c r="WUB325" s="1052"/>
      <c r="WUC325" s="1052"/>
      <c r="WUD325" s="1052"/>
      <c r="WUE325" s="1052"/>
      <c r="WUF325" s="1052"/>
      <c r="WUG325" s="1052"/>
      <c r="WUH325" s="1052"/>
      <c r="WUI325" s="1052"/>
      <c r="WUJ325" s="1052"/>
      <c r="WUK325" s="1052"/>
      <c r="WUL325" s="1052"/>
      <c r="WUM325" s="1052"/>
      <c r="WUN325" s="1052"/>
      <c r="WUO325" s="1052"/>
      <c r="WUP325" s="1052"/>
      <c r="WUQ325" s="1052"/>
      <c r="WUR325" s="1052"/>
      <c r="WUS325" s="1052"/>
      <c r="WUT325" s="1052"/>
      <c r="WUU325" s="1052"/>
      <c r="WUV325" s="1052"/>
      <c r="WUW325" s="1052"/>
      <c r="WUX325" s="1052"/>
      <c r="WUY325" s="1052"/>
      <c r="WUZ325" s="1052"/>
      <c r="WVA325" s="1052"/>
      <c r="WVB325" s="1052"/>
      <c r="WVC325" s="1052"/>
      <c r="WVD325" s="1052"/>
      <c r="WVE325" s="1052"/>
      <c r="WVF325" s="1052"/>
      <c r="WVG325" s="1052"/>
      <c r="WVH325" s="1052"/>
      <c r="WVI325" s="1052"/>
      <c r="WVJ325" s="1052"/>
      <c r="WVK325" s="1052"/>
      <c r="WVL325" s="1052"/>
      <c r="WVM325" s="1052"/>
      <c r="WVN325" s="1052"/>
      <c r="WVO325" s="1052"/>
      <c r="WVP325" s="1052"/>
      <c r="WVQ325" s="1052"/>
      <c r="WVR325" s="1052"/>
      <c r="WVS325" s="1052"/>
      <c r="WVT325" s="1052"/>
      <c r="WVU325" s="1052"/>
      <c r="WVV325" s="1052"/>
      <c r="WVW325" s="1052"/>
      <c r="WVX325" s="1052"/>
      <c r="WVY325" s="1052"/>
      <c r="WVZ325" s="1052"/>
      <c r="WWA325" s="1052"/>
      <c r="WWB325" s="1052"/>
      <c r="WWC325" s="1052"/>
      <c r="WWD325" s="1052"/>
      <c r="WWE325" s="1052"/>
      <c r="WWF325" s="1052"/>
      <c r="WWG325" s="1052"/>
      <c r="WWH325" s="1052"/>
      <c r="WWI325" s="1052"/>
      <c r="WWJ325" s="1052"/>
      <c r="WWK325" s="1052"/>
      <c r="WWL325" s="1052"/>
      <c r="WWM325" s="1052"/>
      <c r="WWN325" s="1052"/>
      <c r="WWO325" s="1052"/>
      <c r="WWP325" s="1052"/>
      <c r="WWQ325" s="1052"/>
      <c r="WWR325" s="1052"/>
      <c r="WWS325" s="1052"/>
      <c r="WWT325" s="1052"/>
      <c r="WWU325" s="1052"/>
      <c r="WWV325" s="1052"/>
      <c r="WWW325" s="1052"/>
      <c r="WWX325" s="1052"/>
      <c r="WWY325" s="1052"/>
      <c r="WWZ325" s="1052"/>
      <c r="WXA325" s="1052"/>
      <c r="WXB325" s="1052"/>
      <c r="WXC325" s="1052"/>
      <c r="WXD325" s="1052"/>
      <c r="WXE325" s="1052"/>
      <c r="WXF325" s="1052"/>
      <c r="WXG325" s="1052"/>
      <c r="WXH325" s="1052"/>
      <c r="WXI325" s="1052"/>
      <c r="WXJ325" s="1052"/>
      <c r="WXK325" s="1052"/>
      <c r="WXL325" s="1052"/>
      <c r="WXM325" s="1052"/>
      <c r="WXN325" s="1052"/>
      <c r="WXO325" s="1052"/>
      <c r="WXP325" s="1052"/>
      <c r="WXQ325" s="1052"/>
      <c r="WXR325" s="1052"/>
      <c r="WXS325" s="1052"/>
      <c r="WXT325" s="1052"/>
      <c r="WXU325" s="1052"/>
      <c r="WXV325" s="1052"/>
      <c r="WXW325" s="1052"/>
      <c r="WXX325" s="1052"/>
      <c r="WXY325" s="1052"/>
      <c r="WXZ325" s="1052"/>
      <c r="WYA325" s="1052"/>
      <c r="WYB325" s="1052"/>
      <c r="WYC325" s="1052"/>
      <c r="WYD325" s="1052"/>
      <c r="WYE325" s="1052"/>
      <c r="WYF325" s="1052"/>
      <c r="WYG325" s="1052"/>
      <c r="WYH325" s="1052"/>
      <c r="WYI325" s="1052"/>
      <c r="WYJ325" s="1052"/>
      <c r="WYK325" s="1052"/>
      <c r="WYL325" s="1052"/>
      <c r="WYM325" s="1052"/>
      <c r="WYN325" s="1052"/>
      <c r="WYO325" s="1052"/>
      <c r="WYP325" s="1052"/>
      <c r="WYQ325" s="1052"/>
      <c r="WYR325" s="1052"/>
      <c r="WYS325" s="1052"/>
      <c r="WYT325" s="1052"/>
      <c r="WYU325" s="1052"/>
      <c r="WYV325" s="1052"/>
      <c r="WYW325" s="1052"/>
      <c r="WYX325" s="1052"/>
      <c r="WYY325" s="1052"/>
      <c r="WYZ325" s="1052"/>
      <c r="WZA325" s="1052"/>
      <c r="WZB325" s="1052"/>
      <c r="WZC325" s="1052"/>
      <c r="WZD325" s="1052"/>
      <c r="WZE325" s="1052"/>
      <c r="WZF325" s="1052"/>
      <c r="WZG325" s="1052"/>
      <c r="WZH325" s="1052"/>
      <c r="WZI325" s="1052"/>
      <c r="WZJ325" s="1052"/>
      <c r="WZK325" s="1052"/>
      <c r="WZL325" s="1052"/>
      <c r="WZM325" s="1052"/>
      <c r="WZN325" s="1052"/>
      <c r="WZO325" s="1052"/>
      <c r="WZP325" s="1052"/>
      <c r="WZQ325" s="1052"/>
      <c r="WZR325" s="1052"/>
      <c r="WZS325" s="1052"/>
      <c r="WZT325" s="1052"/>
      <c r="WZU325" s="1052"/>
      <c r="WZV325" s="1052"/>
      <c r="WZW325" s="1052"/>
      <c r="WZX325" s="1052"/>
      <c r="WZY325" s="1052"/>
      <c r="WZZ325" s="1052"/>
      <c r="XAA325" s="1052"/>
      <c r="XAB325" s="1052"/>
      <c r="XAC325" s="1052"/>
      <c r="XAD325" s="1052"/>
      <c r="XAE325" s="1052"/>
      <c r="XAF325" s="1052"/>
      <c r="XAG325" s="1052"/>
      <c r="XAH325" s="1052"/>
      <c r="XAI325" s="1052"/>
      <c r="XAJ325" s="1052"/>
      <c r="XAK325" s="1052"/>
      <c r="XAL325" s="1052"/>
      <c r="XAM325" s="1052"/>
      <c r="XAN325" s="1052"/>
      <c r="XAO325" s="1052"/>
      <c r="XAP325" s="1052"/>
      <c r="XAQ325" s="1052"/>
      <c r="XAR325" s="1052"/>
      <c r="XAS325" s="1052"/>
      <c r="XAT325" s="1052"/>
      <c r="XAU325" s="1052"/>
      <c r="XAV325" s="1052"/>
      <c r="XAW325" s="1052"/>
      <c r="XAX325" s="1052"/>
      <c r="XAY325" s="1052"/>
      <c r="XAZ325" s="1052"/>
      <c r="XBA325" s="1052"/>
      <c r="XBB325" s="1052"/>
      <c r="XBC325" s="1052"/>
      <c r="XBD325" s="1052"/>
      <c r="XBE325" s="1052"/>
      <c r="XBF325" s="1052"/>
      <c r="XBG325" s="1052"/>
      <c r="XBH325" s="1052"/>
      <c r="XBI325" s="1052"/>
      <c r="XBJ325" s="1052"/>
      <c r="XBK325" s="1052"/>
      <c r="XBL325" s="1052"/>
      <c r="XBM325" s="1052"/>
      <c r="XBN325" s="1052"/>
      <c r="XBO325" s="1052"/>
      <c r="XBP325" s="1052"/>
      <c r="XBQ325" s="1052"/>
      <c r="XBR325" s="1052"/>
      <c r="XBS325" s="1052"/>
      <c r="XBT325" s="1052"/>
      <c r="XBU325" s="1052"/>
      <c r="XBV325" s="1052"/>
      <c r="XBW325" s="1052"/>
      <c r="XBX325" s="1052"/>
      <c r="XBY325" s="1052"/>
      <c r="XBZ325" s="1052"/>
      <c r="XCA325" s="1052"/>
      <c r="XCB325" s="1052"/>
      <c r="XCC325" s="1052"/>
      <c r="XCD325" s="1052"/>
      <c r="XCE325" s="1052"/>
      <c r="XCF325" s="1052"/>
      <c r="XCG325" s="1052"/>
      <c r="XCH325" s="1052"/>
      <c r="XCI325" s="1052"/>
      <c r="XCJ325" s="1052"/>
      <c r="XCK325" s="1052"/>
      <c r="XCL325" s="1052"/>
      <c r="XCM325" s="1052"/>
      <c r="XCN325" s="1052"/>
      <c r="XCO325" s="1052"/>
      <c r="XCP325" s="1052"/>
      <c r="XCQ325" s="1052"/>
      <c r="XCR325" s="1052"/>
      <c r="XCS325" s="1052"/>
      <c r="XCT325" s="1052"/>
      <c r="XCU325" s="1052"/>
      <c r="XCV325" s="1052"/>
      <c r="XCW325" s="1052"/>
      <c r="XCX325" s="1052"/>
      <c r="XCY325" s="1052"/>
      <c r="XCZ325" s="1052"/>
      <c r="XDA325" s="1052"/>
      <c r="XDB325" s="1052"/>
      <c r="XDC325" s="1052"/>
      <c r="XDD325" s="1052"/>
      <c r="XDE325" s="1052"/>
      <c r="XDF325" s="1052"/>
      <c r="XDG325" s="1052"/>
      <c r="XDH325" s="1052"/>
      <c r="XDI325" s="1052"/>
      <c r="XDJ325" s="1052"/>
      <c r="XDK325" s="1052"/>
      <c r="XDL325" s="1052"/>
      <c r="XDM325" s="1052"/>
      <c r="XDN325" s="1052"/>
      <c r="XDO325" s="1052"/>
      <c r="XDP325" s="1052"/>
      <c r="XDQ325" s="1052"/>
      <c r="XDR325" s="1052"/>
      <c r="XDS325" s="1052"/>
      <c r="XDT325" s="1052"/>
      <c r="XDU325" s="1052"/>
      <c r="XDV325" s="1052"/>
      <c r="XDW325" s="1052"/>
      <c r="XDX325" s="1052"/>
      <c r="XDY325" s="1052"/>
      <c r="XDZ325" s="1052"/>
      <c r="XEA325" s="1052"/>
      <c r="XEB325" s="1052"/>
      <c r="XEC325" s="1052"/>
      <c r="XED325" s="1052"/>
      <c r="XEE325" s="1052"/>
      <c r="XEF325" s="1052"/>
      <c r="XEG325" s="1052"/>
      <c r="XEH325" s="1052"/>
      <c r="XEI325" s="1052"/>
      <c r="XEJ325" s="1052"/>
      <c r="XEK325" s="1052"/>
      <c r="XEL325" s="1052"/>
      <c r="XEM325" s="1052"/>
      <c r="XEN325" s="1052"/>
      <c r="XEO325" s="1052"/>
      <c r="XEP325" s="1052"/>
      <c r="XEQ325" s="1052"/>
      <c r="XER325" s="1052"/>
      <c r="XES325" s="1052"/>
      <c r="XET325" s="1052"/>
      <c r="XEU325" s="1052"/>
      <c r="XEV325" s="1052"/>
      <c r="XEW325" s="1052"/>
      <c r="XEX325" s="1052"/>
      <c r="XEY325" s="1052"/>
      <c r="XEZ325" s="1052"/>
      <c r="XFA325" s="1052"/>
      <c r="XFB325" s="1052"/>
      <c r="XFC325" s="1052"/>
    </row>
    <row r="326" spans="1:16383" ht="43.5" customHeight="1">
      <c r="A326" s="1008" t="s">
        <v>1138</v>
      </c>
      <c r="B326" s="1008"/>
      <c r="C326" s="1008"/>
      <c r="D326" s="1008"/>
      <c r="E326" s="1008"/>
      <c r="F326" s="1008"/>
      <c r="G326" s="1008"/>
      <c r="H326" s="1008"/>
      <c r="I326" s="1008"/>
      <c r="J326" s="1008"/>
      <c r="K326" s="1008"/>
      <c r="L326" s="1008"/>
      <c r="M326" s="1008"/>
      <c r="N326" s="1008"/>
      <c r="O326" s="1008"/>
      <c r="P326" s="1008"/>
      <c r="Q326" s="1008"/>
    </row>
    <row r="327" spans="1:16383" ht="21" customHeight="1" thickBot="1">
      <c r="A327" s="1010" t="s">
        <v>1139</v>
      </c>
      <c r="B327" s="1010"/>
      <c r="C327" s="1010"/>
      <c r="D327" s="1010"/>
      <c r="E327" s="1064"/>
      <c r="F327" s="1064"/>
      <c r="G327" s="1064"/>
      <c r="H327" s="1064"/>
      <c r="I327" s="1064"/>
      <c r="J327" s="1064"/>
      <c r="K327" s="1064"/>
      <c r="L327" s="1064"/>
      <c r="M327" s="1064"/>
      <c r="N327" s="1064"/>
      <c r="O327" s="1064"/>
      <c r="P327" s="1011" t="s">
        <v>1140</v>
      </c>
      <c r="Q327" s="1011"/>
    </row>
    <row r="328" spans="1:16383" s="1015" customFormat="1" ht="21" customHeight="1" thickTop="1">
      <c r="A328" s="1013" t="s">
        <v>4</v>
      </c>
      <c r="B328" s="1013"/>
      <c r="C328" s="1014" t="s">
        <v>1101</v>
      </c>
      <c r="D328" s="1014"/>
      <c r="E328" s="1014" t="s">
        <v>1106</v>
      </c>
      <c r="F328" s="1014"/>
      <c r="G328" s="1014" t="s">
        <v>154</v>
      </c>
      <c r="H328" s="1014"/>
      <c r="I328" s="1014" t="s">
        <v>1120</v>
      </c>
      <c r="J328" s="1014"/>
      <c r="K328" s="1014" t="s">
        <v>1136</v>
      </c>
      <c r="L328" s="1014"/>
      <c r="M328" s="1014" t="s">
        <v>19</v>
      </c>
      <c r="N328" s="1014"/>
      <c r="O328" s="1014"/>
      <c r="P328" s="1013" t="s">
        <v>1091</v>
      </c>
      <c r="Q328" s="1013"/>
    </row>
    <row r="329" spans="1:16383" s="1015" customFormat="1" ht="21" customHeight="1">
      <c r="A329" s="1016"/>
      <c r="B329" s="1016"/>
      <c r="C329" s="1017" t="s">
        <v>178</v>
      </c>
      <c r="D329" s="1017"/>
      <c r="E329" s="1017" t="s">
        <v>156</v>
      </c>
      <c r="F329" s="1017"/>
      <c r="G329" s="1017" t="s">
        <v>157</v>
      </c>
      <c r="H329" s="1017"/>
      <c r="I329" s="1017" t="s">
        <v>179</v>
      </c>
      <c r="J329" s="1017"/>
      <c r="K329" s="1017" t="s">
        <v>180</v>
      </c>
      <c r="L329" s="1017"/>
      <c r="M329" s="1017" t="s">
        <v>23</v>
      </c>
      <c r="N329" s="1017"/>
      <c r="O329" s="1017"/>
      <c r="P329" s="1016"/>
      <c r="Q329" s="1016"/>
    </row>
    <row r="330" spans="1:16383" s="1015" customFormat="1" ht="21" customHeight="1">
      <c r="A330" s="1016"/>
      <c r="B330" s="1016"/>
      <c r="C330" s="1018" t="s">
        <v>148</v>
      </c>
      <c r="D330" s="1018" t="s">
        <v>17</v>
      </c>
      <c r="E330" s="1018" t="s">
        <v>148</v>
      </c>
      <c r="F330" s="1018" t="s">
        <v>17</v>
      </c>
      <c r="G330" s="1018" t="s">
        <v>148</v>
      </c>
      <c r="H330" s="1018" t="s">
        <v>17</v>
      </c>
      <c r="I330" s="1018" t="s">
        <v>148</v>
      </c>
      <c r="J330" s="1018" t="s">
        <v>17</v>
      </c>
      <c r="K330" s="1018" t="s">
        <v>148</v>
      </c>
      <c r="L330" s="1018" t="s">
        <v>17</v>
      </c>
      <c r="M330" s="1018" t="s">
        <v>148</v>
      </c>
      <c r="N330" s="1018" t="s">
        <v>17</v>
      </c>
      <c r="O330" s="1018" t="s">
        <v>107</v>
      </c>
      <c r="P330" s="1016"/>
      <c r="Q330" s="1016"/>
    </row>
    <row r="331" spans="1:16383" s="1015" customFormat="1" ht="21" customHeight="1" thickBot="1">
      <c r="A331" s="1020"/>
      <c r="B331" s="1020"/>
      <c r="C331" s="1053" t="s">
        <v>20</v>
      </c>
      <c r="D331" s="1053" t="s">
        <v>21</v>
      </c>
      <c r="E331" s="1053" t="s">
        <v>20</v>
      </c>
      <c r="F331" s="1053" t="s">
        <v>21</v>
      </c>
      <c r="G331" s="1053" t="s">
        <v>20</v>
      </c>
      <c r="H331" s="1053" t="s">
        <v>21</v>
      </c>
      <c r="I331" s="1053" t="s">
        <v>20</v>
      </c>
      <c r="J331" s="1053" t="s">
        <v>21</v>
      </c>
      <c r="K331" s="1053" t="s">
        <v>20</v>
      </c>
      <c r="L331" s="1053" t="s">
        <v>21</v>
      </c>
      <c r="M331" s="1053" t="s">
        <v>20</v>
      </c>
      <c r="N331" s="1053" t="s">
        <v>21</v>
      </c>
      <c r="O331" s="1053" t="s">
        <v>23</v>
      </c>
      <c r="P331" s="1020"/>
      <c r="Q331" s="1020"/>
    </row>
    <row r="332" spans="1:16383" s="1015" customFormat="1" ht="21" customHeight="1">
      <c r="A332" s="1054" t="s">
        <v>25</v>
      </c>
      <c r="B332" s="1054"/>
      <c r="C332" s="1067">
        <v>259</v>
      </c>
      <c r="D332" s="1067">
        <v>382</v>
      </c>
      <c r="E332" s="1067">
        <v>82</v>
      </c>
      <c r="F332" s="1067">
        <v>135</v>
      </c>
      <c r="G332" s="1067">
        <v>49</v>
      </c>
      <c r="H332" s="1067">
        <v>65</v>
      </c>
      <c r="I332" s="1067">
        <v>29</v>
      </c>
      <c r="J332" s="1067">
        <v>24</v>
      </c>
      <c r="K332" s="1067">
        <v>19</v>
      </c>
      <c r="L332" s="1067">
        <v>15</v>
      </c>
      <c r="M332" s="1061">
        <f>SUM(C332,E332,G332,I332,K332)</f>
        <v>438</v>
      </c>
      <c r="N332" s="1061">
        <f>SUM(D332,F332,H332,J332,L332)</f>
        <v>621</v>
      </c>
      <c r="O332" s="1061">
        <f>SUM(M332:N332)</f>
        <v>1059</v>
      </c>
      <c r="P332" s="807" t="s">
        <v>26</v>
      </c>
      <c r="Q332" s="807"/>
    </row>
    <row r="333" spans="1:16383" ht="20.100000000000001" customHeight="1">
      <c r="A333" s="1068" t="s">
        <v>27</v>
      </c>
      <c r="B333" s="1068"/>
      <c r="C333" s="1069">
        <v>260</v>
      </c>
      <c r="D333" s="1069">
        <v>236</v>
      </c>
      <c r="E333" s="1069">
        <v>167</v>
      </c>
      <c r="F333" s="1069">
        <v>207</v>
      </c>
      <c r="G333" s="1069">
        <v>80</v>
      </c>
      <c r="H333" s="1069">
        <v>117</v>
      </c>
      <c r="I333" s="1069">
        <v>24</v>
      </c>
      <c r="J333" s="1069">
        <v>55</v>
      </c>
      <c r="K333" s="1069">
        <v>8</v>
      </c>
      <c r="L333" s="1069">
        <v>12</v>
      </c>
      <c r="M333" s="1025">
        <f t="shared" ref="M333:N351" si="31">SUM(C333,E333,G333,I333,K333)</f>
        <v>539</v>
      </c>
      <c r="N333" s="1025">
        <f t="shared" si="31"/>
        <v>627</v>
      </c>
      <c r="O333" s="1025">
        <f t="shared" ref="O333:O351" si="32">SUM(M333:N333)</f>
        <v>1166</v>
      </c>
      <c r="P333" s="1055" t="s">
        <v>28</v>
      </c>
      <c r="Q333" s="1055"/>
    </row>
    <row r="334" spans="1:16383" ht="20.100000000000001" customHeight="1">
      <c r="A334" s="1024" t="s">
        <v>83</v>
      </c>
      <c r="B334" s="1024"/>
      <c r="C334" s="1025">
        <v>88</v>
      </c>
      <c r="D334" s="1025">
        <v>120</v>
      </c>
      <c r="E334" s="1025">
        <v>102</v>
      </c>
      <c r="F334" s="1025">
        <v>81</v>
      </c>
      <c r="G334" s="1025">
        <v>39</v>
      </c>
      <c r="H334" s="1025">
        <v>31</v>
      </c>
      <c r="I334" s="1025">
        <v>13</v>
      </c>
      <c r="J334" s="1025">
        <v>13</v>
      </c>
      <c r="K334" s="1025">
        <v>20</v>
      </c>
      <c r="L334" s="1025">
        <v>7</v>
      </c>
      <c r="M334" s="1025">
        <f t="shared" si="31"/>
        <v>262</v>
      </c>
      <c r="N334" s="1025">
        <f t="shared" si="31"/>
        <v>252</v>
      </c>
      <c r="O334" s="1025">
        <f t="shared" si="32"/>
        <v>514</v>
      </c>
      <c r="P334" s="1027" t="s">
        <v>30</v>
      </c>
      <c r="Q334" s="1027"/>
    </row>
    <row r="335" spans="1:16383" ht="20.100000000000001" customHeight="1">
      <c r="A335" s="1024" t="s">
        <v>31</v>
      </c>
      <c r="B335" s="1024"/>
      <c r="C335" s="1025">
        <v>75</v>
      </c>
      <c r="D335" s="1025">
        <v>61</v>
      </c>
      <c r="E335" s="1025">
        <v>28</v>
      </c>
      <c r="F335" s="1025">
        <v>33</v>
      </c>
      <c r="G335" s="1025">
        <v>7</v>
      </c>
      <c r="H335" s="1025">
        <v>58</v>
      </c>
      <c r="I335" s="1025">
        <v>3</v>
      </c>
      <c r="J335" s="1025">
        <v>37</v>
      </c>
      <c r="K335" s="1025">
        <v>0</v>
      </c>
      <c r="L335" s="1025">
        <v>2</v>
      </c>
      <c r="M335" s="1025">
        <f t="shared" si="31"/>
        <v>113</v>
      </c>
      <c r="N335" s="1025">
        <f t="shared" si="31"/>
        <v>191</v>
      </c>
      <c r="O335" s="1025">
        <f t="shared" si="32"/>
        <v>304</v>
      </c>
      <c r="P335" s="1027" t="s">
        <v>32</v>
      </c>
      <c r="Q335" s="1027"/>
    </row>
    <row r="336" spans="1:16383" ht="20.100000000000001" customHeight="1">
      <c r="A336" s="1028" t="s">
        <v>33</v>
      </c>
      <c r="B336" s="1029" t="s">
        <v>1092</v>
      </c>
      <c r="C336" s="1025">
        <v>81</v>
      </c>
      <c r="D336" s="1025">
        <v>122</v>
      </c>
      <c r="E336" s="1025">
        <v>63</v>
      </c>
      <c r="F336" s="1025">
        <v>97</v>
      </c>
      <c r="G336" s="1025">
        <v>45</v>
      </c>
      <c r="H336" s="1025">
        <v>30</v>
      </c>
      <c r="I336" s="1025">
        <v>8</v>
      </c>
      <c r="J336" s="1025">
        <v>16</v>
      </c>
      <c r="K336" s="1025">
        <v>2</v>
      </c>
      <c r="L336" s="1025">
        <v>1</v>
      </c>
      <c r="M336" s="1025">
        <f t="shared" si="31"/>
        <v>199</v>
      </c>
      <c r="N336" s="1025">
        <f t="shared" si="31"/>
        <v>266</v>
      </c>
      <c r="O336" s="1025">
        <f t="shared" si="32"/>
        <v>465</v>
      </c>
      <c r="P336" s="1030" t="s">
        <v>35</v>
      </c>
      <c r="Q336" s="1031" t="s">
        <v>36</v>
      </c>
    </row>
    <row r="337" spans="1:17" ht="20.100000000000001" customHeight="1">
      <c r="A337" s="1032"/>
      <c r="B337" s="1029" t="s">
        <v>1093</v>
      </c>
      <c r="C337" s="1025">
        <v>201</v>
      </c>
      <c r="D337" s="1025">
        <v>699</v>
      </c>
      <c r="E337" s="1025">
        <v>127</v>
      </c>
      <c r="F337" s="1025">
        <v>167</v>
      </c>
      <c r="G337" s="1025">
        <v>54</v>
      </c>
      <c r="H337" s="1025">
        <v>55</v>
      </c>
      <c r="I337" s="1025">
        <v>14</v>
      </c>
      <c r="J337" s="1025">
        <v>19</v>
      </c>
      <c r="K337" s="1025">
        <v>2</v>
      </c>
      <c r="L337" s="1025">
        <v>2</v>
      </c>
      <c r="M337" s="1025">
        <f t="shared" si="31"/>
        <v>398</v>
      </c>
      <c r="N337" s="1025">
        <f t="shared" si="31"/>
        <v>942</v>
      </c>
      <c r="O337" s="1025">
        <f t="shared" si="32"/>
        <v>1340</v>
      </c>
      <c r="P337" s="1030" t="s">
        <v>38</v>
      </c>
      <c r="Q337" s="1033"/>
    </row>
    <row r="338" spans="1:17" ht="20.100000000000001" customHeight="1">
      <c r="A338" s="1032"/>
      <c r="B338" s="1029" t="s">
        <v>1094</v>
      </c>
      <c r="C338" s="1025">
        <v>3</v>
      </c>
      <c r="D338" s="1025">
        <v>0</v>
      </c>
      <c r="E338" s="1025">
        <v>18</v>
      </c>
      <c r="F338" s="1025">
        <v>8</v>
      </c>
      <c r="G338" s="1025">
        <v>3</v>
      </c>
      <c r="H338" s="1025">
        <v>10</v>
      </c>
      <c r="I338" s="1025">
        <v>0</v>
      </c>
      <c r="J338" s="1025">
        <v>5</v>
      </c>
      <c r="K338" s="1025">
        <v>0</v>
      </c>
      <c r="L338" s="1025">
        <v>0</v>
      </c>
      <c r="M338" s="1025">
        <f t="shared" si="31"/>
        <v>24</v>
      </c>
      <c r="N338" s="1025">
        <f t="shared" si="31"/>
        <v>23</v>
      </c>
      <c r="O338" s="1025">
        <f t="shared" si="32"/>
        <v>47</v>
      </c>
      <c r="P338" s="1030" t="s">
        <v>40</v>
      </c>
      <c r="Q338" s="1033"/>
    </row>
    <row r="339" spans="1:17" ht="20.100000000000001" customHeight="1">
      <c r="A339" s="1032"/>
      <c r="B339" s="1029" t="s">
        <v>41</v>
      </c>
      <c r="C339" s="1025">
        <v>139</v>
      </c>
      <c r="D339" s="1025">
        <v>178</v>
      </c>
      <c r="E339" s="1025">
        <v>133</v>
      </c>
      <c r="F339" s="1025">
        <v>159</v>
      </c>
      <c r="G339" s="1025">
        <v>30</v>
      </c>
      <c r="H339" s="1025">
        <v>17</v>
      </c>
      <c r="I339" s="1025">
        <v>13</v>
      </c>
      <c r="J339" s="1025">
        <v>7</v>
      </c>
      <c r="K339" s="1025">
        <v>0</v>
      </c>
      <c r="L339" s="1025">
        <v>4</v>
      </c>
      <c r="M339" s="1025">
        <f t="shared" si="31"/>
        <v>315</v>
      </c>
      <c r="N339" s="1025">
        <f t="shared" si="31"/>
        <v>365</v>
      </c>
      <c r="O339" s="1025">
        <f t="shared" si="32"/>
        <v>680</v>
      </c>
      <c r="P339" s="1030" t="s">
        <v>42</v>
      </c>
      <c r="Q339" s="1033"/>
    </row>
    <row r="340" spans="1:17" ht="20.100000000000001" customHeight="1">
      <c r="A340" s="1032"/>
      <c r="B340" s="1029" t="s">
        <v>43</v>
      </c>
      <c r="C340" s="1025">
        <v>74</v>
      </c>
      <c r="D340" s="1025">
        <v>154</v>
      </c>
      <c r="E340" s="1025">
        <v>61</v>
      </c>
      <c r="F340" s="1025">
        <v>94</v>
      </c>
      <c r="G340" s="1025">
        <v>33</v>
      </c>
      <c r="H340" s="1025">
        <v>47</v>
      </c>
      <c r="I340" s="1025">
        <v>6</v>
      </c>
      <c r="J340" s="1025">
        <v>15</v>
      </c>
      <c r="K340" s="1025">
        <v>1</v>
      </c>
      <c r="L340" s="1025">
        <v>7</v>
      </c>
      <c r="M340" s="1025">
        <f t="shared" si="31"/>
        <v>175</v>
      </c>
      <c r="N340" s="1025">
        <f t="shared" si="31"/>
        <v>317</v>
      </c>
      <c r="O340" s="1025">
        <f t="shared" si="32"/>
        <v>492</v>
      </c>
      <c r="P340" s="1030" t="s">
        <v>44</v>
      </c>
      <c r="Q340" s="1033"/>
    </row>
    <row r="341" spans="1:17" ht="20.100000000000001" customHeight="1">
      <c r="A341" s="1034"/>
      <c r="B341" s="1029" t="s">
        <v>45</v>
      </c>
      <c r="C341" s="1025">
        <v>23</v>
      </c>
      <c r="D341" s="1025">
        <v>129</v>
      </c>
      <c r="E341" s="1025">
        <v>33</v>
      </c>
      <c r="F341" s="1025">
        <v>52</v>
      </c>
      <c r="G341" s="1025">
        <v>9</v>
      </c>
      <c r="H341" s="1025">
        <v>9</v>
      </c>
      <c r="I341" s="1025">
        <v>2</v>
      </c>
      <c r="J341" s="1025">
        <v>2</v>
      </c>
      <c r="K341" s="1025">
        <v>0</v>
      </c>
      <c r="L341" s="1025">
        <v>1</v>
      </c>
      <c r="M341" s="1025">
        <f t="shared" si="31"/>
        <v>67</v>
      </c>
      <c r="N341" s="1025">
        <f t="shared" si="31"/>
        <v>193</v>
      </c>
      <c r="O341" s="1025">
        <f t="shared" si="32"/>
        <v>260</v>
      </c>
      <c r="P341" s="1030" t="s">
        <v>46</v>
      </c>
      <c r="Q341" s="1035"/>
    </row>
    <row r="342" spans="1:17" ht="20.100000000000001" customHeight="1">
      <c r="A342" s="1036" t="s">
        <v>47</v>
      </c>
      <c r="B342" s="1036"/>
      <c r="C342" s="1025">
        <v>16</v>
      </c>
      <c r="D342" s="1025">
        <v>69</v>
      </c>
      <c r="E342" s="1025">
        <v>13</v>
      </c>
      <c r="F342" s="1025">
        <v>35</v>
      </c>
      <c r="G342" s="1025">
        <v>10</v>
      </c>
      <c r="H342" s="1025">
        <v>24</v>
      </c>
      <c r="I342" s="1025">
        <v>6</v>
      </c>
      <c r="J342" s="1025">
        <v>19</v>
      </c>
      <c r="K342" s="1025">
        <v>0</v>
      </c>
      <c r="L342" s="1025">
        <v>18</v>
      </c>
      <c r="M342" s="1025">
        <f t="shared" si="31"/>
        <v>45</v>
      </c>
      <c r="N342" s="1025">
        <f t="shared" si="31"/>
        <v>165</v>
      </c>
      <c r="O342" s="1025">
        <f t="shared" si="32"/>
        <v>210</v>
      </c>
      <c r="P342" s="485" t="s">
        <v>1095</v>
      </c>
      <c r="Q342" s="485"/>
    </row>
    <row r="343" spans="1:17" ht="20.100000000000001" customHeight="1">
      <c r="A343" s="1024" t="s">
        <v>49</v>
      </c>
      <c r="B343" s="1024"/>
      <c r="C343" s="1025">
        <v>192</v>
      </c>
      <c r="D343" s="1025">
        <v>410</v>
      </c>
      <c r="E343" s="1025">
        <v>186</v>
      </c>
      <c r="F343" s="1025">
        <v>60</v>
      </c>
      <c r="G343" s="1025">
        <v>76</v>
      </c>
      <c r="H343" s="1025">
        <v>42</v>
      </c>
      <c r="I343" s="1025">
        <v>65</v>
      </c>
      <c r="J343" s="1025">
        <v>57</v>
      </c>
      <c r="K343" s="1025">
        <v>7</v>
      </c>
      <c r="L343" s="1025">
        <v>24</v>
      </c>
      <c r="M343" s="1025">
        <f t="shared" si="31"/>
        <v>526</v>
      </c>
      <c r="N343" s="1025">
        <f t="shared" si="31"/>
        <v>593</v>
      </c>
      <c r="O343" s="1025">
        <f t="shared" si="32"/>
        <v>1119</v>
      </c>
      <c r="P343" s="1027" t="s">
        <v>50</v>
      </c>
      <c r="Q343" s="1027"/>
    </row>
    <row r="344" spans="1:17" ht="20.100000000000001" customHeight="1">
      <c r="A344" s="1024" t="s">
        <v>51</v>
      </c>
      <c r="B344" s="1024"/>
      <c r="C344" s="1025">
        <v>57</v>
      </c>
      <c r="D344" s="1025">
        <v>64</v>
      </c>
      <c r="E344" s="1025">
        <v>26</v>
      </c>
      <c r="F344" s="1025">
        <v>45</v>
      </c>
      <c r="G344" s="1025">
        <v>10</v>
      </c>
      <c r="H344" s="1025">
        <v>25</v>
      </c>
      <c r="I344" s="1025">
        <v>7</v>
      </c>
      <c r="J344" s="1025">
        <v>4</v>
      </c>
      <c r="K344" s="1025">
        <v>2</v>
      </c>
      <c r="L344" s="1025">
        <v>1</v>
      </c>
      <c r="M344" s="1025">
        <f t="shared" si="31"/>
        <v>102</v>
      </c>
      <c r="N344" s="1025">
        <f t="shared" si="31"/>
        <v>139</v>
      </c>
      <c r="O344" s="1025">
        <f t="shared" si="32"/>
        <v>241</v>
      </c>
      <c r="P344" s="1027" t="s">
        <v>52</v>
      </c>
      <c r="Q344" s="1027"/>
    </row>
    <row r="345" spans="1:17" ht="20.100000000000001" customHeight="1">
      <c r="A345" s="1024" t="s">
        <v>53</v>
      </c>
      <c r="B345" s="1024"/>
      <c r="C345" s="1025">
        <v>953</v>
      </c>
      <c r="D345" s="1025">
        <v>443</v>
      </c>
      <c r="E345" s="1025">
        <v>677</v>
      </c>
      <c r="F345" s="1025">
        <v>1807</v>
      </c>
      <c r="G345" s="1025">
        <v>364</v>
      </c>
      <c r="H345" s="1025">
        <v>774</v>
      </c>
      <c r="I345" s="1025">
        <v>272</v>
      </c>
      <c r="J345" s="1025">
        <v>284</v>
      </c>
      <c r="K345" s="1025">
        <v>123</v>
      </c>
      <c r="L345" s="1025">
        <v>132</v>
      </c>
      <c r="M345" s="1025">
        <f t="shared" si="31"/>
        <v>2389</v>
      </c>
      <c r="N345" s="1025">
        <f t="shared" si="31"/>
        <v>3440</v>
      </c>
      <c r="O345" s="1025">
        <f t="shared" si="32"/>
        <v>5829</v>
      </c>
      <c r="P345" s="1027" t="s">
        <v>54</v>
      </c>
      <c r="Q345" s="1027"/>
    </row>
    <row r="346" spans="1:17" ht="20.100000000000001" customHeight="1">
      <c r="A346" s="1024" t="s">
        <v>84</v>
      </c>
      <c r="B346" s="1024"/>
      <c r="C346" s="1025">
        <v>141</v>
      </c>
      <c r="D346" s="1025">
        <v>234</v>
      </c>
      <c r="E346" s="1025">
        <v>158</v>
      </c>
      <c r="F346" s="1025">
        <v>212</v>
      </c>
      <c r="G346" s="1025">
        <v>75</v>
      </c>
      <c r="H346" s="1025">
        <v>150</v>
      </c>
      <c r="I346" s="1025">
        <v>44</v>
      </c>
      <c r="J346" s="1025">
        <v>54</v>
      </c>
      <c r="K346" s="1025">
        <v>25</v>
      </c>
      <c r="L346" s="1025">
        <v>23</v>
      </c>
      <c r="M346" s="1025">
        <f t="shared" si="31"/>
        <v>443</v>
      </c>
      <c r="N346" s="1025">
        <f t="shared" si="31"/>
        <v>673</v>
      </c>
      <c r="O346" s="1025">
        <f t="shared" si="32"/>
        <v>1116</v>
      </c>
      <c r="P346" s="1027" t="s">
        <v>56</v>
      </c>
      <c r="Q346" s="1027"/>
    </row>
    <row r="347" spans="1:17" ht="20.100000000000001" customHeight="1">
      <c r="A347" s="1024" t="s">
        <v>57</v>
      </c>
      <c r="B347" s="1024"/>
      <c r="C347" s="1025">
        <v>35</v>
      </c>
      <c r="D347" s="1025">
        <v>142</v>
      </c>
      <c r="E347" s="1025">
        <v>40</v>
      </c>
      <c r="F347" s="1025">
        <v>133</v>
      </c>
      <c r="G347" s="1025">
        <v>16</v>
      </c>
      <c r="H347" s="1025">
        <v>57</v>
      </c>
      <c r="I347" s="1025">
        <v>15</v>
      </c>
      <c r="J347" s="1025">
        <v>37</v>
      </c>
      <c r="K347" s="1025">
        <v>1</v>
      </c>
      <c r="L347" s="1025">
        <v>13</v>
      </c>
      <c r="M347" s="1025">
        <f t="shared" si="31"/>
        <v>107</v>
      </c>
      <c r="N347" s="1025">
        <f t="shared" si="31"/>
        <v>382</v>
      </c>
      <c r="O347" s="1025">
        <f t="shared" si="32"/>
        <v>489</v>
      </c>
      <c r="P347" s="1027" t="s">
        <v>58</v>
      </c>
      <c r="Q347" s="1027"/>
    </row>
    <row r="348" spans="1:17" ht="20.100000000000001" customHeight="1">
      <c r="A348" s="1024" t="s">
        <v>59</v>
      </c>
      <c r="B348" s="1024"/>
      <c r="C348" s="1025">
        <v>110</v>
      </c>
      <c r="D348" s="1025">
        <v>298</v>
      </c>
      <c r="E348" s="1025">
        <v>100</v>
      </c>
      <c r="F348" s="1025">
        <v>362</v>
      </c>
      <c r="G348" s="1025">
        <v>68</v>
      </c>
      <c r="H348" s="1025">
        <v>182</v>
      </c>
      <c r="I348" s="1025">
        <v>34</v>
      </c>
      <c r="J348" s="1025">
        <v>24</v>
      </c>
      <c r="K348" s="1025">
        <v>10</v>
      </c>
      <c r="L348" s="1025">
        <v>1</v>
      </c>
      <c r="M348" s="1025">
        <f t="shared" si="31"/>
        <v>322</v>
      </c>
      <c r="N348" s="1025">
        <f t="shared" si="31"/>
        <v>867</v>
      </c>
      <c r="O348" s="1025">
        <f t="shared" si="32"/>
        <v>1189</v>
      </c>
      <c r="P348" s="1027" t="s">
        <v>60</v>
      </c>
      <c r="Q348" s="1027"/>
    </row>
    <row r="349" spans="1:17" ht="20.100000000000001" customHeight="1">
      <c r="A349" s="1024" t="s">
        <v>61</v>
      </c>
      <c r="B349" s="1024"/>
      <c r="C349" s="1025">
        <v>530</v>
      </c>
      <c r="D349" s="1025">
        <v>865</v>
      </c>
      <c r="E349" s="1025">
        <v>579</v>
      </c>
      <c r="F349" s="1025">
        <v>960</v>
      </c>
      <c r="G349" s="1025">
        <v>340</v>
      </c>
      <c r="H349" s="1025">
        <v>498</v>
      </c>
      <c r="I349" s="1025">
        <v>180</v>
      </c>
      <c r="J349" s="1025">
        <v>330</v>
      </c>
      <c r="K349" s="1025">
        <v>85</v>
      </c>
      <c r="L349" s="1025">
        <v>115</v>
      </c>
      <c r="M349" s="1025">
        <f t="shared" si="31"/>
        <v>1714</v>
      </c>
      <c r="N349" s="1025">
        <f t="shared" si="31"/>
        <v>2768</v>
      </c>
      <c r="O349" s="1025">
        <f t="shared" si="32"/>
        <v>4482</v>
      </c>
      <c r="P349" s="1027" t="s">
        <v>62</v>
      </c>
      <c r="Q349" s="1027"/>
    </row>
    <row r="350" spans="1:17" ht="20.100000000000001" customHeight="1">
      <c r="A350" s="1024" t="s">
        <v>63</v>
      </c>
      <c r="B350" s="1024"/>
      <c r="C350" s="1025">
        <v>3</v>
      </c>
      <c r="D350" s="1025">
        <v>33</v>
      </c>
      <c r="E350" s="1025">
        <v>9</v>
      </c>
      <c r="F350" s="1025">
        <v>38</v>
      </c>
      <c r="G350" s="1025">
        <v>10</v>
      </c>
      <c r="H350" s="1025">
        <v>23</v>
      </c>
      <c r="I350" s="1025">
        <v>1</v>
      </c>
      <c r="J350" s="1025">
        <v>5</v>
      </c>
      <c r="K350" s="1025">
        <v>24</v>
      </c>
      <c r="L350" s="1025">
        <v>3</v>
      </c>
      <c r="M350" s="1025">
        <f t="shared" si="31"/>
        <v>47</v>
      </c>
      <c r="N350" s="1025">
        <f t="shared" si="31"/>
        <v>102</v>
      </c>
      <c r="O350" s="1025">
        <f t="shared" si="32"/>
        <v>149</v>
      </c>
      <c r="P350" s="1027" t="s">
        <v>64</v>
      </c>
      <c r="Q350" s="1027"/>
    </row>
    <row r="351" spans="1:17" ht="20.100000000000001" customHeight="1" thickBot="1">
      <c r="A351" s="1037" t="s">
        <v>65</v>
      </c>
      <c r="B351" s="1037"/>
      <c r="C351" s="1038">
        <v>523</v>
      </c>
      <c r="D351" s="1038">
        <v>1277</v>
      </c>
      <c r="E351" s="1038">
        <v>624</v>
      </c>
      <c r="F351" s="1038">
        <v>782</v>
      </c>
      <c r="G351" s="1038">
        <v>222</v>
      </c>
      <c r="H351" s="1038">
        <v>363</v>
      </c>
      <c r="I351" s="1038">
        <v>110</v>
      </c>
      <c r="J351" s="1038">
        <v>122</v>
      </c>
      <c r="K351" s="1038">
        <v>16</v>
      </c>
      <c r="L351" s="1038">
        <v>42</v>
      </c>
      <c r="M351" s="1039">
        <f t="shared" si="31"/>
        <v>1495</v>
      </c>
      <c r="N351" s="1039">
        <f t="shared" si="31"/>
        <v>2586</v>
      </c>
      <c r="O351" s="1039">
        <f t="shared" si="32"/>
        <v>4081</v>
      </c>
      <c r="P351" s="1041" t="s">
        <v>66</v>
      </c>
      <c r="Q351" s="1041"/>
    </row>
    <row r="352" spans="1:17" ht="20.100000000000001" customHeight="1" thickBot="1">
      <c r="A352" s="1042" t="s">
        <v>19</v>
      </c>
      <c r="B352" s="1042"/>
      <c r="C352" s="1043">
        <f>SUM(C332:C351)</f>
        <v>3763</v>
      </c>
      <c r="D352" s="1043">
        <f t="shared" ref="D352:O352" si="33">SUM(D332:D351)</f>
        <v>5916</v>
      </c>
      <c r="E352" s="1043">
        <f t="shared" si="33"/>
        <v>3226</v>
      </c>
      <c r="F352" s="1043">
        <f t="shared" si="33"/>
        <v>5467</v>
      </c>
      <c r="G352" s="1043">
        <f t="shared" si="33"/>
        <v>1540</v>
      </c>
      <c r="H352" s="1043">
        <f t="shared" si="33"/>
        <v>2577</v>
      </c>
      <c r="I352" s="1043">
        <f t="shared" si="33"/>
        <v>846</v>
      </c>
      <c r="J352" s="1043">
        <f t="shared" si="33"/>
        <v>1129</v>
      </c>
      <c r="K352" s="1043">
        <f t="shared" si="33"/>
        <v>345</v>
      </c>
      <c r="L352" s="1043">
        <f t="shared" si="33"/>
        <v>423</v>
      </c>
      <c r="M352" s="1044">
        <f t="shared" si="33"/>
        <v>9720</v>
      </c>
      <c r="N352" s="1044">
        <f t="shared" si="33"/>
        <v>15512</v>
      </c>
      <c r="O352" s="1044">
        <f t="shared" si="33"/>
        <v>25232</v>
      </c>
      <c r="P352" s="1045" t="s">
        <v>67</v>
      </c>
      <c r="Q352" s="1045"/>
    </row>
    <row r="353" spans="1:17" ht="25.5" customHeight="1" thickTop="1">
      <c r="A353" s="1070"/>
      <c r="B353" s="1070"/>
      <c r="C353" s="1071"/>
      <c r="D353" s="1071"/>
      <c r="E353" s="1071"/>
      <c r="F353" s="1071"/>
      <c r="G353" s="1071"/>
      <c r="H353" s="1071"/>
      <c r="I353" s="1071"/>
      <c r="J353" s="1071"/>
      <c r="K353" s="1071"/>
      <c r="L353" s="1071"/>
      <c r="M353" s="1071"/>
      <c r="N353" s="1071"/>
      <c r="O353" s="1071"/>
    </row>
    <row r="354" spans="1:17" ht="25.5" customHeight="1">
      <c r="A354" s="1070"/>
      <c r="B354" s="1070"/>
      <c r="C354" s="1071"/>
      <c r="D354" s="1071"/>
      <c r="E354" s="1071"/>
      <c r="F354" s="1071"/>
      <c r="G354" s="1071"/>
      <c r="H354" s="1071"/>
      <c r="I354" s="1071"/>
      <c r="J354" s="1071"/>
      <c r="K354" s="1071"/>
      <c r="L354" s="1071"/>
      <c r="M354" s="1071"/>
      <c r="N354" s="1071"/>
      <c r="O354" s="1071"/>
    </row>
    <row r="355" spans="1:17" ht="25.5" customHeight="1">
      <c r="A355" s="1070"/>
      <c r="B355" s="1070"/>
      <c r="C355" s="1071"/>
      <c r="D355" s="1071"/>
      <c r="E355" s="1071"/>
      <c r="F355" s="1071"/>
      <c r="G355" s="1071"/>
      <c r="H355" s="1071"/>
      <c r="I355" s="1071"/>
      <c r="J355" s="1071"/>
      <c r="K355" s="1071"/>
      <c r="L355" s="1071"/>
      <c r="M355" s="1071"/>
      <c r="N355" s="1071"/>
      <c r="O355" s="1071"/>
    </row>
    <row r="356" spans="1:17" ht="25.5" customHeight="1">
      <c r="A356" s="1070"/>
      <c r="B356" s="1070"/>
      <c r="C356" s="1071"/>
      <c r="D356" s="1071"/>
      <c r="E356" s="1071"/>
      <c r="F356" s="1071"/>
      <c r="G356" s="1071"/>
      <c r="H356" s="1071"/>
      <c r="I356" s="1071"/>
      <c r="J356" s="1071"/>
      <c r="K356" s="1071"/>
      <c r="L356" s="1071"/>
      <c r="M356" s="1071"/>
      <c r="N356" s="1071"/>
      <c r="O356" s="1071"/>
    </row>
    <row r="357" spans="1:17" ht="31.5" customHeight="1">
      <c r="A357" s="1052" t="s">
        <v>1141</v>
      </c>
      <c r="B357" s="1052"/>
      <c r="C357" s="1052"/>
      <c r="D357" s="1052"/>
      <c r="E357" s="1052"/>
      <c r="F357" s="1052"/>
      <c r="G357" s="1052"/>
      <c r="H357" s="1052"/>
      <c r="I357" s="1052"/>
      <c r="J357" s="1052"/>
      <c r="K357" s="1052"/>
      <c r="L357" s="1052"/>
      <c r="M357" s="1052"/>
      <c r="N357" s="1052"/>
      <c r="O357" s="1052"/>
      <c r="P357" s="1052"/>
      <c r="Q357" s="1052"/>
    </row>
    <row r="358" spans="1:17" ht="40.5" customHeight="1">
      <c r="A358" s="1008" t="s">
        <v>1142</v>
      </c>
      <c r="B358" s="1008"/>
      <c r="C358" s="1008"/>
      <c r="D358" s="1008"/>
      <c r="E358" s="1008"/>
      <c r="F358" s="1008"/>
      <c r="G358" s="1008"/>
      <c r="H358" s="1008"/>
      <c r="I358" s="1008"/>
      <c r="J358" s="1008"/>
      <c r="K358" s="1008"/>
      <c r="L358" s="1008"/>
      <c r="M358" s="1008"/>
      <c r="N358" s="1008"/>
      <c r="O358" s="1008"/>
      <c r="P358" s="1008"/>
      <c r="Q358" s="1008"/>
    </row>
    <row r="359" spans="1:17" ht="24.75" customHeight="1" thickBot="1">
      <c r="A359" s="1010" t="s">
        <v>1143</v>
      </c>
      <c r="B359" s="1010"/>
      <c r="C359" s="1010"/>
      <c r="D359" s="1010"/>
      <c r="E359" s="1064"/>
      <c r="F359" s="1064"/>
      <c r="G359" s="1064"/>
      <c r="H359" s="1064"/>
      <c r="I359" s="1064"/>
      <c r="J359" s="1064"/>
      <c r="K359" s="1064"/>
      <c r="L359" s="1064"/>
      <c r="M359" s="1064"/>
      <c r="N359" s="1064"/>
      <c r="O359" s="1064"/>
      <c r="P359" s="1011" t="s">
        <v>1140</v>
      </c>
      <c r="Q359" s="1011"/>
    </row>
    <row r="360" spans="1:17" s="1015" customFormat="1" ht="21" customHeight="1" thickTop="1">
      <c r="A360" s="1013" t="s">
        <v>4</v>
      </c>
      <c r="B360" s="1013"/>
      <c r="C360" s="1014" t="s">
        <v>1101</v>
      </c>
      <c r="D360" s="1014"/>
      <c r="E360" s="1014" t="s">
        <v>1106</v>
      </c>
      <c r="F360" s="1014"/>
      <c r="G360" s="1014" t="s">
        <v>154</v>
      </c>
      <c r="H360" s="1014"/>
      <c r="I360" s="1014" t="s">
        <v>1120</v>
      </c>
      <c r="J360" s="1014"/>
      <c r="K360" s="1014" t="s">
        <v>1136</v>
      </c>
      <c r="L360" s="1014"/>
      <c r="M360" s="1014" t="s">
        <v>19</v>
      </c>
      <c r="N360" s="1014"/>
      <c r="O360" s="1014"/>
      <c r="P360" s="1013" t="s">
        <v>1091</v>
      </c>
      <c r="Q360" s="1013"/>
    </row>
    <row r="361" spans="1:17" s="1015" customFormat="1" ht="21" customHeight="1">
      <c r="A361" s="1016"/>
      <c r="B361" s="1016"/>
      <c r="C361" s="1017" t="s">
        <v>178</v>
      </c>
      <c r="D361" s="1017"/>
      <c r="E361" s="1017" t="s">
        <v>156</v>
      </c>
      <c r="F361" s="1017"/>
      <c r="G361" s="1017" t="s">
        <v>157</v>
      </c>
      <c r="H361" s="1017"/>
      <c r="I361" s="1017" t="s">
        <v>179</v>
      </c>
      <c r="J361" s="1017"/>
      <c r="K361" s="1017" t="s">
        <v>180</v>
      </c>
      <c r="L361" s="1017"/>
      <c r="M361" s="1017" t="s">
        <v>23</v>
      </c>
      <c r="N361" s="1017"/>
      <c r="O361" s="1017"/>
      <c r="P361" s="1016"/>
      <c r="Q361" s="1016"/>
    </row>
    <row r="362" spans="1:17" s="1015" customFormat="1" ht="21" customHeight="1">
      <c r="A362" s="1016"/>
      <c r="B362" s="1016"/>
      <c r="C362" s="1018" t="s">
        <v>148</v>
      </c>
      <c r="D362" s="1018" t="s">
        <v>17</v>
      </c>
      <c r="E362" s="1018" t="s">
        <v>148</v>
      </c>
      <c r="F362" s="1018" t="s">
        <v>17</v>
      </c>
      <c r="G362" s="1018" t="s">
        <v>148</v>
      </c>
      <c r="H362" s="1018" t="s">
        <v>17</v>
      </c>
      <c r="I362" s="1018" t="s">
        <v>148</v>
      </c>
      <c r="J362" s="1018" t="s">
        <v>17</v>
      </c>
      <c r="K362" s="1018" t="s">
        <v>148</v>
      </c>
      <c r="L362" s="1018" t="s">
        <v>17</v>
      </c>
      <c r="M362" s="1018" t="s">
        <v>148</v>
      </c>
      <c r="N362" s="1018" t="s">
        <v>17</v>
      </c>
      <c r="O362" s="1018" t="s">
        <v>107</v>
      </c>
      <c r="P362" s="1016"/>
      <c r="Q362" s="1016"/>
    </row>
    <row r="363" spans="1:17" s="1015" customFormat="1" ht="21" customHeight="1" thickBot="1">
      <c r="A363" s="1020"/>
      <c r="B363" s="1020"/>
      <c r="C363" s="1053" t="s">
        <v>20</v>
      </c>
      <c r="D363" s="1053" t="s">
        <v>21</v>
      </c>
      <c r="E363" s="1053" t="s">
        <v>20</v>
      </c>
      <c r="F363" s="1053" t="s">
        <v>21</v>
      </c>
      <c r="G363" s="1053" t="s">
        <v>20</v>
      </c>
      <c r="H363" s="1053" t="s">
        <v>21</v>
      </c>
      <c r="I363" s="1053" t="s">
        <v>20</v>
      </c>
      <c r="J363" s="1053" t="s">
        <v>21</v>
      </c>
      <c r="K363" s="1053" t="s">
        <v>20</v>
      </c>
      <c r="L363" s="1053" t="s">
        <v>21</v>
      </c>
      <c r="M363" s="1053" t="s">
        <v>20</v>
      </c>
      <c r="N363" s="1053" t="s">
        <v>21</v>
      </c>
      <c r="O363" s="1053" t="s">
        <v>23</v>
      </c>
      <c r="P363" s="1020"/>
      <c r="Q363" s="1020"/>
    </row>
    <row r="364" spans="1:17" s="1015" customFormat="1" ht="21" customHeight="1">
      <c r="A364" s="1054" t="s">
        <v>25</v>
      </c>
      <c r="B364" s="1054"/>
      <c r="C364" s="1067">
        <v>87</v>
      </c>
      <c r="D364" s="1067">
        <v>39</v>
      </c>
      <c r="E364" s="1067">
        <v>37</v>
      </c>
      <c r="F364" s="1067">
        <v>21</v>
      </c>
      <c r="G364" s="1067">
        <v>29</v>
      </c>
      <c r="H364" s="1067">
        <v>0</v>
      </c>
      <c r="I364" s="1067">
        <v>9</v>
      </c>
      <c r="J364" s="1067">
        <v>3</v>
      </c>
      <c r="K364" s="1067">
        <v>5</v>
      </c>
      <c r="L364" s="1067">
        <v>3</v>
      </c>
      <c r="M364" s="1061">
        <f>SUM(C364,E364,G364,I364,K364)</f>
        <v>167</v>
      </c>
      <c r="N364" s="1061">
        <f>SUM(D364,F364,H364,J364,L364)</f>
        <v>66</v>
      </c>
      <c r="O364" s="1061">
        <f>SUM(M364:N364)</f>
        <v>233</v>
      </c>
      <c r="P364" s="807" t="s">
        <v>26</v>
      </c>
      <c r="Q364" s="807"/>
    </row>
    <row r="365" spans="1:17" ht="20.100000000000001" customHeight="1">
      <c r="A365" s="1068" t="s">
        <v>27</v>
      </c>
      <c r="B365" s="1068"/>
      <c r="C365" s="1069">
        <v>122</v>
      </c>
      <c r="D365" s="1069">
        <v>49</v>
      </c>
      <c r="E365" s="1069">
        <v>54</v>
      </c>
      <c r="F365" s="1069">
        <v>18</v>
      </c>
      <c r="G365" s="1069">
        <v>28</v>
      </c>
      <c r="H365" s="1069">
        <v>14</v>
      </c>
      <c r="I365" s="1069">
        <v>19</v>
      </c>
      <c r="J365" s="1069">
        <v>4</v>
      </c>
      <c r="K365" s="1069">
        <v>4</v>
      </c>
      <c r="L365" s="1069">
        <v>3</v>
      </c>
      <c r="M365" s="1025">
        <f t="shared" ref="M365:N383" si="34">SUM(C365,E365,G365,I365,K365)</f>
        <v>227</v>
      </c>
      <c r="N365" s="1025">
        <f t="shared" si="34"/>
        <v>88</v>
      </c>
      <c r="O365" s="1025">
        <f t="shared" ref="O365:O383" si="35">SUM(M365:N365)</f>
        <v>315</v>
      </c>
      <c r="P365" s="1055" t="s">
        <v>28</v>
      </c>
      <c r="Q365" s="1055"/>
    </row>
    <row r="366" spans="1:17" ht="20.100000000000001" customHeight="1">
      <c r="A366" s="1024" t="s">
        <v>83</v>
      </c>
      <c r="B366" s="1024"/>
      <c r="C366" s="1025">
        <v>44</v>
      </c>
      <c r="D366" s="1025">
        <v>6</v>
      </c>
      <c r="E366" s="1025">
        <v>35</v>
      </c>
      <c r="F366" s="1025">
        <v>8</v>
      </c>
      <c r="G366" s="1025">
        <v>41</v>
      </c>
      <c r="H366" s="1025">
        <v>5</v>
      </c>
      <c r="I366" s="1025">
        <v>12</v>
      </c>
      <c r="J366" s="1025">
        <v>2</v>
      </c>
      <c r="K366" s="1025">
        <v>4</v>
      </c>
      <c r="L366" s="1025">
        <v>0</v>
      </c>
      <c r="M366" s="1069">
        <f t="shared" si="34"/>
        <v>136</v>
      </c>
      <c r="N366" s="1025">
        <f t="shared" si="34"/>
        <v>21</v>
      </c>
      <c r="O366" s="1069">
        <f t="shared" si="35"/>
        <v>157</v>
      </c>
      <c r="P366" s="1027" t="s">
        <v>30</v>
      </c>
      <c r="Q366" s="1027"/>
    </row>
    <row r="367" spans="1:17" ht="20.100000000000001" customHeight="1">
      <c r="A367" s="1024" t="s">
        <v>31</v>
      </c>
      <c r="B367" s="1024"/>
      <c r="C367" s="1025">
        <v>9</v>
      </c>
      <c r="D367" s="1025">
        <v>1</v>
      </c>
      <c r="E367" s="1025">
        <v>5</v>
      </c>
      <c r="F367" s="1025">
        <v>0</v>
      </c>
      <c r="G367" s="1025">
        <v>3</v>
      </c>
      <c r="H367" s="1025">
        <v>0</v>
      </c>
      <c r="I367" s="1025">
        <v>1</v>
      </c>
      <c r="J367" s="1025">
        <v>0</v>
      </c>
      <c r="K367" s="1025">
        <v>0</v>
      </c>
      <c r="L367" s="1025">
        <v>0</v>
      </c>
      <c r="M367" s="1025">
        <f t="shared" si="34"/>
        <v>18</v>
      </c>
      <c r="N367" s="1025">
        <f t="shared" si="34"/>
        <v>1</v>
      </c>
      <c r="O367" s="1025">
        <f t="shared" si="35"/>
        <v>19</v>
      </c>
      <c r="P367" s="1027" t="s">
        <v>32</v>
      </c>
      <c r="Q367" s="1027"/>
    </row>
    <row r="368" spans="1:17" ht="20.100000000000001" customHeight="1">
      <c r="A368" s="1028" t="s">
        <v>33</v>
      </c>
      <c r="B368" s="1029" t="s">
        <v>1092</v>
      </c>
      <c r="C368" s="1025">
        <v>60</v>
      </c>
      <c r="D368" s="1025">
        <v>34</v>
      </c>
      <c r="E368" s="1025">
        <v>42</v>
      </c>
      <c r="F368" s="1025">
        <v>16</v>
      </c>
      <c r="G368" s="1025">
        <v>23</v>
      </c>
      <c r="H368" s="1025">
        <v>8</v>
      </c>
      <c r="I368" s="1025">
        <v>5</v>
      </c>
      <c r="J368" s="1025">
        <v>5</v>
      </c>
      <c r="K368" s="1025">
        <v>3</v>
      </c>
      <c r="L368" s="1025">
        <v>0</v>
      </c>
      <c r="M368" s="1025">
        <f t="shared" si="34"/>
        <v>133</v>
      </c>
      <c r="N368" s="1025">
        <f t="shared" si="34"/>
        <v>63</v>
      </c>
      <c r="O368" s="1025">
        <f t="shared" si="35"/>
        <v>196</v>
      </c>
      <c r="P368" s="1030" t="s">
        <v>35</v>
      </c>
      <c r="Q368" s="1031" t="s">
        <v>36</v>
      </c>
    </row>
    <row r="369" spans="1:17" ht="20.100000000000001" customHeight="1">
      <c r="A369" s="1032"/>
      <c r="B369" s="1029" t="s">
        <v>1093</v>
      </c>
      <c r="C369" s="1025">
        <v>162</v>
      </c>
      <c r="D369" s="1025">
        <v>142</v>
      </c>
      <c r="E369" s="1025">
        <v>99</v>
      </c>
      <c r="F369" s="1025">
        <v>23</v>
      </c>
      <c r="G369" s="1025">
        <v>42</v>
      </c>
      <c r="H369" s="1025">
        <v>5</v>
      </c>
      <c r="I369" s="1025">
        <v>9</v>
      </c>
      <c r="J369" s="1025">
        <v>2</v>
      </c>
      <c r="K369" s="1025">
        <v>4</v>
      </c>
      <c r="L369" s="1025">
        <v>1</v>
      </c>
      <c r="M369" s="1025">
        <f t="shared" si="34"/>
        <v>316</v>
      </c>
      <c r="N369" s="1025">
        <f t="shared" si="34"/>
        <v>173</v>
      </c>
      <c r="O369" s="1025">
        <f t="shared" si="35"/>
        <v>489</v>
      </c>
      <c r="P369" s="1030" t="s">
        <v>38</v>
      </c>
      <c r="Q369" s="1033"/>
    </row>
    <row r="370" spans="1:17" ht="20.100000000000001" customHeight="1">
      <c r="A370" s="1032"/>
      <c r="B370" s="1029" t="s">
        <v>1094</v>
      </c>
      <c r="C370" s="1025">
        <v>0</v>
      </c>
      <c r="D370" s="1025">
        <v>0</v>
      </c>
      <c r="E370" s="1025">
        <v>0</v>
      </c>
      <c r="F370" s="1025">
        <v>3</v>
      </c>
      <c r="G370" s="1025">
        <v>0</v>
      </c>
      <c r="H370" s="1025">
        <v>5</v>
      </c>
      <c r="I370" s="1025">
        <v>0</v>
      </c>
      <c r="J370" s="1025">
        <v>1</v>
      </c>
      <c r="K370" s="1025">
        <v>0</v>
      </c>
      <c r="L370" s="1025">
        <v>0</v>
      </c>
      <c r="M370" s="1025">
        <f t="shared" si="34"/>
        <v>0</v>
      </c>
      <c r="N370" s="1025">
        <f t="shared" si="34"/>
        <v>9</v>
      </c>
      <c r="O370" s="1025">
        <f t="shared" si="35"/>
        <v>9</v>
      </c>
      <c r="P370" s="1030" t="s">
        <v>40</v>
      </c>
      <c r="Q370" s="1033"/>
    </row>
    <row r="371" spans="1:17" ht="20.100000000000001" customHeight="1">
      <c r="A371" s="1032"/>
      <c r="B371" s="1029" t="s">
        <v>41</v>
      </c>
      <c r="C371" s="1025">
        <v>108</v>
      </c>
      <c r="D371" s="1025">
        <v>38</v>
      </c>
      <c r="E371" s="1025">
        <v>86</v>
      </c>
      <c r="F371" s="1025">
        <v>29</v>
      </c>
      <c r="G371" s="1025">
        <v>22</v>
      </c>
      <c r="H371" s="1025">
        <v>5</v>
      </c>
      <c r="I371" s="1025">
        <v>11</v>
      </c>
      <c r="J371" s="1025">
        <v>3</v>
      </c>
      <c r="K371" s="1025">
        <v>0</v>
      </c>
      <c r="L371" s="1025">
        <v>1</v>
      </c>
      <c r="M371" s="1025">
        <f t="shared" si="34"/>
        <v>227</v>
      </c>
      <c r="N371" s="1025">
        <f t="shared" si="34"/>
        <v>76</v>
      </c>
      <c r="O371" s="1025">
        <f t="shared" si="35"/>
        <v>303</v>
      </c>
      <c r="P371" s="1030" t="s">
        <v>42</v>
      </c>
      <c r="Q371" s="1033"/>
    </row>
    <row r="372" spans="1:17" ht="20.100000000000001" customHeight="1">
      <c r="A372" s="1032"/>
      <c r="B372" s="1029" t="s">
        <v>43</v>
      </c>
      <c r="C372" s="1025">
        <v>64</v>
      </c>
      <c r="D372" s="1025">
        <v>43</v>
      </c>
      <c r="E372" s="1025">
        <v>45</v>
      </c>
      <c r="F372" s="1025">
        <v>26</v>
      </c>
      <c r="G372" s="1025">
        <v>23</v>
      </c>
      <c r="H372" s="1025">
        <v>5</v>
      </c>
      <c r="I372" s="1025">
        <v>6</v>
      </c>
      <c r="J372" s="1025">
        <v>0</v>
      </c>
      <c r="K372" s="1025">
        <v>2</v>
      </c>
      <c r="L372" s="1025">
        <v>0</v>
      </c>
      <c r="M372" s="1025">
        <f t="shared" si="34"/>
        <v>140</v>
      </c>
      <c r="N372" s="1025">
        <f t="shared" si="34"/>
        <v>74</v>
      </c>
      <c r="O372" s="1025">
        <f t="shared" si="35"/>
        <v>214</v>
      </c>
      <c r="P372" s="1030" t="s">
        <v>44</v>
      </c>
      <c r="Q372" s="1033"/>
    </row>
    <row r="373" spans="1:17" ht="20.100000000000001" customHeight="1">
      <c r="A373" s="1034"/>
      <c r="B373" s="1029" t="s">
        <v>45</v>
      </c>
      <c r="C373" s="1025">
        <v>27</v>
      </c>
      <c r="D373" s="1025">
        <v>36</v>
      </c>
      <c r="E373" s="1025">
        <v>16</v>
      </c>
      <c r="F373" s="1025">
        <v>10</v>
      </c>
      <c r="G373" s="1025">
        <v>4</v>
      </c>
      <c r="H373" s="1025">
        <v>2</v>
      </c>
      <c r="I373" s="1025">
        <v>1</v>
      </c>
      <c r="J373" s="1025">
        <v>1</v>
      </c>
      <c r="K373" s="1025">
        <v>0</v>
      </c>
      <c r="L373" s="1025">
        <v>1</v>
      </c>
      <c r="M373" s="1025">
        <f t="shared" si="34"/>
        <v>48</v>
      </c>
      <c r="N373" s="1025">
        <f t="shared" si="34"/>
        <v>50</v>
      </c>
      <c r="O373" s="1025">
        <f t="shared" si="35"/>
        <v>98</v>
      </c>
      <c r="P373" s="1030" t="s">
        <v>46</v>
      </c>
      <c r="Q373" s="1035"/>
    </row>
    <row r="374" spans="1:17" ht="20.100000000000001" customHeight="1">
      <c r="A374" s="1036" t="s">
        <v>47</v>
      </c>
      <c r="B374" s="1036"/>
      <c r="C374" s="1025">
        <v>11</v>
      </c>
      <c r="D374" s="1025">
        <v>0</v>
      </c>
      <c r="E374" s="1025">
        <v>6</v>
      </c>
      <c r="F374" s="1025">
        <v>0</v>
      </c>
      <c r="G374" s="1025">
        <v>4</v>
      </c>
      <c r="H374" s="1025">
        <v>2</v>
      </c>
      <c r="I374" s="1025">
        <v>3</v>
      </c>
      <c r="J374" s="1025">
        <v>0</v>
      </c>
      <c r="K374" s="1025">
        <v>0</v>
      </c>
      <c r="L374" s="1025">
        <v>0</v>
      </c>
      <c r="M374" s="1025">
        <f t="shared" si="34"/>
        <v>24</v>
      </c>
      <c r="N374" s="1025">
        <f t="shared" si="34"/>
        <v>2</v>
      </c>
      <c r="O374" s="1025">
        <f t="shared" si="35"/>
        <v>26</v>
      </c>
      <c r="P374" s="485" t="s">
        <v>1095</v>
      </c>
      <c r="Q374" s="485"/>
    </row>
    <row r="375" spans="1:17" ht="20.100000000000001" customHeight="1">
      <c r="A375" s="1024" t="s">
        <v>49</v>
      </c>
      <c r="B375" s="1024"/>
      <c r="C375" s="1025">
        <v>33</v>
      </c>
      <c r="D375" s="1025">
        <v>13</v>
      </c>
      <c r="E375" s="1025">
        <v>26</v>
      </c>
      <c r="F375" s="1025">
        <v>9</v>
      </c>
      <c r="G375" s="1025">
        <v>33</v>
      </c>
      <c r="H375" s="1025">
        <v>7</v>
      </c>
      <c r="I375" s="1025">
        <v>10</v>
      </c>
      <c r="J375" s="1025">
        <v>9</v>
      </c>
      <c r="K375" s="1025">
        <v>1</v>
      </c>
      <c r="L375" s="1025">
        <v>1</v>
      </c>
      <c r="M375" s="1025">
        <f t="shared" si="34"/>
        <v>103</v>
      </c>
      <c r="N375" s="1025">
        <f t="shared" si="34"/>
        <v>39</v>
      </c>
      <c r="O375" s="1025">
        <f t="shared" si="35"/>
        <v>142</v>
      </c>
      <c r="P375" s="1027" t="s">
        <v>50</v>
      </c>
      <c r="Q375" s="1027"/>
    </row>
    <row r="376" spans="1:17" ht="20.100000000000001" customHeight="1">
      <c r="A376" s="1024" t="s">
        <v>51</v>
      </c>
      <c r="B376" s="1024"/>
      <c r="C376" s="1025">
        <v>10</v>
      </c>
      <c r="D376" s="1025">
        <v>8</v>
      </c>
      <c r="E376" s="1025">
        <v>17</v>
      </c>
      <c r="F376" s="1025">
        <v>15</v>
      </c>
      <c r="G376" s="1025">
        <v>3</v>
      </c>
      <c r="H376" s="1025">
        <v>4</v>
      </c>
      <c r="I376" s="1025">
        <v>9</v>
      </c>
      <c r="J376" s="1025">
        <v>0</v>
      </c>
      <c r="K376" s="1025">
        <v>3</v>
      </c>
      <c r="L376" s="1025">
        <v>2</v>
      </c>
      <c r="M376" s="1025">
        <f t="shared" si="34"/>
        <v>42</v>
      </c>
      <c r="N376" s="1025">
        <f t="shared" si="34"/>
        <v>29</v>
      </c>
      <c r="O376" s="1025">
        <f t="shared" si="35"/>
        <v>71</v>
      </c>
      <c r="P376" s="1027" t="s">
        <v>52</v>
      </c>
      <c r="Q376" s="1027"/>
    </row>
    <row r="377" spans="1:17" ht="20.100000000000001" customHeight="1">
      <c r="A377" s="1024" t="s">
        <v>53</v>
      </c>
      <c r="B377" s="1024"/>
      <c r="C377" s="1025">
        <v>160</v>
      </c>
      <c r="D377" s="1025">
        <v>43</v>
      </c>
      <c r="E377" s="1025">
        <v>139</v>
      </c>
      <c r="F377" s="1025">
        <v>79</v>
      </c>
      <c r="G377" s="1025">
        <v>86</v>
      </c>
      <c r="H377" s="1025">
        <v>66</v>
      </c>
      <c r="I377" s="1025">
        <v>85</v>
      </c>
      <c r="J377" s="1025">
        <v>51</v>
      </c>
      <c r="K377" s="1025">
        <v>61</v>
      </c>
      <c r="L377" s="1025">
        <v>16</v>
      </c>
      <c r="M377" s="1025">
        <f t="shared" si="34"/>
        <v>531</v>
      </c>
      <c r="N377" s="1025">
        <f t="shared" si="34"/>
        <v>255</v>
      </c>
      <c r="O377" s="1025">
        <f t="shared" si="35"/>
        <v>786</v>
      </c>
      <c r="P377" s="1027" t="s">
        <v>54</v>
      </c>
      <c r="Q377" s="1027"/>
    </row>
    <row r="378" spans="1:17" ht="20.100000000000001" customHeight="1">
      <c r="A378" s="1024" t="s">
        <v>84</v>
      </c>
      <c r="B378" s="1024"/>
      <c r="C378" s="1025">
        <v>31</v>
      </c>
      <c r="D378" s="1025">
        <v>50</v>
      </c>
      <c r="E378" s="1025">
        <v>41</v>
      </c>
      <c r="F378" s="1025">
        <v>25</v>
      </c>
      <c r="G378" s="1025">
        <v>36</v>
      </c>
      <c r="H378" s="1025">
        <v>17</v>
      </c>
      <c r="I378" s="1025">
        <v>22</v>
      </c>
      <c r="J378" s="1025">
        <v>11</v>
      </c>
      <c r="K378" s="1025">
        <v>15</v>
      </c>
      <c r="L378" s="1025">
        <v>3</v>
      </c>
      <c r="M378" s="1025">
        <f t="shared" si="34"/>
        <v>145</v>
      </c>
      <c r="N378" s="1025">
        <f t="shared" si="34"/>
        <v>106</v>
      </c>
      <c r="O378" s="1025">
        <f t="shared" si="35"/>
        <v>251</v>
      </c>
      <c r="P378" s="1027" t="s">
        <v>56</v>
      </c>
      <c r="Q378" s="1027"/>
    </row>
    <row r="379" spans="1:17" ht="20.100000000000001" customHeight="1">
      <c r="A379" s="1024" t="s">
        <v>57</v>
      </c>
      <c r="B379" s="1024"/>
      <c r="C379" s="1025">
        <v>15</v>
      </c>
      <c r="D379" s="1025">
        <v>17</v>
      </c>
      <c r="E379" s="1025">
        <v>18</v>
      </c>
      <c r="F379" s="1025">
        <v>14</v>
      </c>
      <c r="G379" s="1025">
        <v>17</v>
      </c>
      <c r="H379" s="1025">
        <v>8</v>
      </c>
      <c r="I379" s="1025">
        <v>15</v>
      </c>
      <c r="J379" s="1025">
        <v>3</v>
      </c>
      <c r="K379" s="1025">
        <v>1</v>
      </c>
      <c r="L379" s="1025">
        <v>1</v>
      </c>
      <c r="M379" s="1025">
        <f t="shared" si="34"/>
        <v>66</v>
      </c>
      <c r="N379" s="1025">
        <f t="shared" si="34"/>
        <v>43</v>
      </c>
      <c r="O379" s="1025">
        <f t="shared" si="35"/>
        <v>109</v>
      </c>
      <c r="P379" s="1027" t="s">
        <v>58</v>
      </c>
      <c r="Q379" s="1027"/>
    </row>
    <row r="380" spans="1:17" ht="20.100000000000001" customHeight="1">
      <c r="A380" s="1024" t="s">
        <v>59</v>
      </c>
      <c r="B380" s="1024"/>
      <c r="C380" s="1025">
        <v>16</v>
      </c>
      <c r="D380" s="1025">
        <v>34</v>
      </c>
      <c r="E380" s="1025">
        <v>18</v>
      </c>
      <c r="F380" s="1025">
        <v>21</v>
      </c>
      <c r="G380" s="1025">
        <v>22</v>
      </c>
      <c r="H380" s="1025">
        <v>9</v>
      </c>
      <c r="I380" s="1025">
        <v>13</v>
      </c>
      <c r="J380" s="1025">
        <v>5</v>
      </c>
      <c r="K380" s="1025">
        <v>0</v>
      </c>
      <c r="L380" s="1025">
        <v>0</v>
      </c>
      <c r="M380" s="1025">
        <f t="shared" si="34"/>
        <v>69</v>
      </c>
      <c r="N380" s="1025">
        <f t="shared" si="34"/>
        <v>69</v>
      </c>
      <c r="O380" s="1025">
        <f t="shared" si="35"/>
        <v>138</v>
      </c>
      <c r="P380" s="1027" t="s">
        <v>60</v>
      </c>
      <c r="Q380" s="1027"/>
    </row>
    <row r="381" spans="1:17" ht="20.100000000000001" customHeight="1">
      <c r="A381" s="1024" t="s">
        <v>61</v>
      </c>
      <c r="B381" s="1024"/>
      <c r="C381" s="1025">
        <v>230</v>
      </c>
      <c r="D381" s="1025">
        <v>173</v>
      </c>
      <c r="E381" s="1025">
        <v>225</v>
      </c>
      <c r="F381" s="1025">
        <v>220</v>
      </c>
      <c r="G381" s="1025">
        <v>170</v>
      </c>
      <c r="H381" s="1025">
        <v>225</v>
      </c>
      <c r="I381" s="1025">
        <v>110</v>
      </c>
      <c r="J381" s="1025">
        <v>90</v>
      </c>
      <c r="K381" s="1025">
        <v>70</v>
      </c>
      <c r="L381" s="1025">
        <v>45</v>
      </c>
      <c r="M381" s="1025">
        <f t="shared" si="34"/>
        <v>805</v>
      </c>
      <c r="N381" s="1025">
        <f t="shared" si="34"/>
        <v>753</v>
      </c>
      <c r="O381" s="1025">
        <f t="shared" si="35"/>
        <v>1558</v>
      </c>
      <c r="P381" s="1027" t="s">
        <v>62</v>
      </c>
      <c r="Q381" s="1027"/>
    </row>
    <row r="382" spans="1:17" ht="20.100000000000001" customHeight="1">
      <c r="A382" s="1024" t="s">
        <v>63</v>
      </c>
      <c r="B382" s="1024"/>
      <c r="C382" s="1025">
        <v>9</v>
      </c>
      <c r="D382" s="1025">
        <v>19</v>
      </c>
      <c r="E382" s="1025">
        <v>8</v>
      </c>
      <c r="F382" s="1025">
        <v>13</v>
      </c>
      <c r="G382" s="1025">
        <v>12</v>
      </c>
      <c r="H382" s="1025">
        <v>13</v>
      </c>
      <c r="I382" s="1025">
        <v>10</v>
      </c>
      <c r="J382" s="1025">
        <v>9</v>
      </c>
      <c r="K382" s="1025">
        <v>3</v>
      </c>
      <c r="L382" s="1025">
        <v>1</v>
      </c>
      <c r="M382" s="1025">
        <f t="shared" si="34"/>
        <v>42</v>
      </c>
      <c r="N382" s="1069">
        <f t="shared" si="34"/>
        <v>55</v>
      </c>
      <c r="O382" s="1025">
        <f t="shared" si="35"/>
        <v>97</v>
      </c>
      <c r="P382" s="1027" t="s">
        <v>64</v>
      </c>
      <c r="Q382" s="1027"/>
    </row>
    <row r="383" spans="1:17" ht="20.100000000000001" customHeight="1" thickBot="1">
      <c r="A383" s="1037" t="s">
        <v>65</v>
      </c>
      <c r="B383" s="1037"/>
      <c r="C383" s="1038">
        <v>1002</v>
      </c>
      <c r="D383" s="1038">
        <v>421</v>
      </c>
      <c r="E383" s="1038">
        <v>636</v>
      </c>
      <c r="F383" s="1038">
        <v>352</v>
      </c>
      <c r="G383" s="1038">
        <v>505</v>
      </c>
      <c r="H383" s="1038">
        <v>144</v>
      </c>
      <c r="I383" s="1038">
        <v>298</v>
      </c>
      <c r="J383" s="1038">
        <v>54</v>
      </c>
      <c r="K383" s="1038">
        <v>99</v>
      </c>
      <c r="L383" s="1038">
        <v>30</v>
      </c>
      <c r="M383" s="1062">
        <f t="shared" si="34"/>
        <v>2540</v>
      </c>
      <c r="N383" s="1062">
        <f t="shared" si="34"/>
        <v>1001</v>
      </c>
      <c r="O383" s="1062">
        <f t="shared" si="35"/>
        <v>3541</v>
      </c>
      <c r="P383" s="1041" t="s">
        <v>66</v>
      </c>
      <c r="Q383" s="1041"/>
    </row>
    <row r="384" spans="1:17" ht="20.100000000000001" customHeight="1" thickBot="1">
      <c r="A384" s="1042" t="s">
        <v>19</v>
      </c>
      <c r="B384" s="1042"/>
      <c r="C384" s="1043">
        <f>SUM(C364:C383)</f>
        <v>2200</v>
      </c>
      <c r="D384" s="1043">
        <f t="shared" ref="D384:O384" si="36">SUM(D364:D383)</f>
        <v>1166</v>
      </c>
      <c r="E384" s="1043">
        <f t="shared" si="36"/>
        <v>1553</v>
      </c>
      <c r="F384" s="1043">
        <f t="shared" si="36"/>
        <v>902</v>
      </c>
      <c r="G384" s="1043">
        <f t="shared" si="36"/>
        <v>1103</v>
      </c>
      <c r="H384" s="1043">
        <f t="shared" si="36"/>
        <v>544</v>
      </c>
      <c r="I384" s="1043">
        <f t="shared" si="36"/>
        <v>648</v>
      </c>
      <c r="J384" s="1043">
        <f t="shared" si="36"/>
        <v>253</v>
      </c>
      <c r="K384" s="1043">
        <f t="shared" si="36"/>
        <v>275</v>
      </c>
      <c r="L384" s="1043">
        <f t="shared" si="36"/>
        <v>108</v>
      </c>
      <c r="M384" s="1043">
        <f t="shared" si="36"/>
        <v>5779</v>
      </c>
      <c r="N384" s="1043">
        <f t="shared" si="36"/>
        <v>2973</v>
      </c>
      <c r="O384" s="1043">
        <f t="shared" si="36"/>
        <v>8752</v>
      </c>
      <c r="P384" s="1045" t="s">
        <v>67</v>
      </c>
      <c r="Q384" s="1045"/>
    </row>
    <row r="385" spans="1:17" ht="24" customHeight="1" thickTop="1">
      <c r="A385" s="1056"/>
      <c r="B385" s="1056"/>
      <c r="C385" s="1018"/>
      <c r="D385" s="1018"/>
      <c r="E385" s="1018"/>
      <c r="F385" s="1018"/>
      <c r="G385" s="1018"/>
      <c r="H385" s="1018"/>
      <c r="I385" s="1018"/>
      <c r="J385" s="1018"/>
      <c r="K385" s="1018"/>
      <c r="L385" s="1018"/>
      <c r="M385" s="1018"/>
      <c r="N385" s="1018"/>
      <c r="O385" s="1018"/>
      <c r="P385" s="1018"/>
      <c r="Q385" s="1018"/>
    </row>
    <row r="386" spans="1:17" ht="24" customHeight="1">
      <c r="A386" s="1056"/>
      <c r="B386" s="1056"/>
      <c r="C386" s="1018"/>
      <c r="D386" s="1018"/>
      <c r="E386" s="1018"/>
      <c r="F386" s="1018"/>
      <c r="G386" s="1018"/>
      <c r="H386" s="1018"/>
      <c r="I386" s="1018"/>
      <c r="J386" s="1018"/>
      <c r="K386" s="1018"/>
      <c r="L386" s="1018"/>
      <c r="M386" s="1018"/>
      <c r="N386" s="1018"/>
      <c r="O386" s="1018"/>
      <c r="P386" s="1018"/>
      <c r="Q386" s="1018"/>
    </row>
    <row r="387" spans="1:17" ht="24" customHeight="1">
      <c r="A387" s="1056"/>
      <c r="B387" s="1056"/>
      <c r="C387" s="1018"/>
      <c r="D387" s="1018"/>
      <c r="E387" s="1018"/>
      <c r="F387" s="1018"/>
      <c r="G387" s="1018"/>
      <c r="H387" s="1018"/>
      <c r="I387" s="1018"/>
      <c r="J387" s="1018"/>
      <c r="K387" s="1018"/>
      <c r="L387" s="1018"/>
      <c r="M387" s="1018"/>
      <c r="N387" s="1018"/>
      <c r="O387" s="1018"/>
      <c r="P387" s="1018"/>
      <c r="Q387" s="1018"/>
    </row>
    <row r="388" spans="1:17" ht="24" customHeight="1">
      <c r="A388" s="1056"/>
      <c r="B388" s="1056"/>
      <c r="C388" s="1018"/>
      <c r="D388" s="1018"/>
      <c r="E388" s="1018"/>
      <c r="F388" s="1018"/>
      <c r="G388" s="1018"/>
      <c r="H388" s="1018"/>
      <c r="I388" s="1018"/>
      <c r="J388" s="1018"/>
      <c r="K388" s="1018"/>
      <c r="L388" s="1018"/>
      <c r="M388" s="1018"/>
      <c r="N388" s="1018"/>
      <c r="O388" s="1018"/>
      <c r="P388" s="1018"/>
      <c r="Q388" s="1018"/>
    </row>
    <row r="389" spans="1:17" ht="28.5" customHeight="1">
      <c r="A389" s="1051" t="s">
        <v>1144</v>
      </c>
      <c r="B389" s="1051"/>
      <c r="C389" s="1051"/>
      <c r="D389" s="1051"/>
      <c r="E389" s="1051"/>
      <c r="F389" s="1051"/>
      <c r="G389" s="1051"/>
      <c r="H389" s="1051"/>
      <c r="I389" s="1051"/>
      <c r="J389" s="1051"/>
      <c r="K389" s="1051"/>
      <c r="L389" s="1051"/>
      <c r="M389" s="1051"/>
      <c r="N389" s="1051"/>
      <c r="O389" s="1051"/>
      <c r="P389" s="1051"/>
      <c r="Q389" s="1052"/>
    </row>
    <row r="390" spans="1:17" ht="38.25" customHeight="1">
      <c r="A390" s="1059" t="s">
        <v>1145</v>
      </c>
      <c r="B390" s="1059"/>
      <c r="C390" s="1059"/>
      <c r="D390" s="1059"/>
      <c r="E390" s="1059"/>
      <c r="F390" s="1059"/>
      <c r="G390" s="1059"/>
      <c r="H390" s="1059"/>
      <c r="I390" s="1059"/>
      <c r="J390" s="1059"/>
      <c r="K390" s="1059"/>
      <c r="L390" s="1059"/>
      <c r="M390" s="1059"/>
      <c r="N390" s="1059"/>
      <c r="O390" s="1059"/>
      <c r="P390" s="1059"/>
      <c r="Q390" s="1059"/>
    </row>
    <row r="391" spans="1:17" ht="21" thickBot="1">
      <c r="A391" s="1060" t="s">
        <v>1146</v>
      </c>
      <c r="B391" s="1060"/>
      <c r="C391" s="1060"/>
      <c r="D391" s="1079"/>
      <c r="E391" s="1079"/>
      <c r="F391" s="1079"/>
      <c r="G391" s="1079"/>
      <c r="H391" s="1079"/>
      <c r="I391" s="1079"/>
      <c r="J391" s="1079"/>
      <c r="K391" s="1079"/>
      <c r="L391" s="1079"/>
      <c r="M391" s="1079"/>
      <c r="N391" s="1079"/>
      <c r="O391" s="1079"/>
      <c r="P391" s="1011" t="s">
        <v>1147</v>
      </c>
      <c r="Q391" s="1011"/>
    </row>
    <row r="392" spans="1:17" s="1015" customFormat="1" ht="25.5" customHeight="1" thickTop="1">
      <c r="A392" s="1013" t="s">
        <v>4</v>
      </c>
      <c r="B392" s="1013"/>
      <c r="C392" s="1014" t="s">
        <v>1101</v>
      </c>
      <c r="D392" s="1014"/>
      <c r="E392" s="1014" t="s">
        <v>1106</v>
      </c>
      <c r="F392" s="1014"/>
      <c r="G392" s="1014" t="s">
        <v>154</v>
      </c>
      <c r="H392" s="1014"/>
      <c r="I392" s="1014" t="s">
        <v>1120</v>
      </c>
      <c r="J392" s="1014"/>
      <c r="K392" s="1014" t="s">
        <v>1136</v>
      </c>
      <c r="L392" s="1014"/>
      <c r="M392" s="1014" t="s">
        <v>19</v>
      </c>
      <c r="N392" s="1014"/>
      <c r="O392" s="1014"/>
      <c r="P392" s="1013" t="s">
        <v>1091</v>
      </c>
      <c r="Q392" s="1013"/>
    </row>
    <row r="393" spans="1:17" s="1015" customFormat="1" ht="21" customHeight="1">
      <c r="A393" s="1016"/>
      <c r="B393" s="1016"/>
      <c r="C393" s="1017" t="s">
        <v>178</v>
      </c>
      <c r="D393" s="1017"/>
      <c r="E393" s="1017" t="s">
        <v>156</v>
      </c>
      <c r="F393" s="1017"/>
      <c r="G393" s="1017" t="s">
        <v>157</v>
      </c>
      <c r="H393" s="1017"/>
      <c r="I393" s="1017" t="s">
        <v>179</v>
      </c>
      <c r="J393" s="1017"/>
      <c r="K393" s="1017" t="s">
        <v>180</v>
      </c>
      <c r="L393" s="1017"/>
      <c r="M393" s="1017" t="s">
        <v>23</v>
      </c>
      <c r="N393" s="1017"/>
      <c r="O393" s="1017"/>
      <c r="P393" s="1016"/>
      <c r="Q393" s="1016"/>
    </row>
    <row r="394" spans="1:17" s="1015" customFormat="1" ht="21" customHeight="1">
      <c r="A394" s="1016"/>
      <c r="B394" s="1016"/>
      <c r="C394" s="1018" t="s">
        <v>148</v>
      </c>
      <c r="D394" s="1018" t="s">
        <v>17</v>
      </c>
      <c r="E394" s="1018" t="s">
        <v>148</v>
      </c>
      <c r="F394" s="1018" t="s">
        <v>17</v>
      </c>
      <c r="G394" s="1018" t="s">
        <v>148</v>
      </c>
      <c r="H394" s="1018" t="s">
        <v>17</v>
      </c>
      <c r="I394" s="1018" t="s">
        <v>148</v>
      </c>
      <c r="J394" s="1018" t="s">
        <v>17</v>
      </c>
      <c r="K394" s="1018" t="s">
        <v>148</v>
      </c>
      <c r="L394" s="1018" t="s">
        <v>17</v>
      </c>
      <c r="M394" s="1018" t="s">
        <v>148</v>
      </c>
      <c r="N394" s="1018" t="s">
        <v>17</v>
      </c>
      <c r="O394" s="1018" t="s">
        <v>107</v>
      </c>
      <c r="P394" s="1016"/>
      <c r="Q394" s="1016"/>
    </row>
    <row r="395" spans="1:17" s="1015" customFormat="1" ht="21" customHeight="1" thickBot="1">
      <c r="A395" s="1020"/>
      <c r="B395" s="1020"/>
      <c r="C395" s="1053" t="s">
        <v>20</v>
      </c>
      <c r="D395" s="1053" t="s">
        <v>21</v>
      </c>
      <c r="E395" s="1053" t="s">
        <v>20</v>
      </c>
      <c r="F395" s="1053" t="s">
        <v>21</v>
      </c>
      <c r="G395" s="1053" t="s">
        <v>20</v>
      </c>
      <c r="H395" s="1053" t="s">
        <v>21</v>
      </c>
      <c r="I395" s="1053" t="s">
        <v>20</v>
      </c>
      <c r="J395" s="1053" t="s">
        <v>21</v>
      </c>
      <c r="K395" s="1053" t="s">
        <v>20</v>
      </c>
      <c r="L395" s="1053" t="s">
        <v>21</v>
      </c>
      <c r="M395" s="1053" t="s">
        <v>20</v>
      </c>
      <c r="N395" s="1053" t="s">
        <v>21</v>
      </c>
      <c r="O395" s="1074" t="s">
        <v>23</v>
      </c>
      <c r="P395" s="1020"/>
      <c r="Q395" s="1020"/>
    </row>
    <row r="396" spans="1:17" s="1015" customFormat="1" ht="21" customHeight="1">
      <c r="A396" s="1054" t="s">
        <v>25</v>
      </c>
      <c r="B396" s="1054"/>
      <c r="C396" s="1067">
        <v>11</v>
      </c>
      <c r="D396" s="1067">
        <v>16</v>
      </c>
      <c r="E396" s="1067">
        <v>0</v>
      </c>
      <c r="F396" s="1067">
        <v>4</v>
      </c>
      <c r="G396" s="1067">
        <v>1</v>
      </c>
      <c r="H396" s="1067">
        <v>1</v>
      </c>
      <c r="I396" s="1067">
        <v>0</v>
      </c>
      <c r="J396" s="1067">
        <v>0</v>
      </c>
      <c r="K396" s="1067">
        <v>0</v>
      </c>
      <c r="L396" s="1067">
        <v>0</v>
      </c>
      <c r="M396" s="1061">
        <f>SUM(C396,E396,G396,I396,K396)</f>
        <v>12</v>
      </c>
      <c r="N396" s="1061">
        <f>SUM(D396,F396,H396,J396,L396)</f>
        <v>21</v>
      </c>
      <c r="O396" s="1080">
        <f>SUM(M396:N396)</f>
        <v>33</v>
      </c>
      <c r="P396" s="807" t="s">
        <v>26</v>
      </c>
      <c r="Q396" s="807"/>
    </row>
    <row r="397" spans="1:17" ht="18.75" customHeight="1">
      <c r="A397" s="1024" t="s">
        <v>27</v>
      </c>
      <c r="B397" s="1024"/>
      <c r="C397" s="1025">
        <v>2</v>
      </c>
      <c r="D397" s="1025">
        <v>4</v>
      </c>
      <c r="E397" s="1025">
        <v>5</v>
      </c>
      <c r="F397" s="1025">
        <v>13</v>
      </c>
      <c r="G397" s="1025">
        <v>2</v>
      </c>
      <c r="H397" s="1025">
        <v>5</v>
      </c>
      <c r="I397" s="1025">
        <v>0</v>
      </c>
      <c r="J397" s="1025">
        <v>2</v>
      </c>
      <c r="K397" s="1025">
        <v>0</v>
      </c>
      <c r="L397" s="1025">
        <v>1</v>
      </c>
      <c r="M397" s="1025">
        <f t="shared" ref="M397:N415" si="37">SUM(C397,E397,G397,I397,K397)</f>
        <v>9</v>
      </c>
      <c r="N397" s="1025">
        <f t="shared" si="37"/>
        <v>25</v>
      </c>
      <c r="O397" s="1081">
        <f t="shared" ref="O397:O415" si="38">SUM(M397:N397)</f>
        <v>34</v>
      </c>
      <c r="P397" s="1027" t="s">
        <v>28</v>
      </c>
      <c r="Q397" s="1027"/>
    </row>
    <row r="398" spans="1:17" ht="18.95" customHeight="1">
      <c r="A398" s="1024" t="s">
        <v>83</v>
      </c>
      <c r="B398" s="1024"/>
      <c r="C398" s="1025">
        <v>8</v>
      </c>
      <c r="D398" s="1025">
        <v>28</v>
      </c>
      <c r="E398" s="1025">
        <v>4</v>
      </c>
      <c r="F398" s="1025">
        <v>12</v>
      </c>
      <c r="G398" s="1025">
        <v>2</v>
      </c>
      <c r="H398" s="1025">
        <v>6</v>
      </c>
      <c r="I398" s="1025">
        <v>0</v>
      </c>
      <c r="J398" s="1025">
        <v>3</v>
      </c>
      <c r="K398" s="1025">
        <v>10</v>
      </c>
      <c r="L398" s="1025">
        <v>6</v>
      </c>
      <c r="M398" s="1025">
        <f t="shared" si="37"/>
        <v>24</v>
      </c>
      <c r="N398" s="1025">
        <f t="shared" si="37"/>
        <v>55</v>
      </c>
      <c r="O398" s="1081">
        <f t="shared" si="38"/>
        <v>79</v>
      </c>
      <c r="P398" s="1027" t="s">
        <v>30</v>
      </c>
      <c r="Q398" s="1027"/>
    </row>
    <row r="399" spans="1:17" ht="18.95" customHeight="1">
      <c r="A399" s="1024" t="s">
        <v>31</v>
      </c>
      <c r="B399" s="1024"/>
      <c r="C399" s="1025">
        <v>0</v>
      </c>
      <c r="D399" s="1025">
        <v>0</v>
      </c>
      <c r="E399" s="1025">
        <v>0</v>
      </c>
      <c r="F399" s="1025">
        <v>1</v>
      </c>
      <c r="G399" s="1025">
        <v>0</v>
      </c>
      <c r="H399" s="1025">
        <v>2</v>
      </c>
      <c r="I399" s="1025">
        <v>0</v>
      </c>
      <c r="J399" s="1025">
        <v>3</v>
      </c>
      <c r="K399" s="1025">
        <v>0</v>
      </c>
      <c r="L399" s="1025">
        <v>0</v>
      </c>
      <c r="M399" s="1025">
        <f t="shared" si="37"/>
        <v>0</v>
      </c>
      <c r="N399" s="1025">
        <f t="shared" si="37"/>
        <v>6</v>
      </c>
      <c r="O399" s="1081">
        <f t="shared" si="38"/>
        <v>6</v>
      </c>
      <c r="P399" s="1027" t="s">
        <v>32</v>
      </c>
      <c r="Q399" s="1027"/>
    </row>
    <row r="400" spans="1:17" ht="18.95" customHeight="1">
      <c r="A400" s="1028" t="s">
        <v>33</v>
      </c>
      <c r="B400" s="1029" t="s">
        <v>1092</v>
      </c>
      <c r="C400" s="1025">
        <v>20</v>
      </c>
      <c r="D400" s="1025">
        <v>26</v>
      </c>
      <c r="E400" s="1025">
        <v>3</v>
      </c>
      <c r="F400" s="1025">
        <v>22</v>
      </c>
      <c r="G400" s="1025">
        <v>3</v>
      </c>
      <c r="H400" s="1025">
        <v>5</v>
      </c>
      <c r="I400" s="1025">
        <v>4</v>
      </c>
      <c r="J400" s="1025">
        <v>1</v>
      </c>
      <c r="K400" s="1025">
        <v>2</v>
      </c>
      <c r="L400" s="1025">
        <v>3</v>
      </c>
      <c r="M400" s="1025">
        <f t="shared" si="37"/>
        <v>32</v>
      </c>
      <c r="N400" s="1025">
        <f t="shared" si="37"/>
        <v>57</v>
      </c>
      <c r="O400" s="1081">
        <f t="shared" si="38"/>
        <v>89</v>
      </c>
      <c r="P400" s="1030" t="s">
        <v>35</v>
      </c>
      <c r="Q400" s="1031" t="s">
        <v>36</v>
      </c>
    </row>
    <row r="401" spans="1:17" ht="18.95" customHeight="1">
      <c r="A401" s="1032"/>
      <c r="B401" s="1029" t="s">
        <v>1093</v>
      </c>
      <c r="C401" s="1025">
        <v>24</v>
      </c>
      <c r="D401" s="1025">
        <v>64</v>
      </c>
      <c r="E401" s="1025">
        <v>19</v>
      </c>
      <c r="F401" s="1025">
        <v>25</v>
      </c>
      <c r="G401" s="1025">
        <v>13</v>
      </c>
      <c r="H401" s="1025">
        <v>11</v>
      </c>
      <c r="I401" s="1025">
        <v>8</v>
      </c>
      <c r="J401" s="1025">
        <v>6</v>
      </c>
      <c r="K401" s="1025">
        <v>2</v>
      </c>
      <c r="L401" s="1025">
        <v>5</v>
      </c>
      <c r="M401" s="1025">
        <f t="shared" si="37"/>
        <v>66</v>
      </c>
      <c r="N401" s="1025">
        <f t="shared" si="37"/>
        <v>111</v>
      </c>
      <c r="O401" s="1081">
        <f t="shared" si="38"/>
        <v>177</v>
      </c>
      <c r="P401" s="1030" t="s">
        <v>38</v>
      </c>
      <c r="Q401" s="1033"/>
    </row>
    <row r="402" spans="1:17" ht="18.95" customHeight="1">
      <c r="A402" s="1032"/>
      <c r="B402" s="1029" t="s">
        <v>1094</v>
      </c>
      <c r="C402" s="1025">
        <v>0</v>
      </c>
      <c r="D402" s="1025">
        <v>0</v>
      </c>
      <c r="E402" s="1025">
        <v>0</v>
      </c>
      <c r="F402" s="1025">
        <v>0</v>
      </c>
      <c r="G402" s="1025">
        <v>0</v>
      </c>
      <c r="H402" s="1025">
        <v>3</v>
      </c>
      <c r="I402" s="1025">
        <v>0</v>
      </c>
      <c r="J402" s="1025">
        <v>1</v>
      </c>
      <c r="K402" s="1025">
        <v>0</v>
      </c>
      <c r="L402" s="1025">
        <v>0</v>
      </c>
      <c r="M402" s="1025">
        <f t="shared" si="37"/>
        <v>0</v>
      </c>
      <c r="N402" s="1025">
        <f t="shared" si="37"/>
        <v>4</v>
      </c>
      <c r="O402" s="1081">
        <f t="shared" si="38"/>
        <v>4</v>
      </c>
      <c r="P402" s="1030" t="s">
        <v>40</v>
      </c>
      <c r="Q402" s="1033"/>
    </row>
    <row r="403" spans="1:17" ht="18.95" customHeight="1">
      <c r="A403" s="1032"/>
      <c r="B403" s="1029" t="s">
        <v>41</v>
      </c>
      <c r="C403" s="1025">
        <v>21</v>
      </c>
      <c r="D403" s="1025">
        <v>12</v>
      </c>
      <c r="E403" s="1025">
        <v>9</v>
      </c>
      <c r="F403" s="1025">
        <v>14</v>
      </c>
      <c r="G403" s="1025">
        <v>1</v>
      </c>
      <c r="H403" s="1025">
        <v>2</v>
      </c>
      <c r="I403" s="1025">
        <v>5</v>
      </c>
      <c r="J403" s="1025">
        <v>3</v>
      </c>
      <c r="K403" s="1025">
        <v>1</v>
      </c>
      <c r="L403" s="1025">
        <v>0</v>
      </c>
      <c r="M403" s="1025">
        <f t="shared" si="37"/>
        <v>37</v>
      </c>
      <c r="N403" s="1025">
        <f t="shared" si="37"/>
        <v>31</v>
      </c>
      <c r="O403" s="1081">
        <f t="shared" si="38"/>
        <v>68</v>
      </c>
      <c r="P403" s="1030" t="s">
        <v>42</v>
      </c>
      <c r="Q403" s="1033"/>
    </row>
    <row r="404" spans="1:17" ht="18.95" customHeight="1">
      <c r="A404" s="1032"/>
      <c r="B404" s="1029" t="s">
        <v>43</v>
      </c>
      <c r="C404" s="1025">
        <v>7</v>
      </c>
      <c r="D404" s="1025">
        <v>14</v>
      </c>
      <c r="E404" s="1025">
        <v>6</v>
      </c>
      <c r="F404" s="1025">
        <v>15</v>
      </c>
      <c r="G404" s="1025">
        <v>9</v>
      </c>
      <c r="H404" s="1025">
        <v>9</v>
      </c>
      <c r="I404" s="1025">
        <v>3</v>
      </c>
      <c r="J404" s="1025">
        <v>4</v>
      </c>
      <c r="K404" s="1025">
        <v>1</v>
      </c>
      <c r="L404" s="1025">
        <v>3</v>
      </c>
      <c r="M404" s="1025">
        <f t="shared" si="37"/>
        <v>26</v>
      </c>
      <c r="N404" s="1025">
        <f t="shared" si="37"/>
        <v>45</v>
      </c>
      <c r="O404" s="1081">
        <f t="shared" si="38"/>
        <v>71</v>
      </c>
      <c r="P404" s="1030" t="s">
        <v>44</v>
      </c>
      <c r="Q404" s="1033"/>
    </row>
    <row r="405" spans="1:17" ht="18.95" customHeight="1">
      <c r="A405" s="1034"/>
      <c r="B405" s="1029" t="s">
        <v>45</v>
      </c>
      <c r="C405" s="1025">
        <v>1</v>
      </c>
      <c r="D405" s="1025">
        <v>1</v>
      </c>
      <c r="E405" s="1025">
        <v>7</v>
      </c>
      <c r="F405" s="1025">
        <v>2</v>
      </c>
      <c r="G405" s="1025">
        <v>3</v>
      </c>
      <c r="H405" s="1025">
        <v>2</v>
      </c>
      <c r="I405" s="1025">
        <v>8</v>
      </c>
      <c r="J405" s="1025">
        <v>1</v>
      </c>
      <c r="K405" s="1025">
        <v>0</v>
      </c>
      <c r="L405" s="1025">
        <v>0</v>
      </c>
      <c r="M405" s="1025">
        <f t="shared" si="37"/>
        <v>19</v>
      </c>
      <c r="N405" s="1025">
        <f t="shared" si="37"/>
        <v>6</v>
      </c>
      <c r="O405" s="1081">
        <f t="shared" si="38"/>
        <v>25</v>
      </c>
      <c r="P405" s="1030" t="s">
        <v>46</v>
      </c>
      <c r="Q405" s="1035"/>
    </row>
    <row r="406" spans="1:17" ht="18.95" customHeight="1">
      <c r="A406" s="1036" t="s">
        <v>47</v>
      </c>
      <c r="B406" s="1036"/>
      <c r="C406" s="1025">
        <v>0</v>
      </c>
      <c r="D406" s="1025">
        <v>0</v>
      </c>
      <c r="E406" s="1025">
        <v>0</v>
      </c>
      <c r="F406" s="1025">
        <v>0</v>
      </c>
      <c r="G406" s="1025">
        <v>0</v>
      </c>
      <c r="H406" s="1025">
        <v>0</v>
      </c>
      <c r="I406" s="1025">
        <v>0</v>
      </c>
      <c r="J406" s="1025">
        <v>0</v>
      </c>
      <c r="K406" s="1025">
        <v>0</v>
      </c>
      <c r="L406" s="1025">
        <v>0</v>
      </c>
      <c r="M406" s="1025">
        <f t="shared" si="37"/>
        <v>0</v>
      </c>
      <c r="N406" s="1025">
        <f t="shared" si="37"/>
        <v>0</v>
      </c>
      <c r="O406" s="1081">
        <f t="shared" si="38"/>
        <v>0</v>
      </c>
      <c r="P406" s="485" t="s">
        <v>1095</v>
      </c>
      <c r="Q406" s="485"/>
    </row>
    <row r="407" spans="1:17" ht="18.95" customHeight="1">
      <c r="A407" s="1024" t="s">
        <v>49</v>
      </c>
      <c r="B407" s="1024"/>
      <c r="C407" s="1025">
        <v>20</v>
      </c>
      <c r="D407" s="1025">
        <v>22</v>
      </c>
      <c r="E407" s="1025">
        <v>9</v>
      </c>
      <c r="F407" s="1025">
        <v>9</v>
      </c>
      <c r="G407" s="1025">
        <v>10</v>
      </c>
      <c r="H407" s="1025">
        <v>5</v>
      </c>
      <c r="I407" s="1025">
        <v>7</v>
      </c>
      <c r="J407" s="1025">
        <v>6</v>
      </c>
      <c r="K407" s="1025">
        <v>3</v>
      </c>
      <c r="L407" s="1025">
        <v>3</v>
      </c>
      <c r="M407" s="1025">
        <f t="shared" si="37"/>
        <v>49</v>
      </c>
      <c r="N407" s="1025">
        <f t="shared" si="37"/>
        <v>45</v>
      </c>
      <c r="O407" s="1081">
        <f t="shared" si="38"/>
        <v>94</v>
      </c>
      <c r="P407" s="1027" t="s">
        <v>50</v>
      </c>
      <c r="Q407" s="1027"/>
    </row>
    <row r="408" spans="1:17" ht="18.95" customHeight="1">
      <c r="A408" s="1024" t="s">
        <v>51</v>
      </c>
      <c r="B408" s="1024"/>
      <c r="C408" s="1025">
        <v>1</v>
      </c>
      <c r="D408" s="1025">
        <v>0</v>
      </c>
      <c r="E408" s="1025">
        <v>6</v>
      </c>
      <c r="F408" s="1025">
        <v>3</v>
      </c>
      <c r="G408" s="1025">
        <v>5</v>
      </c>
      <c r="H408" s="1025">
        <v>1</v>
      </c>
      <c r="I408" s="1025">
        <v>7</v>
      </c>
      <c r="J408" s="1025">
        <v>0</v>
      </c>
      <c r="K408" s="1025">
        <v>1</v>
      </c>
      <c r="L408" s="1025">
        <v>0</v>
      </c>
      <c r="M408" s="1025">
        <f t="shared" si="37"/>
        <v>20</v>
      </c>
      <c r="N408" s="1025">
        <f t="shared" si="37"/>
        <v>4</v>
      </c>
      <c r="O408" s="1081">
        <f t="shared" si="38"/>
        <v>24</v>
      </c>
      <c r="P408" s="1027" t="s">
        <v>52</v>
      </c>
      <c r="Q408" s="1027"/>
    </row>
    <row r="409" spans="1:17" ht="18.95" customHeight="1">
      <c r="A409" s="1024" t="s">
        <v>53</v>
      </c>
      <c r="B409" s="1024"/>
      <c r="C409" s="1025">
        <v>35</v>
      </c>
      <c r="D409" s="1025">
        <v>19</v>
      </c>
      <c r="E409" s="1025">
        <v>70</v>
      </c>
      <c r="F409" s="1025">
        <v>46</v>
      </c>
      <c r="G409" s="1025">
        <v>46</v>
      </c>
      <c r="H409" s="1025">
        <v>50</v>
      </c>
      <c r="I409" s="1025">
        <v>48</v>
      </c>
      <c r="J409" s="1025">
        <v>28</v>
      </c>
      <c r="K409" s="1025">
        <v>39</v>
      </c>
      <c r="L409" s="1025">
        <v>10</v>
      </c>
      <c r="M409" s="1025">
        <f t="shared" si="37"/>
        <v>238</v>
      </c>
      <c r="N409" s="1025">
        <f t="shared" si="37"/>
        <v>153</v>
      </c>
      <c r="O409" s="1081">
        <f t="shared" si="38"/>
        <v>391</v>
      </c>
      <c r="P409" s="1027" t="s">
        <v>54</v>
      </c>
      <c r="Q409" s="1027"/>
    </row>
    <row r="410" spans="1:17" ht="18.95" customHeight="1">
      <c r="A410" s="1024" t="s">
        <v>84</v>
      </c>
      <c r="B410" s="1024"/>
      <c r="C410" s="1025">
        <v>0</v>
      </c>
      <c r="D410" s="1025">
        <v>13</v>
      </c>
      <c r="E410" s="1025">
        <v>2</v>
      </c>
      <c r="F410" s="1025">
        <v>17</v>
      </c>
      <c r="G410" s="1025">
        <v>2</v>
      </c>
      <c r="H410" s="1025">
        <v>5</v>
      </c>
      <c r="I410" s="1025">
        <v>0</v>
      </c>
      <c r="J410" s="1025">
        <v>4</v>
      </c>
      <c r="K410" s="1025">
        <v>0</v>
      </c>
      <c r="L410" s="1025">
        <v>0</v>
      </c>
      <c r="M410" s="1025">
        <f t="shared" si="37"/>
        <v>4</v>
      </c>
      <c r="N410" s="1025">
        <f t="shared" si="37"/>
        <v>39</v>
      </c>
      <c r="O410" s="1081">
        <f t="shared" si="38"/>
        <v>43</v>
      </c>
      <c r="P410" s="1027" t="s">
        <v>56</v>
      </c>
      <c r="Q410" s="1027"/>
    </row>
    <row r="411" spans="1:17" ht="18.95" customHeight="1">
      <c r="A411" s="1024" t="s">
        <v>57</v>
      </c>
      <c r="B411" s="1024"/>
      <c r="C411" s="1025">
        <v>0</v>
      </c>
      <c r="D411" s="1025">
        <v>12</v>
      </c>
      <c r="E411" s="1025">
        <v>0</v>
      </c>
      <c r="F411" s="1025">
        <v>0</v>
      </c>
      <c r="G411" s="1025">
        <v>2</v>
      </c>
      <c r="H411" s="1025">
        <v>0</v>
      </c>
      <c r="I411" s="1025">
        <v>0</v>
      </c>
      <c r="J411" s="1025">
        <v>0</v>
      </c>
      <c r="K411" s="1025">
        <v>1</v>
      </c>
      <c r="L411" s="1025">
        <v>0</v>
      </c>
      <c r="M411" s="1025">
        <f t="shared" si="37"/>
        <v>3</v>
      </c>
      <c r="N411" s="1025">
        <f t="shared" si="37"/>
        <v>12</v>
      </c>
      <c r="O411" s="1081">
        <f t="shared" si="38"/>
        <v>15</v>
      </c>
      <c r="P411" s="1027" t="s">
        <v>58</v>
      </c>
      <c r="Q411" s="1027"/>
    </row>
    <row r="412" spans="1:17" ht="18.95" customHeight="1">
      <c r="A412" s="1024" t="s">
        <v>59</v>
      </c>
      <c r="B412" s="1024"/>
      <c r="C412" s="1025">
        <v>0</v>
      </c>
      <c r="D412" s="1025">
        <v>0</v>
      </c>
      <c r="E412" s="1025">
        <v>0</v>
      </c>
      <c r="F412" s="1025">
        <v>0</v>
      </c>
      <c r="G412" s="1025">
        <v>0</v>
      </c>
      <c r="H412" s="1025">
        <v>0</v>
      </c>
      <c r="I412" s="1025">
        <v>0</v>
      </c>
      <c r="J412" s="1025">
        <v>0</v>
      </c>
      <c r="K412" s="1025">
        <v>0</v>
      </c>
      <c r="L412" s="1025">
        <v>0</v>
      </c>
      <c r="M412" s="1025">
        <f t="shared" si="37"/>
        <v>0</v>
      </c>
      <c r="N412" s="1025">
        <f t="shared" si="37"/>
        <v>0</v>
      </c>
      <c r="O412" s="1081">
        <f t="shared" si="38"/>
        <v>0</v>
      </c>
      <c r="P412" s="1027" t="s">
        <v>60</v>
      </c>
      <c r="Q412" s="1027"/>
    </row>
    <row r="413" spans="1:17" ht="18.95" customHeight="1">
      <c r="A413" s="1024" t="s">
        <v>61</v>
      </c>
      <c r="B413" s="1024"/>
      <c r="C413" s="1025">
        <v>30</v>
      </c>
      <c r="D413" s="1025">
        <v>60</v>
      </c>
      <c r="E413" s="1025">
        <v>0</v>
      </c>
      <c r="F413" s="1025">
        <v>90</v>
      </c>
      <c r="G413" s="1025">
        <v>5</v>
      </c>
      <c r="H413" s="1025">
        <v>30</v>
      </c>
      <c r="I413" s="1025">
        <v>7</v>
      </c>
      <c r="J413" s="1025">
        <v>20</v>
      </c>
      <c r="K413" s="1025">
        <v>19</v>
      </c>
      <c r="L413" s="1025">
        <v>10</v>
      </c>
      <c r="M413" s="1025">
        <f t="shared" si="37"/>
        <v>61</v>
      </c>
      <c r="N413" s="1025">
        <f t="shared" si="37"/>
        <v>210</v>
      </c>
      <c r="O413" s="1081">
        <f t="shared" si="38"/>
        <v>271</v>
      </c>
      <c r="P413" s="1027" t="s">
        <v>62</v>
      </c>
      <c r="Q413" s="1027"/>
    </row>
    <row r="414" spans="1:17" ht="18.95" customHeight="1">
      <c r="A414" s="1024" t="s">
        <v>63</v>
      </c>
      <c r="B414" s="1024"/>
      <c r="C414" s="1025">
        <v>1</v>
      </c>
      <c r="D414" s="1025">
        <v>11</v>
      </c>
      <c r="E414" s="1025">
        <v>0</v>
      </c>
      <c r="F414" s="1025">
        <v>4</v>
      </c>
      <c r="G414" s="1025">
        <v>12</v>
      </c>
      <c r="H414" s="1025">
        <v>0</v>
      </c>
      <c r="I414" s="1025">
        <v>0</v>
      </c>
      <c r="J414" s="1025">
        <v>0</v>
      </c>
      <c r="K414" s="1025">
        <v>0</v>
      </c>
      <c r="L414" s="1025">
        <v>0</v>
      </c>
      <c r="M414" s="1025">
        <f t="shared" si="37"/>
        <v>13</v>
      </c>
      <c r="N414" s="1025">
        <f t="shared" si="37"/>
        <v>15</v>
      </c>
      <c r="O414" s="1081">
        <f t="shared" si="38"/>
        <v>28</v>
      </c>
      <c r="P414" s="1027" t="s">
        <v>64</v>
      </c>
      <c r="Q414" s="1027"/>
    </row>
    <row r="415" spans="1:17" ht="18.95" customHeight="1" thickBot="1">
      <c r="A415" s="1037" t="s">
        <v>65</v>
      </c>
      <c r="B415" s="1037"/>
      <c r="C415" s="1038">
        <v>84</v>
      </c>
      <c r="D415" s="1038">
        <v>165</v>
      </c>
      <c r="E415" s="1038">
        <v>93</v>
      </c>
      <c r="F415" s="1038">
        <v>109</v>
      </c>
      <c r="G415" s="1038">
        <v>74</v>
      </c>
      <c r="H415" s="1038">
        <v>36</v>
      </c>
      <c r="I415" s="1038">
        <v>68</v>
      </c>
      <c r="J415" s="1038">
        <v>23</v>
      </c>
      <c r="K415" s="1038">
        <v>22</v>
      </c>
      <c r="L415" s="1038">
        <v>5</v>
      </c>
      <c r="M415" s="1039">
        <f t="shared" si="37"/>
        <v>341</v>
      </c>
      <c r="N415" s="1039">
        <f t="shared" si="37"/>
        <v>338</v>
      </c>
      <c r="O415" s="1082">
        <f t="shared" si="38"/>
        <v>679</v>
      </c>
      <c r="P415" s="1041" t="s">
        <v>66</v>
      </c>
      <c r="Q415" s="1041"/>
    </row>
    <row r="416" spans="1:17" ht="21" thickBot="1">
      <c r="A416" s="1042" t="s">
        <v>19</v>
      </c>
      <c r="B416" s="1042"/>
      <c r="C416" s="1043">
        <f>SUM(C396:C415)</f>
        <v>265</v>
      </c>
      <c r="D416" s="1043">
        <f t="shared" ref="D416:O416" si="39">SUM(D396:D415)</f>
        <v>467</v>
      </c>
      <c r="E416" s="1043">
        <f t="shared" si="39"/>
        <v>233</v>
      </c>
      <c r="F416" s="1043">
        <f t="shared" si="39"/>
        <v>386</v>
      </c>
      <c r="G416" s="1043">
        <f t="shared" si="39"/>
        <v>190</v>
      </c>
      <c r="H416" s="1043">
        <f t="shared" si="39"/>
        <v>173</v>
      </c>
      <c r="I416" s="1043">
        <f t="shared" si="39"/>
        <v>165</v>
      </c>
      <c r="J416" s="1043">
        <f t="shared" si="39"/>
        <v>105</v>
      </c>
      <c r="K416" s="1043">
        <f t="shared" si="39"/>
        <v>101</v>
      </c>
      <c r="L416" s="1043">
        <f t="shared" si="39"/>
        <v>46</v>
      </c>
      <c r="M416" s="1044">
        <f t="shared" si="39"/>
        <v>954</v>
      </c>
      <c r="N416" s="1044">
        <f t="shared" si="39"/>
        <v>1177</v>
      </c>
      <c r="O416" s="1044">
        <f t="shared" si="39"/>
        <v>2131</v>
      </c>
      <c r="P416" s="1045" t="s">
        <v>67</v>
      </c>
      <c r="Q416" s="1045"/>
    </row>
    <row r="417" ht="21" thickTop="1"/>
  </sheetData>
  <mergeCells count="1618">
    <mergeCell ref="A416:B416"/>
    <mergeCell ref="P416:Q416"/>
    <mergeCell ref="A413:B413"/>
    <mergeCell ref="P413:Q413"/>
    <mergeCell ref="A414:B414"/>
    <mergeCell ref="P414:Q414"/>
    <mergeCell ref="A415:B415"/>
    <mergeCell ref="P415:Q415"/>
    <mergeCell ref="A410:B410"/>
    <mergeCell ref="P410:Q410"/>
    <mergeCell ref="A411:B411"/>
    <mergeCell ref="P411:Q411"/>
    <mergeCell ref="A412:B412"/>
    <mergeCell ref="P412:Q412"/>
    <mergeCell ref="A407:B407"/>
    <mergeCell ref="P407:Q407"/>
    <mergeCell ref="A408:B408"/>
    <mergeCell ref="P408:Q408"/>
    <mergeCell ref="A409:B409"/>
    <mergeCell ref="P409:Q409"/>
    <mergeCell ref="A399:B399"/>
    <mergeCell ref="P399:Q399"/>
    <mergeCell ref="A400:A405"/>
    <mergeCell ref="Q400:Q405"/>
    <mergeCell ref="A406:B406"/>
    <mergeCell ref="P406:Q406"/>
    <mergeCell ref="A396:B396"/>
    <mergeCell ref="P396:Q396"/>
    <mergeCell ref="A397:B397"/>
    <mergeCell ref="P397:Q397"/>
    <mergeCell ref="A398:B398"/>
    <mergeCell ref="P398:Q398"/>
    <mergeCell ref="M392:O392"/>
    <mergeCell ref="P392:Q395"/>
    <mergeCell ref="C393:D393"/>
    <mergeCell ref="E393:F393"/>
    <mergeCell ref="G393:H393"/>
    <mergeCell ref="I393:J393"/>
    <mergeCell ref="K393:L393"/>
    <mergeCell ref="M393:O393"/>
    <mergeCell ref="A392:B395"/>
    <mergeCell ref="C392:D392"/>
    <mergeCell ref="E392:F392"/>
    <mergeCell ref="G392:H392"/>
    <mergeCell ref="I392:J392"/>
    <mergeCell ref="K392:L392"/>
    <mergeCell ref="A384:B384"/>
    <mergeCell ref="P384:Q384"/>
    <mergeCell ref="A389:Q389"/>
    <mergeCell ref="A390:Q390"/>
    <mergeCell ref="A391:C391"/>
    <mergeCell ref="P391:Q391"/>
    <mergeCell ref="A381:B381"/>
    <mergeCell ref="P381:Q381"/>
    <mergeCell ref="A382:B382"/>
    <mergeCell ref="P382:Q382"/>
    <mergeCell ref="A383:B383"/>
    <mergeCell ref="P383:Q383"/>
    <mergeCell ref="A378:B378"/>
    <mergeCell ref="P378:Q378"/>
    <mergeCell ref="A379:B379"/>
    <mergeCell ref="P379:Q379"/>
    <mergeCell ref="A380:B380"/>
    <mergeCell ref="P380:Q380"/>
    <mergeCell ref="A375:B375"/>
    <mergeCell ref="P375:Q375"/>
    <mergeCell ref="A376:B376"/>
    <mergeCell ref="P376:Q376"/>
    <mergeCell ref="A377:B377"/>
    <mergeCell ref="P377:Q377"/>
    <mergeCell ref="A367:B367"/>
    <mergeCell ref="P367:Q367"/>
    <mergeCell ref="A368:A373"/>
    <mergeCell ref="Q368:Q373"/>
    <mergeCell ref="A374:B374"/>
    <mergeCell ref="P374:Q374"/>
    <mergeCell ref="A364:B364"/>
    <mergeCell ref="P364:Q364"/>
    <mergeCell ref="A365:B365"/>
    <mergeCell ref="P365:Q365"/>
    <mergeCell ref="A366:B366"/>
    <mergeCell ref="P366:Q366"/>
    <mergeCell ref="M360:O360"/>
    <mergeCell ref="P360:Q363"/>
    <mergeCell ref="C361:D361"/>
    <mergeCell ref="E361:F361"/>
    <mergeCell ref="G361:H361"/>
    <mergeCell ref="I361:J361"/>
    <mergeCell ref="K361:L361"/>
    <mergeCell ref="M361:O361"/>
    <mergeCell ref="A360:B363"/>
    <mergeCell ref="C360:D360"/>
    <mergeCell ref="E360:F360"/>
    <mergeCell ref="G360:H360"/>
    <mergeCell ref="I360:J360"/>
    <mergeCell ref="K360:L360"/>
    <mergeCell ref="A352:B352"/>
    <mergeCell ref="P352:Q352"/>
    <mergeCell ref="A357:Q357"/>
    <mergeCell ref="A358:Q358"/>
    <mergeCell ref="A359:D359"/>
    <mergeCell ref="P359:Q359"/>
    <mergeCell ref="A349:B349"/>
    <mergeCell ref="P349:Q349"/>
    <mergeCell ref="A350:B350"/>
    <mergeCell ref="P350:Q350"/>
    <mergeCell ref="A351:B351"/>
    <mergeCell ref="P351:Q351"/>
    <mergeCell ref="A346:B346"/>
    <mergeCell ref="P346:Q346"/>
    <mergeCell ref="A347:B347"/>
    <mergeCell ref="P347:Q347"/>
    <mergeCell ref="A348:B348"/>
    <mergeCell ref="P348:Q348"/>
    <mergeCell ref="A343:B343"/>
    <mergeCell ref="P343:Q343"/>
    <mergeCell ref="A344:B344"/>
    <mergeCell ref="P344:Q344"/>
    <mergeCell ref="A345:B345"/>
    <mergeCell ref="P345:Q345"/>
    <mergeCell ref="A335:B335"/>
    <mergeCell ref="P335:Q335"/>
    <mergeCell ref="A336:A341"/>
    <mergeCell ref="Q336:Q341"/>
    <mergeCell ref="A342:B342"/>
    <mergeCell ref="P342:Q342"/>
    <mergeCell ref="A332:B332"/>
    <mergeCell ref="P332:Q332"/>
    <mergeCell ref="A333:B333"/>
    <mergeCell ref="P333:Q333"/>
    <mergeCell ref="A334:B334"/>
    <mergeCell ref="P334:Q334"/>
    <mergeCell ref="P328:Q331"/>
    <mergeCell ref="C329:D329"/>
    <mergeCell ref="E329:F329"/>
    <mergeCell ref="G329:H329"/>
    <mergeCell ref="I329:J329"/>
    <mergeCell ref="K329:L329"/>
    <mergeCell ref="M329:O329"/>
    <mergeCell ref="A326:Q326"/>
    <mergeCell ref="A327:D327"/>
    <mergeCell ref="P327:Q327"/>
    <mergeCell ref="A328:B331"/>
    <mergeCell ref="C328:D328"/>
    <mergeCell ref="E328:F328"/>
    <mergeCell ref="G328:H328"/>
    <mergeCell ref="I328:J328"/>
    <mergeCell ref="K328:L328"/>
    <mergeCell ref="M328:O328"/>
    <mergeCell ref="XBJ325:XBZ325"/>
    <mergeCell ref="XCA325:XCQ325"/>
    <mergeCell ref="XCR325:XDH325"/>
    <mergeCell ref="XDI325:XDY325"/>
    <mergeCell ref="XDZ325:XEP325"/>
    <mergeCell ref="XEQ325:XFC325"/>
    <mergeCell ref="WXL325:WYB325"/>
    <mergeCell ref="WYC325:WYS325"/>
    <mergeCell ref="WYT325:WZJ325"/>
    <mergeCell ref="WZK325:XAA325"/>
    <mergeCell ref="XAB325:XAR325"/>
    <mergeCell ref="XAS325:XBI325"/>
    <mergeCell ref="WTN325:WUD325"/>
    <mergeCell ref="WUE325:WUU325"/>
    <mergeCell ref="WUV325:WVL325"/>
    <mergeCell ref="WVM325:WWC325"/>
    <mergeCell ref="WWD325:WWT325"/>
    <mergeCell ref="WWU325:WXK325"/>
    <mergeCell ref="WPP325:WQF325"/>
    <mergeCell ref="WQG325:WQW325"/>
    <mergeCell ref="WQX325:WRN325"/>
    <mergeCell ref="WRO325:WSE325"/>
    <mergeCell ref="WSF325:WSV325"/>
    <mergeCell ref="WSW325:WTM325"/>
    <mergeCell ref="WLR325:WMH325"/>
    <mergeCell ref="WMI325:WMY325"/>
    <mergeCell ref="WMZ325:WNP325"/>
    <mergeCell ref="WNQ325:WOG325"/>
    <mergeCell ref="WOH325:WOX325"/>
    <mergeCell ref="WOY325:WPO325"/>
    <mergeCell ref="WHT325:WIJ325"/>
    <mergeCell ref="WIK325:WJA325"/>
    <mergeCell ref="WJB325:WJR325"/>
    <mergeCell ref="WJS325:WKI325"/>
    <mergeCell ref="WKJ325:WKZ325"/>
    <mergeCell ref="WLA325:WLQ325"/>
    <mergeCell ref="WDV325:WEL325"/>
    <mergeCell ref="WEM325:WFC325"/>
    <mergeCell ref="WFD325:WFT325"/>
    <mergeCell ref="WFU325:WGK325"/>
    <mergeCell ref="WGL325:WHB325"/>
    <mergeCell ref="WHC325:WHS325"/>
    <mergeCell ref="VZX325:WAN325"/>
    <mergeCell ref="WAO325:WBE325"/>
    <mergeCell ref="WBF325:WBV325"/>
    <mergeCell ref="WBW325:WCM325"/>
    <mergeCell ref="WCN325:WDD325"/>
    <mergeCell ref="WDE325:WDU325"/>
    <mergeCell ref="VVZ325:VWP325"/>
    <mergeCell ref="VWQ325:VXG325"/>
    <mergeCell ref="VXH325:VXX325"/>
    <mergeCell ref="VXY325:VYO325"/>
    <mergeCell ref="VYP325:VZF325"/>
    <mergeCell ref="VZG325:VZW325"/>
    <mergeCell ref="VSB325:VSR325"/>
    <mergeCell ref="VSS325:VTI325"/>
    <mergeCell ref="VTJ325:VTZ325"/>
    <mergeCell ref="VUA325:VUQ325"/>
    <mergeCell ref="VUR325:VVH325"/>
    <mergeCell ref="VVI325:VVY325"/>
    <mergeCell ref="VOD325:VOT325"/>
    <mergeCell ref="VOU325:VPK325"/>
    <mergeCell ref="VPL325:VQB325"/>
    <mergeCell ref="VQC325:VQS325"/>
    <mergeCell ref="VQT325:VRJ325"/>
    <mergeCell ref="VRK325:VSA325"/>
    <mergeCell ref="VKF325:VKV325"/>
    <mergeCell ref="VKW325:VLM325"/>
    <mergeCell ref="VLN325:VMD325"/>
    <mergeCell ref="VME325:VMU325"/>
    <mergeCell ref="VMV325:VNL325"/>
    <mergeCell ref="VNM325:VOC325"/>
    <mergeCell ref="VGH325:VGX325"/>
    <mergeCell ref="VGY325:VHO325"/>
    <mergeCell ref="VHP325:VIF325"/>
    <mergeCell ref="VIG325:VIW325"/>
    <mergeCell ref="VIX325:VJN325"/>
    <mergeCell ref="VJO325:VKE325"/>
    <mergeCell ref="VCJ325:VCZ325"/>
    <mergeCell ref="VDA325:VDQ325"/>
    <mergeCell ref="VDR325:VEH325"/>
    <mergeCell ref="VEI325:VEY325"/>
    <mergeCell ref="VEZ325:VFP325"/>
    <mergeCell ref="VFQ325:VGG325"/>
    <mergeCell ref="UYL325:UZB325"/>
    <mergeCell ref="UZC325:UZS325"/>
    <mergeCell ref="UZT325:VAJ325"/>
    <mergeCell ref="VAK325:VBA325"/>
    <mergeCell ref="VBB325:VBR325"/>
    <mergeCell ref="VBS325:VCI325"/>
    <mergeCell ref="UUN325:UVD325"/>
    <mergeCell ref="UVE325:UVU325"/>
    <mergeCell ref="UVV325:UWL325"/>
    <mergeCell ref="UWM325:UXC325"/>
    <mergeCell ref="UXD325:UXT325"/>
    <mergeCell ref="UXU325:UYK325"/>
    <mergeCell ref="UQP325:URF325"/>
    <mergeCell ref="URG325:URW325"/>
    <mergeCell ref="URX325:USN325"/>
    <mergeCell ref="USO325:UTE325"/>
    <mergeCell ref="UTF325:UTV325"/>
    <mergeCell ref="UTW325:UUM325"/>
    <mergeCell ref="UMR325:UNH325"/>
    <mergeCell ref="UNI325:UNY325"/>
    <mergeCell ref="UNZ325:UOP325"/>
    <mergeCell ref="UOQ325:UPG325"/>
    <mergeCell ref="UPH325:UPX325"/>
    <mergeCell ref="UPY325:UQO325"/>
    <mergeCell ref="UIT325:UJJ325"/>
    <mergeCell ref="UJK325:UKA325"/>
    <mergeCell ref="UKB325:UKR325"/>
    <mergeCell ref="UKS325:ULI325"/>
    <mergeCell ref="ULJ325:ULZ325"/>
    <mergeCell ref="UMA325:UMQ325"/>
    <mergeCell ref="UEV325:UFL325"/>
    <mergeCell ref="UFM325:UGC325"/>
    <mergeCell ref="UGD325:UGT325"/>
    <mergeCell ref="UGU325:UHK325"/>
    <mergeCell ref="UHL325:UIB325"/>
    <mergeCell ref="UIC325:UIS325"/>
    <mergeCell ref="UAX325:UBN325"/>
    <mergeCell ref="UBO325:UCE325"/>
    <mergeCell ref="UCF325:UCV325"/>
    <mergeCell ref="UCW325:UDM325"/>
    <mergeCell ref="UDN325:UED325"/>
    <mergeCell ref="UEE325:UEU325"/>
    <mergeCell ref="TWZ325:TXP325"/>
    <mergeCell ref="TXQ325:TYG325"/>
    <mergeCell ref="TYH325:TYX325"/>
    <mergeCell ref="TYY325:TZO325"/>
    <mergeCell ref="TZP325:UAF325"/>
    <mergeCell ref="UAG325:UAW325"/>
    <mergeCell ref="TTB325:TTR325"/>
    <mergeCell ref="TTS325:TUI325"/>
    <mergeCell ref="TUJ325:TUZ325"/>
    <mergeCell ref="TVA325:TVQ325"/>
    <mergeCell ref="TVR325:TWH325"/>
    <mergeCell ref="TWI325:TWY325"/>
    <mergeCell ref="TPD325:TPT325"/>
    <mergeCell ref="TPU325:TQK325"/>
    <mergeCell ref="TQL325:TRB325"/>
    <mergeCell ref="TRC325:TRS325"/>
    <mergeCell ref="TRT325:TSJ325"/>
    <mergeCell ref="TSK325:TTA325"/>
    <mergeCell ref="TLF325:TLV325"/>
    <mergeCell ref="TLW325:TMM325"/>
    <mergeCell ref="TMN325:TND325"/>
    <mergeCell ref="TNE325:TNU325"/>
    <mergeCell ref="TNV325:TOL325"/>
    <mergeCell ref="TOM325:TPC325"/>
    <mergeCell ref="THH325:THX325"/>
    <mergeCell ref="THY325:TIO325"/>
    <mergeCell ref="TIP325:TJF325"/>
    <mergeCell ref="TJG325:TJW325"/>
    <mergeCell ref="TJX325:TKN325"/>
    <mergeCell ref="TKO325:TLE325"/>
    <mergeCell ref="TDJ325:TDZ325"/>
    <mergeCell ref="TEA325:TEQ325"/>
    <mergeCell ref="TER325:TFH325"/>
    <mergeCell ref="TFI325:TFY325"/>
    <mergeCell ref="TFZ325:TGP325"/>
    <mergeCell ref="TGQ325:THG325"/>
    <mergeCell ref="SZL325:TAB325"/>
    <mergeCell ref="TAC325:TAS325"/>
    <mergeCell ref="TAT325:TBJ325"/>
    <mergeCell ref="TBK325:TCA325"/>
    <mergeCell ref="TCB325:TCR325"/>
    <mergeCell ref="TCS325:TDI325"/>
    <mergeCell ref="SVN325:SWD325"/>
    <mergeCell ref="SWE325:SWU325"/>
    <mergeCell ref="SWV325:SXL325"/>
    <mergeCell ref="SXM325:SYC325"/>
    <mergeCell ref="SYD325:SYT325"/>
    <mergeCell ref="SYU325:SZK325"/>
    <mergeCell ref="SRP325:SSF325"/>
    <mergeCell ref="SSG325:SSW325"/>
    <mergeCell ref="SSX325:STN325"/>
    <mergeCell ref="STO325:SUE325"/>
    <mergeCell ref="SUF325:SUV325"/>
    <mergeCell ref="SUW325:SVM325"/>
    <mergeCell ref="SNR325:SOH325"/>
    <mergeCell ref="SOI325:SOY325"/>
    <mergeCell ref="SOZ325:SPP325"/>
    <mergeCell ref="SPQ325:SQG325"/>
    <mergeCell ref="SQH325:SQX325"/>
    <mergeCell ref="SQY325:SRO325"/>
    <mergeCell ref="SJT325:SKJ325"/>
    <mergeCell ref="SKK325:SLA325"/>
    <mergeCell ref="SLB325:SLR325"/>
    <mergeCell ref="SLS325:SMI325"/>
    <mergeCell ref="SMJ325:SMZ325"/>
    <mergeCell ref="SNA325:SNQ325"/>
    <mergeCell ref="SFV325:SGL325"/>
    <mergeCell ref="SGM325:SHC325"/>
    <mergeCell ref="SHD325:SHT325"/>
    <mergeCell ref="SHU325:SIK325"/>
    <mergeCell ref="SIL325:SJB325"/>
    <mergeCell ref="SJC325:SJS325"/>
    <mergeCell ref="SBX325:SCN325"/>
    <mergeCell ref="SCO325:SDE325"/>
    <mergeCell ref="SDF325:SDV325"/>
    <mergeCell ref="SDW325:SEM325"/>
    <mergeCell ref="SEN325:SFD325"/>
    <mergeCell ref="SFE325:SFU325"/>
    <mergeCell ref="RXZ325:RYP325"/>
    <mergeCell ref="RYQ325:RZG325"/>
    <mergeCell ref="RZH325:RZX325"/>
    <mergeCell ref="RZY325:SAO325"/>
    <mergeCell ref="SAP325:SBF325"/>
    <mergeCell ref="SBG325:SBW325"/>
    <mergeCell ref="RUB325:RUR325"/>
    <mergeCell ref="RUS325:RVI325"/>
    <mergeCell ref="RVJ325:RVZ325"/>
    <mergeCell ref="RWA325:RWQ325"/>
    <mergeCell ref="RWR325:RXH325"/>
    <mergeCell ref="RXI325:RXY325"/>
    <mergeCell ref="RQD325:RQT325"/>
    <mergeCell ref="RQU325:RRK325"/>
    <mergeCell ref="RRL325:RSB325"/>
    <mergeCell ref="RSC325:RSS325"/>
    <mergeCell ref="RST325:RTJ325"/>
    <mergeCell ref="RTK325:RUA325"/>
    <mergeCell ref="RMF325:RMV325"/>
    <mergeCell ref="RMW325:RNM325"/>
    <mergeCell ref="RNN325:ROD325"/>
    <mergeCell ref="ROE325:ROU325"/>
    <mergeCell ref="ROV325:RPL325"/>
    <mergeCell ref="RPM325:RQC325"/>
    <mergeCell ref="RIH325:RIX325"/>
    <mergeCell ref="RIY325:RJO325"/>
    <mergeCell ref="RJP325:RKF325"/>
    <mergeCell ref="RKG325:RKW325"/>
    <mergeCell ref="RKX325:RLN325"/>
    <mergeCell ref="RLO325:RME325"/>
    <mergeCell ref="REJ325:REZ325"/>
    <mergeCell ref="RFA325:RFQ325"/>
    <mergeCell ref="RFR325:RGH325"/>
    <mergeCell ref="RGI325:RGY325"/>
    <mergeCell ref="RGZ325:RHP325"/>
    <mergeCell ref="RHQ325:RIG325"/>
    <mergeCell ref="RAL325:RBB325"/>
    <mergeCell ref="RBC325:RBS325"/>
    <mergeCell ref="RBT325:RCJ325"/>
    <mergeCell ref="RCK325:RDA325"/>
    <mergeCell ref="RDB325:RDR325"/>
    <mergeCell ref="RDS325:REI325"/>
    <mergeCell ref="QWN325:QXD325"/>
    <mergeCell ref="QXE325:QXU325"/>
    <mergeCell ref="QXV325:QYL325"/>
    <mergeCell ref="QYM325:QZC325"/>
    <mergeCell ref="QZD325:QZT325"/>
    <mergeCell ref="QZU325:RAK325"/>
    <mergeCell ref="QSP325:QTF325"/>
    <mergeCell ref="QTG325:QTW325"/>
    <mergeCell ref="QTX325:QUN325"/>
    <mergeCell ref="QUO325:QVE325"/>
    <mergeCell ref="QVF325:QVV325"/>
    <mergeCell ref="QVW325:QWM325"/>
    <mergeCell ref="QOR325:QPH325"/>
    <mergeCell ref="QPI325:QPY325"/>
    <mergeCell ref="QPZ325:QQP325"/>
    <mergeCell ref="QQQ325:QRG325"/>
    <mergeCell ref="QRH325:QRX325"/>
    <mergeCell ref="QRY325:QSO325"/>
    <mergeCell ref="QKT325:QLJ325"/>
    <mergeCell ref="QLK325:QMA325"/>
    <mergeCell ref="QMB325:QMR325"/>
    <mergeCell ref="QMS325:QNI325"/>
    <mergeCell ref="QNJ325:QNZ325"/>
    <mergeCell ref="QOA325:QOQ325"/>
    <mergeCell ref="QGV325:QHL325"/>
    <mergeCell ref="QHM325:QIC325"/>
    <mergeCell ref="QID325:QIT325"/>
    <mergeCell ref="QIU325:QJK325"/>
    <mergeCell ref="QJL325:QKB325"/>
    <mergeCell ref="QKC325:QKS325"/>
    <mergeCell ref="QCX325:QDN325"/>
    <mergeCell ref="QDO325:QEE325"/>
    <mergeCell ref="QEF325:QEV325"/>
    <mergeCell ref="QEW325:QFM325"/>
    <mergeCell ref="QFN325:QGD325"/>
    <mergeCell ref="QGE325:QGU325"/>
    <mergeCell ref="PYZ325:PZP325"/>
    <mergeCell ref="PZQ325:QAG325"/>
    <mergeCell ref="QAH325:QAX325"/>
    <mergeCell ref="QAY325:QBO325"/>
    <mergeCell ref="QBP325:QCF325"/>
    <mergeCell ref="QCG325:QCW325"/>
    <mergeCell ref="PVB325:PVR325"/>
    <mergeCell ref="PVS325:PWI325"/>
    <mergeCell ref="PWJ325:PWZ325"/>
    <mergeCell ref="PXA325:PXQ325"/>
    <mergeCell ref="PXR325:PYH325"/>
    <mergeCell ref="PYI325:PYY325"/>
    <mergeCell ref="PRD325:PRT325"/>
    <mergeCell ref="PRU325:PSK325"/>
    <mergeCell ref="PSL325:PTB325"/>
    <mergeCell ref="PTC325:PTS325"/>
    <mergeCell ref="PTT325:PUJ325"/>
    <mergeCell ref="PUK325:PVA325"/>
    <mergeCell ref="PNF325:PNV325"/>
    <mergeCell ref="PNW325:POM325"/>
    <mergeCell ref="PON325:PPD325"/>
    <mergeCell ref="PPE325:PPU325"/>
    <mergeCell ref="PPV325:PQL325"/>
    <mergeCell ref="PQM325:PRC325"/>
    <mergeCell ref="PJH325:PJX325"/>
    <mergeCell ref="PJY325:PKO325"/>
    <mergeCell ref="PKP325:PLF325"/>
    <mergeCell ref="PLG325:PLW325"/>
    <mergeCell ref="PLX325:PMN325"/>
    <mergeCell ref="PMO325:PNE325"/>
    <mergeCell ref="PFJ325:PFZ325"/>
    <mergeCell ref="PGA325:PGQ325"/>
    <mergeCell ref="PGR325:PHH325"/>
    <mergeCell ref="PHI325:PHY325"/>
    <mergeCell ref="PHZ325:PIP325"/>
    <mergeCell ref="PIQ325:PJG325"/>
    <mergeCell ref="PBL325:PCB325"/>
    <mergeCell ref="PCC325:PCS325"/>
    <mergeCell ref="PCT325:PDJ325"/>
    <mergeCell ref="PDK325:PEA325"/>
    <mergeCell ref="PEB325:PER325"/>
    <mergeCell ref="PES325:PFI325"/>
    <mergeCell ref="OXN325:OYD325"/>
    <mergeCell ref="OYE325:OYU325"/>
    <mergeCell ref="OYV325:OZL325"/>
    <mergeCell ref="OZM325:PAC325"/>
    <mergeCell ref="PAD325:PAT325"/>
    <mergeCell ref="PAU325:PBK325"/>
    <mergeCell ref="OTP325:OUF325"/>
    <mergeCell ref="OUG325:OUW325"/>
    <mergeCell ref="OUX325:OVN325"/>
    <mergeCell ref="OVO325:OWE325"/>
    <mergeCell ref="OWF325:OWV325"/>
    <mergeCell ref="OWW325:OXM325"/>
    <mergeCell ref="OPR325:OQH325"/>
    <mergeCell ref="OQI325:OQY325"/>
    <mergeCell ref="OQZ325:ORP325"/>
    <mergeCell ref="ORQ325:OSG325"/>
    <mergeCell ref="OSH325:OSX325"/>
    <mergeCell ref="OSY325:OTO325"/>
    <mergeCell ref="OLT325:OMJ325"/>
    <mergeCell ref="OMK325:ONA325"/>
    <mergeCell ref="ONB325:ONR325"/>
    <mergeCell ref="ONS325:OOI325"/>
    <mergeCell ref="OOJ325:OOZ325"/>
    <mergeCell ref="OPA325:OPQ325"/>
    <mergeCell ref="OHV325:OIL325"/>
    <mergeCell ref="OIM325:OJC325"/>
    <mergeCell ref="OJD325:OJT325"/>
    <mergeCell ref="OJU325:OKK325"/>
    <mergeCell ref="OKL325:OLB325"/>
    <mergeCell ref="OLC325:OLS325"/>
    <mergeCell ref="ODX325:OEN325"/>
    <mergeCell ref="OEO325:OFE325"/>
    <mergeCell ref="OFF325:OFV325"/>
    <mergeCell ref="OFW325:OGM325"/>
    <mergeCell ref="OGN325:OHD325"/>
    <mergeCell ref="OHE325:OHU325"/>
    <mergeCell ref="NZZ325:OAP325"/>
    <mergeCell ref="OAQ325:OBG325"/>
    <mergeCell ref="OBH325:OBX325"/>
    <mergeCell ref="OBY325:OCO325"/>
    <mergeCell ref="OCP325:ODF325"/>
    <mergeCell ref="ODG325:ODW325"/>
    <mergeCell ref="NWB325:NWR325"/>
    <mergeCell ref="NWS325:NXI325"/>
    <mergeCell ref="NXJ325:NXZ325"/>
    <mergeCell ref="NYA325:NYQ325"/>
    <mergeCell ref="NYR325:NZH325"/>
    <mergeCell ref="NZI325:NZY325"/>
    <mergeCell ref="NSD325:NST325"/>
    <mergeCell ref="NSU325:NTK325"/>
    <mergeCell ref="NTL325:NUB325"/>
    <mergeCell ref="NUC325:NUS325"/>
    <mergeCell ref="NUT325:NVJ325"/>
    <mergeCell ref="NVK325:NWA325"/>
    <mergeCell ref="NOF325:NOV325"/>
    <mergeCell ref="NOW325:NPM325"/>
    <mergeCell ref="NPN325:NQD325"/>
    <mergeCell ref="NQE325:NQU325"/>
    <mergeCell ref="NQV325:NRL325"/>
    <mergeCell ref="NRM325:NSC325"/>
    <mergeCell ref="NKH325:NKX325"/>
    <mergeCell ref="NKY325:NLO325"/>
    <mergeCell ref="NLP325:NMF325"/>
    <mergeCell ref="NMG325:NMW325"/>
    <mergeCell ref="NMX325:NNN325"/>
    <mergeCell ref="NNO325:NOE325"/>
    <mergeCell ref="NGJ325:NGZ325"/>
    <mergeCell ref="NHA325:NHQ325"/>
    <mergeCell ref="NHR325:NIH325"/>
    <mergeCell ref="NII325:NIY325"/>
    <mergeCell ref="NIZ325:NJP325"/>
    <mergeCell ref="NJQ325:NKG325"/>
    <mergeCell ref="NCL325:NDB325"/>
    <mergeCell ref="NDC325:NDS325"/>
    <mergeCell ref="NDT325:NEJ325"/>
    <mergeCell ref="NEK325:NFA325"/>
    <mergeCell ref="NFB325:NFR325"/>
    <mergeCell ref="NFS325:NGI325"/>
    <mergeCell ref="MYN325:MZD325"/>
    <mergeCell ref="MZE325:MZU325"/>
    <mergeCell ref="MZV325:NAL325"/>
    <mergeCell ref="NAM325:NBC325"/>
    <mergeCell ref="NBD325:NBT325"/>
    <mergeCell ref="NBU325:NCK325"/>
    <mergeCell ref="MUP325:MVF325"/>
    <mergeCell ref="MVG325:MVW325"/>
    <mergeCell ref="MVX325:MWN325"/>
    <mergeCell ref="MWO325:MXE325"/>
    <mergeCell ref="MXF325:MXV325"/>
    <mergeCell ref="MXW325:MYM325"/>
    <mergeCell ref="MQR325:MRH325"/>
    <mergeCell ref="MRI325:MRY325"/>
    <mergeCell ref="MRZ325:MSP325"/>
    <mergeCell ref="MSQ325:MTG325"/>
    <mergeCell ref="MTH325:MTX325"/>
    <mergeCell ref="MTY325:MUO325"/>
    <mergeCell ref="MMT325:MNJ325"/>
    <mergeCell ref="MNK325:MOA325"/>
    <mergeCell ref="MOB325:MOR325"/>
    <mergeCell ref="MOS325:MPI325"/>
    <mergeCell ref="MPJ325:MPZ325"/>
    <mergeCell ref="MQA325:MQQ325"/>
    <mergeCell ref="MIV325:MJL325"/>
    <mergeCell ref="MJM325:MKC325"/>
    <mergeCell ref="MKD325:MKT325"/>
    <mergeCell ref="MKU325:MLK325"/>
    <mergeCell ref="MLL325:MMB325"/>
    <mergeCell ref="MMC325:MMS325"/>
    <mergeCell ref="MEX325:MFN325"/>
    <mergeCell ref="MFO325:MGE325"/>
    <mergeCell ref="MGF325:MGV325"/>
    <mergeCell ref="MGW325:MHM325"/>
    <mergeCell ref="MHN325:MID325"/>
    <mergeCell ref="MIE325:MIU325"/>
    <mergeCell ref="MAZ325:MBP325"/>
    <mergeCell ref="MBQ325:MCG325"/>
    <mergeCell ref="MCH325:MCX325"/>
    <mergeCell ref="MCY325:MDO325"/>
    <mergeCell ref="MDP325:MEF325"/>
    <mergeCell ref="MEG325:MEW325"/>
    <mergeCell ref="LXB325:LXR325"/>
    <mergeCell ref="LXS325:LYI325"/>
    <mergeCell ref="LYJ325:LYZ325"/>
    <mergeCell ref="LZA325:LZQ325"/>
    <mergeCell ref="LZR325:MAH325"/>
    <mergeCell ref="MAI325:MAY325"/>
    <mergeCell ref="LTD325:LTT325"/>
    <mergeCell ref="LTU325:LUK325"/>
    <mergeCell ref="LUL325:LVB325"/>
    <mergeCell ref="LVC325:LVS325"/>
    <mergeCell ref="LVT325:LWJ325"/>
    <mergeCell ref="LWK325:LXA325"/>
    <mergeCell ref="LPF325:LPV325"/>
    <mergeCell ref="LPW325:LQM325"/>
    <mergeCell ref="LQN325:LRD325"/>
    <mergeCell ref="LRE325:LRU325"/>
    <mergeCell ref="LRV325:LSL325"/>
    <mergeCell ref="LSM325:LTC325"/>
    <mergeCell ref="LLH325:LLX325"/>
    <mergeCell ref="LLY325:LMO325"/>
    <mergeCell ref="LMP325:LNF325"/>
    <mergeCell ref="LNG325:LNW325"/>
    <mergeCell ref="LNX325:LON325"/>
    <mergeCell ref="LOO325:LPE325"/>
    <mergeCell ref="LHJ325:LHZ325"/>
    <mergeCell ref="LIA325:LIQ325"/>
    <mergeCell ref="LIR325:LJH325"/>
    <mergeCell ref="LJI325:LJY325"/>
    <mergeCell ref="LJZ325:LKP325"/>
    <mergeCell ref="LKQ325:LLG325"/>
    <mergeCell ref="LDL325:LEB325"/>
    <mergeCell ref="LEC325:LES325"/>
    <mergeCell ref="LET325:LFJ325"/>
    <mergeCell ref="LFK325:LGA325"/>
    <mergeCell ref="LGB325:LGR325"/>
    <mergeCell ref="LGS325:LHI325"/>
    <mergeCell ref="KZN325:LAD325"/>
    <mergeCell ref="LAE325:LAU325"/>
    <mergeCell ref="LAV325:LBL325"/>
    <mergeCell ref="LBM325:LCC325"/>
    <mergeCell ref="LCD325:LCT325"/>
    <mergeCell ref="LCU325:LDK325"/>
    <mergeCell ref="KVP325:KWF325"/>
    <mergeCell ref="KWG325:KWW325"/>
    <mergeCell ref="KWX325:KXN325"/>
    <mergeCell ref="KXO325:KYE325"/>
    <mergeCell ref="KYF325:KYV325"/>
    <mergeCell ref="KYW325:KZM325"/>
    <mergeCell ref="KRR325:KSH325"/>
    <mergeCell ref="KSI325:KSY325"/>
    <mergeCell ref="KSZ325:KTP325"/>
    <mergeCell ref="KTQ325:KUG325"/>
    <mergeCell ref="KUH325:KUX325"/>
    <mergeCell ref="KUY325:KVO325"/>
    <mergeCell ref="KNT325:KOJ325"/>
    <mergeCell ref="KOK325:KPA325"/>
    <mergeCell ref="KPB325:KPR325"/>
    <mergeCell ref="KPS325:KQI325"/>
    <mergeCell ref="KQJ325:KQZ325"/>
    <mergeCell ref="KRA325:KRQ325"/>
    <mergeCell ref="KJV325:KKL325"/>
    <mergeCell ref="KKM325:KLC325"/>
    <mergeCell ref="KLD325:KLT325"/>
    <mergeCell ref="KLU325:KMK325"/>
    <mergeCell ref="KML325:KNB325"/>
    <mergeCell ref="KNC325:KNS325"/>
    <mergeCell ref="KFX325:KGN325"/>
    <mergeCell ref="KGO325:KHE325"/>
    <mergeCell ref="KHF325:KHV325"/>
    <mergeCell ref="KHW325:KIM325"/>
    <mergeCell ref="KIN325:KJD325"/>
    <mergeCell ref="KJE325:KJU325"/>
    <mergeCell ref="KBZ325:KCP325"/>
    <mergeCell ref="KCQ325:KDG325"/>
    <mergeCell ref="KDH325:KDX325"/>
    <mergeCell ref="KDY325:KEO325"/>
    <mergeCell ref="KEP325:KFF325"/>
    <mergeCell ref="KFG325:KFW325"/>
    <mergeCell ref="JYB325:JYR325"/>
    <mergeCell ref="JYS325:JZI325"/>
    <mergeCell ref="JZJ325:JZZ325"/>
    <mergeCell ref="KAA325:KAQ325"/>
    <mergeCell ref="KAR325:KBH325"/>
    <mergeCell ref="KBI325:KBY325"/>
    <mergeCell ref="JUD325:JUT325"/>
    <mergeCell ref="JUU325:JVK325"/>
    <mergeCell ref="JVL325:JWB325"/>
    <mergeCell ref="JWC325:JWS325"/>
    <mergeCell ref="JWT325:JXJ325"/>
    <mergeCell ref="JXK325:JYA325"/>
    <mergeCell ref="JQF325:JQV325"/>
    <mergeCell ref="JQW325:JRM325"/>
    <mergeCell ref="JRN325:JSD325"/>
    <mergeCell ref="JSE325:JSU325"/>
    <mergeCell ref="JSV325:JTL325"/>
    <mergeCell ref="JTM325:JUC325"/>
    <mergeCell ref="JMH325:JMX325"/>
    <mergeCell ref="JMY325:JNO325"/>
    <mergeCell ref="JNP325:JOF325"/>
    <mergeCell ref="JOG325:JOW325"/>
    <mergeCell ref="JOX325:JPN325"/>
    <mergeCell ref="JPO325:JQE325"/>
    <mergeCell ref="JIJ325:JIZ325"/>
    <mergeCell ref="JJA325:JJQ325"/>
    <mergeCell ref="JJR325:JKH325"/>
    <mergeCell ref="JKI325:JKY325"/>
    <mergeCell ref="JKZ325:JLP325"/>
    <mergeCell ref="JLQ325:JMG325"/>
    <mergeCell ref="JEL325:JFB325"/>
    <mergeCell ref="JFC325:JFS325"/>
    <mergeCell ref="JFT325:JGJ325"/>
    <mergeCell ref="JGK325:JHA325"/>
    <mergeCell ref="JHB325:JHR325"/>
    <mergeCell ref="JHS325:JII325"/>
    <mergeCell ref="JAN325:JBD325"/>
    <mergeCell ref="JBE325:JBU325"/>
    <mergeCell ref="JBV325:JCL325"/>
    <mergeCell ref="JCM325:JDC325"/>
    <mergeCell ref="JDD325:JDT325"/>
    <mergeCell ref="JDU325:JEK325"/>
    <mergeCell ref="IWP325:IXF325"/>
    <mergeCell ref="IXG325:IXW325"/>
    <mergeCell ref="IXX325:IYN325"/>
    <mergeCell ref="IYO325:IZE325"/>
    <mergeCell ref="IZF325:IZV325"/>
    <mergeCell ref="IZW325:JAM325"/>
    <mergeCell ref="ISR325:ITH325"/>
    <mergeCell ref="ITI325:ITY325"/>
    <mergeCell ref="ITZ325:IUP325"/>
    <mergeCell ref="IUQ325:IVG325"/>
    <mergeCell ref="IVH325:IVX325"/>
    <mergeCell ref="IVY325:IWO325"/>
    <mergeCell ref="IOT325:IPJ325"/>
    <mergeCell ref="IPK325:IQA325"/>
    <mergeCell ref="IQB325:IQR325"/>
    <mergeCell ref="IQS325:IRI325"/>
    <mergeCell ref="IRJ325:IRZ325"/>
    <mergeCell ref="ISA325:ISQ325"/>
    <mergeCell ref="IKV325:ILL325"/>
    <mergeCell ref="ILM325:IMC325"/>
    <mergeCell ref="IMD325:IMT325"/>
    <mergeCell ref="IMU325:INK325"/>
    <mergeCell ref="INL325:IOB325"/>
    <mergeCell ref="IOC325:IOS325"/>
    <mergeCell ref="IGX325:IHN325"/>
    <mergeCell ref="IHO325:IIE325"/>
    <mergeCell ref="IIF325:IIV325"/>
    <mergeCell ref="IIW325:IJM325"/>
    <mergeCell ref="IJN325:IKD325"/>
    <mergeCell ref="IKE325:IKU325"/>
    <mergeCell ref="ICZ325:IDP325"/>
    <mergeCell ref="IDQ325:IEG325"/>
    <mergeCell ref="IEH325:IEX325"/>
    <mergeCell ref="IEY325:IFO325"/>
    <mergeCell ref="IFP325:IGF325"/>
    <mergeCell ref="IGG325:IGW325"/>
    <mergeCell ref="HZB325:HZR325"/>
    <mergeCell ref="HZS325:IAI325"/>
    <mergeCell ref="IAJ325:IAZ325"/>
    <mergeCell ref="IBA325:IBQ325"/>
    <mergeCell ref="IBR325:ICH325"/>
    <mergeCell ref="ICI325:ICY325"/>
    <mergeCell ref="HVD325:HVT325"/>
    <mergeCell ref="HVU325:HWK325"/>
    <mergeCell ref="HWL325:HXB325"/>
    <mergeCell ref="HXC325:HXS325"/>
    <mergeCell ref="HXT325:HYJ325"/>
    <mergeCell ref="HYK325:HZA325"/>
    <mergeCell ref="HRF325:HRV325"/>
    <mergeCell ref="HRW325:HSM325"/>
    <mergeCell ref="HSN325:HTD325"/>
    <mergeCell ref="HTE325:HTU325"/>
    <mergeCell ref="HTV325:HUL325"/>
    <mergeCell ref="HUM325:HVC325"/>
    <mergeCell ref="HNH325:HNX325"/>
    <mergeCell ref="HNY325:HOO325"/>
    <mergeCell ref="HOP325:HPF325"/>
    <mergeCell ref="HPG325:HPW325"/>
    <mergeCell ref="HPX325:HQN325"/>
    <mergeCell ref="HQO325:HRE325"/>
    <mergeCell ref="HJJ325:HJZ325"/>
    <mergeCell ref="HKA325:HKQ325"/>
    <mergeCell ref="HKR325:HLH325"/>
    <mergeCell ref="HLI325:HLY325"/>
    <mergeCell ref="HLZ325:HMP325"/>
    <mergeCell ref="HMQ325:HNG325"/>
    <mergeCell ref="HFL325:HGB325"/>
    <mergeCell ref="HGC325:HGS325"/>
    <mergeCell ref="HGT325:HHJ325"/>
    <mergeCell ref="HHK325:HIA325"/>
    <mergeCell ref="HIB325:HIR325"/>
    <mergeCell ref="HIS325:HJI325"/>
    <mergeCell ref="HBN325:HCD325"/>
    <mergeCell ref="HCE325:HCU325"/>
    <mergeCell ref="HCV325:HDL325"/>
    <mergeCell ref="HDM325:HEC325"/>
    <mergeCell ref="HED325:HET325"/>
    <mergeCell ref="HEU325:HFK325"/>
    <mergeCell ref="GXP325:GYF325"/>
    <mergeCell ref="GYG325:GYW325"/>
    <mergeCell ref="GYX325:GZN325"/>
    <mergeCell ref="GZO325:HAE325"/>
    <mergeCell ref="HAF325:HAV325"/>
    <mergeCell ref="HAW325:HBM325"/>
    <mergeCell ref="GTR325:GUH325"/>
    <mergeCell ref="GUI325:GUY325"/>
    <mergeCell ref="GUZ325:GVP325"/>
    <mergeCell ref="GVQ325:GWG325"/>
    <mergeCell ref="GWH325:GWX325"/>
    <mergeCell ref="GWY325:GXO325"/>
    <mergeCell ref="GPT325:GQJ325"/>
    <mergeCell ref="GQK325:GRA325"/>
    <mergeCell ref="GRB325:GRR325"/>
    <mergeCell ref="GRS325:GSI325"/>
    <mergeCell ref="GSJ325:GSZ325"/>
    <mergeCell ref="GTA325:GTQ325"/>
    <mergeCell ref="GLV325:GML325"/>
    <mergeCell ref="GMM325:GNC325"/>
    <mergeCell ref="GND325:GNT325"/>
    <mergeCell ref="GNU325:GOK325"/>
    <mergeCell ref="GOL325:GPB325"/>
    <mergeCell ref="GPC325:GPS325"/>
    <mergeCell ref="GHX325:GIN325"/>
    <mergeCell ref="GIO325:GJE325"/>
    <mergeCell ref="GJF325:GJV325"/>
    <mergeCell ref="GJW325:GKM325"/>
    <mergeCell ref="GKN325:GLD325"/>
    <mergeCell ref="GLE325:GLU325"/>
    <mergeCell ref="GDZ325:GEP325"/>
    <mergeCell ref="GEQ325:GFG325"/>
    <mergeCell ref="GFH325:GFX325"/>
    <mergeCell ref="GFY325:GGO325"/>
    <mergeCell ref="GGP325:GHF325"/>
    <mergeCell ref="GHG325:GHW325"/>
    <mergeCell ref="GAB325:GAR325"/>
    <mergeCell ref="GAS325:GBI325"/>
    <mergeCell ref="GBJ325:GBZ325"/>
    <mergeCell ref="GCA325:GCQ325"/>
    <mergeCell ref="GCR325:GDH325"/>
    <mergeCell ref="GDI325:GDY325"/>
    <mergeCell ref="FWD325:FWT325"/>
    <mergeCell ref="FWU325:FXK325"/>
    <mergeCell ref="FXL325:FYB325"/>
    <mergeCell ref="FYC325:FYS325"/>
    <mergeCell ref="FYT325:FZJ325"/>
    <mergeCell ref="FZK325:GAA325"/>
    <mergeCell ref="FSF325:FSV325"/>
    <mergeCell ref="FSW325:FTM325"/>
    <mergeCell ref="FTN325:FUD325"/>
    <mergeCell ref="FUE325:FUU325"/>
    <mergeCell ref="FUV325:FVL325"/>
    <mergeCell ref="FVM325:FWC325"/>
    <mergeCell ref="FOH325:FOX325"/>
    <mergeCell ref="FOY325:FPO325"/>
    <mergeCell ref="FPP325:FQF325"/>
    <mergeCell ref="FQG325:FQW325"/>
    <mergeCell ref="FQX325:FRN325"/>
    <mergeCell ref="FRO325:FSE325"/>
    <mergeCell ref="FKJ325:FKZ325"/>
    <mergeCell ref="FLA325:FLQ325"/>
    <mergeCell ref="FLR325:FMH325"/>
    <mergeCell ref="FMI325:FMY325"/>
    <mergeCell ref="FMZ325:FNP325"/>
    <mergeCell ref="FNQ325:FOG325"/>
    <mergeCell ref="FGL325:FHB325"/>
    <mergeCell ref="FHC325:FHS325"/>
    <mergeCell ref="FHT325:FIJ325"/>
    <mergeCell ref="FIK325:FJA325"/>
    <mergeCell ref="FJB325:FJR325"/>
    <mergeCell ref="FJS325:FKI325"/>
    <mergeCell ref="FCN325:FDD325"/>
    <mergeCell ref="FDE325:FDU325"/>
    <mergeCell ref="FDV325:FEL325"/>
    <mergeCell ref="FEM325:FFC325"/>
    <mergeCell ref="FFD325:FFT325"/>
    <mergeCell ref="FFU325:FGK325"/>
    <mergeCell ref="EYP325:EZF325"/>
    <mergeCell ref="EZG325:EZW325"/>
    <mergeCell ref="EZX325:FAN325"/>
    <mergeCell ref="FAO325:FBE325"/>
    <mergeCell ref="FBF325:FBV325"/>
    <mergeCell ref="FBW325:FCM325"/>
    <mergeCell ref="EUR325:EVH325"/>
    <mergeCell ref="EVI325:EVY325"/>
    <mergeCell ref="EVZ325:EWP325"/>
    <mergeCell ref="EWQ325:EXG325"/>
    <mergeCell ref="EXH325:EXX325"/>
    <mergeCell ref="EXY325:EYO325"/>
    <mergeCell ref="EQT325:ERJ325"/>
    <mergeCell ref="ERK325:ESA325"/>
    <mergeCell ref="ESB325:ESR325"/>
    <mergeCell ref="ESS325:ETI325"/>
    <mergeCell ref="ETJ325:ETZ325"/>
    <mergeCell ref="EUA325:EUQ325"/>
    <mergeCell ref="EMV325:ENL325"/>
    <mergeCell ref="ENM325:EOC325"/>
    <mergeCell ref="EOD325:EOT325"/>
    <mergeCell ref="EOU325:EPK325"/>
    <mergeCell ref="EPL325:EQB325"/>
    <mergeCell ref="EQC325:EQS325"/>
    <mergeCell ref="EIX325:EJN325"/>
    <mergeCell ref="EJO325:EKE325"/>
    <mergeCell ref="EKF325:EKV325"/>
    <mergeCell ref="EKW325:ELM325"/>
    <mergeCell ref="ELN325:EMD325"/>
    <mergeCell ref="EME325:EMU325"/>
    <mergeCell ref="EEZ325:EFP325"/>
    <mergeCell ref="EFQ325:EGG325"/>
    <mergeCell ref="EGH325:EGX325"/>
    <mergeCell ref="EGY325:EHO325"/>
    <mergeCell ref="EHP325:EIF325"/>
    <mergeCell ref="EIG325:EIW325"/>
    <mergeCell ref="EBB325:EBR325"/>
    <mergeCell ref="EBS325:ECI325"/>
    <mergeCell ref="ECJ325:ECZ325"/>
    <mergeCell ref="EDA325:EDQ325"/>
    <mergeCell ref="EDR325:EEH325"/>
    <mergeCell ref="EEI325:EEY325"/>
    <mergeCell ref="DXD325:DXT325"/>
    <mergeCell ref="DXU325:DYK325"/>
    <mergeCell ref="DYL325:DZB325"/>
    <mergeCell ref="DZC325:DZS325"/>
    <mergeCell ref="DZT325:EAJ325"/>
    <mergeCell ref="EAK325:EBA325"/>
    <mergeCell ref="DTF325:DTV325"/>
    <mergeCell ref="DTW325:DUM325"/>
    <mergeCell ref="DUN325:DVD325"/>
    <mergeCell ref="DVE325:DVU325"/>
    <mergeCell ref="DVV325:DWL325"/>
    <mergeCell ref="DWM325:DXC325"/>
    <mergeCell ref="DPH325:DPX325"/>
    <mergeCell ref="DPY325:DQO325"/>
    <mergeCell ref="DQP325:DRF325"/>
    <mergeCell ref="DRG325:DRW325"/>
    <mergeCell ref="DRX325:DSN325"/>
    <mergeCell ref="DSO325:DTE325"/>
    <mergeCell ref="DLJ325:DLZ325"/>
    <mergeCell ref="DMA325:DMQ325"/>
    <mergeCell ref="DMR325:DNH325"/>
    <mergeCell ref="DNI325:DNY325"/>
    <mergeCell ref="DNZ325:DOP325"/>
    <mergeCell ref="DOQ325:DPG325"/>
    <mergeCell ref="DHL325:DIB325"/>
    <mergeCell ref="DIC325:DIS325"/>
    <mergeCell ref="DIT325:DJJ325"/>
    <mergeCell ref="DJK325:DKA325"/>
    <mergeCell ref="DKB325:DKR325"/>
    <mergeCell ref="DKS325:DLI325"/>
    <mergeCell ref="DDN325:DED325"/>
    <mergeCell ref="DEE325:DEU325"/>
    <mergeCell ref="DEV325:DFL325"/>
    <mergeCell ref="DFM325:DGC325"/>
    <mergeCell ref="DGD325:DGT325"/>
    <mergeCell ref="DGU325:DHK325"/>
    <mergeCell ref="CZP325:DAF325"/>
    <mergeCell ref="DAG325:DAW325"/>
    <mergeCell ref="DAX325:DBN325"/>
    <mergeCell ref="DBO325:DCE325"/>
    <mergeCell ref="DCF325:DCV325"/>
    <mergeCell ref="DCW325:DDM325"/>
    <mergeCell ref="CVR325:CWH325"/>
    <mergeCell ref="CWI325:CWY325"/>
    <mergeCell ref="CWZ325:CXP325"/>
    <mergeCell ref="CXQ325:CYG325"/>
    <mergeCell ref="CYH325:CYX325"/>
    <mergeCell ref="CYY325:CZO325"/>
    <mergeCell ref="CRT325:CSJ325"/>
    <mergeCell ref="CSK325:CTA325"/>
    <mergeCell ref="CTB325:CTR325"/>
    <mergeCell ref="CTS325:CUI325"/>
    <mergeCell ref="CUJ325:CUZ325"/>
    <mergeCell ref="CVA325:CVQ325"/>
    <mergeCell ref="CNV325:COL325"/>
    <mergeCell ref="COM325:CPC325"/>
    <mergeCell ref="CPD325:CPT325"/>
    <mergeCell ref="CPU325:CQK325"/>
    <mergeCell ref="CQL325:CRB325"/>
    <mergeCell ref="CRC325:CRS325"/>
    <mergeCell ref="CJX325:CKN325"/>
    <mergeCell ref="CKO325:CLE325"/>
    <mergeCell ref="CLF325:CLV325"/>
    <mergeCell ref="CLW325:CMM325"/>
    <mergeCell ref="CMN325:CND325"/>
    <mergeCell ref="CNE325:CNU325"/>
    <mergeCell ref="CFZ325:CGP325"/>
    <mergeCell ref="CGQ325:CHG325"/>
    <mergeCell ref="CHH325:CHX325"/>
    <mergeCell ref="CHY325:CIO325"/>
    <mergeCell ref="CIP325:CJF325"/>
    <mergeCell ref="CJG325:CJW325"/>
    <mergeCell ref="CCB325:CCR325"/>
    <mergeCell ref="CCS325:CDI325"/>
    <mergeCell ref="CDJ325:CDZ325"/>
    <mergeCell ref="CEA325:CEQ325"/>
    <mergeCell ref="CER325:CFH325"/>
    <mergeCell ref="CFI325:CFY325"/>
    <mergeCell ref="BYD325:BYT325"/>
    <mergeCell ref="BYU325:BZK325"/>
    <mergeCell ref="BZL325:CAB325"/>
    <mergeCell ref="CAC325:CAS325"/>
    <mergeCell ref="CAT325:CBJ325"/>
    <mergeCell ref="CBK325:CCA325"/>
    <mergeCell ref="BUF325:BUV325"/>
    <mergeCell ref="BUW325:BVM325"/>
    <mergeCell ref="BVN325:BWD325"/>
    <mergeCell ref="BWE325:BWU325"/>
    <mergeCell ref="BWV325:BXL325"/>
    <mergeCell ref="BXM325:BYC325"/>
    <mergeCell ref="BQH325:BQX325"/>
    <mergeCell ref="BQY325:BRO325"/>
    <mergeCell ref="BRP325:BSF325"/>
    <mergeCell ref="BSG325:BSW325"/>
    <mergeCell ref="BSX325:BTN325"/>
    <mergeCell ref="BTO325:BUE325"/>
    <mergeCell ref="BMJ325:BMZ325"/>
    <mergeCell ref="BNA325:BNQ325"/>
    <mergeCell ref="BNR325:BOH325"/>
    <mergeCell ref="BOI325:BOY325"/>
    <mergeCell ref="BOZ325:BPP325"/>
    <mergeCell ref="BPQ325:BQG325"/>
    <mergeCell ref="BIL325:BJB325"/>
    <mergeCell ref="BJC325:BJS325"/>
    <mergeCell ref="BJT325:BKJ325"/>
    <mergeCell ref="BKK325:BLA325"/>
    <mergeCell ref="BLB325:BLR325"/>
    <mergeCell ref="BLS325:BMI325"/>
    <mergeCell ref="BEN325:BFD325"/>
    <mergeCell ref="BFE325:BFU325"/>
    <mergeCell ref="BFV325:BGL325"/>
    <mergeCell ref="BGM325:BHC325"/>
    <mergeCell ref="BHD325:BHT325"/>
    <mergeCell ref="BHU325:BIK325"/>
    <mergeCell ref="BAP325:BBF325"/>
    <mergeCell ref="BBG325:BBW325"/>
    <mergeCell ref="BBX325:BCN325"/>
    <mergeCell ref="BCO325:BDE325"/>
    <mergeCell ref="BDF325:BDV325"/>
    <mergeCell ref="BDW325:BEM325"/>
    <mergeCell ref="AWR325:AXH325"/>
    <mergeCell ref="AXI325:AXY325"/>
    <mergeCell ref="AXZ325:AYP325"/>
    <mergeCell ref="AYQ325:AZG325"/>
    <mergeCell ref="AZH325:AZX325"/>
    <mergeCell ref="AZY325:BAO325"/>
    <mergeCell ref="AST325:ATJ325"/>
    <mergeCell ref="ATK325:AUA325"/>
    <mergeCell ref="AUB325:AUR325"/>
    <mergeCell ref="AUS325:AVI325"/>
    <mergeCell ref="AVJ325:AVZ325"/>
    <mergeCell ref="AWA325:AWQ325"/>
    <mergeCell ref="AOV325:APL325"/>
    <mergeCell ref="APM325:AQC325"/>
    <mergeCell ref="AQD325:AQT325"/>
    <mergeCell ref="AQU325:ARK325"/>
    <mergeCell ref="ARL325:ASB325"/>
    <mergeCell ref="ASC325:ASS325"/>
    <mergeCell ref="AKX325:ALN325"/>
    <mergeCell ref="ALO325:AME325"/>
    <mergeCell ref="AMF325:AMV325"/>
    <mergeCell ref="AMW325:ANM325"/>
    <mergeCell ref="ANN325:AOD325"/>
    <mergeCell ref="AOE325:AOU325"/>
    <mergeCell ref="AGZ325:AHP325"/>
    <mergeCell ref="AHQ325:AIG325"/>
    <mergeCell ref="AIH325:AIX325"/>
    <mergeCell ref="AIY325:AJO325"/>
    <mergeCell ref="AJP325:AKF325"/>
    <mergeCell ref="AKG325:AKW325"/>
    <mergeCell ref="ADB325:ADR325"/>
    <mergeCell ref="ADS325:AEI325"/>
    <mergeCell ref="AEJ325:AEZ325"/>
    <mergeCell ref="AFA325:AFQ325"/>
    <mergeCell ref="AFR325:AGH325"/>
    <mergeCell ref="AGI325:AGY325"/>
    <mergeCell ref="ZD325:ZT325"/>
    <mergeCell ref="ZU325:AAK325"/>
    <mergeCell ref="AAL325:ABB325"/>
    <mergeCell ref="ABC325:ABS325"/>
    <mergeCell ref="ABT325:ACJ325"/>
    <mergeCell ref="ACK325:ADA325"/>
    <mergeCell ref="VF325:VV325"/>
    <mergeCell ref="VW325:WM325"/>
    <mergeCell ref="WN325:XD325"/>
    <mergeCell ref="XE325:XU325"/>
    <mergeCell ref="XV325:YL325"/>
    <mergeCell ref="YM325:ZC325"/>
    <mergeCell ref="RH325:RX325"/>
    <mergeCell ref="RY325:SO325"/>
    <mergeCell ref="SP325:TF325"/>
    <mergeCell ref="TG325:TW325"/>
    <mergeCell ref="TX325:UN325"/>
    <mergeCell ref="UO325:VE325"/>
    <mergeCell ref="NJ325:NZ325"/>
    <mergeCell ref="OA325:OQ325"/>
    <mergeCell ref="OR325:PH325"/>
    <mergeCell ref="PI325:PY325"/>
    <mergeCell ref="PZ325:QP325"/>
    <mergeCell ref="QQ325:RG325"/>
    <mergeCell ref="JL325:KB325"/>
    <mergeCell ref="KC325:KS325"/>
    <mergeCell ref="KT325:LJ325"/>
    <mergeCell ref="LK325:MA325"/>
    <mergeCell ref="MB325:MR325"/>
    <mergeCell ref="MS325:NI325"/>
    <mergeCell ref="FN325:GD325"/>
    <mergeCell ref="GE325:GU325"/>
    <mergeCell ref="GV325:HL325"/>
    <mergeCell ref="HM325:IC325"/>
    <mergeCell ref="ID325:IT325"/>
    <mergeCell ref="IU325:JK325"/>
    <mergeCell ref="BP325:CF325"/>
    <mergeCell ref="CG325:CW325"/>
    <mergeCell ref="CX325:DN325"/>
    <mergeCell ref="DO325:EE325"/>
    <mergeCell ref="EF325:EV325"/>
    <mergeCell ref="EW325:FM325"/>
    <mergeCell ref="A320:B320"/>
    <mergeCell ref="P320:Q320"/>
    <mergeCell ref="A325:Q325"/>
    <mergeCell ref="R325:AG325"/>
    <mergeCell ref="AH325:AX325"/>
    <mergeCell ref="AY325:BO325"/>
    <mergeCell ref="A317:B317"/>
    <mergeCell ref="P317:Q317"/>
    <mergeCell ref="A318:B318"/>
    <mergeCell ref="P318:Q318"/>
    <mergeCell ref="A319:B319"/>
    <mergeCell ref="P319:Q319"/>
    <mergeCell ref="A314:B314"/>
    <mergeCell ref="P314:Q314"/>
    <mergeCell ref="A315:B315"/>
    <mergeCell ref="P315:Q315"/>
    <mergeCell ref="A316:B316"/>
    <mergeCell ref="P316:Q316"/>
    <mergeCell ref="A311:B311"/>
    <mergeCell ref="P311:Q311"/>
    <mergeCell ref="A312:B312"/>
    <mergeCell ref="P312:Q312"/>
    <mergeCell ref="A313:B313"/>
    <mergeCell ref="P313:Q313"/>
    <mergeCell ref="A303:B303"/>
    <mergeCell ref="P303:Q303"/>
    <mergeCell ref="A304:A309"/>
    <mergeCell ref="Q304:Q309"/>
    <mergeCell ref="A310:B310"/>
    <mergeCell ref="P310:Q310"/>
    <mergeCell ref="A300:B300"/>
    <mergeCell ref="P300:Q300"/>
    <mergeCell ref="A301:B301"/>
    <mergeCell ref="P301:Q301"/>
    <mergeCell ref="A302:B302"/>
    <mergeCell ref="P302:Q302"/>
    <mergeCell ref="M296:O296"/>
    <mergeCell ref="P296:Q299"/>
    <mergeCell ref="C297:D297"/>
    <mergeCell ref="E297:F297"/>
    <mergeCell ref="G297:H297"/>
    <mergeCell ref="I297:J297"/>
    <mergeCell ref="K297:L297"/>
    <mergeCell ref="M297:O297"/>
    <mergeCell ref="A296:B299"/>
    <mergeCell ref="C296:D296"/>
    <mergeCell ref="E296:F296"/>
    <mergeCell ref="G296:H296"/>
    <mergeCell ref="I296:J296"/>
    <mergeCell ref="K296:L296"/>
    <mergeCell ref="A287:B287"/>
    <mergeCell ref="P287:Q287"/>
    <mergeCell ref="A293:Q293"/>
    <mergeCell ref="A294:Q294"/>
    <mergeCell ref="A295:D295"/>
    <mergeCell ref="P295:Q295"/>
    <mergeCell ref="A284:B284"/>
    <mergeCell ref="P284:Q284"/>
    <mergeCell ref="A285:B285"/>
    <mergeCell ref="P285:Q285"/>
    <mergeCell ref="A286:B286"/>
    <mergeCell ref="P286:Q286"/>
    <mergeCell ref="A281:B281"/>
    <mergeCell ref="P281:Q281"/>
    <mergeCell ref="A282:B282"/>
    <mergeCell ref="P282:Q282"/>
    <mergeCell ref="A283:B283"/>
    <mergeCell ref="P283:Q283"/>
    <mergeCell ref="A278:B278"/>
    <mergeCell ref="P278:Q278"/>
    <mergeCell ref="A279:B279"/>
    <mergeCell ref="P279:Q279"/>
    <mergeCell ref="A280:B280"/>
    <mergeCell ref="P280:Q280"/>
    <mergeCell ref="A270:B270"/>
    <mergeCell ref="P270:Q270"/>
    <mergeCell ref="A271:A276"/>
    <mergeCell ref="Q271:Q276"/>
    <mergeCell ref="A277:B277"/>
    <mergeCell ref="P277:Q277"/>
    <mergeCell ref="A267:B267"/>
    <mergeCell ref="P267:Q267"/>
    <mergeCell ref="A268:B268"/>
    <mergeCell ref="P268:Q268"/>
    <mergeCell ref="A269:B269"/>
    <mergeCell ref="P269:Q269"/>
    <mergeCell ref="M263:O263"/>
    <mergeCell ref="P263:Q266"/>
    <mergeCell ref="C264:D264"/>
    <mergeCell ref="E264:F264"/>
    <mergeCell ref="G264:H264"/>
    <mergeCell ref="I264:J264"/>
    <mergeCell ref="K264:L264"/>
    <mergeCell ref="M264:O264"/>
    <mergeCell ref="A263:B266"/>
    <mergeCell ref="C263:D263"/>
    <mergeCell ref="E263:F263"/>
    <mergeCell ref="G263:H263"/>
    <mergeCell ref="I263:J263"/>
    <mergeCell ref="K263:L263"/>
    <mergeCell ref="A255:B255"/>
    <mergeCell ref="P255:Q255"/>
    <mergeCell ref="A260:Q260"/>
    <mergeCell ref="A261:Q261"/>
    <mergeCell ref="A262:C262"/>
    <mergeCell ref="P262:Q262"/>
    <mergeCell ref="A252:B252"/>
    <mergeCell ref="P252:Q252"/>
    <mergeCell ref="A253:B253"/>
    <mergeCell ref="P253:Q253"/>
    <mergeCell ref="A254:B254"/>
    <mergeCell ref="P254:Q254"/>
    <mergeCell ref="A249:B249"/>
    <mergeCell ref="P249:Q249"/>
    <mergeCell ref="A250:B250"/>
    <mergeCell ref="P250:Q250"/>
    <mergeCell ref="A251:B251"/>
    <mergeCell ref="P251:Q251"/>
    <mergeCell ref="A246:B246"/>
    <mergeCell ref="P246:Q246"/>
    <mergeCell ref="A247:B247"/>
    <mergeCell ref="P247:Q247"/>
    <mergeCell ref="A248:B248"/>
    <mergeCell ref="P248:Q248"/>
    <mergeCell ref="A238:B238"/>
    <mergeCell ref="P238:Q238"/>
    <mergeCell ref="A239:A244"/>
    <mergeCell ref="Q239:Q244"/>
    <mergeCell ref="A245:B245"/>
    <mergeCell ref="P245:Q245"/>
    <mergeCell ref="A235:B235"/>
    <mergeCell ref="P235:Q235"/>
    <mergeCell ref="A236:B236"/>
    <mergeCell ref="P236:Q236"/>
    <mergeCell ref="A237:B237"/>
    <mergeCell ref="P237:Q237"/>
    <mergeCell ref="M231:O231"/>
    <mergeCell ref="P231:Q234"/>
    <mergeCell ref="C232:D232"/>
    <mergeCell ref="E232:F232"/>
    <mergeCell ref="G232:H232"/>
    <mergeCell ref="I232:J232"/>
    <mergeCell ref="K232:L232"/>
    <mergeCell ref="M232:O232"/>
    <mergeCell ref="A231:B234"/>
    <mergeCell ref="C231:D231"/>
    <mergeCell ref="E231:F231"/>
    <mergeCell ref="G231:H231"/>
    <mergeCell ref="I231:J231"/>
    <mergeCell ref="K231:L231"/>
    <mergeCell ref="A222:B222"/>
    <mergeCell ref="P222:Q222"/>
    <mergeCell ref="A228:Q228"/>
    <mergeCell ref="A229:Q229"/>
    <mergeCell ref="A230:C230"/>
    <mergeCell ref="D230:O230"/>
    <mergeCell ref="P230:Q230"/>
    <mergeCell ref="A219:B219"/>
    <mergeCell ref="P219:Q219"/>
    <mergeCell ref="A220:B220"/>
    <mergeCell ref="P220:Q220"/>
    <mergeCell ref="A221:B221"/>
    <mergeCell ref="P221:Q221"/>
    <mergeCell ref="A216:B216"/>
    <mergeCell ref="P216:Q216"/>
    <mergeCell ref="A217:B217"/>
    <mergeCell ref="P217:Q217"/>
    <mergeCell ref="A218:B218"/>
    <mergeCell ref="P218:Q218"/>
    <mergeCell ref="A213:B213"/>
    <mergeCell ref="P213:Q213"/>
    <mergeCell ref="A214:B214"/>
    <mergeCell ref="P214:Q214"/>
    <mergeCell ref="A215:B215"/>
    <mergeCell ref="P215:Q215"/>
    <mergeCell ref="A205:B205"/>
    <mergeCell ref="P205:Q205"/>
    <mergeCell ref="A206:A211"/>
    <mergeCell ref="Q206:Q211"/>
    <mergeCell ref="A212:B212"/>
    <mergeCell ref="P212:Q212"/>
    <mergeCell ref="A202:B202"/>
    <mergeCell ref="P202:Q202"/>
    <mergeCell ref="A203:B203"/>
    <mergeCell ref="P203:Q203"/>
    <mergeCell ref="A204:B204"/>
    <mergeCell ref="P204:Q204"/>
    <mergeCell ref="M198:O198"/>
    <mergeCell ref="P198:Q201"/>
    <mergeCell ref="C199:D199"/>
    <mergeCell ref="E199:F199"/>
    <mergeCell ref="G199:H199"/>
    <mergeCell ref="I199:J199"/>
    <mergeCell ref="K199:L199"/>
    <mergeCell ref="M199:O199"/>
    <mergeCell ref="A198:B201"/>
    <mergeCell ref="C198:D198"/>
    <mergeCell ref="E198:F198"/>
    <mergeCell ref="G198:H198"/>
    <mergeCell ref="I198:J198"/>
    <mergeCell ref="K198:L198"/>
    <mergeCell ref="A190:B190"/>
    <mergeCell ref="P190:Q190"/>
    <mergeCell ref="A195:Q195"/>
    <mergeCell ref="A196:Q196"/>
    <mergeCell ref="A197:C197"/>
    <mergeCell ref="D197:O197"/>
    <mergeCell ref="P197:Q197"/>
    <mergeCell ref="A187:B187"/>
    <mergeCell ref="P187:Q187"/>
    <mergeCell ref="A188:B188"/>
    <mergeCell ref="P188:Q188"/>
    <mergeCell ref="A189:B189"/>
    <mergeCell ref="P189:Q189"/>
    <mergeCell ref="A184:B184"/>
    <mergeCell ref="P184:Q184"/>
    <mergeCell ref="A185:B185"/>
    <mergeCell ref="P185:Q185"/>
    <mergeCell ref="A186:B186"/>
    <mergeCell ref="P186:Q186"/>
    <mergeCell ref="A181:B181"/>
    <mergeCell ref="P181:Q181"/>
    <mergeCell ref="A182:B182"/>
    <mergeCell ref="P182:Q182"/>
    <mergeCell ref="A183:B183"/>
    <mergeCell ref="P183:Q183"/>
    <mergeCell ref="A173:B173"/>
    <mergeCell ref="P173:Q173"/>
    <mergeCell ref="A174:A179"/>
    <mergeCell ref="Q174:Q179"/>
    <mergeCell ref="A180:B180"/>
    <mergeCell ref="P180:Q180"/>
    <mergeCell ref="A170:B170"/>
    <mergeCell ref="P170:Q170"/>
    <mergeCell ref="A171:B171"/>
    <mergeCell ref="P171:Q171"/>
    <mergeCell ref="A172:B172"/>
    <mergeCell ref="P172:Q172"/>
    <mergeCell ref="M166:O166"/>
    <mergeCell ref="P166:Q169"/>
    <mergeCell ref="C167:D167"/>
    <mergeCell ref="E167:F167"/>
    <mergeCell ref="G167:H167"/>
    <mergeCell ref="I167:J167"/>
    <mergeCell ref="K167:L167"/>
    <mergeCell ref="M167:O167"/>
    <mergeCell ref="A166:B169"/>
    <mergeCell ref="C166:D166"/>
    <mergeCell ref="E166:F166"/>
    <mergeCell ref="G166:H166"/>
    <mergeCell ref="I166:J166"/>
    <mergeCell ref="K166:L166"/>
    <mergeCell ref="A158:B158"/>
    <mergeCell ref="P158:Q158"/>
    <mergeCell ref="P159:Q160"/>
    <mergeCell ref="A163:Q163"/>
    <mergeCell ref="A164:Q164"/>
    <mergeCell ref="A165:C165"/>
    <mergeCell ref="D165:O165"/>
    <mergeCell ref="P165:Q165"/>
    <mergeCell ref="A155:B155"/>
    <mergeCell ref="P155:Q155"/>
    <mergeCell ref="A156:B156"/>
    <mergeCell ref="P156:Q156"/>
    <mergeCell ref="A157:B157"/>
    <mergeCell ref="P157:Q157"/>
    <mergeCell ref="A152:B152"/>
    <mergeCell ref="P152:Q152"/>
    <mergeCell ref="A153:B153"/>
    <mergeCell ref="P153:Q153"/>
    <mergeCell ref="A154:B154"/>
    <mergeCell ref="P154:Q154"/>
    <mergeCell ref="A149:B149"/>
    <mergeCell ref="P149:Q149"/>
    <mergeCell ref="A150:B150"/>
    <mergeCell ref="P150:Q150"/>
    <mergeCell ref="A151:B151"/>
    <mergeCell ref="P151:Q151"/>
    <mergeCell ref="A141:B141"/>
    <mergeCell ref="P141:Q141"/>
    <mergeCell ref="A142:A147"/>
    <mergeCell ref="Q142:Q147"/>
    <mergeCell ref="A148:B148"/>
    <mergeCell ref="P148:Q148"/>
    <mergeCell ref="A138:B138"/>
    <mergeCell ref="P138:Q138"/>
    <mergeCell ref="A139:B139"/>
    <mergeCell ref="P139:Q139"/>
    <mergeCell ref="A140:B140"/>
    <mergeCell ref="P140:Q140"/>
    <mergeCell ref="M134:O134"/>
    <mergeCell ref="P134:Q137"/>
    <mergeCell ref="C135:D135"/>
    <mergeCell ref="E135:F135"/>
    <mergeCell ref="G135:H135"/>
    <mergeCell ref="I135:J135"/>
    <mergeCell ref="K135:L135"/>
    <mergeCell ref="M135:O135"/>
    <mergeCell ref="A134:B137"/>
    <mergeCell ref="C134:D134"/>
    <mergeCell ref="E134:F134"/>
    <mergeCell ref="G134:H134"/>
    <mergeCell ref="I134:J134"/>
    <mergeCell ref="K134:L134"/>
    <mergeCell ref="A127:B127"/>
    <mergeCell ref="P127:Q127"/>
    <mergeCell ref="A131:Q131"/>
    <mergeCell ref="A132:Q132"/>
    <mergeCell ref="A133:C133"/>
    <mergeCell ref="P133:Q133"/>
    <mergeCell ref="A124:B124"/>
    <mergeCell ref="P124:Q124"/>
    <mergeCell ref="A125:B125"/>
    <mergeCell ref="P125:Q125"/>
    <mergeCell ref="A126:B126"/>
    <mergeCell ref="P126:Q126"/>
    <mergeCell ref="A121:B121"/>
    <mergeCell ref="P121:Q121"/>
    <mergeCell ref="A122:B122"/>
    <mergeCell ref="P122:Q122"/>
    <mergeCell ref="A123:B123"/>
    <mergeCell ref="P123:Q123"/>
    <mergeCell ref="A118:B118"/>
    <mergeCell ref="P118:Q118"/>
    <mergeCell ref="A119:B119"/>
    <mergeCell ref="P119:Q119"/>
    <mergeCell ref="A120:B120"/>
    <mergeCell ref="P120:Q120"/>
    <mergeCell ref="A110:B110"/>
    <mergeCell ref="P110:Q110"/>
    <mergeCell ref="A111:A116"/>
    <mergeCell ref="Q111:Q116"/>
    <mergeCell ref="A117:B117"/>
    <mergeCell ref="P117:Q117"/>
    <mergeCell ref="A107:B107"/>
    <mergeCell ref="P107:Q107"/>
    <mergeCell ref="A108:B108"/>
    <mergeCell ref="P108:Q108"/>
    <mergeCell ref="A109:B109"/>
    <mergeCell ref="P109:Q109"/>
    <mergeCell ref="M103:O103"/>
    <mergeCell ref="P103:Q106"/>
    <mergeCell ref="C104:D104"/>
    <mergeCell ref="E104:F104"/>
    <mergeCell ref="G104:H104"/>
    <mergeCell ref="I104:J104"/>
    <mergeCell ref="K104:L104"/>
    <mergeCell ref="M104:O104"/>
    <mergeCell ref="A103:B106"/>
    <mergeCell ref="C103:D103"/>
    <mergeCell ref="E103:F103"/>
    <mergeCell ref="G103:H103"/>
    <mergeCell ref="I103:J103"/>
    <mergeCell ref="K103:L103"/>
    <mergeCell ref="A94:B94"/>
    <mergeCell ref="P94:Q94"/>
    <mergeCell ref="A100:Q100"/>
    <mergeCell ref="A101:Q101"/>
    <mergeCell ref="A102:C102"/>
    <mergeCell ref="P102:Q102"/>
    <mergeCell ref="A91:B91"/>
    <mergeCell ref="P91:Q91"/>
    <mergeCell ref="A92:B92"/>
    <mergeCell ref="P92:Q92"/>
    <mergeCell ref="A93:B93"/>
    <mergeCell ref="P93:Q93"/>
    <mergeCell ref="A88:B88"/>
    <mergeCell ref="P88:Q88"/>
    <mergeCell ref="A89:B89"/>
    <mergeCell ref="P89:Q89"/>
    <mergeCell ref="A90:B90"/>
    <mergeCell ref="P90:Q90"/>
    <mergeCell ref="A85:B85"/>
    <mergeCell ref="P85:Q85"/>
    <mergeCell ref="A86:B86"/>
    <mergeCell ref="P86:Q86"/>
    <mergeCell ref="A87:B87"/>
    <mergeCell ref="P87:Q87"/>
    <mergeCell ref="A77:B77"/>
    <mergeCell ref="P77:Q77"/>
    <mergeCell ref="A78:A83"/>
    <mergeCell ref="Q78:Q83"/>
    <mergeCell ref="A84:B84"/>
    <mergeCell ref="P84:Q84"/>
    <mergeCell ref="A74:B74"/>
    <mergeCell ref="P74:Q74"/>
    <mergeCell ref="A75:B75"/>
    <mergeCell ref="P75:Q75"/>
    <mergeCell ref="A76:B76"/>
    <mergeCell ref="P76:Q76"/>
    <mergeCell ref="M70:O70"/>
    <mergeCell ref="P70:Q73"/>
    <mergeCell ref="C71:D71"/>
    <mergeCell ref="E71:F71"/>
    <mergeCell ref="G71:H71"/>
    <mergeCell ref="I71:J71"/>
    <mergeCell ref="K71:L71"/>
    <mergeCell ref="M71:O71"/>
    <mergeCell ref="A70:B73"/>
    <mergeCell ref="C70:D70"/>
    <mergeCell ref="E70:F70"/>
    <mergeCell ref="G70:H70"/>
    <mergeCell ref="I70:J70"/>
    <mergeCell ref="K70:L70"/>
    <mergeCell ref="A61:B61"/>
    <mergeCell ref="P61:Q61"/>
    <mergeCell ref="A67:Q67"/>
    <mergeCell ref="A68:Q68"/>
    <mergeCell ref="A69:O69"/>
    <mergeCell ref="P69:Q69"/>
    <mergeCell ref="A58:B58"/>
    <mergeCell ref="P58:Q58"/>
    <mergeCell ref="A59:B59"/>
    <mergeCell ref="P59:Q59"/>
    <mergeCell ref="A60:B60"/>
    <mergeCell ref="P60:Q60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4:B44"/>
    <mergeCell ref="P44:Q44"/>
    <mergeCell ref="A45:A50"/>
    <mergeCell ref="Q45:Q50"/>
    <mergeCell ref="A51:B51"/>
    <mergeCell ref="P51:Q51"/>
    <mergeCell ref="A41:B41"/>
    <mergeCell ref="P41:Q41"/>
    <mergeCell ref="A42:B42"/>
    <mergeCell ref="P42:Q42"/>
    <mergeCell ref="A43:B43"/>
    <mergeCell ref="P43:Q43"/>
    <mergeCell ref="M37:O37"/>
    <mergeCell ref="P37:Q40"/>
    <mergeCell ref="C38:D38"/>
    <mergeCell ref="E38:F38"/>
    <mergeCell ref="G38:H38"/>
    <mergeCell ref="I38:J38"/>
    <mergeCell ref="K38:L38"/>
    <mergeCell ref="M38:O38"/>
    <mergeCell ref="A34:Q34"/>
    <mergeCell ref="A35:Q35"/>
    <mergeCell ref="A36:O36"/>
    <mergeCell ref="P36:Q36"/>
    <mergeCell ref="A37:B40"/>
    <mergeCell ref="C37:D37"/>
    <mergeCell ref="E37:F37"/>
    <mergeCell ref="G37:H37"/>
    <mergeCell ref="I37:J37"/>
    <mergeCell ref="K37:L37"/>
    <mergeCell ref="S24:S30"/>
    <mergeCell ref="A25:B25"/>
    <mergeCell ref="P25:Q25"/>
    <mergeCell ref="A26:B26"/>
    <mergeCell ref="P26:Q26"/>
    <mergeCell ref="A27:B27"/>
    <mergeCell ref="P27:Q27"/>
    <mergeCell ref="A28:B28"/>
    <mergeCell ref="P28:Q28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O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firstPageNumber="10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HP36"/>
  <sheetViews>
    <sheetView rightToLeft="1" view="pageBreakPreview" topLeftCell="EK1" zoomScale="80" zoomScaleNormal="75" zoomScaleSheetLayoutView="80" workbookViewId="0">
      <selection sqref="A1:AC17"/>
    </sheetView>
  </sheetViews>
  <sheetFormatPr defaultColWidth="5.33203125" defaultRowHeight="12.75"/>
  <cols>
    <col min="1" max="1" width="2.58203125" style="192" customWidth="1"/>
    <col min="2" max="2" width="6.6640625" style="192" customWidth="1"/>
    <col min="3" max="3" width="3.9140625" style="192" customWidth="1"/>
    <col min="4" max="4" width="4.1640625" style="192" customWidth="1"/>
    <col min="5" max="5" width="4.08203125" style="192" customWidth="1"/>
    <col min="6" max="6" width="5.08203125" style="192" customWidth="1"/>
    <col min="7" max="7" width="4.4140625" style="192" customWidth="1"/>
    <col min="8" max="8" width="5.08203125" style="192" customWidth="1"/>
    <col min="9" max="9" width="4.08203125" style="192" customWidth="1"/>
    <col min="10" max="10" width="4.33203125" style="192" customWidth="1"/>
    <col min="11" max="11" width="4" style="192" customWidth="1"/>
    <col min="12" max="12" width="3.75" style="192" customWidth="1"/>
    <col min="13" max="13" width="3.6640625" style="192" customWidth="1"/>
    <col min="14" max="14" width="4.1640625" style="192" customWidth="1"/>
    <col min="15" max="15" width="3.75" style="192" customWidth="1"/>
    <col min="16" max="16" width="4.83203125" style="192" customWidth="1"/>
    <col min="17" max="17" width="3.5" style="192" customWidth="1"/>
    <col min="18" max="18" width="3" style="192" customWidth="1"/>
    <col min="19" max="19" width="4.08203125" style="192" customWidth="1"/>
    <col min="20" max="20" width="3.9140625" style="192" customWidth="1"/>
    <col min="21" max="21" width="3.83203125" style="192" customWidth="1"/>
    <col min="22" max="22" width="4.75" style="192" customWidth="1"/>
    <col min="23" max="23" width="5.1640625" style="192" customWidth="1"/>
    <col min="24" max="24" width="4.5" style="192" customWidth="1"/>
    <col min="25" max="25" width="5.08203125" style="192" customWidth="1"/>
    <col min="26" max="26" width="5.25" style="192" customWidth="1"/>
    <col min="27" max="27" width="4.6640625" style="192" customWidth="1"/>
    <col min="28" max="28" width="10.5" style="192" customWidth="1"/>
    <col min="29" max="29" width="2.6640625" style="192" customWidth="1"/>
    <col min="30" max="30" width="2.4140625" style="192" customWidth="1"/>
    <col min="31" max="31" width="7.25" style="192" customWidth="1"/>
    <col min="32" max="32" width="4.75" style="192" customWidth="1"/>
    <col min="33" max="33" width="4.25" style="192" customWidth="1"/>
    <col min="34" max="36" width="5.1640625" style="192" customWidth="1"/>
    <col min="37" max="37" width="4.33203125" style="192" customWidth="1"/>
    <col min="38" max="38" width="4.25" style="192" customWidth="1"/>
    <col min="39" max="39" width="4.6640625" style="192" customWidth="1"/>
    <col min="40" max="41" width="3.33203125" style="192" customWidth="1"/>
    <col min="42" max="42" width="4.25" style="192" customWidth="1"/>
    <col min="43" max="43" width="3.9140625" style="192" customWidth="1"/>
    <col min="44" max="44" width="4.08203125" style="192" customWidth="1"/>
    <col min="45" max="45" width="4.6640625" style="192" customWidth="1"/>
    <col min="46" max="46" width="3.25" style="192" customWidth="1"/>
    <col min="47" max="47" width="3.58203125" style="192" customWidth="1"/>
    <col min="48" max="48" width="3.6640625" style="192" customWidth="1"/>
    <col min="49" max="49" width="4.08203125" style="192" customWidth="1"/>
    <col min="50" max="50" width="4.4140625" style="192" customWidth="1"/>
    <col min="51" max="51" width="4" style="192" customWidth="1"/>
    <col min="52" max="52" width="3.5" style="192" customWidth="1"/>
    <col min="53" max="53" width="3.75" style="192" customWidth="1"/>
    <col min="54" max="54" width="4.6640625" style="192" customWidth="1"/>
    <col min="55" max="55" width="4.58203125" style="192" customWidth="1"/>
    <col min="56" max="56" width="5.1640625" style="192" customWidth="1"/>
    <col min="57" max="57" width="11" style="192" customWidth="1"/>
    <col min="58" max="58" width="3.1640625" style="192" customWidth="1"/>
    <col min="59" max="59" width="2.4140625" style="192" customWidth="1"/>
    <col min="60" max="60" width="7.08203125" style="192" customWidth="1"/>
    <col min="61" max="61" width="4.83203125" style="192" customWidth="1"/>
    <col min="62" max="62" width="4.6640625" style="192" customWidth="1"/>
    <col min="63" max="63" width="5.1640625" style="192" customWidth="1"/>
    <col min="64" max="64" width="4.6640625" style="192" customWidth="1"/>
    <col min="65" max="65" width="5.1640625" style="192" customWidth="1"/>
    <col min="66" max="66" width="4.58203125" style="192" customWidth="1"/>
    <col min="67" max="67" width="5.1640625" style="192" customWidth="1"/>
    <col min="68" max="68" width="4.4140625" style="192" customWidth="1"/>
    <col min="69" max="69" width="3.5" style="192" customWidth="1"/>
    <col min="70" max="70" width="3.75" style="192" customWidth="1"/>
    <col min="71" max="71" width="3.83203125" style="192" customWidth="1"/>
    <col min="72" max="72" width="4" style="192" customWidth="1"/>
    <col min="73" max="73" width="4.5" style="192" customWidth="1"/>
    <col min="74" max="74" width="4.4140625" style="192" customWidth="1"/>
    <col min="75" max="75" width="3.83203125" style="192" customWidth="1"/>
    <col min="76" max="76" width="4.08203125" style="192" customWidth="1"/>
    <col min="77" max="77" width="4.25" style="192" customWidth="1"/>
    <col min="78" max="78" width="4.33203125" style="192" customWidth="1"/>
    <col min="79" max="79" width="4.25" style="192" customWidth="1"/>
    <col min="80" max="80" width="4.6640625" style="192" customWidth="1"/>
    <col min="81" max="81" width="2.9140625" style="192" customWidth="1"/>
    <col min="82" max="82" width="3.1640625" style="192" customWidth="1"/>
    <col min="83" max="83" width="3.58203125" style="192" customWidth="1"/>
    <col min="84" max="84" width="4" style="192" customWidth="1"/>
    <col min="85" max="85" width="4.08203125" style="192" customWidth="1"/>
    <col min="86" max="86" width="11.5" style="192" customWidth="1"/>
    <col min="87" max="87" width="3.08203125" style="192" customWidth="1"/>
    <col min="88" max="88" width="3.1640625" style="192" customWidth="1"/>
    <col min="89" max="89" width="7.5" style="192" customWidth="1"/>
    <col min="90" max="90" width="4.1640625" style="192" customWidth="1"/>
    <col min="91" max="91" width="4.83203125" style="192" customWidth="1"/>
    <col min="92" max="92" width="5.33203125" style="192" customWidth="1"/>
    <col min="93" max="93" width="4.1640625" style="192" customWidth="1"/>
    <col min="94" max="94" width="5.33203125" style="192" customWidth="1"/>
    <col min="95" max="96" width="4.4140625" style="192" customWidth="1"/>
    <col min="97" max="98" width="3.9140625" style="192" customWidth="1"/>
    <col min="99" max="99" width="3.83203125" style="192" customWidth="1"/>
    <col min="100" max="101" width="4.1640625" style="192" customWidth="1"/>
    <col min="102" max="102" width="4.75" style="192" customWidth="1"/>
    <col min="103" max="103" width="3.9140625" style="192" customWidth="1"/>
    <col min="104" max="104" width="3.75" style="192" customWidth="1"/>
    <col min="105" max="105" width="3.5" style="192" customWidth="1"/>
    <col min="106" max="106" width="3.6640625" style="192" customWidth="1"/>
    <col min="107" max="107" width="4" style="192" customWidth="1"/>
    <col min="108" max="108" width="4.08203125" style="192" customWidth="1"/>
    <col min="109" max="109" width="4.4140625" style="192" customWidth="1"/>
    <col min="110" max="110" width="3.6640625" style="192" customWidth="1"/>
    <col min="111" max="111" width="4.08203125" style="192" customWidth="1"/>
    <col min="112" max="112" width="3.6640625" style="192" customWidth="1"/>
    <col min="113" max="113" width="4" style="192" customWidth="1"/>
    <col min="114" max="114" width="4.83203125" style="192" customWidth="1"/>
    <col min="115" max="115" width="10.5" style="192" customWidth="1"/>
    <col min="116" max="116" width="3.4140625" style="192" customWidth="1"/>
    <col min="117" max="117" width="2.58203125" style="192" customWidth="1"/>
    <col min="118" max="118" width="7.08203125" style="192" customWidth="1"/>
    <col min="119" max="119" width="5.33203125" style="192" customWidth="1"/>
    <col min="120" max="120" width="4.1640625" style="192" customWidth="1"/>
    <col min="121" max="121" width="5" style="192" customWidth="1"/>
    <col min="122" max="122" width="4.5" style="192" customWidth="1"/>
    <col min="123" max="123" width="5.6640625" style="192" customWidth="1"/>
    <col min="124" max="124" width="4.1640625" style="192" customWidth="1"/>
    <col min="125" max="125" width="5.08203125" style="192" customWidth="1"/>
    <col min="126" max="127" width="4.33203125" style="192" customWidth="1"/>
    <col min="128" max="128" width="3.4140625" style="192" customWidth="1"/>
    <col min="129" max="130" width="4" style="192" customWidth="1"/>
    <col min="131" max="131" width="3.75" style="192" customWidth="1"/>
    <col min="132" max="132" width="5.08203125" style="192" customWidth="1"/>
    <col min="133" max="133" width="3.33203125" style="192" customWidth="1"/>
    <col min="134" max="134" width="3.25" style="192" customWidth="1"/>
    <col min="135" max="135" width="4.58203125" style="192" customWidth="1"/>
    <col min="136" max="136" width="4.33203125" style="192" customWidth="1"/>
    <col min="137" max="138" width="4.1640625" style="192" customWidth="1"/>
    <col min="139" max="139" width="4.25" style="192" customWidth="1"/>
    <col min="140" max="140" width="4" style="192" customWidth="1"/>
    <col min="141" max="142" width="4.1640625" style="192" customWidth="1"/>
    <col min="143" max="143" width="4.25" style="192" customWidth="1"/>
    <col min="144" max="144" width="9.58203125" style="192" customWidth="1"/>
    <col min="145" max="145" width="2.6640625" style="192" customWidth="1"/>
    <col min="146" max="146" width="2.75" style="192" customWidth="1"/>
    <col min="147" max="147" width="6.6640625" style="192" customWidth="1"/>
    <col min="148" max="148" width="4.58203125" style="192" customWidth="1"/>
    <col min="149" max="149" width="4.83203125" style="192" customWidth="1"/>
    <col min="150" max="150" width="5.33203125" style="192" customWidth="1"/>
    <col min="151" max="151" width="4.58203125" style="192" customWidth="1"/>
    <col min="152" max="152" width="5.33203125" style="192" customWidth="1"/>
    <col min="153" max="153" width="4.58203125" style="192" customWidth="1"/>
    <col min="154" max="154" width="3.9140625" style="192" customWidth="1"/>
    <col min="155" max="155" width="3.83203125" style="192" customWidth="1"/>
    <col min="156" max="156" width="4.5" style="192" customWidth="1"/>
    <col min="157" max="157" width="3.83203125" style="192" customWidth="1"/>
    <col min="158" max="159" width="4.08203125" style="192" customWidth="1"/>
    <col min="160" max="161" width="4.1640625" style="192" customWidth="1"/>
    <col min="162" max="162" width="4" style="192" customWidth="1"/>
    <col min="163" max="163" width="3.75" style="192" customWidth="1"/>
    <col min="164" max="164" width="4.1640625" style="192" customWidth="1"/>
    <col min="165" max="165" width="5" style="192" customWidth="1"/>
    <col min="166" max="166" width="3.83203125" style="192" customWidth="1"/>
    <col min="167" max="167" width="4.75" style="192" customWidth="1"/>
    <col min="168" max="168" width="3.5" style="192" customWidth="1"/>
    <col min="169" max="169" width="3.75" style="192" customWidth="1"/>
    <col min="170" max="171" width="4.5" style="192" customWidth="1"/>
    <col min="172" max="172" width="5.08203125" style="192" customWidth="1"/>
    <col min="173" max="173" width="9.6640625" style="192" customWidth="1"/>
    <col min="174" max="174" width="2.75" style="192" customWidth="1"/>
    <col min="175" max="16384" width="5.33203125" style="192"/>
  </cols>
  <sheetData>
    <row r="1" spans="1:224" ht="26.25" customHeight="1">
      <c r="A1" s="476" t="s">
        <v>1148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 t="s">
        <v>1149</v>
      </c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 t="s">
        <v>1150</v>
      </c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476"/>
      <c r="BX1" s="476"/>
      <c r="BY1" s="476"/>
      <c r="BZ1" s="476"/>
      <c r="CA1" s="476"/>
      <c r="CB1" s="476"/>
      <c r="CC1" s="476"/>
      <c r="CD1" s="476"/>
      <c r="CE1" s="476"/>
      <c r="CF1" s="476"/>
      <c r="CG1" s="476"/>
      <c r="CH1" s="476"/>
      <c r="CI1" s="476"/>
      <c r="CJ1" s="476" t="s">
        <v>1151</v>
      </c>
      <c r="CK1" s="476"/>
      <c r="CL1" s="476"/>
      <c r="CM1" s="476"/>
      <c r="CN1" s="476"/>
      <c r="CO1" s="476"/>
      <c r="CP1" s="476"/>
      <c r="CQ1" s="476"/>
      <c r="CR1" s="476"/>
      <c r="CS1" s="476"/>
      <c r="CT1" s="476"/>
      <c r="CU1" s="476"/>
      <c r="CV1" s="476"/>
      <c r="CW1" s="476"/>
      <c r="CX1" s="476"/>
      <c r="CY1" s="476"/>
      <c r="CZ1" s="476"/>
      <c r="DA1" s="476"/>
      <c r="DB1" s="476"/>
      <c r="DC1" s="476"/>
      <c r="DD1" s="476"/>
      <c r="DE1" s="476"/>
      <c r="DF1" s="476"/>
      <c r="DG1" s="476"/>
      <c r="DH1" s="476"/>
      <c r="DI1" s="476"/>
      <c r="DJ1" s="476"/>
      <c r="DK1" s="476"/>
      <c r="DL1" s="476"/>
      <c r="DM1" s="476" t="s">
        <v>1152</v>
      </c>
      <c r="DN1" s="476"/>
      <c r="DO1" s="476"/>
      <c r="DP1" s="476"/>
      <c r="DQ1" s="476"/>
      <c r="DR1" s="476"/>
      <c r="DS1" s="476"/>
      <c r="DT1" s="476"/>
      <c r="DU1" s="476"/>
      <c r="DV1" s="476"/>
      <c r="DW1" s="476"/>
      <c r="DX1" s="476"/>
      <c r="DY1" s="476"/>
      <c r="DZ1" s="476"/>
      <c r="EA1" s="476"/>
      <c r="EB1" s="476"/>
      <c r="EC1" s="476"/>
      <c r="ED1" s="476"/>
      <c r="EE1" s="476"/>
      <c r="EF1" s="476"/>
      <c r="EG1" s="476"/>
      <c r="EH1" s="476"/>
      <c r="EI1" s="476"/>
      <c r="EJ1" s="476"/>
      <c r="EK1" s="476"/>
      <c r="EL1" s="476"/>
      <c r="EM1" s="476"/>
      <c r="EN1" s="476"/>
      <c r="EO1" s="476"/>
      <c r="EP1" s="476" t="s">
        <v>1153</v>
      </c>
      <c r="EQ1" s="476"/>
      <c r="ER1" s="476"/>
      <c r="ES1" s="476"/>
      <c r="ET1" s="476"/>
      <c r="EU1" s="476"/>
      <c r="EV1" s="476"/>
      <c r="EW1" s="476"/>
      <c r="EX1" s="476"/>
      <c r="EY1" s="476"/>
      <c r="EZ1" s="476"/>
      <c r="FA1" s="476"/>
      <c r="FB1" s="476"/>
      <c r="FC1" s="476"/>
      <c r="FD1" s="476"/>
      <c r="FE1" s="476"/>
      <c r="FF1" s="476"/>
      <c r="FG1" s="476"/>
      <c r="FH1" s="476"/>
      <c r="FI1" s="476"/>
      <c r="FJ1" s="476"/>
      <c r="FK1" s="476"/>
      <c r="FL1" s="476"/>
      <c r="FM1" s="476"/>
      <c r="FN1" s="476"/>
      <c r="FO1" s="476"/>
      <c r="FP1" s="476"/>
      <c r="FQ1" s="476"/>
      <c r="FR1" s="476"/>
    </row>
    <row r="2" spans="1:224" s="193" customFormat="1" ht="37.5" customHeight="1">
      <c r="A2" s="483" t="s">
        <v>1154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 t="s">
        <v>1155</v>
      </c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 t="s">
        <v>1156</v>
      </c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 t="s">
        <v>1157</v>
      </c>
      <c r="CK2" s="483"/>
      <c r="CL2" s="483"/>
      <c r="CM2" s="483"/>
      <c r="CN2" s="483"/>
      <c r="CO2" s="483"/>
      <c r="CP2" s="483"/>
      <c r="CQ2" s="483"/>
      <c r="CR2" s="483"/>
      <c r="CS2" s="483"/>
      <c r="CT2" s="483"/>
      <c r="CU2" s="483"/>
      <c r="CV2" s="483"/>
      <c r="CW2" s="483"/>
      <c r="CX2" s="483"/>
      <c r="CY2" s="483"/>
      <c r="CZ2" s="483"/>
      <c r="DA2" s="483"/>
      <c r="DB2" s="483"/>
      <c r="DC2" s="483"/>
      <c r="DD2" s="483"/>
      <c r="DE2" s="483"/>
      <c r="DF2" s="483"/>
      <c r="DG2" s="483"/>
      <c r="DH2" s="483"/>
      <c r="DI2" s="483"/>
      <c r="DJ2" s="483"/>
      <c r="DK2" s="483"/>
      <c r="DL2" s="483"/>
      <c r="DM2" s="483" t="s">
        <v>1158</v>
      </c>
      <c r="DN2" s="483"/>
      <c r="DO2" s="483"/>
      <c r="DP2" s="483"/>
      <c r="DQ2" s="483"/>
      <c r="DR2" s="483"/>
      <c r="DS2" s="483"/>
      <c r="DT2" s="483"/>
      <c r="DU2" s="483"/>
      <c r="DV2" s="483"/>
      <c r="DW2" s="483"/>
      <c r="DX2" s="483"/>
      <c r="DY2" s="483"/>
      <c r="DZ2" s="483"/>
      <c r="EA2" s="483"/>
      <c r="EB2" s="483"/>
      <c r="EC2" s="483"/>
      <c r="ED2" s="483"/>
      <c r="EE2" s="483"/>
      <c r="EF2" s="483"/>
      <c r="EG2" s="483"/>
      <c r="EH2" s="483"/>
      <c r="EI2" s="483"/>
      <c r="EJ2" s="483"/>
      <c r="EK2" s="483"/>
      <c r="EL2" s="483"/>
      <c r="EM2" s="483"/>
      <c r="EN2" s="483"/>
      <c r="EO2" s="483"/>
      <c r="EP2" s="483" t="s">
        <v>1159</v>
      </c>
      <c r="EQ2" s="483"/>
      <c r="ER2" s="483"/>
      <c r="ES2" s="483"/>
      <c r="ET2" s="483"/>
      <c r="EU2" s="483"/>
      <c r="EV2" s="483"/>
      <c r="EW2" s="483"/>
      <c r="EX2" s="483"/>
      <c r="EY2" s="483"/>
      <c r="EZ2" s="483"/>
      <c r="FA2" s="483"/>
      <c r="FB2" s="483"/>
      <c r="FC2" s="483"/>
      <c r="FD2" s="483"/>
      <c r="FE2" s="483"/>
      <c r="FF2" s="483"/>
      <c r="FG2" s="483"/>
      <c r="FH2" s="483"/>
      <c r="FI2" s="483"/>
      <c r="FJ2" s="483"/>
      <c r="FK2" s="483"/>
      <c r="FL2" s="483"/>
      <c r="FM2" s="483"/>
      <c r="FN2" s="483"/>
      <c r="FO2" s="483"/>
      <c r="FP2" s="483"/>
      <c r="FQ2" s="483"/>
      <c r="FR2" s="483"/>
    </row>
    <row r="3" spans="1:224" s="194" customFormat="1" ht="23.25" customHeight="1" thickBot="1">
      <c r="A3" s="482" t="s">
        <v>1160</v>
      </c>
      <c r="B3" s="482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481" t="s">
        <v>1161</v>
      </c>
      <c r="AC3" s="481"/>
      <c r="AD3" s="482" t="s">
        <v>1162</v>
      </c>
      <c r="AE3" s="482"/>
      <c r="AF3" s="482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481" t="s">
        <v>1163</v>
      </c>
      <c r="BF3" s="481"/>
      <c r="BG3" s="482" t="s">
        <v>1164</v>
      </c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1" t="s">
        <v>1165</v>
      </c>
      <c r="CI3" s="481"/>
      <c r="CJ3" s="482" t="s">
        <v>1166</v>
      </c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1" t="s">
        <v>1167</v>
      </c>
      <c r="DL3" s="481"/>
      <c r="DM3" s="482" t="s">
        <v>1168</v>
      </c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  <c r="EJ3" s="482"/>
      <c r="EK3" s="482"/>
      <c r="EL3" s="482"/>
      <c r="EM3" s="482"/>
      <c r="EN3" s="481" t="s">
        <v>1169</v>
      </c>
      <c r="EO3" s="481"/>
      <c r="EP3" s="482" t="s">
        <v>1170</v>
      </c>
      <c r="EQ3" s="482"/>
      <c r="ER3" s="482"/>
      <c r="ES3" s="482"/>
      <c r="ET3" s="482"/>
      <c r="EU3" s="482"/>
      <c r="EV3" s="482"/>
      <c r="EW3" s="482"/>
      <c r="EX3" s="482"/>
      <c r="EY3" s="482"/>
      <c r="EZ3" s="482"/>
      <c r="FA3" s="482"/>
      <c r="FB3" s="482"/>
      <c r="FC3" s="482"/>
      <c r="FD3" s="482"/>
      <c r="FE3" s="482"/>
      <c r="FF3" s="482"/>
      <c r="FG3" s="482"/>
      <c r="FH3" s="482"/>
      <c r="FI3" s="482"/>
      <c r="FJ3" s="482"/>
      <c r="FK3" s="482"/>
      <c r="FL3" s="482"/>
      <c r="FM3" s="482"/>
      <c r="FN3" s="482"/>
      <c r="FO3" s="482"/>
      <c r="FP3" s="482"/>
      <c r="FQ3" s="481" t="s">
        <v>1171</v>
      </c>
      <c r="FR3" s="481"/>
    </row>
    <row r="4" spans="1:224" ht="42.75" customHeight="1" thickTop="1">
      <c r="A4" s="798" t="s">
        <v>4</v>
      </c>
      <c r="B4" s="798"/>
      <c r="C4" s="480" t="s">
        <v>74</v>
      </c>
      <c r="D4" s="480"/>
      <c r="E4" s="480" t="s">
        <v>314</v>
      </c>
      <c r="F4" s="480"/>
      <c r="G4" s="480" t="s">
        <v>315</v>
      </c>
      <c r="H4" s="480"/>
      <c r="I4" s="480" t="s">
        <v>316</v>
      </c>
      <c r="J4" s="480"/>
      <c r="K4" s="480" t="s">
        <v>317</v>
      </c>
      <c r="L4" s="480"/>
      <c r="M4" s="480" t="s">
        <v>222</v>
      </c>
      <c r="N4" s="480"/>
      <c r="O4" s="480" t="s">
        <v>318</v>
      </c>
      <c r="P4" s="480"/>
      <c r="Q4" s="480" t="s">
        <v>267</v>
      </c>
      <c r="R4" s="480"/>
      <c r="S4" s="480" t="s">
        <v>319</v>
      </c>
      <c r="T4" s="480"/>
      <c r="U4" s="480" t="s">
        <v>930</v>
      </c>
      <c r="V4" s="480"/>
      <c r="W4" s="480" t="s">
        <v>268</v>
      </c>
      <c r="X4" s="480"/>
      <c r="Y4" s="480" t="s">
        <v>270</v>
      </c>
      <c r="Z4" s="480"/>
      <c r="AA4" s="480"/>
      <c r="AB4" s="798" t="s">
        <v>10</v>
      </c>
      <c r="AC4" s="798"/>
      <c r="AD4" s="798" t="s">
        <v>4</v>
      </c>
      <c r="AE4" s="798"/>
      <c r="AF4" s="480" t="s">
        <v>74</v>
      </c>
      <c r="AG4" s="480"/>
      <c r="AH4" s="480" t="s">
        <v>314</v>
      </c>
      <c r="AI4" s="480"/>
      <c r="AJ4" s="480" t="s">
        <v>315</v>
      </c>
      <c r="AK4" s="480"/>
      <c r="AL4" s="480" t="s">
        <v>316</v>
      </c>
      <c r="AM4" s="480"/>
      <c r="AN4" s="480" t="s">
        <v>317</v>
      </c>
      <c r="AO4" s="480"/>
      <c r="AP4" s="480" t="s">
        <v>321</v>
      </c>
      <c r="AQ4" s="480"/>
      <c r="AR4" s="480" t="s">
        <v>223</v>
      </c>
      <c r="AS4" s="480"/>
      <c r="AT4" s="480" t="s">
        <v>267</v>
      </c>
      <c r="AU4" s="480"/>
      <c r="AV4" s="480" t="s">
        <v>319</v>
      </c>
      <c r="AW4" s="480"/>
      <c r="AX4" s="480" t="s">
        <v>930</v>
      </c>
      <c r="AY4" s="480"/>
      <c r="AZ4" s="480" t="s">
        <v>268</v>
      </c>
      <c r="BA4" s="480"/>
      <c r="BB4" s="480" t="s">
        <v>270</v>
      </c>
      <c r="BC4" s="480"/>
      <c r="BD4" s="480"/>
      <c r="BE4" s="798" t="s">
        <v>10</v>
      </c>
      <c r="BF4" s="798"/>
      <c r="BG4" s="798" t="s">
        <v>4</v>
      </c>
      <c r="BH4" s="798"/>
      <c r="BI4" s="480" t="s">
        <v>74</v>
      </c>
      <c r="BJ4" s="480"/>
      <c r="BK4" s="480" t="s">
        <v>314</v>
      </c>
      <c r="BL4" s="480"/>
      <c r="BM4" s="480" t="s">
        <v>315</v>
      </c>
      <c r="BN4" s="480"/>
      <c r="BO4" s="480" t="s">
        <v>316</v>
      </c>
      <c r="BP4" s="480"/>
      <c r="BQ4" s="480" t="s">
        <v>317</v>
      </c>
      <c r="BR4" s="480"/>
      <c r="BS4" s="480" t="s">
        <v>321</v>
      </c>
      <c r="BT4" s="480"/>
      <c r="BU4" s="480" t="s">
        <v>223</v>
      </c>
      <c r="BV4" s="480"/>
      <c r="BW4" s="480" t="s">
        <v>267</v>
      </c>
      <c r="BX4" s="480"/>
      <c r="BY4" s="480" t="s">
        <v>319</v>
      </c>
      <c r="BZ4" s="480"/>
      <c r="CA4" s="480" t="s">
        <v>930</v>
      </c>
      <c r="CB4" s="480"/>
      <c r="CC4" s="480" t="s">
        <v>268</v>
      </c>
      <c r="CD4" s="480"/>
      <c r="CE4" s="480" t="s">
        <v>270</v>
      </c>
      <c r="CF4" s="480"/>
      <c r="CG4" s="480"/>
      <c r="CH4" s="798" t="s">
        <v>10</v>
      </c>
      <c r="CI4" s="798"/>
      <c r="CJ4" s="798" t="s">
        <v>4</v>
      </c>
      <c r="CK4" s="798"/>
      <c r="CL4" s="480" t="s">
        <v>74</v>
      </c>
      <c r="CM4" s="480"/>
      <c r="CN4" s="480" t="s">
        <v>314</v>
      </c>
      <c r="CO4" s="480"/>
      <c r="CP4" s="480" t="s">
        <v>315</v>
      </c>
      <c r="CQ4" s="480"/>
      <c r="CR4" s="480" t="s">
        <v>316</v>
      </c>
      <c r="CS4" s="480"/>
      <c r="CT4" s="480" t="s">
        <v>317</v>
      </c>
      <c r="CU4" s="480"/>
      <c r="CV4" s="480" t="s">
        <v>321</v>
      </c>
      <c r="CW4" s="480"/>
      <c r="CX4" s="480" t="s">
        <v>223</v>
      </c>
      <c r="CY4" s="480"/>
      <c r="CZ4" s="480" t="s">
        <v>267</v>
      </c>
      <c r="DA4" s="480"/>
      <c r="DB4" s="480" t="s">
        <v>319</v>
      </c>
      <c r="DC4" s="480"/>
      <c r="DD4" s="480" t="s">
        <v>930</v>
      </c>
      <c r="DE4" s="480"/>
      <c r="DF4" s="480" t="s">
        <v>268</v>
      </c>
      <c r="DG4" s="480"/>
      <c r="DH4" s="480" t="s">
        <v>270</v>
      </c>
      <c r="DI4" s="480"/>
      <c r="DJ4" s="480"/>
      <c r="DK4" s="798" t="s">
        <v>10</v>
      </c>
      <c r="DL4" s="798"/>
      <c r="DM4" s="798" t="s">
        <v>4</v>
      </c>
      <c r="DN4" s="798"/>
      <c r="DO4" s="480" t="s">
        <v>74</v>
      </c>
      <c r="DP4" s="480"/>
      <c r="DQ4" s="480" t="s">
        <v>314</v>
      </c>
      <c r="DR4" s="480"/>
      <c r="DS4" s="480" t="s">
        <v>315</v>
      </c>
      <c r="DT4" s="480"/>
      <c r="DU4" s="480" t="s">
        <v>316</v>
      </c>
      <c r="DV4" s="480"/>
      <c r="DW4" s="480" t="s">
        <v>317</v>
      </c>
      <c r="DX4" s="480"/>
      <c r="DY4" s="480" t="s">
        <v>321</v>
      </c>
      <c r="DZ4" s="480"/>
      <c r="EA4" s="480" t="s">
        <v>223</v>
      </c>
      <c r="EB4" s="480"/>
      <c r="EC4" s="480" t="s">
        <v>267</v>
      </c>
      <c r="ED4" s="480"/>
      <c r="EE4" s="798" t="s">
        <v>225</v>
      </c>
      <c r="EF4" s="798"/>
      <c r="EG4" s="798" t="s">
        <v>226</v>
      </c>
      <c r="EH4" s="798"/>
      <c r="EI4" s="480" t="s">
        <v>268</v>
      </c>
      <c r="EJ4" s="480"/>
      <c r="EK4" s="480" t="s">
        <v>270</v>
      </c>
      <c r="EL4" s="480"/>
      <c r="EM4" s="480"/>
      <c r="EN4" s="798" t="s">
        <v>10</v>
      </c>
      <c r="EO4" s="798"/>
      <c r="EP4" s="798" t="s">
        <v>4</v>
      </c>
      <c r="EQ4" s="798"/>
      <c r="ER4" s="480" t="s">
        <v>74</v>
      </c>
      <c r="ES4" s="480"/>
      <c r="ET4" s="480" t="s">
        <v>314</v>
      </c>
      <c r="EU4" s="480"/>
      <c r="EV4" s="480" t="s">
        <v>315</v>
      </c>
      <c r="EW4" s="480"/>
      <c r="EX4" s="480" t="s">
        <v>316</v>
      </c>
      <c r="EY4" s="480"/>
      <c r="EZ4" s="480" t="s">
        <v>317</v>
      </c>
      <c r="FA4" s="480"/>
      <c r="FB4" s="480" t="s">
        <v>321</v>
      </c>
      <c r="FC4" s="480"/>
      <c r="FD4" s="480" t="s">
        <v>223</v>
      </c>
      <c r="FE4" s="480"/>
      <c r="FF4" s="480" t="s">
        <v>267</v>
      </c>
      <c r="FG4" s="480"/>
      <c r="FH4" s="798" t="s">
        <v>225</v>
      </c>
      <c r="FI4" s="798"/>
      <c r="FJ4" s="798" t="s">
        <v>226</v>
      </c>
      <c r="FK4" s="798"/>
      <c r="FL4" s="480" t="s">
        <v>268</v>
      </c>
      <c r="FM4" s="480"/>
      <c r="FN4" s="480" t="s">
        <v>270</v>
      </c>
      <c r="FO4" s="480"/>
      <c r="FP4" s="480"/>
      <c r="FQ4" s="798" t="s">
        <v>10</v>
      </c>
      <c r="FR4" s="798"/>
    </row>
    <row r="5" spans="1:224" ht="63.75" customHeight="1">
      <c r="A5" s="800"/>
      <c r="B5" s="800"/>
      <c r="C5" s="1083" t="s">
        <v>1172</v>
      </c>
      <c r="D5" s="1083"/>
      <c r="E5" s="1083" t="s">
        <v>230</v>
      </c>
      <c r="F5" s="1083"/>
      <c r="G5" s="1083" t="s">
        <v>231</v>
      </c>
      <c r="H5" s="1083"/>
      <c r="I5" s="1083" t="s">
        <v>246</v>
      </c>
      <c r="J5" s="1083"/>
      <c r="K5" s="1083" t="s">
        <v>247</v>
      </c>
      <c r="L5" s="1083"/>
      <c r="M5" s="1084" t="s">
        <v>322</v>
      </c>
      <c r="N5" s="1084"/>
      <c r="O5" s="1084" t="s">
        <v>248</v>
      </c>
      <c r="P5" s="1084"/>
      <c r="Q5" s="1083" t="s">
        <v>1173</v>
      </c>
      <c r="R5" s="1083"/>
      <c r="S5" s="1083" t="s">
        <v>1174</v>
      </c>
      <c r="T5" s="1083"/>
      <c r="U5" s="1083" t="s">
        <v>237</v>
      </c>
      <c r="V5" s="1083"/>
      <c r="W5" s="1083" t="s">
        <v>251</v>
      </c>
      <c r="X5" s="1083"/>
      <c r="Y5" s="1083" t="s">
        <v>23</v>
      </c>
      <c r="Z5" s="1083"/>
      <c r="AA5" s="1083"/>
      <c r="AB5" s="800"/>
      <c r="AC5" s="800"/>
      <c r="AD5" s="800"/>
      <c r="AE5" s="800"/>
      <c r="AF5" s="1083" t="s">
        <v>78</v>
      </c>
      <c r="AG5" s="1083"/>
      <c r="AH5" s="1083" t="s">
        <v>230</v>
      </c>
      <c r="AI5" s="1083"/>
      <c r="AJ5" s="1083" t="s">
        <v>231</v>
      </c>
      <c r="AK5" s="1083"/>
      <c r="AL5" s="1083" t="s">
        <v>79</v>
      </c>
      <c r="AM5" s="1083"/>
      <c r="AN5" s="1083" t="s">
        <v>1175</v>
      </c>
      <c r="AO5" s="1083"/>
      <c r="AP5" s="1084" t="s">
        <v>322</v>
      </c>
      <c r="AQ5" s="1084"/>
      <c r="AR5" s="1084" t="s">
        <v>257</v>
      </c>
      <c r="AS5" s="1084"/>
      <c r="AT5" s="1083" t="s">
        <v>1173</v>
      </c>
      <c r="AU5" s="1083"/>
      <c r="AV5" s="1083" t="s">
        <v>250</v>
      </c>
      <c r="AW5" s="1083"/>
      <c r="AX5" s="1083" t="s">
        <v>237</v>
      </c>
      <c r="AY5" s="1083"/>
      <c r="AZ5" s="1083" t="s">
        <v>238</v>
      </c>
      <c r="BA5" s="1083"/>
      <c r="BB5" s="1083" t="s">
        <v>23</v>
      </c>
      <c r="BC5" s="1083"/>
      <c r="BD5" s="1083"/>
      <c r="BE5" s="800"/>
      <c r="BF5" s="800"/>
      <c r="BG5" s="800"/>
      <c r="BH5" s="800"/>
      <c r="BI5" s="1083" t="s">
        <v>78</v>
      </c>
      <c r="BJ5" s="1083"/>
      <c r="BK5" s="1083" t="s">
        <v>230</v>
      </c>
      <c r="BL5" s="1083"/>
      <c r="BM5" s="1083" t="s">
        <v>231</v>
      </c>
      <c r="BN5" s="1083"/>
      <c r="BO5" s="1083" t="s">
        <v>79</v>
      </c>
      <c r="BP5" s="1083"/>
      <c r="BQ5" s="1083" t="s">
        <v>1175</v>
      </c>
      <c r="BR5" s="1083"/>
      <c r="BS5" s="1084" t="s">
        <v>322</v>
      </c>
      <c r="BT5" s="1084"/>
      <c r="BU5" s="1084" t="s">
        <v>257</v>
      </c>
      <c r="BV5" s="1084"/>
      <c r="BW5" s="1083" t="s">
        <v>1173</v>
      </c>
      <c r="BX5" s="1083"/>
      <c r="BY5" s="1083" t="s">
        <v>250</v>
      </c>
      <c r="BZ5" s="1083"/>
      <c r="CA5" s="1083" t="s">
        <v>237</v>
      </c>
      <c r="CB5" s="1083"/>
      <c r="CC5" s="1083" t="s">
        <v>238</v>
      </c>
      <c r="CD5" s="1083"/>
      <c r="CE5" s="1083" t="s">
        <v>23</v>
      </c>
      <c r="CF5" s="1083"/>
      <c r="CG5" s="1083"/>
      <c r="CH5" s="800"/>
      <c r="CI5" s="800"/>
      <c r="CJ5" s="800"/>
      <c r="CK5" s="800"/>
      <c r="CL5" s="479" t="s">
        <v>78</v>
      </c>
      <c r="CM5" s="479"/>
      <c r="CN5" s="479" t="s">
        <v>230</v>
      </c>
      <c r="CO5" s="479"/>
      <c r="CP5" s="479" t="s">
        <v>231</v>
      </c>
      <c r="CQ5" s="479"/>
      <c r="CR5" s="479" t="s">
        <v>79</v>
      </c>
      <c r="CS5" s="479"/>
      <c r="CT5" s="479" t="s">
        <v>1175</v>
      </c>
      <c r="CU5" s="479"/>
      <c r="CV5" s="800" t="s">
        <v>322</v>
      </c>
      <c r="CW5" s="800"/>
      <c r="CX5" s="800" t="s">
        <v>257</v>
      </c>
      <c r="CY5" s="800"/>
      <c r="CZ5" s="479" t="s">
        <v>1173</v>
      </c>
      <c r="DA5" s="479"/>
      <c r="DB5" s="479" t="s">
        <v>250</v>
      </c>
      <c r="DC5" s="479"/>
      <c r="DD5" s="479" t="s">
        <v>237</v>
      </c>
      <c r="DE5" s="479"/>
      <c r="DF5" s="479" t="s">
        <v>238</v>
      </c>
      <c r="DG5" s="479"/>
      <c r="DH5" s="479" t="s">
        <v>23</v>
      </c>
      <c r="DI5" s="479"/>
      <c r="DJ5" s="479"/>
      <c r="DK5" s="800"/>
      <c r="DL5" s="800"/>
      <c r="DM5" s="800"/>
      <c r="DN5" s="800"/>
      <c r="DO5" s="1083" t="s">
        <v>78</v>
      </c>
      <c r="DP5" s="1083"/>
      <c r="DQ5" s="1083" t="s">
        <v>230</v>
      </c>
      <c r="DR5" s="1083"/>
      <c r="DS5" s="1083" t="s">
        <v>231</v>
      </c>
      <c r="DT5" s="1083"/>
      <c r="DU5" s="1083" t="s">
        <v>88</v>
      </c>
      <c r="DV5" s="1083"/>
      <c r="DW5" s="1083" t="s">
        <v>1175</v>
      </c>
      <c r="DX5" s="1083"/>
      <c r="DY5" s="1084" t="s">
        <v>322</v>
      </c>
      <c r="DZ5" s="1084"/>
      <c r="EA5" s="1084" t="s">
        <v>257</v>
      </c>
      <c r="EB5" s="1084"/>
      <c r="EC5" s="1083" t="s">
        <v>1173</v>
      </c>
      <c r="ED5" s="1083"/>
      <c r="EE5" s="1083" t="s">
        <v>250</v>
      </c>
      <c r="EF5" s="1083"/>
      <c r="EG5" s="1083" t="s">
        <v>237</v>
      </c>
      <c r="EH5" s="1083"/>
      <c r="EI5" s="1083" t="s">
        <v>238</v>
      </c>
      <c r="EJ5" s="1083"/>
      <c r="EK5" s="1083" t="s">
        <v>23</v>
      </c>
      <c r="EL5" s="1083"/>
      <c r="EM5" s="1083"/>
      <c r="EN5" s="800"/>
      <c r="EO5" s="800"/>
      <c r="EP5" s="800"/>
      <c r="EQ5" s="800"/>
      <c r="ER5" s="1083" t="s">
        <v>78</v>
      </c>
      <c r="ES5" s="1083"/>
      <c r="ET5" s="1083" t="s">
        <v>230</v>
      </c>
      <c r="EU5" s="1083"/>
      <c r="EV5" s="1083" t="s">
        <v>231</v>
      </c>
      <c r="EW5" s="1083"/>
      <c r="EX5" s="1083" t="s">
        <v>88</v>
      </c>
      <c r="EY5" s="1083"/>
      <c r="EZ5" s="1083" t="s">
        <v>1175</v>
      </c>
      <c r="FA5" s="1083"/>
      <c r="FB5" s="1084" t="s">
        <v>322</v>
      </c>
      <c r="FC5" s="1084"/>
      <c r="FD5" s="1084" t="s">
        <v>257</v>
      </c>
      <c r="FE5" s="1084"/>
      <c r="FF5" s="1083" t="s">
        <v>1173</v>
      </c>
      <c r="FG5" s="1083"/>
      <c r="FH5" s="1083" t="s">
        <v>250</v>
      </c>
      <c r="FI5" s="1083"/>
      <c r="FJ5" s="1083" t="s">
        <v>237</v>
      </c>
      <c r="FK5" s="1083"/>
      <c r="FL5" s="1083" t="s">
        <v>238</v>
      </c>
      <c r="FM5" s="1083"/>
      <c r="FN5" s="1083" t="s">
        <v>23</v>
      </c>
      <c r="FO5" s="1083"/>
      <c r="FP5" s="1083"/>
      <c r="FQ5" s="800"/>
      <c r="FR5" s="800"/>
    </row>
    <row r="6" spans="1:224" s="1086" customFormat="1" ht="29.25" customHeight="1">
      <c r="A6" s="800"/>
      <c r="B6" s="800"/>
      <c r="C6" s="1085" t="s">
        <v>148</v>
      </c>
      <c r="D6" s="1085" t="s">
        <v>323</v>
      </c>
      <c r="E6" s="1085" t="s">
        <v>148</v>
      </c>
      <c r="F6" s="1085" t="s">
        <v>323</v>
      </c>
      <c r="G6" s="1085" t="s">
        <v>148</v>
      </c>
      <c r="H6" s="1085" t="s">
        <v>323</v>
      </c>
      <c r="I6" s="1085" t="s">
        <v>148</v>
      </c>
      <c r="J6" s="1085" t="s">
        <v>323</v>
      </c>
      <c r="K6" s="1085" t="s">
        <v>148</v>
      </c>
      <c r="L6" s="1085" t="s">
        <v>323</v>
      </c>
      <c r="M6" s="1085" t="s">
        <v>148</v>
      </c>
      <c r="N6" s="1085" t="s">
        <v>323</v>
      </c>
      <c r="O6" s="1085" t="s">
        <v>148</v>
      </c>
      <c r="P6" s="1085" t="s">
        <v>323</v>
      </c>
      <c r="Q6" s="1085" t="s">
        <v>148</v>
      </c>
      <c r="R6" s="1085" t="s">
        <v>323</v>
      </c>
      <c r="S6" s="1085" t="s">
        <v>148</v>
      </c>
      <c r="T6" s="1085" t="s">
        <v>323</v>
      </c>
      <c r="U6" s="1085" t="s">
        <v>148</v>
      </c>
      <c r="V6" s="1085" t="s">
        <v>323</v>
      </c>
      <c r="W6" s="1085" t="s">
        <v>148</v>
      </c>
      <c r="X6" s="1085" t="s">
        <v>323</v>
      </c>
      <c r="Y6" s="1085" t="s">
        <v>148</v>
      </c>
      <c r="Z6" s="1085" t="s">
        <v>323</v>
      </c>
      <c r="AA6" s="1085" t="s">
        <v>107</v>
      </c>
      <c r="AB6" s="800"/>
      <c r="AC6" s="800"/>
      <c r="AD6" s="800"/>
      <c r="AE6" s="800"/>
      <c r="AF6" s="1085" t="s">
        <v>148</v>
      </c>
      <c r="AG6" s="1085" t="s">
        <v>323</v>
      </c>
      <c r="AH6" s="1085" t="s">
        <v>148</v>
      </c>
      <c r="AI6" s="1085" t="s">
        <v>323</v>
      </c>
      <c r="AJ6" s="1085" t="s">
        <v>148</v>
      </c>
      <c r="AK6" s="1085" t="s">
        <v>323</v>
      </c>
      <c r="AL6" s="1085" t="s">
        <v>148</v>
      </c>
      <c r="AM6" s="1085" t="s">
        <v>323</v>
      </c>
      <c r="AN6" s="1085" t="s">
        <v>148</v>
      </c>
      <c r="AO6" s="1085" t="s">
        <v>323</v>
      </c>
      <c r="AP6" s="1085" t="s">
        <v>148</v>
      </c>
      <c r="AQ6" s="1085" t="s">
        <v>323</v>
      </c>
      <c r="AR6" s="1085" t="s">
        <v>148</v>
      </c>
      <c r="AS6" s="1085" t="s">
        <v>323</v>
      </c>
      <c r="AT6" s="1085" t="s">
        <v>148</v>
      </c>
      <c r="AU6" s="1085" t="s">
        <v>323</v>
      </c>
      <c r="AV6" s="1085" t="s">
        <v>148</v>
      </c>
      <c r="AW6" s="1085" t="s">
        <v>323</v>
      </c>
      <c r="AX6" s="1085" t="s">
        <v>148</v>
      </c>
      <c r="AY6" s="1085" t="s">
        <v>323</v>
      </c>
      <c r="AZ6" s="1085" t="s">
        <v>148</v>
      </c>
      <c r="BA6" s="1085" t="s">
        <v>323</v>
      </c>
      <c r="BB6" s="1085" t="s">
        <v>148</v>
      </c>
      <c r="BC6" s="1085" t="s">
        <v>323</v>
      </c>
      <c r="BD6" s="1085" t="s">
        <v>107</v>
      </c>
      <c r="BE6" s="800"/>
      <c r="BF6" s="800"/>
      <c r="BG6" s="800"/>
      <c r="BH6" s="800"/>
      <c r="BI6" s="1085" t="s">
        <v>148</v>
      </c>
      <c r="BJ6" s="1085" t="s">
        <v>323</v>
      </c>
      <c r="BK6" s="1085" t="s">
        <v>148</v>
      </c>
      <c r="BL6" s="1085" t="s">
        <v>323</v>
      </c>
      <c r="BM6" s="1085" t="s">
        <v>148</v>
      </c>
      <c r="BN6" s="1085" t="s">
        <v>323</v>
      </c>
      <c r="BO6" s="1085" t="s">
        <v>148</v>
      </c>
      <c r="BP6" s="1085" t="s">
        <v>323</v>
      </c>
      <c r="BQ6" s="1085" t="s">
        <v>148</v>
      </c>
      <c r="BR6" s="1085" t="s">
        <v>323</v>
      </c>
      <c r="BS6" s="1085" t="s">
        <v>148</v>
      </c>
      <c r="BT6" s="1085" t="s">
        <v>323</v>
      </c>
      <c r="BU6" s="1085" t="s">
        <v>148</v>
      </c>
      <c r="BV6" s="1085" t="s">
        <v>323</v>
      </c>
      <c r="BW6" s="1085" t="s">
        <v>148</v>
      </c>
      <c r="BX6" s="1085" t="s">
        <v>323</v>
      </c>
      <c r="BY6" s="1085" t="s">
        <v>148</v>
      </c>
      <c r="BZ6" s="1085" t="s">
        <v>323</v>
      </c>
      <c r="CA6" s="1085" t="s">
        <v>148</v>
      </c>
      <c r="CB6" s="1085" t="s">
        <v>323</v>
      </c>
      <c r="CC6" s="1085" t="s">
        <v>148</v>
      </c>
      <c r="CD6" s="1085" t="s">
        <v>323</v>
      </c>
      <c r="CE6" s="1085" t="s">
        <v>148</v>
      </c>
      <c r="CF6" s="1085" t="s">
        <v>323</v>
      </c>
      <c r="CG6" s="1085" t="s">
        <v>107</v>
      </c>
      <c r="CH6" s="800"/>
      <c r="CI6" s="800"/>
      <c r="CJ6" s="800"/>
      <c r="CK6" s="800"/>
      <c r="CL6" s="1085" t="s">
        <v>148</v>
      </c>
      <c r="CM6" s="1085" t="s">
        <v>323</v>
      </c>
      <c r="CN6" s="1085" t="s">
        <v>148</v>
      </c>
      <c r="CO6" s="1085" t="s">
        <v>323</v>
      </c>
      <c r="CP6" s="1085" t="s">
        <v>148</v>
      </c>
      <c r="CQ6" s="1085" t="s">
        <v>323</v>
      </c>
      <c r="CR6" s="1085" t="s">
        <v>148</v>
      </c>
      <c r="CS6" s="1085" t="s">
        <v>323</v>
      </c>
      <c r="CT6" s="1085" t="s">
        <v>148</v>
      </c>
      <c r="CU6" s="1085" t="s">
        <v>323</v>
      </c>
      <c r="CV6" s="1085" t="s">
        <v>148</v>
      </c>
      <c r="CW6" s="1085" t="s">
        <v>323</v>
      </c>
      <c r="CX6" s="1085" t="s">
        <v>148</v>
      </c>
      <c r="CY6" s="1085" t="s">
        <v>323</v>
      </c>
      <c r="CZ6" s="1085" t="s">
        <v>148</v>
      </c>
      <c r="DA6" s="1085" t="s">
        <v>323</v>
      </c>
      <c r="DB6" s="1085" t="s">
        <v>148</v>
      </c>
      <c r="DC6" s="1085" t="s">
        <v>323</v>
      </c>
      <c r="DD6" s="1085" t="s">
        <v>148</v>
      </c>
      <c r="DE6" s="1085" t="s">
        <v>323</v>
      </c>
      <c r="DF6" s="1085" t="s">
        <v>148</v>
      </c>
      <c r="DG6" s="1085" t="s">
        <v>323</v>
      </c>
      <c r="DH6" s="1085" t="s">
        <v>148</v>
      </c>
      <c r="DI6" s="1085" t="s">
        <v>323</v>
      </c>
      <c r="DJ6" s="1085" t="s">
        <v>107</v>
      </c>
      <c r="DK6" s="800"/>
      <c r="DL6" s="800"/>
      <c r="DM6" s="800"/>
      <c r="DN6" s="800"/>
      <c r="DO6" s="1085" t="s">
        <v>148</v>
      </c>
      <c r="DP6" s="1085" t="s">
        <v>323</v>
      </c>
      <c r="DQ6" s="1085" t="s">
        <v>148</v>
      </c>
      <c r="DR6" s="1085" t="s">
        <v>323</v>
      </c>
      <c r="DS6" s="1085" t="s">
        <v>148</v>
      </c>
      <c r="DT6" s="1085" t="s">
        <v>323</v>
      </c>
      <c r="DU6" s="1085" t="s">
        <v>148</v>
      </c>
      <c r="DV6" s="1085" t="s">
        <v>323</v>
      </c>
      <c r="DW6" s="1085" t="s">
        <v>148</v>
      </c>
      <c r="DX6" s="1085" t="s">
        <v>323</v>
      </c>
      <c r="DY6" s="1085" t="s">
        <v>148</v>
      </c>
      <c r="DZ6" s="1085" t="s">
        <v>323</v>
      </c>
      <c r="EA6" s="1085" t="s">
        <v>148</v>
      </c>
      <c r="EB6" s="1085" t="s">
        <v>323</v>
      </c>
      <c r="EC6" s="1085" t="s">
        <v>148</v>
      </c>
      <c r="ED6" s="1085" t="s">
        <v>323</v>
      </c>
      <c r="EE6" s="1085" t="s">
        <v>148</v>
      </c>
      <c r="EF6" s="1085" t="s">
        <v>323</v>
      </c>
      <c r="EG6" s="1085" t="s">
        <v>148</v>
      </c>
      <c r="EH6" s="1085" t="s">
        <v>323</v>
      </c>
      <c r="EI6" s="1085" t="s">
        <v>148</v>
      </c>
      <c r="EJ6" s="1085" t="s">
        <v>323</v>
      </c>
      <c r="EK6" s="1085" t="s">
        <v>148</v>
      </c>
      <c r="EL6" s="1085" t="s">
        <v>323</v>
      </c>
      <c r="EM6" s="1085" t="s">
        <v>107</v>
      </c>
      <c r="EN6" s="800"/>
      <c r="EO6" s="800"/>
      <c r="EP6" s="800"/>
      <c r="EQ6" s="800"/>
      <c r="ER6" s="1085" t="s">
        <v>148</v>
      </c>
      <c r="ES6" s="1085" t="s">
        <v>323</v>
      </c>
      <c r="ET6" s="1085" t="s">
        <v>148</v>
      </c>
      <c r="EU6" s="1085" t="s">
        <v>323</v>
      </c>
      <c r="EV6" s="1085" t="s">
        <v>148</v>
      </c>
      <c r="EW6" s="1085" t="s">
        <v>323</v>
      </c>
      <c r="EX6" s="1085" t="s">
        <v>148</v>
      </c>
      <c r="EY6" s="1085" t="s">
        <v>323</v>
      </c>
      <c r="EZ6" s="1085" t="s">
        <v>148</v>
      </c>
      <c r="FA6" s="1085" t="s">
        <v>323</v>
      </c>
      <c r="FB6" s="1085" t="s">
        <v>148</v>
      </c>
      <c r="FC6" s="1085" t="s">
        <v>323</v>
      </c>
      <c r="FD6" s="1085" t="s">
        <v>148</v>
      </c>
      <c r="FE6" s="1085" t="s">
        <v>323</v>
      </c>
      <c r="FF6" s="1085" t="s">
        <v>148</v>
      </c>
      <c r="FG6" s="1085" t="s">
        <v>323</v>
      </c>
      <c r="FH6" s="1085" t="s">
        <v>148</v>
      </c>
      <c r="FI6" s="1085" t="s">
        <v>323</v>
      </c>
      <c r="FJ6" s="1085" t="s">
        <v>148</v>
      </c>
      <c r="FK6" s="1085" t="s">
        <v>323</v>
      </c>
      <c r="FL6" s="1085" t="s">
        <v>148</v>
      </c>
      <c r="FM6" s="1085" t="s">
        <v>323</v>
      </c>
      <c r="FN6" s="1085" t="s">
        <v>148</v>
      </c>
      <c r="FO6" s="1085" t="s">
        <v>323</v>
      </c>
      <c r="FP6" s="1085" t="s">
        <v>107</v>
      </c>
      <c r="FQ6" s="800"/>
      <c r="FR6" s="800"/>
    </row>
    <row r="7" spans="1:224" s="1086" customFormat="1" ht="53.25" customHeight="1" thickBot="1">
      <c r="A7" s="885"/>
      <c r="B7" s="885"/>
      <c r="C7" s="1087" t="s">
        <v>20</v>
      </c>
      <c r="D7" s="1087" t="s">
        <v>21</v>
      </c>
      <c r="E7" s="1087" t="s">
        <v>20</v>
      </c>
      <c r="F7" s="1087" t="s">
        <v>21</v>
      </c>
      <c r="G7" s="1087" t="s">
        <v>20</v>
      </c>
      <c r="H7" s="1087" t="s">
        <v>21</v>
      </c>
      <c r="I7" s="1087" t="s">
        <v>20</v>
      </c>
      <c r="J7" s="1087" t="s">
        <v>21</v>
      </c>
      <c r="K7" s="1087" t="s">
        <v>20</v>
      </c>
      <c r="L7" s="1087" t="s">
        <v>21</v>
      </c>
      <c r="M7" s="1087" t="s">
        <v>20</v>
      </c>
      <c r="N7" s="1087" t="s">
        <v>21</v>
      </c>
      <c r="O7" s="1087" t="s">
        <v>20</v>
      </c>
      <c r="P7" s="1087" t="s">
        <v>21</v>
      </c>
      <c r="Q7" s="1087" t="s">
        <v>20</v>
      </c>
      <c r="R7" s="1087" t="s">
        <v>21</v>
      </c>
      <c r="S7" s="1087" t="s">
        <v>20</v>
      </c>
      <c r="T7" s="1087" t="s">
        <v>21</v>
      </c>
      <c r="U7" s="1087" t="s">
        <v>20</v>
      </c>
      <c r="V7" s="1087" t="s">
        <v>21</v>
      </c>
      <c r="W7" s="1087" t="s">
        <v>20</v>
      </c>
      <c r="X7" s="1087" t="s">
        <v>21</v>
      </c>
      <c r="Y7" s="1087" t="s">
        <v>20</v>
      </c>
      <c r="Z7" s="1087" t="s">
        <v>21</v>
      </c>
      <c r="AA7" s="1087" t="s">
        <v>23</v>
      </c>
      <c r="AB7" s="885"/>
      <c r="AC7" s="885"/>
      <c r="AD7" s="885"/>
      <c r="AE7" s="885"/>
      <c r="AF7" s="275" t="s">
        <v>20</v>
      </c>
      <c r="AG7" s="275" t="s">
        <v>21</v>
      </c>
      <c r="AH7" s="275" t="s">
        <v>20</v>
      </c>
      <c r="AI7" s="275" t="s">
        <v>21</v>
      </c>
      <c r="AJ7" s="275" t="s">
        <v>20</v>
      </c>
      <c r="AK7" s="275" t="s">
        <v>21</v>
      </c>
      <c r="AL7" s="275" t="s">
        <v>20</v>
      </c>
      <c r="AM7" s="275" t="s">
        <v>21</v>
      </c>
      <c r="AN7" s="275" t="s">
        <v>20</v>
      </c>
      <c r="AO7" s="275" t="s">
        <v>21</v>
      </c>
      <c r="AP7" s="275" t="s">
        <v>20</v>
      </c>
      <c r="AQ7" s="275" t="s">
        <v>21</v>
      </c>
      <c r="AR7" s="275" t="s">
        <v>20</v>
      </c>
      <c r="AS7" s="275" t="s">
        <v>21</v>
      </c>
      <c r="AT7" s="275" t="s">
        <v>20</v>
      </c>
      <c r="AU7" s="275" t="s">
        <v>21</v>
      </c>
      <c r="AV7" s="275" t="s">
        <v>20</v>
      </c>
      <c r="AW7" s="275" t="s">
        <v>21</v>
      </c>
      <c r="AX7" s="275" t="s">
        <v>20</v>
      </c>
      <c r="AY7" s="275" t="s">
        <v>21</v>
      </c>
      <c r="AZ7" s="275" t="s">
        <v>20</v>
      </c>
      <c r="BA7" s="275" t="s">
        <v>21</v>
      </c>
      <c r="BB7" s="275" t="s">
        <v>20</v>
      </c>
      <c r="BC7" s="275" t="s">
        <v>21</v>
      </c>
      <c r="BD7" s="275" t="s">
        <v>23</v>
      </c>
      <c r="BE7" s="885"/>
      <c r="BF7" s="885"/>
      <c r="BG7" s="885"/>
      <c r="BH7" s="885"/>
      <c r="BI7" s="275" t="s">
        <v>20</v>
      </c>
      <c r="BJ7" s="275" t="s">
        <v>21</v>
      </c>
      <c r="BK7" s="275" t="s">
        <v>20</v>
      </c>
      <c r="BL7" s="275" t="s">
        <v>21</v>
      </c>
      <c r="BM7" s="275" t="s">
        <v>20</v>
      </c>
      <c r="BN7" s="275" t="s">
        <v>21</v>
      </c>
      <c r="BO7" s="275" t="s">
        <v>20</v>
      </c>
      <c r="BP7" s="275" t="s">
        <v>21</v>
      </c>
      <c r="BQ7" s="275" t="s">
        <v>20</v>
      </c>
      <c r="BR7" s="275" t="s">
        <v>21</v>
      </c>
      <c r="BS7" s="275" t="s">
        <v>20</v>
      </c>
      <c r="BT7" s="275" t="s">
        <v>21</v>
      </c>
      <c r="BU7" s="275" t="s">
        <v>20</v>
      </c>
      <c r="BV7" s="275" t="s">
        <v>21</v>
      </c>
      <c r="BW7" s="275" t="s">
        <v>20</v>
      </c>
      <c r="BX7" s="275" t="s">
        <v>21</v>
      </c>
      <c r="BY7" s="275" t="s">
        <v>20</v>
      </c>
      <c r="BZ7" s="275" t="s">
        <v>21</v>
      </c>
      <c r="CA7" s="275" t="s">
        <v>20</v>
      </c>
      <c r="CB7" s="275" t="s">
        <v>21</v>
      </c>
      <c r="CC7" s="275" t="s">
        <v>20</v>
      </c>
      <c r="CD7" s="275" t="s">
        <v>21</v>
      </c>
      <c r="CE7" s="275" t="s">
        <v>20</v>
      </c>
      <c r="CF7" s="275" t="s">
        <v>21</v>
      </c>
      <c r="CG7" s="275" t="s">
        <v>23</v>
      </c>
      <c r="CH7" s="885"/>
      <c r="CI7" s="885"/>
      <c r="CJ7" s="885"/>
      <c r="CK7" s="885"/>
      <c r="CL7" s="275" t="s">
        <v>20</v>
      </c>
      <c r="CM7" s="275" t="s">
        <v>21</v>
      </c>
      <c r="CN7" s="275" t="s">
        <v>20</v>
      </c>
      <c r="CO7" s="275" t="s">
        <v>21</v>
      </c>
      <c r="CP7" s="275" t="s">
        <v>20</v>
      </c>
      <c r="CQ7" s="275" t="s">
        <v>21</v>
      </c>
      <c r="CR7" s="275" t="s">
        <v>20</v>
      </c>
      <c r="CS7" s="275" t="s">
        <v>21</v>
      </c>
      <c r="CT7" s="275" t="s">
        <v>20</v>
      </c>
      <c r="CU7" s="275" t="s">
        <v>21</v>
      </c>
      <c r="CV7" s="275" t="s">
        <v>20</v>
      </c>
      <c r="CW7" s="275" t="s">
        <v>21</v>
      </c>
      <c r="CX7" s="275" t="s">
        <v>20</v>
      </c>
      <c r="CY7" s="275" t="s">
        <v>21</v>
      </c>
      <c r="CZ7" s="275" t="s">
        <v>20</v>
      </c>
      <c r="DA7" s="275" t="s">
        <v>21</v>
      </c>
      <c r="DB7" s="275" t="s">
        <v>20</v>
      </c>
      <c r="DC7" s="275" t="s">
        <v>21</v>
      </c>
      <c r="DD7" s="275" t="s">
        <v>20</v>
      </c>
      <c r="DE7" s="275" t="s">
        <v>21</v>
      </c>
      <c r="DF7" s="275" t="s">
        <v>20</v>
      </c>
      <c r="DG7" s="275" t="s">
        <v>21</v>
      </c>
      <c r="DH7" s="275" t="s">
        <v>20</v>
      </c>
      <c r="DI7" s="275" t="s">
        <v>21</v>
      </c>
      <c r="DJ7" s="275" t="s">
        <v>23</v>
      </c>
      <c r="DK7" s="885"/>
      <c r="DL7" s="885"/>
      <c r="DM7" s="885"/>
      <c r="DN7" s="885"/>
      <c r="DO7" s="275" t="s">
        <v>20</v>
      </c>
      <c r="DP7" s="275" t="s">
        <v>21</v>
      </c>
      <c r="DQ7" s="275" t="s">
        <v>20</v>
      </c>
      <c r="DR7" s="275" t="s">
        <v>21</v>
      </c>
      <c r="DS7" s="275" t="s">
        <v>20</v>
      </c>
      <c r="DT7" s="275" t="s">
        <v>21</v>
      </c>
      <c r="DU7" s="275" t="s">
        <v>20</v>
      </c>
      <c r="DV7" s="275" t="s">
        <v>21</v>
      </c>
      <c r="DW7" s="275" t="s">
        <v>20</v>
      </c>
      <c r="DX7" s="275" t="s">
        <v>21</v>
      </c>
      <c r="DY7" s="275" t="s">
        <v>20</v>
      </c>
      <c r="DZ7" s="275" t="s">
        <v>21</v>
      </c>
      <c r="EA7" s="275" t="s">
        <v>20</v>
      </c>
      <c r="EB7" s="275" t="s">
        <v>21</v>
      </c>
      <c r="EC7" s="275" t="s">
        <v>20</v>
      </c>
      <c r="ED7" s="275" t="s">
        <v>21</v>
      </c>
      <c r="EE7" s="275" t="s">
        <v>20</v>
      </c>
      <c r="EF7" s="275" t="s">
        <v>21</v>
      </c>
      <c r="EG7" s="275" t="s">
        <v>20</v>
      </c>
      <c r="EH7" s="275" t="s">
        <v>21</v>
      </c>
      <c r="EI7" s="275" t="s">
        <v>20</v>
      </c>
      <c r="EJ7" s="275" t="s">
        <v>21</v>
      </c>
      <c r="EK7" s="275" t="s">
        <v>20</v>
      </c>
      <c r="EL7" s="275" t="s">
        <v>21</v>
      </c>
      <c r="EM7" s="275" t="s">
        <v>23</v>
      </c>
      <c r="EN7" s="885"/>
      <c r="EO7" s="885"/>
      <c r="EP7" s="885"/>
      <c r="EQ7" s="885"/>
      <c r="ER7" s="275" t="s">
        <v>20</v>
      </c>
      <c r="ES7" s="275" t="s">
        <v>21</v>
      </c>
      <c r="ET7" s="275" t="s">
        <v>20</v>
      </c>
      <c r="EU7" s="275" t="s">
        <v>21</v>
      </c>
      <c r="EV7" s="275" t="s">
        <v>20</v>
      </c>
      <c r="EW7" s="275" t="s">
        <v>21</v>
      </c>
      <c r="EX7" s="275" t="s">
        <v>20</v>
      </c>
      <c r="EY7" s="275" t="s">
        <v>21</v>
      </c>
      <c r="EZ7" s="275" t="s">
        <v>20</v>
      </c>
      <c r="FA7" s="275" t="s">
        <v>21</v>
      </c>
      <c r="FB7" s="275" t="s">
        <v>20</v>
      </c>
      <c r="FC7" s="275" t="s">
        <v>21</v>
      </c>
      <c r="FD7" s="275" t="s">
        <v>20</v>
      </c>
      <c r="FE7" s="275" t="s">
        <v>21</v>
      </c>
      <c r="FF7" s="275" t="s">
        <v>20</v>
      </c>
      <c r="FG7" s="275" t="s">
        <v>21</v>
      </c>
      <c r="FH7" s="275" t="s">
        <v>20</v>
      </c>
      <c r="FI7" s="275" t="s">
        <v>21</v>
      </c>
      <c r="FJ7" s="275" t="s">
        <v>20</v>
      </c>
      <c r="FK7" s="275" t="s">
        <v>21</v>
      </c>
      <c r="FL7" s="275" t="s">
        <v>20</v>
      </c>
      <c r="FM7" s="275" t="s">
        <v>21</v>
      </c>
      <c r="FN7" s="275" t="s">
        <v>20</v>
      </c>
      <c r="FO7" s="275" t="s">
        <v>21</v>
      </c>
      <c r="FP7" s="275" t="s">
        <v>23</v>
      </c>
      <c r="FQ7" s="885"/>
      <c r="FR7" s="885"/>
    </row>
    <row r="8" spans="1:224" s="739" customFormat="1" ht="21" customHeight="1">
      <c r="A8" s="871" t="s">
        <v>215</v>
      </c>
      <c r="B8" s="871"/>
      <c r="C8" s="1088">
        <f>SUM(AF8,BI8,CL8)</f>
        <v>10</v>
      </c>
      <c r="D8" s="1088">
        <f t="shared" ref="D8:S23" si="0">SUM(AG8,BJ8,CM8)</f>
        <v>2</v>
      </c>
      <c r="E8" s="1088">
        <f t="shared" si="0"/>
        <v>10</v>
      </c>
      <c r="F8" s="1088">
        <f t="shared" si="0"/>
        <v>6</v>
      </c>
      <c r="G8" s="1088">
        <f t="shared" si="0"/>
        <v>269</v>
      </c>
      <c r="H8" s="1088">
        <f t="shared" si="0"/>
        <v>57</v>
      </c>
      <c r="I8" s="1088">
        <f t="shared" si="0"/>
        <v>1</v>
      </c>
      <c r="J8" s="1088">
        <f t="shared" si="0"/>
        <v>0</v>
      </c>
      <c r="K8" s="1088">
        <f t="shared" si="0"/>
        <v>0</v>
      </c>
      <c r="L8" s="1088">
        <f t="shared" si="0"/>
        <v>0</v>
      </c>
      <c r="M8" s="1088">
        <f t="shared" si="0"/>
        <v>0</v>
      </c>
      <c r="N8" s="1088">
        <f t="shared" si="0"/>
        <v>0</v>
      </c>
      <c r="O8" s="1088">
        <f t="shared" si="0"/>
        <v>1</v>
      </c>
      <c r="P8" s="1088">
        <f t="shared" si="0"/>
        <v>0</v>
      </c>
      <c r="Q8" s="1088">
        <f t="shared" si="0"/>
        <v>0</v>
      </c>
      <c r="R8" s="1088">
        <f t="shared" si="0"/>
        <v>0</v>
      </c>
      <c r="S8" s="1088">
        <f t="shared" si="0"/>
        <v>177</v>
      </c>
      <c r="T8" s="1088">
        <f t="shared" ref="T8:X23" si="1">SUM(AW8,BZ8,DC8)</f>
        <v>327</v>
      </c>
      <c r="U8" s="1088">
        <f t="shared" si="1"/>
        <v>117</v>
      </c>
      <c r="V8" s="1088">
        <f t="shared" si="1"/>
        <v>53</v>
      </c>
      <c r="W8" s="1088">
        <f t="shared" si="1"/>
        <v>9</v>
      </c>
      <c r="X8" s="1088">
        <f t="shared" si="1"/>
        <v>15</v>
      </c>
      <c r="Y8" s="1088">
        <f>SUM(W8,U8,S8,Q8,O8,M8,K8,I8,G8,E8,C8)</f>
        <v>594</v>
      </c>
      <c r="Z8" s="1088">
        <f>SUM(X8,V8,T8,R8,P8,N8,L8,J8,H8,F8,D8)</f>
        <v>460</v>
      </c>
      <c r="AA8" s="1088">
        <f>SUM(Y8:Z8)</f>
        <v>1054</v>
      </c>
      <c r="AB8" s="807" t="s">
        <v>26</v>
      </c>
      <c r="AC8" s="807"/>
      <c r="AD8" s="871" t="s">
        <v>215</v>
      </c>
      <c r="AE8" s="871"/>
      <c r="AF8" s="339">
        <v>9</v>
      </c>
      <c r="AG8" s="339">
        <v>2</v>
      </c>
      <c r="AH8" s="339">
        <v>9</v>
      </c>
      <c r="AI8" s="339">
        <v>6</v>
      </c>
      <c r="AJ8" s="339">
        <v>233</v>
      </c>
      <c r="AK8" s="339">
        <v>53</v>
      </c>
      <c r="AL8" s="339">
        <v>1</v>
      </c>
      <c r="AM8" s="339">
        <v>0</v>
      </c>
      <c r="AN8" s="339">
        <v>0</v>
      </c>
      <c r="AO8" s="339">
        <v>0</v>
      </c>
      <c r="AP8" s="339">
        <v>0</v>
      </c>
      <c r="AQ8" s="339">
        <v>0</v>
      </c>
      <c r="AR8" s="339">
        <v>1</v>
      </c>
      <c r="AS8" s="339">
        <v>0</v>
      </c>
      <c r="AT8" s="339">
        <v>0</v>
      </c>
      <c r="AU8" s="339">
        <v>0</v>
      </c>
      <c r="AV8" s="339">
        <v>171</v>
      </c>
      <c r="AW8" s="339">
        <v>324</v>
      </c>
      <c r="AX8" s="339">
        <v>109</v>
      </c>
      <c r="AY8" s="339">
        <v>53</v>
      </c>
      <c r="AZ8" s="339">
        <v>9</v>
      </c>
      <c r="BA8" s="339">
        <v>15</v>
      </c>
      <c r="BB8" s="339">
        <f>SUM(AF8,AH8,AJ8,AL8,AN8,AP8,AR8,AT8,AV8,AX8,AZ8)</f>
        <v>542</v>
      </c>
      <c r="BC8" s="339">
        <f>SUM(AG8,AI8,AK8,AM8,AO8,AQ8,AS8,AU8,AW8,AY8,BA8)</f>
        <v>453</v>
      </c>
      <c r="BD8" s="339">
        <f>SUM(BB8:BC8)</f>
        <v>995</v>
      </c>
      <c r="BE8" s="807" t="s">
        <v>26</v>
      </c>
      <c r="BF8" s="807"/>
      <c r="BG8" s="871" t="s">
        <v>215</v>
      </c>
      <c r="BH8" s="871"/>
      <c r="BI8" s="339">
        <v>0</v>
      </c>
      <c r="BJ8" s="339">
        <v>0</v>
      </c>
      <c r="BK8" s="339">
        <v>1</v>
      </c>
      <c r="BL8" s="339">
        <v>0</v>
      </c>
      <c r="BM8" s="339">
        <v>22</v>
      </c>
      <c r="BN8" s="339">
        <v>2</v>
      </c>
      <c r="BO8" s="339">
        <v>0</v>
      </c>
      <c r="BP8" s="339">
        <v>0</v>
      </c>
      <c r="BQ8" s="339">
        <v>0</v>
      </c>
      <c r="BR8" s="339">
        <v>0</v>
      </c>
      <c r="BS8" s="339">
        <v>0</v>
      </c>
      <c r="BT8" s="339">
        <v>0</v>
      </c>
      <c r="BU8" s="339">
        <v>0</v>
      </c>
      <c r="BV8" s="339">
        <v>0</v>
      </c>
      <c r="BW8" s="339">
        <v>0</v>
      </c>
      <c r="BX8" s="339">
        <v>0</v>
      </c>
      <c r="BY8" s="339">
        <v>3</v>
      </c>
      <c r="BZ8" s="339">
        <v>1</v>
      </c>
      <c r="CA8" s="339">
        <v>1</v>
      </c>
      <c r="CB8" s="339">
        <v>0</v>
      </c>
      <c r="CC8" s="339">
        <v>0</v>
      </c>
      <c r="CD8" s="339">
        <v>0</v>
      </c>
      <c r="CE8" s="339">
        <f>SUM(BI8,BK8,BM8,BO8,BQ8,BS8,BU8,BW8,BY8,CA8,CC8)</f>
        <v>27</v>
      </c>
      <c r="CF8" s="339">
        <f>SUM(BJ8,BL8,BN8,BP8,BR8,BT8,BV8,BX8,BZ8,CB8,CD8)</f>
        <v>3</v>
      </c>
      <c r="CG8" s="339">
        <f>SUM(CE8:CF8)</f>
        <v>30</v>
      </c>
      <c r="CH8" s="807" t="s">
        <v>26</v>
      </c>
      <c r="CI8" s="807"/>
      <c r="CJ8" s="871" t="s">
        <v>215</v>
      </c>
      <c r="CK8" s="871"/>
      <c r="CL8" s="339">
        <v>1</v>
      </c>
      <c r="CM8" s="339">
        <v>0</v>
      </c>
      <c r="CN8" s="339">
        <v>0</v>
      </c>
      <c r="CO8" s="339">
        <v>0</v>
      </c>
      <c r="CP8" s="339">
        <v>14</v>
      </c>
      <c r="CQ8" s="339">
        <v>2</v>
      </c>
      <c r="CR8" s="339">
        <v>0</v>
      </c>
      <c r="CS8" s="339">
        <v>0</v>
      </c>
      <c r="CT8" s="339">
        <v>0</v>
      </c>
      <c r="CU8" s="339">
        <v>0</v>
      </c>
      <c r="CV8" s="339">
        <v>0</v>
      </c>
      <c r="CW8" s="339">
        <v>0</v>
      </c>
      <c r="CX8" s="339">
        <v>0</v>
      </c>
      <c r="CY8" s="339">
        <v>0</v>
      </c>
      <c r="CZ8" s="339">
        <v>0</v>
      </c>
      <c r="DA8" s="339">
        <v>0</v>
      </c>
      <c r="DB8" s="339">
        <v>3</v>
      </c>
      <c r="DC8" s="339">
        <v>2</v>
      </c>
      <c r="DD8" s="339">
        <v>7</v>
      </c>
      <c r="DE8" s="339">
        <v>0</v>
      </c>
      <c r="DF8" s="339">
        <v>0</v>
      </c>
      <c r="DG8" s="339">
        <v>0</v>
      </c>
      <c r="DH8" s="339">
        <f>SUM(CL8,CN8,CP8,CR8,CT8,CV8,CX8,CZ8,DB8,DD8,DF8)</f>
        <v>25</v>
      </c>
      <c r="DI8" s="339">
        <f>SUM(CM8,CO8,CQ8,CS8,CU8,CW8,CY8,DA8,DC8,DE8,DG8)</f>
        <v>4</v>
      </c>
      <c r="DJ8" s="339">
        <f>SUM(DH8:DI8)</f>
        <v>29</v>
      </c>
      <c r="DK8" s="807" t="s">
        <v>26</v>
      </c>
      <c r="DL8" s="807"/>
      <c r="DM8" s="871" t="s">
        <v>215</v>
      </c>
      <c r="DN8" s="871"/>
      <c r="DO8" s="339">
        <v>0</v>
      </c>
      <c r="DP8" s="339">
        <v>0</v>
      </c>
      <c r="DQ8" s="339">
        <v>2</v>
      </c>
      <c r="DR8" s="339">
        <v>2</v>
      </c>
      <c r="DS8" s="339">
        <v>3</v>
      </c>
      <c r="DT8" s="339">
        <v>2</v>
      </c>
      <c r="DU8" s="339">
        <v>0</v>
      </c>
      <c r="DV8" s="339">
        <v>1</v>
      </c>
      <c r="DW8" s="339">
        <v>0</v>
      </c>
      <c r="DX8" s="339">
        <v>0</v>
      </c>
      <c r="DY8" s="339">
        <v>0</v>
      </c>
      <c r="DZ8" s="339">
        <v>0</v>
      </c>
      <c r="EA8" s="339">
        <v>0</v>
      </c>
      <c r="EB8" s="339">
        <v>0</v>
      </c>
      <c r="EC8" s="339">
        <v>0</v>
      </c>
      <c r="ED8" s="339">
        <v>0</v>
      </c>
      <c r="EE8" s="339">
        <v>0</v>
      </c>
      <c r="EF8" s="339">
        <v>2</v>
      </c>
      <c r="EG8" s="339">
        <v>0</v>
      </c>
      <c r="EH8" s="339">
        <v>2</v>
      </c>
      <c r="EI8" s="339">
        <v>0</v>
      </c>
      <c r="EJ8" s="339">
        <v>0</v>
      </c>
      <c r="EK8" s="339">
        <f>SUM(EI8,EG8,EE8,EC8,EA8,DY8,DW8,DU8,DS8,DQ8,DO8)</f>
        <v>5</v>
      </c>
      <c r="EL8" s="339">
        <f>SUM(EJ8,EH8,EF8,ED8,EB8,DZ8,DX8,DV8,DT8,DR8,DP8)</f>
        <v>9</v>
      </c>
      <c r="EM8" s="339">
        <f>SUM(EK8:EL8)</f>
        <v>14</v>
      </c>
      <c r="EN8" s="807" t="s">
        <v>26</v>
      </c>
      <c r="EO8" s="807"/>
      <c r="EP8" s="871" t="s">
        <v>215</v>
      </c>
      <c r="EQ8" s="871"/>
      <c r="ER8" s="339">
        <v>567</v>
      </c>
      <c r="ES8" s="339">
        <v>280</v>
      </c>
      <c r="ET8" s="339">
        <v>361</v>
      </c>
      <c r="EU8" s="339">
        <v>215</v>
      </c>
      <c r="EV8" s="339">
        <v>417</v>
      </c>
      <c r="EW8" s="339">
        <v>272</v>
      </c>
      <c r="EX8" s="339">
        <v>167</v>
      </c>
      <c r="EY8" s="339">
        <v>156</v>
      </c>
      <c r="EZ8" s="339">
        <v>0</v>
      </c>
      <c r="FA8" s="339">
        <v>5</v>
      </c>
      <c r="FB8" s="339">
        <v>102</v>
      </c>
      <c r="FC8" s="339">
        <v>100</v>
      </c>
      <c r="FD8" s="339">
        <v>31</v>
      </c>
      <c r="FE8" s="339">
        <v>14</v>
      </c>
      <c r="FF8" s="339">
        <v>0</v>
      </c>
      <c r="FG8" s="339">
        <v>2</v>
      </c>
      <c r="FH8" s="339">
        <v>241</v>
      </c>
      <c r="FI8" s="339">
        <v>391</v>
      </c>
      <c r="FJ8" s="339">
        <v>139</v>
      </c>
      <c r="FK8" s="339">
        <v>60</v>
      </c>
      <c r="FL8" s="339">
        <v>37</v>
      </c>
      <c r="FM8" s="339">
        <v>17</v>
      </c>
      <c r="FN8" s="339">
        <f>SUM(FL8,FJ8,FH8,FF8,FD8,FB8,EZ8,EX8,EV8,ET8,ER8)</f>
        <v>2062</v>
      </c>
      <c r="FO8" s="339">
        <f>SUM(FM8,FK8,FI8,FG8,FE8,FC8,FA8,EY8,EW8,EU8,ES8)</f>
        <v>1512</v>
      </c>
      <c r="FP8" s="339">
        <f>SUM(FN8:FO8)</f>
        <v>3574</v>
      </c>
      <c r="FQ8" s="807" t="s">
        <v>26</v>
      </c>
      <c r="FR8" s="807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</row>
    <row r="9" spans="1:224" ht="20.100000000000001" customHeight="1">
      <c r="A9" s="1089" t="s">
        <v>27</v>
      </c>
      <c r="B9" s="1089"/>
      <c r="C9" s="1088">
        <f t="shared" ref="C9:R27" si="2">SUM(AF9,BI9,CL9)</f>
        <v>0</v>
      </c>
      <c r="D9" s="1088">
        <f t="shared" si="0"/>
        <v>0</v>
      </c>
      <c r="E9" s="1088">
        <f t="shared" si="0"/>
        <v>2</v>
      </c>
      <c r="F9" s="1088">
        <f t="shared" si="0"/>
        <v>0</v>
      </c>
      <c r="G9" s="1088">
        <f t="shared" si="0"/>
        <v>19</v>
      </c>
      <c r="H9" s="1088">
        <f t="shared" si="0"/>
        <v>3</v>
      </c>
      <c r="I9" s="1088">
        <f t="shared" si="0"/>
        <v>0</v>
      </c>
      <c r="J9" s="1088">
        <f t="shared" si="0"/>
        <v>0</v>
      </c>
      <c r="K9" s="1088">
        <f t="shared" si="0"/>
        <v>0</v>
      </c>
      <c r="L9" s="1088">
        <f t="shared" si="0"/>
        <v>0</v>
      </c>
      <c r="M9" s="1088">
        <f t="shared" si="0"/>
        <v>0</v>
      </c>
      <c r="N9" s="1088">
        <f t="shared" si="0"/>
        <v>0</v>
      </c>
      <c r="O9" s="1088">
        <f t="shared" si="0"/>
        <v>0</v>
      </c>
      <c r="P9" s="1088">
        <f t="shared" si="0"/>
        <v>0</v>
      </c>
      <c r="Q9" s="1088">
        <f t="shared" si="0"/>
        <v>0</v>
      </c>
      <c r="R9" s="1088">
        <f t="shared" si="0"/>
        <v>0</v>
      </c>
      <c r="S9" s="1088">
        <f t="shared" si="0"/>
        <v>48</v>
      </c>
      <c r="T9" s="1088">
        <f t="shared" si="1"/>
        <v>7</v>
      </c>
      <c r="U9" s="1088">
        <f t="shared" si="1"/>
        <v>15</v>
      </c>
      <c r="V9" s="1088">
        <f t="shared" si="1"/>
        <v>0</v>
      </c>
      <c r="W9" s="1088">
        <f t="shared" si="1"/>
        <v>4</v>
      </c>
      <c r="X9" s="1088">
        <f t="shared" si="1"/>
        <v>0</v>
      </c>
      <c r="Y9" s="1088">
        <f t="shared" ref="Y9:Z27" si="3">SUM(W9,U9,S9,Q9,O9,M9,K9,I9,G9,E9,C9)</f>
        <v>88</v>
      </c>
      <c r="Z9" s="1088">
        <f t="shared" si="3"/>
        <v>10</v>
      </c>
      <c r="AA9" s="1088">
        <f t="shared" ref="AA9:AA27" si="4">SUM(Y9:Z9)</f>
        <v>98</v>
      </c>
      <c r="AB9" s="809" t="s">
        <v>28</v>
      </c>
      <c r="AC9" s="809"/>
      <c r="AD9" s="1089" t="s">
        <v>27</v>
      </c>
      <c r="AE9" s="1089"/>
      <c r="AF9" s="339">
        <v>0</v>
      </c>
      <c r="AG9" s="339">
        <v>0</v>
      </c>
      <c r="AH9" s="339">
        <v>2</v>
      </c>
      <c r="AI9" s="339">
        <v>0</v>
      </c>
      <c r="AJ9" s="339">
        <v>18</v>
      </c>
      <c r="AK9" s="339">
        <v>3</v>
      </c>
      <c r="AL9" s="339">
        <v>0</v>
      </c>
      <c r="AM9" s="339">
        <v>0</v>
      </c>
      <c r="AN9" s="339">
        <v>0</v>
      </c>
      <c r="AO9" s="339">
        <v>0</v>
      </c>
      <c r="AP9" s="339">
        <v>0</v>
      </c>
      <c r="AQ9" s="339">
        <v>0</v>
      </c>
      <c r="AR9" s="339">
        <v>0</v>
      </c>
      <c r="AS9" s="339">
        <v>0</v>
      </c>
      <c r="AT9" s="339">
        <v>0</v>
      </c>
      <c r="AU9" s="339">
        <v>0</v>
      </c>
      <c r="AV9" s="339">
        <v>36</v>
      </c>
      <c r="AW9" s="339">
        <v>6</v>
      </c>
      <c r="AX9" s="339">
        <v>11</v>
      </c>
      <c r="AY9" s="339">
        <v>0</v>
      </c>
      <c r="AZ9" s="339">
        <v>4</v>
      </c>
      <c r="BA9" s="339">
        <v>0</v>
      </c>
      <c r="BB9" s="339">
        <f t="shared" ref="BB9:BC27" si="5">SUM(AF9,AH9,AJ9,AL9,AN9,AP9,AR9,AT9,AV9,AX9,AZ9)</f>
        <v>71</v>
      </c>
      <c r="BC9" s="339">
        <f t="shared" si="5"/>
        <v>9</v>
      </c>
      <c r="BD9" s="339">
        <f t="shared" ref="BD9:BD27" si="6">SUM(BB9:BC9)</f>
        <v>80</v>
      </c>
      <c r="BE9" s="809" t="s">
        <v>28</v>
      </c>
      <c r="BF9" s="809"/>
      <c r="BG9" s="1089" t="s">
        <v>27</v>
      </c>
      <c r="BH9" s="1089"/>
      <c r="BI9" s="339">
        <v>0</v>
      </c>
      <c r="BJ9" s="339">
        <v>0</v>
      </c>
      <c r="BK9" s="339">
        <v>0</v>
      </c>
      <c r="BL9" s="339">
        <v>0</v>
      </c>
      <c r="BM9" s="339">
        <v>1</v>
      </c>
      <c r="BN9" s="339">
        <v>0</v>
      </c>
      <c r="BO9" s="339">
        <v>0</v>
      </c>
      <c r="BP9" s="339">
        <v>0</v>
      </c>
      <c r="BQ9" s="339">
        <v>0</v>
      </c>
      <c r="BR9" s="339">
        <v>0</v>
      </c>
      <c r="BS9" s="339">
        <v>0</v>
      </c>
      <c r="BT9" s="339">
        <v>0</v>
      </c>
      <c r="BU9" s="339">
        <v>0</v>
      </c>
      <c r="BV9" s="339">
        <v>0</v>
      </c>
      <c r="BW9" s="339">
        <v>0</v>
      </c>
      <c r="BX9" s="339">
        <v>0</v>
      </c>
      <c r="BY9" s="339">
        <v>9</v>
      </c>
      <c r="BZ9" s="339">
        <v>1</v>
      </c>
      <c r="CA9" s="339">
        <v>3</v>
      </c>
      <c r="CB9" s="339">
        <v>0</v>
      </c>
      <c r="CC9" s="339">
        <v>0</v>
      </c>
      <c r="CD9" s="339">
        <v>0</v>
      </c>
      <c r="CE9" s="339">
        <f t="shared" ref="CE9:CF27" si="7">SUM(BI9,BK9,BM9,BO9,BQ9,BS9,BU9,BW9,BY9,CA9,CC9)</f>
        <v>13</v>
      </c>
      <c r="CF9" s="339">
        <f t="shared" si="7"/>
        <v>1</v>
      </c>
      <c r="CG9" s="339">
        <f t="shared" ref="CG9:CG27" si="8">SUM(CE9:CF9)</f>
        <v>14</v>
      </c>
      <c r="CH9" s="809" t="s">
        <v>28</v>
      </c>
      <c r="CI9" s="809"/>
      <c r="CJ9" s="1089" t="s">
        <v>27</v>
      </c>
      <c r="CK9" s="1089"/>
      <c r="CL9" s="339">
        <v>0</v>
      </c>
      <c r="CM9" s="339">
        <v>0</v>
      </c>
      <c r="CN9" s="339">
        <v>0</v>
      </c>
      <c r="CO9" s="339">
        <v>0</v>
      </c>
      <c r="CP9" s="339">
        <v>0</v>
      </c>
      <c r="CQ9" s="339">
        <v>0</v>
      </c>
      <c r="CR9" s="339">
        <v>0</v>
      </c>
      <c r="CS9" s="339">
        <v>0</v>
      </c>
      <c r="CT9" s="339">
        <v>0</v>
      </c>
      <c r="CU9" s="339">
        <v>0</v>
      </c>
      <c r="CV9" s="339">
        <v>0</v>
      </c>
      <c r="CW9" s="339">
        <v>0</v>
      </c>
      <c r="CX9" s="339">
        <v>0</v>
      </c>
      <c r="CY9" s="339">
        <v>0</v>
      </c>
      <c r="CZ9" s="339">
        <v>0</v>
      </c>
      <c r="DA9" s="339">
        <v>0</v>
      </c>
      <c r="DB9" s="339">
        <v>3</v>
      </c>
      <c r="DC9" s="339">
        <v>0</v>
      </c>
      <c r="DD9" s="339">
        <v>1</v>
      </c>
      <c r="DE9" s="339">
        <v>0</v>
      </c>
      <c r="DF9" s="339">
        <v>0</v>
      </c>
      <c r="DG9" s="339">
        <v>0</v>
      </c>
      <c r="DH9" s="339">
        <f t="shared" ref="DH9:DI27" si="9">SUM(CL9,CN9,CP9,CR9,CT9,CV9,CX9,CZ9,DB9,DD9,DF9)</f>
        <v>4</v>
      </c>
      <c r="DI9" s="339">
        <f t="shared" si="9"/>
        <v>0</v>
      </c>
      <c r="DJ9" s="339">
        <f t="shared" ref="DJ9:DJ27" si="10">SUM(DH9:DI9)</f>
        <v>4</v>
      </c>
      <c r="DK9" s="809" t="s">
        <v>28</v>
      </c>
      <c r="DL9" s="809"/>
      <c r="DM9" s="1089" t="s">
        <v>27</v>
      </c>
      <c r="DN9" s="1089"/>
      <c r="DO9" s="339">
        <v>1</v>
      </c>
      <c r="DP9" s="339">
        <v>0</v>
      </c>
      <c r="DQ9" s="339">
        <v>0</v>
      </c>
      <c r="DR9" s="339">
        <v>0</v>
      </c>
      <c r="DS9" s="339">
        <v>1</v>
      </c>
      <c r="DT9" s="339">
        <v>0</v>
      </c>
      <c r="DU9" s="339">
        <v>0</v>
      </c>
      <c r="DV9" s="339">
        <v>0</v>
      </c>
      <c r="DW9" s="339">
        <v>0</v>
      </c>
      <c r="DX9" s="339">
        <v>0</v>
      </c>
      <c r="DY9" s="339">
        <v>0</v>
      </c>
      <c r="DZ9" s="339">
        <v>0</v>
      </c>
      <c r="EA9" s="339">
        <v>0</v>
      </c>
      <c r="EB9" s="339">
        <v>0</v>
      </c>
      <c r="EC9" s="339">
        <v>0</v>
      </c>
      <c r="ED9" s="339">
        <v>0</v>
      </c>
      <c r="EE9" s="339">
        <v>0</v>
      </c>
      <c r="EF9" s="339">
        <v>2</v>
      </c>
      <c r="EG9" s="339">
        <v>0</v>
      </c>
      <c r="EH9" s="339">
        <v>0</v>
      </c>
      <c r="EI9" s="339">
        <v>0</v>
      </c>
      <c r="EJ9" s="339">
        <v>0</v>
      </c>
      <c r="EK9" s="339">
        <f t="shared" ref="EK9:EL27" si="11">SUM(EI9,EG9,EE9,EC9,EA9,DY9,DW9,DU9,DS9,DQ9,DO9)</f>
        <v>2</v>
      </c>
      <c r="EL9" s="339">
        <f t="shared" si="11"/>
        <v>2</v>
      </c>
      <c r="EM9" s="339">
        <f t="shared" ref="EM9:EM27" si="12">SUM(EK9:EL9)</f>
        <v>4</v>
      </c>
      <c r="EN9" s="809" t="s">
        <v>28</v>
      </c>
      <c r="EO9" s="809"/>
      <c r="EP9" s="1089" t="s">
        <v>27</v>
      </c>
      <c r="EQ9" s="1089"/>
      <c r="ER9" s="339">
        <v>389</v>
      </c>
      <c r="ES9" s="339">
        <v>126</v>
      </c>
      <c r="ET9" s="339">
        <v>342</v>
      </c>
      <c r="EU9" s="339">
        <v>93</v>
      </c>
      <c r="EV9" s="339">
        <v>511</v>
      </c>
      <c r="EW9" s="339">
        <v>140</v>
      </c>
      <c r="EX9" s="339">
        <v>143</v>
      </c>
      <c r="EY9" s="339">
        <v>39</v>
      </c>
      <c r="EZ9" s="339">
        <v>0</v>
      </c>
      <c r="FA9" s="339">
        <v>7</v>
      </c>
      <c r="FB9" s="339">
        <v>128</v>
      </c>
      <c r="FC9" s="339">
        <v>65</v>
      </c>
      <c r="FD9" s="339">
        <v>40</v>
      </c>
      <c r="FE9" s="339">
        <v>6</v>
      </c>
      <c r="FF9" s="339">
        <v>0</v>
      </c>
      <c r="FG9" s="339">
        <v>0</v>
      </c>
      <c r="FH9" s="339">
        <v>532</v>
      </c>
      <c r="FI9" s="339">
        <v>366</v>
      </c>
      <c r="FJ9" s="339">
        <v>103</v>
      </c>
      <c r="FK9" s="339">
        <v>59</v>
      </c>
      <c r="FL9" s="339">
        <v>9</v>
      </c>
      <c r="FM9" s="339">
        <v>24</v>
      </c>
      <c r="FN9" s="339">
        <f t="shared" ref="FN9:FO27" si="13">SUM(FL9,FJ9,FH9,FF9,FD9,FB9,EZ9,EX9,EV9,ET9,ER9)</f>
        <v>2197</v>
      </c>
      <c r="FO9" s="339">
        <f t="shared" si="13"/>
        <v>925</v>
      </c>
      <c r="FP9" s="339">
        <f t="shared" ref="FP9:FP27" si="14">SUM(FN9:FO9)</f>
        <v>3122</v>
      </c>
      <c r="FQ9" s="809" t="s">
        <v>28</v>
      </c>
      <c r="FR9" s="809"/>
    </row>
    <row r="10" spans="1:224" ht="20.100000000000001" customHeight="1">
      <c r="A10" s="942" t="s">
        <v>83</v>
      </c>
      <c r="B10" s="942"/>
      <c r="C10" s="1088">
        <f t="shared" si="2"/>
        <v>7</v>
      </c>
      <c r="D10" s="1088">
        <f t="shared" si="0"/>
        <v>20</v>
      </c>
      <c r="E10" s="1088">
        <f t="shared" si="0"/>
        <v>8</v>
      </c>
      <c r="F10" s="1088">
        <f t="shared" si="0"/>
        <v>0</v>
      </c>
      <c r="G10" s="1088">
        <f t="shared" si="0"/>
        <v>273</v>
      </c>
      <c r="H10" s="1088">
        <f t="shared" si="0"/>
        <v>77</v>
      </c>
      <c r="I10" s="1088">
        <f t="shared" si="0"/>
        <v>1</v>
      </c>
      <c r="J10" s="1088">
        <f t="shared" si="0"/>
        <v>12</v>
      </c>
      <c r="K10" s="1088">
        <f t="shared" si="0"/>
        <v>0</v>
      </c>
      <c r="L10" s="1088">
        <f t="shared" si="0"/>
        <v>0</v>
      </c>
      <c r="M10" s="1088">
        <f t="shared" si="0"/>
        <v>0</v>
      </c>
      <c r="N10" s="1088">
        <f t="shared" si="0"/>
        <v>5</v>
      </c>
      <c r="O10" s="1088">
        <f t="shared" si="0"/>
        <v>8</v>
      </c>
      <c r="P10" s="1088">
        <f t="shared" si="0"/>
        <v>0</v>
      </c>
      <c r="Q10" s="1088">
        <f t="shared" si="0"/>
        <v>0</v>
      </c>
      <c r="R10" s="1088">
        <f t="shared" si="0"/>
        <v>1</v>
      </c>
      <c r="S10" s="1088">
        <f t="shared" si="0"/>
        <v>148</v>
      </c>
      <c r="T10" s="1088">
        <f t="shared" si="1"/>
        <v>39</v>
      </c>
      <c r="U10" s="1088">
        <f t="shared" si="1"/>
        <v>100</v>
      </c>
      <c r="V10" s="1088">
        <f t="shared" si="1"/>
        <v>8</v>
      </c>
      <c r="W10" s="1088">
        <f t="shared" si="1"/>
        <v>26</v>
      </c>
      <c r="X10" s="1088">
        <f t="shared" si="1"/>
        <v>15</v>
      </c>
      <c r="Y10" s="1088">
        <f t="shared" si="3"/>
        <v>571</v>
      </c>
      <c r="Z10" s="1088">
        <f t="shared" si="3"/>
        <v>177</v>
      </c>
      <c r="AA10" s="1088">
        <f t="shared" si="4"/>
        <v>748</v>
      </c>
      <c r="AB10" s="811" t="s">
        <v>30</v>
      </c>
      <c r="AC10" s="811"/>
      <c r="AD10" s="942" t="s">
        <v>83</v>
      </c>
      <c r="AE10" s="942"/>
      <c r="AF10" s="339">
        <v>7</v>
      </c>
      <c r="AG10" s="339">
        <v>15</v>
      </c>
      <c r="AH10" s="339">
        <v>4</v>
      </c>
      <c r="AI10" s="339">
        <v>0</v>
      </c>
      <c r="AJ10" s="339">
        <v>257</v>
      </c>
      <c r="AK10" s="339">
        <v>56</v>
      </c>
      <c r="AL10" s="339">
        <v>1</v>
      </c>
      <c r="AM10" s="339">
        <v>10</v>
      </c>
      <c r="AN10" s="339">
        <v>0</v>
      </c>
      <c r="AO10" s="339">
        <v>0</v>
      </c>
      <c r="AP10" s="339">
        <v>0</v>
      </c>
      <c r="AQ10" s="339">
        <v>5</v>
      </c>
      <c r="AR10" s="339">
        <v>5</v>
      </c>
      <c r="AS10" s="339">
        <v>0</v>
      </c>
      <c r="AT10" s="339">
        <v>0</v>
      </c>
      <c r="AU10" s="339">
        <v>1</v>
      </c>
      <c r="AV10" s="339">
        <v>144</v>
      </c>
      <c r="AW10" s="339">
        <v>38</v>
      </c>
      <c r="AX10" s="339">
        <v>89</v>
      </c>
      <c r="AY10" s="339">
        <v>4</v>
      </c>
      <c r="AZ10" s="339">
        <v>25</v>
      </c>
      <c r="BA10" s="339">
        <v>15</v>
      </c>
      <c r="BB10" s="339">
        <f t="shared" si="5"/>
        <v>532</v>
      </c>
      <c r="BC10" s="339">
        <f t="shared" si="5"/>
        <v>144</v>
      </c>
      <c r="BD10" s="339">
        <f t="shared" si="6"/>
        <v>676</v>
      </c>
      <c r="BE10" s="811" t="s">
        <v>30</v>
      </c>
      <c r="BF10" s="811"/>
      <c r="BG10" s="942" t="s">
        <v>83</v>
      </c>
      <c r="BH10" s="942"/>
      <c r="BI10" s="339">
        <v>0</v>
      </c>
      <c r="BJ10" s="339">
        <v>3</v>
      </c>
      <c r="BK10" s="339">
        <v>2</v>
      </c>
      <c r="BL10" s="339">
        <v>0</v>
      </c>
      <c r="BM10" s="339">
        <v>14</v>
      </c>
      <c r="BN10" s="339">
        <v>15</v>
      </c>
      <c r="BO10" s="339">
        <v>0</v>
      </c>
      <c r="BP10" s="339">
        <v>2</v>
      </c>
      <c r="BQ10" s="339">
        <v>0</v>
      </c>
      <c r="BR10" s="339">
        <v>0</v>
      </c>
      <c r="BS10" s="339">
        <v>0</v>
      </c>
      <c r="BT10" s="339">
        <v>0</v>
      </c>
      <c r="BU10" s="339">
        <v>3</v>
      </c>
      <c r="BV10" s="339">
        <v>0</v>
      </c>
      <c r="BW10" s="339">
        <v>0</v>
      </c>
      <c r="BX10" s="339">
        <v>0</v>
      </c>
      <c r="BY10" s="339">
        <v>4</v>
      </c>
      <c r="BZ10" s="339">
        <v>1</v>
      </c>
      <c r="CA10" s="339">
        <v>11</v>
      </c>
      <c r="CB10" s="339">
        <v>4</v>
      </c>
      <c r="CC10" s="339">
        <v>1</v>
      </c>
      <c r="CD10" s="339">
        <v>0</v>
      </c>
      <c r="CE10" s="339">
        <f t="shared" si="7"/>
        <v>35</v>
      </c>
      <c r="CF10" s="339">
        <f t="shared" si="7"/>
        <v>25</v>
      </c>
      <c r="CG10" s="339">
        <f t="shared" si="8"/>
        <v>60</v>
      </c>
      <c r="CH10" s="811" t="s">
        <v>30</v>
      </c>
      <c r="CI10" s="811"/>
      <c r="CJ10" s="942" t="s">
        <v>83</v>
      </c>
      <c r="CK10" s="942"/>
      <c r="CL10" s="339">
        <v>0</v>
      </c>
      <c r="CM10" s="339">
        <v>2</v>
      </c>
      <c r="CN10" s="339">
        <v>2</v>
      </c>
      <c r="CO10" s="339">
        <v>0</v>
      </c>
      <c r="CP10" s="339">
        <v>2</v>
      </c>
      <c r="CQ10" s="339">
        <v>6</v>
      </c>
      <c r="CR10" s="339">
        <v>0</v>
      </c>
      <c r="CS10" s="339">
        <v>0</v>
      </c>
      <c r="CT10" s="339">
        <v>0</v>
      </c>
      <c r="CU10" s="339">
        <v>0</v>
      </c>
      <c r="CV10" s="339">
        <v>0</v>
      </c>
      <c r="CW10" s="339">
        <v>0</v>
      </c>
      <c r="CX10" s="339">
        <v>0</v>
      </c>
      <c r="CY10" s="339">
        <v>0</v>
      </c>
      <c r="CZ10" s="339">
        <v>0</v>
      </c>
      <c r="DA10" s="339">
        <v>0</v>
      </c>
      <c r="DB10" s="339">
        <v>0</v>
      </c>
      <c r="DC10" s="339">
        <v>0</v>
      </c>
      <c r="DD10" s="339">
        <v>0</v>
      </c>
      <c r="DE10" s="339">
        <v>0</v>
      </c>
      <c r="DF10" s="339">
        <v>0</v>
      </c>
      <c r="DG10" s="339">
        <v>0</v>
      </c>
      <c r="DH10" s="339">
        <f t="shared" si="9"/>
        <v>4</v>
      </c>
      <c r="DI10" s="339">
        <f t="shared" si="9"/>
        <v>8</v>
      </c>
      <c r="DJ10" s="339">
        <f t="shared" si="10"/>
        <v>12</v>
      </c>
      <c r="DK10" s="811" t="s">
        <v>30</v>
      </c>
      <c r="DL10" s="811"/>
      <c r="DM10" s="942" t="s">
        <v>83</v>
      </c>
      <c r="DN10" s="942"/>
      <c r="DO10" s="339">
        <v>0</v>
      </c>
      <c r="DP10" s="339">
        <v>5</v>
      </c>
      <c r="DQ10" s="339">
        <v>0</v>
      </c>
      <c r="DR10" s="339">
        <v>1</v>
      </c>
      <c r="DS10" s="339">
        <v>0</v>
      </c>
      <c r="DT10" s="339">
        <v>4</v>
      </c>
      <c r="DU10" s="339">
        <v>1</v>
      </c>
      <c r="DV10" s="339">
        <v>1</v>
      </c>
      <c r="DW10" s="339">
        <v>0</v>
      </c>
      <c r="DX10" s="339">
        <v>0</v>
      </c>
      <c r="DY10" s="339">
        <v>0</v>
      </c>
      <c r="DZ10" s="339">
        <v>2</v>
      </c>
      <c r="EA10" s="339">
        <v>1</v>
      </c>
      <c r="EB10" s="339">
        <v>0</v>
      </c>
      <c r="EC10" s="339">
        <v>0</v>
      </c>
      <c r="ED10" s="339">
        <v>0</v>
      </c>
      <c r="EE10" s="339">
        <v>0</v>
      </c>
      <c r="EF10" s="339">
        <v>2</v>
      </c>
      <c r="EG10" s="339">
        <v>1</v>
      </c>
      <c r="EH10" s="339">
        <v>3</v>
      </c>
      <c r="EI10" s="339">
        <v>0</v>
      </c>
      <c r="EJ10" s="339">
        <v>3</v>
      </c>
      <c r="EK10" s="339">
        <f t="shared" si="11"/>
        <v>3</v>
      </c>
      <c r="EL10" s="339">
        <f t="shared" si="11"/>
        <v>21</v>
      </c>
      <c r="EM10" s="339">
        <f t="shared" si="12"/>
        <v>24</v>
      </c>
      <c r="EN10" s="811" t="s">
        <v>30</v>
      </c>
      <c r="EO10" s="811"/>
      <c r="EP10" s="942" t="s">
        <v>83</v>
      </c>
      <c r="EQ10" s="942"/>
      <c r="ER10" s="339">
        <v>513</v>
      </c>
      <c r="ES10" s="339">
        <v>192</v>
      </c>
      <c r="ET10" s="339">
        <v>340</v>
      </c>
      <c r="EU10" s="339">
        <v>155</v>
      </c>
      <c r="EV10" s="339">
        <v>327</v>
      </c>
      <c r="EW10" s="339">
        <v>90</v>
      </c>
      <c r="EX10" s="339">
        <v>141</v>
      </c>
      <c r="EY10" s="339">
        <v>99</v>
      </c>
      <c r="EZ10" s="339">
        <v>28</v>
      </c>
      <c r="FA10" s="339">
        <v>3</v>
      </c>
      <c r="FB10" s="339">
        <v>104</v>
      </c>
      <c r="FC10" s="339">
        <v>89</v>
      </c>
      <c r="FD10" s="339">
        <v>39</v>
      </c>
      <c r="FE10" s="339">
        <v>6</v>
      </c>
      <c r="FF10" s="339">
        <v>0</v>
      </c>
      <c r="FG10" s="339">
        <v>9</v>
      </c>
      <c r="FH10" s="339">
        <v>169</v>
      </c>
      <c r="FI10" s="339">
        <v>112</v>
      </c>
      <c r="FJ10" s="339">
        <v>35</v>
      </c>
      <c r="FK10" s="339">
        <v>9</v>
      </c>
      <c r="FL10" s="339">
        <v>13</v>
      </c>
      <c r="FM10" s="339">
        <v>13</v>
      </c>
      <c r="FN10" s="339">
        <f t="shared" si="13"/>
        <v>1709</v>
      </c>
      <c r="FO10" s="339">
        <f t="shared" si="13"/>
        <v>777</v>
      </c>
      <c r="FP10" s="339">
        <f t="shared" si="14"/>
        <v>2486</v>
      </c>
      <c r="FQ10" s="811" t="s">
        <v>30</v>
      </c>
      <c r="FR10" s="811"/>
    </row>
    <row r="11" spans="1:224" ht="20.100000000000001" customHeight="1">
      <c r="A11" s="942" t="s">
        <v>31</v>
      </c>
      <c r="B11" s="942"/>
      <c r="C11" s="1088">
        <f t="shared" si="2"/>
        <v>3</v>
      </c>
      <c r="D11" s="1088">
        <f t="shared" si="0"/>
        <v>1</v>
      </c>
      <c r="E11" s="1088">
        <f t="shared" si="0"/>
        <v>2</v>
      </c>
      <c r="F11" s="1088">
        <f t="shared" si="0"/>
        <v>1</v>
      </c>
      <c r="G11" s="1088">
        <f t="shared" si="0"/>
        <v>134</v>
      </c>
      <c r="H11" s="1088">
        <f t="shared" si="0"/>
        <v>24</v>
      </c>
      <c r="I11" s="1088">
        <f t="shared" si="0"/>
        <v>1</v>
      </c>
      <c r="J11" s="1088">
        <f t="shared" si="0"/>
        <v>12</v>
      </c>
      <c r="K11" s="1088">
        <f t="shared" si="0"/>
        <v>0</v>
      </c>
      <c r="L11" s="1088">
        <f t="shared" si="0"/>
        <v>0</v>
      </c>
      <c r="M11" s="1088">
        <f t="shared" si="0"/>
        <v>0</v>
      </c>
      <c r="N11" s="1088">
        <f t="shared" si="0"/>
        <v>0</v>
      </c>
      <c r="O11" s="1088">
        <f t="shared" si="0"/>
        <v>0</v>
      </c>
      <c r="P11" s="1088">
        <f t="shared" si="0"/>
        <v>0</v>
      </c>
      <c r="Q11" s="1088">
        <f t="shared" si="0"/>
        <v>0</v>
      </c>
      <c r="R11" s="1088">
        <f t="shared" si="0"/>
        <v>0</v>
      </c>
      <c r="S11" s="1088">
        <f t="shared" si="0"/>
        <v>73</v>
      </c>
      <c r="T11" s="1088">
        <f t="shared" si="1"/>
        <v>85</v>
      </c>
      <c r="U11" s="1088">
        <f t="shared" si="1"/>
        <v>27</v>
      </c>
      <c r="V11" s="1088">
        <f t="shared" si="1"/>
        <v>0</v>
      </c>
      <c r="W11" s="1088">
        <f t="shared" si="1"/>
        <v>0</v>
      </c>
      <c r="X11" s="1088">
        <f t="shared" si="1"/>
        <v>9</v>
      </c>
      <c r="Y11" s="1088">
        <f t="shared" si="3"/>
        <v>240</v>
      </c>
      <c r="Z11" s="1088">
        <f t="shared" si="3"/>
        <v>132</v>
      </c>
      <c r="AA11" s="1088">
        <f t="shared" si="4"/>
        <v>372</v>
      </c>
      <c r="AB11" s="811" t="s">
        <v>32</v>
      </c>
      <c r="AC11" s="811"/>
      <c r="AD11" s="942" t="s">
        <v>31</v>
      </c>
      <c r="AE11" s="942"/>
      <c r="AF11" s="339">
        <v>1</v>
      </c>
      <c r="AG11" s="339">
        <v>1</v>
      </c>
      <c r="AH11" s="339">
        <v>1</v>
      </c>
      <c r="AI11" s="339">
        <v>1</v>
      </c>
      <c r="AJ11" s="339">
        <v>94</v>
      </c>
      <c r="AK11" s="339">
        <v>3</v>
      </c>
      <c r="AL11" s="339">
        <v>1</v>
      </c>
      <c r="AM11" s="339">
        <v>6</v>
      </c>
      <c r="AN11" s="339">
        <v>0</v>
      </c>
      <c r="AO11" s="339">
        <v>0</v>
      </c>
      <c r="AP11" s="339">
        <v>0</v>
      </c>
      <c r="AQ11" s="339">
        <v>0</v>
      </c>
      <c r="AR11" s="339">
        <v>0</v>
      </c>
      <c r="AS11" s="339">
        <v>0</v>
      </c>
      <c r="AT11" s="339">
        <v>0</v>
      </c>
      <c r="AU11" s="339">
        <v>0</v>
      </c>
      <c r="AV11" s="339">
        <v>20</v>
      </c>
      <c r="AW11" s="339">
        <v>27</v>
      </c>
      <c r="AX11" s="339">
        <v>6</v>
      </c>
      <c r="AY11" s="339">
        <v>0</v>
      </c>
      <c r="AZ11" s="339">
        <v>0</v>
      </c>
      <c r="BA11" s="339">
        <v>3</v>
      </c>
      <c r="BB11" s="339">
        <f t="shared" si="5"/>
        <v>123</v>
      </c>
      <c r="BC11" s="339">
        <f t="shared" si="5"/>
        <v>41</v>
      </c>
      <c r="BD11" s="339">
        <f t="shared" si="6"/>
        <v>164</v>
      </c>
      <c r="BE11" s="811" t="s">
        <v>32</v>
      </c>
      <c r="BF11" s="811"/>
      <c r="BG11" s="942" t="s">
        <v>31</v>
      </c>
      <c r="BH11" s="942"/>
      <c r="BI11" s="339">
        <v>1</v>
      </c>
      <c r="BJ11" s="339">
        <v>0</v>
      </c>
      <c r="BK11" s="339">
        <v>1</v>
      </c>
      <c r="BL11" s="339">
        <v>0</v>
      </c>
      <c r="BM11" s="339">
        <v>3</v>
      </c>
      <c r="BN11" s="339">
        <v>3</v>
      </c>
      <c r="BO11" s="339">
        <v>0</v>
      </c>
      <c r="BP11" s="339">
        <v>6</v>
      </c>
      <c r="BQ11" s="339">
        <v>0</v>
      </c>
      <c r="BR11" s="339">
        <v>0</v>
      </c>
      <c r="BS11" s="339">
        <v>0</v>
      </c>
      <c r="BT11" s="339">
        <v>0</v>
      </c>
      <c r="BU11" s="339">
        <v>0</v>
      </c>
      <c r="BV11" s="339">
        <v>0</v>
      </c>
      <c r="BW11" s="339">
        <v>0</v>
      </c>
      <c r="BX11" s="339">
        <v>0</v>
      </c>
      <c r="BY11" s="339">
        <v>10</v>
      </c>
      <c r="BZ11" s="339">
        <v>10</v>
      </c>
      <c r="CA11" s="339">
        <v>6</v>
      </c>
      <c r="CB11" s="339">
        <v>0</v>
      </c>
      <c r="CC11" s="339">
        <v>0</v>
      </c>
      <c r="CD11" s="339">
        <v>0</v>
      </c>
      <c r="CE11" s="339">
        <f t="shared" si="7"/>
        <v>21</v>
      </c>
      <c r="CF11" s="339">
        <f t="shared" si="7"/>
        <v>19</v>
      </c>
      <c r="CG11" s="339">
        <f t="shared" si="8"/>
        <v>40</v>
      </c>
      <c r="CH11" s="811" t="s">
        <v>32</v>
      </c>
      <c r="CI11" s="811"/>
      <c r="CJ11" s="942" t="s">
        <v>31</v>
      </c>
      <c r="CK11" s="942"/>
      <c r="CL11" s="339">
        <v>1</v>
      </c>
      <c r="CM11" s="339">
        <v>0</v>
      </c>
      <c r="CN11" s="339">
        <v>0</v>
      </c>
      <c r="CO11" s="339">
        <v>0</v>
      </c>
      <c r="CP11" s="339">
        <v>37</v>
      </c>
      <c r="CQ11" s="339">
        <v>18</v>
      </c>
      <c r="CR11" s="339">
        <v>0</v>
      </c>
      <c r="CS11" s="339">
        <v>0</v>
      </c>
      <c r="CT11" s="339">
        <v>0</v>
      </c>
      <c r="CU11" s="339">
        <v>0</v>
      </c>
      <c r="CV11" s="339">
        <v>0</v>
      </c>
      <c r="CW11" s="339">
        <v>0</v>
      </c>
      <c r="CX11" s="339">
        <v>0</v>
      </c>
      <c r="CY11" s="339">
        <v>0</v>
      </c>
      <c r="CZ11" s="339">
        <v>0</v>
      </c>
      <c r="DA11" s="339">
        <v>0</v>
      </c>
      <c r="DB11" s="339">
        <v>43</v>
      </c>
      <c r="DC11" s="339">
        <v>48</v>
      </c>
      <c r="DD11" s="339">
        <v>15</v>
      </c>
      <c r="DE11" s="339">
        <v>0</v>
      </c>
      <c r="DF11" s="339">
        <v>0</v>
      </c>
      <c r="DG11" s="339">
        <v>6</v>
      </c>
      <c r="DH11" s="339">
        <f t="shared" si="9"/>
        <v>96</v>
      </c>
      <c r="DI11" s="339">
        <f t="shared" si="9"/>
        <v>72</v>
      </c>
      <c r="DJ11" s="339">
        <f t="shared" si="10"/>
        <v>168</v>
      </c>
      <c r="DK11" s="811" t="s">
        <v>32</v>
      </c>
      <c r="DL11" s="811"/>
      <c r="DM11" s="942" t="s">
        <v>31</v>
      </c>
      <c r="DN11" s="942"/>
      <c r="DO11" s="339">
        <v>1</v>
      </c>
      <c r="DP11" s="339">
        <v>0</v>
      </c>
      <c r="DQ11" s="339">
        <v>0</v>
      </c>
      <c r="DR11" s="339">
        <v>0</v>
      </c>
      <c r="DS11" s="339">
        <v>0</v>
      </c>
      <c r="DT11" s="339">
        <v>0</v>
      </c>
      <c r="DU11" s="339">
        <v>0</v>
      </c>
      <c r="DV11" s="339">
        <v>0</v>
      </c>
      <c r="DW11" s="339">
        <v>0</v>
      </c>
      <c r="DX11" s="339">
        <v>0</v>
      </c>
      <c r="DY11" s="339">
        <v>0</v>
      </c>
      <c r="DZ11" s="339">
        <v>0</v>
      </c>
      <c r="EA11" s="339">
        <v>0</v>
      </c>
      <c r="EB11" s="339">
        <v>0</v>
      </c>
      <c r="EC11" s="339">
        <v>0</v>
      </c>
      <c r="ED11" s="339">
        <v>0</v>
      </c>
      <c r="EE11" s="339">
        <v>0</v>
      </c>
      <c r="EF11" s="339">
        <v>13</v>
      </c>
      <c r="EG11" s="339">
        <v>0</v>
      </c>
      <c r="EH11" s="339">
        <v>1</v>
      </c>
      <c r="EI11" s="339">
        <v>0</v>
      </c>
      <c r="EJ11" s="339">
        <v>0</v>
      </c>
      <c r="EK11" s="339">
        <f t="shared" si="11"/>
        <v>1</v>
      </c>
      <c r="EL11" s="339">
        <f t="shared" si="11"/>
        <v>14</v>
      </c>
      <c r="EM11" s="339">
        <f t="shared" si="12"/>
        <v>15</v>
      </c>
      <c r="EN11" s="811" t="s">
        <v>32</v>
      </c>
      <c r="EO11" s="811"/>
      <c r="EP11" s="942" t="s">
        <v>31</v>
      </c>
      <c r="EQ11" s="942"/>
      <c r="ER11" s="339">
        <v>277</v>
      </c>
      <c r="ES11" s="339">
        <v>54</v>
      </c>
      <c r="ET11" s="339">
        <v>199</v>
      </c>
      <c r="EU11" s="339">
        <v>52</v>
      </c>
      <c r="EV11" s="339">
        <v>130</v>
      </c>
      <c r="EW11" s="339">
        <v>94</v>
      </c>
      <c r="EX11" s="339">
        <v>40</v>
      </c>
      <c r="EY11" s="339">
        <v>21</v>
      </c>
      <c r="EZ11" s="339">
        <v>4</v>
      </c>
      <c r="FA11" s="339">
        <v>0</v>
      </c>
      <c r="FB11" s="339">
        <v>43</v>
      </c>
      <c r="FC11" s="339">
        <v>35</v>
      </c>
      <c r="FD11" s="339">
        <v>8</v>
      </c>
      <c r="FE11" s="339">
        <v>1</v>
      </c>
      <c r="FF11" s="339">
        <v>3</v>
      </c>
      <c r="FG11" s="339">
        <v>4</v>
      </c>
      <c r="FH11" s="339">
        <v>32</v>
      </c>
      <c r="FI11" s="339">
        <v>54</v>
      </c>
      <c r="FJ11" s="339">
        <v>17</v>
      </c>
      <c r="FK11" s="339">
        <v>2</v>
      </c>
      <c r="FL11" s="339">
        <v>0</v>
      </c>
      <c r="FM11" s="339">
        <v>9</v>
      </c>
      <c r="FN11" s="339">
        <f t="shared" si="13"/>
        <v>753</v>
      </c>
      <c r="FO11" s="339">
        <f t="shared" si="13"/>
        <v>326</v>
      </c>
      <c r="FP11" s="339">
        <f t="shared" si="14"/>
        <v>1079</v>
      </c>
      <c r="FQ11" s="811" t="s">
        <v>32</v>
      </c>
      <c r="FR11" s="811"/>
    </row>
    <row r="12" spans="1:224" ht="21.75" customHeight="1">
      <c r="A12" s="812" t="s">
        <v>33</v>
      </c>
      <c r="B12" s="874" t="s">
        <v>34</v>
      </c>
      <c r="C12" s="1088">
        <f t="shared" si="2"/>
        <v>6</v>
      </c>
      <c r="D12" s="1088">
        <f t="shared" si="0"/>
        <v>1</v>
      </c>
      <c r="E12" s="1088">
        <f t="shared" si="0"/>
        <v>15</v>
      </c>
      <c r="F12" s="1088">
        <f t="shared" si="0"/>
        <v>3</v>
      </c>
      <c r="G12" s="1088">
        <f t="shared" si="0"/>
        <v>562</v>
      </c>
      <c r="H12" s="1088">
        <f t="shared" si="0"/>
        <v>85</v>
      </c>
      <c r="I12" s="1088">
        <f t="shared" si="0"/>
        <v>0</v>
      </c>
      <c r="J12" s="1088">
        <f t="shared" si="0"/>
        <v>0</v>
      </c>
      <c r="K12" s="1088">
        <f t="shared" si="0"/>
        <v>0</v>
      </c>
      <c r="L12" s="1088">
        <f t="shared" si="0"/>
        <v>0</v>
      </c>
      <c r="M12" s="1088">
        <f t="shared" si="0"/>
        <v>3</v>
      </c>
      <c r="N12" s="1088">
        <f t="shared" si="0"/>
        <v>11</v>
      </c>
      <c r="O12" s="1088">
        <f t="shared" si="0"/>
        <v>4</v>
      </c>
      <c r="P12" s="1088">
        <f t="shared" si="0"/>
        <v>2</v>
      </c>
      <c r="Q12" s="1088">
        <f t="shared" si="0"/>
        <v>0</v>
      </c>
      <c r="R12" s="1088">
        <f t="shared" si="0"/>
        <v>1</v>
      </c>
      <c r="S12" s="1088">
        <f t="shared" si="0"/>
        <v>139</v>
      </c>
      <c r="T12" s="1088">
        <f t="shared" si="1"/>
        <v>151</v>
      </c>
      <c r="U12" s="1088">
        <f t="shared" si="1"/>
        <v>57</v>
      </c>
      <c r="V12" s="1088">
        <f t="shared" si="1"/>
        <v>16</v>
      </c>
      <c r="W12" s="1088">
        <f t="shared" si="1"/>
        <v>26</v>
      </c>
      <c r="X12" s="1088">
        <f t="shared" si="1"/>
        <v>7</v>
      </c>
      <c r="Y12" s="1088">
        <f t="shared" si="3"/>
        <v>812</v>
      </c>
      <c r="Z12" s="1088">
        <f t="shared" si="3"/>
        <v>277</v>
      </c>
      <c r="AA12" s="1088">
        <f t="shared" si="4"/>
        <v>1089</v>
      </c>
      <c r="AB12" s="814" t="s">
        <v>35</v>
      </c>
      <c r="AC12" s="815" t="s">
        <v>36</v>
      </c>
      <c r="AD12" s="812" t="s">
        <v>33</v>
      </c>
      <c r="AE12" s="874" t="s">
        <v>34</v>
      </c>
      <c r="AF12" s="339">
        <v>4</v>
      </c>
      <c r="AG12" s="339">
        <v>1</v>
      </c>
      <c r="AH12" s="339">
        <v>9</v>
      </c>
      <c r="AI12" s="339">
        <v>2</v>
      </c>
      <c r="AJ12" s="339">
        <v>375</v>
      </c>
      <c r="AK12" s="339">
        <v>73</v>
      </c>
      <c r="AL12" s="339">
        <v>0</v>
      </c>
      <c r="AM12" s="339">
        <v>0</v>
      </c>
      <c r="AN12" s="339">
        <v>0</v>
      </c>
      <c r="AO12" s="339">
        <v>0</v>
      </c>
      <c r="AP12" s="339">
        <v>3</v>
      </c>
      <c r="AQ12" s="339">
        <v>11</v>
      </c>
      <c r="AR12" s="339">
        <v>4</v>
      </c>
      <c r="AS12" s="339">
        <v>2</v>
      </c>
      <c r="AT12" s="339">
        <v>0</v>
      </c>
      <c r="AU12" s="339">
        <v>1</v>
      </c>
      <c r="AV12" s="339">
        <v>123</v>
      </c>
      <c r="AW12" s="339">
        <v>137</v>
      </c>
      <c r="AX12" s="339">
        <v>51</v>
      </c>
      <c r="AY12" s="339">
        <v>13</v>
      </c>
      <c r="AZ12" s="339">
        <v>25</v>
      </c>
      <c r="BA12" s="339">
        <v>3</v>
      </c>
      <c r="BB12" s="339">
        <f t="shared" si="5"/>
        <v>594</v>
      </c>
      <c r="BC12" s="339">
        <f t="shared" si="5"/>
        <v>243</v>
      </c>
      <c r="BD12" s="339">
        <f t="shared" si="6"/>
        <v>837</v>
      </c>
      <c r="BE12" s="814" t="s">
        <v>35</v>
      </c>
      <c r="BF12" s="815" t="s">
        <v>36</v>
      </c>
      <c r="BG12" s="812" t="s">
        <v>33</v>
      </c>
      <c r="BH12" s="874" t="s">
        <v>34</v>
      </c>
      <c r="BI12" s="339">
        <v>2</v>
      </c>
      <c r="BJ12" s="339">
        <v>0</v>
      </c>
      <c r="BK12" s="339">
        <v>5</v>
      </c>
      <c r="BL12" s="339">
        <v>1</v>
      </c>
      <c r="BM12" s="339">
        <v>34</v>
      </c>
      <c r="BN12" s="339">
        <v>7</v>
      </c>
      <c r="BO12" s="339">
        <v>0</v>
      </c>
      <c r="BP12" s="339">
        <v>0</v>
      </c>
      <c r="BQ12" s="339">
        <v>0</v>
      </c>
      <c r="BR12" s="339">
        <v>0</v>
      </c>
      <c r="BS12" s="339">
        <v>0</v>
      </c>
      <c r="BT12" s="339">
        <v>0</v>
      </c>
      <c r="BU12" s="339">
        <v>0</v>
      </c>
      <c r="BV12" s="339">
        <v>0</v>
      </c>
      <c r="BW12" s="339">
        <v>0</v>
      </c>
      <c r="BX12" s="339">
        <v>0</v>
      </c>
      <c r="BY12" s="339">
        <v>12</v>
      </c>
      <c r="BZ12" s="339">
        <v>6</v>
      </c>
      <c r="CA12" s="339">
        <v>2</v>
      </c>
      <c r="CB12" s="339">
        <v>3</v>
      </c>
      <c r="CC12" s="339">
        <v>1</v>
      </c>
      <c r="CD12" s="339">
        <v>4</v>
      </c>
      <c r="CE12" s="339">
        <f t="shared" si="7"/>
        <v>56</v>
      </c>
      <c r="CF12" s="339">
        <f t="shared" si="7"/>
        <v>21</v>
      </c>
      <c r="CG12" s="339">
        <f t="shared" si="8"/>
        <v>77</v>
      </c>
      <c r="CH12" s="814" t="s">
        <v>35</v>
      </c>
      <c r="CI12" s="815" t="s">
        <v>36</v>
      </c>
      <c r="CJ12" s="812" t="s">
        <v>33</v>
      </c>
      <c r="CK12" s="874" t="s">
        <v>34</v>
      </c>
      <c r="CL12" s="339">
        <v>0</v>
      </c>
      <c r="CM12" s="339">
        <v>0</v>
      </c>
      <c r="CN12" s="339">
        <v>1</v>
      </c>
      <c r="CO12" s="339">
        <v>0</v>
      </c>
      <c r="CP12" s="339">
        <v>153</v>
      </c>
      <c r="CQ12" s="339">
        <v>5</v>
      </c>
      <c r="CR12" s="339">
        <v>0</v>
      </c>
      <c r="CS12" s="339">
        <v>0</v>
      </c>
      <c r="CT12" s="339">
        <v>0</v>
      </c>
      <c r="CU12" s="339">
        <v>0</v>
      </c>
      <c r="CV12" s="339">
        <v>0</v>
      </c>
      <c r="CW12" s="339">
        <v>0</v>
      </c>
      <c r="CX12" s="339">
        <v>0</v>
      </c>
      <c r="CY12" s="339">
        <v>0</v>
      </c>
      <c r="CZ12" s="339">
        <v>0</v>
      </c>
      <c r="DA12" s="339">
        <v>0</v>
      </c>
      <c r="DB12" s="339">
        <v>4</v>
      </c>
      <c r="DC12" s="339">
        <v>8</v>
      </c>
      <c r="DD12" s="339">
        <v>4</v>
      </c>
      <c r="DE12" s="339">
        <v>0</v>
      </c>
      <c r="DF12" s="339">
        <v>0</v>
      </c>
      <c r="DG12" s="339">
        <v>0</v>
      </c>
      <c r="DH12" s="339">
        <f t="shared" si="9"/>
        <v>162</v>
      </c>
      <c r="DI12" s="339">
        <f t="shared" si="9"/>
        <v>13</v>
      </c>
      <c r="DJ12" s="339">
        <f t="shared" si="10"/>
        <v>175</v>
      </c>
      <c r="DK12" s="814" t="s">
        <v>35</v>
      </c>
      <c r="DL12" s="815" t="s">
        <v>36</v>
      </c>
      <c r="DM12" s="812" t="s">
        <v>33</v>
      </c>
      <c r="DN12" s="874" t="s">
        <v>34</v>
      </c>
      <c r="DO12" s="339">
        <v>2</v>
      </c>
      <c r="DP12" s="339">
        <v>0</v>
      </c>
      <c r="DQ12" s="339">
        <v>3</v>
      </c>
      <c r="DR12" s="339">
        <v>1</v>
      </c>
      <c r="DS12" s="339">
        <v>13</v>
      </c>
      <c r="DT12" s="339">
        <v>6</v>
      </c>
      <c r="DU12" s="339">
        <v>0</v>
      </c>
      <c r="DV12" s="339">
        <v>0</v>
      </c>
      <c r="DW12" s="339">
        <v>0</v>
      </c>
      <c r="DX12" s="339">
        <v>0</v>
      </c>
      <c r="DY12" s="339">
        <v>0</v>
      </c>
      <c r="DZ12" s="339">
        <v>0</v>
      </c>
      <c r="EA12" s="339">
        <v>0</v>
      </c>
      <c r="EB12" s="339">
        <v>0</v>
      </c>
      <c r="EC12" s="339">
        <v>0</v>
      </c>
      <c r="ED12" s="339">
        <v>0</v>
      </c>
      <c r="EE12" s="339">
        <v>0</v>
      </c>
      <c r="EF12" s="339">
        <v>2</v>
      </c>
      <c r="EG12" s="339">
        <v>0</v>
      </c>
      <c r="EH12" s="339">
        <v>0</v>
      </c>
      <c r="EI12" s="339">
        <v>0</v>
      </c>
      <c r="EJ12" s="339">
        <v>2</v>
      </c>
      <c r="EK12" s="339">
        <f t="shared" si="11"/>
        <v>18</v>
      </c>
      <c r="EL12" s="339">
        <f t="shared" si="11"/>
        <v>11</v>
      </c>
      <c r="EM12" s="339">
        <f t="shared" si="12"/>
        <v>29</v>
      </c>
      <c r="EN12" s="814" t="s">
        <v>35</v>
      </c>
      <c r="EO12" s="815" t="s">
        <v>36</v>
      </c>
      <c r="EP12" s="812" t="s">
        <v>33</v>
      </c>
      <c r="EQ12" s="874" t="s">
        <v>34</v>
      </c>
      <c r="ER12" s="339">
        <v>1419</v>
      </c>
      <c r="ES12" s="339">
        <v>407</v>
      </c>
      <c r="ET12" s="339">
        <v>1194</v>
      </c>
      <c r="EU12" s="339">
        <v>318</v>
      </c>
      <c r="EV12" s="339">
        <v>485</v>
      </c>
      <c r="EW12" s="339">
        <v>234</v>
      </c>
      <c r="EX12" s="339">
        <v>214</v>
      </c>
      <c r="EY12" s="339">
        <v>142</v>
      </c>
      <c r="EZ12" s="339">
        <v>21</v>
      </c>
      <c r="FA12" s="339">
        <v>37</v>
      </c>
      <c r="FB12" s="339">
        <v>152</v>
      </c>
      <c r="FC12" s="339">
        <v>89</v>
      </c>
      <c r="FD12" s="339">
        <v>110</v>
      </c>
      <c r="FE12" s="339">
        <v>21</v>
      </c>
      <c r="FF12" s="339">
        <v>29</v>
      </c>
      <c r="FG12" s="339">
        <v>36</v>
      </c>
      <c r="FH12" s="339">
        <v>126</v>
      </c>
      <c r="FI12" s="339">
        <v>157</v>
      </c>
      <c r="FJ12" s="339">
        <v>60</v>
      </c>
      <c r="FK12" s="339">
        <v>43</v>
      </c>
      <c r="FL12" s="339">
        <v>17</v>
      </c>
      <c r="FM12" s="339">
        <v>31</v>
      </c>
      <c r="FN12" s="339">
        <f t="shared" si="13"/>
        <v>3827</v>
      </c>
      <c r="FO12" s="339">
        <f t="shared" si="13"/>
        <v>1515</v>
      </c>
      <c r="FP12" s="339">
        <f t="shared" si="14"/>
        <v>5342</v>
      </c>
      <c r="FQ12" s="814" t="s">
        <v>35</v>
      </c>
      <c r="FR12" s="815" t="s">
        <v>36</v>
      </c>
    </row>
    <row r="13" spans="1:224" ht="21.75" customHeight="1">
      <c r="A13" s="816"/>
      <c r="B13" s="874" t="s">
        <v>37</v>
      </c>
      <c r="C13" s="1088">
        <f t="shared" si="2"/>
        <v>57</v>
      </c>
      <c r="D13" s="1088">
        <f t="shared" si="0"/>
        <v>20</v>
      </c>
      <c r="E13" s="1088">
        <f t="shared" si="0"/>
        <v>67</v>
      </c>
      <c r="F13" s="1088">
        <f t="shared" si="0"/>
        <v>19</v>
      </c>
      <c r="G13" s="1088">
        <f t="shared" si="0"/>
        <v>801</v>
      </c>
      <c r="H13" s="1088">
        <f t="shared" si="0"/>
        <v>184</v>
      </c>
      <c r="I13" s="1088">
        <f t="shared" si="0"/>
        <v>10</v>
      </c>
      <c r="J13" s="1088">
        <f t="shared" si="0"/>
        <v>5</v>
      </c>
      <c r="K13" s="1088">
        <f t="shared" si="0"/>
        <v>0</v>
      </c>
      <c r="L13" s="1088">
        <f t="shared" si="0"/>
        <v>0</v>
      </c>
      <c r="M13" s="1088">
        <f t="shared" si="0"/>
        <v>5</v>
      </c>
      <c r="N13" s="1088">
        <f t="shared" si="0"/>
        <v>7</v>
      </c>
      <c r="O13" s="1088">
        <f t="shared" si="0"/>
        <v>8</v>
      </c>
      <c r="P13" s="1088">
        <f t="shared" si="0"/>
        <v>5</v>
      </c>
      <c r="Q13" s="1088">
        <f t="shared" si="0"/>
        <v>0</v>
      </c>
      <c r="R13" s="1088">
        <f t="shared" si="0"/>
        <v>0</v>
      </c>
      <c r="S13" s="1088">
        <f t="shared" si="0"/>
        <v>203</v>
      </c>
      <c r="T13" s="1088">
        <f t="shared" si="1"/>
        <v>240</v>
      </c>
      <c r="U13" s="1088">
        <f t="shared" si="1"/>
        <v>108</v>
      </c>
      <c r="V13" s="1088">
        <f t="shared" si="1"/>
        <v>32</v>
      </c>
      <c r="W13" s="1088">
        <f t="shared" si="1"/>
        <v>4</v>
      </c>
      <c r="X13" s="1088">
        <f t="shared" si="1"/>
        <v>23</v>
      </c>
      <c r="Y13" s="1088">
        <f t="shared" si="3"/>
        <v>1263</v>
      </c>
      <c r="Z13" s="1088">
        <f t="shared" si="3"/>
        <v>535</v>
      </c>
      <c r="AA13" s="1088">
        <f t="shared" si="4"/>
        <v>1798</v>
      </c>
      <c r="AB13" s="814" t="s">
        <v>38</v>
      </c>
      <c r="AC13" s="817"/>
      <c r="AD13" s="816"/>
      <c r="AE13" s="874" t="s">
        <v>37</v>
      </c>
      <c r="AF13" s="339">
        <v>42</v>
      </c>
      <c r="AG13" s="339">
        <v>16</v>
      </c>
      <c r="AH13" s="339">
        <v>59</v>
      </c>
      <c r="AI13" s="339">
        <v>14</v>
      </c>
      <c r="AJ13" s="339">
        <v>672</v>
      </c>
      <c r="AK13" s="339">
        <v>130</v>
      </c>
      <c r="AL13" s="339">
        <v>9</v>
      </c>
      <c r="AM13" s="339">
        <v>2</v>
      </c>
      <c r="AN13" s="339">
        <v>0</v>
      </c>
      <c r="AO13" s="339">
        <v>0</v>
      </c>
      <c r="AP13" s="339">
        <v>5</v>
      </c>
      <c r="AQ13" s="339">
        <v>2</v>
      </c>
      <c r="AR13" s="339">
        <v>5</v>
      </c>
      <c r="AS13" s="339">
        <v>4</v>
      </c>
      <c r="AT13" s="339">
        <v>0</v>
      </c>
      <c r="AU13" s="339">
        <v>0</v>
      </c>
      <c r="AV13" s="339">
        <v>180</v>
      </c>
      <c r="AW13" s="339">
        <v>230</v>
      </c>
      <c r="AX13" s="339">
        <v>99</v>
      </c>
      <c r="AY13" s="339">
        <v>31</v>
      </c>
      <c r="AZ13" s="339">
        <v>4</v>
      </c>
      <c r="BA13" s="339">
        <v>22</v>
      </c>
      <c r="BB13" s="339">
        <f t="shared" si="5"/>
        <v>1075</v>
      </c>
      <c r="BC13" s="339">
        <f t="shared" si="5"/>
        <v>451</v>
      </c>
      <c r="BD13" s="339">
        <f t="shared" si="6"/>
        <v>1526</v>
      </c>
      <c r="BE13" s="814" t="s">
        <v>38</v>
      </c>
      <c r="BF13" s="817"/>
      <c r="BG13" s="816"/>
      <c r="BH13" s="874" t="s">
        <v>37</v>
      </c>
      <c r="BI13" s="339">
        <v>14</v>
      </c>
      <c r="BJ13" s="339">
        <v>4</v>
      </c>
      <c r="BK13" s="339">
        <v>8</v>
      </c>
      <c r="BL13" s="339">
        <v>5</v>
      </c>
      <c r="BM13" s="339">
        <v>52</v>
      </c>
      <c r="BN13" s="339">
        <v>18</v>
      </c>
      <c r="BO13" s="339">
        <v>1</v>
      </c>
      <c r="BP13" s="339">
        <v>2</v>
      </c>
      <c r="BQ13" s="339">
        <v>0</v>
      </c>
      <c r="BR13" s="339">
        <v>0</v>
      </c>
      <c r="BS13" s="339">
        <v>0</v>
      </c>
      <c r="BT13" s="339">
        <v>3</v>
      </c>
      <c r="BU13" s="339">
        <v>3</v>
      </c>
      <c r="BV13" s="339">
        <v>1</v>
      </c>
      <c r="BW13" s="339">
        <v>0</v>
      </c>
      <c r="BX13" s="339">
        <v>0</v>
      </c>
      <c r="BY13" s="339">
        <v>10</v>
      </c>
      <c r="BZ13" s="339">
        <v>4</v>
      </c>
      <c r="CA13" s="339">
        <v>5</v>
      </c>
      <c r="CB13" s="339">
        <v>1</v>
      </c>
      <c r="CC13" s="339">
        <v>0</v>
      </c>
      <c r="CD13" s="339">
        <v>1</v>
      </c>
      <c r="CE13" s="339">
        <f t="shared" si="7"/>
        <v>93</v>
      </c>
      <c r="CF13" s="339">
        <f t="shared" si="7"/>
        <v>39</v>
      </c>
      <c r="CG13" s="339">
        <f t="shared" si="8"/>
        <v>132</v>
      </c>
      <c r="CH13" s="814" t="s">
        <v>38</v>
      </c>
      <c r="CI13" s="817"/>
      <c r="CJ13" s="816"/>
      <c r="CK13" s="874" t="s">
        <v>37</v>
      </c>
      <c r="CL13" s="339">
        <v>1</v>
      </c>
      <c r="CM13" s="339">
        <v>0</v>
      </c>
      <c r="CN13" s="339">
        <v>0</v>
      </c>
      <c r="CO13" s="339">
        <v>0</v>
      </c>
      <c r="CP13" s="339">
        <v>77</v>
      </c>
      <c r="CQ13" s="339">
        <v>36</v>
      </c>
      <c r="CR13" s="339">
        <v>0</v>
      </c>
      <c r="CS13" s="339">
        <v>1</v>
      </c>
      <c r="CT13" s="339">
        <v>0</v>
      </c>
      <c r="CU13" s="339">
        <v>0</v>
      </c>
      <c r="CV13" s="339">
        <v>0</v>
      </c>
      <c r="CW13" s="339">
        <v>2</v>
      </c>
      <c r="CX13" s="339">
        <v>0</v>
      </c>
      <c r="CY13" s="339">
        <v>0</v>
      </c>
      <c r="CZ13" s="339">
        <v>0</v>
      </c>
      <c r="DA13" s="339">
        <v>0</v>
      </c>
      <c r="DB13" s="339">
        <v>13</v>
      </c>
      <c r="DC13" s="339">
        <v>6</v>
      </c>
      <c r="DD13" s="339">
        <v>4</v>
      </c>
      <c r="DE13" s="339">
        <v>0</v>
      </c>
      <c r="DF13" s="339">
        <v>0</v>
      </c>
      <c r="DG13" s="339">
        <v>0</v>
      </c>
      <c r="DH13" s="339">
        <f t="shared" si="9"/>
        <v>95</v>
      </c>
      <c r="DI13" s="339">
        <f t="shared" si="9"/>
        <v>45</v>
      </c>
      <c r="DJ13" s="339">
        <f t="shared" si="10"/>
        <v>140</v>
      </c>
      <c r="DK13" s="814" t="s">
        <v>38</v>
      </c>
      <c r="DL13" s="817"/>
      <c r="DM13" s="816"/>
      <c r="DN13" s="874" t="s">
        <v>37</v>
      </c>
      <c r="DO13" s="339">
        <v>15</v>
      </c>
      <c r="DP13" s="339">
        <v>5</v>
      </c>
      <c r="DQ13" s="339">
        <v>9</v>
      </c>
      <c r="DR13" s="339">
        <v>13</v>
      </c>
      <c r="DS13" s="339">
        <v>48</v>
      </c>
      <c r="DT13" s="339">
        <v>19</v>
      </c>
      <c r="DU13" s="339">
        <v>2</v>
      </c>
      <c r="DV13" s="339">
        <v>4</v>
      </c>
      <c r="DW13" s="339">
        <v>0</v>
      </c>
      <c r="DX13" s="339">
        <v>0</v>
      </c>
      <c r="DY13" s="339">
        <v>1</v>
      </c>
      <c r="DZ13" s="339">
        <v>2</v>
      </c>
      <c r="EA13" s="339">
        <v>0</v>
      </c>
      <c r="EB13" s="339">
        <v>0</v>
      </c>
      <c r="EC13" s="339">
        <v>0</v>
      </c>
      <c r="ED13" s="339">
        <v>0</v>
      </c>
      <c r="EE13" s="339">
        <v>3</v>
      </c>
      <c r="EF13" s="339">
        <v>11</v>
      </c>
      <c r="EG13" s="339">
        <v>1</v>
      </c>
      <c r="EH13" s="339">
        <v>1</v>
      </c>
      <c r="EI13" s="339">
        <v>1</v>
      </c>
      <c r="EJ13" s="339">
        <v>0</v>
      </c>
      <c r="EK13" s="339">
        <f t="shared" si="11"/>
        <v>80</v>
      </c>
      <c r="EL13" s="339">
        <f t="shared" si="11"/>
        <v>55</v>
      </c>
      <c r="EM13" s="339">
        <f t="shared" si="12"/>
        <v>135</v>
      </c>
      <c r="EN13" s="814" t="s">
        <v>38</v>
      </c>
      <c r="EO13" s="817"/>
      <c r="EP13" s="816"/>
      <c r="EQ13" s="874" t="s">
        <v>37</v>
      </c>
      <c r="ER13" s="339">
        <v>2457</v>
      </c>
      <c r="ES13" s="339">
        <v>993</v>
      </c>
      <c r="ET13" s="339">
        <v>1846</v>
      </c>
      <c r="EU13" s="339">
        <v>786</v>
      </c>
      <c r="EV13" s="339">
        <v>1489</v>
      </c>
      <c r="EW13" s="339">
        <v>608</v>
      </c>
      <c r="EX13" s="339">
        <v>458</v>
      </c>
      <c r="EY13" s="339">
        <v>376</v>
      </c>
      <c r="EZ13" s="339">
        <v>18</v>
      </c>
      <c r="FA13" s="339">
        <v>21</v>
      </c>
      <c r="FB13" s="339">
        <v>237</v>
      </c>
      <c r="FC13" s="339">
        <v>371</v>
      </c>
      <c r="FD13" s="339">
        <v>245</v>
      </c>
      <c r="FE13" s="339">
        <v>97</v>
      </c>
      <c r="FF13" s="339">
        <v>20</v>
      </c>
      <c r="FG13" s="339">
        <v>30</v>
      </c>
      <c r="FH13" s="339">
        <v>245</v>
      </c>
      <c r="FI13" s="339">
        <v>667</v>
      </c>
      <c r="FJ13" s="339">
        <v>213</v>
      </c>
      <c r="FK13" s="339">
        <v>100</v>
      </c>
      <c r="FL13" s="339">
        <v>28</v>
      </c>
      <c r="FM13" s="339">
        <v>54</v>
      </c>
      <c r="FN13" s="339">
        <f t="shared" si="13"/>
        <v>7256</v>
      </c>
      <c r="FO13" s="339">
        <f t="shared" si="13"/>
        <v>4103</v>
      </c>
      <c r="FP13" s="339">
        <f t="shared" si="14"/>
        <v>11359</v>
      </c>
      <c r="FQ13" s="814" t="s">
        <v>38</v>
      </c>
      <c r="FR13" s="817"/>
    </row>
    <row r="14" spans="1:224" ht="21.75" customHeight="1">
      <c r="A14" s="816"/>
      <c r="B14" s="874" t="s">
        <v>39</v>
      </c>
      <c r="C14" s="1088">
        <f t="shared" si="2"/>
        <v>3</v>
      </c>
      <c r="D14" s="1088">
        <f t="shared" si="0"/>
        <v>1</v>
      </c>
      <c r="E14" s="1088">
        <f t="shared" si="0"/>
        <v>6</v>
      </c>
      <c r="F14" s="1088">
        <f t="shared" si="0"/>
        <v>1</v>
      </c>
      <c r="G14" s="1088">
        <f t="shared" si="0"/>
        <v>90</v>
      </c>
      <c r="H14" s="1088">
        <f t="shared" si="0"/>
        <v>13</v>
      </c>
      <c r="I14" s="1088">
        <f t="shared" si="0"/>
        <v>0</v>
      </c>
      <c r="J14" s="1088">
        <f t="shared" si="0"/>
        <v>0</v>
      </c>
      <c r="K14" s="1088">
        <f t="shared" si="0"/>
        <v>0</v>
      </c>
      <c r="L14" s="1088">
        <f t="shared" si="0"/>
        <v>0</v>
      </c>
      <c r="M14" s="1088">
        <f t="shared" si="0"/>
        <v>0</v>
      </c>
      <c r="N14" s="1088">
        <f t="shared" si="0"/>
        <v>0</v>
      </c>
      <c r="O14" s="1088">
        <f t="shared" si="0"/>
        <v>0</v>
      </c>
      <c r="P14" s="1088">
        <f t="shared" si="0"/>
        <v>0</v>
      </c>
      <c r="Q14" s="1088">
        <f t="shared" si="0"/>
        <v>0</v>
      </c>
      <c r="R14" s="1088">
        <f t="shared" si="0"/>
        <v>0</v>
      </c>
      <c r="S14" s="1088">
        <f t="shared" si="0"/>
        <v>11</v>
      </c>
      <c r="T14" s="1088">
        <f t="shared" si="1"/>
        <v>23</v>
      </c>
      <c r="U14" s="1088">
        <f t="shared" si="1"/>
        <v>1</v>
      </c>
      <c r="V14" s="1088">
        <f t="shared" si="1"/>
        <v>2</v>
      </c>
      <c r="W14" s="1088">
        <f t="shared" si="1"/>
        <v>0</v>
      </c>
      <c r="X14" s="1088">
        <f t="shared" si="1"/>
        <v>2</v>
      </c>
      <c r="Y14" s="1088">
        <f t="shared" si="3"/>
        <v>111</v>
      </c>
      <c r="Z14" s="1088">
        <f t="shared" si="3"/>
        <v>42</v>
      </c>
      <c r="AA14" s="1088">
        <f t="shared" si="4"/>
        <v>153</v>
      </c>
      <c r="AB14" s="814" t="s">
        <v>40</v>
      </c>
      <c r="AC14" s="817"/>
      <c r="AD14" s="816"/>
      <c r="AE14" s="874" t="s">
        <v>39</v>
      </c>
      <c r="AF14" s="339">
        <v>3</v>
      </c>
      <c r="AG14" s="339">
        <v>1</v>
      </c>
      <c r="AH14" s="339">
        <v>6</v>
      </c>
      <c r="AI14" s="339">
        <v>1</v>
      </c>
      <c r="AJ14" s="339">
        <v>41</v>
      </c>
      <c r="AK14" s="339">
        <v>7</v>
      </c>
      <c r="AL14" s="339">
        <v>0</v>
      </c>
      <c r="AM14" s="339">
        <v>0</v>
      </c>
      <c r="AN14" s="339">
        <v>0</v>
      </c>
      <c r="AO14" s="339">
        <v>0</v>
      </c>
      <c r="AP14" s="339">
        <v>0</v>
      </c>
      <c r="AQ14" s="339">
        <v>0</v>
      </c>
      <c r="AR14" s="339">
        <v>0</v>
      </c>
      <c r="AS14" s="339">
        <v>0</v>
      </c>
      <c r="AT14" s="339">
        <v>0</v>
      </c>
      <c r="AU14" s="339">
        <v>0</v>
      </c>
      <c r="AV14" s="339">
        <v>11</v>
      </c>
      <c r="AW14" s="339">
        <v>23</v>
      </c>
      <c r="AX14" s="339">
        <v>1</v>
      </c>
      <c r="AY14" s="339">
        <v>1</v>
      </c>
      <c r="AZ14" s="339">
        <v>0</v>
      </c>
      <c r="BA14" s="339">
        <v>2</v>
      </c>
      <c r="BB14" s="339">
        <f t="shared" si="5"/>
        <v>62</v>
      </c>
      <c r="BC14" s="339">
        <f t="shared" si="5"/>
        <v>35</v>
      </c>
      <c r="BD14" s="339">
        <f t="shared" si="6"/>
        <v>97</v>
      </c>
      <c r="BE14" s="814" t="s">
        <v>40</v>
      </c>
      <c r="BF14" s="817"/>
      <c r="BG14" s="816"/>
      <c r="BH14" s="874" t="s">
        <v>39</v>
      </c>
      <c r="BI14" s="339">
        <v>0</v>
      </c>
      <c r="BJ14" s="339">
        <v>0</v>
      </c>
      <c r="BK14" s="339">
        <v>0</v>
      </c>
      <c r="BL14" s="339">
        <v>0</v>
      </c>
      <c r="BM14" s="339">
        <v>0</v>
      </c>
      <c r="BN14" s="339">
        <v>0</v>
      </c>
      <c r="BO14" s="339">
        <v>0</v>
      </c>
      <c r="BP14" s="339">
        <v>0</v>
      </c>
      <c r="BQ14" s="339">
        <v>0</v>
      </c>
      <c r="BR14" s="339">
        <v>0</v>
      </c>
      <c r="BS14" s="339">
        <v>0</v>
      </c>
      <c r="BT14" s="339">
        <v>0</v>
      </c>
      <c r="BU14" s="339">
        <v>0</v>
      </c>
      <c r="BV14" s="339">
        <v>0</v>
      </c>
      <c r="BW14" s="339">
        <v>0</v>
      </c>
      <c r="BX14" s="339">
        <v>0</v>
      </c>
      <c r="BY14" s="339">
        <v>0</v>
      </c>
      <c r="BZ14" s="339">
        <v>0</v>
      </c>
      <c r="CA14" s="339">
        <v>0</v>
      </c>
      <c r="CB14" s="339">
        <v>0</v>
      </c>
      <c r="CC14" s="339">
        <v>0</v>
      </c>
      <c r="CD14" s="339">
        <v>0</v>
      </c>
      <c r="CE14" s="339">
        <f t="shared" si="7"/>
        <v>0</v>
      </c>
      <c r="CF14" s="339">
        <f t="shared" si="7"/>
        <v>0</v>
      </c>
      <c r="CG14" s="339">
        <f t="shared" si="8"/>
        <v>0</v>
      </c>
      <c r="CH14" s="814" t="s">
        <v>40</v>
      </c>
      <c r="CI14" s="817"/>
      <c r="CJ14" s="816"/>
      <c r="CK14" s="874" t="s">
        <v>39</v>
      </c>
      <c r="CL14" s="339">
        <v>0</v>
      </c>
      <c r="CM14" s="339">
        <v>0</v>
      </c>
      <c r="CN14" s="339">
        <v>0</v>
      </c>
      <c r="CO14" s="339">
        <v>0</v>
      </c>
      <c r="CP14" s="339">
        <v>49</v>
      </c>
      <c r="CQ14" s="339">
        <v>6</v>
      </c>
      <c r="CR14" s="339">
        <v>0</v>
      </c>
      <c r="CS14" s="339">
        <v>0</v>
      </c>
      <c r="CT14" s="339">
        <v>0</v>
      </c>
      <c r="CU14" s="339">
        <v>0</v>
      </c>
      <c r="CV14" s="339">
        <v>0</v>
      </c>
      <c r="CW14" s="339">
        <v>0</v>
      </c>
      <c r="CX14" s="339">
        <v>0</v>
      </c>
      <c r="CY14" s="339">
        <v>0</v>
      </c>
      <c r="CZ14" s="339">
        <v>0</v>
      </c>
      <c r="DA14" s="339">
        <v>0</v>
      </c>
      <c r="DB14" s="339">
        <v>0</v>
      </c>
      <c r="DC14" s="339">
        <v>0</v>
      </c>
      <c r="DD14" s="339">
        <v>0</v>
      </c>
      <c r="DE14" s="339">
        <v>1</v>
      </c>
      <c r="DF14" s="339">
        <v>0</v>
      </c>
      <c r="DG14" s="339">
        <v>0</v>
      </c>
      <c r="DH14" s="339">
        <f t="shared" si="9"/>
        <v>49</v>
      </c>
      <c r="DI14" s="339">
        <f t="shared" si="9"/>
        <v>7</v>
      </c>
      <c r="DJ14" s="339">
        <f t="shared" si="10"/>
        <v>56</v>
      </c>
      <c r="DK14" s="814" t="s">
        <v>40</v>
      </c>
      <c r="DL14" s="817"/>
      <c r="DM14" s="816"/>
      <c r="DN14" s="874" t="s">
        <v>39</v>
      </c>
      <c r="DO14" s="339">
        <v>0</v>
      </c>
      <c r="DP14" s="339">
        <v>0</v>
      </c>
      <c r="DQ14" s="339">
        <v>1</v>
      </c>
      <c r="DR14" s="339">
        <v>0</v>
      </c>
      <c r="DS14" s="339">
        <v>4</v>
      </c>
      <c r="DT14" s="339">
        <v>0</v>
      </c>
      <c r="DU14" s="339">
        <v>0</v>
      </c>
      <c r="DV14" s="339">
        <v>0</v>
      </c>
      <c r="DW14" s="339">
        <v>0</v>
      </c>
      <c r="DX14" s="339">
        <v>0</v>
      </c>
      <c r="DY14" s="339">
        <v>0</v>
      </c>
      <c r="DZ14" s="339">
        <v>0</v>
      </c>
      <c r="EA14" s="339">
        <v>0</v>
      </c>
      <c r="EB14" s="339">
        <v>0</v>
      </c>
      <c r="EC14" s="339">
        <v>0</v>
      </c>
      <c r="ED14" s="339">
        <v>0</v>
      </c>
      <c r="EE14" s="339">
        <v>0</v>
      </c>
      <c r="EF14" s="339">
        <v>0</v>
      </c>
      <c r="EG14" s="339">
        <v>0</v>
      </c>
      <c r="EH14" s="339">
        <v>0</v>
      </c>
      <c r="EI14" s="339">
        <v>0</v>
      </c>
      <c r="EJ14" s="339">
        <v>0</v>
      </c>
      <c r="EK14" s="339">
        <f t="shared" si="11"/>
        <v>5</v>
      </c>
      <c r="EL14" s="339">
        <f t="shared" si="11"/>
        <v>0</v>
      </c>
      <c r="EM14" s="339">
        <f t="shared" si="12"/>
        <v>5</v>
      </c>
      <c r="EN14" s="814" t="s">
        <v>40</v>
      </c>
      <c r="EO14" s="817"/>
      <c r="EP14" s="816"/>
      <c r="EQ14" s="874" t="s">
        <v>39</v>
      </c>
      <c r="ER14" s="339">
        <v>171</v>
      </c>
      <c r="ES14" s="339">
        <v>27</v>
      </c>
      <c r="ET14" s="339">
        <v>167</v>
      </c>
      <c r="EU14" s="339">
        <v>23</v>
      </c>
      <c r="EV14" s="339">
        <v>61</v>
      </c>
      <c r="EW14" s="339">
        <v>27</v>
      </c>
      <c r="EX14" s="339">
        <v>20</v>
      </c>
      <c r="EY14" s="339">
        <v>9</v>
      </c>
      <c r="EZ14" s="339">
        <v>0</v>
      </c>
      <c r="FA14" s="339">
        <v>4</v>
      </c>
      <c r="FB14" s="339">
        <v>21</v>
      </c>
      <c r="FC14" s="339">
        <v>4</v>
      </c>
      <c r="FD14" s="339">
        <v>0</v>
      </c>
      <c r="FE14" s="339">
        <v>0</v>
      </c>
      <c r="FF14" s="339">
        <v>0</v>
      </c>
      <c r="FG14" s="339">
        <v>5</v>
      </c>
      <c r="FH14" s="339">
        <v>5</v>
      </c>
      <c r="FI14" s="339">
        <v>15</v>
      </c>
      <c r="FJ14" s="339">
        <v>3</v>
      </c>
      <c r="FK14" s="339">
        <v>2</v>
      </c>
      <c r="FL14" s="339">
        <v>0</v>
      </c>
      <c r="FM14" s="339">
        <v>14</v>
      </c>
      <c r="FN14" s="339">
        <f t="shared" si="13"/>
        <v>448</v>
      </c>
      <c r="FO14" s="339">
        <f t="shared" si="13"/>
        <v>130</v>
      </c>
      <c r="FP14" s="339">
        <f t="shared" si="14"/>
        <v>578</v>
      </c>
      <c r="FQ14" s="814" t="s">
        <v>40</v>
      </c>
      <c r="FR14" s="817"/>
    </row>
    <row r="15" spans="1:224" ht="21.75" customHeight="1">
      <c r="A15" s="816"/>
      <c r="B15" s="874" t="s">
        <v>41</v>
      </c>
      <c r="C15" s="1088">
        <f t="shared" si="2"/>
        <v>4</v>
      </c>
      <c r="D15" s="1088">
        <f t="shared" si="0"/>
        <v>2</v>
      </c>
      <c r="E15" s="1088">
        <f t="shared" si="0"/>
        <v>9</v>
      </c>
      <c r="F15" s="1088">
        <f t="shared" si="0"/>
        <v>0</v>
      </c>
      <c r="G15" s="1088">
        <f t="shared" si="0"/>
        <v>106</v>
      </c>
      <c r="H15" s="1088">
        <f t="shared" si="0"/>
        <v>9</v>
      </c>
      <c r="I15" s="1088">
        <f t="shared" si="0"/>
        <v>0</v>
      </c>
      <c r="J15" s="1088">
        <f t="shared" si="0"/>
        <v>2</v>
      </c>
      <c r="K15" s="1088">
        <f t="shared" si="0"/>
        <v>0</v>
      </c>
      <c r="L15" s="1088">
        <f t="shared" si="0"/>
        <v>0</v>
      </c>
      <c r="M15" s="1088">
        <f t="shared" si="0"/>
        <v>0</v>
      </c>
      <c r="N15" s="1088">
        <f t="shared" si="0"/>
        <v>1</v>
      </c>
      <c r="O15" s="1088">
        <f t="shared" si="0"/>
        <v>0</v>
      </c>
      <c r="P15" s="1088">
        <f t="shared" si="0"/>
        <v>0</v>
      </c>
      <c r="Q15" s="1088">
        <f t="shared" si="0"/>
        <v>0</v>
      </c>
      <c r="R15" s="1088">
        <f t="shared" si="0"/>
        <v>0</v>
      </c>
      <c r="S15" s="1088">
        <f t="shared" si="0"/>
        <v>100</v>
      </c>
      <c r="T15" s="1088">
        <f t="shared" si="1"/>
        <v>118</v>
      </c>
      <c r="U15" s="1088">
        <f t="shared" si="1"/>
        <v>88</v>
      </c>
      <c r="V15" s="1088">
        <f t="shared" si="1"/>
        <v>8</v>
      </c>
      <c r="W15" s="1088">
        <f t="shared" si="1"/>
        <v>16</v>
      </c>
      <c r="X15" s="1088">
        <f t="shared" si="1"/>
        <v>9</v>
      </c>
      <c r="Y15" s="1088">
        <f t="shared" si="3"/>
        <v>323</v>
      </c>
      <c r="Z15" s="1088">
        <f t="shared" si="3"/>
        <v>149</v>
      </c>
      <c r="AA15" s="1088">
        <f t="shared" si="4"/>
        <v>472</v>
      </c>
      <c r="AB15" s="814" t="s">
        <v>42</v>
      </c>
      <c r="AC15" s="817"/>
      <c r="AD15" s="816"/>
      <c r="AE15" s="874" t="s">
        <v>41</v>
      </c>
      <c r="AF15" s="339">
        <v>4</v>
      </c>
      <c r="AG15" s="339">
        <v>2</v>
      </c>
      <c r="AH15" s="339">
        <v>4</v>
      </c>
      <c r="AI15" s="339">
        <v>0</v>
      </c>
      <c r="AJ15" s="339">
        <v>100</v>
      </c>
      <c r="AK15" s="339">
        <v>9</v>
      </c>
      <c r="AL15" s="339">
        <v>0</v>
      </c>
      <c r="AM15" s="339">
        <v>2</v>
      </c>
      <c r="AN15" s="339">
        <v>0</v>
      </c>
      <c r="AO15" s="339">
        <v>0</v>
      </c>
      <c r="AP15" s="339">
        <v>0</v>
      </c>
      <c r="AQ15" s="339">
        <v>1</v>
      </c>
      <c r="AR15" s="339">
        <v>0</v>
      </c>
      <c r="AS15" s="339">
        <v>0</v>
      </c>
      <c r="AT15" s="339">
        <v>0</v>
      </c>
      <c r="AU15" s="339">
        <v>0</v>
      </c>
      <c r="AV15" s="339">
        <v>71</v>
      </c>
      <c r="AW15" s="339">
        <v>100</v>
      </c>
      <c r="AX15" s="339">
        <v>80</v>
      </c>
      <c r="AY15" s="339">
        <v>8</v>
      </c>
      <c r="AZ15" s="339">
        <v>12</v>
      </c>
      <c r="BA15" s="339">
        <v>5</v>
      </c>
      <c r="BB15" s="339">
        <f t="shared" si="5"/>
        <v>271</v>
      </c>
      <c r="BC15" s="339">
        <f t="shared" si="5"/>
        <v>127</v>
      </c>
      <c r="BD15" s="339">
        <f t="shared" si="6"/>
        <v>398</v>
      </c>
      <c r="BE15" s="814" t="s">
        <v>42</v>
      </c>
      <c r="BF15" s="817"/>
      <c r="BG15" s="816"/>
      <c r="BH15" s="874" t="s">
        <v>41</v>
      </c>
      <c r="BI15" s="339">
        <v>0</v>
      </c>
      <c r="BJ15" s="339">
        <v>0</v>
      </c>
      <c r="BK15" s="339">
        <v>5</v>
      </c>
      <c r="BL15" s="339">
        <v>0</v>
      </c>
      <c r="BM15" s="339">
        <v>6</v>
      </c>
      <c r="BN15" s="339">
        <v>0</v>
      </c>
      <c r="BO15" s="339">
        <v>0</v>
      </c>
      <c r="BP15" s="339">
        <v>0</v>
      </c>
      <c r="BQ15" s="339">
        <v>0</v>
      </c>
      <c r="BR15" s="339">
        <v>0</v>
      </c>
      <c r="BS15" s="339">
        <v>0</v>
      </c>
      <c r="BT15" s="339">
        <v>0</v>
      </c>
      <c r="BU15" s="339">
        <v>0</v>
      </c>
      <c r="BV15" s="339">
        <v>0</v>
      </c>
      <c r="BW15" s="339">
        <v>0</v>
      </c>
      <c r="BX15" s="339">
        <v>0</v>
      </c>
      <c r="BY15" s="339">
        <v>20</v>
      </c>
      <c r="BZ15" s="339">
        <v>10</v>
      </c>
      <c r="CA15" s="339">
        <v>4</v>
      </c>
      <c r="CB15" s="339">
        <v>0</v>
      </c>
      <c r="CC15" s="339">
        <v>2</v>
      </c>
      <c r="CD15" s="339">
        <v>2</v>
      </c>
      <c r="CE15" s="339">
        <f t="shared" si="7"/>
        <v>37</v>
      </c>
      <c r="CF15" s="339">
        <f t="shared" si="7"/>
        <v>12</v>
      </c>
      <c r="CG15" s="339">
        <f t="shared" si="8"/>
        <v>49</v>
      </c>
      <c r="CH15" s="814" t="s">
        <v>42</v>
      </c>
      <c r="CI15" s="817"/>
      <c r="CJ15" s="816"/>
      <c r="CK15" s="874" t="s">
        <v>41</v>
      </c>
      <c r="CL15" s="339">
        <v>0</v>
      </c>
      <c r="CM15" s="339">
        <v>0</v>
      </c>
      <c r="CN15" s="339">
        <v>0</v>
      </c>
      <c r="CO15" s="339">
        <v>0</v>
      </c>
      <c r="CP15" s="339">
        <v>0</v>
      </c>
      <c r="CQ15" s="339">
        <v>0</v>
      </c>
      <c r="CR15" s="339">
        <v>0</v>
      </c>
      <c r="CS15" s="339">
        <v>0</v>
      </c>
      <c r="CT15" s="339">
        <v>0</v>
      </c>
      <c r="CU15" s="339">
        <v>0</v>
      </c>
      <c r="CV15" s="339">
        <v>0</v>
      </c>
      <c r="CW15" s="339">
        <v>0</v>
      </c>
      <c r="CX15" s="339">
        <v>0</v>
      </c>
      <c r="CY15" s="339">
        <v>0</v>
      </c>
      <c r="CZ15" s="339">
        <v>0</v>
      </c>
      <c r="DA15" s="339">
        <v>0</v>
      </c>
      <c r="DB15" s="339">
        <v>9</v>
      </c>
      <c r="DC15" s="339">
        <v>8</v>
      </c>
      <c r="DD15" s="339">
        <v>4</v>
      </c>
      <c r="DE15" s="339">
        <v>0</v>
      </c>
      <c r="DF15" s="339">
        <v>2</v>
      </c>
      <c r="DG15" s="339">
        <v>2</v>
      </c>
      <c r="DH15" s="339">
        <f t="shared" si="9"/>
        <v>15</v>
      </c>
      <c r="DI15" s="339">
        <f t="shared" si="9"/>
        <v>10</v>
      </c>
      <c r="DJ15" s="339">
        <f t="shared" si="10"/>
        <v>25</v>
      </c>
      <c r="DK15" s="814" t="s">
        <v>42</v>
      </c>
      <c r="DL15" s="817"/>
      <c r="DM15" s="816"/>
      <c r="DN15" s="874" t="s">
        <v>41</v>
      </c>
      <c r="DO15" s="339">
        <v>4</v>
      </c>
      <c r="DP15" s="339">
        <v>0</v>
      </c>
      <c r="DQ15" s="339">
        <v>0</v>
      </c>
      <c r="DR15" s="339">
        <v>3</v>
      </c>
      <c r="DS15" s="339">
        <v>2</v>
      </c>
      <c r="DT15" s="339">
        <v>20</v>
      </c>
      <c r="DU15" s="339">
        <v>0</v>
      </c>
      <c r="DV15" s="339">
        <v>0</v>
      </c>
      <c r="DW15" s="339">
        <v>0</v>
      </c>
      <c r="DX15" s="339">
        <v>1</v>
      </c>
      <c r="DY15" s="339">
        <v>0</v>
      </c>
      <c r="DZ15" s="339">
        <v>1</v>
      </c>
      <c r="EA15" s="339">
        <v>0</v>
      </c>
      <c r="EB15" s="339">
        <v>0</v>
      </c>
      <c r="EC15" s="339">
        <v>0</v>
      </c>
      <c r="ED15" s="339">
        <v>0</v>
      </c>
      <c r="EE15" s="339">
        <v>0</v>
      </c>
      <c r="EF15" s="339">
        <v>6</v>
      </c>
      <c r="EG15" s="339">
        <v>2</v>
      </c>
      <c r="EH15" s="339">
        <v>0</v>
      </c>
      <c r="EI15" s="339">
        <v>0</v>
      </c>
      <c r="EJ15" s="339">
        <v>0</v>
      </c>
      <c r="EK15" s="339">
        <f t="shared" si="11"/>
        <v>8</v>
      </c>
      <c r="EL15" s="339">
        <f t="shared" si="11"/>
        <v>31</v>
      </c>
      <c r="EM15" s="339">
        <f t="shared" si="12"/>
        <v>39</v>
      </c>
      <c r="EN15" s="814" t="s">
        <v>42</v>
      </c>
      <c r="EO15" s="817"/>
      <c r="EP15" s="816"/>
      <c r="EQ15" s="874" t="s">
        <v>41</v>
      </c>
      <c r="ER15" s="339">
        <v>748</v>
      </c>
      <c r="ES15" s="339">
        <v>210</v>
      </c>
      <c r="ET15" s="339">
        <v>543</v>
      </c>
      <c r="EU15" s="339">
        <v>218</v>
      </c>
      <c r="EV15" s="339">
        <v>460</v>
      </c>
      <c r="EW15" s="339">
        <v>202</v>
      </c>
      <c r="EX15" s="339">
        <v>241</v>
      </c>
      <c r="EY15" s="339">
        <v>142</v>
      </c>
      <c r="EZ15" s="339">
        <v>22</v>
      </c>
      <c r="FA15" s="339">
        <v>9</v>
      </c>
      <c r="FB15" s="339">
        <v>145</v>
      </c>
      <c r="FC15" s="339">
        <v>131</v>
      </c>
      <c r="FD15" s="339">
        <v>103</v>
      </c>
      <c r="FE15" s="339">
        <v>29</v>
      </c>
      <c r="FF15" s="339">
        <v>33</v>
      </c>
      <c r="FG15" s="339">
        <v>16</v>
      </c>
      <c r="FH15" s="339">
        <v>197</v>
      </c>
      <c r="FI15" s="339">
        <v>292</v>
      </c>
      <c r="FJ15" s="339">
        <v>113</v>
      </c>
      <c r="FK15" s="339">
        <v>49</v>
      </c>
      <c r="FL15" s="339">
        <v>28</v>
      </c>
      <c r="FM15" s="339">
        <v>29</v>
      </c>
      <c r="FN15" s="339">
        <f t="shared" si="13"/>
        <v>2633</v>
      </c>
      <c r="FO15" s="339">
        <f t="shared" si="13"/>
        <v>1327</v>
      </c>
      <c r="FP15" s="339">
        <f t="shared" si="14"/>
        <v>3960</v>
      </c>
      <c r="FQ15" s="814" t="s">
        <v>42</v>
      </c>
      <c r="FR15" s="817"/>
    </row>
    <row r="16" spans="1:224" ht="21.75" customHeight="1">
      <c r="A16" s="816"/>
      <c r="B16" s="874" t="s">
        <v>43</v>
      </c>
      <c r="C16" s="1088">
        <f t="shared" si="2"/>
        <v>27</v>
      </c>
      <c r="D16" s="1088">
        <f t="shared" si="0"/>
        <v>3</v>
      </c>
      <c r="E16" s="1088">
        <f t="shared" si="0"/>
        <v>42</v>
      </c>
      <c r="F16" s="1088">
        <f t="shared" si="0"/>
        <v>9</v>
      </c>
      <c r="G16" s="1088">
        <f t="shared" si="0"/>
        <v>478</v>
      </c>
      <c r="H16" s="1088">
        <f t="shared" si="0"/>
        <v>135</v>
      </c>
      <c r="I16" s="1088">
        <f t="shared" si="0"/>
        <v>2</v>
      </c>
      <c r="J16" s="1088">
        <f t="shared" si="0"/>
        <v>5</v>
      </c>
      <c r="K16" s="1088">
        <f t="shared" si="0"/>
        <v>0</v>
      </c>
      <c r="L16" s="1088">
        <f t="shared" si="0"/>
        <v>1</v>
      </c>
      <c r="M16" s="1088">
        <f t="shared" si="0"/>
        <v>0</v>
      </c>
      <c r="N16" s="1088">
        <f t="shared" si="0"/>
        <v>8</v>
      </c>
      <c r="O16" s="1088">
        <f t="shared" si="0"/>
        <v>0</v>
      </c>
      <c r="P16" s="1088">
        <f t="shared" si="0"/>
        <v>0</v>
      </c>
      <c r="Q16" s="1088">
        <f t="shared" si="0"/>
        <v>0</v>
      </c>
      <c r="R16" s="1088">
        <f t="shared" si="0"/>
        <v>0</v>
      </c>
      <c r="S16" s="1088">
        <f t="shared" si="0"/>
        <v>87</v>
      </c>
      <c r="T16" s="1088">
        <f t="shared" si="1"/>
        <v>134</v>
      </c>
      <c r="U16" s="1088">
        <f t="shared" si="1"/>
        <v>61</v>
      </c>
      <c r="V16" s="1088">
        <f t="shared" si="1"/>
        <v>39</v>
      </c>
      <c r="W16" s="1088">
        <f t="shared" si="1"/>
        <v>8</v>
      </c>
      <c r="X16" s="1088">
        <f t="shared" si="1"/>
        <v>21</v>
      </c>
      <c r="Y16" s="1088">
        <f t="shared" si="3"/>
        <v>705</v>
      </c>
      <c r="Z16" s="1088">
        <f t="shared" si="3"/>
        <v>355</v>
      </c>
      <c r="AA16" s="1088">
        <f t="shared" si="4"/>
        <v>1060</v>
      </c>
      <c r="AB16" s="814" t="s">
        <v>44</v>
      </c>
      <c r="AC16" s="817"/>
      <c r="AD16" s="816"/>
      <c r="AE16" s="874" t="s">
        <v>43</v>
      </c>
      <c r="AF16" s="339">
        <v>20</v>
      </c>
      <c r="AG16" s="339">
        <v>0</v>
      </c>
      <c r="AH16" s="339">
        <v>32</v>
      </c>
      <c r="AI16" s="339">
        <v>5</v>
      </c>
      <c r="AJ16" s="339">
        <v>378</v>
      </c>
      <c r="AK16" s="339">
        <v>111</v>
      </c>
      <c r="AL16" s="339">
        <v>2</v>
      </c>
      <c r="AM16" s="339">
        <v>0</v>
      </c>
      <c r="AN16" s="339">
        <v>0</v>
      </c>
      <c r="AO16" s="339">
        <v>1</v>
      </c>
      <c r="AP16" s="339">
        <v>0</v>
      </c>
      <c r="AQ16" s="339">
        <v>7</v>
      </c>
      <c r="AR16" s="339">
        <v>0</v>
      </c>
      <c r="AS16" s="339">
        <v>0</v>
      </c>
      <c r="AT16" s="339">
        <v>0</v>
      </c>
      <c r="AU16" s="339">
        <v>0</v>
      </c>
      <c r="AV16" s="339">
        <v>80</v>
      </c>
      <c r="AW16" s="339">
        <v>122</v>
      </c>
      <c r="AX16" s="339">
        <v>59</v>
      </c>
      <c r="AY16" s="339">
        <v>35</v>
      </c>
      <c r="AZ16" s="339">
        <v>8</v>
      </c>
      <c r="BA16" s="339">
        <v>20</v>
      </c>
      <c r="BB16" s="339">
        <f t="shared" si="5"/>
        <v>579</v>
      </c>
      <c r="BC16" s="339">
        <f t="shared" si="5"/>
        <v>301</v>
      </c>
      <c r="BD16" s="339">
        <f t="shared" si="6"/>
        <v>880</v>
      </c>
      <c r="BE16" s="814" t="s">
        <v>44</v>
      </c>
      <c r="BF16" s="817"/>
      <c r="BG16" s="816"/>
      <c r="BH16" s="874" t="s">
        <v>43</v>
      </c>
      <c r="BI16" s="339">
        <v>7</v>
      </c>
      <c r="BJ16" s="339">
        <v>3</v>
      </c>
      <c r="BK16" s="339">
        <v>9</v>
      </c>
      <c r="BL16" s="339">
        <v>4</v>
      </c>
      <c r="BM16" s="339">
        <v>26</v>
      </c>
      <c r="BN16" s="339">
        <v>16</v>
      </c>
      <c r="BO16" s="339">
        <v>0</v>
      </c>
      <c r="BP16" s="339">
        <v>4</v>
      </c>
      <c r="BQ16" s="339">
        <v>0</v>
      </c>
      <c r="BR16" s="339">
        <v>0</v>
      </c>
      <c r="BS16" s="339">
        <v>0</v>
      </c>
      <c r="BT16" s="339">
        <v>1</v>
      </c>
      <c r="BU16" s="339">
        <v>0</v>
      </c>
      <c r="BV16" s="339">
        <v>0</v>
      </c>
      <c r="BW16" s="339">
        <v>0</v>
      </c>
      <c r="BX16" s="339">
        <v>0</v>
      </c>
      <c r="BY16" s="339">
        <v>1</v>
      </c>
      <c r="BZ16" s="339">
        <v>11</v>
      </c>
      <c r="CA16" s="339">
        <v>1</v>
      </c>
      <c r="CB16" s="339">
        <v>4</v>
      </c>
      <c r="CC16" s="339">
        <v>0</v>
      </c>
      <c r="CD16" s="339">
        <v>1</v>
      </c>
      <c r="CE16" s="339">
        <f t="shared" si="7"/>
        <v>44</v>
      </c>
      <c r="CF16" s="339">
        <f t="shared" si="7"/>
        <v>44</v>
      </c>
      <c r="CG16" s="339">
        <f t="shared" si="8"/>
        <v>88</v>
      </c>
      <c r="CH16" s="814" t="s">
        <v>44</v>
      </c>
      <c r="CI16" s="817"/>
      <c r="CJ16" s="816"/>
      <c r="CK16" s="874" t="s">
        <v>43</v>
      </c>
      <c r="CL16" s="339">
        <v>0</v>
      </c>
      <c r="CM16" s="339">
        <v>0</v>
      </c>
      <c r="CN16" s="339">
        <v>1</v>
      </c>
      <c r="CO16" s="339">
        <v>0</v>
      </c>
      <c r="CP16" s="339">
        <v>74</v>
      </c>
      <c r="CQ16" s="339">
        <v>8</v>
      </c>
      <c r="CR16" s="339">
        <v>0</v>
      </c>
      <c r="CS16" s="339">
        <v>1</v>
      </c>
      <c r="CT16" s="339">
        <v>0</v>
      </c>
      <c r="CU16" s="339">
        <v>0</v>
      </c>
      <c r="CV16" s="339">
        <v>0</v>
      </c>
      <c r="CW16" s="339">
        <v>0</v>
      </c>
      <c r="CX16" s="339">
        <v>0</v>
      </c>
      <c r="CY16" s="339">
        <v>0</v>
      </c>
      <c r="CZ16" s="339">
        <v>0</v>
      </c>
      <c r="DA16" s="339">
        <v>0</v>
      </c>
      <c r="DB16" s="339">
        <v>6</v>
      </c>
      <c r="DC16" s="339">
        <v>1</v>
      </c>
      <c r="DD16" s="339">
        <v>1</v>
      </c>
      <c r="DE16" s="339">
        <v>0</v>
      </c>
      <c r="DF16" s="339">
        <v>0</v>
      </c>
      <c r="DG16" s="339">
        <v>0</v>
      </c>
      <c r="DH16" s="339">
        <f t="shared" si="9"/>
        <v>82</v>
      </c>
      <c r="DI16" s="339">
        <f t="shared" si="9"/>
        <v>10</v>
      </c>
      <c r="DJ16" s="339">
        <f t="shared" si="10"/>
        <v>92</v>
      </c>
      <c r="DK16" s="814" t="s">
        <v>44</v>
      </c>
      <c r="DL16" s="817"/>
      <c r="DM16" s="816"/>
      <c r="DN16" s="874" t="s">
        <v>43</v>
      </c>
      <c r="DO16" s="339">
        <v>11</v>
      </c>
      <c r="DP16" s="339">
        <v>0</v>
      </c>
      <c r="DQ16" s="339">
        <v>9</v>
      </c>
      <c r="DR16" s="339">
        <v>5</v>
      </c>
      <c r="DS16" s="339">
        <v>23</v>
      </c>
      <c r="DT16" s="339">
        <v>11</v>
      </c>
      <c r="DU16" s="339">
        <v>0</v>
      </c>
      <c r="DV16" s="339">
        <v>1</v>
      </c>
      <c r="DW16" s="339">
        <v>0</v>
      </c>
      <c r="DX16" s="339">
        <v>0</v>
      </c>
      <c r="DY16" s="339">
        <v>0</v>
      </c>
      <c r="DZ16" s="339">
        <v>4</v>
      </c>
      <c r="EA16" s="339">
        <v>1</v>
      </c>
      <c r="EB16" s="339">
        <v>0</v>
      </c>
      <c r="EC16" s="339">
        <v>0</v>
      </c>
      <c r="ED16" s="339">
        <v>0</v>
      </c>
      <c r="EE16" s="339">
        <v>0</v>
      </c>
      <c r="EF16" s="339">
        <v>6</v>
      </c>
      <c r="EG16" s="339">
        <v>0</v>
      </c>
      <c r="EH16" s="339">
        <v>2</v>
      </c>
      <c r="EI16" s="339">
        <v>0</v>
      </c>
      <c r="EJ16" s="339">
        <v>0</v>
      </c>
      <c r="EK16" s="339">
        <f t="shared" si="11"/>
        <v>44</v>
      </c>
      <c r="EL16" s="339">
        <f t="shared" si="11"/>
        <v>29</v>
      </c>
      <c r="EM16" s="339">
        <f t="shared" si="12"/>
        <v>73</v>
      </c>
      <c r="EN16" s="814" t="s">
        <v>44</v>
      </c>
      <c r="EO16" s="817"/>
      <c r="EP16" s="816"/>
      <c r="EQ16" s="874" t="s">
        <v>43</v>
      </c>
      <c r="ER16" s="339">
        <v>1238</v>
      </c>
      <c r="ES16" s="339">
        <v>425</v>
      </c>
      <c r="ET16" s="339">
        <v>894</v>
      </c>
      <c r="EU16" s="339">
        <v>309</v>
      </c>
      <c r="EV16" s="339">
        <v>520</v>
      </c>
      <c r="EW16" s="339">
        <v>266</v>
      </c>
      <c r="EX16" s="339">
        <v>159</v>
      </c>
      <c r="EY16" s="339">
        <v>117</v>
      </c>
      <c r="EZ16" s="339">
        <v>15</v>
      </c>
      <c r="FA16" s="339">
        <v>7</v>
      </c>
      <c r="FB16" s="339">
        <v>76</v>
      </c>
      <c r="FC16" s="339">
        <v>95</v>
      </c>
      <c r="FD16" s="339">
        <v>76</v>
      </c>
      <c r="FE16" s="339">
        <v>15</v>
      </c>
      <c r="FF16" s="339">
        <v>17</v>
      </c>
      <c r="FG16" s="339">
        <v>14</v>
      </c>
      <c r="FH16" s="339">
        <v>54</v>
      </c>
      <c r="FI16" s="339">
        <v>185</v>
      </c>
      <c r="FJ16" s="339">
        <v>60</v>
      </c>
      <c r="FK16" s="339">
        <v>13</v>
      </c>
      <c r="FL16" s="339">
        <v>5</v>
      </c>
      <c r="FM16" s="339">
        <v>0</v>
      </c>
      <c r="FN16" s="339">
        <f t="shared" si="13"/>
        <v>3114</v>
      </c>
      <c r="FO16" s="339">
        <f t="shared" si="13"/>
        <v>1446</v>
      </c>
      <c r="FP16" s="339">
        <f t="shared" si="14"/>
        <v>4560</v>
      </c>
      <c r="FQ16" s="814" t="s">
        <v>44</v>
      </c>
      <c r="FR16" s="817"/>
    </row>
    <row r="17" spans="1:174" ht="21.75" customHeight="1">
      <c r="A17" s="819"/>
      <c r="B17" s="874" t="s">
        <v>45</v>
      </c>
      <c r="C17" s="1088">
        <f t="shared" si="2"/>
        <v>45</v>
      </c>
      <c r="D17" s="1088">
        <f t="shared" si="0"/>
        <v>37</v>
      </c>
      <c r="E17" s="1088">
        <f t="shared" si="0"/>
        <v>34</v>
      </c>
      <c r="F17" s="1088">
        <f t="shared" si="0"/>
        <v>29</v>
      </c>
      <c r="G17" s="1088">
        <f t="shared" si="0"/>
        <v>169</v>
      </c>
      <c r="H17" s="1088">
        <f t="shared" si="0"/>
        <v>40</v>
      </c>
      <c r="I17" s="1088">
        <f t="shared" si="0"/>
        <v>0</v>
      </c>
      <c r="J17" s="1088">
        <f t="shared" si="0"/>
        <v>0</v>
      </c>
      <c r="K17" s="1088">
        <f t="shared" si="0"/>
        <v>0</v>
      </c>
      <c r="L17" s="1088">
        <f t="shared" si="0"/>
        <v>0</v>
      </c>
      <c r="M17" s="1088">
        <f t="shared" si="0"/>
        <v>0</v>
      </c>
      <c r="N17" s="1088">
        <f t="shared" si="0"/>
        <v>0</v>
      </c>
      <c r="O17" s="1088">
        <f t="shared" si="0"/>
        <v>0</v>
      </c>
      <c r="P17" s="1088">
        <f t="shared" si="0"/>
        <v>0</v>
      </c>
      <c r="Q17" s="1088">
        <f t="shared" si="0"/>
        <v>0</v>
      </c>
      <c r="R17" s="1088">
        <f t="shared" si="0"/>
        <v>1</v>
      </c>
      <c r="S17" s="1088">
        <f t="shared" si="0"/>
        <v>25</v>
      </c>
      <c r="T17" s="1088">
        <f t="shared" si="1"/>
        <v>36</v>
      </c>
      <c r="U17" s="1088">
        <f t="shared" si="1"/>
        <v>19</v>
      </c>
      <c r="V17" s="1088">
        <f t="shared" si="1"/>
        <v>5</v>
      </c>
      <c r="W17" s="1088">
        <f t="shared" si="1"/>
        <v>0</v>
      </c>
      <c r="X17" s="1088">
        <f t="shared" si="1"/>
        <v>2</v>
      </c>
      <c r="Y17" s="1088">
        <f t="shared" si="3"/>
        <v>292</v>
      </c>
      <c r="Z17" s="1088">
        <f t="shared" si="3"/>
        <v>150</v>
      </c>
      <c r="AA17" s="1088">
        <f t="shared" si="4"/>
        <v>442</v>
      </c>
      <c r="AB17" s="814" t="s">
        <v>46</v>
      </c>
      <c r="AC17" s="820"/>
      <c r="AD17" s="819"/>
      <c r="AE17" s="874" t="s">
        <v>45</v>
      </c>
      <c r="AF17" s="339">
        <v>20</v>
      </c>
      <c r="AG17" s="339">
        <v>1</v>
      </c>
      <c r="AH17" s="339">
        <v>19</v>
      </c>
      <c r="AI17" s="339">
        <v>5</v>
      </c>
      <c r="AJ17" s="339">
        <v>88</v>
      </c>
      <c r="AK17" s="339">
        <v>19</v>
      </c>
      <c r="AL17" s="339">
        <v>0</v>
      </c>
      <c r="AM17" s="339">
        <v>0</v>
      </c>
      <c r="AN17" s="339">
        <v>0</v>
      </c>
      <c r="AO17" s="339">
        <v>0</v>
      </c>
      <c r="AP17" s="339">
        <v>0</v>
      </c>
      <c r="AQ17" s="339">
        <v>0</v>
      </c>
      <c r="AR17" s="339">
        <v>0</v>
      </c>
      <c r="AS17" s="339">
        <v>0</v>
      </c>
      <c r="AT17" s="339">
        <v>0</v>
      </c>
      <c r="AU17" s="339">
        <v>0</v>
      </c>
      <c r="AV17" s="339">
        <v>25</v>
      </c>
      <c r="AW17" s="339">
        <v>13</v>
      </c>
      <c r="AX17" s="339">
        <v>11</v>
      </c>
      <c r="AY17" s="339">
        <v>5</v>
      </c>
      <c r="AZ17" s="339">
        <v>0</v>
      </c>
      <c r="BA17" s="339">
        <v>1</v>
      </c>
      <c r="BB17" s="339">
        <f t="shared" si="5"/>
        <v>163</v>
      </c>
      <c r="BC17" s="339">
        <f t="shared" si="5"/>
        <v>44</v>
      </c>
      <c r="BD17" s="339">
        <f t="shared" si="6"/>
        <v>207</v>
      </c>
      <c r="BE17" s="814" t="s">
        <v>46</v>
      </c>
      <c r="BF17" s="820"/>
      <c r="BG17" s="819"/>
      <c r="BH17" s="874" t="s">
        <v>45</v>
      </c>
      <c r="BI17" s="339">
        <v>25</v>
      </c>
      <c r="BJ17" s="339">
        <v>36</v>
      </c>
      <c r="BK17" s="339">
        <v>14</v>
      </c>
      <c r="BL17" s="339">
        <v>24</v>
      </c>
      <c r="BM17" s="339">
        <v>13</v>
      </c>
      <c r="BN17" s="339">
        <v>5</v>
      </c>
      <c r="BO17" s="339">
        <v>0</v>
      </c>
      <c r="BP17" s="339">
        <v>0</v>
      </c>
      <c r="BQ17" s="339">
        <v>0</v>
      </c>
      <c r="BR17" s="339">
        <v>0</v>
      </c>
      <c r="BS17" s="339">
        <v>0</v>
      </c>
      <c r="BT17" s="339">
        <v>0</v>
      </c>
      <c r="BU17" s="339">
        <v>0</v>
      </c>
      <c r="BV17" s="339">
        <v>0</v>
      </c>
      <c r="BW17" s="339">
        <v>0</v>
      </c>
      <c r="BX17" s="339">
        <v>1</v>
      </c>
      <c r="BY17" s="339">
        <v>0</v>
      </c>
      <c r="BZ17" s="339">
        <v>0</v>
      </c>
      <c r="CA17" s="339">
        <v>0</v>
      </c>
      <c r="CB17" s="339">
        <v>0</v>
      </c>
      <c r="CC17" s="339">
        <v>0</v>
      </c>
      <c r="CD17" s="339">
        <v>0</v>
      </c>
      <c r="CE17" s="339">
        <f t="shared" si="7"/>
        <v>52</v>
      </c>
      <c r="CF17" s="339">
        <f t="shared" si="7"/>
        <v>66</v>
      </c>
      <c r="CG17" s="339">
        <f t="shared" si="8"/>
        <v>118</v>
      </c>
      <c r="CH17" s="814" t="s">
        <v>46</v>
      </c>
      <c r="CI17" s="820"/>
      <c r="CJ17" s="819"/>
      <c r="CK17" s="874" t="s">
        <v>45</v>
      </c>
      <c r="CL17" s="339">
        <v>0</v>
      </c>
      <c r="CM17" s="339">
        <v>0</v>
      </c>
      <c r="CN17" s="339">
        <v>1</v>
      </c>
      <c r="CO17" s="339">
        <v>0</v>
      </c>
      <c r="CP17" s="339">
        <v>68</v>
      </c>
      <c r="CQ17" s="339">
        <v>16</v>
      </c>
      <c r="CR17" s="339">
        <v>0</v>
      </c>
      <c r="CS17" s="339">
        <v>0</v>
      </c>
      <c r="CT17" s="339">
        <v>0</v>
      </c>
      <c r="CU17" s="339">
        <v>0</v>
      </c>
      <c r="CV17" s="339">
        <v>0</v>
      </c>
      <c r="CW17" s="339">
        <v>0</v>
      </c>
      <c r="CX17" s="339">
        <v>0</v>
      </c>
      <c r="CY17" s="339">
        <v>0</v>
      </c>
      <c r="CZ17" s="339">
        <v>0</v>
      </c>
      <c r="DA17" s="339">
        <v>0</v>
      </c>
      <c r="DB17" s="339">
        <v>0</v>
      </c>
      <c r="DC17" s="339">
        <v>23</v>
      </c>
      <c r="DD17" s="339">
        <v>8</v>
      </c>
      <c r="DE17" s="339">
        <v>0</v>
      </c>
      <c r="DF17" s="339">
        <v>0</v>
      </c>
      <c r="DG17" s="339">
        <v>1</v>
      </c>
      <c r="DH17" s="339">
        <f t="shared" si="9"/>
        <v>77</v>
      </c>
      <c r="DI17" s="339">
        <f t="shared" si="9"/>
        <v>40</v>
      </c>
      <c r="DJ17" s="339">
        <f t="shared" si="10"/>
        <v>117</v>
      </c>
      <c r="DK17" s="814" t="s">
        <v>46</v>
      </c>
      <c r="DL17" s="820"/>
      <c r="DM17" s="819"/>
      <c r="DN17" s="874" t="s">
        <v>45</v>
      </c>
      <c r="DO17" s="339">
        <v>4</v>
      </c>
      <c r="DP17" s="339">
        <v>27</v>
      </c>
      <c r="DQ17" s="339">
        <v>6</v>
      </c>
      <c r="DR17" s="339">
        <v>29</v>
      </c>
      <c r="DS17" s="339">
        <v>5</v>
      </c>
      <c r="DT17" s="339">
        <v>17</v>
      </c>
      <c r="DU17" s="339">
        <v>0</v>
      </c>
      <c r="DV17" s="339">
        <v>1</v>
      </c>
      <c r="DW17" s="339">
        <v>0</v>
      </c>
      <c r="DX17" s="339">
        <v>0</v>
      </c>
      <c r="DY17" s="339">
        <v>1</v>
      </c>
      <c r="DZ17" s="339">
        <v>0</v>
      </c>
      <c r="EA17" s="339">
        <v>0</v>
      </c>
      <c r="EB17" s="339">
        <v>0</v>
      </c>
      <c r="EC17" s="339">
        <v>0</v>
      </c>
      <c r="ED17" s="339">
        <v>0</v>
      </c>
      <c r="EE17" s="339">
        <v>0</v>
      </c>
      <c r="EF17" s="339">
        <v>2</v>
      </c>
      <c r="EG17" s="339">
        <v>0</v>
      </c>
      <c r="EH17" s="339">
        <v>0</v>
      </c>
      <c r="EI17" s="339">
        <v>0</v>
      </c>
      <c r="EJ17" s="339">
        <v>0</v>
      </c>
      <c r="EK17" s="339">
        <f t="shared" si="11"/>
        <v>16</v>
      </c>
      <c r="EL17" s="339">
        <f t="shared" si="11"/>
        <v>76</v>
      </c>
      <c r="EM17" s="339">
        <f t="shared" si="12"/>
        <v>92</v>
      </c>
      <c r="EN17" s="814" t="s">
        <v>46</v>
      </c>
      <c r="EO17" s="820"/>
      <c r="EP17" s="819"/>
      <c r="EQ17" s="874" t="s">
        <v>45</v>
      </c>
      <c r="ER17" s="339">
        <v>763</v>
      </c>
      <c r="ES17" s="339">
        <v>249</v>
      </c>
      <c r="ET17" s="339">
        <v>646</v>
      </c>
      <c r="EU17" s="339">
        <v>265</v>
      </c>
      <c r="EV17" s="339">
        <v>232</v>
      </c>
      <c r="EW17" s="339">
        <v>153</v>
      </c>
      <c r="EX17" s="339">
        <v>103</v>
      </c>
      <c r="EY17" s="339">
        <v>81</v>
      </c>
      <c r="EZ17" s="339">
        <v>35</v>
      </c>
      <c r="FA17" s="339">
        <v>11</v>
      </c>
      <c r="FB17" s="339">
        <v>46</v>
      </c>
      <c r="FC17" s="339">
        <v>55</v>
      </c>
      <c r="FD17" s="339">
        <v>50</v>
      </c>
      <c r="FE17" s="339">
        <v>10</v>
      </c>
      <c r="FF17" s="339">
        <v>5</v>
      </c>
      <c r="FG17" s="339">
        <v>1</v>
      </c>
      <c r="FH17" s="339">
        <v>17</v>
      </c>
      <c r="FI17" s="339">
        <v>61</v>
      </c>
      <c r="FJ17" s="339">
        <v>18</v>
      </c>
      <c r="FK17" s="339">
        <v>7</v>
      </c>
      <c r="FL17" s="339">
        <v>2</v>
      </c>
      <c r="FM17" s="339">
        <v>8</v>
      </c>
      <c r="FN17" s="339">
        <f t="shared" si="13"/>
        <v>1917</v>
      </c>
      <c r="FO17" s="339">
        <f t="shared" si="13"/>
        <v>901</v>
      </c>
      <c r="FP17" s="339">
        <f t="shared" si="14"/>
        <v>2818</v>
      </c>
      <c r="FQ17" s="814" t="s">
        <v>46</v>
      </c>
      <c r="FR17" s="820"/>
    </row>
    <row r="18" spans="1:174" ht="21.75" customHeight="1">
      <c r="A18" s="942" t="s">
        <v>47</v>
      </c>
      <c r="B18" s="942"/>
      <c r="C18" s="1088">
        <f t="shared" si="2"/>
        <v>4</v>
      </c>
      <c r="D18" s="1088">
        <f t="shared" si="0"/>
        <v>2</v>
      </c>
      <c r="E18" s="1088">
        <f t="shared" si="0"/>
        <v>0</v>
      </c>
      <c r="F18" s="1088">
        <f t="shared" si="0"/>
        <v>1</v>
      </c>
      <c r="G18" s="1088">
        <f t="shared" si="0"/>
        <v>6</v>
      </c>
      <c r="H18" s="1088">
        <f t="shared" si="0"/>
        <v>3</v>
      </c>
      <c r="I18" s="1088">
        <f t="shared" si="0"/>
        <v>1</v>
      </c>
      <c r="J18" s="1088">
        <f t="shared" si="0"/>
        <v>0</v>
      </c>
      <c r="K18" s="1088">
        <f t="shared" si="0"/>
        <v>0</v>
      </c>
      <c r="L18" s="1088">
        <f t="shared" si="0"/>
        <v>0</v>
      </c>
      <c r="M18" s="1088">
        <f t="shared" si="0"/>
        <v>0</v>
      </c>
      <c r="N18" s="1088">
        <f t="shared" si="0"/>
        <v>2</v>
      </c>
      <c r="O18" s="1088">
        <f t="shared" si="0"/>
        <v>0</v>
      </c>
      <c r="P18" s="1088">
        <f t="shared" si="0"/>
        <v>0</v>
      </c>
      <c r="Q18" s="1088">
        <f t="shared" si="0"/>
        <v>0</v>
      </c>
      <c r="R18" s="1088">
        <f t="shared" si="0"/>
        <v>0</v>
      </c>
      <c r="S18" s="1088">
        <f t="shared" si="0"/>
        <v>0</v>
      </c>
      <c r="T18" s="1088">
        <f t="shared" si="1"/>
        <v>0</v>
      </c>
      <c r="U18" s="1088">
        <f t="shared" si="1"/>
        <v>0</v>
      </c>
      <c r="V18" s="1088">
        <f t="shared" si="1"/>
        <v>0</v>
      </c>
      <c r="W18" s="1088">
        <f t="shared" si="1"/>
        <v>0</v>
      </c>
      <c r="X18" s="1088">
        <f t="shared" si="1"/>
        <v>0</v>
      </c>
      <c r="Y18" s="1088">
        <f t="shared" si="3"/>
        <v>11</v>
      </c>
      <c r="Z18" s="1088">
        <f t="shared" si="3"/>
        <v>8</v>
      </c>
      <c r="AA18" s="1088">
        <f t="shared" si="4"/>
        <v>19</v>
      </c>
      <c r="AB18" s="811" t="s">
        <v>48</v>
      </c>
      <c r="AC18" s="811"/>
      <c r="AD18" s="942" t="s">
        <v>47</v>
      </c>
      <c r="AE18" s="942"/>
      <c r="AF18" s="339">
        <v>4</v>
      </c>
      <c r="AG18" s="339">
        <v>2</v>
      </c>
      <c r="AH18" s="339">
        <v>0</v>
      </c>
      <c r="AI18" s="339">
        <v>1</v>
      </c>
      <c r="AJ18" s="339">
        <v>6</v>
      </c>
      <c r="AK18" s="339">
        <v>3</v>
      </c>
      <c r="AL18" s="339">
        <v>1</v>
      </c>
      <c r="AM18" s="339">
        <v>0</v>
      </c>
      <c r="AN18" s="339">
        <v>0</v>
      </c>
      <c r="AO18" s="339">
        <v>0</v>
      </c>
      <c r="AP18" s="339">
        <v>0</v>
      </c>
      <c r="AQ18" s="339">
        <v>2</v>
      </c>
      <c r="AR18" s="339">
        <v>0</v>
      </c>
      <c r="AS18" s="339">
        <v>0</v>
      </c>
      <c r="AT18" s="339">
        <v>0</v>
      </c>
      <c r="AU18" s="339">
        <v>0</v>
      </c>
      <c r="AV18" s="339">
        <v>0</v>
      </c>
      <c r="AW18" s="339">
        <v>0</v>
      </c>
      <c r="AX18" s="339">
        <v>0</v>
      </c>
      <c r="AY18" s="339">
        <v>0</v>
      </c>
      <c r="AZ18" s="339">
        <v>0</v>
      </c>
      <c r="BA18" s="339">
        <v>0</v>
      </c>
      <c r="BB18" s="339">
        <f t="shared" si="5"/>
        <v>11</v>
      </c>
      <c r="BC18" s="339">
        <f t="shared" si="5"/>
        <v>8</v>
      </c>
      <c r="BD18" s="339">
        <f t="shared" si="6"/>
        <v>19</v>
      </c>
      <c r="BE18" s="811" t="s">
        <v>48</v>
      </c>
      <c r="BF18" s="811"/>
      <c r="BG18" s="942" t="s">
        <v>47</v>
      </c>
      <c r="BH18" s="942"/>
      <c r="BI18" s="339">
        <v>0</v>
      </c>
      <c r="BJ18" s="339">
        <v>0</v>
      </c>
      <c r="BK18" s="339">
        <v>0</v>
      </c>
      <c r="BL18" s="339">
        <v>0</v>
      </c>
      <c r="BM18" s="339">
        <v>0</v>
      </c>
      <c r="BN18" s="339">
        <v>0</v>
      </c>
      <c r="BO18" s="339">
        <v>0</v>
      </c>
      <c r="BP18" s="339">
        <v>0</v>
      </c>
      <c r="BQ18" s="339">
        <v>0</v>
      </c>
      <c r="BR18" s="339">
        <v>0</v>
      </c>
      <c r="BS18" s="339">
        <v>0</v>
      </c>
      <c r="BT18" s="339">
        <v>0</v>
      </c>
      <c r="BU18" s="339">
        <v>0</v>
      </c>
      <c r="BV18" s="339">
        <v>0</v>
      </c>
      <c r="BW18" s="339">
        <v>0</v>
      </c>
      <c r="BX18" s="339">
        <v>0</v>
      </c>
      <c r="BY18" s="339">
        <v>0</v>
      </c>
      <c r="BZ18" s="339">
        <v>0</v>
      </c>
      <c r="CA18" s="339">
        <v>0</v>
      </c>
      <c r="CB18" s="339">
        <v>0</v>
      </c>
      <c r="CC18" s="339">
        <v>0</v>
      </c>
      <c r="CD18" s="339">
        <v>0</v>
      </c>
      <c r="CE18" s="339">
        <f t="shared" si="7"/>
        <v>0</v>
      </c>
      <c r="CF18" s="339">
        <f t="shared" si="7"/>
        <v>0</v>
      </c>
      <c r="CG18" s="339">
        <f t="shared" si="8"/>
        <v>0</v>
      </c>
      <c r="CH18" s="814"/>
      <c r="CI18" s="875" t="s">
        <v>48</v>
      </c>
      <c r="CJ18" s="942" t="s">
        <v>47</v>
      </c>
      <c r="CK18" s="942"/>
      <c r="CL18" s="339">
        <v>0</v>
      </c>
      <c r="CM18" s="339">
        <v>0</v>
      </c>
      <c r="CN18" s="339">
        <v>0</v>
      </c>
      <c r="CO18" s="339">
        <v>0</v>
      </c>
      <c r="CP18" s="339">
        <v>0</v>
      </c>
      <c r="CQ18" s="339">
        <v>0</v>
      </c>
      <c r="CR18" s="339">
        <v>0</v>
      </c>
      <c r="CS18" s="339">
        <v>0</v>
      </c>
      <c r="CT18" s="339">
        <v>0</v>
      </c>
      <c r="CU18" s="339">
        <v>0</v>
      </c>
      <c r="CV18" s="339">
        <v>0</v>
      </c>
      <c r="CW18" s="339">
        <v>0</v>
      </c>
      <c r="CX18" s="339">
        <v>0</v>
      </c>
      <c r="CY18" s="339">
        <v>0</v>
      </c>
      <c r="CZ18" s="339">
        <v>0</v>
      </c>
      <c r="DA18" s="339">
        <v>0</v>
      </c>
      <c r="DB18" s="339">
        <v>0</v>
      </c>
      <c r="DC18" s="339">
        <v>0</v>
      </c>
      <c r="DD18" s="339">
        <v>0</v>
      </c>
      <c r="DE18" s="339">
        <v>0</v>
      </c>
      <c r="DF18" s="339">
        <v>0</v>
      </c>
      <c r="DG18" s="339">
        <v>0</v>
      </c>
      <c r="DH18" s="339">
        <f t="shared" si="9"/>
        <v>0</v>
      </c>
      <c r="DI18" s="339">
        <f t="shared" si="9"/>
        <v>0</v>
      </c>
      <c r="DJ18" s="339">
        <f t="shared" si="10"/>
        <v>0</v>
      </c>
      <c r="DK18" s="814"/>
      <c r="DL18" s="875" t="s">
        <v>48</v>
      </c>
      <c r="DM18" s="942" t="s">
        <v>47</v>
      </c>
      <c r="DN18" s="942"/>
      <c r="DO18" s="339">
        <v>0</v>
      </c>
      <c r="DP18" s="339">
        <v>0</v>
      </c>
      <c r="DQ18" s="339">
        <v>0</v>
      </c>
      <c r="DR18" s="339">
        <v>0</v>
      </c>
      <c r="DS18" s="339">
        <v>0</v>
      </c>
      <c r="DT18" s="339">
        <v>0</v>
      </c>
      <c r="DU18" s="339">
        <v>0</v>
      </c>
      <c r="DV18" s="339">
        <v>0</v>
      </c>
      <c r="DW18" s="339">
        <v>0</v>
      </c>
      <c r="DX18" s="339">
        <v>0</v>
      </c>
      <c r="DY18" s="339">
        <v>0</v>
      </c>
      <c r="DZ18" s="339">
        <v>0</v>
      </c>
      <c r="EA18" s="339">
        <v>0</v>
      </c>
      <c r="EB18" s="339">
        <v>0</v>
      </c>
      <c r="EC18" s="339">
        <v>0</v>
      </c>
      <c r="ED18" s="339">
        <v>0</v>
      </c>
      <c r="EE18" s="339">
        <v>0</v>
      </c>
      <c r="EF18" s="339">
        <v>0</v>
      </c>
      <c r="EG18" s="339">
        <v>0</v>
      </c>
      <c r="EH18" s="339">
        <v>0</v>
      </c>
      <c r="EI18" s="339">
        <v>0</v>
      </c>
      <c r="EJ18" s="339">
        <v>0</v>
      </c>
      <c r="EK18" s="339">
        <f t="shared" si="11"/>
        <v>0</v>
      </c>
      <c r="EL18" s="339">
        <f t="shared" si="11"/>
        <v>0</v>
      </c>
      <c r="EM18" s="339">
        <f t="shared" si="12"/>
        <v>0</v>
      </c>
      <c r="EN18" s="814"/>
      <c r="EO18" s="875" t="s">
        <v>48</v>
      </c>
      <c r="EP18" s="942" t="s">
        <v>47</v>
      </c>
      <c r="EQ18" s="942"/>
      <c r="ER18" s="339">
        <v>278</v>
      </c>
      <c r="ES18" s="339">
        <v>122</v>
      </c>
      <c r="ET18" s="339">
        <v>170</v>
      </c>
      <c r="EU18" s="339">
        <v>81</v>
      </c>
      <c r="EV18" s="339">
        <v>158</v>
      </c>
      <c r="EW18" s="339">
        <v>98</v>
      </c>
      <c r="EX18" s="339">
        <v>21</v>
      </c>
      <c r="EY18" s="339">
        <v>21</v>
      </c>
      <c r="EZ18" s="339">
        <v>0</v>
      </c>
      <c r="FA18" s="339">
        <v>0</v>
      </c>
      <c r="FB18" s="339">
        <v>8</v>
      </c>
      <c r="FC18" s="339">
        <v>19</v>
      </c>
      <c r="FD18" s="339">
        <v>0</v>
      </c>
      <c r="FE18" s="339">
        <v>0</v>
      </c>
      <c r="FF18" s="339">
        <v>0</v>
      </c>
      <c r="FG18" s="339">
        <v>0</v>
      </c>
      <c r="FH18" s="339">
        <v>31</v>
      </c>
      <c r="FI18" s="339">
        <v>114</v>
      </c>
      <c r="FJ18" s="339">
        <v>4</v>
      </c>
      <c r="FK18" s="339">
        <v>2</v>
      </c>
      <c r="FL18" s="339">
        <v>0</v>
      </c>
      <c r="FM18" s="339">
        <v>0</v>
      </c>
      <c r="FN18" s="339">
        <f t="shared" si="13"/>
        <v>670</v>
      </c>
      <c r="FO18" s="339">
        <f t="shared" si="13"/>
        <v>457</v>
      </c>
      <c r="FP18" s="339">
        <f t="shared" si="14"/>
        <v>1127</v>
      </c>
      <c r="FQ18" s="811" t="s">
        <v>48</v>
      </c>
      <c r="FR18" s="811"/>
    </row>
    <row r="19" spans="1:174" ht="20.100000000000001" customHeight="1">
      <c r="A19" s="942" t="s">
        <v>49</v>
      </c>
      <c r="B19" s="942"/>
      <c r="C19" s="1088">
        <f t="shared" si="2"/>
        <v>27</v>
      </c>
      <c r="D19" s="1088">
        <f t="shared" si="0"/>
        <v>3</v>
      </c>
      <c r="E19" s="1088">
        <f t="shared" si="0"/>
        <v>35</v>
      </c>
      <c r="F19" s="1088">
        <f t="shared" si="0"/>
        <v>5</v>
      </c>
      <c r="G19" s="1088">
        <f t="shared" si="0"/>
        <v>170</v>
      </c>
      <c r="H19" s="1088">
        <f t="shared" si="0"/>
        <v>68</v>
      </c>
      <c r="I19" s="1088">
        <f t="shared" si="0"/>
        <v>3</v>
      </c>
      <c r="J19" s="1088">
        <f t="shared" si="0"/>
        <v>0</v>
      </c>
      <c r="K19" s="1088">
        <f t="shared" si="0"/>
        <v>0</v>
      </c>
      <c r="L19" s="1088">
        <f t="shared" si="0"/>
        <v>0</v>
      </c>
      <c r="M19" s="1088">
        <f t="shared" si="0"/>
        <v>0</v>
      </c>
      <c r="N19" s="1088">
        <f t="shared" si="0"/>
        <v>0</v>
      </c>
      <c r="O19" s="1088">
        <f t="shared" si="0"/>
        <v>0</v>
      </c>
      <c r="P19" s="1088">
        <f t="shared" si="0"/>
        <v>0</v>
      </c>
      <c r="Q19" s="1088">
        <f t="shared" si="0"/>
        <v>0</v>
      </c>
      <c r="R19" s="1088">
        <f t="shared" si="0"/>
        <v>0</v>
      </c>
      <c r="S19" s="1088">
        <f t="shared" si="0"/>
        <v>166</v>
      </c>
      <c r="T19" s="1088">
        <f t="shared" si="1"/>
        <v>183</v>
      </c>
      <c r="U19" s="1088">
        <f t="shared" si="1"/>
        <v>85</v>
      </c>
      <c r="V19" s="1088">
        <f t="shared" si="1"/>
        <v>30</v>
      </c>
      <c r="W19" s="1088">
        <f t="shared" si="1"/>
        <v>0</v>
      </c>
      <c r="X19" s="1088">
        <f t="shared" si="1"/>
        <v>12</v>
      </c>
      <c r="Y19" s="1088">
        <f t="shared" si="3"/>
        <v>486</v>
      </c>
      <c r="Z19" s="1088">
        <f t="shared" si="3"/>
        <v>301</v>
      </c>
      <c r="AA19" s="1088">
        <f t="shared" si="4"/>
        <v>787</v>
      </c>
      <c r="AB19" s="811" t="s">
        <v>50</v>
      </c>
      <c r="AC19" s="811"/>
      <c r="AD19" s="942" t="s">
        <v>49</v>
      </c>
      <c r="AE19" s="942"/>
      <c r="AF19" s="339">
        <v>22</v>
      </c>
      <c r="AG19" s="339">
        <v>3</v>
      </c>
      <c r="AH19" s="339">
        <v>32</v>
      </c>
      <c r="AI19" s="339">
        <v>5</v>
      </c>
      <c r="AJ19" s="339">
        <v>138</v>
      </c>
      <c r="AK19" s="339">
        <v>55</v>
      </c>
      <c r="AL19" s="339">
        <v>2</v>
      </c>
      <c r="AM19" s="339">
        <v>0</v>
      </c>
      <c r="AN19" s="339">
        <v>0</v>
      </c>
      <c r="AO19" s="339">
        <v>0</v>
      </c>
      <c r="AP19" s="339">
        <v>0</v>
      </c>
      <c r="AQ19" s="339">
        <v>0</v>
      </c>
      <c r="AR19" s="339">
        <v>0</v>
      </c>
      <c r="AS19" s="339">
        <v>0</v>
      </c>
      <c r="AT19" s="339">
        <v>0</v>
      </c>
      <c r="AU19" s="339">
        <v>0</v>
      </c>
      <c r="AV19" s="339">
        <v>155</v>
      </c>
      <c r="AW19" s="339">
        <v>125</v>
      </c>
      <c r="AX19" s="339">
        <v>84</v>
      </c>
      <c r="AY19" s="339">
        <v>30</v>
      </c>
      <c r="AZ19" s="339">
        <v>0</v>
      </c>
      <c r="BA19" s="339">
        <v>12</v>
      </c>
      <c r="BB19" s="339">
        <f t="shared" si="5"/>
        <v>433</v>
      </c>
      <c r="BC19" s="339">
        <f t="shared" si="5"/>
        <v>230</v>
      </c>
      <c r="BD19" s="339">
        <f t="shared" si="6"/>
        <v>663</v>
      </c>
      <c r="BE19" s="811" t="s">
        <v>50</v>
      </c>
      <c r="BF19" s="811"/>
      <c r="BG19" s="942" t="s">
        <v>49</v>
      </c>
      <c r="BH19" s="942"/>
      <c r="BI19" s="339">
        <v>5</v>
      </c>
      <c r="BJ19" s="339">
        <v>0</v>
      </c>
      <c r="BK19" s="339">
        <v>3</v>
      </c>
      <c r="BL19" s="339">
        <v>0</v>
      </c>
      <c r="BM19" s="339">
        <v>15</v>
      </c>
      <c r="BN19" s="339">
        <v>12</v>
      </c>
      <c r="BO19" s="339">
        <v>1</v>
      </c>
      <c r="BP19" s="339">
        <v>0</v>
      </c>
      <c r="BQ19" s="339">
        <v>0</v>
      </c>
      <c r="BR19" s="339">
        <v>0</v>
      </c>
      <c r="BS19" s="339">
        <v>0</v>
      </c>
      <c r="BT19" s="339">
        <v>0</v>
      </c>
      <c r="BU19" s="339">
        <v>0</v>
      </c>
      <c r="BV19" s="339">
        <v>0</v>
      </c>
      <c r="BW19" s="339">
        <v>0</v>
      </c>
      <c r="BX19" s="339">
        <v>0</v>
      </c>
      <c r="BY19" s="339">
        <v>5</v>
      </c>
      <c r="BZ19" s="339">
        <v>56</v>
      </c>
      <c r="CA19" s="339">
        <v>1</v>
      </c>
      <c r="CB19" s="339">
        <v>0</v>
      </c>
      <c r="CC19" s="339">
        <v>0</v>
      </c>
      <c r="CD19" s="339">
        <v>0</v>
      </c>
      <c r="CE19" s="339">
        <f t="shared" si="7"/>
        <v>30</v>
      </c>
      <c r="CF19" s="339">
        <f t="shared" si="7"/>
        <v>68</v>
      </c>
      <c r="CG19" s="339">
        <f t="shared" si="8"/>
        <v>98</v>
      </c>
      <c r="CH19" s="875"/>
      <c r="CI19" s="875" t="s">
        <v>50</v>
      </c>
      <c r="CJ19" s="942" t="s">
        <v>49</v>
      </c>
      <c r="CK19" s="942"/>
      <c r="CL19" s="339">
        <v>0</v>
      </c>
      <c r="CM19" s="339">
        <v>0</v>
      </c>
      <c r="CN19" s="339">
        <v>0</v>
      </c>
      <c r="CO19" s="339">
        <v>0</v>
      </c>
      <c r="CP19" s="339">
        <v>17</v>
      </c>
      <c r="CQ19" s="339">
        <v>1</v>
      </c>
      <c r="CR19" s="339">
        <v>0</v>
      </c>
      <c r="CS19" s="339">
        <v>0</v>
      </c>
      <c r="CT19" s="339">
        <v>0</v>
      </c>
      <c r="CU19" s="339">
        <v>0</v>
      </c>
      <c r="CV19" s="339">
        <v>0</v>
      </c>
      <c r="CW19" s="339">
        <v>0</v>
      </c>
      <c r="CX19" s="339">
        <v>0</v>
      </c>
      <c r="CY19" s="339">
        <v>0</v>
      </c>
      <c r="CZ19" s="339">
        <v>0</v>
      </c>
      <c r="DA19" s="339">
        <v>0</v>
      </c>
      <c r="DB19" s="339">
        <v>6</v>
      </c>
      <c r="DC19" s="339">
        <v>2</v>
      </c>
      <c r="DD19" s="339">
        <v>0</v>
      </c>
      <c r="DE19" s="339">
        <v>0</v>
      </c>
      <c r="DF19" s="339">
        <v>0</v>
      </c>
      <c r="DG19" s="339">
        <v>0</v>
      </c>
      <c r="DH19" s="339">
        <f t="shared" si="9"/>
        <v>23</v>
      </c>
      <c r="DI19" s="339">
        <f t="shared" si="9"/>
        <v>3</v>
      </c>
      <c r="DJ19" s="339">
        <f t="shared" si="10"/>
        <v>26</v>
      </c>
      <c r="DK19" s="811" t="s">
        <v>50</v>
      </c>
      <c r="DL19" s="811"/>
      <c r="DM19" s="942" t="s">
        <v>49</v>
      </c>
      <c r="DN19" s="942"/>
      <c r="DO19" s="339">
        <v>6</v>
      </c>
      <c r="DP19" s="339">
        <v>2</v>
      </c>
      <c r="DQ19" s="339">
        <v>5</v>
      </c>
      <c r="DR19" s="339">
        <v>2</v>
      </c>
      <c r="DS19" s="339">
        <v>4</v>
      </c>
      <c r="DT19" s="339">
        <v>2</v>
      </c>
      <c r="DU19" s="339">
        <v>1</v>
      </c>
      <c r="DV19" s="339">
        <v>0</v>
      </c>
      <c r="DW19" s="339">
        <v>0</v>
      </c>
      <c r="DX19" s="339">
        <v>0</v>
      </c>
      <c r="DY19" s="339">
        <v>3</v>
      </c>
      <c r="DZ19" s="339">
        <v>4</v>
      </c>
      <c r="EA19" s="339">
        <v>3</v>
      </c>
      <c r="EB19" s="339">
        <v>1</v>
      </c>
      <c r="EC19" s="339">
        <v>0</v>
      </c>
      <c r="ED19" s="339">
        <v>0</v>
      </c>
      <c r="EE19" s="339">
        <v>2</v>
      </c>
      <c r="EF19" s="339">
        <v>2</v>
      </c>
      <c r="EG19" s="339">
        <v>0</v>
      </c>
      <c r="EH19" s="339">
        <v>0</v>
      </c>
      <c r="EI19" s="339">
        <v>0</v>
      </c>
      <c r="EJ19" s="339">
        <v>0</v>
      </c>
      <c r="EK19" s="339">
        <f t="shared" si="11"/>
        <v>24</v>
      </c>
      <c r="EL19" s="339">
        <f t="shared" si="11"/>
        <v>13</v>
      </c>
      <c r="EM19" s="339">
        <f t="shared" si="12"/>
        <v>37</v>
      </c>
      <c r="EN19" s="811" t="s">
        <v>50</v>
      </c>
      <c r="EO19" s="811"/>
      <c r="EP19" s="942" t="s">
        <v>49</v>
      </c>
      <c r="EQ19" s="942"/>
      <c r="ER19" s="339">
        <v>756</v>
      </c>
      <c r="ES19" s="339">
        <v>225</v>
      </c>
      <c r="ET19" s="339">
        <v>670</v>
      </c>
      <c r="EU19" s="339">
        <v>206</v>
      </c>
      <c r="EV19" s="339">
        <v>713</v>
      </c>
      <c r="EW19" s="339">
        <v>190</v>
      </c>
      <c r="EX19" s="339">
        <v>151</v>
      </c>
      <c r="EY19" s="339">
        <v>88</v>
      </c>
      <c r="EZ19" s="339">
        <v>9</v>
      </c>
      <c r="FA19" s="339">
        <v>8</v>
      </c>
      <c r="FB19" s="339">
        <v>126</v>
      </c>
      <c r="FC19" s="339">
        <v>96</v>
      </c>
      <c r="FD19" s="339">
        <v>47</v>
      </c>
      <c r="FE19" s="339">
        <v>19</v>
      </c>
      <c r="FF19" s="339">
        <v>22</v>
      </c>
      <c r="FG19" s="339">
        <v>9</v>
      </c>
      <c r="FH19" s="339">
        <v>199</v>
      </c>
      <c r="FI19" s="339">
        <v>296</v>
      </c>
      <c r="FJ19" s="339">
        <v>66</v>
      </c>
      <c r="FK19" s="339">
        <v>41</v>
      </c>
      <c r="FL19" s="339">
        <v>47</v>
      </c>
      <c r="FM19" s="339">
        <v>25</v>
      </c>
      <c r="FN19" s="339">
        <f t="shared" si="13"/>
        <v>2806</v>
      </c>
      <c r="FO19" s="339">
        <f t="shared" si="13"/>
        <v>1203</v>
      </c>
      <c r="FP19" s="339">
        <f t="shared" si="14"/>
        <v>4009</v>
      </c>
      <c r="FQ19" s="811" t="s">
        <v>50</v>
      </c>
      <c r="FR19" s="811"/>
    </row>
    <row r="20" spans="1:174" ht="20.100000000000001" customHeight="1">
      <c r="A20" s="942" t="s">
        <v>51</v>
      </c>
      <c r="B20" s="942"/>
      <c r="C20" s="1088">
        <f t="shared" si="2"/>
        <v>55</v>
      </c>
      <c r="D20" s="1088">
        <f t="shared" si="0"/>
        <v>38</v>
      </c>
      <c r="E20" s="1088">
        <f t="shared" si="0"/>
        <v>90</v>
      </c>
      <c r="F20" s="1088">
        <f t="shared" si="0"/>
        <v>31</v>
      </c>
      <c r="G20" s="1088">
        <f t="shared" si="0"/>
        <v>309</v>
      </c>
      <c r="H20" s="1088">
        <f t="shared" si="0"/>
        <v>68</v>
      </c>
      <c r="I20" s="1088">
        <f t="shared" si="0"/>
        <v>9</v>
      </c>
      <c r="J20" s="1088">
        <f t="shared" si="0"/>
        <v>5</v>
      </c>
      <c r="K20" s="1088">
        <f t="shared" si="0"/>
        <v>0</v>
      </c>
      <c r="L20" s="1088">
        <f t="shared" si="0"/>
        <v>0</v>
      </c>
      <c r="M20" s="1088">
        <f t="shared" si="0"/>
        <v>4</v>
      </c>
      <c r="N20" s="1088">
        <f t="shared" si="0"/>
        <v>0</v>
      </c>
      <c r="O20" s="1088">
        <f t="shared" si="0"/>
        <v>5</v>
      </c>
      <c r="P20" s="1088">
        <f t="shared" si="0"/>
        <v>1</v>
      </c>
      <c r="Q20" s="1088">
        <f t="shared" si="0"/>
        <v>1</v>
      </c>
      <c r="R20" s="1088">
        <f t="shared" si="0"/>
        <v>0</v>
      </c>
      <c r="S20" s="1088">
        <f t="shared" si="0"/>
        <v>38</v>
      </c>
      <c r="T20" s="1088">
        <f t="shared" si="1"/>
        <v>50</v>
      </c>
      <c r="U20" s="1088">
        <f t="shared" si="1"/>
        <v>25</v>
      </c>
      <c r="V20" s="1088">
        <f t="shared" si="1"/>
        <v>9</v>
      </c>
      <c r="W20" s="1088">
        <f t="shared" si="1"/>
        <v>12</v>
      </c>
      <c r="X20" s="1088">
        <f t="shared" si="1"/>
        <v>0</v>
      </c>
      <c r="Y20" s="1088">
        <f t="shared" si="3"/>
        <v>548</v>
      </c>
      <c r="Z20" s="1088">
        <f t="shared" si="3"/>
        <v>202</v>
      </c>
      <c r="AA20" s="1088">
        <f t="shared" si="4"/>
        <v>750</v>
      </c>
      <c r="AB20" s="811" t="s">
        <v>52</v>
      </c>
      <c r="AC20" s="811"/>
      <c r="AD20" s="942" t="s">
        <v>51</v>
      </c>
      <c r="AE20" s="942"/>
      <c r="AF20" s="339">
        <v>45</v>
      </c>
      <c r="AG20" s="339">
        <v>34</v>
      </c>
      <c r="AH20" s="339">
        <v>77</v>
      </c>
      <c r="AI20" s="339">
        <v>28</v>
      </c>
      <c r="AJ20" s="339">
        <v>157</v>
      </c>
      <c r="AK20" s="339">
        <v>27</v>
      </c>
      <c r="AL20" s="339">
        <v>8</v>
      </c>
      <c r="AM20" s="339">
        <v>2</v>
      </c>
      <c r="AN20" s="339">
        <v>0</v>
      </c>
      <c r="AO20" s="339">
        <v>0</v>
      </c>
      <c r="AP20" s="339">
        <v>3</v>
      </c>
      <c r="AQ20" s="339">
        <v>0</v>
      </c>
      <c r="AR20" s="339">
        <v>4</v>
      </c>
      <c r="AS20" s="339">
        <v>0</v>
      </c>
      <c r="AT20" s="339">
        <v>1</v>
      </c>
      <c r="AU20" s="339">
        <v>0</v>
      </c>
      <c r="AV20" s="339">
        <v>31</v>
      </c>
      <c r="AW20" s="339">
        <v>45</v>
      </c>
      <c r="AX20" s="339">
        <v>20</v>
      </c>
      <c r="AY20" s="339">
        <v>9</v>
      </c>
      <c r="AZ20" s="339">
        <v>11</v>
      </c>
      <c r="BA20" s="339">
        <v>0</v>
      </c>
      <c r="BB20" s="339">
        <f t="shared" si="5"/>
        <v>357</v>
      </c>
      <c r="BC20" s="339">
        <f t="shared" si="5"/>
        <v>145</v>
      </c>
      <c r="BD20" s="339">
        <f t="shared" si="6"/>
        <v>502</v>
      </c>
      <c r="BE20" s="811" t="s">
        <v>52</v>
      </c>
      <c r="BF20" s="811"/>
      <c r="BG20" s="942" t="s">
        <v>51</v>
      </c>
      <c r="BH20" s="942"/>
      <c r="BI20" s="339">
        <v>8</v>
      </c>
      <c r="BJ20" s="339">
        <v>4</v>
      </c>
      <c r="BK20" s="339">
        <v>8</v>
      </c>
      <c r="BL20" s="339">
        <v>3</v>
      </c>
      <c r="BM20" s="339">
        <v>43</v>
      </c>
      <c r="BN20" s="339">
        <v>11</v>
      </c>
      <c r="BO20" s="339">
        <v>1</v>
      </c>
      <c r="BP20" s="339">
        <v>3</v>
      </c>
      <c r="BQ20" s="339">
        <v>0</v>
      </c>
      <c r="BR20" s="339">
        <v>0</v>
      </c>
      <c r="BS20" s="339">
        <v>1</v>
      </c>
      <c r="BT20" s="339">
        <v>0</v>
      </c>
      <c r="BU20" s="339">
        <v>0</v>
      </c>
      <c r="BV20" s="339">
        <v>1</v>
      </c>
      <c r="BW20" s="339">
        <v>0</v>
      </c>
      <c r="BX20" s="339">
        <v>0</v>
      </c>
      <c r="BY20" s="339">
        <v>7</v>
      </c>
      <c r="BZ20" s="339">
        <v>0</v>
      </c>
      <c r="CA20" s="339">
        <v>3</v>
      </c>
      <c r="CB20" s="339">
        <v>0</v>
      </c>
      <c r="CC20" s="339">
        <v>1</v>
      </c>
      <c r="CD20" s="339">
        <v>0</v>
      </c>
      <c r="CE20" s="339">
        <f t="shared" si="7"/>
        <v>72</v>
      </c>
      <c r="CF20" s="339">
        <f t="shared" si="7"/>
        <v>22</v>
      </c>
      <c r="CG20" s="339">
        <f t="shared" si="8"/>
        <v>94</v>
      </c>
      <c r="CH20" s="875"/>
      <c r="CI20" s="875" t="s">
        <v>52</v>
      </c>
      <c r="CJ20" s="942" t="s">
        <v>51</v>
      </c>
      <c r="CK20" s="942"/>
      <c r="CL20" s="339">
        <v>2</v>
      </c>
      <c r="CM20" s="339">
        <v>0</v>
      </c>
      <c r="CN20" s="339">
        <v>5</v>
      </c>
      <c r="CO20" s="339">
        <v>0</v>
      </c>
      <c r="CP20" s="339">
        <v>109</v>
      </c>
      <c r="CQ20" s="339">
        <v>30</v>
      </c>
      <c r="CR20" s="339">
        <v>0</v>
      </c>
      <c r="CS20" s="339">
        <v>0</v>
      </c>
      <c r="CT20" s="339">
        <v>0</v>
      </c>
      <c r="CU20" s="339">
        <v>0</v>
      </c>
      <c r="CV20" s="339">
        <v>0</v>
      </c>
      <c r="CW20" s="339">
        <v>0</v>
      </c>
      <c r="CX20" s="339">
        <v>1</v>
      </c>
      <c r="CY20" s="339">
        <v>0</v>
      </c>
      <c r="CZ20" s="339">
        <v>0</v>
      </c>
      <c r="DA20" s="339">
        <v>0</v>
      </c>
      <c r="DB20" s="339">
        <v>0</v>
      </c>
      <c r="DC20" s="339">
        <v>5</v>
      </c>
      <c r="DD20" s="339">
        <v>2</v>
      </c>
      <c r="DE20" s="339">
        <v>0</v>
      </c>
      <c r="DF20" s="339">
        <v>0</v>
      </c>
      <c r="DG20" s="339">
        <v>0</v>
      </c>
      <c r="DH20" s="339">
        <f t="shared" si="9"/>
        <v>119</v>
      </c>
      <c r="DI20" s="339">
        <f t="shared" si="9"/>
        <v>35</v>
      </c>
      <c r="DJ20" s="339">
        <f t="shared" si="10"/>
        <v>154</v>
      </c>
      <c r="DK20" s="811" t="s">
        <v>52</v>
      </c>
      <c r="DL20" s="811"/>
      <c r="DM20" s="942" t="s">
        <v>51</v>
      </c>
      <c r="DN20" s="942"/>
      <c r="DO20" s="339">
        <v>1</v>
      </c>
      <c r="DP20" s="339">
        <v>2</v>
      </c>
      <c r="DQ20" s="339">
        <v>4</v>
      </c>
      <c r="DR20" s="339">
        <v>2</v>
      </c>
      <c r="DS20" s="339">
        <v>9</v>
      </c>
      <c r="DT20" s="339">
        <v>8</v>
      </c>
      <c r="DU20" s="339">
        <v>0</v>
      </c>
      <c r="DV20" s="339">
        <v>6</v>
      </c>
      <c r="DW20" s="339">
        <v>0</v>
      </c>
      <c r="DX20" s="339">
        <v>0</v>
      </c>
      <c r="DY20" s="339">
        <v>0</v>
      </c>
      <c r="DZ20" s="339">
        <v>2</v>
      </c>
      <c r="EA20" s="339">
        <v>0</v>
      </c>
      <c r="EB20" s="339">
        <v>0</v>
      </c>
      <c r="EC20" s="339">
        <v>0</v>
      </c>
      <c r="ED20" s="339">
        <v>0</v>
      </c>
      <c r="EE20" s="339">
        <v>1</v>
      </c>
      <c r="EF20" s="339">
        <v>1</v>
      </c>
      <c r="EG20" s="339">
        <v>0</v>
      </c>
      <c r="EH20" s="339">
        <v>0</v>
      </c>
      <c r="EI20" s="339">
        <v>0</v>
      </c>
      <c r="EJ20" s="339">
        <v>0</v>
      </c>
      <c r="EK20" s="339">
        <f t="shared" si="11"/>
        <v>15</v>
      </c>
      <c r="EL20" s="339">
        <f t="shared" si="11"/>
        <v>21</v>
      </c>
      <c r="EM20" s="339">
        <f t="shared" si="12"/>
        <v>36</v>
      </c>
      <c r="EN20" s="811" t="s">
        <v>52</v>
      </c>
      <c r="EO20" s="811"/>
      <c r="EP20" s="942" t="s">
        <v>51</v>
      </c>
      <c r="EQ20" s="942"/>
      <c r="ER20" s="339">
        <v>789</v>
      </c>
      <c r="ES20" s="339">
        <v>392</v>
      </c>
      <c r="ET20" s="339">
        <v>726</v>
      </c>
      <c r="EU20" s="339">
        <v>443</v>
      </c>
      <c r="EV20" s="339">
        <v>412</v>
      </c>
      <c r="EW20" s="339">
        <v>245</v>
      </c>
      <c r="EX20" s="339">
        <v>217</v>
      </c>
      <c r="EY20" s="339">
        <v>172</v>
      </c>
      <c r="EZ20" s="339">
        <v>13</v>
      </c>
      <c r="FA20" s="339">
        <v>9</v>
      </c>
      <c r="FB20" s="339">
        <v>99</v>
      </c>
      <c r="FC20" s="339">
        <v>120</v>
      </c>
      <c r="FD20" s="339">
        <v>29</v>
      </c>
      <c r="FE20" s="339">
        <v>24</v>
      </c>
      <c r="FF20" s="339">
        <v>15</v>
      </c>
      <c r="FG20" s="339">
        <v>4</v>
      </c>
      <c r="FH20" s="339">
        <v>30</v>
      </c>
      <c r="FI20" s="339">
        <v>73</v>
      </c>
      <c r="FJ20" s="339">
        <v>13</v>
      </c>
      <c r="FK20" s="339">
        <v>0</v>
      </c>
      <c r="FL20" s="339">
        <v>7</v>
      </c>
      <c r="FM20" s="339">
        <v>3</v>
      </c>
      <c r="FN20" s="339">
        <f t="shared" si="13"/>
        <v>2350</v>
      </c>
      <c r="FO20" s="339">
        <f t="shared" si="13"/>
        <v>1485</v>
      </c>
      <c r="FP20" s="339">
        <f t="shared" si="14"/>
        <v>3835</v>
      </c>
      <c r="FQ20" s="811" t="s">
        <v>52</v>
      </c>
      <c r="FR20" s="811"/>
    </row>
    <row r="21" spans="1:174" ht="20.100000000000001" customHeight="1">
      <c r="A21" s="942" t="s">
        <v>53</v>
      </c>
      <c r="B21" s="942"/>
      <c r="C21" s="1088">
        <f t="shared" si="2"/>
        <v>104</v>
      </c>
      <c r="D21" s="1088">
        <f t="shared" si="2"/>
        <v>13</v>
      </c>
      <c r="E21" s="1088">
        <f t="shared" si="2"/>
        <v>91</v>
      </c>
      <c r="F21" s="1088">
        <f t="shared" si="2"/>
        <v>6</v>
      </c>
      <c r="G21" s="1088">
        <f t="shared" si="0"/>
        <v>853</v>
      </c>
      <c r="H21" s="1088">
        <f t="shared" si="0"/>
        <v>228</v>
      </c>
      <c r="I21" s="1088">
        <f t="shared" si="0"/>
        <v>22</v>
      </c>
      <c r="J21" s="1088">
        <f t="shared" si="0"/>
        <v>5</v>
      </c>
      <c r="K21" s="1088">
        <f t="shared" si="0"/>
        <v>8</v>
      </c>
      <c r="L21" s="1088">
        <f t="shared" si="0"/>
        <v>0</v>
      </c>
      <c r="M21" s="1088">
        <f t="shared" si="0"/>
        <v>18</v>
      </c>
      <c r="N21" s="1088">
        <f t="shared" si="0"/>
        <v>8</v>
      </c>
      <c r="O21" s="1088">
        <f t="shared" si="0"/>
        <v>4</v>
      </c>
      <c r="P21" s="1088">
        <f t="shared" si="0"/>
        <v>1</v>
      </c>
      <c r="Q21" s="1088">
        <f t="shared" si="0"/>
        <v>4</v>
      </c>
      <c r="R21" s="1088">
        <f t="shared" si="0"/>
        <v>0</v>
      </c>
      <c r="S21" s="1088">
        <f t="shared" si="0"/>
        <v>1317</v>
      </c>
      <c r="T21" s="1088">
        <f t="shared" si="1"/>
        <v>1457</v>
      </c>
      <c r="U21" s="1088">
        <f t="shared" si="1"/>
        <v>348</v>
      </c>
      <c r="V21" s="1088">
        <f t="shared" si="1"/>
        <v>86</v>
      </c>
      <c r="W21" s="1088">
        <f t="shared" si="1"/>
        <v>69</v>
      </c>
      <c r="X21" s="1088">
        <f t="shared" si="1"/>
        <v>76</v>
      </c>
      <c r="Y21" s="1088">
        <f t="shared" si="3"/>
        <v>2838</v>
      </c>
      <c r="Z21" s="1088">
        <f t="shared" si="3"/>
        <v>1880</v>
      </c>
      <c r="AA21" s="1088">
        <f t="shared" si="4"/>
        <v>4718</v>
      </c>
      <c r="AB21" s="811" t="s">
        <v>54</v>
      </c>
      <c r="AC21" s="811"/>
      <c r="AD21" s="942" t="s">
        <v>53</v>
      </c>
      <c r="AE21" s="942"/>
      <c r="AF21" s="339">
        <v>94</v>
      </c>
      <c r="AG21" s="339">
        <v>12</v>
      </c>
      <c r="AH21" s="339">
        <v>77</v>
      </c>
      <c r="AI21" s="339">
        <v>2</v>
      </c>
      <c r="AJ21" s="339">
        <v>511</v>
      </c>
      <c r="AK21" s="339">
        <v>162</v>
      </c>
      <c r="AL21" s="339">
        <v>17</v>
      </c>
      <c r="AM21" s="339">
        <v>0</v>
      </c>
      <c r="AN21" s="339">
        <v>8</v>
      </c>
      <c r="AO21" s="339">
        <v>0</v>
      </c>
      <c r="AP21" s="339">
        <v>15</v>
      </c>
      <c r="AQ21" s="339">
        <v>2</v>
      </c>
      <c r="AR21" s="339">
        <v>4</v>
      </c>
      <c r="AS21" s="339">
        <v>1</v>
      </c>
      <c r="AT21" s="339">
        <v>4</v>
      </c>
      <c r="AU21" s="339">
        <v>0</v>
      </c>
      <c r="AV21" s="339">
        <v>1236</v>
      </c>
      <c r="AW21" s="339">
        <v>1433</v>
      </c>
      <c r="AX21" s="339">
        <v>319</v>
      </c>
      <c r="AY21" s="339">
        <v>83</v>
      </c>
      <c r="AZ21" s="339">
        <v>60</v>
      </c>
      <c r="BA21" s="339">
        <v>71</v>
      </c>
      <c r="BB21" s="339">
        <f t="shared" si="5"/>
        <v>2345</v>
      </c>
      <c r="BC21" s="339">
        <f t="shared" si="5"/>
        <v>1766</v>
      </c>
      <c r="BD21" s="339">
        <f t="shared" si="6"/>
        <v>4111</v>
      </c>
      <c r="BE21" s="811" t="s">
        <v>54</v>
      </c>
      <c r="BF21" s="811"/>
      <c r="BG21" s="942" t="s">
        <v>53</v>
      </c>
      <c r="BH21" s="942"/>
      <c r="BI21" s="339">
        <v>8</v>
      </c>
      <c r="BJ21" s="339">
        <v>1</v>
      </c>
      <c r="BK21" s="339">
        <v>14</v>
      </c>
      <c r="BL21" s="339">
        <v>4</v>
      </c>
      <c r="BM21" s="339">
        <v>84</v>
      </c>
      <c r="BN21" s="339">
        <v>22</v>
      </c>
      <c r="BO21" s="339">
        <v>5</v>
      </c>
      <c r="BP21" s="339">
        <v>5</v>
      </c>
      <c r="BQ21" s="339">
        <v>0</v>
      </c>
      <c r="BR21" s="339">
        <v>0</v>
      </c>
      <c r="BS21" s="339">
        <v>3</v>
      </c>
      <c r="BT21" s="339">
        <v>6</v>
      </c>
      <c r="BU21" s="339">
        <v>0</v>
      </c>
      <c r="BV21" s="339">
        <v>0</v>
      </c>
      <c r="BW21" s="339">
        <v>0</v>
      </c>
      <c r="BX21" s="339">
        <v>0</v>
      </c>
      <c r="BY21" s="339">
        <v>25</v>
      </c>
      <c r="BZ21" s="339">
        <v>24</v>
      </c>
      <c r="CA21" s="339">
        <v>9</v>
      </c>
      <c r="CB21" s="339">
        <v>3</v>
      </c>
      <c r="CC21" s="339">
        <v>4</v>
      </c>
      <c r="CD21" s="339">
        <v>5</v>
      </c>
      <c r="CE21" s="339">
        <f t="shared" si="7"/>
        <v>152</v>
      </c>
      <c r="CF21" s="339">
        <f t="shared" si="7"/>
        <v>70</v>
      </c>
      <c r="CG21" s="339">
        <f t="shared" si="8"/>
        <v>222</v>
      </c>
      <c r="CH21" s="875"/>
      <c r="CI21" s="875" t="s">
        <v>54</v>
      </c>
      <c r="CJ21" s="942" t="s">
        <v>53</v>
      </c>
      <c r="CK21" s="942"/>
      <c r="CL21" s="339">
        <v>2</v>
      </c>
      <c r="CM21" s="339">
        <v>0</v>
      </c>
      <c r="CN21" s="339">
        <v>0</v>
      </c>
      <c r="CO21" s="339">
        <v>0</v>
      </c>
      <c r="CP21" s="339">
        <v>258</v>
      </c>
      <c r="CQ21" s="339">
        <v>44</v>
      </c>
      <c r="CR21" s="339">
        <v>0</v>
      </c>
      <c r="CS21" s="339">
        <v>0</v>
      </c>
      <c r="CT21" s="339">
        <v>0</v>
      </c>
      <c r="CU21" s="339">
        <v>0</v>
      </c>
      <c r="CV21" s="339">
        <v>0</v>
      </c>
      <c r="CW21" s="339">
        <v>0</v>
      </c>
      <c r="CX21" s="339">
        <v>0</v>
      </c>
      <c r="CY21" s="339">
        <v>0</v>
      </c>
      <c r="CZ21" s="339">
        <v>0</v>
      </c>
      <c r="DA21" s="339">
        <v>0</v>
      </c>
      <c r="DB21" s="339">
        <v>56</v>
      </c>
      <c r="DC21" s="339">
        <v>0</v>
      </c>
      <c r="DD21" s="339">
        <v>20</v>
      </c>
      <c r="DE21" s="339">
        <v>0</v>
      </c>
      <c r="DF21" s="339">
        <v>5</v>
      </c>
      <c r="DG21" s="339">
        <v>0</v>
      </c>
      <c r="DH21" s="339">
        <f t="shared" si="9"/>
        <v>341</v>
      </c>
      <c r="DI21" s="339">
        <f t="shared" si="9"/>
        <v>44</v>
      </c>
      <c r="DJ21" s="339">
        <f t="shared" si="10"/>
        <v>385</v>
      </c>
      <c r="DK21" s="811" t="s">
        <v>54</v>
      </c>
      <c r="DL21" s="811"/>
      <c r="DM21" s="942" t="s">
        <v>53</v>
      </c>
      <c r="DN21" s="942"/>
      <c r="DO21" s="339">
        <v>42</v>
      </c>
      <c r="DP21" s="339">
        <v>8</v>
      </c>
      <c r="DQ21" s="339">
        <v>51</v>
      </c>
      <c r="DR21" s="339">
        <v>4</v>
      </c>
      <c r="DS21" s="339">
        <v>79</v>
      </c>
      <c r="DT21" s="339">
        <v>18</v>
      </c>
      <c r="DU21" s="339">
        <v>6</v>
      </c>
      <c r="DV21" s="339">
        <v>3</v>
      </c>
      <c r="DW21" s="339">
        <v>0</v>
      </c>
      <c r="DX21" s="339">
        <v>0</v>
      </c>
      <c r="DY21" s="339">
        <v>7</v>
      </c>
      <c r="DZ21" s="339">
        <v>8</v>
      </c>
      <c r="EA21" s="339">
        <v>0</v>
      </c>
      <c r="EB21" s="339">
        <v>1</v>
      </c>
      <c r="EC21" s="339">
        <v>0</v>
      </c>
      <c r="ED21" s="339">
        <v>0</v>
      </c>
      <c r="EE21" s="339">
        <v>23</v>
      </c>
      <c r="EF21" s="339">
        <v>33</v>
      </c>
      <c r="EG21" s="339">
        <v>6</v>
      </c>
      <c r="EH21" s="339">
        <v>0</v>
      </c>
      <c r="EI21" s="339">
        <v>2</v>
      </c>
      <c r="EJ21" s="339">
        <v>2</v>
      </c>
      <c r="EK21" s="339">
        <f t="shared" si="11"/>
        <v>216</v>
      </c>
      <c r="EL21" s="339">
        <f t="shared" si="11"/>
        <v>77</v>
      </c>
      <c r="EM21" s="339">
        <f t="shared" si="12"/>
        <v>293</v>
      </c>
      <c r="EN21" s="811" t="s">
        <v>54</v>
      </c>
      <c r="EO21" s="811"/>
      <c r="EP21" s="942" t="s">
        <v>53</v>
      </c>
      <c r="EQ21" s="942"/>
      <c r="ER21" s="339">
        <v>1993</v>
      </c>
      <c r="ES21" s="339">
        <v>728</v>
      </c>
      <c r="ET21" s="339">
        <v>1725</v>
      </c>
      <c r="EU21" s="339">
        <v>689</v>
      </c>
      <c r="EV21" s="339">
        <v>1173</v>
      </c>
      <c r="EW21" s="339">
        <v>671</v>
      </c>
      <c r="EX21" s="339">
        <v>645</v>
      </c>
      <c r="EY21" s="339">
        <v>484</v>
      </c>
      <c r="EZ21" s="339">
        <v>46</v>
      </c>
      <c r="FA21" s="339">
        <v>2</v>
      </c>
      <c r="FB21" s="339">
        <v>639</v>
      </c>
      <c r="FC21" s="339">
        <v>625</v>
      </c>
      <c r="FD21" s="339">
        <v>113</v>
      </c>
      <c r="FE21" s="339">
        <v>39</v>
      </c>
      <c r="FF21" s="339">
        <v>56</v>
      </c>
      <c r="FG21" s="339">
        <v>2</v>
      </c>
      <c r="FH21" s="339">
        <v>1365</v>
      </c>
      <c r="FI21" s="339">
        <v>1868</v>
      </c>
      <c r="FJ21" s="339">
        <v>376</v>
      </c>
      <c r="FK21" s="339">
        <v>166</v>
      </c>
      <c r="FL21" s="339">
        <v>122</v>
      </c>
      <c r="FM21" s="339">
        <v>189</v>
      </c>
      <c r="FN21" s="339">
        <f t="shared" si="13"/>
        <v>8253</v>
      </c>
      <c r="FO21" s="339">
        <f t="shared" si="13"/>
        <v>5463</v>
      </c>
      <c r="FP21" s="339">
        <f t="shared" si="14"/>
        <v>13716</v>
      </c>
      <c r="FQ21" s="811" t="s">
        <v>54</v>
      </c>
      <c r="FR21" s="811"/>
    </row>
    <row r="22" spans="1:174" ht="20.100000000000001" customHeight="1">
      <c r="A22" s="942" t="s">
        <v>84</v>
      </c>
      <c r="B22" s="942"/>
      <c r="C22" s="1088">
        <f t="shared" si="2"/>
        <v>35</v>
      </c>
      <c r="D22" s="1088">
        <f t="shared" si="2"/>
        <v>4</v>
      </c>
      <c r="E22" s="1088">
        <f t="shared" si="2"/>
        <v>41</v>
      </c>
      <c r="F22" s="1088">
        <f t="shared" si="2"/>
        <v>3</v>
      </c>
      <c r="G22" s="1088">
        <f t="shared" si="0"/>
        <v>278</v>
      </c>
      <c r="H22" s="1088">
        <f t="shared" si="0"/>
        <v>66</v>
      </c>
      <c r="I22" s="1088">
        <f t="shared" si="0"/>
        <v>3</v>
      </c>
      <c r="J22" s="1088">
        <f t="shared" si="0"/>
        <v>2</v>
      </c>
      <c r="K22" s="1088">
        <f t="shared" si="0"/>
        <v>0</v>
      </c>
      <c r="L22" s="1088">
        <f t="shared" si="0"/>
        <v>0</v>
      </c>
      <c r="M22" s="1088">
        <f t="shared" si="0"/>
        <v>2</v>
      </c>
      <c r="N22" s="1088">
        <f t="shared" si="0"/>
        <v>35</v>
      </c>
      <c r="O22" s="1088">
        <f t="shared" si="0"/>
        <v>0</v>
      </c>
      <c r="P22" s="1088">
        <f t="shared" si="0"/>
        <v>0</v>
      </c>
      <c r="Q22" s="1088">
        <f t="shared" si="0"/>
        <v>0</v>
      </c>
      <c r="R22" s="1088">
        <f t="shared" si="0"/>
        <v>3</v>
      </c>
      <c r="S22" s="1088">
        <f t="shared" si="0"/>
        <v>283</v>
      </c>
      <c r="T22" s="1088">
        <f t="shared" si="1"/>
        <v>314</v>
      </c>
      <c r="U22" s="1088">
        <f t="shared" si="1"/>
        <v>116</v>
      </c>
      <c r="V22" s="1088">
        <f t="shared" si="1"/>
        <v>79</v>
      </c>
      <c r="W22" s="1088">
        <f t="shared" si="1"/>
        <v>16</v>
      </c>
      <c r="X22" s="1088">
        <f t="shared" si="1"/>
        <v>21</v>
      </c>
      <c r="Y22" s="1088">
        <f t="shared" si="3"/>
        <v>774</v>
      </c>
      <c r="Z22" s="1088">
        <f t="shared" si="3"/>
        <v>527</v>
      </c>
      <c r="AA22" s="1088">
        <f t="shared" si="4"/>
        <v>1301</v>
      </c>
      <c r="AB22" s="811" t="s">
        <v>56</v>
      </c>
      <c r="AC22" s="811"/>
      <c r="AD22" s="942" t="s">
        <v>84</v>
      </c>
      <c r="AE22" s="942"/>
      <c r="AF22" s="339">
        <v>25</v>
      </c>
      <c r="AG22" s="339">
        <v>3</v>
      </c>
      <c r="AH22" s="339">
        <v>26</v>
      </c>
      <c r="AI22" s="339">
        <v>0</v>
      </c>
      <c r="AJ22" s="339">
        <v>183</v>
      </c>
      <c r="AK22" s="339">
        <v>60</v>
      </c>
      <c r="AL22" s="339">
        <v>2</v>
      </c>
      <c r="AM22" s="339">
        <v>0</v>
      </c>
      <c r="AN22" s="339">
        <v>0</v>
      </c>
      <c r="AO22" s="339">
        <v>0</v>
      </c>
      <c r="AP22" s="339">
        <v>1</v>
      </c>
      <c r="AQ22" s="339">
        <v>33</v>
      </c>
      <c r="AR22" s="339">
        <v>0</v>
      </c>
      <c r="AS22" s="339">
        <v>0</v>
      </c>
      <c r="AT22" s="339">
        <v>0</v>
      </c>
      <c r="AU22" s="339">
        <v>0</v>
      </c>
      <c r="AV22" s="339">
        <v>265</v>
      </c>
      <c r="AW22" s="339">
        <v>305</v>
      </c>
      <c r="AX22" s="339">
        <v>108</v>
      </c>
      <c r="AY22" s="339">
        <v>79</v>
      </c>
      <c r="AZ22" s="339">
        <v>12</v>
      </c>
      <c r="BA22" s="339">
        <v>20</v>
      </c>
      <c r="BB22" s="339">
        <f t="shared" si="5"/>
        <v>622</v>
      </c>
      <c r="BC22" s="339">
        <f t="shared" si="5"/>
        <v>500</v>
      </c>
      <c r="BD22" s="339">
        <f t="shared" si="6"/>
        <v>1122</v>
      </c>
      <c r="BE22" s="811" t="s">
        <v>56</v>
      </c>
      <c r="BF22" s="811"/>
      <c r="BG22" s="942" t="s">
        <v>84</v>
      </c>
      <c r="BH22" s="942"/>
      <c r="BI22" s="339">
        <v>8</v>
      </c>
      <c r="BJ22" s="339">
        <v>1</v>
      </c>
      <c r="BK22" s="339">
        <v>15</v>
      </c>
      <c r="BL22" s="339">
        <v>3</v>
      </c>
      <c r="BM22" s="339">
        <v>56</v>
      </c>
      <c r="BN22" s="339">
        <v>4</v>
      </c>
      <c r="BO22" s="339">
        <v>1</v>
      </c>
      <c r="BP22" s="339">
        <v>2</v>
      </c>
      <c r="BQ22" s="339">
        <v>0</v>
      </c>
      <c r="BR22" s="339">
        <v>0</v>
      </c>
      <c r="BS22" s="339">
        <v>1</v>
      </c>
      <c r="BT22" s="339">
        <v>2</v>
      </c>
      <c r="BU22" s="339">
        <v>0</v>
      </c>
      <c r="BV22" s="339">
        <v>0</v>
      </c>
      <c r="BW22" s="339">
        <v>0</v>
      </c>
      <c r="BX22" s="339">
        <v>3</v>
      </c>
      <c r="BY22" s="339">
        <v>12</v>
      </c>
      <c r="BZ22" s="339">
        <v>9</v>
      </c>
      <c r="CA22" s="339">
        <v>4</v>
      </c>
      <c r="CB22" s="339">
        <v>0</v>
      </c>
      <c r="CC22" s="339">
        <v>1</v>
      </c>
      <c r="CD22" s="339">
        <v>1</v>
      </c>
      <c r="CE22" s="339">
        <f t="shared" si="7"/>
        <v>98</v>
      </c>
      <c r="CF22" s="339">
        <f t="shared" si="7"/>
        <v>25</v>
      </c>
      <c r="CG22" s="339">
        <f t="shared" si="8"/>
        <v>123</v>
      </c>
      <c r="CH22" s="875"/>
      <c r="CI22" s="875" t="s">
        <v>56</v>
      </c>
      <c r="CJ22" s="942" t="s">
        <v>84</v>
      </c>
      <c r="CK22" s="942"/>
      <c r="CL22" s="339">
        <v>2</v>
      </c>
      <c r="CM22" s="339">
        <v>0</v>
      </c>
      <c r="CN22" s="339">
        <v>0</v>
      </c>
      <c r="CO22" s="339">
        <v>0</v>
      </c>
      <c r="CP22" s="339">
        <v>39</v>
      </c>
      <c r="CQ22" s="339">
        <v>2</v>
      </c>
      <c r="CR22" s="339">
        <v>0</v>
      </c>
      <c r="CS22" s="339">
        <v>0</v>
      </c>
      <c r="CT22" s="339">
        <v>0</v>
      </c>
      <c r="CU22" s="339">
        <v>0</v>
      </c>
      <c r="CV22" s="339">
        <v>0</v>
      </c>
      <c r="CW22" s="339">
        <v>0</v>
      </c>
      <c r="CX22" s="339">
        <v>0</v>
      </c>
      <c r="CY22" s="339">
        <v>0</v>
      </c>
      <c r="CZ22" s="339">
        <v>0</v>
      </c>
      <c r="DA22" s="339">
        <v>0</v>
      </c>
      <c r="DB22" s="339">
        <v>6</v>
      </c>
      <c r="DC22" s="339">
        <v>0</v>
      </c>
      <c r="DD22" s="339">
        <v>4</v>
      </c>
      <c r="DE22" s="339">
        <v>0</v>
      </c>
      <c r="DF22" s="339">
        <v>3</v>
      </c>
      <c r="DG22" s="339">
        <v>0</v>
      </c>
      <c r="DH22" s="339">
        <f t="shared" si="9"/>
        <v>54</v>
      </c>
      <c r="DI22" s="339">
        <f t="shared" si="9"/>
        <v>2</v>
      </c>
      <c r="DJ22" s="339">
        <f t="shared" si="10"/>
        <v>56</v>
      </c>
      <c r="DK22" s="811" t="s">
        <v>56</v>
      </c>
      <c r="DL22" s="811"/>
      <c r="DM22" s="942" t="s">
        <v>84</v>
      </c>
      <c r="DN22" s="942"/>
      <c r="DO22" s="339">
        <v>5</v>
      </c>
      <c r="DP22" s="339">
        <v>3</v>
      </c>
      <c r="DQ22" s="339">
        <v>7</v>
      </c>
      <c r="DR22" s="339">
        <v>0</v>
      </c>
      <c r="DS22" s="339">
        <v>23</v>
      </c>
      <c r="DT22" s="339">
        <v>3</v>
      </c>
      <c r="DU22" s="339">
        <v>0</v>
      </c>
      <c r="DV22" s="339">
        <v>2</v>
      </c>
      <c r="DW22" s="339">
        <v>0</v>
      </c>
      <c r="DX22" s="339">
        <v>0</v>
      </c>
      <c r="DY22" s="339">
        <v>0</v>
      </c>
      <c r="DZ22" s="339">
        <v>1</v>
      </c>
      <c r="EA22" s="339">
        <v>0</v>
      </c>
      <c r="EB22" s="339">
        <v>0</v>
      </c>
      <c r="EC22" s="339">
        <v>0</v>
      </c>
      <c r="ED22" s="339">
        <v>0</v>
      </c>
      <c r="EE22" s="339">
        <v>3</v>
      </c>
      <c r="EF22" s="339">
        <v>1</v>
      </c>
      <c r="EG22" s="339">
        <v>2</v>
      </c>
      <c r="EH22" s="339">
        <v>0</v>
      </c>
      <c r="EI22" s="339">
        <v>1</v>
      </c>
      <c r="EJ22" s="339">
        <v>1</v>
      </c>
      <c r="EK22" s="339">
        <f t="shared" si="11"/>
        <v>41</v>
      </c>
      <c r="EL22" s="339">
        <f t="shared" si="11"/>
        <v>11</v>
      </c>
      <c r="EM22" s="339">
        <f t="shared" si="12"/>
        <v>52</v>
      </c>
      <c r="EN22" s="811" t="s">
        <v>56</v>
      </c>
      <c r="EO22" s="811"/>
      <c r="EP22" s="942" t="s">
        <v>84</v>
      </c>
      <c r="EQ22" s="942"/>
      <c r="ER22" s="339">
        <v>578</v>
      </c>
      <c r="ES22" s="339">
        <v>115</v>
      </c>
      <c r="ET22" s="339">
        <v>517</v>
      </c>
      <c r="EU22" s="339">
        <v>94</v>
      </c>
      <c r="EV22" s="339">
        <v>355</v>
      </c>
      <c r="EW22" s="339">
        <v>115</v>
      </c>
      <c r="EX22" s="339">
        <v>129</v>
      </c>
      <c r="EY22" s="339">
        <v>82</v>
      </c>
      <c r="EZ22" s="339">
        <v>8</v>
      </c>
      <c r="FA22" s="339">
        <v>7</v>
      </c>
      <c r="FB22" s="339">
        <v>89</v>
      </c>
      <c r="FC22" s="339">
        <v>87</v>
      </c>
      <c r="FD22" s="339">
        <v>41</v>
      </c>
      <c r="FE22" s="339">
        <v>1</v>
      </c>
      <c r="FF22" s="339">
        <v>21</v>
      </c>
      <c r="FG22" s="339">
        <v>8</v>
      </c>
      <c r="FH22" s="339">
        <v>178</v>
      </c>
      <c r="FI22" s="339">
        <v>247</v>
      </c>
      <c r="FJ22" s="339">
        <v>128</v>
      </c>
      <c r="FK22" s="339">
        <v>82</v>
      </c>
      <c r="FL22" s="339">
        <v>10</v>
      </c>
      <c r="FM22" s="339">
        <v>23</v>
      </c>
      <c r="FN22" s="339">
        <f t="shared" si="13"/>
        <v>2054</v>
      </c>
      <c r="FO22" s="339">
        <f t="shared" si="13"/>
        <v>861</v>
      </c>
      <c r="FP22" s="339">
        <f t="shared" si="14"/>
        <v>2915</v>
      </c>
      <c r="FQ22" s="811" t="s">
        <v>56</v>
      </c>
      <c r="FR22" s="811"/>
    </row>
    <row r="23" spans="1:174" ht="20.100000000000001" customHeight="1">
      <c r="A23" s="942" t="s">
        <v>57</v>
      </c>
      <c r="B23" s="942"/>
      <c r="C23" s="1088">
        <f t="shared" si="2"/>
        <v>3</v>
      </c>
      <c r="D23" s="1088">
        <f t="shared" si="2"/>
        <v>11</v>
      </c>
      <c r="E23" s="1088">
        <f t="shared" si="2"/>
        <v>0</v>
      </c>
      <c r="F23" s="1088">
        <f t="shared" si="2"/>
        <v>10</v>
      </c>
      <c r="G23" s="1088">
        <f t="shared" si="0"/>
        <v>307</v>
      </c>
      <c r="H23" s="1088">
        <f t="shared" si="0"/>
        <v>53</v>
      </c>
      <c r="I23" s="1088">
        <f t="shared" si="0"/>
        <v>10</v>
      </c>
      <c r="J23" s="1088">
        <f t="shared" si="0"/>
        <v>32</v>
      </c>
      <c r="K23" s="1088">
        <f t="shared" si="0"/>
        <v>0</v>
      </c>
      <c r="L23" s="1088">
        <f t="shared" si="0"/>
        <v>0</v>
      </c>
      <c r="M23" s="1088">
        <f t="shared" si="0"/>
        <v>0</v>
      </c>
      <c r="N23" s="1088">
        <f t="shared" si="0"/>
        <v>10</v>
      </c>
      <c r="O23" s="1088">
        <f t="shared" si="0"/>
        <v>0</v>
      </c>
      <c r="P23" s="1088">
        <f t="shared" si="0"/>
        <v>0</v>
      </c>
      <c r="Q23" s="1088">
        <f t="shared" si="0"/>
        <v>0</v>
      </c>
      <c r="R23" s="1088">
        <f t="shared" si="0"/>
        <v>0</v>
      </c>
      <c r="S23" s="1088">
        <f t="shared" si="0"/>
        <v>34</v>
      </c>
      <c r="T23" s="1088">
        <f t="shared" si="1"/>
        <v>174</v>
      </c>
      <c r="U23" s="1088">
        <f t="shared" si="1"/>
        <v>28</v>
      </c>
      <c r="V23" s="1088">
        <f t="shared" si="1"/>
        <v>23</v>
      </c>
      <c r="W23" s="1088">
        <f t="shared" si="1"/>
        <v>4</v>
      </c>
      <c r="X23" s="1088">
        <f t="shared" si="1"/>
        <v>3</v>
      </c>
      <c r="Y23" s="1088">
        <f t="shared" si="3"/>
        <v>386</v>
      </c>
      <c r="Z23" s="1088">
        <f t="shared" si="3"/>
        <v>316</v>
      </c>
      <c r="AA23" s="1088">
        <f t="shared" si="4"/>
        <v>702</v>
      </c>
      <c r="AB23" s="811" t="s">
        <v>58</v>
      </c>
      <c r="AC23" s="811"/>
      <c r="AD23" s="942" t="s">
        <v>57</v>
      </c>
      <c r="AE23" s="942"/>
      <c r="AF23" s="339">
        <v>3</v>
      </c>
      <c r="AG23" s="339">
        <v>0</v>
      </c>
      <c r="AH23" s="339">
        <v>0</v>
      </c>
      <c r="AI23" s="339">
        <v>0</v>
      </c>
      <c r="AJ23" s="339">
        <v>99</v>
      </c>
      <c r="AK23" s="339">
        <v>34</v>
      </c>
      <c r="AL23" s="339">
        <v>6</v>
      </c>
      <c r="AM23" s="339">
        <v>11</v>
      </c>
      <c r="AN23" s="339">
        <v>0</v>
      </c>
      <c r="AO23" s="339">
        <v>0</v>
      </c>
      <c r="AP23" s="339">
        <v>0</v>
      </c>
      <c r="AQ23" s="339">
        <v>3</v>
      </c>
      <c r="AR23" s="339">
        <v>0</v>
      </c>
      <c r="AS23" s="339">
        <v>0</v>
      </c>
      <c r="AT23" s="339">
        <v>0</v>
      </c>
      <c r="AU23" s="339">
        <v>0</v>
      </c>
      <c r="AV23" s="339">
        <v>21</v>
      </c>
      <c r="AW23" s="339">
        <v>86</v>
      </c>
      <c r="AX23" s="339">
        <v>27</v>
      </c>
      <c r="AY23" s="339">
        <v>14</v>
      </c>
      <c r="AZ23" s="339">
        <v>4</v>
      </c>
      <c r="BA23" s="339">
        <v>3</v>
      </c>
      <c r="BB23" s="339">
        <f t="shared" si="5"/>
        <v>160</v>
      </c>
      <c r="BC23" s="339">
        <f t="shared" si="5"/>
        <v>151</v>
      </c>
      <c r="BD23" s="339">
        <f t="shared" si="6"/>
        <v>311</v>
      </c>
      <c r="BE23" s="811" t="s">
        <v>58</v>
      </c>
      <c r="BF23" s="811"/>
      <c r="BG23" s="942" t="s">
        <v>57</v>
      </c>
      <c r="BH23" s="942"/>
      <c r="BI23" s="339">
        <v>0</v>
      </c>
      <c r="BJ23" s="339">
        <v>11</v>
      </c>
      <c r="BK23" s="339">
        <v>0</v>
      </c>
      <c r="BL23" s="339">
        <v>10</v>
      </c>
      <c r="BM23" s="339">
        <v>113</v>
      </c>
      <c r="BN23" s="339">
        <v>6</v>
      </c>
      <c r="BO23" s="339">
        <v>4</v>
      </c>
      <c r="BP23" s="339">
        <v>13</v>
      </c>
      <c r="BQ23" s="339">
        <v>0</v>
      </c>
      <c r="BR23" s="339">
        <v>0</v>
      </c>
      <c r="BS23" s="339">
        <v>0</v>
      </c>
      <c r="BT23" s="339">
        <v>4</v>
      </c>
      <c r="BU23" s="339">
        <v>0</v>
      </c>
      <c r="BV23" s="339">
        <v>0</v>
      </c>
      <c r="BW23" s="339">
        <v>0</v>
      </c>
      <c r="BX23" s="339">
        <v>0</v>
      </c>
      <c r="BY23" s="339">
        <v>2</v>
      </c>
      <c r="BZ23" s="339">
        <v>49</v>
      </c>
      <c r="CA23" s="339">
        <v>1</v>
      </c>
      <c r="CB23" s="339">
        <v>1</v>
      </c>
      <c r="CC23" s="339">
        <v>0</v>
      </c>
      <c r="CD23" s="339">
        <v>0</v>
      </c>
      <c r="CE23" s="339">
        <f t="shared" si="7"/>
        <v>120</v>
      </c>
      <c r="CF23" s="339">
        <f t="shared" si="7"/>
        <v>94</v>
      </c>
      <c r="CG23" s="339">
        <f t="shared" si="8"/>
        <v>214</v>
      </c>
      <c r="CH23" s="875"/>
      <c r="CI23" s="875" t="s">
        <v>58</v>
      </c>
      <c r="CJ23" s="942" t="s">
        <v>57</v>
      </c>
      <c r="CK23" s="942"/>
      <c r="CL23" s="339">
        <v>0</v>
      </c>
      <c r="CM23" s="339">
        <v>0</v>
      </c>
      <c r="CN23" s="339">
        <v>0</v>
      </c>
      <c r="CO23" s="339">
        <v>0</v>
      </c>
      <c r="CP23" s="339">
        <v>95</v>
      </c>
      <c r="CQ23" s="339">
        <v>13</v>
      </c>
      <c r="CR23" s="339">
        <v>0</v>
      </c>
      <c r="CS23" s="339">
        <v>8</v>
      </c>
      <c r="CT23" s="339">
        <v>0</v>
      </c>
      <c r="CU23" s="339">
        <v>0</v>
      </c>
      <c r="CV23" s="339">
        <v>0</v>
      </c>
      <c r="CW23" s="339">
        <v>3</v>
      </c>
      <c r="CX23" s="339">
        <v>0</v>
      </c>
      <c r="CY23" s="339">
        <v>0</v>
      </c>
      <c r="CZ23" s="339">
        <v>0</v>
      </c>
      <c r="DA23" s="339">
        <v>0</v>
      </c>
      <c r="DB23" s="339">
        <v>11</v>
      </c>
      <c r="DC23" s="339">
        <v>39</v>
      </c>
      <c r="DD23" s="339">
        <v>0</v>
      </c>
      <c r="DE23" s="339">
        <v>8</v>
      </c>
      <c r="DF23" s="339">
        <v>0</v>
      </c>
      <c r="DG23" s="339">
        <v>0</v>
      </c>
      <c r="DH23" s="339">
        <f t="shared" si="9"/>
        <v>106</v>
      </c>
      <c r="DI23" s="339">
        <f t="shared" si="9"/>
        <v>71</v>
      </c>
      <c r="DJ23" s="339">
        <f t="shared" si="10"/>
        <v>177</v>
      </c>
      <c r="DK23" s="811" t="s">
        <v>58</v>
      </c>
      <c r="DL23" s="811"/>
      <c r="DM23" s="942" t="s">
        <v>57</v>
      </c>
      <c r="DN23" s="942"/>
      <c r="DO23" s="339">
        <v>3</v>
      </c>
      <c r="DP23" s="339">
        <v>0</v>
      </c>
      <c r="DQ23" s="339">
        <v>3</v>
      </c>
      <c r="DR23" s="339">
        <v>0</v>
      </c>
      <c r="DS23" s="339">
        <v>23</v>
      </c>
      <c r="DT23" s="339">
        <v>0</v>
      </c>
      <c r="DU23" s="339">
        <v>0</v>
      </c>
      <c r="DV23" s="339">
        <v>0</v>
      </c>
      <c r="DW23" s="339">
        <v>0</v>
      </c>
      <c r="DX23" s="339">
        <v>0</v>
      </c>
      <c r="DY23" s="339">
        <v>0</v>
      </c>
      <c r="DZ23" s="339">
        <v>0</v>
      </c>
      <c r="EA23" s="339">
        <v>0</v>
      </c>
      <c r="EB23" s="339">
        <v>0</v>
      </c>
      <c r="EC23" s="339">
        <v>0</v>
      </c>
      <c r="ED23" s="339">
        <v>0</v>
      </c>
      <c r="EE23" s="339">
        <v>0</v>
      </c>
      <c r="EF23" s="339">
        <v>1</v>
      </c>
      <c r="EG23" s="339">
        <v>2</v>
      </c>
      <c r="EH23" s="339">
        <v>1</v>
      </c>
      <c r="EI23" s="339">
        <v>0</v>
      </c>
      <c r="EJ23" s="339">
        <v>0</v>
      </c>
      <c r="EK23" s="339">
        <f t="shared" si="11"/>
        <v>31</v>
      </c>
      <c r="EL23" s="339">
        <f t="shared" si="11"/>
        <v>2</v>
      </c>
      <c r="EM23" s="339">
        <f t="shared" si="12"/>
        <v>33</v>
      </c>
      <c r="EN23" s="811" t="s">
        <v>58</v>
      </c>
      <c r="EO23" s="811"/>
      <c r="EP23" s="942" t="s">
        <v>57</v>
      </c>
      <c r="EQ23" s="942"/>
      <c r="ER23" s="339">
        <v>649</v>
      </c>
      <c r="ES23" s="339">
        <v>166</v>
      </c>
      <c r="ET23" s="339">
        <v>471</v>
      </c>
      <c r="EU23" s="339">
        <v>160</v>
      </c>
      <c r="EV23" s="339">
        <v>240</v>
      </c>
      <c r="EW23" s="339">
        <v>111</v>
      </c>
      <c r="EX23" s="339">
        <v>84</v>
      </c>
      <c r="EY23" s="339">
        <v>34</v>
      </c>
      <c r="EZ23" s="339">
        <v>4</v>
      </c>
      <c r="FA23" s="339">
        <v>3</v>
      </c>
      <c r="FB23" s="339">
        <v>50</v>
      </c>
      <c r="FC23" s="339">
        <v>53</v>
      </c>
      <c r="FD23" s="339">
        <v>22</v>
      </c>
      <c r="FE23" s="339">
        <v>0</v>
      </c>
      <c r="FF23" s="339">
        <v>0</v>
      </c>
      <c r="FG23" s="339">
        <v>2</v>
      </c>
      <c r="FH23" s="339">
        <v>47</v>
      </c>
      <c r="FI23" s="339">
        <v>156</v>
      </c>
      <c r="FJ23" s="339">
        <v>20</v>
      </c>
      <c r="FK23" s="339">
        <v>31</v>
      </c>
      <c r="FL23" s="339">
        <v>5</v>
      </c>
      <c r="FM23" s="339">
        <v>6</v>
      </c>
      <c r="FN23" s="339">
        <f t="shared" si="13"/>
        <v>1592</v>
      </c>
      <c r="FO23" s="339">
        <f t="shared" si="13"/>
        <v>722</v>
      </c>
      <c r="FP23" s="339">
        <f t="shared" si="14"/>
        <v>2314</v>
      </c>
      <c r="FQ23" s="811" t="s">
        <v>58</v>
      </c>
      <c r="FR23" s="811"/>
    </row>
    <row r="24" spans="1:174" ht="20.100000000000001" customHeight="1">
      <c r="A24" s="942" t="s">
        <v>59</v>
      </c>
      <c r="B24" s="942"/>
      <c r="C24" s="1088">
        <f t="shared" si="2"/>
        <v>4</v>
      </c>
      <c r="D24" s="1088">
        <f t="shared" si="2"/>
        <v>3</v>
      </c>
      <c r="E24" s="1088">
        <f t="shared" si="2"/>
        <v>0</v>
      </c>
      <c r="F24" s="1088">
        <f t="shared" si="2"/>
        <v>1</v>
      </c>
      <c r="G24" s="1088">
        <f t="shared" si="2"/>
        <v>66</v>
      </c>
      <c r="H24" s="1088">
        <f t="shared" si="2"/>
        <v>0</v>
      </c>
      <c r="I24" s="1088">
        <f t="shared" si="2"/>
        <v>1</v>
      </c>
      <c r="J24" s="1088">
        <f t="shared" si="2"/>
        <v>1</v>
      </c>
      <c r="K24" s="1088">
        <f t="shared" si="2"/>
        <v>0</v>
      </c>
      <c r="L24" s="1088">
        <f t="shared" si="2"/>
        <v>0</v>
      </c>
      <c r="M24" s="1088">
        <f t="shared" si="2"/>
        <v>4</v>
      </c>
      <c r="N24" s="1088">
        <f t="shared" si="2"/>
        <v>0</v>
      </c>
      <c r="O24" s="1088">
        <f t="shared" si="2"/>
        <v>0</v>
      </c>
      <c r="P24" s="1088">
        <f t="shared" si="2"/>
        <v>0</v>
      </c>
      <c r="Q24" s="1088">
        <f t="shared" si="2"/>
        <v>0</v>
      </c>
      <c r="R24" s="1088">
        <f t="shared" si="2"/>
        <v>0</v>
      </c>
      <c r="S24" s="1088">
        <f t="shared" ref="S24:X31" si="15">SUM(AV24,BY24,DB24)</f>
        <v>23</v>
      </c>
      <c r="T24" s="1088">
        <f t="shared" si="15"/>
        <v>171</v>
      </c>
      <c r="U24" s="1088">
        <f t="shared" si="15"/>
        <v>19</v>
      </c>
      <c r="V24" s="1088">
        <f t="shared" si="15"/>
        <v>0</v>
      </c>
      <c r="W24" s="1088">
        <f t="shared" si="15"/>
        <v>0</v>
      </c>
      <c r="X24" s="1088">
        <f t="shared" si="15"/>
        <v>0</v>
      </c>
      <c r="Y24" s="1088">
        <f t="shared" si="3"/>
        <v>117</v>
      </c>
      <c r="Z24" s="1088">
        <f t="shared" si="3"/>
        <v>176</v>
      </c>
      <c r="AA24" s="1088">
        <f t="shared" si="4"/>
        <v>293</v>
      </c>
      <c r="AB24" s="811" t="s">
        <v>60</v>
      </c>
      <c r="AC24" s="811"/>
      <c r="AD24" s="942" t="s">
        <v>59</v>
      </c>
      <c r="AE24" s="942"/>
      <c r="AF24" s="339">
        <v>4</v>
      </c>
      <c r="AG24" s="339">
        <v>3</v>
      </c>
      <c r="AH24" s="339">
        <v>0</v>
      </c>
      <c r="AI24" s="339">
        <v>0</v>
      </c>
      <c r="AJ24" s="339">
        <v>55</v>
      </c>
      <c r="AK24" s="339">
        <v>0</v>
      </c>
      <c r="AL24" s="339">
        <v>1</v>
      </c>
      <c r="AM24" s="339">
        <v>0</v>
      </c>
      <c r="AN24" s="339">
        <v>0</v>
      </c>
      <c r="AO24" s="339">
        <v>0</v>
      </c>
      <c r="AP24" s="339">
        <v>1</v>
      </c>
      <c r="AQ24" s="339">
        <v>0</v>
      </c>
      <c r="AR24" s="339">
        <v>0</v>
      </c>
      <c r="AS24" s="339">
        <v>0</v>
      </c>
      <c r="AT24" s="339">
        <v>0</v>
      </c>
      <c r="AU24" s="339">
        <v>0</v>
      </c>
      <c r="AV24" s="339">
        <v>12</v>
      </c>
      <c r="AW24" s="339">
        <v>160</v>
      </c>
      <c r="AX24" s="339">
        <v>18</v>
      </c>
      <c r="AY24" s="339">
        <v>0</v>
      </c>
      <c r="AZ24" s="339">
        <v>0</v>
      </c>
      <c r="BA24" s="339">
        <v>0</v>
      </c>
      <c r="BB24" s="339">
        <f t="shared" si="5"/>
        <v>91</v>
      </c>
      <c r="BC24" s="339">
        <f t="shared" si="5"/>
        <v>163</v>
      </c>
      <c r="BD24" s="339">
        <f t="shared" si="6"/>
        <v>254</v>
      </c>
      <c r="BE24" s="811" t="s">
        <v>60</v>
      </c>
      <c r="BF24" s="811"/>
      <c r="BG24" s="942" t="s">
        <v>59</v>
      </c>
      <c r="BH24" s="942"/>
      <c r="BI24" s="339">
        <v>0</v>
      </c>
      <c r="BJ24" s="339">
        <v>0</v>
      </c>
      <c r="BK24" s="339">
        <v>0</v>
      </c>
      <c r="BL24" s="339">
        <v>1</v>
      </c>
      <c r="BM24" s="339">
        <v>6</v>
      </c>
      <c r="BN24" s="339">
        <v>0</v>
      </c>
      <c r="BO24" s="339">
        <v>0</v>
      </c>
      <c r="BP24" s="339">
        <v>1</v>
      </c>
      <c r="BQ24" s="339">
        <v>0</v>
      </c>
      <c r="BR24" s="339">
        <v>0</v>
      </c>
      <c r="BS24" s="339">
        <v>3</v>
      </c>
      <c r="BT24" s="339">
        <v>0</v>
      </c>
      <c r="BU24" s="339">
        <v>0</v>
      </c>
      <c r="BV24" s="339">
        <v>0</v>
      </c>
      <c r="BW24" s="339">
        <v>0</v>
      </c>
      <c r="BX24" s="339">
        <v>0</v>
      </c>
      <c r="BY24" s="339">
        <v>7</v>
      </c>
      <c r="BZ24" s="339">
        <v>10</v>
      </c>
      <c r="CA24" s="339">
        <v>1</v>
      </c>
      <c r="CB24" s="339">
        <v>0</v>
      </c>
      <c r="CC24" s="339">
        <v>0</v>
      </c>
      <c r="CD24" s="339">
        <v>0</v>
      </c>
      <c r="CE24" s="339">
        <f t="shared" si="7"/>
        <v>17</v>
      </c>
      <c r="CF24" s="339">
        <f t="shared" si="7"/>
        <v>12</v>
      </c>
      <c r="CG24" s="339">
        <f t="shared" si="8"/>
        <v>29</v>
      </c>
      <c r="CH24" s="875"/>
      <c r="CI24" s="875" t="s">
        <v>60</v>
      </c>
      <c r="CJ24" s="942" t="s">
        <v>59</v>
      </c>
      <c r="CK24" s="942"/>
      <c r="CL24" s="339">
        <v>0</v>
      </c>
      <c r="CM24" s="339">
        <v>0</v>
      </c>
      <c r="CN24" s="339">
        <v>0</v>
      </c>
      <c r="CO24" s="339">
        <v>0</v>
      </c>
      <c r="CP24" s="339">
        <v>5</v>
      </c>
      <c r="CQ24" s="339">
        <v>0</v>
      </c>
      <c r="CR24" s="339">
        <v>0</v>
      </c>
      <c r="CS24" s="339">
        <v>0</v>
      </c>
      <c r="CT24" s="339">
        <v>0</v>
      </c>
      <c r="CU24" s="339">
        <v>0</v>
      </c>
      <c r="CV24" s="339">
        <v>0</v>
      </c>
      <c r="CW24" s="339">
        <v>0</v>
      </c>
      <c r="CX24" s="339">
        <v>0</v>
      </c>
      <c r="CY24" s="339">
        <v>0</v>
      </c>
      <c r="CZ24" s="339">
        <v>0</v>
      </c>
      <c r="DA24" s="339">
        <v>0</v>
      </c>
      <c r="DB24" s="339">
        <v>4</v>
      </c>
      <c r="DC24" s="339">
        <v>1</v>
      </c>
      <c r="DD24" s="339">
        <v>0</v>
      </c>
      <c r="DE24" s="339">
        <v>0</v>
      </c>
      <c r="DF24" s="339">
        <v>0</v>
      </c>
      <c r="DG24" s="339">
        <v>0</v>
      </c>
      <c r="DH24" s="339">
        <f t="shared" si="9"/>
        <v>9</v>
      </c>
      <c r="DI24" s="339">
        <f t="shared" si="9"/>
        <v>1</v>
      </c>
      <c r="DJ24" s="339">
        <f t="shared" si="10"/>
        <v>10</v>
      </c>
      <c r="DK24" s="811" t="s">
        <v>60</v>
      </c>
      <c r="DL24" s="811"/>
      <c r="DM24" s="942" t="s">
        <v>59</v>
      </c>
      <c r="DN24" s="942"/>
      <c r="DO24" s="339">
        <v>1</v>
      </c>
      <c r="DP24" s="339">
        <v>0</v>
      </c>
      <c r="DQ24" s="339">
        <v>2</v>
      </c>
      <c r="DR24" s="339">
        <v>0</v>
      </c>
      <c r="DS24" s="339">
        <v>3</v>
      </c>
      <c r="DT24" s="339">
        <v>2</v>
      </c>
      <c r="DU24" s="339">
        <v>0</v>
      </c>
      <c r="DV24" s="339">
        <v>0</v>
      </c>
      <c r="DW24" s="339">
        <v>0</v>
      </c>
      <c r="DX24" s="339">
        <v>0</v>
      </c>
      <c r="DY24" s="339">
        <v>0</v>
      </c>
      <c r="DZ24" s="339">
        <v>0</v>
      </c>
      <c r="EA24" s="339">
        <v>0</v>
      </c>
      <c r="EB24" s="339">
        <v>0</v>
      </c>
      <c r="EC24" s="339">
        <v>0</v>
      </c>
      <c r="ED24" s="339">
        <v>0</v>
      </c>
      <c r="EE24" s="339">
        <v>4</v>
      </c>
      <c r="EF24" s="339">
        <v>8</v>
      </c>
      <c r="EG24" s="339">
        <v>1</v>
      </c>
      <c r="EH24" s="339">
        <v>0</v>
      </c>
      <c r="EI24" s="339">
        <v>0</v>
      </c>
      <c r="EJ24" s="339">
        <v>0</v>
      </c>
      <c r="EK24" s="339">
        <f t="shared" si="11"/>
        <v>11</v>
      </c>
      <c r="EL24" s="339">
        <f t="shared" si="11"/>
        <v>10</v>
      </c>
      <c r="EM24" s="339">
        <f t="shared" si="12"/>
        <v>21</v>
      </c>
      <c r="EN24" s="811" t="s">
        <v>60</v>
      </c>
      <c r="EO24" s="811"/>
      <c r="EP24" s="942" t="s">
        <v>59</v>
      </c>
      <c r="EQ24" s="942"/>
      <c r="ER24" s="339">
        <v>142</v>
      </c>
      <c r="ES24" s="339">
        <v>123</v>
      </c>
      <c r="ET24" s="339">
        <v>153</v>
      </c>
      <c r="EU24" s="339">
        <v>79</v>
      </c>
      <c r="EV24" s="339">
        <v>150</v>
      </c>
      <c r="EW24" s="339">
        <v>106</v>
      </c>
      <c r="EX24" s="339">
        <v>57</v>
      </c>
      <c r="EY24" s="339">
        <v>54</v>
      </c>
      <c r="EZ24" s="339">
        <v>0</v>
      </c>
      <c r="FA24" s="339">
        <v>0</v>
      </c>
      <c r="FB24" s="339">
        <v>95</v>
      </c>
      <c r="FC24" s="339">
        <v>88</v>
      </c>
      <c r="FD24" s="339">
        <v>4</v>
      </c>
      <c r="FE24" s="339">
        <v>0</v>
      </c>
      <c r="FF24" s="339">
        <v>0</v>
      </c>
      <c r="FG24" s="339">
        <v>0</v>
      </c>
      <c r="FH24" s="339">
        <v>110</v>
      </c>
      <c r="FI24" s="339">
        <v>375</v>
      </c>
      <c r="FJ24" s="339">
        <v>19</v>
      </c>
      <c r="FK24" s="339">
        <v>33</v>
      </c>
      <c r="FL24" s="339">
        <v>0</v>
      </c>
      <c r="FM24" s="339">
        <v>0</v>
      </c>
      <c r="FN24" s="339">
        <f t="shared" si="13"/>
        <v>730</v>
      </c>
      <c r="FO24" s="339">
        <f t="shared" si="13"/>
        <v>858</v>
      </c>
      <c r="FP24" s="339">
        <f t="shared" si="14"/>
        <v>1588</v>
      </c>
      <c r="FQ24" s="811" t="s">
        <v>60</v>
      </c>
      <c r="FR24" s="811"/>
    </row>
    <row r="25" spans="1:174" ht="20.100000000000001" customHeight="1">
      <c r="A25" s="942" t="s">
        <v>61</v>
      </c>
      <c r="B25" s="942"/>
      <c r="C25" s="1088">
        <f t="shared" si="2"/>
        <v>0</v>
      </c>
      <c r="D25" s="1088">
        <f t="shared" si="2"/>
        <v>0</v>
      </c>
      <c r="E25" s="1088">
        <f t="shared" si="2"/>
        <v>1</v>
      </c>
      <c r="F25" s="1088">
        <f t="shared" si="2"/>
        <v>2</v>
      </c>
      <c r="G25" s="1088">
        <f t="shared" si="2"/>
        <v>5</v>
      </c>
      <c r="H25" s="1088">
        <f t="shared" si="2"/>
        <v>2</v>
      </c>
      <c r="I25" s="1088">
        <f t="shared" si="2"/>
        <v>0</v>
      </c>
      <c r="J25" s="1088">
        <f t="shared" si="2"/>
        <v>0</v>
      </c>
      <c r="K25" s="1088">
        <f t="shared" si="2"/>
        <v>0</v>
      </c>
      <c r="L25" s="1088">
        <f t="shared" si="2"/>
        <v>0</v>
      </c>
      <c r="M25" s="1088">
        <f t="shared" si="2"/>
        <v>7</v>
      </c>
      <c r="N25" s="1088">
        <f t="shared" si="2"/>
        <v>5</v>
      </c>
      <c r="O25" s="1088">
        <f t="shared" si="2"/>
        <v>0</v>
      </c>
      <c r="P25" s="1088">
        <f t="shared" si="2"/>
        <v>3</v>
      </c>
      <c r="Q25" s="1088">
        <f t="shared" si="2"/>
        <v>0</v>
      </c>
      <c r="R25" s="1088">
        <f t="shared" si="2"/>
        <v>3</v>
      </c>
      <c r="S25" s="1088">
        <f t="shared" si="15"/>
        <v>274</v>
      </c>
      <c r="T25" s="1088">
        <f t="shared" si="15"/>
        <v>526</v>
      </c>
      <c r="U25" s="1088">
        <f t="shared" si="15"/>
        <v>215</v>
      </c>
      <c r="V25" s="1088">
        <f t="shared" si="15"/>
        <v>95</v>
      </c>
      <c r="W25" s="1088">
        <f t="shared" si="15"/>
        <v>1</v>
      </c>
      <c r="X25" s="1088">
        <f t="shared" si="15"/>
        <v>10</v>
      </c>
      <c r="Y25" s="1088">
        <f t="shared" si="3"/>
        <v>503</v>
      </c>
      <c r="Z25" s="1088">
        <f t="shared" si="3"/>
        <v>646</v>
      </c>
      <c r="AA25" s="1088">
        <f t="shared" si="4"/>
        <v>1149</v>
      </c>
      <c r="AB25" s="811" t="s">
        <v>62</v>
      </c>
      <c r="AC25" s="811"/>
      <c r="AD25" s="942" t="s">
        <v>61</v>
      </c>
      <c r="AE25" s="942"/>
      <c r="AF25" s="339">
        <v>0</v>
      </c>
      <c r="AG25" s="339">
        <v>0</v>
      </c>
      <c r="AH25" s="339">
        <v>1</v>
      </c>
      <c r="AI25" s="339">
        <v>2</v>
      </c>
      <c r="AJ25" s="339">
        <v>5</v>
      </c>
      <c r="AK25" s="339">
        <v>2</v>
      </c>
      <c r="AL25" s="339">
        <v>0</v>
      </c>
      <c r="AM25" s="339">
        <v>0</v>
      </c>
      <c r="AN25" s="339">
        <v>0</v>
      </c>
      <c r="AO25" s="339">
        <v>0</v>
      </c>
      <c r="AP25" s="339">
        <v>7</v>
      </c>
      <c r="AQ25" s="339">
        <v>5</v>
      </c>
      <c r="AR25" s="339">
        <v>0</v>
      </c>
      <c r="AS25" s="339">
        <v>3</v>
      </c>
      <c r="AT25" s="339">
        <v>0</v>
      </c>
      <c r="AU25" s="339">
        <v>3</v>
      </c>
      <c r="AV25" s="339">
        <v>274</v>
      </c>
      <c r="AW25" s="339">
        <v>526</v>
      </c>
      <c r="AX25" s="339">
        <v>215</v>
      </c>
      <c r="AY25" s="339">
        <v>95</v>
      </c>
      <c r="AZ25" s="339">
        <v>1</v>
      </c>
      <c r="BA25" s="339">
        <v>10</v>
      </c>
      <c r="BB25" s="339">
        <f t="shared" si="5"/>
        <v>503</v>
      </c>
      <c r="BC25" s="339">
        <f t="shared" si="5"/>
        <v>646</v>
      </c>
      <c r="BD25" s="339">
        <f t="shared" si="6"/>
        <v>1149</v>
      </c>
      <c r="BE25" s="811" t="s">
        <v>62</v>
      </c>
      <c r="BF25" s="811"/>
      <c r="BG25" s="942" t="s">
        <v>61</v>
      </c>
      <c r="BH25" s="942"/>
      <c r="BI25" s="339">
        <v>0</v>
      </c>
      <c r="BJ25" s="339">
        <v>0</v>
      </c>
      <c r="BK25" s="339">
        <v>0</v>
      </c>
      <c r="BL25" s="339">
        <v>0</v>
      </c>
      <c r="BM25" s="339">
        <v>0</v>
      </c>
      <c r="BN25" s="339">
        <v>0</v>
      </c>
      <c r="BO25" s="339">
        <v>0</v>
      </c>
      <c r="BP25" s="339">
        <v>0</v>
      </c>
      <c r="BQ25" s="339">
        <v>0</v>
      </c>
      <c r="BR25" s="339">
        <v>0</v>
      </c>
      <c r="BS25" s="339">
        <v>0</v>
      </c>
      <c r="BT25" s="339">
        <v>0</v>
      </c>
      <c r="BU25" s="339">
        <v>0</v>
      </c>
      <c r="BV25" s="339">
        <v>0</v>
      </c>
      <c r="BW25" s="339">
        <v>0</v>
      </c>
      <c r="BX25" s="339">
        <v>0</v>
      </c>
      <c r="BY25" s="339">
        <v>0</v>
      </c>
      <c r="BZ25" s="339">
        <v>0</v>
      </c>
      <c r="CA25" s="339">
        <v>0</v>
      </c>
      <c r="CB25" s="339">
        <v>0</v>
      </c>
      <c r="CC25" s="339">
        <v>0</v>
      </c>
      <c r="CD25" s="339">
        <v>0</v>
      </c>
      <c r="CE25" s="339">
        <f t="shared" si="7"/>
        <v>0</v>
      </c>
      <c r="CF25" s="339">
        <f t="shared" si="7"/>
        <v>0</v>
      </c>
      <c r="CG25" s="339">
        <f t="shared" si="8"/>
        <v>0</v>
      </c>
      <c r="CH25" s="875"/>
      <c r="CI25" s="875" t="s">
        <v>62</v>
      </c>
      <c r="CJ25" s="942" t="s">
        <v>61</v>
      </c>
      <c r="CK25" s="942"/>
      <c r="CL25" s="339">
        <v>0</v>
      </c>
      <c r="CM25" s="339">
        <v>0</v>
      </c>
      <c r="CN25" s="339">
        <v>0</v>
      </c>
      <c r="CO25" s="339">
        <v>0</v>
      </c>
      <c r="CP25" s="339">
        <v>0</v>
      </c>
      <c r="CQ25" s="339">
        <v>0</v>
      </c>
      <c r="CR25" s="339">
        <v>0</v>
      </c>
      <c r="CS25" s="339">
        <v>0</v>
      </c>
      <c r="CT25" s="339">
        <v>0</v>
      </c>
      <c r="CU25" s="339">
        <v>0</v>
      </c>
      <c r="CV25" s="339">
        <v>0</v>
      </c>
      <c r="CW25" s="339">
        <v>0</v>
      </c>
      <c r="CX25" s="339">
        <v>0</v>
      </c>
      <c r="CY25" s="339">
        <v>0</v>
      </c>
      <c r="CZ25" s="339">
        <v>0</v>
      </c>
      <c r="DA25" s="339">
        <v>0</v>
      </c>
      <c r="DB25" s="339">
        <v>0</v>
      </c>
      <c r="DC25" s="339">
        <v>0</v>
      </c>
      <c r="DD25" s="339">
        <v>0</v>
      </c>
      <c r="DE25" s="339">
        <v>0</v>
      </c>
      <c r="DF25" s="339">
        <v>0</v>
      </c>
      <c r="DG25" s="339">
        <v>0</v>
      </c>
      <c r="DH25" s="339">
        <f t="shared" si="9"/>
        <v>0</v>
      </c>
      <c r="DI25" s="339">
        <f t="shared" si="9"/>
        <v>0</v>
      </c>
      <c r="DJ25" s="339">
        <f t="shared" si="10"/>
        <v>0</v>
      </c>
      <c r="DK25" s="811" t="s">
        <v>62</v>
      </c>
      <c r="DL25" s="811"/>
      <c r="DM25" s="942" t="s">
        <v>61</v>
      </c>
      <c r="DN25" s="942"/>
      <c r="DO25" s="339">
        <v>0</v>
      </c>
      <c r="DP25" s="339">
        <v>0</v>
      </c>
      <c r="DQ25" s="339">
        <v>0</v>
      </c>
      <c r="DR25" s="339">
        <v>0</v>
      </c>
      <c r="DS25" s="339">
        <v>1</v>
      </c>
      <c r="DT25" s="339">
        <v>1</v>
      </c>
      <c r="DU25" s="339">
        <v>1</v>
      </c>
      <c r="DV25" s="339">
        <v>0</v>
      </c>
      <c r="DW25" s="339">
        <v>0</v>
      </c>
      <c r="DX25" s="339">
        <v>0</v>
      </c>
      <c r="DY25" s="339">
        <v>0</v>
      </c>
      <c r="DZ25" s="339">
        <v>0</v>
      </c>
      <c r="EA25" s="339">
        <v>0</v>
      </c>
      <c r="EB25" s="339">
        <v>0</v>
      </c>
      <c r="EC25" s="339">
        <v>0</v>
      </c>
      <c r="ED25" s="339">
        <v>0</v>
      </c>
      <c r="EE25" s="339">
        <v>1</v>
      </c>
      <c r="EF25" s="339">
        <v>0</v>
      </c>
      <c r="EG25" s="339">
        <v>0</v>
      </c>
      <c r="EH25" s="339">
        <v>0</v>
      </c>
      <c r="EI25" s="339">
        <v>0</v>
      </c>
      <c r="EJ25" s="339">
        <v>0</v>
      </c>
      <c r="EK25" s="339">
        <f t="shared" si="11"/>
        <v>3</v>
      </c>
      <c r="EL25" s="339">
        <f t="shared" si="11"/>
        <v>1</v>
      </c>
      <c r="EM25" s="339">
        <f t="shared" si="12"/>
        <v>4</v>
      </c>
      <c r="EN25" s="811" t="s">
        <v>62</v>
      </c>
      <c r="EO25" s="811"/>
      <c r="EP25" s="942" t="s">
        <v>61</v>
      </c>
      <c r="EQ25" s="942"/>
      <c r="ER25" s="339">
        <v>1500</v>
      </c>
      <c r="ES25" s="339">
        <v>699</v>
      </c>
      <c r="ET25" s="339">
        <v>1491</v>
      </c>
      <c r="EU25" s="339">
        <v>680</v>
      </c>
      <c r="EV25" s="339">
        <v>1796</v>
      </c>
      <c r="EW25" s="339">
        <v>1127</v>
      </c>
      <c r="EX25" s="339">
        <v>415</v>
      </c>
      <c r="EY25" s="339">
        <v>524</v>
      </c>
      <c r="EZ25" s="339">
        <v>30</v>
      </c>
      <c r="FA25" s="339">
        <v>6</v>
      </c>
      <c r="FB25" s="339">
        <v>451</v>
      </c>
      <c r="FC25" s="339">
        <v>568</v>
      </c>
      <c r="FD25" s="339">
        <v>145</v>
      </c>
      <c r="FE25" s="339">
        <v>42</v>
      </c>
      <c r="FF25" s="339">
        <v>141</v>
      </c>
      <c r="FG25" s="339">
        <v>11</v>
      </c>
      <c r="FH25" s="339">
        <v>1439</v>
      </c>
      <c r="FI25" s="339">
        <v>2266</v>
      </c>
      <c r="FJ25" s="339">
        <v>581</v>
      </c>
      <c r="FK25" s="339">
        <v>561</v>
      </c>
      <c r="FL25" s="339">
        <v>70</v>
      </c>
      <c r="FM25" s="339">
        <v>189</v>
      </c>
      <c r="FN25" s="339">
        <f t="shared" si="13"/>
        <v>8059</v>
      </c>
      <c r="FO25" s="339">
        <f t="shared" si="13"/>
        <v>6673</v>
      </c>
      <c r="FP25" s="339">
        <f t="shared" si="14"/>
        <v>14732</v>
      </c>
      <c r="FQ25" s="811" t="s">
        <v>62</v>
      </c>
      <c r="FR25" s="811"/>
    </row>
    <row r="26" spans="1:174" ht="20.100000000000001" customHeight="1">
      <c r="A26" s="942" t="s">
        <v>63</v>
      </c>
      <c r="B26" s="942"/>
      <c r="C26" s="1088">
        <f t="shared" si="2"/>
        <v>1</v>
      </c>
      <c r="D26" s="1088">
        <f t="shared" si="2"/>
        <v>1</v>
      </c>
      <c r="E26" s="1088">
        <f t="shared" si="2"/>
        <v>11</v>
      </c>
      <c r="F26" s="1088">
        <f t="shared" si="2"/>
        <v>2</v>
      </c>
      <c r="G26" s="1088">
        <f t="shared" si="2"/>
        <v>12</v>
      </c>
      <c r="H26" s="1088">
        <f t="shared" si="2"/>
        <v>10</v>
      </c>
      <c r="I26" s="1088">
        <f t="shared" si="2"/>
        <v>1</v>
      </c>
      <c r="J26" s="1088">
        <f t="shared" si="2"/>
        <v>0</v>
      </c>
      <c r="K26" s="1088">
        <f t="shared" si="2"/>
        <v>0</v>
      </c>
      <c r="L26" s="1088">
        <f t="shared" si="2"/>
        <v>0</v>
      </c>
      <c r="M26" s="1088">
        <f t="shared" si="2"/>
        <v>0</v>
      </c>
      <c r="N26" s="1088">
        <f t="shared" si="2"/>
        <v>14</v>
      </c>
      <c r="O26" s="1088">
        <f t="shared" si="2"/>
        <v>0</v>
      </c>
      <c r="P26" s="1088">
        <f t="shared" si="2"/>
        <v>0</v>
      </c>
      <c r="Q26" s="1088">
        <f t="shared" si="2"/>
        <v>0</v>
      </c>
      <c r="R26" s="1088">
        <f t="shared" si="2"/>
        <v>0</v>
      </c>
      <c r="S26" s="1088">
        <f t="shared" si="15"/>
        <v>16</v>
      </c>
      <c r="T26" s="1088">
        <f t="shared" si="15"/>
        <v>5</v>
      </c>
      <c r="U26" s="1088">
        <f t="shared" si="15"/>
        <v>10</v>
      </c>
      <c r="V26" s="1088">
        <f t="shared" si="15"/>
        <v>17</v>
      </c>
      <c r="W26" s="1088">
        <f t="shared" si="15"/>
        <v>0</v>
      </c>
      <c r="X26" s="1088">
        <f t="shared" si="15"/>
        <v>15</v>
      </c>
      <c r="Y26" s="1088">
        <f t="shared" si="3"/>
        <v>51</v>
      </c>
      <c r="Z26" s="1088">
        <f t="shared" si="3"/>
        <v>64</v>
      </c>
      <c r="AA26" s="1088">
        <f t="shared" si="4"/>
        <v>115</v>
      </c>
      <c r="AB26" s="811" t="s">
        <v>64</v>
      </c>
      <c r="AC26" s="811"/>
      <c r="AD26" s="942" t="s">
        <v>63</v>
      </c>
      <c r="AE26" s="942"/>
      <c r="AF26" s="339">
        <v>1</v>
      </c>
      <c r="AG26" s="339">
        <v>0</v>
      </c>
      <c r="AH26" s="339">
        <v>1</v>
      </c>
      <c r="AI26" s="339">
        <v>1</v>
      </c>
      <c r="AJ26" s="339">
        <v>12</v>
      </c>
      <c r="AK26" s="339">
        <v>10</v>
      </c>
      <c r="AL26" s="339">
        <v>1</v>
      </c>
      <c r="AM26" s="339">
        <v>0</v>
      </c>
      <c r="AN26" s="339">
        <v>0</v>
      </c>
      <c r="AO26" s="339">
        <v>0</v>
      </c>
      <c r="AP26" s="339">
        <v>0</v>
      </c>
      <c r="AQ26" s="339">
        <v>7</v>
      </c>
      <c r="AR26" s="339">
        <v>0</v>
      </c>
      <c r="AS26" s="339">
        <v>0</v>
      </c>
      <c r="AT26" s="339">
        <v>0</v>
      </c>
      <c r="AU26" s="339">
        <v>0</v>
      </c>
      <c r="AV26" s="339">
        <v>9</v>
      </c>
      <c r="AW26" s="339">
        <v>5</v>
      </c>
      <c r="AX26" s="339">
        <v>10</v>
      </c>
      <c r="AY26" s="339">
        <v>17</v>
      </c>
      <c r="AZ26" s="339">
        <v>0</v>
      </c>
      <c r="BA26" s="339">
        <v>15</v>
      </c>
      <c r="BB26" s="339">
        <f t="shared" si="5"/>
        <v>34</v>
      </c>
      <c r="BC26" s="339">
        <f t="shared" si="5"/>
        <v>55</v>
      </c>
      <c r="BD26" s="339">
        <f t="shared" si="6"/>
        <v>89</v>
      </c>
      <c r="BE26" s="811" t="s">
        <v>64</v>
      </c>
      <c r="BF26" s="811"/>
      <c r="BG26" s="942" t="s">
        <v>63</v>
      </c>
      <c r="BH26" s="942"/>
      <c r="BI26" s="339">
        <v>0</v>
      </c>
      <c r="BJ26" s="339">
        <v>1</v>
      </c>
      <c r="BK26" s="339">
        <v>10</v>
      </c>
      <c r="BL26" s="339">
        <v>1</v>
      </c>
      <c r="BM26" s="339">
        <v>0</v>
      </c>
      <c r="BN26" s="339">
        <v>0</v>
      </c>
      <c r="BO26" s="339">
        <v>0</v>
      </c>
      <c r="BP26" s="339">
        <v>0</v>
      </c>
      <c r="BQ26" s="339">
        <v>0</v>
      </c>
      <c r="BR26" s="339">
        <v>0</v>
      </c>
      <c r="BS26" s="339">
        <v>0</v>
      </c>
      <c r="BT26" s="339">
        <v>7</v>
      </c>
      <c r="BU26" s="339">
        <v>0</v>
      </c>
      <c r="BV26" s="339">
        <v>0</v>
      </c>
      <c r="BW26" s="339">
        <v>0</v>
      </c>
      <c r="BX26" s="339">
        <v>0</v>
      </c>
      <c r="BY26" s="339">
        <v>5</v>
      </c>
      <c r="BZ26" s="339">
        <v>0</v>
      </c>
      <c r="CA26" s="339">
        <v>0</v>
      </c>
      <c r="CB26" s="339">
        <v>0</v>
      </c>
      <c r="CC26" s="339">
        <v>0</v>
      </c>
      <c r="CD26" s="339">
        <v>0</v>
      </c>
      <c r="CE26" s="339">
        <f t="shared" si="7"/>
        <v>15</v>
      </c>
      <c r="CF26" s="339">
        <f t="shared" si="7"/>
        <v>9</v>
      </c>
      <c r="CG26" s="339">
        <f t="shared" si="8"/>
        <v>24</v>
      </c>
      <c r="CH26" s="875"/>
      <c r="CI26" s="875" t="s">
        <v>64</v>
      </c>
      <c r="CJ26" s="942" t="s">
        <v>63</v>
      </c>
      <c r="CK26" s="942"/>
      <c r="CL26" s="339">
        <v>0</v>
      </c>
      <c r="CM26" s="339">
        <v>0</v>
      </c>
      <c r="CN26" s="339">
        <v>0</v>
      </c>
      <c r="CO26" s="339">
        <v>0</v>
      </c>
      <c r="CP26" s="339">
        <v>0</v>
      </c>
      <c r="CQ26" s="339">
        <v>0</v>
      </c>
      <c r="CR26" s="339">
        <v>0</v>
      </c>
      <c r="CS26" s="339">
        <v>0</v>
      </c>
      <c r="CT26" s="339">
        <v>0</v>
      </c>
      <c r="CU26" s="339">
        <v>0</v>
      </c>
      <c r="CV26" s="339">
        <v>0</v>
      </c>
      <c r="CW26" s="339">
        <v>0</v>
      </c>
      <c r="CX26" s="339">
        <v>0</v>
      </c>
      <c r="CY26" s="339">
        <v>0</v>
      </c>
      <c r="CZ26" s="339">
        <v>0</v>
      </c>
      <c r="DA26" s="339">
        <v>0</v>
      </c>
      <c r="DB26" s="339">
        <v>2</v>
      </c>
      <c r="DC26" s="339">
        <v>0</v>
      </c>
      <c r="DD26" s="339">
        <v>0</v>
      </c>
      <c r="DE26" s="339">
        <v>0</v>
      </c>
      <c r="DF26" s="339">
        <v>0</v>
      </c>
      <c r="DG26" s="339">
        <v>0</v>
      </c>
      <c r="DH26" s="339">
        <f t="shared" si="9"/>
        <v>2</v>
      </c>
      <c r="DI26" s="339">
        <f t="shared" si="9"/>
        <v>0</v>
      </c>
      <c r="DJ26" s="339">
        <f t="shared" si="10"/>
        <v>2</v>
      </c>
      <c r="DK26" s="811" t="s">
        <v>64</v>
      </c>
      <c r="DL26" s="811"/>
      <c r="DM26" s="942" t="s">
        <v>63</v>
      </c>
      <c r="DN26" s="942"/>
      <c r="DO26" s="339">
        <v>1</v>
      </c>
      <c r="DP26" s="339">
        <v>0</v>
      </c>
      <c r="DQ26" s="339">
        <v>1</v>
      </c>
      <c r="DR26" s="339">
        <v>0</v>
      </c>
      <c r="DS26" s="339">
        <v>5</v>
      </c>
      <c r="DT26" s="339">
        <v>2</v>
      </c>
      <c r="DU26" s="339">
        <v>1</v>
      </c>
      <c r="DV26" s="339">
        <v>0</v>
      </c>
      <c r="DW26" s="339">
        <v>0</v>
      </c>
      <c r="DX26" s="339">
        <v>0</v>
      </c>
      <c r="DY26" s="339">
        <v>0</v>
      </c>
      <c r="DZ26" s="339">
        <v>0</v>
      </c>
      <c r="EA26" s="339">
        <v>1</v>
      </c>
      <c r="EB26" s="339">
        <v>1</v>
      </c>
      <c r="EC26" s="339">
        <v>0</v>
      </c>
      <c r="ED26" s="339">
        <v>0</v>
      </c>
      <c r="EE26" s="339">
        <v>0</v>
      </c>
      <c r="EF26" s="339">
        <v>0</v>
      </c>
      <c r="EG26" s="339">
        <v>2</v>
      </c>
      <c r="EH26" s="339">
        <v>0</v>
      </c>
      <c r="EI26" s="339">
        <v>0</v>
      </c>
      <c r="EJ26" s="339">
        <v>0</v>
      </c>
      <c r="EK26" s="339">
        <f t="shared" si="11"/>
        <v>11</v>
      </c>
      <c r="EL26" s="339">
        <f t="shared" si="11"/>
        <v>3</v>
      </c>
      <c r="EM26" s="339">
        <f t="shared" si="12"/>
        <v>14</v>
      </c>
      <c r="EN26" s="811" t="s">
        <v>64</v>
      </c>
      <c r="EO26" s="811"/>
      <c r="EP26" s="942" t="s">
        <v>63</v>
      </c>
      <c r="EQ26" s="942"/>
      <c r="ER26" s="339">
        <v>285</v>
      </c>
      <c r="ES26" s="339">
        <v>100</v>
      </c>
      <c r="ET26" s="339">
        <v>253</v>
      </c>
      <c r="EU26" s="339">
        <v>64</v>
      </c>
      <c r="EV26" s="339">
        <v>242</v>
      </c>
      <c r="EW26" s="339">
        <v>132</v>
      </c>
      <c r="EX26" s="339">
        <v>119</v>
      </c>
      <c r="EY26" s="339">
        <v>84</v>
      </c>
      <c r="EZ26" s="339">
        <v>22</v>
      </c>
      <c r="FA26" s="339">
        <v>9</v>
      </c>
      <c r="FB26" s="339">
        <v>52</v>
      </c>
      <c r="FC26" s="339">
        <v>23</v>
      </c>
      <c r="FD26" s="339">
        <v>31</v>
      </c>
      <c r="FE26" s="339">
        <v>6</v>
      </c>
      <c r="FF26" s="339">
        <v>13</v>
      </c>
      <c r="FG26" s="339">
        <v>9</v>
      </c>
      <c r="FH26" s="339">
        <v>55</v>
      </c>
      <c r="FI26" s="339">
        <v>93</v>
      </c>
      <c r="FJ26" s="339">
        <v>53</v>
      </c>
      <c r="FK26" s="339">
        <v>13</v>
      </c>
      <c r="FL26" s="339">
        <v>14</v>
      </c>
      <c r="FM26" s="339">
        <v>10</v>
      </c>
      <c r="FN26" s="339">
        <f t="shared" si="13"/>
        <v>1139</v>
      </c>
      <c r="FO26" s="339">
        <f t="shared" si="13"/>
        <v>543</v>
      </c>
      <c r="FP26" s="339">
        <f t="shared" si="14"/>
        <v>1682</v>
      </c>
      <c r="FQ26" s="811" t="s">
        <v>64</v>
      </c>
      <c r="FR26" s="811"/>
    </row>
    <row r="27" spans="1:174" ht="20.100000000000001" customHeight="1" thickBot="1">
      <c r="A27" s="942" t="s">
        <v>65</v>
      </c>
      <c r="B27" s="942"/>
      <c r="C27" s="1088">
        <f t="shared" si="2"/>
        <v>179</v>
      </c>
      <c r="D27" s="1088">
        <f t="shared" si="2"/>
        <v>35</v>
      </c>
      <c r="E27" s="1088">
        <f t="shared" si="2"/>
        <v>147</v>
      </c>
      <c r="F27" s="1088">
        <f t="shared" si="2"/>
        <v>22</v>
      </c>
      <c r="G27" s="1088">
        <f t="shared" si="2"/>
        <v>1649</v>
      </c>
      <c r="H27" s="1088">
        <f t="shared" si="2"/>
        <v>325</v>
      </c>
      <c r="I27" s="1088">
        <f t="shared" si="2"/>
        <v>66</v>
      </c>
      <c r="J27" s="1088">
        <f t="shared" si="2"/>
        <v>3</v>
      </c>
      <c r="K27" s="1088">
        <f t="shared" si="2"/>
        <v>3</v>
      </c>
      <c r="L27" s="1088">
        <f t="shared" si="2"/>
        <v>1</v>
      </c>
      <c r="M27" s="1088">
        <f t="shared" si="2"/>
        <v>6</v>
      </c>
      <c r="N27" s="1088">
        <f t="shared" si="2"/>
        <v>4</v>
      </c>
      <c r="O27" s="1088">
        <f t="shared" si="2"/>
        <v>24</v>
      </c>
      <c r="P27" s="1088">
        <f t="shared" si="2"/>
        <v>11</v>
      </c>
      <c r="Q27" s="1088">
        <f t="shared" si="2"/>
        <v>7</v>
      </c>
      <c r="R27" s="1088">
        <f t="shared" si="2"/>
        <v>0</v>
      </c>
      <c r="S27" s="1088">
        <f t="shared" si="15"/>
        <v>528</v>
      </c>
      <c r="T27" s="1088">
        <f t="shared" si="15"/>
        <v>845</v>
      </c>
      <c r="U27" s="1088">
        <f t="shared" si="15"/>
        <v>1039</v>
      </c>
      <c r="V27" s="1088">
        <f t="shared" si="15"/>
        <v>268</v>
      </c>
      <c r="W27" s="1088">
        <f t="shared" si="15"/>
        <v>142</v>
      </c>
      <c r="X27" s="1088">
        <f t="shared" si="15"/>
        <v>77</v>
      </c>
      <c r="Y27" s="1088">
        <f t="shared" si="3"/>
        <v>3790</v>
      </c>
      <c r="Z27" s="1088">
        <f t="shared" si="3"/>
        <v>1591</v>
      </c>
      <c r="AA27" s="1088">
        <f t="shared" si="4"/>
        <v>5381</v>
      </c>
      <c r="AB27" s="478" t="s">
        <v>66</v>
      </c>
      <c r="AC27" s="478"/>
      <c r="AD27" s="972" t="s">
        <v>65</v>
      </c>
      <c r="AE27" s="972"/>
      <c r="AF27" s="339">
        <v>138</v>
      </c>
      <c r="AG27" s="339">
        <v>25</v>
      </c>
      <c r="AH27" s="339">
        <v>119</v>
      </c>
      <c r="AI27" s="339">
        <v>9</v>
      </c>
      <c r="AJ27" s="339">
        <v>1230</v>
      </c>
      <c r="AK27" s="339">
        <v>264</v>
      </c>
      <c r="AL27" s="339">
        <v>33</v>
      </c>
      <c r="AM27" s="339">
        <v>1</v>
      </c>
      <c r="AN27" s="339">
        <v>3</v>
      </c>
      <c r="AO27" s="339">
        <v>0</v>
      </c>
      <c r="AP27" s="339">
        <v>6</v>
      </c>
      <c r="AQ27" s="339">
        <v>4</v>
      </c>
      <c r="AR27" s="339">
        <v>21</v>
      </c>
      <c r="AS27" s="339">
        <v>10</v>
      </c>
      <c r="AT27" s="339">
        <v>5</v>
      </c>
      <c r="AU27" s="339">
        <v>0</v>
      </c>
      <c r="AV27" s="339">
        <v>491</v>
      </c>
      <c r="AW27" s="339">
        <v>823</v>
      </c>
      <c r="AX27" s="339">
        <v>957</v>
      </c>
      <c r="AY27" s="339">
        <v>247</v>
      </c>
      <c r="AZ27" s="339">
        <v>132</v>
      </c>
      <c r="BA27" s="339">
        <v>72</v>
      </c>
      <c r="BB27" s="339">
        <f t="shared" si="5"/>
        <v>3135</v>
      </c>
      <c r="BC27" s="339">
        <f t="shared" si="5"/>
        <v>1455</v>
      </c>
      <c r="BD27" s="339">
        <f t="shared" si="6"/>
        <v>4590</v>
      </c>
      <c r="BE27" s="1090" t="s">
        <v>66</v>
      </c>
      <c r="BF27" s="1090"/>
      <c r="BG27" s="972" t="s">
        <v>65</v>
      </c>
      <c r="BH27" s="972"/>
      <c r="BI27" s="339">
        <v>41</v>
      </c>
      <c r="BJ27" s="339">
        <v>9</v>
      </c>
      <c r="BK27" s="339">
        <v>28</v>
      </c>
      <c r="BL27" s="339">
        <v>11</v>
      </c>
      <c r="BM27" s="339">
        <v>149</v>
      </c>
      <c r="BN27" s="339">
        <v>19</v>
      </c>
      <c r="BO27" s="339">
        <v>6</v>
      </c>
      <c r="BP27" s="339">
        <v>2</v>
      </c>
      <c r="BQ27" s="339">
        <v>0</v>
      </c>
      <c r="BR27" s="339">
        <v>1</v>
      </c>
      <c r="BS27" s="339">
        <v>0</v>
      </c>
      <c r="BT27" s="339">
        <v>0</v>
      </c>
      <c r="BU27" s="339">
        <v>3</v>
      </c>
      <c r="BV27" s="339">
        <v>1</v>
      </c>
      <c r="BW27" s="339">
        <v>2</v>
      </c>
      <c r="BX27" s="339">
        <v>0</v>
      </c>
      <c r="BY27" s="339">
        <v>10</v>
      </c>
      <c r="BZ27" s="339">
        <v>13</v>
      </c>
      <c r="CA27" s="339">
        <v>17</v>
      </c>
      <c r="CB27" s="339">
        <v>14</v>
      </c>
      <c r="CC27" s="339">
        <v>10</v>
      </c>
      <c r="CD27" s="339">
        <v>0</v>
      </c>
      <c r="CE27" s="339">
        <f t="shared" si="7"/>
        <v>266</v>
      </c>
      <c r="CF27" s="339">
        <f t="shared" si="7"/>
        <v>70</v>
      </c>
      <c r="CG27" s="339">
        <f t="shared" si="8"/>
        <v>336</v>
      </c>
      <c r="CH27" s="1091"/>
      <c r="CI27" s="206" t="s">
        <v>66</v>
      </c>
      <c r="CJ27" s="972" t="s">
        <v>65</v>
      </c>
      <c r="CK27" s="972"/>
      <c r="CL27" s="339">
        <v>0</v>
      </c>
      <c r="CM27" s="339">
        <v>1</v>
      </c>
      <c r="CN27" s="339">
        <v>0</v>
      </c>
      <c r="CO27" s="339">
        <v>2</v>
      </c>
      <c r="CP27" s="339">
        <v>270</v>
      </c>
      <c r="CQ27" s="339">
        <v>42</v>
      </c>
      <c r="CR27" s="339">
        <v>27</v>
      </c>
      <c r="CS27" s="339">
        <v>0</v>
      </c>
      <c r="CT27" s="339">
        <v>0</v>
      </c>
      <c r="CU27" s="339">
        <v>0</v>
      </c>
      <c r="CV27" s="339">
        <v>0</v>
      </c>
      <c r="CW27" s="339">
        <v>0</v>
      </c>
      <c r="CX27" s="339">
        <v>0</v>
      </c>
      <c r="CY27" s="339">
        <v>0</v>
      </c>
      <c r="CZ27" s="339">
        <v>0</v>
      </c>
      <c r="DA27" s="339">
        <v>0</v>
      </c>
      <c r="DB27" s="339">
        <v>27</v>
      </c>
      <c r="DC27" s="339">
        <v>9</v>
      </c>
      <c r="DD27" s="339">
        <v>65</v>
      </c>
      <c r="DE27" s="339">
        <v>7</v>
      </c>
      <c r="DF27" s="339">
        <v>0</v>
      </c>
      <c r="DG27" s="339">
        <v>5</v>
      </c>
      <c r="DH27" s="339">
        <f t="shared" si="9"/>
        <v>389</v>
      </c>
      <c r="DI27" s="339">
        <f t="shared" si="9"/>
        <v>66</v>
      </c>
      <c r="DJ27" s="339">
        <f t="shared" si="10"/>
        <v>455</v>
      </c>
      <c r="DK27" s="1090" t="s">
        <v>66</v>
      </c>
      <c r="DL27" s="1090"/>
      <c r="DM27" s="972" t="s">
        <v>65</v>
      </c>
      <c r="DN27" s="972"/>
      <c r="DO27" s="339">
        <v>18</v>
      </c>
      <c r="DP27" s="339">
        <v>13</v>
      </c>
      <c r="DQ27" s="339">
        <v>18</v>
      </c>
      <c r="DR27" s="339">
        <v>5</v>
      </c>
      <c r="DS27" s="339">
        <v>57</v>
      </c>
      <c r="DT27" s="339">
        <v>27</v>
      </c>
      <c r="DU27" s="339">
        <v>0</v>
      </c>
      <c r="DV27" s="339">
        <v>2</v>
      </c>
      <c r="DW27" s="339">
        <v>1</v>
      </c>
      <c r="DX27" s="339">
        <v>0</v>
      </c>
      <c r="DY27" s="339">
        <v>0</v>
      </c>
      <c r="DZ27" s="339">
        <v>3</v>
      </c>
      <c r="EA27" s="339">
        <v>4</v>
      </c>
      <c r="EB27" s="339">
        <v>3</v>
      </c>
      <c r="EC27" s="339">
        <v>3</v>
      </c>
      <c r="ED27" s="339">
        <v>0</v>
      </c>
      <c r="EE27" s="339">
        <v>3</v>
      </c>
      <c r="EF27" s="339">
        <v>6</v>
      </c>
      <c r="EG27" s="339">
        <v>7</v>
      </c>
      <c r="EH27" s="339">
        <v>5</v>
      </c>
      <c r="EI27" s="339">
        <v>2</v>
      </c>
      <c r="EJ27" s="339">
        <v>7</v>
      </c>
      <c r="EK27" s="339">
        <f t="shared" si="11"/>
        <v>113</v>
      </c>
      <c r="EL27" s="339">
        <f t="shared" si="11"/>
        <v>71</v>
      </c>
      <c r="EM27" s="339">
        <f t="shared" si="12"/>
        <v>184</v>
      </c>
      <c r="EN27" s="1090" t="s">
        <v>66</v>
      </c>
      <c r="EO27" s="1090"/>
      <c r="EP27" s="972" t="s">
        <v>65</v>
      </c>
      <c r="EQ27" s="972"/>
      <c r="ER27" s="339">
        <v>4139</v>
      </c>
      <c r="ES27" s="339">
        <v>1234</v>
      </c>
      <c r="ET27" s="339">
        <v>3666</v>
      </c>
      <c r="EU27" s="339">
        <v>1200</v>
      </c>
      <c r="EV27" s="339">
        <v>2186</v>
      </c>
      <c r="EW27" s="339">
        <v>1084</v>
      </c>
      <c r="EX27" s="339">
        <v>1251</v>
      </c>
      <c r="EY27" s="339">
        <v>618</v>
      </c>
      <c r="EZ27" s="339">
        <v>201</v>
      </c>
      <c r="FA27" s="339">
        <v>82</v>
      </c>
      <c r="FB27" s="339">
        <v>489</v>
      </c>
      <c r="FC27" s="339">
        <v>593</v>
      </c>
      <c r="FD27" s="339">
        <v>872</v>
      </c>
      <c r="FE27" s="339">
        <v>256</v>
      </c>
      <c r="FF27" s="339">
        <v>183</v>
      </c>
      <c r="FG27" s="339">
        <v>103</v>
      </c>
      <c r="FH27" s="339">
        <v>808</v>
      </c>
      <c r="FI27" s="339">
        <v>1349</v>
      </c>
      <c r="FJ27" s="339">
        <v>1140</v>
      </c>
      <c r="FK27" s="339">
        <v>540</v>
      </c>
      <c r="FL27" s="339">
        <v>191</v>
      </c>
      <c r="FM27" s="339">
        <v>172</v>
      </c>
      <c r="FN27" s="339">
        <f t="shared" si="13"/>
        <v>15126</v>
      </c>
      <c r="FO27" s="339">
        <f t="shared" si="13"/>
        <v>7231</v>
      </c>
      <c r="FP27" s="339">
        <f t="shared" si="14"/>
        <v>22357</v>
      </c>
      <c r="FQ27" s="1090" t="s">
        <v>66</v>
      </c>
      <c r="FR27" s="1090"/>
    </row>
    <row r="28" spans="1:174" ht="18" customHeight="1" thickBot="1">
      <c r="A28" s="891" t="s">
        <v>19</v>
      </c>
      <c r="B28" s="891"/>
      <c r="C28" s="1092">
        <f>SUM(C8:C27)</f>
        <v>574</v>
      </c>
      <c r="D28" s="1092">
        <f t="shared" ref="D28:AA28" si="16">SUM(D8:D27)</f>
        <v>197</v>
      </c>
      <c r="E28" s="1092">
        <f t="shared" si="16"/>
        <v>611</v>
      </c>
      <c r="F28" s="1092">
        <f t="shared" si="16"/>
        <v>151</v>
      </c>
      <c r="G28" s="1092">
        <f t="shared" si="16"/>
        <v>6556</v>
      </c>
      <c r="H28" s="1092">
        <f t="shared" si="16"/>
        <v>1450</v>
      </c>
      <c r="I28" s="1092">
        <f t="shared" si="16"/>
        <v>131</v>
      </c>
      <c r="J28" s="1092">
        <f t="shared" si="16"/>
        <v>84</v>
      </c>
      <c r="K28" s="1092">
        <f t="shared" si="16"/>
        <v>11</v>
      </c>
      <c r="L28" s="1092">
        <f t="shared" si="16"/>
        <v>2</v>
      </c>
      <c r="M28" s="1092">
        <f t="shared" si="16"/>
        <v>49</v>
      </c>
      <c r="N28" s="1092">
        <f t="shared" si="16"/>
        <v>110</v>
      </c>
      <c r="O28" s="1092">
        <f t="shared" si="16"/>
        <v>54</v>
      </c>
      <c r="P28" s="1092">
        <f t="shared" si="16"/>
        <v>23</v>
      </c>
      <c r="Q28" s="1092">
        <f t="shared" si="16"/>
        <v>12</v>
      </c>
      <c r="R28" s="1092">
        <f t="shared" si="16"/>
        <v>9</v>
      </c>
      <c r="S28" s="1092">
        <f t="shared" si="16"/>
        <v>3690</v>
      </c>
      <c r="T28" s="1092">
        <f t="shared" si="16"/>
        <v>4885</v>
      </c>
      <c r="U28" s="1092">
        <f t="shared" si="16"/>
        <v>2478</v>
      </c>
      <c r="V28" s="1092">
        <f t="shared" si="16"/>
        <v>770</v>
      </c>
      <c r="W28" s="1092">
        <f t="shared" si="16"/>
        <v>337</v>
      </c>
      <c r="X28" s="1092">
        <f t="shared" si="16"/>
        <v>317</v>
      </c>
      <c r="Y28" s="1092">
        <f t="shared" si="16"/>
        <v>14503</v>
      </c>
      <c r="Z28" s="1092">
        <f t="shared" si="16"/>
        <v>7998</v>
      </c>
      <c r="AA28" s="1092">
        <f t="shared" si="16"/>
        <v>22501</v>
      </c>
      <c r="AB28" s="826" t="s">
        <v>67</v>
      </c>
      <c r="AC28" s="826"/>
      <c r="AD28" s="891" t="s">
        <v>19</v>
      </c>
      <c r="AE28" s="891"/>
      <c r="AF28" s="341">
        <f>SUM(AF8:AF27)</f>
        <v>446</v>
      </c>
      <c r="AG28" s="341">
        <f t="shared" ref="AG28:BD28" si="17">SUM(AG8:AG27)</f>
        <v>121</v>
      </c>
      <c r="AH28" s="341">
        <f t="shared" si="17"/>
        <v>478</v>
      </c>
      <c r="AI28" s="341">
        <f t="shared" si="17"/>
        <v>82</v>
      </c>
      <c r="AJ28" s="341">
        <f t="shared" si="17"/>
        <v>4652</v>
      </c>
      <c r="AK28" s="341">
        <f t="shared" si="17"/>
        <v>1081</v>
      </c>
      <c r="AL28" s="341">
        <f t="shared" si="17"/>
        <v>85</v>
      </c>
      <c r="AM28" s="341">
        <f t="shared" si="17"/>
        <v>34</v>
      </c>
      <c r="AN28" s="341">
        <f t="shared" si="17"/>
        <v>11</v>
      </c>
      <c r="AO28" s="341">
        <f t="shared" si="17"/>
        <v>1</v>
      </c>
      <c r="AP28" s="341">
        <f t="shared" si="17"/>
        <v>41</v>
      </c>
      <c r="AQ28" s="341">
        <f t="shared" si="17"/>
        <v>82</v>
      </c>
      <c r="AR28" s="341">
        <f t="shared" si="17"/>
        <v>44</v>
      </c>
      <c r="AS28" s="341">
        <f t="shared" si="17"/>
        <v>20</v>
      </c>
      <c r="AT28" s="341">
        <f t="shared" si="17"/>
        <v>10</v>
      </c>
      <c r="AU28" s="341">
        <f t="shared" si="17"/>
        <v>5</v>
      </c>
      <c r="AV28" s="341">
        <f t="shared" si="17"/>
        <v>3355</v>
      </c>
      <c r="AW28" s="341">
        <f t="shared" si="17"/>
        <v>4528</v>
      </c>
      <c r="AX28" s="341">
        <f t="shared" si="17"/>
        <v>2274</v>
      </c>
      <c r="AY28" s="341">
        <f t="shared" si="17"/>
        <v>724</v>
      </c>
      <c r="AZ28" s="341">
        <f t="shared" si="17"/>
        <v>307</v>
      </c>
      <c r="BA28" s="341">
        <f t="shared" si="17"/>
        <v>289</v>
      </c>
      <c r="BB28" s="341">
        <f t="shared" si="17"/>
        <v>11703</v>
      </c>
      <c r="BC28" s="341">
        <f t="shared" si="17"/>
        <v>6967</v>
      </c>
      <c r="BD28" s="341">
        <f t="shared" si="17"/>
        <v>18670</v>
      </c>
      <c r="BE28" s="826" t="s">
        <v>67</v>
      </c>
      <c r="BF28" s="826"/>
      <c r="BG28" s="891" t="s">
        <v>19</v>
      </c>
      <c r="BH28" s="891"/>
      <c r="BI28" s="341">
        <f>SUM(BI8:BI27)</f>
        <v>119</v>
      </c>
      <c r="BJ28" s="341">
        <f t="shared" ref="BJ28:CG28" si="18">SUM(BJ8:BJ27)</f>
        <v>73</v>
      </c>
      <c r="BK28" s="341">
        <f t="shared" si="18"/>
        <v>123</v>
      </c>
      <c r="BL28" s="341">
        <f t="shared" si="18"/>
        <v>67</v>
      </c>
      <c r="BM28" s="341">
        <f t="shared" si="18"/>
        <v>637</v>
      </c>
      <c r="BN28" s="341">
        <f t="shared" si="18"/>
        <v>140</v>
      </c>
      <c r="BO28" s="341">
        <f t="shared" si="18"/>
        <v>19</v>
      </c>
      <c r="BP28" s="341">
        <f t="shared" si="18"/>
        <v>40</v>
      </c>
      <c r="BQ28" s="341">
        <f t="shared" si="18"/>
        <v>0</v>
      </c>
      <c r="BR28" s="341">
        <f t="shared" si="18"/>
        <v>1</v>
      </c>
      <c r="BS28" s="341">
        <f t="shared" si="18"/>
        <v>8</v>
      </c>
      <c r="BT28" s="341">
        <f t="shared" si="18"/>
        <v>23</v>
      </c>
      <c r="BU28" s="341">
        <f t="shared" si="18"/>
        <v>9</v>
      </c>
      <c r="BV28" s="341">
        <f t="shared" si="18"/>
        <v>3</v>
      </c>
      <c r="BW28" s="341">
        <f t="shared" si="18"/>
        <v>2</v>
      </c>
      <c r="BX28" s="341">
        <f t="shared" si="18"/>
        <v>4</v>
      </c>
      <c r="BY28" s="341">
        <f t="shared" si="18"/>
        <v>142</v>
      </c>
      <c r="BZ28" s="341">
        <f t="shared" si="18"/>
        <v>205</v>
      </c>
      <c r="CA28" s="341">
        <f t="shared" si="18"/>
        <v>69</v>
      </c>
      <c r="CB28" s="341">
        <f t="shared" si="18"/>
        <v>30</v>
      </c>
      <c r="CC28" s="341">
        <f t="shared" si="18"/>
        <v>20</v>
      </c>
      <c r="CD28" s="341">
        <f t="shared" si="18"/>
        <v>14</v>
      </c>
      <c r="CE28" s="341">
        <f t="shared" si="18"/>
        <v>1148</v>
      </c>
      <c r="CF28" s="341">
        <f t="shared" si="18"/>
        <v>600</v>
      </c>
      <c r="CG28" s="341">
        <f t="shared" si="18"/>
        <v>1748</v>
      </c>
      <c r="CH28" s="826" t="s">
        <v>67</v>
      </c>
      <c r="CI28" s="826"/>
      <c r="CJ28" s="891" t="s">
        <v>19</v>
      </c>
      <c r="CK28" s="891"/>
      <c r="CL28" s="341">
        <f>SUM(CL8:CL27)</f>
        <v>9</v>
      </c>
      <c r="CM28" s="341">
        <f t="shared" ref="CM28:DJ28" si="19">SUM(CM8:CM27)</f>
        <v>3</v>
      </c>
      <c r="CN28" s="341">
        <f t="shared" si="19"/>
        <v>10</v>
      </c>
      <c r="CO28" s="341">
        <f t="shared" si="19"/>
        <v>2</v>
      </c>
      <c r="CP28" s="341">
        <f t="shared" si="19"/>
        <v>1267</v>
      </c>
      <c r="CQ28" s="341">
        <f t="shared" si="19"/>
        <v>229</v>
      </c>
      <c r="CR28" s="341">
        <f t="shared" si="19"/>
        <v>27</v>
      </c>
      <c r="CS28" s="341">
        <f t="shared" si="19"/>
        <v>10</v>
      </c>
      <c r="CT28" s="341">
        <f t="shared" si="19"/>
        <v>0</v>
      </c>
      <c r="CU28" s="341">
        <f t="shared" si="19"/>
        <v>0</v>
      </c>
      <c r="CV28" s="341">
        <f t="shared" si="19"/>
        <v>0</v>
      </c>
      <c r="CW28" s="341">
        <f t="shared" si="19"/>
        <v>5</v>
      </c>
      <c r="CX28" s="341">
        <f t="shared" si="19"/>
        <v>1</v>
      </c>
      <c r="CY28" s="341">
        <f t="shared" si="19"/>
        <v>0</v>
      </c>
      <c r="CZ28" s="341">
        <f t="shared" si="19"/>
        <v>0</v>
      </c>
      <c r="DA28" s="341">
        <f t="shared" si="19"/>
        <v>0</v>
      </c>
      <c r="DB28" s="341">
        <f t="shared" si="19"/>
        <v>193</v>
      </c>
      <c r="DC28" s="341">
        <f t="shared" si="19"/>
        <v>152</v>
      </c>
      <c r="DD28" s="341">
        <f t="shared" si="19"/>
        <v>135</v>
      </c>
      <c r="DE28" s="341">
        <f t="shared" si="19"/>
        <v>16</v>
      </c>
      <c r="DF28" s="341">
        <f t="shared" si="19"/>
        <v>10</v>
      </c>
      <c r="DG28" s="341">
        <f t="shared" si="19"/>
        <v>14</v>
      </c>
      <c r="DH28" s="341">
        <f t="shared" si="19"/>
        <v>1652</v>
      </c>
      <c r="DI28" s="341">
        <f t="shared" si="19"/>
        <v>431</v>
      </c>
      <c r="DJ28" s="341">
        <f t="shared" si="19"/>
        <v>2083</v>
      </c>
      <c r="DK28" s="826" t="s">
        <v>67</v>
      </c>
      <c r="DL28" s="826"/>
      <c r="DM28" s="891" t="s">
        <v>19</v>
      </c>
      <c r="DN28" s="891"/>
      <c r="DO28" s="341">
        <f>SUM(DO8:DO27)</f>
        <v>115</v>
      </c>
      <c r="DP28" s="341">
        <f t="shared" ref="DP28:EM28" si="20">SUM(DP8:DP27)</f>
        <v>65</v>
      </c>
      <c r="DQ28" s="341">
        <f t="shared" si="20"/>
        <v>121</v>
      </c>
      <c r="DR28" s="341">
        <f t="shared" si="20"/>
        <v>67</v>
      </c>
      <c r="DS28" s="341">
        <f t="shared" si="20"/>
        <v>303</v>
      </c>
      <c r="DT28" s="341">
        <f t="shared" si="20"/>
        <v>142</v>
      </c>
      <c r="DU28" s="341">
        <f t="shared" si="20"/>
        <v>12</v>
      </c>
      <c r="DV28" s="341">
        <f t="shared" si="20"/>
        <v>21</v>
      </c>
      <c r="DW28" s="341">
        <f t="shared" si="20"/>
        <v>1</v>
      </c>
      <c r="DX28" s="341">
        <f t="shared" si="20"/>
        <v>1</v>
      </c>
      <c r="DY28" s="341">
        <f t="shared" si="20"/>
        <v>12</v>
      </c>
      <c r="DZ28" s="341">
        <f t="shared" si="20"/>
        <v>27</v>
      </c>
      <c r="EA28" s="341">
        <f t="shared" si="20"/>
        <v>10</v>
      </c>
      <c r="EB28" s="341">
        <f t="shared" si="20"/>
        <v>6</v>
      </c>
      <c r="EC28" s="341">
        <f t="shared" si="20"/>
        <v>3</v>
      </c>
      <c r="ED28" s="341">
        <f t="shared" si="20"/>
        <v>0</v>
      </c>
      <c r="EE28" s="341">
        <f t="shared" si="20"/>
        <v>40</v>
      </c>
      <c r="EF28" s="341">
        <f t="shared" si="20"/>
        <v>98</v>
      </c>
      <c r="EG28" s="341">
        <f t="shared" si="20"/>
        <v>24</v>
      </c>
      <c r="EH28" s="341">
        <f t="shared" si="20"/>
        <v>15</v>
      </c>
      <c r="EI28" s="341">
        <f t="shared" si="20"/>
        <v>6</v>
      </c>
      <c r="EJ28" s="341">
        <f t="shared" si="20"/>
        <v>15</v>
      </c>
      <c r="EK28" s="341">
        <f t="shared" si="20"/>
        <v>647</v>
      </c>
      <c r="EL28" s="341">
        <f t="shared" si="20"/>
        <v>457</v>
      </c>
      <c r="EM28" s="341">
        <f t="shared" si="20"/>
        <v>1104</v>
      </c>
      <c r="EN28" s="826" t="s">
        <v>67</v>
      </c>
      <c r="EO28" s="826"/>
      <c r="EP28" s="891" t="s">
        <v>19</v>
      </c>
      <c r="EQ28" s="891"/>
      <c r="ER28" s="341">
        <f>SUM(ER8:ER27)</f>
        <v>19651</v>
      </c>
      <c r="ES28" s="341">
        <f t="shared" ref="ES28:FP28" si="21">SUM(ES8:ES27)</f>
        <v>6867</v>
      </c>
      <c r="ET28" s="341">
        <f t="shared" si="21"/>
        <v>16374</v>
      </c>
      <c r="EU28" s="341">
        <f t="shared" si="21"/>
        <v>6130</v>
      </c>
      <c r="EV28" s="341">
        <f t="shared" si="21"/>
        <v>12057</v>
      </c>
      <c r="EW28" s="341">
        <f t="shared" si="21"/>
        <v>5965</v>
      </c>
      <c r="EX28" s="341">
        <f t="shared" si="21"/>
        <v>4775</v>
      </c>
      <c r="EY28" s="341">
        <f t="shared" si="21"/>
        <v>3343</v>
      </c>
      <c r="EZ28" s="341">
        <f t="shared" si="21"/>
        <v>476</v>
      </c>
      <c r="FA28" s="341">
        <f t="shared" si="21"/>
        <v>230</v>
      </c>
      <c r="FB28" s="341">
        <f t="shared" si="21"/>
        <v>3152</v>
      </c>
      <c r="FC28" s="341">
        <f t="shared" si="21"/>
        <v>3306</v>
      </c>
      <c r="FD28" s="341">
        <f t="shared" si="21"/>
        <v>2006</v>
      </c>
      <c r="FE28" s="341">
        <f t="shared" si="21"/>
        <v>586</v>
      </c>
      <c r="FF28" s="341">
        <f t="shared" si="21"/>
        <v>558</v>
      </c>
      <c r="FG28" s="341">
        <f t="shared" si="21"/>
        <v>265</v>
      </c>
      <c r="FH28" s="341">
        <f t="shared" si="21"/>
        <v>5880</v>
      </c>
      <c r="FI28" s="341">
        <f t="shared" si="21"/>
        <v>9137</v>
      </c>
      <c r="FJ28" s="341">
        <f t="shared" si="21"/>
        <v>3161</v>
      </c>
      <c r="FK28" s="341">
        <f t="shared" si="21"/>
        <v>1813</v>
      </c>
      <c r="FL28" s="341">
        <f t="shared" si="21"/>
        <v>605</v>
      </c>
      <c r="FM28" s="341">
        <f t="shared" si="21"/>
        <v>816</v>
      </c>
      <c r="FN28" s="341">
        <f t="shared" si="21"/>
        <v>68695</v>
      </c>
      <c r="FO28" s="341">
        <f t="shared" si="21"/>
        <v>38458</v>
      </c>
      <c r="FP28" s="341">
        <f t="shared" si="21"/>
        <v>107153</v>
      </c>
      <c r="FQ28" s="826" t="s">
        <v>67</v>
      </c>
      <c r="FR28" s="826"/>
    </row>
    <row r="29" spans="1:174" ht="20.25" customHeight="1" thickTop="1">
      <c r="A29" s="209"/>
      <c r="B29" s="209"/>
      <c r="CJ29" s="210"/>
      <c r="CK29" s="210"/>
      <c r="CL29" s="210"/>
      <c r="CM29" s="210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0"/>
      <c r="DJ29" s="210"/>
      <c r="DK29" s="201"/>
      <c r="DL29" s="201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</row>
    <row r="30" spans="1:174" ht="12.75" customHeight="1"/>
    <row r="32" spans="1:174" ht="15.75"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EI32" s="743"/>
      <c r="EJ32" s="743"/>
      <c r="EK32" s="743"/>
    </row>
    <row r="36" spans="32:56">
      <c r="AF36" s="192">
        <f>AF32-AF28</f>
        <v>-446</v>
      </c>
      <c r="AG36" s="192">
        <f t="shared" ref="AG36:BD36" si="22">AG32-AG28</f>
        <v>-121</v>
      </c>
      <c r="AH36" s="192">
        <f t="shared" si="22"/>
        <v>-478</v>
      </c>
      <c r="AI36" s="192">
        <f t="shared" si="22"/>
        <v>-82</v>
      </c>
      <c r="AJ36" s="192">
        <f t="shared" si="22"/>
        <v>-4652</v>
      </c>
      <c r="AK36" s="192">
        <f t="shared" si="22"/>
        <v>-1081</v>
      </c>
      <c r="AL36" s="192">
        <f t="shared" si="22"/>
        <v>-85</v>
      </c>
      <c r="AM36" s="192">
        <f t="shared" si="22"/>
        <v>-34</v>
      </c>
      <c r="AN36" s="192">
        <f t="shared" si="22"/>
        <v>-11</v>
      </c>
      <c r="AO36" s="192">
        <f t="shared" si="22"/>
        <v>-1</v>
      </c>
      <c r="AP36" s="192">
        <f t="shared" si="22"/>
        <v>-41</v>
      </c>
      <c r="AQ36" s="192">
        <f t="shared" si="22"/>
        <v>-82</v>
      </c>
      <c r="AR36" s="192">
        <f t="shared" si="22"/>
        <v>-44</v>
      </c>
      <c r="AS36" s="192">
        <f t="shared" si="22"/>
        <v>-20</v>
      </c>
      <c r="AT36" s="192">
        <f t="shared" si="22"/>
        <v>-10</v>
      </c>
      <c r="AU36" s="192">
        <f t="shared" si="22"/>
        <v>-5</v>
      </c>
      <c r="AV36" s="192">
        <f t="shared" si="22"/>
        <v>-3355</v>
      </c>
      <c r="AW36" s="192">
        <f t="shared" si="22"/>
        <v>-4528</v>
      </c>
      <c r="AX36" s="192">
        <f t="shared" si="22"/>
        <v>-2274</v>
      </c>
      <c r="AY36" s="192">
        <f t="shared" si="22"/>
        <v>-724</v>
      </c>
      <c r="AZ36" s="192">
        <f t="shared" si="22"/>
        <v>-307</v>
      </c>
      <c r="BA36" s="192">
        <f t="shared" si="22"/>
        <v>-289</v>
      </c>
      <c r="BB36" s="192">
        <f t="shared" si="22"/>
        <v>-11703</v>
      </c>
      <c r="BC36" s="192">
        <f t="shared" si="22"/>
        <v>-6967</v>
      </c>
      <c r="BD36" s="192">
        <f t="shared" si="22"/>
        <v>-18670</v>
      </c>
    </row>
  </sheetData>
  <mergeCells count="360">
    <mergeCell ref="FQ28:FR28"/>
    <mergeCell ref="CH28:CI28"/>
    <mergeCell ref="CJ28:CK28"/>
    <mergeCell ref="DK28:DL28"/>
    <mergeCell ref="DM28:DN28"/>
    <mergeCell ref="EN28:EO28"/>
    <mergeCell ref="EP28:EQ28"/>
    <mergeCell ref="DK27:DL27"/>
    <mergeCell ref="DM27:DN27"/>
    <mergeCell ref="EN27:EO27"/>
    <mergeCell ref="EP27:EQ27"/>
    <mergeCell ref="FQ27:FR27"/>
    <mergeCell ref="A28:B28"/>
    <mergeCell ref="AB28:AC28"/>
    <mergeCell ref="AD28:AE28"/>
    <mergeCell ref="BE28:BF28"/>
    <mergeCell ref="BG28:BH28"/>
    <mergeCell ref="A27:B27"/>
    <mergeCell ref="AB27:AC27"/>
    <mergeCell ref="AD27:AE27"/>
    <mergeCell ref="BE27:BF27"/>
    <mergeCell ref="BG27:BH27"/>
    <mergeCell ref="CJ27:CK27"/>
    <mergeCell ref="CJ26:CK26"/>
    <mergeCell ref="DK26:DL26"/>
    <mergeCell ref="DM26:DN26"/>
    <mergeCell ref="EN26:EO26"/>
    <mergeCell ref="EP26:EQ26"/>
    <mergeCell ref="FQ26:FR26"/>
    <mergeCell ref="DK25:DL25"/>
    <mergeCell ref="DM25:DN25"/>
    <mergeCell ref="EN25:EO25"/>
    <mergeCell ref="EP25:EQ25"/>
    <mergeCell ref="FQ25:FR25"/>
    <mergeCell ref="A26:B26"/>
    <mergeCell ref="AB26:AC26"/>
    <mergeCell ref="AD26:AE26"/>
    <mergeCell ref="BE26:BF26"/>
    <mergeCell ref="BG26:BH26"/>
    <mergeCell ref="A25:B25"/>
    <mergeCell ref="AB25:AC25"/>
    <mergeCell ref="AD25:AE25"/>
    <mergeCell ref="BE25:BF25"/>
    <mergeCell ref="BG25:BH25"/>
    <mergeCell ref="CJ25:CK25"/>
    <mergeCell ref="CJ24:CK24"/>
    <mergeCell ref="DK24:DL24"/>
    <mergeCell ref="DM24:DN24"/>
    <mergeCell ref="EN24:EO24"/>
    <mergeCell ref="EP24:EQ24"/>
    <mergeCell ref="FQ24:FR24"/>
    <mergeCell ref="DK23:DL23"/>
    <mergeCell ref="DM23:DN23"/>
    <mergeCell ref="EN23:EO23"/>
    <mergeCell ref="EP23:EQ23"/>
    <mergeCell ref="FQ23:FR23"/>
    <mergeCell ref="A24:B24"/>
    <mergeCell ref="AB24:AC24"/>
    <mergeCell ref="AD24:AE24"/>
    <mergeCell ref="BE24:BF24"/>
    <mergeCell ref="BG24:BH24"/>
    <mergeCell ref="A23:B23"/>
    <mergeCell ref="AB23:AC23"/>
    <mergeCell ref="AD23:AE23"/>
    <mergeCell ref="BE23:BF23"/>
    <mergeCell ref="BG23:BH23"/>
    <mergeCell ref="CJ23:CK23"/>
    <mergeCell ref="CJ22:CK22"/>
    <mergeCell ref="DK22:DL22"/>
    <mergeCell ref="DM22:DN22"/>
    <mergeCell ref="EN22:EO22"/>
    <mergeCell ref="EP22:EQ22"/>
    <mergeCell ref="FQ22:FR22"/>
    <mergeCell ref="DK21:DL21"/>
    <mergeCell ref="DM21:DN21"/>
    <mergeCell ref="EN21:EO21"/>
    <mergeCell ref="EP21:EQ21"/>
    <mergeCell ref="FQ21:FR21"/>
    <mergeCell ref="A22:B22"/>
    <mergeCell ref="AB22:AC22"/>
    <mergeCell ref="AD22:AE22"/>
    <mergeCell ref="BE22:BF22"/>
    <mergeCell ref="BG22:BH22"/>
    <mergeCell ref="A21:B21"/>
    <mergeCell ref="AB21:AC21"/>
    <mergeCell ref="AD21:AE21"/>
    <mergeCell ref="BE21:BF21"/>
    <mergeCell ref="BG21:BH21"/>
    <mergeCell ref="CJ21:CK21"/>
    <mergeCell ref="CJ20:CK20"/>
    <mergeCell ref="DK20:DL20"/>
    <mergeCell ref="DM20:DN20"/>
    <mergeCell ref="EN20:EO20"/>
    <mergeCell ref="EP20:EQ20"/>
    <mergeCell ref="FQ20:FR20"/>
    <mergeCell ref="DK19:DL19"/>
    <mergeCell ref="DM19:DN19"/>
    <mergeCell ref="EN19:EO19"/>
    <mergeCell ref="EP19:EQ19"/>
    <mergeCell ref="FQ19:FR19"/>
    <mergeCell ref="A20:B20"/>
    <mergeCell ref="AB20:AC20"/>
    <mergeCell ref="AD20:AE20"/>
    <mergeCell ref="BE20:BF20"/>
    <mergeCell ref="BG20:BH20"/>
    <mergeCell ref="CJ18:CK18"/>
    <mergeCell ref="DM18:DN18"/>
    <mergeCell ref="EP18:EQ18"/>
    <mergeCell ref="FQ18:FR18"/>
    <mergeCell ref="A19:B19"/>
    <mergeCell ref="AB19:AC19"/>
    <mergeCell ref="AD19:AE19"/>
    <mergeCell ref="BE19:BF19"/>
    <mergeCell ref="BG19:BH19"/>
    <mergeCell ref="CJ19:CK19"/>
    <mergeCell ref="DL12:DL17"/>
    <mergeCell ref="DM12:DM17"/>
    <mergeCell ref="EO12:EO17"/>
    <mergeCell ref="EP12:EP17"/>
    <mergeCell ref="FR12:FR17"/>
    <mergeCell ref="A18:B18"/>
    <mergeCell ref="AB18:AC18"/>
    <mergeCell ref="AD18:AE18"/>
    <mergeCell ref="BE18:BF18"/>
    <mergeCell ref="BG18:BH18"/>
    <mergeCell ref="EN11:EO11"/>
    <mergeCell ref="EP11:EQ11"/>
    <mergeCell ref="FQ11:FR11"/>
    <mergeCell ref="A12:A17"/>
    <mergeCell ref="AC12:AC17"/>
    <mergeCell ref="AD12:AD17"/>
    <mergeCell ref="BF12:BF17"/>
    <mergeCell ref="BG12:BG17"/>
    <mergeCell ref="CI12:CI17"/>
    <mergeCell ref="CJ12:CJ17"/>
    <mergeCell ref="FQ10:FR10"/>
    <mergeCell ref="A11:B11"/>
    <mergeCell ref="AB11:AC11"/>
    <mergeCell ref="AD11:AE11"/>
    <mergeCell ref="BE11:BF11"/>
    <mergeCell ref="BG11:BH11"/>
    <mergeCell ref="CH11:CI11"/>
    <mergeCell ref="CJ11:CK11"/>
    <mergeCell ref="DK11:DL11"/>
    <mergeCell ref="DM11:DN11"/>
    <mergeCell ref="CH10:CI10"/>
    <mergeCell ref="CJ10:CK10"/>
    <mergeCell ref="DK10:DL10"/>
    <mergeCell ref="DM10:DN10"/>
    <mergeCell ref="EN10:EO10"/>
    <mergeCell ref="EP10:EQ10"/>
    <mergeCell ref="DK9:DL9"/>
    <mergeCell ref="DM9:DN9"/>
    <mergeCell ref="EN9:EO9"/>
    <mergeCell ref="EP9:EQ9"/>
    <mergeCell ref="FQ9:FR9"/>
    <mergeCell ref="A10:B10"/>
    <mergeCell ref="AB10:AC10"/>
    <mergeCell ref="AD10:AE10"/>
    <mergeCell ref="BE10:BF10"/>
    <mergeCell ref="BG10:BH10"/>
    <mergeCell ref="EN8:EO8"/>
    <mergeCell ref="EP8:EQ8"/>
    <mergeCell ref="FQ8:FR8"/>
    <mergeCell ref="A9:B9"/>
    <mergeCell ref="AB9:AC9"/>
    <mergeCell ref="AD9:AE9"/>
    <mergeCell ref="BE9:BF9"/>
    <mergeCell ref="BG9:BH9"/>
    <mergeCell ref="CH9:CI9"/>
    <mergeCell ref="CJ9:CK9"/>
    <mergeCell ref="FN5:FP5"/>
    <mergeCell ref="A8:B8"/>
    <mergeCell ref="AB8:AC8"/>
    <mergeCell ref="AD8:AE8"/>
    <mergeCell ref="BE8:BF8"/>
    <mergeCell ref="BG8:BH8"/>
    <mergeCell ref="CH8:CI8"/>
    <mergeCell ref="CJ8:CK8"/>
    <mergeCell ref="DK8:DL8"/>
    <mergeCell ref="DM8:DN8"/>
    <mergeCell ref="ET5:EU5"/>
    <mergeCell ref="EV5:EW5"/>
    <mergeCell ref="EX5:EY5"/>
    <mergeCell ref="EZ5:FA5"/>
    <mergeCell ref="FB5:FC5"/>
    <mergeCell ref="FD5:FE5"/>
    <mergeCell ref="DU5:DV5"/>
    <mergeCell ref="DW5:DX5"/>
    <mergeCell ref="DY5:DZ5"/>
    <mergeCell ref="EA5:EB5"/>
    <mergeCell ref="EC5:ED5"/>
    <mergeCell ref="EE5:EF5"/>
    <mergeCell ref="CV5:CW5"/>
    <mergeCell ref="CX5:CY5"/>
    <mergeCell ref="CZ5:DA5"/>
    <mergeCell ref="DB5:DC5"/>
    <mergeCell ref="DD5:DE5"/>
    <mergeCell ref="DF5:DG5"/>
    <mergeCell ref="CE5:CG5"/>
    <mergeCell ref="CL5:CM5"/>
    <mergeCell ref="CN5:CO5"/>
    <mergeCell ref="CP5:CQ5"/>
    <mergeCell ref="CR5:CS5"/>
    <mergeCell ref="CT5:CU5"/>
    <mergeCell ref="BK5:BL5"/>
    <mergeCell ref="BM5:BN5"/>
    <mergeCell ref="BO5:BP5"/>
    <mergeCell ref="BQ5:BR5"/>
    <mergeCell ref="BS5:BT5"/>
    <mergeCell ref="BU5:BV5"/>
    <mergeCell ref="AN5:AO5"/>
    <mergeCell ref="AP5:AQ5"/>
    <mergeCell ref="AR5:AS5"/>
    <mergeCell ref="AT5:AU5"/>
    <mergeCell ref="AV5:AW5"/>
    <mergeCell ref="AX5:AY5"/>
    <mergeCell ref="W5:X5"/>
    <mergeCell ref="Y5:AA5"/>
    <mergeCell ref="AF5:AG5"/>
    <mergeCell ref="AH5:AI5"/>
    <mergeCell ref="AJ5:AK5"/>
    <mergeCell ref="AL5:AM5"/>
    <mergeCell ref="K5:L5"/>
    <mergeCell ref="M5:N5"/>
    <mergeCell ref="O5:P5"/>
    <mergeCell ref="Q5:R5"/>
    <mergeCell ref="S5:T5"/>
    <mergeCell ref="U5:V5"/>
    <mergeCell ref="FF4:FG4"/>
    <mergeCell ref="FH4:FI4"/>
    <mergeCell ref="FJ4:FK4"/>
    <mergeCell ref="FL4:FM4"/>
    <mergeCell ref="FN4:FP4"/>
    <mergeCell ref="FQ4:FR7"/>
    <mergeCell ref="FF5:FG5"/>
    <mergeCell ref="FH5:FI5"/>
    <mergeCell ref="FJ5:FK5"/>
    <mergeCell ref="FL5:FM5"/>
    <mergeCell ref="ET4:EU4"/>
    <mergeCell ref="EV4:EW4"/>
    <mergeCell ref="EX4:EY4"/>
    <mergeCell ref="EZ4:FA4"/>
    <mergeCell ref="FB4:FC4"/>
    <mergeCell ref="FD4:FE4"/>
    <mergeCell ref="EG4:EH4"/>
    <mergeCell ref="EI4:EJ4"/>
    <mergeCell ref="EK4:EM4"/>
    <mergeCell ref="EN4:EO7"/>
    <mergeCell ref="EP4:EQ7"/>
    <mergeCell ref="ER4:ES4"/>
    <mergeCell ref="EG5:EH5"/>
    <mergeCell ref="EI5:EJ5"/>
    <mergeCell ref="EK5:EM5"/>
    <mergeCell ref="ER5:ES5"/>
    <mergeCell ref="DU4:DV4"/>
    <mergeCell ref="DW4:DX4"/>
    <mergeCell ref="DY4:DZ4"/>
    <mergeCell ref="EA4:EB4"/>
    <mergeCell ref="EC4:ED4"/>
    <mergeCell ref="EE4:EF4"/>
    <mergeCell ref="DH4:DJ4"/>
    <mergeCell ref="DK4:DL7"/>
    <mergeCell ref="DM4:DN7"/>
    <mergeCell ref="DO4:DP4"/>
    <mergeCell ref="DQ4:DR4"/>
    <mergeCell ref="DS4:DT4"/>
    <mergeCell ref="DH5:DJ5"/>
    <mergeCell ref="DO5:DP5"/>
    <mergeCell ref="DQ5:DR5"/>
    <mergeCell ref="DS5:DT5"/>
    <mergeCell ref="CV4:CW4"/>
    <mergeCell ref="CX4:CY4"/>
    <mergeCell ref="CZ4:DA4"/>
    <mergeCell ref="DB4:DC4"/>
    <mergeCell ref="DD4:DE4"/>
    <mergeCell ref="DF4:DG4"/>
    <mergeCell ref="CJ4:CK7"/>
    <mergeCell ref="CL4:CM4"/>
    <mergeCell ref="CN4:CO4"/>
    <mergeCell ref="CP4:CQ4"/>
    <mergeCell ref="CR4:CS4"/>
    <mergeCell ref="CT4:CU4"/>
    <mergeCell ref="BW4:BX4"/>
    <mergeCell ref="BY4:BZ4"/>
    <mergeCell ref="CA4:CB4"/>
    <mergeCell ref="CC4:CD4"/>
    <mergeCell ref="CE4:CG4"/>
    <mergeCell ref="CH4:CI7"/>
    <mergeCell ref="BW5:BX5"/>
    <mergeCell ref="BY5:BZ5"/>
    <mergeCell ref="CA5:CB5"/>
    <mergeCell ref="CC5:CD5"/>
    <mergeCell ref="BK4:BL4"/>
    <mergeCell ref="BM4:BN4"/>
    <mergeCell ref="BO4:BP4"/>
    <mergeCell ref="BQ4:BR4"/>
    <mergeCell ref="BS4:BT4"/>
    <mergeCell ref="BU4:BV4"/>
    <mergeCell ref="AX4:AY4"/>
    <mergeCell ref="AZ4:BA4"/>
    <mergeCell ref="BB4:BD4"/>
    <mergeCell ref="BE4:BF7"/>
    <mergeCell ref="BG4:BH7"/>
    <mergeCell ref="BI4:BJ4"/>
    <mergeCell ref="AZ5:BA5"/>
    <mergeCell ref="BB5:BD5"/>
    <mergeCell ref="BI5:BJ5"/>
    <mergeCell ref="AL4:AM4"/>
    <mergeCell ref="AN4:AO4"/>
    <mergeCell ref="AP4:AQ4"/>
    <mergeCell ref="AR4:AS4"/>
    <mergeCell ref="AT4:AU4"/>
    <mergeCell ref="AV4:AW4"/>
    <mergeCell ref="Y4:AA4"/>
    <mergeCell ref="AB4:AC7"/>
    <mergeCell ref="AD4:AE7"/>
    <mergeCell ref="AF4:AG4"/>
    <mergeCell ref="AH4:AI4"/>
    <mergeCell ref="AJ4:AK4"/>
    <mergeCell ref="M4:N4"/>
    <mergeCell ref="O4:P4"/>
    <mergeCell ref="Q4:R4"/>
    <mergeCell ref="S4:T4"/>
    <mergeCell ref="U4:V4"/>
    <mergeCell ref="W4:X4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  <mergeCell ref="CJ3:DJ3"/>
    <mergeCell ref="DK3:DL3"/>
    <mergeCell ref="DM3:EM3"/>
    <mergeCell ref="EN3:EO3"/>
    <mergeCell ref="EP3:FP3"/>
    <mergeCell ref="FQ3:FR3"/>
    <mergeCell ref="A3:B3"/>
    <mergeCell ref="AB3:AC3"/>
    <mergeCell ref="AD3:AF3"/>
    <mergeCell ref="BE3:BF3"/>
    <mergeCell ref="BG3:CG3"/>
    <mergeCell ref="CH3:CI3"/>
    <mergeCell ref="A2:AC2"/>
    <mergeCell ref="AD2:BF2"/>
    <mergeCell ref="BG2:CI2"/>
    <mergeCell ref="CJ2:DL2"/>
    <mergeCell ref="DM2:EO2"/>
    <mergeCell ref="EP2:FR2"/>
    <mergeCell ref="A1:AC1"/>
    <mergeCell ref="AD1:BF1"/>
    <mergeCell ref="BG1:CI1"/>
    <mergeCell ref="CJ1:DL1"/>
    <mergeCell ref="DM1:EO1"/>
    <mergeCell ref="EP1:FR1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61" firstPageNumber="76" orientation="landscape" r:id="rId1"/>
  <colBreaks count="5" manualBreakCount="5">
    <brk id="29" max="28" man="1"/>
    <brk id="58" max="28" man="1"/>
    <brk id="87" max="28" man="1"/>
    <brk id="116" max="28" man="1"/>
    <brk id="145" max="28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T29"/>
  <sheetViews>
    <sheetView rightToLeft="1" view="pageBreakPreview" topLeftCell="A4" zoomScale="80" zoomScaleNormal="60" zoomScaleSheetLayoutView="80" workbookViewId="0">
      <selection sqref="A1:T17"/>
    </sheetView>
  </sheetViews>
  <sheetFormatPr defaultRowHeight="15.75"/>
  <cols>
    <col min="1" max="1" width="3.58203125" style="1096" customWidth="1"/>
    <col min="2" max="2" width="6.6640625" style="1096" customWidth="1"/>
    <col min="3" max="4" width="6" style="1096" customWidth="1"/>
    <col min="5" max="5" width="4.9140625" style="1096" customWidth="1"/>
    <col min="6" max="6" width="6" style="1096" customWidth="1"/>
    <col min="7" max="7" width="5.08203125" style="1096" customWidth="1"/>
    <col min="8" max="9" width="6" style="1096" customWidth="1"/>
    <col min="10" max="10" width="5.4140625" style="1096" customWidth="1"/>
    <col min="11" max="11" width="6.58203125" style="1096" customWidth="1"/>
    <col min="12" max="12" width="5.1640625" style="1096" customWidth="1"/>
    <col min="13" max="14" width="6" style="1096" customWidth="1"/>
    <col min="15" max="15" width="6.08203125" style="1096" customWidth="1"/>
    <col min="16" max="16" width="6.4140625" style="1096" customWidth="1"/>
    <col min="17" max="17" width="5.4140625" style="1096" customWidth="1"/>
    <col min="18" max="18" width="6.5" style="1096" customWidth="1"/>
    <col min="19" max="19" width="3.6640625" style="1096" customWidth="1"/>
    <col min="20" max="20" width="4.83203125" style="1096" customWidth="1"/>
    <col min="21" max="16384" width="8.6640625" style="1096"/>
  </cols>
  <sheetData>
    <row r="1" spans="1:20" s="1093" customFormat="1" ht="32.25" customHeight="1">
      <c r="A1" s="794" t="s">
        <v>1176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1:20" s="1093" customFormat="1" ht="39" customHeight="1">
      <c r="A2" s="936" t="s">
        <v>1177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</row>
    <row r="3" spans="1:20" s="1093" customFormat="1" ht="24" customHeight="1" thickBot="1">
      <c r="A3" s="831" t="s">
        <v>1178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  <c r="P3" s="831"/>
      <c r="Q3" s="831"/>
      <c r="R3" s="937" t="s">
        <v>1179</v>
      </c>
      <c r="S3" s="937"/>
      <c r="T3" s="937"/>
    </row>
    <row r="4" spans="1:20" s="1093" customFormat="1" ht="28.5" customHeight="1" thickTop="1">
      <c r="A4" s="864" t="s">
        <v>4</v>
      </c>
      <c r="B4" s="864"/>
      <c r="C4" s="798" t="s">
        <v>329</v>
      </c>
      <c r="D4" s="798"/>
      <c r="E4" s="798"/>
      <c r="F4" s="798" t="s">
        <v>330</v>
      </c>
      <c r="G4" s="798"/>
      <c r="H4" s="798"/>
      <c r="I4" s="798" t="s">
        <v>331</v>
      </c>
      <c r="J4" s="798"/>
      <c r="K4" s="798"/>
      <c r="L4" s="798" t="s">
        <v>332</v>
      </c>
      <c r="M4" s="798"/>
      <c r="N4" s="798"/>
      <c r="O4" s="798" t="s">
        <v>19</v>
      </c>
      <c r="P4" s="798"/>
      <c r="Q4" s="798"/>
      <c r="R4" s="798" t="s">
        <v>10</v>
      </c>
      <c r="S4" s="798"/>
      <c r="T4" s="798"/>
    </row>
    <row r="5" spans="1:20" s="1093" customFormat="1" ht="31.5" customHeight="1">
      <c r="A5" s="867"/>
      <c r="B5" s="867"/>
      <c r="C5" s="800" t="s">
        <v>333</v>
      </c>
      <c r="D5" s="800"/>
      <c r="E5" s="800"/>
      <c r="F5" s="800" t="s">
        <v>334</v>
      </c>
      <c r="G5" s="800"/>
      <c r="H5" s="800"/>
      <c r="I5" s="800" t="s">
        <v>335</v>
      </c>
      <c r="J5" s="800"/>
      <c r="K5" s="800"/>
      <c r="L5" s="800" t="s">
        <v>336</v>
      </c>
      <c r="M5" s="800"/>
      <c r="N5" s="800"/>
      <c r="O5" s="800" t="s">
        <v>67</v>
      </c>
      <c r="P5" s="800"/>
      <c r="Q5" s="800"/>
      <c r="R5" s="800"/>
      <c r="S5" s="800"/>
      <c r="T5" s="800"/>
    </row>
    <row r="6" spans="1:20" s="1093" customFormat="1" ht="26.25" customHeight="1">
      <c r="A6" s="867"/>
      <c r="B6" s="867"/>
      <c r="C6" s="954" t="s">
        <v>16</v>
      </c>
      <c r="D6" s="954" t="s">
        <v>82</v>
      </c>
      <c r="E6" s="954" t="s">
        <v>107</v>
      </c>
      <c r="F6" s="954" t="s">
        <v>16</v>
      </c>
      <c r="G6" s="954" t="s">
        <v>82</v>
      </c>
      <c r="H6" s="954" t="s">
        <v>107</v>
      </c>
      <c r="I6" s="954" t="s">
        <v>16</v>
      </c>
      <c r="J6" s="954" t="s">
        <v>82</v>
      </c>
      <c r="K6" s="954" t="s">
        <v>107</v>
      </c>
      <c r="L6" s="954" t="s">
        <v>16</v>
      </c>
      <c r="M6" s="954" t="s">
        <v>82</v>
      </c>
      <c r="N6" s="954" t="s">
        <v>107</v>
      </c>
      <c r="O6" s="954" t="s">
        <v>16</v>
      </c>
      <c r="P6" s="954" t="s">
        <v>82</v>
      </c>
      <c r="Q6" s="954" t="s">
        <v>107</v>
      </c>
      <c r="R6" s="800"/>
      <c r="S6" s="800"/>
      <c r="T6" s="800"/>
    </row>
    <row r="7" spans="1:20" s="1093" customFormat="1" ht="28.5" customHeight="1" thickBot="1">
      <c r="A7" s="870"/>
      <c r="B7" s="870"/>
      <c r="C7" s="985" t="s">
        <v>20</v>
      </c>
      <c r="D7" s="985" t="s">
        <v>21</v>
      </c>
      <c r="E7" s="985" t="s">
        <v>23</v>
      </c>
      <c r="F7" s="985" t="s">
        <v>20</v>
      </c>
      <c r="G7" s="985" t="s">
        <v>21</v>
      </c>
      <c r="H7" s="985" t="s">
        <v>23</v>
      </c>
      <c r="I7" s="985" t="s">
        <v>20</v>
      </c>
      <c r="J7" s="985" t="s">
        <v>21</v>
      </c>
      <c r="K7" s="985" t="s">
        <v>23</v>
      </c>
      <c r="L7" s="985" t="s">
        <v>20</v>
      </c>
      <c r="M7" s="985" t="s">
        <v>21</v>
      </c>
      <c r="N7" s="985" t="s">
        <v>23</v>
      </c>
      <c r="O7" s="985" t="s">
        <v>20</v>
      </c>
      <c r="P7" s="985" t="s">
        <v>21</v>
      </c>
      <c r="Q7" s="985" t="s">
        <v>23</v>
      </c>
      <c r="R7" s="885"/>
      <c r="S7" s="885"/>
      <c r="T7" s="885"/>
    </row>
    <row r="8" spans="1:20" ht="21" customHeight="1">
      <c r="A8" s="970" t="s">
        <v>215</v>
      </c>
      <c r="B8" s="970"/>
      <c r="C8" s="1094">
        <v>29</v>
      </c>
      <c r="D8" s="1094">
        <v>23</v>
      </c>
      <c r="E8" s="1094">
        <f>SUM(C8:D8)</f>
        <v>52</v>
      </c>
      <c r="F8" s="1094">
        <v>24</v>
      </c>
      <c r="G8" s="1094">
        <v>20</v>
      </c>
      <c r="H8" s="1094">
        <f>SUM(F8:G8)</f>
        <v>44</v>
      </c>
      <c r="I8" s="1094">
        <v>408</v>
      </c>
      <c r="J8" s="1094">
        <v>338</v>
      </c>
      <c r="K8" s="1094">
        <f>SUM(I8:J8)</f>
        <v>746</v>
      </c>
      <c r="L8" s="1094">
        <v>4</v>
      </c>
      <c r="M8" s="1094">
        <v>6</v>
      </c>
      <c r="N8" s="1094">
        <f>SUM(L8:M8)</f>
        <v>10</v>
      </c>
      <c r="O8" s="1094">
        <f>SUM(C8,F8,I8,L8)</f>
        <v>465</v>
      </c>
      <c r="P8" s="1094">
        <f t="shared" ref="P8:Q23" si="0">SUM(D8,G8,J8,M8)</f>
        <v>387</v>
      </c>
      <c r="Q8" s="1094">
        <f t="shared" si="0"/>
        <v>852</v>
      </c>
      <c r="R8" s="1095" t="s">
        <v>26</v>
      </c>
      <c r="S8" s="1095"/>
      <c r="T8" s="1095"/>
    </row>
    <row r="9" spans="1:20" ht="21" customHeight="1">
      <c r="A9" s="942" t="s">
        <v>27</v>
      </c>
      <c r="B9" s="942"/>
      <c r="C9" s="1097">
        <v>25</v>
      </c>
      <c r="D9" s="1097">
        <v>13</v>
      </c>
      <c r="E9" s="1097">
        <f t="shared" ref="E9:E27" si="1">SUM(C9:D9)</f>
        <v>38</v>
      </c>
      <c r="F9" s="1097">
        <v>12</v>
      </c>
      <c r="G9" s="1097">
        <v>6</v>
      </c>
      <c r="H9" s="1097">
        <f t="shared" ref="H9:H27" si="2">SUM(F9:G9)</f>
        <v>18</v>
      </c>
      <c r="I9" s="1097">
        <v>278</v>
      </c>
      <c r="J9" s="1097">
        <v>145</v>
      </c>
      <c r="K9" s="1097">
        <f t="shared" ref="K9:K27" si="3">SUM(I9:J9)</f>
        <v>423</v>
      </c>
      <c r="L9" s="1097">
        <v>0</v>
      </c>
      <c r="M9" s="1097">
        <v>0</v>
      </c>
      <c r="N9" s="1097">
        <f t="shared" ref="N9:N27" si="4">SUM(L9:M9)</f>
        <v>0</v>
      </c>
      <c r="O9" s="1097">
        <f t="shared" ref="O9:Q27" si="5">SUM(C9,F9,I9,L9)</f>
        <v>315</v>
      </c>
      <c r="P9" s="1097">
        <f t="shared" si="0"/>
        <v>164</v>
      </c>
      <c r="Q9" s="1097">
        <f t="shared" si="0"/>
        <v>479</v>
      </c>
      <c r="R9" s="811" t="s">
        <v>28</v>
      </c>
      <c r="S9" s="811"/>
      <c r="T9" s="811"/>
    </row>
    <row r="10" spans="1:20" ht="21" customHeight="1">
      <c r="A10" s="942" t="s">
        <v>83</v>
      </c>
      <c r="B10" s="942"/>
      <c r="C10" s="1097">
        <v>26</v>
      </c>
      <c r="D10" s="1097">
        <v>13</v>
      </c>
      <c r="E10" s="1097">
        <f t="shared" si="1"/>
        <v>39</v>
      </c>
      <c r="F10" s="1097">
        <v>16</v>
      </c>
      <c r="G10" s="1097">
        <v>8</v>
      </c>
      <c r="H10" s="1097">
        <f t="shared" si="2"/>
        <v>24</v>
      </c>
      <c r="I10" s="1097">
        <v>311</v>
      </c>
      <c r="J10" s="1097">
        <v>201</v>
      </c>
      <c r="K10" s="1097">
        <f t="shared" si="3"/>
        <v>512</v>
      </c>
      <c r="L10" s="1097">
        <v>3</v>
      </c>
      <c r="M10" s="1097">
        <v>6</v>
      </c>
      <c r="N10" s="1097">
        <f t="shared" si="4"/>
        <v>9</v>
      </c>
      <c r="O10" s="1097">
        <f t="shared" si="5"/>
        <v>356</v>
      </c>
      <c r="P10" s="1097">
        <f t="shared" si="0"/>
        <v>228</v>
      </c>
      <c r="Q10" s="1097">
        <f t="shared" si="0"/>
        <v>584</v>
      </c>
      <c r="R10" s="811" t="s">
        <v>30</v>
      </c>
      <c r="S10" s="811"/>
      <c r="T10" s="811"/>
    </row>
    <row r="11" spans="1:20" ht="21" customHeight="1">
      <c r="A11" s="942" t="s">
        <v>31</v>
      </c>
      <c r="B11" s="942"/>
      <c r="C11" s="1097">
        <v>19</v>
      </c>
      <c r="D11" s="1097">
        <v>9</v>
      </c>
      <c r="E11" s="1097">
        <f t="shared" si="1"/>
        <v>28</v>
      </c>
      <c r="F11" s="1097">
        <v>1</v>
      </c>
      <c r="G11" s="1097">
        <v>4</v>
      </c>
      <c r="H11" s="1097">
        <f t="shared" si="2"/>
        <v>5</v>
      </c>
      <c r="I11" s="1097">
        <v>106</v>
      </c>
      <c r="J11" s="1097">
        <v>140</v>
      </c>
      <c r="K11" s="1097">
        <f t="shared" si="3"/>
        <v>246</v>
      </c>
      <c r="L11" s="1097">
        <v>1</v>
      </c>
      <c r="M11" s="1097">
        <v>8</v>
      </c>
      <c r="N11" s="1097">
        <f t="shared" si="4"/>
        <v>9</v>
      </c>
      <c r="O11" s="1097">
        <f t="shared" si="5"/>
        <v>127</v>
      </c>
      <c r="P11" s="1097">
        <f t="shared" si="0"/>
        <v>161</v>
      </c>
      <c r="Q11" s="1097">
        <f t="shared" si="0"/>
        <v>288</v>
      </c>
      <c r="R11" s="811" t="s">
        <v>32</v>
      </c>
      <c r="S11" s="811"/>
      <c r="T11" s="811"/>
    </row>
    <row r="12" spans="1:20" ht="21" customHeight="1">
      <c r="A12" s="836" t="s">
        <v>33</v>
      </c>
      <c r="B12" s="813" t="s">
        <v>34</v>
      </c>
      <c r="C12" s="1097">
        <v>32</v>
      </c>
      <c r="D12" s="1097">
        <v>20</v>
      </c>
      <c r="E12" s="1097">
        <f t="shared" si="1"/>
        <v>52</v>
      </c>
      <c r="F12" s="1097">
        <v>30</v>
      </c>
      <c r="G12" s="1097">
        <v>14</v>
      </c>
      <c r="H12" s="1097">
        <f t="shared" si="2"/>
        <v>44</v>
      </c>
      <c r="I12" s="1097">
        <v>253</v>
      </c>
      <c r="J12" s="1097">
        <v>509</v>
      </c>
      <c r="K12" s="1097">
        <f t="shared" si="3"/>
        <v>762</v>
      </c>
      <c r="L12" s="1097">
        <v>2</v>
      </c>
      <c r="M12" s="1097">
        <v>11</v>
      </c>
      <c r="N12" s="1097">
        <f t="shared" si="4"/>
        <v>13</v>
      </c>
      <c r="O12" s="1097">
        <f t="shared" si="5"/>
        <v>317</v>
      </c>
      <c r="P12" s="1097">
        <f t="shared" si="0"/>
        <v>554</v>
      </c>
      <c r="Q12" s="1097">
        <f t="shared" si="0"/>
        <v>871</v>
      </c>
      <c r="R12" s="1098"/>
      <c r="S12" s="814" t="s">
        <v>35</v>
      </c>
      <c r="T12" s="837" t="s">
        <v>36</v>
      </c>
    </row>
    <row r="13" spans="1:20" ht="21" customHeight="1">
      <c r="A13" s="836"/>
      <c r="B13" s="813" t="s">
        <v>37</v>
      </c>
      <c r="C13" s="1097">
        <v>84</v>
      </c>
      <c r="D13" s="1097">
        <v>46</v>
      </c>
      <c r="E13" s="1097">
        <f t="shared" si="1"/>
        <v>130</v>
      </c>
      <c r="F13" s="1097">
        <v>51</v>
      </c>
      <c r="G13" s="1097">
        <v>60</v>
      </c>
      <c r="H13" s="1097">
        <f t="shared" si="2"/>
        <v>111</v>
      </c>
      <c r="I13" s="1097">
        <v>658</v>
      </c>
      <c r="J13" s="1097">
        <v>1081</v>
      </c>
      <c r="K13" s="1097">
        <f t="shared" si="3"/>
        <v>1739</v>
      </c>
      <c r="L13" s="1097">
        <v>1</v>
      </c>
      <c r="M13" s="1097">
        <v>7</v>
      </c>
      <c r="N13" s="1097">
        <f t="shared" si="4"/>
        <v>8</v>
      </c>
      <c r="O13" s="1097">
        <f t="shared" si="5"/>
        <v>794</v>
      </c>
      <c r="P13" s="1097">
        <f t="shared" si="0"/>
        <v>1194</v>
      </c>
      <c r="Q13" s="1097">
        <f t="shared" si="0"/>
        <v>1988</v>
      </c>
      <c r="R13" s="1098"/>
      <c r="S13" s="814" t="s">
        <v>38</v>
      </c>
      <c r="T13" s="837"/>
    </row>
    <row r="14" spans="1:20" ht="21" customHeight="1">
      <c r="A14" s="836"/>
      <c r="B14" s="813" t="s">
        <v>39</v>
      </c>
      <c r="C14" s="1097">
        <v>4</v>
      </c>
      <c r="D14" s="1097">
        <v>4</v>
      </c>
      <c r="E14" s="1097">
        <f t="shared" si="1"/>
        <v>8</v>
      </c>
      <c r="F14" s="1097">
        <v>2</v>
      </c>
      <c r="G14" s="1097">
        <v>2</v>
      </c>
      <c r="H14" s="1097">
        <f t="shared" si="2"/>
        <v>4</v>
      </c>
      <c r="I14" s="1097">
        <v>28</v>
      </c>
      <c r="J14" s="1097">
        <v>73</v>
      </c>
      <c r="K14" s="1097">
        <f t="shared" si="3"/>
        <v>101</v>
      </c>
      <c r="L14" s="1097">
        <v>2</v>
      </c>
      <c r="M14" s="1097">
        <v>4</v>
      </c>
      <c r="N14" s="1097">
        <f t="shared" si="4"/>
        <v>6</v>
      </c>
      <c r="O14" s="1097">
        <f t="shared" si="5"/>
        <v>36</v>
      </c>
      <c r="P14" s="1097">
        <f t="shared" si="0"/>
        <v>83</v>
      </c>
      <c r="Q14" s="1097">
        <f t="shared" si="0"/>
        <v>119</v>
      </c>
      <c r="R14" s="1098"/>
      <c r="S14" s="814" t="s">
        <v>40</v>
      </c>
      <c r="T14" s="837"/>
    </row>
    <row r="15" spans="1:20" ht="21" customHeight="1">
      <c r="A15" s="836"/>
      <c r="B15" s="813" t="s">
        <v>41</v>
      </c>
      <c r="C15" s="1097">
        <v>35</v>
      </c>
      <c r="D15" s="1097">
        <v>33</v>
      </c>
      <c r="E15" s="1097">
        <f t="shared" si="1"/>
        <v>68</v>
      </c>
      <c r="F15" s="1097">
        <v>22</v>
      </c>
      <c r="G15" s="1097">
        <v>16</v>
      </c>
      <c r="H15" s="1097">
        <f t="shared" si="2"/>
        <v>38</v>
      </c>
      <c r="I15" s="1097">
        <v>343</v>
      </c>
      <c r="J15" s="1097">
        <v>428</v>
      </c>
      <c r="K15" s="1097">
        <f t="shared" si="3"/>
        <v>771</v>
      </c>
      <c r="L15" s="1097">
        <v>0</v>
      </c>
      <c r="M15" s="1097">
        <v>0</v>
      </c>
      <c r="N15" s="1097">
        <f t="shared" si="4"/>
        <v>0</v>
      </c>
      <c r="O15" s="1097">
        <f t="shared" si="5"/>
        <v>400</v>
      </c>
      <c r="P15" s="1097">
        <f t="shared" si="0"/>
        <v>477</v>
      </c>
      <c r="Q15" s="1097">
        <f t="shared" si="0"/>
        <v>877</v>
      </c>
      <c r="R15" s="1098"/>
      <c r="S15" s="814" t="s">
        <v>42</v>
      </c>
      <c r="T15" s="837"/>
    </row>
    <row r="16" spans="1:20" ht="21" customHeight="1">
      <c r="A16" s="836"/>
      <c r="B16" s="813" t="s">
        <v>43</v>
      </c>
      <c r="C16" s="1097">
        <v>40</v>
      </c>
      <c r="D16" s="1097">
        <v>26</v>
      </c>
      <c r="E16" s="1097">
        <f t="shared" si="1"/>
        <v>66</v>
      </c>
      <c r="F16" s="1097">
        <v>10</v>
      </c>
      <c r="G16" s="1097">
        <v>12</v>
      </c>
      <c r="H16" s="1097">
        <f t="shared" si="2"/>
        <v>22</v>
      </c>
      <c r="I16" s="1097">
        <v>292</v>
      </c>
      <c r="J16" s="1097">
        <v>626</v>
      </c>
      <c r="K16" s="1097">
        <f t="shared" si="3"/>
        <v>918</v>
      </c>
      <c r="L16" s="1097">
        <v>2</v>
      </c>
      <c r="M16" s="1097">
        <v>19</v>
      </c>
      <c r="N16" s="1097">
        <f t="shared" si="4"/>
        <v>21</v>
      </c>
      <c r="O16" s="1097">
        <f t="shared" si="5"/>
        <v>344</v>
      </c>
      <c r="P16" s="1097">
        <f t="shared" si="0"/>
        <v>683</v>
      </c>
      <c r="Q16" s="1097">
        <f t="shared" si="0"/>
        <v>1027</v>
      </c>
      <c r="R16" s="1098"/>
      <c r="S16" s="814" t="s">
        <v>44</v>
      </c>
      <c r="T16" s="837"/>
    </row>
    <row r="17" spans="1:20" ht="21" customHeight="1">
      <c r="A17" s="836"/>
      <c r="B17" s="813" t="s">
        <v>45</v>
      </c>
      <c r="C17" s="1097">
        <v>20</v>
      </c>
      <c r="D17" s="1097">
        <v>11</v>
      </c>
      <c r="E17" s="1097">
        <f t="shared" si="1"/>
        <v>31</v>
      </c>
      <c r="F17" s="1097">
        <v>9</v>
      </c>
      <c r="G17" s="1097">
        <v>15</v>
      </c>
      <c r="H17" s="1097">
        <f t="shared" si="2"/>
        <v>24</v>
      </c>
      <c r="I17" s="1097">
        <v>198</v>
      </c>
      <c r="J17" s="1097">
        <v>260</v>
      </c>
      <c r="K17" s="1097">
        <f t="shared" si="3"/>
        <v>458</v>
      </c>
      <c r="L17" s="1097">
        <v>3</v>
      </c>
      <c r="M17" s="1097">
        <v>5</v>
      </c>
      <c r="N17" s="1097">
        <f t="shared" si="4"/>
        <v>8</v>
      </c>
      <c r="O17" s="1097">
        <f t="shared" si="5"/>
        <v>230</v>
      </c>
      <c r="P17" s="1097">
        <f t="shared" si="0"/>
        <v>291</v>
      </c>
      <c r="Q17" s="1097">
        <f t="shared" si="0"/>
        <v>521</v>
      </c>
      <c r="R17" s="1098"/>
      <c r="S17" s="814" t="s">
        <v>46</v>
      </c>
      <c r="T17" s="837"/>
    </row>
    <row r="18" spans="1:20" ht="21" customHeight="1">
      <c r="A18" s="942" t="s">
        <v>47</v>
      </c>
      <c r="B18" s="942"/>
      <c r="C18" s="1097">
        <v>26</v>
      </c>
      <c r="D18" s="1097">
        <v>19</v>
      </c>
      <c r="E18" s="1097">
        <f t="shared" si="1"/>
        <v>45</v>
      </c>
      <c r="F18" s="1097">
        <v>19</v>
      </c>
      <c r="G18" s="1097">
        <v>8</v>
      </c>
      <c r="H18" s="1097">
        <f t="shared" si="2"/>
        <v>27</v>
      </c>
      <c r="I18" s="1097">
        <v>103</v>
      </c>
      <c r="J18" s="1097">
        <v>127</v>
      </c>
      <c r="K18" s="1097">
        <f t="shared" si="3"/>
        <v>230</v>
      </c>
      <c r="L18" s="1097">
        <v>2</v>
      </c>
      <c r="M18" s="1097">
        <v>1</v>
      </c>
      <c r="N18" s="1097">
        <f t="shared" si="4"/>
        <v>3</v>
      </c>
      <c r="O18" s="1097">
        <f t="shared" si="5"/>
        <v>150</v>
      </c>
      <c r="P18" s="1097">
        <f t="shared" si="0"/>
        <v>155</v>
      </c>
      <c r="Q18" s="1097">
        <f t="shared" si="0"/>
        <v>305</v>
      </c>
      <c r="R18" s="811" t="s">
        <v>48</v>
      </c>
      <c r="S18" s="811"/>
      <c r="T18" s="811"/>
    </row>
    <row r="19" spans="1:20" ht="21" customHeight="1">
      <c r="A19" s="942" t="s">
        <v>49</v>
      </c>
      <c r="B19" s="942"/>
      <c r="C19" s="1097">
        <v>31</v>
      </c>
      <c r="D19" s="1097">
        <v>16</v>
      </c>
      <c r="E19" s="1097">
        <f t="shared" si="1"/>
        <v>47</v>
      </c>
      <c r="F19" s="1097">
        <v>17</v>
      </c>
      <c r="G19" s="1097">
        <v>7</v>
      </c>
      <c r="H19" s="1097">
        <f t="shared" si="2"/>
        <v>24</v>
      </c>
      <c r="I19" s="1097">
        <v>437</v>
      </c>
      <c r="J19" s="1097">
        <v>373</v>
      </c>
      <c r="K19" s="1097">
        <f t="shared" si="3"/>
        <v>810</v>
      </c>
      <c r="L19" s="1097">
        <v>9</v>
      </c>
      <c r="M19" s="1097">
        <v>11</v>
      </c>
      <c r="N19" s="1097">
        <f t="shared" si="4"/>
        <v>20</v>
      </c>
      <c r="O19" s="1097">
        <f t="shared" si="5"/>
        <v>494</v>
      </c>
      <c r="P19" s="1097">
        <f t="shared" si="0"/>
        <v>407</v>
      </c>
      <c r="Q19" s="1097">
        <f t="shared" si="0"/>
        <v>901</v>
      </c>
      <c r="R19" s="811" t="s">
        <v>50</v>
      </c>
      <c r="S19" s="811"/>
      <c r="T19" s="811"/>
    </row>
    <row r="20" spans="1:20" ht="21" customHeight="1">
      <c r="A20" s="942" t="s">
        <v>51</v>
      </c>
      <c r="B20" s="942"/>
      <c r="C20" s="1097">
        <v>21</v>
      </c>
      <c r="D20" s="1097">
        <v>14</v>
      </c>
      <c r="E20" s="1097">
        <f t="shared" si="1"/>
        <v>35</v>
      </c>
      <c r="F20" s="1097">
        <v>17</v>
      </c>
      <c r="G20" s="1097">
        <v>11</v>
      </c>
      <c r="H20" s="1097">
        <f t="shared" si="2"/>
        <v>28</v>
      </c>
      <c r="I20" s="1097">
        <v>259</v>
      </c>
      <c r="J20" s="1097">
        <v>292</v>
      </c>
      <c r="K20" s="1097">
        <f t="shared" si="3"/>
        <v>551</v>
      </c>
      <c r="L20" s="1097">
        <v>11</v>
      </c>
      <c r="M20" s="1097">
        <v>15</v>
      </c>
      <c r="N20" s="1097">
        <f t="shared" si="4"/>
        <v>26</v>
      </c>
      <c r="O20" s="1097">
        <f t="shared" si="5"/>
        <v>308</v>
      </c>
      <c r="P20" s="1097">
        <f t="shared" si="0"/>
        <v>332</v>
      </c>
      <c r="Q20" s="1097">
        <f t="shared" si="0"/>
        <v>640</v>
      </c>
      <c r="R20" s="811" t="s">
        <v>52</v>
      </c>
      <c r="S20" s="811"/>
      <c r="T20" s="811"/>
    </row>
    <row r="21" spans="1:20" ht="21" customHeight="1">
      <c r="A21" s="942" t="s">
        <v>53</v>
      </c>
      <c r="B21" s="942"/>
      <c r="C21" s="1097">
        <v>47</v>
      </c>
      <c r="D21" s="1097">
        <v>28</v>
      </c>
      <c r="E21" s="1097">
        <f t="shared" si="1"/>
        <v>75</v>
      </c>
      <c r="F21" s="1097">
        <v>29</v>
      </c>
      <c r="G21" s="1097">
        <v>27</v>
      </c>
      <c r="H21" s="1097">
        <f t="shared" si="2"/>
        <v>56</v>
      </c>
      <c r="I21" s="1097">
        <v>947</v>
      </c>
      <c r="J21" s="1097">
        <v>256</v>
      </c>
      <c r="K21" s="1097">
        <f t="shared" si="3"/>
        <v>1203</v>
      </c>
      <c r="L21" s="1097">
        <v>4</v>
      </c>
      <c r="M21" s="1097">
        <v>6</v>
      </c>
      <c r="N21" s="1097">
        <f t="shared" si="4"/>
        <v>10</v>
      </c>
      <c r="O21" s="1097">
        <f t="shared" si="5"/>
        <v>1027</v>
      </c>
      <c r="P21" s="1097">
        <f t="shared" si="0"/>
        <v>317</v>
      </c>
      <c r="Q21" s="1097">
        <f t="shared" si="0"/>
        <v>1344</v>
      </c>
      <c r="R21" s="811" t="s">
        <v>54</v>
      </c>
      <c r="S21" s="811"/>
      <c r="T21" s="811"/>
    </row>
    <row r="22" spans="1:20" ht="21" customHeight="1">
      <c r="A22" s="942" t="s">
        <v>84</v>
      </c>
      <c r="B22" s="942"/>
      <c r="C22" s="1097">
        <v>43</v>
      </c>
      <c r="D22" s="1097">
        <v>18</v>
      </c>
      <c r="E22" s="1097">
        <f t="shared" si="1"/>
        <v>61</v>
      </c>
      <c r="F22" s="1097">
        <v>7</v>
      </c>
      <c r="G22" s="1097">
        <v>6</v>
      </c>
      <c r="H22" s="1097">
        <f t="shared" si="2"/>
        <v>13</v>
      </c>
      <c r="I22" s="1097">
        <v>685</v>
      </c>
      <c r="J22" s="1097">
        <v>283</v>
      </c>
      <c r="K22" s="1097">
        <f t="shared" si="3"/>
        <v>968</v>
      </c>
      <c r="L22" s="1097">
        <v>2</v>
      </c>
      <c r="M22" s="1097">
        <v>2</v>
      </c>
      <c r="N22" s="1097">
        <f t="shared" si="4"/>
        <v>4</v>
      </c>
      <c r="O22" s="1097">
        <f t="shared" si="5"/>
        <v>737</v>
      </c>
      <c r="P22" s="1097">
        <f t="shared" si="0"/>
        <v>309</v>
      </c>
      <c r="Q22" s="1097">
        <f t="shared" si="0"/>
        <v>1046</v>
      </c>
      <c r="R22" s="811" t="s">
        <v>56</v>
      </c>
      <c r="S22" s="811"/>
      <c r="T22" s="811"/>
    </row>
    <row r="23" spans="1:20" ht="21" customHeight="1">
      <c r="A23" s="942" t="s">
        <v>57</v>
      </c>
      <c r="B23" s="942"/>
      <c r="C23" s="1097">
        <v>14</v>
      </c>
      <c r="D23" s="1097">
        <v>7</v>
      </c>
      <c r="E23" s="1097">
        <f t="shared" si="1"/>
        <v>21</v>
      </c>
      <c r="F23" s="1097">
        <v>7</v>
      </c>
      <c r="G23" s="1097">
        <v>1</v>
      </c>
      <c r="H23" s="1097">
        <f t="shared" si="2"/>
        <v>8</v>
      </c>
      <c r="I23" s="1097">
        <v>195</v>
      </c>
      <c r="J23" s="1097">
        <v>48</v>
      </c>
      <c r="K23" s="1097">
        <f t="shared" si="3"/>
        <v>243</v>
      </c>
      <c r="L23" s="1097">
        <v>4</v>
      </c>
      <c r="M23" s="1097">
        <v>2</v>
      </c>
      <c r="N23" s="1097">
        <f t="shared" si="4"/>
        <v>6</v>
      </c>
      <c r="O23" s="1097">
        <f t="shared" si="5"/>
        <v>220</v>
      </c>
      <c r="P23" s="1097">
        <f t="shared" si="0"/>
        <v>58</v>
      </c>
      <c r="Q23" s="1097">
        <f t="shared" si="0"/>
        <v>278</v>
      </c>
      <c r="R23" s="811" t="s">
        <v>58</v>
      </c>
      <c r="S23" s="811"/>
      <c r="T23" s="811"/>
    </row>
    <row r="24" spans="1:20" ht="21" customHeight="1">
      <c r="A24" s="942" t="s">
        <v>59</v>
      </c>
      <c r="B24" s="942"/>
      <c r="C24" s="1097">
        <v>15</v>
      </c>
      <c r="D24" s="1097">
        <v>13</v>
      </c>
      <c r="E24" s="1097">
        <f t="shared" si="1"/>
        <v>28</v>
      </c>
      <c r="F24" s="1097">
        <v>9</v>
      </c>
      <c r="G24" s="1097">
        <v>7</v>
      </c>
      <c r="H24" s="1097">
        <f t="shared" si="2"/>
        <v>16</v>
      </c>
      <c r="I24" s="1097">
        <v>267</v>
      </c>
      <c r="J24" s="1097">
        <v>154</v>
      </c>
      <c r="K24" s="1097">
        <f t="shared" si="3"/>
        <v>421</v>
      </c>
      <c r="L24" s="1097">
        <v>3</v>
      </c>
      <c r="M24" s="1097">
        <v>7</v>
      </c>
      <c r="N24" s="1097">
        <f t="shared" si="4"/>
        <v>10</v>
      </c>
      <c r="O24" s="1097">
        <f t="shared" si="5"/>
        <v>294</v>
      </c>
      <c r="P24" s="1097">
        <f t="shared" si="5"/>
        <v>181</v>
      </c>
      <c r="Q24" s="1097">
        <f t="shared" si="5"/>
        <v>475</v>
      </c>
      <c r="R24" s="811" t="s">
        <v>60</v>
      </c>
      <c r="S24" s="811"/>
      <c r="T24" s="811"/>
    </row>
    <row r="25" spans="1:20" ht="21" customHeight="1">
      <c r="A25" s="942" t="s">
        <v>61</v>
      </c>
      <c r="B25" s="942"/>
      <c r="C25" s="1097">
        <v>85</v>
      </c>
      <c r="D25" s="1097">
        <v>48</v>
      </c>
      <c r="E25" s="1097">
        <f t="shared" si="1"/>
        <v>133</v>
      </c>
      <c r="F25" s="1097">
        <v>13</v>
      </c>
      <c r="G25" s="1097">
        <v>8</v>
      </c>
      <c r="H25" s="1097">
        <f t="shared" si="2"/>
        <v>21</v>
      </c>
      <c r="I25" s="1097">
        <v>1503</v>
      </c>
      <c r="J25" s="1097">
        <v>369</v>
      </c>
      <c r="K25" s="1097">
        <f t="shared" si="3"/>
        <v>1872</v>
      </c>
      <c r="L25" s="1097">
        <v>9</v>
      </c>
      <c r="M25" s="1097">
        <v>11</v>
      </c>
      <c r="N25" s="1097">
        <f t="shared" si="4"/>
        <v>20</v>
      </c>
      <c r="O25" s="1097">
        <f t="shared" si="5"/>
        <v>1610</v>
      </c>
      <c r="P25" s="1097">
        <f t="shared" si="5"/>
        <v>436</v>
      </c>
      <c r="Q25" s="1097">
        <f t="shared" si="5"/>
        <v>2046</v>
      </c>
      <c r="R25" s="811" t="s">
        <v>62</v>
      </c>
      <c r="S25" s="811"/>
      <c r="T25" s="811"/>
    </row>
    <row r="26" spans="1:20" ht="21" customHeight="1">
      <c r="A26" s="942" t="s">
        <v>63</v>
      </c>
      <c r="B26" s="942"/>
      <c r="C26" s="1097">
        <v>12</v>
      </c>
      <c r="D26" s="1097">
        <v>4</v>
      </c>
      <c r="E26" s="1097">
        <f t="shared" si="1"/>
        <v>16</v>
      </c>
      <c r="F26" s="1097">
        <v>7</v>
      </c>
      <c r="G26" s="1097">
        <v>7</v>
      </c>
      <c r="H26" s="1097">
        <f t="shared" si="2"/>
        <v>14</v>
      </c>
      <c r="I26" s="1097">
        <v>133</v>
      </c>
      <c r="J26" s="1097">
        <v>64</v>
      </c>
      <c r="K26" s="1097">
        <f t="shared" si="3"/>
        <v>197</v>
      </c>
      <c r="L26" s="1097">
        <v>2</v>
      </c>
      <c r="M26" s="1097">
        <v>0</v>
      </c>
      <c r="N26" s="1097">
        <f t="shared" si="4"/>
        <v>2</v>
      </c>
      <c r="O26" s="1097">
        <f t="shared" si="5"/>
        <v>154</v>
      </c>
      <c r="P26" s="1097">
        <f t="shared" si="5"/>
        <v>75</v>
      </c>
      <c r="Q26" s="1097">
        <f t="shared" si="5"/>
        <v>229</v>
      </c>
      <c r="R26" s="811" t="s">
        <v>64</v>
      </c>
      <c r="S26" s="811"/>
      <c r="T26" s="811"/>
    </row>
    <row r="27" spans="1:20" ht="21" customHeight="1" thickBot="1">
      <c r="A27" s="943" t="s">
        <v>65</v>
      </c>
      <c r="B27" s="943"/>
      <c r="C27" s="1094">
        <v>191</v>
      </c>
      <c r="D27" s="1094">
        <v>90</v>
      </c>
      <c r="E27" s="1094">
        <f t="shared" si="1"/>
        <v>281</v>
      </c>
      <c r="F27" s="1094">
        <v>50</v>
      </c>
      <c r="G27" s="1094">
        <v>30</v>
      </c>
      <c r="H27" s="1094">
        <f t="shared" si="2"/>
        <v>80</v>
      </c>
      <c r="I27" s="1094">
        <v>1295</v>
      </c>
      <c r="J27" s="1094">
        <v>645</v>
      </c>
      <c r="K27" s="1094">
        <f t="shared" si="3"/>
        <v>1940</v>
      </c>
      <c r="L27" s="1094">
        <v>10</v>
      </c>
      <c r="M27" s="1094">
        <v>1</v>
      </c>
      <c r="N27" s="1094">
        <f t="shared" si="4"/>
        <v>11</v>
      </c>
      <c r="O27" s="1094">
        <f t="shared" si="5"/>
        <v>1546</v>
      </c>
      <c r="P27" s="1094">
        <f t="shared" si="5"/>
        <v>766</v>
      </c>
      <c r="Q27" s="1094">
        <f t="shared" si="5"/>
        <v>2312</v>
      </c>
      <c r="R27" s="492" t="s">
        <v>66</v>
      </c>
      <c r="S27" s="492"/>
      <c r="T27" s="492"/>
    </row>
    <row r="28" spans="1:20" ht="21" customHeight="1" thickBot="1">
      <c r="A28" s="891" t="s">
        <v>19</v>
      </c>
      <c r="B28" s="891"/>
      <c r="C28" s="1099">
        <f>SUM(C8:C27)</f>
        <v>799</v>
      </c>
      <c r="D28" s="1099">
        <f t="shared" ref="D28:Q28" si="6">SUM(D8:D27)</f>
        <v>455</v>
      </c>
      <c r="E28" s="1099">
        <f t="shared" si="6"/>
        <v>1254</v>
      </c>
      <c r="F28" s="1099">
        <f t="shared" si="6"/>
        <v>352</v>
      </c>
      <c r="G28" s="1099">
        <f t="shared" si="6"/>
        <v>269</v>
      </c>
      <c r="H28" s="1099">
        <f t="shared" si="6"/>
        <v>621</v>
      </c>
      <c r="I28" s="1099">
        <f t="shared" si="6"/>
        <v>8699</v>
      </c>
      <c r="J28" s="1099">
        <f t="shared" si="6"/>
        <v>6412</v>
      </c>
      <c r="K28" s="1099">
        <f t="shared" si="6"/>
        <v>15111</v>
      </c>
      <c r="L28" s="1099">
        <f t="shared" si="6"/>
        <v>74</v>
      </c>
      <c r="M28" s="1099">
        <f t="shared" si="6"/>
        <v>122</v>
      </c>
      <c r="N28" s="1099">
        <f t="shared" si="6"/>
        <v>196</v>
      </c>
      <c r="O28" s="1099">
        <f t="shared" si="6"/>
        <v>9924</v>
      </c>
      <c r="P28" s="1099">
        <f t="shared" si="6"/>
        <v>7258</v>
      </c>
      <c r="Q28" s="1099">
        <f t="shared" si="6"/>
        <v>17182</v>
      </c>
      <c r="R28" s="826" t="s">
        <v>67</v>
      </c>
      <c r="S28" s="826"/>
      <c r="T28" s="826"/>
    </row>
    <row r="29" spans="1:20" ht="16.5" thickTop="1"/>
  </sheetData>
  <mergeCells count="48">
    <mergeCell ref="A28:B28"/>
    <mergeCell ref="R28:T28"/>
    <mergeCell ref="A25:B25"/>
    <mergeCell ref="R25:T25"/>
    <mergeCell ref="A26:B26"/>
    <mergeCell ref="R26:T26"/>
    <mergeCell ref="A27:B27"/>
    <mergeCell ref="R27:T27"/>
    <mergeCell ref="A22:B22"/>
    <mergeCell ref="R22:T22"/>
    <mergeCell ref="A23:B23"/>
    <mergeCell ref="R23:T23"/>
    <mergeCell ref="A24:B24"/>
    <mergeCell ref="R24:T24"/>
    <mergeCell ref="A19:B19"/>
    <mergeCell ref="R19:T19"/>
    <mergeCell ref="A20:B20"/>
    <mergeCell ref="R20:T20"/>
    <mergeCell ref="A21:B21"/>
    <mergeCell ref="R21:T21"/>
    <mergeCell ref="A11:B11"/>
    <mergeCell ref="R11:T11"/>
    <mergeCell ref="A12:A17"/>
    <mergeCell ref="T12:T17"/>
    <mergeCell ref="A18:B18"/>
    <mergeCell ref="R18:T18"/>
    <mergeCell ref="A8:B8"/>
    <mergeCell ref="R8:T8"/>
    <mergeCell ref="A9:B9"/>
    <mergeCell ref="R9:T9"/>
    <mergeCell ref="A10:B10"/>
    <mergeCell ref="R10:T10"/>
    <mergeCell ref="R4:T7"/>
    <mergeCell ref="C5:E5"/>
    <mergeCell ref="F5:H5"/>
    <mergeCell ref="I5:K5"/>
    <mergeCell ref="L5:N5"/>
    <mergeCell ref="O5:Q5"/>
    <mergeCell ref="A1:T1"/>
    <mergeCell ref="A2:T2"/>
    <mergeCell ref="A3:Q3"/>
    <mergeCell ref="R3:T3"/>
    <mergeCell ref="A4:B7"/>
    <mergeCell ref="C4:E4"/>
    <mergeCell ref="F4:H4"/>
    <mergeCell ref="I4:K4"/>
    <mergeCell ref="L4:N4"/>
    <mergeCell ref="O4:Q4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W31"/>
  <sheetViews>
    <sheetView rightToLeft="1" view="pageBreakPreview" zoomScale="75" zoomScaleNormal="75" zoomScaleSheetLayoutView="75" workbookViewId="0">
      <selection sqref="A1:W17"/>
    </sheetView>
  </sheetViews>
  <sheetFormatPr defaultColWidth="5.33203125" defaultRowHeight="12.75"/>
  <cols>
    <col min="1" max="1" width="3.08203125" style="231" customWidth="1"/>
    <col min="2" max="2" width="8.4140625" style="231" customWidth="1"/>
    <col min="3" max="3" width="3.6640625" style="231" customWidth="1"/>
    <col min="4" max="4" width="3.75" style="231" customWidth="1"/>
    <col min="5" max="5" width="3.08203125" style="231" customWidth="1"/>
    <col min="6" max="6" width="4" style="231" customWidth="1"/>
    <col min="7" max="7" width="4.25" style="231" customWidth="1"/>
    <col min="8" max="8" width="5" style="231" customWidth="1"/>
    <col min="9" max="10" width="4.25" style="231" customWidth="1"/>
    <col min="11" max="11" width="3.4140625" style="231" customWidth="1"/>
    <col min="12" max="12" width="4.1640625" style="231" customWidth="1"/>
    <col min="13" max="13" width="4.83203125" style="231" customWidth="1"/>
    <col min="14" max="14" width="4.58203125" style="231" customWidth="1"/>
    <col min="15" max="15" width="4.33203125" style="231" customWidth="1"/>
    <col min="16" max="17" width="5.1640625" style="231" customWidth="1"/>
    <col min="18" max="18" width="5" style="231" customWidth="1"/>
    <col min="19" max="19" width="5.4140625" style="231" customWidth="1"/>
    <col min="20" max="20" width="5.6640625" style="231" customWidth="1"/>
    <col min="21" max="21" width="6.33203125" style="231" customWidth="1"/>
    <col min="22" max="22" width="11.58203125" style="231" customWidth="1"/>
    <col min="23" max="23" width="3.9140625" style="231" customWidth="1"/>
    <col min="24" max="16384" width="5.33203125" style="231"/>
  </cols>
  <sheetData>
    <row r="1" spans="1:23" ht="27" customHeight="1">
      <c r="A1" s="498" t="s">
        <v>1180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</row>
    <row r="2" spans="1:23" s="232" customFormat="1" ht="48.75" customHeight="1">
      <c r="A2" s="483" t="s">
        <v>1181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</row>
    <row r="3" spans="1:23" s="232" customFormat="1" ht="30.75" customHeight="1" thickBot="1">
      <c r="A3" s="482" t="s">
        <v>1182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99" t="s">
        <v>1183</v>
      </c>
      <c r="W3" s="499"/>
    </row>
    <row r="4" spans="1:23" ht="25.5" customHeight="1" thickTop="1">
      <c r="A4" s="864" t="s">
        <v>4</v>
      </c>
      <c r="B4" s="864"/>
      <c r="C4" s="496" t="s">
        <v>340</v>
      </c>
      <c r="D4" s="496"/>
      <c r="E4" s="496" t="s">
        <v>341</v>
      </c>
      <c r="F4" s="496"/>
      <c r="G4" s="496" t="s">
        <v>342</v>
      </c>
      <c r="H4" s="496"/>
      <c r="I4" s="496" t="s">
        <v>343</v>
      </c>
      <c r="J4" s="496"/>
      <c r="K4" s="496" t="s">
        <v>344</v>
      </c>
      <c r="L4" s="496"/>
      <c r="M4" s="496" t="s">
        <v>345</v>
      </c>
      <c r="N4" s="496"/>
      <c r="O4" s="496" t="s">
        <v>346</v>
      </c>
      <c r="P4" s="496"/>
      <c r="Q4" s="496" t="s">
        <v>347</v>
      </c>
      <c r="R4" s="496"/>
      <c r="S4" s="497" t="s">
        <v>348</v>
      </c>
      <c r="T4" s="497"/>
      <c r="U4" s="497"/>
      <c r="V4" s="864" t="s">
        <v>10</v>
      </c>
      <c r="W4" s="864"/>
    </row>
    <row r="5" spans="1:23" ht="45.75" customHeight="1">
      <c r="A5" s="867"/>
      <c r="B5" s="867"/>
      <c r="C5" s="495" t="s">
        <v>349</v>
      </c>
      <c r="D5" s="495"/>
      <c r="E5" s="495" t="s">
        <v>350</v>
      </c>
      <c r="F5" s="495"/>
      <c r="G5" s="495" t="s">
        <v>351</v>
      </c>
      <c r="H5" s="495"/>
      <c r="I5" s="495" t="s">
        <v>352</v>
      </c>
      <c r="J5" s="495"/>
      <c r="K5" s="495" t="s">
        <v>353</v>
      </c>
      <c r="L5" s="495"/>
      <c r="M5" s="495" t="s">
        <v>354</v>
      </c>
      <c r="N5" s="495"/>
      <c r="O5" s="495" t="s">
        <v>355</v>
      </c>
      <c r="P5" s="495"/>
      <c r="Q5" s="495" t="s">
        <v>356</v>
      </c>
      <c r="R5" s="495"/>
      <c r="S5" s="479" t="s">
        <v>23</v>
      </c>
      <c r="T5" s="479"/>
      <c r="U5" s="479"/>
      <c r="V5" s="867"/>
      <c r="W5" s="867"/>
    </row>
    <row r="6" spans="1:23" s="1100" customFormat="1" ht="21" customHeight="1">
      <c r="A6" s="867"/>
      <c r="B6" s="867"/>
      <c r="C6" s="355" t="s">
        <v>16</v>
      </c>
      <c r="D6" s="355" t="s">
        <v>82</v>
      </c>
      <c r="E6" s="355" t="s">
        <v>16</v>
      </c>
      <c r="F6" s="355" t="s">
        <v>82</v>
      </c>
      <c r="G6" s="355" t="s">
        <v>16</v>
      </c>
      <c r="H6" s="355" t="s">
        <v>82</v>
      </c>
      <c r="I6" s="355" t="s">
        <v>16</v>
      </c>
      <c r="J6" s="355" t="s">
        <v>82</v>
      </c>
      <c r="K6" s="355" t="s">
        <v>16</v>
      </c>
      <c r="L6" s="355" t="s">
        <v>82</v>
      </c>
      <c r="M6" s="355" t="s">
        <v>16</v>
      </c>
      <c r="N6" s="355" t="s">
        <v>82</v>
      </c>
      <c r="O6" s="355" t="s">
        <v>16</v>
      </c>
      <c r="P6" s="355" t="s">
        <v>82</v>
      </c>
      <c r="Q6" s="355" t="s">
        <v>16</v>
      </c>
      <c r="R6" s="355" t="s">
        <v>82</v>
      </c>
      <c r="S6" s="355" t="s">
        <v>16</v>
      </c>
      <c r="T6" s="355" t="s">
        <v>82</v>
      </c>
      <c r="U6" s="355" t="s">
        <v>107</v>
      </c>
      <c r="V6" s="867"/>
      <c r="W6" s="867"/>
    </row>
    <row r="7" spans="1:23" s="1100" customFormat="1" ht="48" customHeight="1" thickBot="1">
      <c r="A7" s="870"/>
      <c r="B7" s="870"/>
      <c r="C7" s="360" t="s">
        <v>20</v>
      </c>
      <c r="D7" s="758" t="s">
        <v>21</v>
      </c>
      <c r="E7" s="360" t="s">
        <v>20</v>
      </c>
      <c r="F7" s="758" t="s">
        <v>21</v>
      </c>
      <c r="G7" s="360" t="s">
        <v>20</v>
      </c>
      <c r="H7" s="758" t="s">
        <v>21</v>
      </c>
      <c r="I7" s="360" t="s">
        <v>20</v>
      </c>
      <c r="J7" s="758" t="s">
        <v>21</v>
      </c>
      <c r="K7" s="360" t="s">
        <v>20</v>
      </c>
      <c r="L7" s="758" t="s">
        <v>21</v>
      </c>
      <c r="M7" s="360" t="s">
        <v>20</v>
      </c>
      <c r="N7" s="758" t="s">
        <v>21</v>
      </c>
      <c r="O7" s="360" t="s">
        <v>20</v>
      </c>
      <c r="P7" s="758" t="s">
        <v>21</v>
      </c>
      <c r="Q7" s="360" t="s">
        <v>20</v>
      </c>
      <c r="R7" s="360" t="s">
        <v>21</v>
      </c>
      <c r="S7" s="360" t="s">
        <v>20</v>
      </c>
      <c r="T7" s="758" t="s">
        <v>21</v>
      </c>
      <c r="U7" s="360" t="s">
        <v>23</v>
      </c>
      <c r="V7" s="870"/>
      <c r="W7" s="870"/>
    </row>
    <row r="8" spans="1:23" ht="19.5" customHeight="1">
      <c r="A8" s="871" t="s">
        <v>120</v>
      </c>
      <c r="B8" s="871"/>
      <c r="C8" s="1101">
        <v>0</v>
      </c>
      <c r="D8" s="1101">
        <v>0</v>
      </c>
      <c r="E8" s="1101">
        <v>0</v>
      </c>
      <c r="F8" s="1101">
        <v>0</v>
      </c>
      <c r="G8" s="1101">
        <v>264</v>
      </c>
      <c r="H8" s="1101">
        <v>203</v>
      </c>
      <c r="I8" s="1101">
        <v>142</v>
      </c>
      <c r="J8" s="1101">
        <v>136</v>
      </c>
      <c r="K8" s="1101">
        <v>2</v>
      </c>
      <c r="L8" s="1101">
        <v>1</v>
      </c>
      <c r="M8" s="1101">
        <v>46</v>
      </c>
      <c r="N8" s="1101">
        <v>38</v>
      </c>
      <c r="O8" s="1101">
        <v>1</v>
      </c>
      <c r="P8" s="1101">
        <v>4</v>
      </c>
      <c r="Q8" s="1101">
        <v>10</v>
      </c>
      <c r="R8" s="1101">
        <v>5</v>
      </c>
      <c r="S8" s="1101">
        <f>SUM(C8,E8,G8,I8,K8,M8,O8,Q8)</f>
        <v>465</v>
      </c>
      <c r="T8" s="1101">
        <f>SUM(D8,F8,H8,J8,L8,N8,P8,R8)</f>
        <v>387</v>
      </c>
      <c r="U8" s="1101">
        <f>SUM(S8:T8)</f>
        <v>852</v>
      </c>
      <c r="V8" s="807" t="s">
        <v>26</v>
      </c>
      <c r="W8" s="807"/>
    </row>
    <row r="9" spans="1:23" ht="19.5" customHeight="1">
      <c r="A9" s="926" t="s">
        <v>27</v>
      </c>
      <c r="B9" s="926"/>
      <c r="C9" s="1101">
        <v>0</v>
      </c>
      <c r="D9" s="1101">
        <v>0</v>
      </c>
      <c r="E9" s="1102">
        <v>0</v>
      </c>
      <c r="F9" s="1101">
        <v>0</v>
      </c>
      <c r="G9" s="1101">
        <v>258</v>
      </c>
      <c r="H9" s="1101">
        <v>145</v>
      </c>
      <c r="I9" s="1101">
        <v>11</v>
      </c>
      <c r="J9" s="1101">
        <v>3</v>
      </c>
      <c r="K9" s="1101">
        <v>0</v>
      </c>
      <c r="L9" s="1101">
        <v>2</v>
      </c>
      <c r="M9" s="1101">
        <v>34</v>
      </c>
      <c r="N9" s="1101">
        <v>10</v>
      </c>
      <c r="O9" s="1101">
        <v>11</v>
      </c>
      <c r="P9" s="1101">
        <v>3</v>
      </c>
      <c r="Q9" s="1101">
        <v>1</v>
      </c>
      <c r="R9" s="1101">
        <v>1</v>
      </c>
      <c r="S9" s="1101">
        <f t="shared" ref="S9:T27" si="0">SUM(C9,E9,G9,I9,K9,M9,O9,Q9)</f>
        <v>315</v>
      </c>
      <c r="T9" s="1101">
        <f t="shared" si="0"/>
        <v>164</v>
      </c>
      <c r="U9" s="1101">
        <f t="shared" ref="U9:U27" si="1">SUM(S9:T9)</f>
        <v>479</v>
      </c>
      <c r="V9" s="811" t="s">
        <v>28</v>
      </c>
      <c r="W9" s="811"/>
    </row>
    <row r="10" spans="1:23" ht="19.5" customHeight="1">
      <c r="A10" s="926" t="s">
        <v>83</v>
      </c>
      <c r="B10" s="926"/>
      <c r="C10" s="1101">
        <v>0</v>
      </c>
      <c r="D10" s="1101">
        <v>0</v>
      </c>
      <c r="E10" s="1101">
        <v>0</v>
      </c>
      <c r="F10" s="1101">
        <v>0</v>
      </c>
      <c r="G10" s="1101">
        <v>250</v>
      </c>
      <c r="H10" s="1101">
        <v>139</v>
      </c>
      <c r="I10" s="1101">
        <v>77</v>
      </c>
      <c r="J10" s="1101">
        <v>83</v>
      </c>
      <c r="K10" s="1101">
        <v>0</v>
      </c>
      <c r="L10" s="1101">
        <v>0</v>
      </c>
      <c r="M10" s="1101">
        <v>23</v>
      </c>
      <c r="N10" s="1101">
        <v>5</v>
      </c>
      <c r="O10" s="1101">
        <v>3</v>
      </c>
      <c r="P10" s="1101">
        <v>0</v>
      </c>
      <c r="Q10" s="1101">
        <v>3</v>
      </c>
      <c r="R10" s="1101">
        <v>1</v>
      </c>
      <c r="S10" s="1101">
        <f t="shared" si="0"/>
        <v>356</v>
      </c>
      <c r="T10" s="1101">
        <f t="shared" si="0"/>
        <v>228</v>
      </c>
      <c r="U10" s="1101">
        <f t="shared" si="1"/>
        <v>584</v>
      </c>
      <c r="V10" s="811" t="s">
        <v>30</v>
      </c>
      <c r="W10" s="811"/>
    </row>
    <row r="11" spans="1:23" ht="19.5" customHeight="1">
      <c r="A11" s="926" t="s">
        <v>31</v>
      </c>
      <c r="B11" s="926"/>
      <c r="C11" s="1101">
        <v>1</v>
      </c>
      <c r="D11" s="1101">
        <v>3</v>
      </c>
      <c r="E11" s="1101">
        <v>0</v>
      </c>
      <c r="F11" s="1101">
        <v>0</v>
      </c>
      <c r="G11" s="1101">
        <v>108</v>
      </c>
      <c r="H11" s="1101">
        <v>123</v>
      </c>
      <c r="I11" s="1101">
        <v>12</v>
      </c>
      <c r="J11" s="1101">
        <v>20</v>
      </c>
      <c r="K11" s="1101">
        <v>0</v>
      </c>
      <c r="L11" s="1101">
        <v>3</v>
      </c>
      <c r="M11" s="1101">
        <v>4</v>
      </c>
      <c r="N11" s="1101">
        <v>12</v>
      </c>
      <c r="O11" s="1101">
        <v>2</v>
      </c>
      <c r="P11" s="1101">
        <v>0</v>
      </c>
      <c r="Q11" s="1101">
        <v>0</v>
      </c>
      <c r="R11" s="1101">
        <v>0</v>
      </c>
      <c r="S11" s="1101">
        <f t="shared" si="0"/>
        <v>127</v>
      </c>
      <c r="T11" s="1101">
        <f t="shared" si="0"/>
        <v>161</v>
      </c>
      <c r="U11" s="1101">
        <f t="shared" si="1"/>
        <v>288</v>
      </c>
      <c r="V11" s="811" t="s">
        <v>32</v>
      </c>
      <c r="W11" s="811"/>
    </row>
    <row r="12" spans="1:23" ht="19.5" customHeight="1">
      <c r="A12" s="812" t="s">
        <v>33</v>
      </c>
      <c r="B12" s="874" t="s">
        <v>34</v>
      </c>
      <c r="C12" s="1101">
        <v>0</v>
      </c>
      <c r="D12" s="1101">
        <v>0</v>
      </c>
      <c r="E12" s="1101">
        <v>0</v>
      </c>
      <c r="F12" s="1101">
        <v>0</v>
      </c>
      <c r="G12" s="1101">
        <v>209</v>
      </c>
      <c r="H12" s="1101">
        <v>364</v>
      </c>
      <c r="I12" s="1101">
        <v>90</v>
      </c>
      <c r="J12" s="1101">
        <v>164</v>
      </c>
      <c r="K12" s="1101">
        <v>2</v>
      </c>
      <c r="L12" s="1101">
        <v>3</v>
      </c>
      <c r="M12" s="1101">
        <v>12</v>
      </c>
      <c r="N12" s="1101">
        <v>21</v>
      </c>
      <c r="O12" s="1101">
        <v>4</v>
      </c>
      <c r="P12" s="1101">
        <v>2</v>
      </c>
      <c r="Q12" s="1101">
        <v>0</v>
      </c>
      <c r="R12" s="1101">
        <v>0</v>
      </c>
      <c r="S12" s="1101">
        <f t="shared" si="0"/>
        <v>317</v>
      </c>
      <c r="T12" s="1101">
        <f t="shared" si="0"/>
        <v>554</v>
      </c>
      <c r="U12" s="1101">
        <f t="shared" si="1"/>
        <v>871</v>
      </c>
      <c r="V12" s="814" t="s">
        <v>35</v>
      </c>
      <c r="W12" s="815" t="s">
        <v>36</v>
      </c>
    </row>
    <row r="13" spans="1:23" ht="19.5" customHeight="1">
      <c r="A13" s="816"/>
      <c r="B13" s="874" t="s">
        <v>37</v>
      </c>
      <c r="C13" s="1101">
        <v>0</v>
      </c>
      <c r="D13" s="1101">
        <v>0</v>
      </c>
      <c r="E13" s="1101">
        <v>0</v>
      </c>
      <c r="F13" s="1101">
        <v>0</v>
      </c>
      <c r="G13" s="1101">
        <v>487</v>
      </c>
      <c r="H13" s="1101">
        <v>779</v>
      </c>
      <c r="I13" s="1101">
        <v>273</v>
      </c>
      <c r="J13" s="1101">
        <v>387</v>
      </c>
      <c r="K13" s="1101">
        <v>1</v>
      </c>
      <c r="L13" s="1101">
        <v>0</v>
      </c>
      <c r="M13" s="1101">
        <v>17</v>
      </c>
      <c r="N13" s="1101">
        <v>15</v>
      </c>
      <c r="O13" s="1101">
        <v>7</v>
      </c>
      <c r="P13" s="1101">
        <v>1</v>
      </c>
      <c r="Q13" s="1101">
        <v>9</v>
      </c>
      <c r="R13" s="1101">
        <v>12</v>
      </c>
      <c r="S13" s="1101">
        <f t="shared" si="0"/>
        <v>794</v>
      </c>
      <c r="T13" s="1101">
        <f t="shared" si="0"/>
        <v>1194</v>
      </c>
      <c r="U13" s="1101">
        <f t="shared" si="1"/>
        <v>1988</v>
      </c>
      <c r="V13" s="814" t="s">
        <v>38</v>
      </c>
      <c r="W13" s="817"/>
    </row>
    <row r="14" spans="1:23" ht="19.5" customHeight="1">
      <c r="A14" s="816"/>
      <c r="B14" s="874" t="s">
        <v>39</v>
      </c>
      <c r="C14" s="1101">
        <v>0</v>
      </c>
      <c r="D14" s="1101">
        <v>0</v>
      </c>
      <c r="E14" s="1101">
        <v>0</v>
      </c>
      <c r="F14" s="1101">
        <v>0</v>
      </c>
      <c r="G14" s="1101">
        <v>32</v>
      </c>
      <c r="H14" s="1101">
        <v>72</v>
      </c>
      <c r="I14" s="1101">
        <v>1</v>
      </c>
      <c r="J14" s="1101">
        <v>4</v>
      </c>
      <c r="K14" s="1101">
        <v>1</v>
      </c>
      <c r="L14" s="1101">
        <v>1</v>
      </c>
      <c r="M14" s="1101">
        <v>2</v>
      </c>
      <c r="N14" s="1101">
        <v>6</v>
      </c>
      <c r="O14" s="1101">
        <v>0</v>
      </c>
      <c r="P14" s="1101">
        <v>0</v>
      </c>
      <c r="Q14" s="1101">
        <v>0</v>
      </c>
      <c r="R14" s="1101">
        <v>0</v>
      </c>
      <c r="S14" s="1101">
        <f t="shared" si="0"/>
        <v>36</v>
      </c>
      <c r="T14" s="1101">
        <f t="shared" si="0"/>
        <v>83</v>
      </c>
      <c r="U14" s="1101">
        <f t="shared" si="1"/>
        <v>119</v>
      </c>
      <c r="V14" s="814" t="s">
        <v>40</v>
      </c>
      <c r="W14" s="817"/>
    </row>
    <row r="15" spans="1:23" ht="19.5" customHeight="1">
      <c r="A15" s="816"/>
      <c r="B15" s="874" t="s">
        <v>41</v>
      </c>
      <c r="C15" s="1101">
        <v>0</v>
      </c>
      <c r="D15" s="1101">
        <v>0</v>
      </c>
      <c r="E15" s="1101">
        <v>0</v>
      </c>
      <c r="F15" s="1101">
        <v>0</v>
      </c>
      <c r="G15" s="1101">
        <v>306</v>
      </c>
      <c r="H15" s="1101">
        <v>323</v>
      </c>
      <c r="I15" s="1101">
        <v>73</v>
      </c>
      <c r="J15" s="1101">
        <v>123</v>
      </c>
      <c r="K15" s="1101">
        <v>0</v>
      </c>
      <c r="L15" s="1101">
        <v>2</v>
      </c>
      <c r="M15" s="1101">
        <v>15</v>
      </c>
      <c r="N15" s="1101">
        <v>21</v>
      </c>
      <c r="O15" s="1101">
        <v>4</v>
      </c>
      <c r="P15" s="1101">
        <v>4</v>
      </c>
      <c r="Q15" s="1101">
        <v>2</v>
      </c>
      <c r="R15" s="1101">
        <v>4</v>
      </c>
      <c r="S15" s="1101">
        <f t="shared" si="0"/>
        <v>400</v>
      </c>
      <c r="T15" s="1101">
        <f t="shared" si="0"/>
        <v>477</v>
      </c>
      <c r="U15" s="1101">
        <f t="shared" si="1"/>
        <v>877</v>
      </c>
      <c r="V15" s="814" t="s">
        <v>42</v>
      </c>
      <c r="W15" s="817"/>
    </row>
    <row r="16" spans="1:23" ht="19.5" customHeight="1">
      <c r="A16" s="816"/>
      <c r="B16" s="874" t="s">
        <v>43</v>
      </c>
      <c r="C16" s="1101">
        <v>0</v>
      </c>
      <c r="D16" s="1101">
        <v>0</v>
      </c>
      <c r="E16" s="1101">
        <v>0</v>
      </c>
      <c r="F16" s="1101">
        <v>0</v>
      </c>
      <c r="G16" s="1101">
        <v>237</v>
      </c>
      <c r="H16" s="1101">
        <v>429</v>
      </c>
      <c r="I16" s="1101">
        <v>90</v>
      </c>
      <c r="J16" s="1101">
        <v>214</v>
      </c>
      <c r="K16" s="1101">
        <v>2</v>
      </c>
      <c r="L16" s="1101">
        <v>0</v>
      </c>
      <c r="M16" s="1101">
        <v>7</v>
      </c>
      <c r="N16" s="1101">
        <v>34</v>
      </c>
      <c r="O16" s="1101">
        <v>7</v>
      </c>
      <c r="P16" s="1101">
        <v>0</v>
      </c>
      <c r="Q16" s="1101">
        <v>1</v>
      </c>
      <c r="R16" s="1101">
        <v>6</v>
      </c>
      <c r="S16" s="1101">
        <f t="shared" si="0"/>
        <v>344</v>
      </c>
      <c r="T16" s="1101">
        <f t="shared" si="0"/>
        <v>683</v>
      </c>
      <c r="U16" s="1101">
        <f t="shared" si="1"/>
        <v>1027</v>
      </c>
      <c r="V16" s="814" t="s">
        <v>44</v>
      </c>
      <c r="W16" s="817"/>
    </row>
    <row r="17" spans="1:23" ht="19.5" customHeight="1">
      <c r="A17" s="819"/>
      <c r="B17" s="874" t="s">
        <v>45</v>
      </c>
      <c r="C17" s="1101">
        <v>0</v>
      </c>
      <c r="D17" s="1101">
        <v>0</v>
      </c>
      <c r="E17" s="1101">
        <v>0</v>
      </c>
      <c r="F17" s="1102">
        <v>0</v>
      </c>
      <c r="G17" s="1101">
        <v>147</v>
      </c>
      <c r="H17" s="1101">
        <v>176</v>
      </c>
      <c r="I17" s="1101">
        <v>67</v>
      </c>
      <c r="J17" s="1101">
        <v>94</v>
      </c>
      <c r="K17" s="1101">
        <v>0</v>
      </c>
      <c r="L17" s="1101">
        <v>0</v>
      </c>
      <c r="M17" s="1101">
        <v>8</v>
      </c>
      <c r="N17" s="1101">
        <v>15</v>
      </c>
      <c r="O17" s="1101">
        <v>2</v>
      </c>
      <c r="P17" s="1101">
        <v>0</v>
      </c>
      <c r="Q17" s="1101">
        <v>6</v>
      </c>
      <c r="R17" s="1101">
        <v>6</v>
      </c>
      <c r="S17" s="1101">
        <f t="shared" si="0"/>
        <v>230</v>
      </c>
      <c r="T17" s="1101">
        <f t="shared" si="0"/>
        <v>291</v>
      </c>
      <c r="U17" s="1101">
        <f t="shared" si="1"/>
        <v>521</v>
      </c>
      <c r="V17" s="814" t="s">
        <v>46</v>
      </c>
      <c r="W17" s="820"/>
    </row>
    <row r="18" spans="1:23" ht="19.5" customHeight="1">
      <c r="A18" s="942" t="s">
        <v>47</v>
      </c>
      <c r="B18" s="942"/>
      <c r="C18" s="1101">
        <v>0</v>
      </c>
      <c r="D18" s="1101">
        <v>0</v>
      </c>
      <c r="E18" s="1101">
        <v>0</v>
      </c>
      <c r="F18" s="1102">
        <v>0</v>
      </c>
      <c r="G18" s="1101">
        <v>102</v>
      </c>
      <c r="H18" s="1101">
        <v>106</v>
      </c>
      <c r="I18" s="1101">
        <v>22</v>
      </c>
      <c r="J18" s="1101">
        <v>42</v>
      </c>
      <c r="K18" s="1101">
        <v>0</v>
      </c>
      <c r="L18" s="1101">
        <v>0</v>
      </c>
      <c r="M18" s="1101">
        <v>21</v>
      </c>
      <c r="N18" s="1101">
        <v>7</v>
      </c>
      <c r="O18" s="1101">
        <v>4</v>
      </c>
      <c r="P18" s="1101">
        <v>0</v>
      </c>
      <c r="Q18" s="1101">
        <v>1</v>
      </c>
      <c r="R18" s="1101">
        <v>0</v>
      </c>
      <c r="S18" s="1101">
        <f t="shared" si="0"/>
        <v>150</v>
      </c>
      <c r="T18" s="1101">
        <f t="shared" si="0"/>
        <v>155</v>
      </c>
      <c r="U18" s="1101">
        <f t="shared" si="1"/>
        <v>305</v>
      </c>
      <c r="V18" s="811" t="s">
        <v>48</v>
      </c>
      <c r="W18" s="811"/>
    </row>
    <row r="19" spans="1:23" ht="19.5" customHeight="1">
      <c r="A19" s="926" t="s">
        <v>49</v>
      </c>
      <c r="B19" s="926"/>
      <c r="C19" s="1101">
        <v>0</v>
      </c>
      <c r="D19" s="1101">
        <v>0</v>
      </c>
      <c r="E19" s="1101">
        <v>0</v>
      </c>
      <c r="F19" s="1101">
        <v>0</v>
      </c>
      <c r="G19" s="1101">
        <v>454</v>
      </c>
      <c r="H19" s="1101">
        <v>358</v>
      </c>
      <c r="I19" s="1101">
        <v>13</v>
      </c>
      <c r="J19" s="1101">
        <v>20</v>
      </c>
      <c r="K19" s="1101">
        <v>2</v>
      </c>
      <c r="L19" s="1101">
        <v>0</v>
      </c>
      <c r="M19" s="1101">
        <v>20</v>
      </c>
      <c r="N19" s="1101">
        <v>29</v>
      </c>
      <c r="O19" s="1101">
        <v>5</v>
      </c>
      <c r="P19" s="1101">
        <v>0</v>
      </c>
      <c r="Q19" s="1101">
        <v>0</v>
      </c>
      <c r="R19" s="1101">
        <v>0</v>
      </c>
      <c r="S19" s="1101">
        <f t="shared" si="0"/>
        <v>494</v>
      </c>
      <c r="T19" s="1101">
        <f t="shared" si="0"/>
        <v>407</v>
      </c>
      <c r="U19" s="1101">
        <f t="shared" si="1"/>
        <v>901</v>
      </c>
      <c r="V19" s="811" t="s">
        <v>50</v>
      </c>
      <c r="W19" s="811"/>
    </row>
    <row r="20" spans="1:23" ht="19.5" customHeight="1">
      <c r="A20" s="926" t="s">
        <v>51</v>
      </c>
      <c r="B20" s="926"/>
      <c r="C20" s="1101">
        <v>0</v>
      </c>
      <c r="D20" s="1101">
        <v>0</v>
      </c>
      <c r="E20" s="1101">
        <v>0</v>
      </c>
      <c r="F20" s="1101">
        <v>0</v>
      </c>
      <c r="G20" s="1101">
        <v>232</v>
      </c>
      <c r="H20" s="1101">
        <v>252</v>
      </c>
      <c r="I20" s="1101">
        <v>62</v>
      </c>
      <c r="J20" s="1101">
        <v>58</v>
      </c>
      <c r="K20" s="1101">
        <v>0</v>
      </c>
      <c r="L20" s="1101">
        <v>2</v>
      </c>
      <c r="M20" s="1101">
        <v>10</v>
      </c>
      <c r="N20" s="1101">
        <v>18</v>
      </c>
      <c r="O20" s="1101">
        <v>4</v>
      </c>
      <c r="P20" s="1101">
        <v>1</v>
      </c>
      <c r="Q20" s="1101">
        <v>0</v>
      </c>
      <c r="R20" s="1101">
        <v>1</v>
      </c>
      <c r="S20" s="1101">
        <f t="shared" si="0"/>
        <v>308</v>
      </c>
      <c r="T20" s="1101">
        <f t="shared" si="0"/>
        <v>332</v>
      </c>
      <c r="U20" s="1101">
        <f t="shared" si="1"/>
        <v>640</v>
      </c>
      <c r="V20" s="811" t="s">
        <v>52</v>
      </c>
      <c r="W20" s="811"/>
    </row>
    <row r="21" spans="1:23" ht="19.5" customHeight="1">
      <c r="A21" s="926" t="s">
        <v>53</v>
      </c>
      <c r="B21" s="926"/>
      <c r="C21" s="1101">
        <v>0</v>
      </c>
      <c r="D21" s="1101">
        <v>0</v>
      </c>
      <c r="E21" s="1101">
        <v>0</v>
      </c>
      <c r="F21" s="1101">
        <v>0</v>
      </c>
      <c r="G21" s="1101">
        <v>735</v>
      </c>
      <c r="H21" s="1101">
        <v>228</v>
      </c>
      <c r="I21" s="1101">
        <v>230</v>
      </c>
      <c r="J21" s="1101">
        <v>71</v>
      </c>
      <c r="K21" s="1101">
        <v>1</v>
      </c>
      <c r="L21" s="1101">
        <v>0</v>
      </c>
      <c r="M21" s="1101">
        <v>38</v>
      </c>
      <c r="N21" s="1101">
        <v>16</v>
      </c>
      <c r="O21" s="1101">
        <v>21</v>
      </c>
      <c r="P21" s="1101">
        <v>1</v>
      </c>
      <c r="Q21" s="1101">
        <v>2</v>
      </c>
      <c r="R21" s="1101">
        <v>1</v>
      </c>
      <c r="S21" s="1101">
        <f t="shared" si="0"/>
        <v>1027</v>
      </c>
      <c r="T21" s="1101">
        <f t="shared" si="0"/>
        <v>317</v>
      </c>
      <c r="U21" s="1101">
        <f t="shared" si="1"/>
        <v>1344</v>
      </c>
      <c r="V21" s="811" t="s">
        <v>54</v>
      </c>
      <c r="W21" s="811"/>
    </row>
    <row r="22" spans="1:23" ht="19.5" customHeight="1">
      <c r="A22" s="926" t="s">
        <v>84</v>
      </c>
      <c r="B22" s="926"/>
      <c r="C22" s="1101">
        <v>0</v>
      </c>
      <c r="D22" s="1101">
        <v>0</v>
      </c>
      <c r="E22" s="1101">
        <v>0</v>
      </c>
      <c r="F22" s="1101">
        <v>0</v>
      </c>
      <c r="G22" s="1101">
        <v>675</v>
      </c>
      <c r="H22" s="1101">
        <v>283</v>
      </c>
      <c r="I22" s="1101">
        <v>40</v>
      </c>
      <c r="J22" s="1101">
        <v>16</v>
      </c>
      <c r="K22" s="1101">
        <v>0</v>
      </c>
      <c r="L22" s="1101">
        <v>1</v>
      </c>
      <c r="M22" s="1101">
        <v>20</v>
      </c>
      <c r="N22" s="1101">
        <v>9</v>
      </c>
      <c r="O22" s="1101">
        <v>2</v>
      </c>
      <c r="P22" s="1101">
        <v>0</v>
      </c>
      <c r="Q22" s="1101">
        <v>0</v>
      </c>
      <c r="R22" s="1101">
        <v>0</v>
      </c>
      <c r="S22" s="1101">
        <f t="shared" si="0"/>
        <v>737</v>
      </c>
      <c r="T22" s="1101">
        <f t="shared" si="0"/>
        <v>309</v>
      </c>
      <c r="U22" s="1101">
        <f t="shared" si="1"/>
        <v>1046</v>
      </c>
      <c r="V22" s="811" t="s">
        <v>56</v>
      </c>
      <c r="W22" s="811"/>
    </row>
    <row r="23" spans="1:23" ht="19.5" customHeight="1">
      <c r="A23" s="926" t="s">
        <v>57</v>
      </c>
      <c r="B23" s="926"/>
      <c r="C23" s="1101">
        <v>0</v>
      </c>
      <c r="D23" s="1101">
        <v>0</v>
      </c>
      <c r="E23" s="1101">
        <v>0</v>
      </c>
      <c r="F23" s="1101">
        <v>0</v>
      </c>
      <c r="G23" s="1101">
        <v>188</v>
      </c>
      <c r="H23" s="1101">
        <v>53</v>
      </c>
      <c r="I23" s="1101">
        <v>29</v>
      </c>
      <c r="J23" s="1101">
        <v>5</v>
      </c>
      <c r="K23" s="1101">
        <v>0</v>
      </c>
      <c r="L23" s="1101">
        <v>0</v>
      </c>
      <c r="M23" s="1101">
        <v>3</v>
      </c>
      <c r="N23" s="1101">
        <v>0</v>
      </c>
      <c r="O23" s="1101">
        <v>0</v>
      </c>
      <c r="P23" s="1101">
        <v>0</v>
      </c>
      <c r="Q23" s="1101">
        <v>0</v>
      </c>
      <c r="R23" s="1101">
        <v>0</v>
      </c>
      <c r="S23" s="1101">
        <f t="shared" si="0"/>
        <v>220</v>
      </c>
      <c r="T23" s="1101">
        <f t="shared" si="0"/>
        <v>58</v>
      </c>
      <c r="U23" s="1101">
        <f t="shared" si="1"/>
        <v>278</v>
      </c>
      <c r="V23" s="811" t="s">
        <v>58</v>
      </c>
      <c r="W23" s="811"/>
    </row>
    <row r="24" spans="1:23" ht="19.5" customHeight="1">
      <c r="A24" s="926" t="s">
        <v>59</v>
      </c>
      <c r="B24" s="926"/>
      <c r="C24" s="1101">
        <v>0</v>
      </c>
      <c r="D24" s="1101">
        <v>0</v>
      </c>
      <c r="E24" s="1101">
        <v>0</v>
      </c>
      <c r="F24" s="1101">
        <v>0</v>
      </c>
      <c r="G24" s="1101">
        <v>273</v>
      </c>
      <c r="H24" s="1101">
        <v>124</v>
      </c>
      <c r="I24" s="1101">
        <v>8</v>
      </c>
      <c r="J24" s="1101">
        <v>54</v>
      </c>
      <c r="K24" s="1101">
        <v>0</v>
      </c>
      <c r="L24" s="1101">
        <v>0</v>
      </c>
      <c r="M24" s="1101">
        <v>10</v>
      </c>
      <c r="N24" s="1101">
        <v>3</v>
      </c>
      <c r="O24" s="1101">
        <v>3</v>
      </c>
      <c r="P24" s="1101">
        <v>0</v>
      </c>
      <c r="Q24" s="1101">
        <v>0</v>
      </c>
      <c r="R24" s="1101">
        <v>0</v>
      </c>
      <c r="S24" s="1101">
        <f t="shared" si="0"/>
        <v>294</v>
      </c>
      <c r="T24" s="1101">
        <f t="shared" si="0"/>
        <v>181</v>
      </c>
      <c r="U24" s="1101">
        <f t="shared" si="1"/>
        <v>475</v>
      </c>
      <c r="V24" s="811" t="s">
        <v>60</v>
      </c>
      <c r="W24" s="811"/>
    </row>
    <row r="25" spans="1:23" ht="19.5" customHeight="1">
      <c r="A25" s="926" t="s">
        <v>61</v>
      </c>
      <c r="B25" s="926"/>
      <c r="C25" s="1101">
        <v>0</v>
      </c>
      <c r="D25" s="1101">
        <v>0</v>
      </c>
      <c r="E25" s="1101">
        <v>0</v>
      </c>
      <c r="F25" s="1101">
        <v>0</v>
      </c>
      <c r="G25" s="1101">
        <v>1610</v>
      </c>
      <c r="H25" s="1101">
        <v>436</v>
      </c>
      <c r="I25" s="1101">
        <v>0</v>
      </c>
      <c r="J25" s="1101">
        <v>0</v>
      </c>
      <c r="K25" s="1101">
        <v>0</v>
      </c>
      <c r="L25" s="1101">
        <v>0</v>
      </c>
      <c r="M25" s="1101">
        <v>0</v>
      </c>
      <c r="N25" s="1101">
        <v>0</v>
      </c>
      <c r="O25" s="1101">
        <v>0</v>
      </c>
      <c r="P25" s="1101">
        <v>0</v>
      </c>
      <c r="Q25" s="1101">
        <v>0</v>
      </c>
      <c r="R25" s="1101">
        <v>0</v>
      </c>
      <c r="S25" s="1101">
        <f t="shared" si="0"/>
        <v>1610</v>
      </c>
      <c r="T25" s="1101">
        <f t="shared" si="0"/>
        <v>436</v>
      </c>
      <c r="U25" s="1101">
        <f t="shared" si="1"/>
        <v>2046</v>
      </c>
      <c r="V25" s="811" t="s">
        <v>62</v>
      </c>
      <c r="W25" s="811"/>
    </row>
    <row r="26" spans="1:23" ht="19.5" customHeight="1">
      <c r="A26" s="926" t="s">
        <v>63</v>
      </c>
      <c r="B26" s="926"/>
      <c r="C26" s="1101">
        <v>0</v>
      </c>
      <c r="D26" s="1101">
        <v>0</v>
      </c>
      <c r="E26" s="1101">
        <v>0</v>
      </c>
      <c r="F26" s="1101">
        <v>0</v>
      </c>
      <c r="G26" s="1101">
        <v>144</v>
      </c>
      <c r="H26" s="1101">
        <v>70</v>
      </c>
      <c r="I26" s="1101">
        <v>0</v>
      </c>
      <c r="J26" s="1101">
        <v>0</v>
      </c>
      <c r="K26" s="1101">
        <v>0</v>
      </c>
      <c r="L26" s="1101">
        <v>0</v>
      </c>
      <c r="M26" s="1101">
        <v>7</v>
      </c>
      <c r="N26" s="1101">
        <v>5</v>
      </c>
      <c r="O26" s="1101">
        <v>3</v>
      </c>
      <c r="P26" s="1101">
        <v>0</v>
      </c>
      <c r="Q26" s="1101">
        <v>0</v>
      </c>
      <c r="R26" s="1101">
        <v>0</v>
      </c>
      <c r="S26" s="1101">
        <f t="shared" si="0"/>
        <v>154</v>
      </c>
      <c r="T26" s="1101">
        <f t="shared" si="0"/>
        <v>75</v>
      </c>
      <c r="U26" s="1101">
        <f t="shared" si="1"/>
        <v>229</v>
      </c>
      <c r="V26" s="811" t="s">
        <v>64</v>
      </c>
      <c r="W26" s="811"/>
    </row>
    <row r="27" spans="1:23" ht="19.5" customHeight="1" thickBot="1">
      <c r="A27" s="966" t="s">
        <v>65</v>
      </c>
      <c r="B27" s="966"/>
      <c r="C27" s="1103">
        <v>3</v>
      </c>
      <c r="D27" s="1103">
        <v>9</v>
      </c>
      <c r="E27" s="1103">
        <v>0</v>
      </c>
      <c r="F27" s="1103">
        <v>0</v>
      </c>
      <c r="G27" s="1103">
        <v>997</v>
      </c>
      <c r="H27" s="1103">
        <v>418</v>
      </c>
      <c r="I27" s="1103">
        <v>483</v>
      </c>
      <c r="J27" s="1103">
        <v>313</v>
      </c>
      <c r="K27" s="1103">
        <v>14</v>
      </c>
      <c r="L27" s="1103">
        <v>2</v>
      </c>
      <c r="M27" s="1103">
        <v>32</v>
      </c>
      <c r="N27" s="1103">
        <v>23</v>
      </c>
      <c r="O27" s="1103">
        <v>17</v>
      </c>
      <c r="P27" s="1103">
        <v>0</v>
      </c>
      <c r="Q27" s="1103">
        <v>0</v>
      </c>
      <c r="R27" s="1103">
        <v>1</v>
      </c>
      <c r="S27" s="1101">
        <f t="shared" si="0"/>
        <v>1546</v>
      </c>
      <c r="T27" s="1101">
        <f t="shared" si="0"/>
        <v>766</v>
      </c>
      <c r="U27" s="1101">
        <f t="shared" si="1"/>
        <v>2312</v>
      </c>
      <c r="V27" s="494" t="s">
        <v>66</v>
      </c>
      <c r="W27" s="494"/>
    </row>
    <row r="28" spans="1:23" ht="19.5" customHeight="1" thickBot="1">
      <c r="A28" s="930" t="s">
        <v>19</v>
      </c>
      <c r="B28" s="930"/>
      <c r="C28" s="1092">
        <f>SUM(C8:C27)</f>
        <v>4</v>
      </c>
      <c r="D28" s="1092">
        <f t="shared" ref="D28:U28" si="2">SUM(D8:D27)</f>
        <v>12</v>
      </c>
      <c r="E28" s="1092">
        <f t="shared" si="2"/>
        <v>0</v>
      </c>
      <c r="F28" s="1092">
        <f t="shared" si="2"/>
        <v>0</v>
      </c>
      <c r="G28" s="1092">
        <f t="shared" si="2"/>
        <v>7708</v>
      </c>
      <c r="H28" s="1092">
        <f t="shared" si="2"/>
        <v>5081</v>
      </c>
      <c r="I28" s="1092">
        <f t="shared" si="2"/>
        <v>1723</v>
      </c>
      <c r="J28" s="1092">
        <f t="shared" si="2"/>
        <v>1807</v>
      </c>
      <c r="K28" s="1092">
        <f t="shared" si="2"/>
        <v>25</v>
      </c>
      <c r="L28" s="1092">
        <f t="shared" si="2"/>
        <v>17</v>
      </c>
      <c r="M28" s="1092">
        <f t="shared" si="2"/>
        <v>329</v>
      </c>
      <c r="N28" s="1092">
        <f t="shared" si="2"/>
        <v>287</v>
      </c>
      <c r="O28" s="1092">
        <f t="shared" si="2"/>
        <v>100</v>
      </c>
      <c r="P28" s="1092">
        <f t="shared" si="2"/>
        <v>16</v>
      </c>
      <c r="Q28" s="1092">
        <f t="shared" si="2"/>
        <v>35</v>
      </c>
      <c r="R28" s="1092">
        <f t="shared" si="2"/>
        <v>38</v>
      </c>
      <c r="S28" s="1092">
        <f>SUM(S8:S27)</f>
        <v>9924</v>
      </c>
      <c r="T28" s="1092">
        <f t="shared" si="2"/>
        <v>7258</v>
      </c>
      <c r="U28" s="1092">
        <f t="shared" si="2"/>
        <v>17182</v>
      </c>
      <c r="V28" s="826" t="s">
        <v>67</v>
      </c>
      <c r="W28" s="826"/>
    </row>
    <row r="29" spans="1:23" ht="21" thickTop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</row>
    <row r="30" spans="1:23" ht="12.75" customHeight="1"/>
    <row r="31" spans="1:23" ht="15"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</row>
  </sheetData>
  <mergeCells count="56">
    <mergeCell ref="A26:B26"/>
    <mergeCell ref="V26:W26"/>
    <mergeCell ref="A27:B27"/>
    <mergeCell ref="V27:W27"/>
    <mergeCell ref="A28:B28"/>
    <mergeCell ref="V28:W28"/>
    <mergeCell ref="A23:B23"/>
    <mergeCell ref="V23:W23"/>
    <mergeCell ref="A24:B24"/>
    <mergeCell ref="V24:W24"/>
    <mergeCell ref="A25:B25"/>
    <mergeCell ref="V25:W25"/>
    <mergeCell ref="A20:B20"/>
    <mergeCell ref="V20:W20"/>
    <mergeCell ref="A21:B21"/>
    <mergeCell ref="V21:W21"/>
    <mergeCell ref="A22:B22"/>
    <mergeCell ref="V22:W22"/>
    <mergeCell ref="A12:A17"/>
    <mergeCell ref="W12:W17"/>
    <mergeCell ref="A18:B18"/>
    <mergeCell ref="V18:W18"/>
    <mergeCell ref="A19:B19"/>
    <mergeCell ref="V19:W19"/>
    <mergeCell ref="A9:B9"/>
    <mergeCell ref="V9:W9"/>
    <mergeCell ref="A10:B10"/>
    <mergeCell ref="V10:W10"/>
    <mergeCell ref="A11:B11"/>
    <mergeCell ref="V11:W11"/>
    <mergeCell ref="M5:N5"/>
    <mergeCell ref="O5:P5"/>
    <mergeCell ref="Q5:R5"/>
    <mergeCell ref="S5:U5"/>
    <mergeCell ref="A8:B8"/>
    <mergeCell ref="V8:W8"/>
    <mergeCell ref="M4:N4"/>
    <mergeCell ref="O4:P4"/>
    <mergeCell ref="Q4:R4"/>
    <mergeCell ref="S4:U4"/>
    <mergeCell ref="V4:W7"/>
    <mergeCell ref="C5:D5"/>
    <mergeCell ref="E5:F5"/>
    <mergeCell ref="G5:H5"/>
    <mergeCell ref="I5:J5"/>
    <mergeCell ref="K5:L5"/>
    <mergeCell ref="A1:W1"/>
    <mergeCell ref="A2:W2"/>
    <mergeCell ref="A3:U3"/>
    <mergeCell ref="V3:W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59055118110236227" bottom="0.39370078740157483" header="0.59055118110236227" footer="0.39370078740157483"/>
  <pageSetup paperSize="9" scale="75" firstPageNumber="83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K32"/>
  <sheetViews>
    <sheetView rightToLeft="1" view="pageBreakPreview" zoomScale="75" zoomScaleNormal="100" zoomScaleSheetLayoutView="75" workbookViewId="0">
      <selection sqref="A1:X17"/>
    </sheetView>
  </sheetViews>
  <sheetFormatPr defaultRowHeight="20.25"/>
  <cols>
    <col min="1" max="1" width="2.4140625" style="818" customWidth="1"/>
    <col min="2" max="2" width="6.25" style="818" customWidth="1"/>
    <col min="3" max="3" width="4.1640625" style="818" customWidth="1"/>
    <col min="4" max="4" width="4" style="818" customWidth="1"/>
    <col min="5" max="5" width="4.1640625" style="818" customWidth="1"/>
    <col min="6" max="6" width="4.4140625" style="818" customWidth="1"/>
    <col min="7" max="7" width="4.1640625" style="818" customWidth="1"/>
    <col min="8" max="9" width="4" style="818" customWidth="1"/>
    <col min="10" max="10" width="3.4140625" style="818" customWidth="1"/>
    <col min="11" max="12" width="3.75" style="818" customWidth="1"/>
    <col min="13" max="14" width="4" style="818" customWidth="1"/>
    <col min="15" max="15" width="3.5" style="818" customWidth="1"/>
    <col min="16" max="16" width="4" style="818" customWidth="1"/>
    <col min="17" max="22" width="5.08203125" style="818" customWidth="1"/>
    <col min="23" max="23" width="11.08203125" style="818" customWidth="1"/>
    <col min="24" max="24" width="3" style="818" customWidth="1"/>
    <col min="25" max="25" width="3.1640625" style="818" customWidth="1"/>
    <col min="26" max="26" width="8.83203125" style="818" customWidth="1"/>
    <col min="27" max="29" width="5.6640625" style="818" customWidth="1"/>
    <col min="30" max="30" width="5.58203125" style="818" customWidth="1"/>
    <col min="31" max="36" width="5.6640625" style="818" customWidth="1"/>
    <col min="37" max="37" width="5.08203125" style="818" customWidth="1"/>
    <col min="38" max="38" width="5.25" style="818" customWidth="1"/>
    <col min="39" max="39" width="6.08203125" style="818" customWidth="1"/>
    <col min="40" max="40" width="6.6640625" style="818" customWidth="1"/>
    <col min="41" max="41" width="12.25" style="818" customWidth="1"/>
    <col min="42" max="42" width="3.83203125" style="818" customWidth="1"/>
    <col min="43" max="43" width="3" style="818" customWidth="1"/>
    <col min="44" max="44" width="7.5" style="818" customWidth="1"/>
    <col min="45" max="45" width="4.9140625" style="818" customWidth="1"/>
    <col min="46" max="46" width="4.5" style="818" customWidth="1"/>
    <col min="47" max="47" width="5.1640625" style="818" customWidth="1"/>
    <col min="48" max="48" width="4.83203125" style="818" customWidth="1"/>
    <col min="49" max="49" width="4.33203125" style="818" customWidth="1"/>
    <col min="50" max="50" width="5.08203125" style="818" customWidth="1"/>
    <col min="51" max="51" width="4.9140625" style="818" customWidth="1"/>
    <col min="52" max="52" width="4.5" style="818" customWidth="1"/>
    <col min="53" max="53" width="4.58203125" style="818" customWidth="1"/>
    <col min="54" max="54" width="4.83203125" style="818" customWidth="1"/>
    <col min="55" max="55" width="4.33203125" style="818" customWidth="1"/>
    <col min="56" max="56" width="5" style="818" customWidth="1"/>
    <col min="57" max="58" width="4.6640625" style="818" customWidth="1"/>
    <col min="59" max="61" width="6.25" style="818" customWidth="1"/>
    <col min="62" max="62" width="10.6640625" style="818" customWidth="1"/>
    <col min="63" max="63" width="3.58203125" style="818" customWidth="1"/>
    <col min="64" max="16384" width="8.6640625" style="818"/>
  </cols>
  <sheetData>
    <row r="1" spans="1:63" ht="27.75" customHeight="1">
      <c r="A1" s="498" t="s">
        <v>1184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O1" s="995"/>
      <c r="AP1" s="995"/>
      <c r="AQ1" s="995"/>
      <c r="AR1" s="995"/>
      <c r="AS1" s="995"/>
      <c r="AT1" s="995"/>
    </row>
    <row r="2" spans="1:63" ht="45.75" customHeight="1">
      <c r="A2" s="936" t="s">
        <v>1185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6"/>
      <c r="W2" s="936"/>
      <c r="X2" s="936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S2" s="241"/>
      <c r="AT2" s="241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</row>
    <row r="3" spans="1:63" s="847" customFormat="1" ht="22.5" customHeight="1" thickBot="1">
      <c r="A3" s="482" t="s">
        <v>1186</v>
      </c>
      <c r="B3" s="482"/>
      <c r="C3" s="362"/>
      <c r="D3" s="362"/>
      <c r="T3" s="346"/>
      <c r="U3" s="346"/>
      <c r="V3" s="346"/>
      <c r="W3" s="499" t="s">
        <v>1187</v>
      </c>
      <c r="X3" s="499"/>
      <c r="Y3" s="509" t="s">
        <v>1188</v>
      </c>
      <c r="Z3" s="509"/>
      <c r="AA3" s="346"/>
      <c r="AB3" s="346"/>
      <c r="AC3" s="346"/>
      <c r="AD3" s="346"/>
      <c r="AE3" s="346"/>
      <c r="AF3" s="346"/>
      <c r="AG3" s="346"/>
      <c r="AH3" s="346"/>
      <c r="AI3" s="346"/>
      <c r="AJ3" s="214"/>
      <c r="AK3" s="214"/>
      <c r="AL3" s="214"/>
      <c r="AM3" s="214"/>
      <c r="AN3" s="214"/>
      <c r="AO3" s="1104" t="s">
        <v>1189</v>
      </c>
      <c r="AP3" s="1104"/>
      <c r="AQ3" s="509" t="s">
        <v>1190</v>
      </c>
      <c r="AR3" s="509"/>
      <c r="AS3" s="354"/>
      <c r="AT3" s="35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1104" t="s">
        <v>1189</v>
      </c>
      <c r="BK3" s="1104"/>
    </row>
    <row r="4" spans="1:63" s="1007" customFormat="1" ht="24.75" customHeight="1" thickTop="1">
      <c r="A4" s="864" t="s">
        <v>4</v>
      </c>
      <c r="B4" s="864"/>
      <c r="C4" s="497" t="s">
        <v>359</v>
      </c>
      <c r="D4" s="497"/>
      <c r="E4" s="497" t="s">
        <v>360</v>
      </c>
      <c r="F4" s="497"/>
      <c r="G4" s="497" t="s">
        <v>361</v>
      </c>
      <c r="H4" s="497"/>
      <c r="I4" s="497" t="s">
        <v>362</v>
      </c>
      <c r="J4" s="497"/>
      <c r="K4" s="497" t="s">
        <v>363</v>
      </c>
      <c r="L4" s="497"/>
      <c r="M4" s="497" t="s">
        <v>364</v>
      </c>
      <c r="N4" s="497"/>
      <c r="O4" s="497" t="s">
        <v>365</v>
      </c>
      <c r="P4" s="497"/>
      <c r="Q4" s="497" t="s">
        <v>366</v>
      </c>
      <c r="R4" s="497"/>
      <c r="S4" s="497" t="s">
        <v>367</v>
      </c>
      <c r="T4" s="497"/>
      <c r="U4" s="497" t="s">
        <v>368</v>
      </c>
      <c r="V4" s="497"/>
      <c r="W4" s="864" t="s">
        <v>10</v>
      </c>
      <c r="X4" s="864"/>
      <c r="Y4" s="497" t="s">
        <v>4</v>
      </c>
      <c r="Z4" s="497"/>
      <c r="AA4" s="497" t="s">
        <v>369</v>
      </c>
      <c r="AB4" s="497"/>
      <c r="AC4" s="497" t="s">
        <v>370</v>
      </c>
      <c r="AD4" s="497"/>
      <c r="AE4" s="497" t="s">
        <v>371</v>
      </c>
      <c r="AF4" s="497"/>
      <c r="AG4" s="497" t="s">
        <v>372</v>
      </c>
      <c r="AH4" s="497"/>
      <c r="AI4" s="497" t="s">
        <v>373</v>
      </c>
      <c r="AJ4" s="497"/>
      <c r="AK4" s="497" t="s">
        <v>374</v>
      </c>
      <c r="AL4" s="497"/>
      <c r="AM4" s="497" t="s">
        <v>375</v>
      </c>
      <c r="AN4" s="497"/>
      <c r="AO4" s="497" t="s">
        <v>10</v>
      </c>
      <c r="AP4" s="497"/>
      <c r="AQ4" s="798" t="s">
        <v>4</v>
      </c>
      <c r="AR4" s="798"/>
      <c r="AS4" s="798" t="s">
        <v>376</v>
      </c>
      <c r="AT4" s="798"/>
      <c r="AU4" s="497" t="s">
        <v>377</v>
      </c>
      <c r="AV4" s="497"/>
      <c r="AW4" s="497" t="s">
        <v>378</v>
      </c>
      <c r="AX4" s="497"/>
      <c r="AY4" s="497" t="s">
        <v>379</v>
      </c>
      <c r="AZ4" s="497"/>
      <c r="BA4" s="497" t="s">
        <v>380</v>
      </c>
      <c r="BB4" s="497"/>
      <c r="BC4" s="497" t="s">
        <v>381</v>
      </c>
      <c r="BD4" s="497"/>
      <c r="BE4" s="497" t="s">
        <v>382</v>
      </c>
      <c r="BF4" s="497"/>
      <c r="BG4" s="497" t="s">
        <v>19</v>
      </c>
      <c r="BH4" s="497"/>
      <c r="BI4" s="497"/>
      <c r="BJ4" s="864" t="s">
        <v>10</v>
      </c>
      <c r="BK4" s="864"/>
    </row>
    <row r="5" spans="1:63" s="1007" customFormat="1" ht="37.5" customHeight="1">
      <c r="A5" s="867"/>
      <c r="B5" s="867"/>
      <c r="C5" s="479" t="s">
        <v>383</v>
      </c>
      <c r="D5" s="479"/>
      <c r="E5" s="479" t="s">
        <v>384</v>
      </c>
      <c r="F5" s="479"/>
      <c r="G5" s="479" t="s">
        <v>385</v>
      </c>
      <c r="H5" s="479"/>
      <c r="I5" s="479" t="s">
        <v>386</v>
      </c>
      <c r="J5" s="479"/>
      <c r="K5" s="479" t="s">
        <v>387</v>
      </c>
      <c r="L5" s="479"/>
      <c r="M5" s="479" t="s">
        <v>388</v>
      </c>
      <c r="N5" s="479"/>
      <c r="O5" s="479" t="s">
        <v>389</v>
      </c>
      <c r="P5" s="479"/>
      <c r="Q5" s="479" t="s">
        <v>390</v>
      </c>
      <c r="R5" s="479"/>
      <c r="S5" s="479" t="s">
        <v>391</v>
      </c>
      <c r="T5" s="479"/>
      <c r="U5" s="479" t="s">
        <v>392</v>
      </c>
      <c r="V5" s="479"/>
      <c r="W5" s="867"/>
      <c r="X5" s="867"/>
      <c r="Y5" s="506"/>
      <c r="Z5" s="506"/>
      <c r="AA5" s="479" t="s">
        <v>393</v>
      </c>
      <c r="AB5" s="479"/>
      <c r="AC5" s="479" t="s">
        <v>394</v>
      </c>
      <c r="AD5" s="479"/>
      <c r="AE5" s="479" t="s">
        <v>395</v>
      </c>
      <c r="AF5" s="479"/>
      <c r="AG5" s="479" t="s">
        <v>396</v>
      </c>
      <c r="AH5" s="479"/>
      <c r="AI5" s="479" t="s">
        <v>397</v>
      </c>
      <c r="AJ5" s="479"/>
      <c r="AK5" s="479" t="s">
        <v>398</v>
      </c>
      <c r="AL5" s="479"/>
      <c r="AM5" s="479" t="s">
        <v>399</v>
      </c>
      <c r="AN5" s="479"/>
      <c r="AO5" s="506"/>
      <c r="AP5" s="506"/>
      <c r="AQ5" s="800"/>
      <c r="AR5" s="800"/>
      <c r="AS5" s="868" t="s">
        <v>400</v>
      </c>
      <c r="AT5" s="868"/>
      <c r="AU5" s="479" t="s">
        <v>401</v>
      </c>
      <c r="AV5" s="479"/>
      <c r="AW5" s="506" t="s">
        <v>402</v>
      </c>
      <c r="AX5" s="506"/>
      <c r="AY5" s="479" t="s">
        <v>403</v>
      </c>
      <c r="AZ5" s="479"/>
      <c r="BA5" s="506" t="s">
        <v>404</v>
      </c>
      <c r="BB5" s="506"/>
      <c r="BC5" s="506" t="s">
        <v>405</v>
      </c>
      <c r="BD5" s="506"/>
      <c r="BE5" s="506" t="s">
        <v>356</v>
      </c>
      <c r="BF5" s="506"/>
      <c r="BG5" s="355"/>
      <c r="BH5" s="205" t="s">
        <v>67</v>
      </c>
      <c r="BI5" s="205"/>
      <c r="BJ5" s="867"/>
      <c r="BK5" s="867"/>
    </row>
    <row r="6" spans="1:63" s="1105" customFormat="1" ht="22.5" customHeight="1">
      <c r="A6" s="867"/>
      <c r="B6" s="867"/>
      <c r="C6" s="355" t="s">
        <v>406</v>
      </c>
      <c r="D6" s="355" t="s">
        <v>407</v>
      </c>
      <c r="E6" s="355" t="s">
        <v>406</v>
      </c>
      <c r="F6" s="355" t="s">
        <v>407</v>
      </c>
      <c r="G6" s="355" t="s">
        <v>406</v>
      </c>
      <c r="H6" s="355" t="s">
        <v>407</v>
      </c>
      <c r="I6" s="355" t="s">
        <v>406</v>
      </c>
      <c r="J6" s="355" t="s">
        <v>407</v>
      </c>
      <c r="K6" s="355" t="s">
        <v>406</v>
      </c>
      <c r="L6" s="355" t="s">
        <v>82</v>
      </c>
      <c r="M6" s="355" t="s">
        <v>406</v>
      </c>
      <c r="N6" s="355" t="s">
        <v>82</v>
      </c>
      <c r="O6" s="355" t="s">
        <v>406</v>
      </c>
      <c r="P6" s="355" t="s">
        <v>82</v>
      </c>
      <c r="Q6" s="355" t="s">
        <v>406</v>
      </c>
      <c r="R6" s="355" t="s">
        <v>407</v>
      </c>
      <c r="S6" s="355" t="s">
        <v>406</v>
      </c>
      <c r="T6" s="355" t="s">
        <v>407</v>
      </c>
      <c r="U6" s="355" t="s">
        <v>406</v>
      </c>
      <c r="V6" s="355" t="s">
        <v>407</v>
      </c>
      <c r="W6" s="867"/>
      <c r="X6" s="867"/>
      <c r="Y6" s="506"/>
      <c r="Z6" s="506"/>
      <c r="AA6" s="355" t="s">
        <v>406</v>
      </c>
      <c r="AB6" s="355" t="s">
        <v>407</v>
      </c>
      <c r="AC6" s="355" t="s">
        <v>406</v>
      </c>
      <c r="AD6" s="355" t="s">
        <v>407</v>
      </c>
      <c r="AE6" s="355" t="s">
        <v>406</v>
      </c>
      <c r="AF6" s="355" t="s">
        <v>407</v>
      </c>
      <c r="AG6" s="355" t="s">
        <v>406</v>
      </c>
      <c r="AH6" s="355" t="s">
        <v>407</v>
      </c>
      <c r="AI6" s="355" t="s">
        <v>406</v>
      </c>
      <c r="AJ6" s="355" t="s">
        <v>407</v>
      </c>
      <c r="AK6" s="355" t="s">
        <v>406</v>
      </c>
      <c r="AL6" s="355" t="s">
        <v>407</v>
      </c>
      <c r="AM6" s="355" t="s">
        <v>406</v>
      </c>
      <c r="AN6" s="355" t="s">
        <v>407</v>
      </c>
      <c r="AO6" s="506"/>
      <c r="AP6" s="506"/>
      <c r="AQ6" s="800"/>
      <c r="AR6" s="800"/>
      <c r="AS6" s="355" t="s">
        <v>406</v>
      </c>
      <c r="AT6" s="355" t="s">
        <v>407</v>
      </c>
      <c r="AU6" s="355" t="s">
        <v>406</v>
      </c>
      <c r="AV6" s="355" t="s">
        <v>407</v>
      </c>
      <c r="AW6" s="355" t="s">
        <v>406</v>
      </c>
      <c r="AX6" s="355" t="s">
        <v>407</v>
      </c>
      <c r="AY6" s="355" t="s">
        <v>406</v>
      </c>
      <c r="AZ6" s="355" t="s">
        <v>407</v>
      </c>
      <c r="BA6" s="355" t="s">
        <v>406</v>
      </c>
      <c r="BB6" s="355" t="s">
        <v>407</v>
      </c>
      <c r="BC6" s="355" t="s">
        <v>406</v>
      </c>
      <c r="BD6" s="355" t="s">
        <v>407</v>
      </c>
      <c r="BE6" s="355" t="s">
        <v>406</v>
      </c>
      <c r="BF6" s="355" t="s">
        <v>407</v>
      </c>
      <c r="BG6" s="355" t="s">
        <v>406</v>
      </c>
      <c r="BH6" s="355" t="s">
        <v>407</v>
      </c>
      <c r="BI6" s="355" t="s">
        <v>107</v>
      </c>
      <c r="BJ6" s="867"/>
      <c r="BK6" s="867"/>
    </row>
    <row r="7" spans="1:63" s="1106" customFormat="1" ht="47.25" customHeight="1" thickBot="1">
      <c r="A7" s="870"/>
      <c r="B7" s="870"/>
      <c r="C7" s="360" t="s">
        <v>20</v>
      </c>
      <c r="D7" s="758" t="s">
        <v>21</v>
      </c>
      <c r="E7" s="360" t="s">
        <v>20</v>
      </c>
      <c r="F7" s="758" t="s">
        <v>21</v>
      </c>
      <c r="G7" s="360" t="s">
        <v>20</v>
      </c>
      <c r="H7" s="758" t="s">
        <v>21</v>
      </c>
      <c r="I7" s="360" t="s">
        <v>20</v>
      </c>
      <c r="J7" s="758" t="s">
        <v>21</v>
      </c>
      <c r="K7" s="360" t="s">
        <v>20</v>
      </c>
      <c r="L7" s="758" t="s">
        <v>21</v>
      </c>
      <c r="M7" s="360" t="s">
        <v>20</v>
      </c>
      <c r="N7" s="758" t="s">
        <v>21</v>
      </c>
      <c r="O7" s="360" t="s">
        <v>20</v>
      </c>
      <c r="P7" s="758" t="s">
        <v>21</v>
      </c>
      <c r="Q7" s="360" t="s">
        <v>20</v>
      </c>
      <c r="R7" s="758" t="s">
        <v>21</v>
      </c>
      <c r="S7" s="360" t="s">
        <v>20</v>
      </c>
      <c r="T7" s="758" t="s">
        <v>21</v>
      </c>
      <c r="U7" s="360" t="s">
        <v>20</v>
      </c>
      <c r="V7" s="758" t="s">
        <v>21</v>
      </c>
      <c r="W7" s="870"/>
      <c r="X7" s="870"/>
      <c r="Y7" s="508"/>
      <c r="Z7" s="508"/>
      <c r="AA7" s="360" t="s">
        <v>20</v>
      </c>
      <c r="AB7" s="758" t="s">
        <v>21</v>
      </c>
      <c r="AC7" s="360" t="s">
        <v>20</v>
      </c>
      <c r="AD7" s="758" t="s">
        <v>21</v>
      </c>
      <c r="AE7" s="360" t="s">
        <v>20</v>
      </c>
      <c r="AF7" s="758" t="s">
        <v>21</v>
      </c>
      <c r="AG7" s="360" t="s">
        <v>20</v>
      </c>
      <c r="AH7" s="758" t="s">
        <v>21</v>
      </c>
      <c r="AI7" s="360" t="s">
        <v>20</v>
      </c>
      <c r="AJ7" s="758" t="s">
        <v>21</v>
      </c>
      <c r="AK7" s="360" t="s">
        <v>20</v>
      </c>
      <c r="AL7" s="758" t="s">
        <v>21</v>
      </c>
      <c r="AM7" s="360" t="s">
        <v>20</v>
      </c>
      <c r="AN7" s="758" t="s">
        <v>21</v>
      </c>
      <c r="AO7" s="508"/>
      <c r="AP7" s="508"/>
      <c r="AQ7" s="885"/>
      <c r="AR7" s="885"/>
      <c r="AS7" s="360" t="s">
        <v>20</v>
      </c>
      <c r="AT7" s="758" t="s">
        <v>21</v>
      </c>
      <c r="AU7" s="360" t="s">
        <v>20</v>
      </c>
      <c r="AV7" s="758" t="s">
        <v>21</v>
      </c>
      <c r="AW7" s="360" t="s">
        <v>20</v>
      </c>
      <c r="AX7" s="758" t="s">
        <v>21</v>
      </c>
      <c r="AY7" s="360" t="s">
        <v>20</v>
      </c>
      <c r="AZ7" s="758" t="s">
        <v>21</v>
      </c>
      <c r="BA7" s="360" t="s">
        <v>20</v>
      </c>
      <c r="BB7" s="758" t="s">
        <v>21</v>
      </c>
      <c r="BC7" s="360" t="s">
        <v>20</v>
      </c>
      <c r="BD7" s="758" t="s">
        <v>21</v>
      </c>
      <c r="BE7" s="360" t="s">
        <v>20</v>
      </c>
      <c r="BF7" s="758" t="s">
        <v>21</v>
      </c>
      <c r="BG7" s="360" t="s">
        <v>20</v>
      </c>
      <c r="BH7" s="758" t="s">
        <v>21</v>
      </c>
      <c r="BI7" s="360" t="s">
        <v>67</v>
      </c>
      <c r="BJ7" s="870"/>
      <c r="BK7" s="870"/>
    </row>
    <row r="8" spans="1:63" s="1007" customFormat="1" ht="23.25" customHeight="1">
      <c r="A8" s="871" t="s">
        <v>149</v>
      </c>
      <c r="B8" s="871"/>
      <c r="C8" s="1107">
        <v>43</v>
      </c>
      <c r="D8" s="1107">
        <v>27</v>
      </c>
      <c r="E8" s="1107">
        <v>60</v>
      </c>
      <c r="F8" s="1107">
        <v>38</v>
      </c>
      <c r="G8" s="1107">
        <v>61</v>
      </c>
      <c r="H8" s="1107">
        <v>45</v>
      </c>
      <c r="I8" s="1107">
        <v>0</v>
      </c>
      <c r="J8" s="1107">
        <v>0</v>
      </c>
      <c r="K8" s="1107">
        <v>0</v>
      </c>
      <c r="L8" s="1107">
        <v>0</v>
      </c>
      <c r="M8" s="1107">
        <v>0</v>
      </c>
      <c r="N8" s="1107">
        <v>0</v>
      </c>
      <c r="O8" s="1107">
        <v>1</v>
      </c>
      <c r="P8" s="1107">
        <v>0</v>
      </c>
      <c r="Q8" s="1107">
        <v>53</v>
      </c>
      <c r="R8" s="1107">
        <v>26</v>
      </c>
      <c r="S8" s="1107">
        <v>49</v>
      </c>
      <c r="T8" s="1107">
        <v>30</v>
      </c>
      <c r="U8" s="1107">
        <v>42</v>
      </c>
      <c r="V8" s="1107">
        <v>35</v>
      </c>
      <c r="W8" s="807" t="s">
        <v>26</v>
      </c>
      <c r="X8" s="807"/>
      <c r="Y8" s="507" t="s">
        <v>241</v>
      </c>
      <c r="Z8" s="507"/>
      <c r="AA8" s="250">
        <v>23</v>
      </c>
      <c r="AB8" s="250">
        <v>55</v>
      </c>
      <c r="AC8" s="250">
        <v>25</v>
      </c>
      <c r="AD8" s="250">
        <v>27</v>
      </c>
      <c r="AE8" s="250">
        <v>9</v>
      </c>
      <c r="AF8" s="250">
        <v>11</v>
      </c>
      <c r="AG8" s="250">
        <v>2</v>
      </c>
      <c r="AH8" s="250">
        <v>3</v>
      </c>
      <c r="AI8" s="250">
        <v>0</v>
      </c>
      <c r="AJ8" s="250">
        <v>0</v>
      </c>
      <c r="AK8" s="250">
        <v>1</v>
      </c>
      <c r="AL8" s="250">
        <v>3</v>
      </c>
      <c r="AM8" s="250">
        <v>4</v>
      </c>
      <c r="AN8" s="250">
        <v>3</v>
      </c>
      <c r="AO8" s="807" t="s">
        <v>26</v>
      </c>
      <c r="AP8" s="807"/>
      <c r="AQ8" s="970" t="s">
        <v>202</v>
      </c>
      <c r="AR8" s="970"/>
      <c r="AS8" s="1108">
        <v>0</v>
      </c>
      <c r="AT8" s="1108">
        <v>0</v>
      </c>
      <c r="AU8" s="1108">
        <v>0</v>
      </c>
      <c r="AV8" s="1108">
        <v>1</v>
      </c>
      <c r="AW8" s="1108">
        <v>7</v>
      </c>
      <c r="AX8" s="1108">
        <v>12</v>
      </c>
      <c r="AY8" s="1108">
        <v>25</v>
      </c>
      <c r="AZ8" s="1108">
        <v>12</v>
      </c>
      <c r="BA8" s="1108">
        <v>3</v>
      </c>
      <c r="BB8" s="1108">
        <v>4</v>
      </c>
      <c r="BC8" s="1108">
        <v>17</v>
      </c>
      <c r="BD8" s="1108">
        <v>22</v>
      </c>
      <c r="BE8" s="1108">
        <v>40</v>
      </c>
      <c r="BF8" s="1108">
        <v>33</v>
      </c>
      <c r="BG8" s="1108">
        <f>SUM(C8,E8,G8,I8,K8,M8,O8,Q8,S8,U8,AA8,AC8,AE8,AG8,AI8,AK8,AM8,AS8,AU8,AW8,AY8,BA8,BC8,BE8)</f>
        <v>465</v>
      </c>
      <c r="BH8" s="1108">
        <f>SUM(D8,F8,H8,J8,L8,N8,P8,R8,T8,V8,AB8,AD8,AF8,AH8,AJ8,AL8,AN8,AT8,AV8,AX8,AZ8,BB8,BD8,BF8)</f>
        <v>387</v>
      </c>
      <c r="BI8" s="1108">
        <f>SUM(BG8:BH8)</f>
        <v>852</v>
      </c>
      <c r="BJ8" s="807" t="s">
        <v>26</v>
      </c>
      <c r="BK8" s="807"/>
    </row>
    <row r="9" spans="1:63" s="1007" customFormat="1" ht="21" customHeight="1">
      <c r="A9" s="1109" t="s">
        <v>27</v>
      </c>
      <c r="B9" s="1109"/>
      <c r="C9" s="1107">
        <v>28</v>
      </c>
      <c r="D9" s="1107">
        <v>16</v>
      </c>
      <c r="E9" s="1107">
        <v>38</v>
      </c>
      <c r="F9" s="1107">
        <v>26</v>
      </c>
      <c r="G9" s="1107">
        <v>43</v>
      </c>
      <c r="H9" s="1107">
        <v>22</v>
      </c>
      <c r="I9" s="1107">
        <v>0</v>
      </c>
      <c r="J9" s="1107">
        <v>0</v>
      </c>
      <c r="K9" s="1107">
        <v>0</v>
      </c>
      <c r="L9" s="1107">
        <v>0</v>
      </c>
      <c r="M9" s="1107">
        <v>0</v>
      </c>
      <c r="N9" s="1107">
        <v>0</v>
      </c>
      <c r="O9" s="1107">
        <v>0</v>
      </c>
      <c r="P9" s="1107">
        <v>0</v>
      </c>
      <c r="Q9" s="1107">
        <v>44</v>
      </c>
      <c r="R9" s="1107">
        <v>17</v>
      </c>
      <c r="S9" s="1107">
        <v>32</v>
      </c>
      <c r="T9" s="1107">
        <v>12</v>
      </c>
      <c r="U9" s="1107">
        <v>31</v>
      </c>
      <c r="V9" s="1107">
        <v>18</v>
      </c>
      <c r="W9" s="811" t="s">
        <v>28</v>
      </c>
      <c r="X9" s="811"/>
      <c r="Y9" s="1109" t="s">
        <v>27</v>
      </c>
      <c r="Z9" s="1109"/>
      <c r="AA9" s="250">
        <v>31</v>
      </c>
      <c r="AB9" s="250">
        <v>16</v>
      </c>
      <c r="AC9" s="250">
        <v>16</v>
      </c>
      <c r="AD9" s="250">
        <v>10</v>
      </c>
      <c r="AE9" s="250">
        <v>12</v>
      </c>
      <c r="AF9" s="250">
        <v>7</v>
      </c>
      <c r="AG9" s="250">
        <v>0</v>
      </c>
      <c r="AH9" s="340">
        <v>3</v>
      </c>
      <c r="AI9" s="250">
        <v>0</v>
      </c>
      <c r="AJ9" s="250">
        <v>0</v>
      </c>
      <c r="AK9" s="250">
        <v>5</v>
      </c>
      <c r="AL9" s="250">
        <v>2</v>
      </c>
      <c r="AM9" s="250">
        <v>2</v>
      </c>
      <c r="AN9" s="250">
        <v>0</v>
      </c>
      <c r="AO9" s="809" t="s">
        <v>28</v>
      </c>
      <c r="AP9" s="809"/>
      <c r="AQ9" s="942" t="s">
        <v>27</v>
      </c>
      <c r="AR9" s="942"/>
      <c r="AS9" s="1108">
        <v>0</v>
      </c>
      <c r="AT9" s="1108">
        <v>0</v>
      </c>
      <c r="AU9" s="251">
        <v>1</v>
      </c>
      <c r="AV9" s="204">
        <v>2</v>
      </c>
      <c r="AW9" s="875">
        <v>5</v>
      </c>
      <c r="AX9" s="875">
        <v>0</v>
      </c>
      <c r="AY9" s="251">
        <v>9</v>
      </c>
      <c r="AZ9" s="251">
        <v>2</v>
      </c>
      <c r="BA9" s="251">
        <v>3</v>
      </c>
      <c r="BB9" s="251">
        <v>3</v>
      </c>
      <c r="BC9" s="251">
        <v>3</v>
      </c>
      <c r="BD9" s="251">
        <v>1</v>
      </c>
      <c r="BE9" s="251">
        <v>12</v>
      </c>
      <c r="BF9" s="251">
        <v>7</v>
      </c>
      <c r="BG9" s="1108">
        <f t="shared" ref="BG9:BH27" si="0">SUM(C9,E9,G9,I9,K9,M9,O9,Q9,S9,U9,AA9,AC9,AE9,AG9,AI9,AK9,AM9,AS9,AU9,AW9,AY9,BA9,BC9,BE9)</f>
        <v>315</v>
      </c>
      <c r="BH9" s="1108">
        <f t="shared" si="0"/>
        <v>164</v>
      </c>
      <c r="BI9" s="1108">
        <f t="shared" ref="BI9:BI27" si="1">SUM(BG9:BH9)</f>
        <v>479</v>
      </c>
      <c r="BJ9" s="811" t="s">
        <v>28</v>
      </c>
      <c r="BK9" s="811"/>
    </row>
    <row r="10" spans="1:63" s="1007" customFormat="1" ht="21" customHeight="1">
      <c r="A10" s="1109" t="s">
        <v>83</v>
      </c>
      <c r="B10" s="1109"/>
      <c r="C10" s="1107">
        <v>26</v>
      </c>
      <c r="D10" s="1107">
        <v>22</v>
      </c>
      <c r="E10" s="1107">
        <v>53</v>
      </c>
      <c r="F10" s="1107">
        <v>28</v>
      </c>
      <c r="G10" s="1107">
        <v>44</v>
      </c>
      <c r="H10" s="1107">
        <v>34</v>
      </c>
      <c r="I10" s="1107">
        <v>0</v>
      </c>
      <c r="J10" s="1107">
        <v>0</v>
      </c>
      <c r="K10" s="1107">
        <v>5</v>
      </c>
      <c r="L10" s="1107">
        <v>1</v>
      </c>
      <c r="M10" s="1107">
        <v>0</v>
      </c>
      <c r="N10" s="1107">
        <v>0</v>
      </c>
      <c r="O10" s="1110">
        <v>0</v>
      </c>
      <c r="P10" s="1110">
        <v>0</v>
      </c>
      <c r="Q10" s="1110">
        <v>44</v>
      </c>
      <c r="R10" s="1110">
        <v>19</v>
      </c>
      <c r="S10" s="1110">
        <v>31</v>
      </c>
      <c r="T10" s="1110">
        <v>11</v>
      </c>
      <c r="U10" s="1110">
        <v>27</v>
      </c>
      <c r="V10" s="1110">
        <v>26</v>
      </c>
      <c r="W10" s="811" t="s">
        <v>30</v>
      </c>
      <c r="X10" s="811"/>
      <c r="Y10" s="1109" t="s">
        <v>83</v>
      </c>
      <c r="Z10" s="1109"/>
      <c r="AA10" s="250">
        <v>33</v>
      </c>
      <c r="AB10" s="250">
        <v>17</v>
      </c>
      <c r="AC10" s="250">
        <v>22</v>
      </c>
      <c r="AD10" s="250">
        <v>20</v>
      </c>
      <c r="AE10" s="250">
        <v>16</v>
      </c>
      <c r="AF10" s="250">
        <v>8</v>
      </c>
      <c r="AG10" s="250">
        <v>0</v>
      </c>
      <c r="AH10" s="340">
        <v>1</v>
      </c>
      <c r="AI10" s="250">
        <v>0</v>
      </c>
      <c r="AJ10" s="250">
        <v>0</v>
      </c>
      <c r="AK10" s="250">
        <v>0</v>
      </c>
      <c r="AL10" s="250">
        <v>0</v>
      </c>
      <c r="AM10" s="250">
        <v>0</v>
      </c>
      <c r="AN10" s="250">
        <v>1</v>
      </c>
      <c r="AO10" s="811" t="s">
        <v>30</v>
      </c>
      <c r="AP10" s="811"/>
      <c r="AQ10" s="942" t="s">
        <v>83</v>
      </c>
      <c r="AR10" s="942"/>
      <c r="AS10" s="1108">
        <v>0</v>
      </c>
      <c r="AT10" s="1108">
        <v>0</v>
      </c>
      <c r="AU10" s="251">
        <v>0</v>
      </c>
      <c r="AV10" s="204">
        <v>1</v>
      </c>
      <c r="AW10" s="875">
        <v>6</v>
      </c>
      <c r="AX10" s="875">
        <v>3</v>
      </c>
      <c r="AY10" s="251">
        <v>21</v>
      </c>
      <c r="AZ10" s="251">
        <v>10</v>
      </c>
      <c r="BA10" s="251">
        <v>5</v>
      </c>
      <c r="BB10" s="251">
        <v>5</v>
      </c>
      <c r="BC10" s="251">
        <v>3</v>
      </c>
      <c r="BD10" s="251">
        <v>10</v>
      </c>
      <c r="BE10" s="251">
        <v>20</v>
      </c>
      <c r="BF10" s="251">
        <v>11</v>
      </c>
      <c r="BG10" s="1108">
        <f t="shared" si="0"/>
        <v>356</v>
      </c>
      <c r="BH10" s="1108">
        <f t="shared" si="0"/>
        <v>228</v>
      </c>
      <c r="BI10" s="1108">
        <f t="shared" si="1"/>
        <v>584</v>
      </c>
      <c r="BJ10" s="811" t="s">
        <v>30</v>
      </c>
      <c r="BK10" s="811"/>
    </row>
    <row r="11" spans="1:63" s="1007" customFormat="1" ht="21" customHeight="1">
      <c r="A11" s="1109" t="s">
        <v>31</v>
      </c>
      <c r="B11" s="1109"/>
      <c r="C11" s="1107">
        <v>13</v>
      </c>
      <c r="D11" s="1107">
        <v>12</v>
      </c>
      <c r="E11" s="1107">
        <v>22</v>
      </c>
      <c r="F11" s="1107">
        <v>29</v>
      </c>
      <c r="G11" s="1107">
        <v>15</v>
      </c>
      <c r="H11" s="1107">
        <v>23</v>
      </c>
      <c r="I11" s="1107">
        <v>0</v>
      </c>
      <c r="J11" s="1107">
        <v>0</v>
      </c>
      <c r="K11" s="1107">
        <v>0</v>
      </c>
      <c r="L11" s="1107">
        <v>1</v>
      </c>
      <c r="M11" s="1107">
        <v>0</v>
      </c>
      <c r="N11" s="1107">
        <v>0</v>
      </c>
      <c r="O11" s="1110">
        <v>0</v>
      </c>
      <c r="P11" s="1110">
        <v>0</v>
      </c>
      <c r="Q11" s="1110">
        <v>21</v>
      </c>
      <c r="R11" s="1110">
        <v>22</v>
      </c>
      <c r="S11" s="1110">
        <v>9</v>
      </c>
      <c r="T11" s="1110">
        <v>10</v>
      </c>
      <c r="U11" s="1110">
        <v>12</v>
      </c>
      <c r="V11" s="1110">
        <v>10</v>
      </c>
      <c r="W11" s="811" t="s">
        <v>32</v>
      </c>
      <c r="X11" s="811"/>
      <c r="Y11" s="1109" t="s">
        <v>31</v>
      </c>
      <c r="Z11" s="1109"/>
      <c r="AA11" s="250">
        <v>6</v>
      </c>
      <c r="AB11" s="250">
        <v>13</v>
      </c>
      <c r="AC11" s="250">
        <v>6</v>
      </c>
      <c r="AD11" s="250">
        <v>5</v>
      </c>
      <c r="AE11" s="250">
        <v>8</v>
      </c>
      <c r="AF11" s="250">
        <v>7</v>
      </c>
      <c r="AG11" s="250">
        <v>0</v>
      </c>
      <c r="AH11" s="340">
        <v>0</v>
      </c>
      <c r="AI11" s="250">
        <v>0</v>
      </c>
      <c r="AJ11" s="250">
        <v>0</v>
      </c>
      <c r="AK11" s="250">
        <v>2</v>
      </c>
      <c r="AL11" s="250">
        <v>1</v>
      </c>
      <c r="AM11" s="250">
        <v>0</v>
      </c>
      <c r="AN11" s="250">
        <v>0</v>
      </c>
      <c r="AO11" s="811" t="s">
        <v>32</v>
      </c>
      <c r="AP11" s="811"/>
      <c r="AQ11" s="942" t="s">
        <v>31</v>
      </c>
      <c r="AR11" s="942"/>
      <c r="AS11" s="1108">
        <v>0</v>
      </c>
      <c r="AT11" s="1108">
        <v>0</v>
      </c>
      <c r="AU11" s="251">
        <v>0</v>
      </c>
      <c r="AV11" s="204">
        <v>0</v>
      </c>
      <c r="AW11" s="875">
        <v>0</v>
      </c>
      <c r="AX11" s="875">
        <v>10</v>
      </c>
      <c r="AY11" s="251">
        <v>8</v>
      </c>
      <c r="AZ11" s="251">
        <v>3</v>
      </c>
      <c r="BA11" s="251">
        <v>1</v>
      </c>
      <c r="BB11" s="251">
        <v>6</v>
      </c>
      <c r="BC11" s="251">
        <v>0</v>
      </c>
      <c r="BD11" s="251">
        <v>0</v>
      </c>
      <c r="BE11" s="251">
        <v>4</v>
      </c>
      <c r="BF11" s="251">
        <v>9</v>
      </c>
      <c r="BG11" s="1108">
        <f t="shared" si="0"/>
        <v>127</v>
      </c>
      <c r="BH11" s="1108">
        <f t="shared" si="0"/>
        <v>161</v>
      </c>
      <c r="BI11" s="1108">
        <f t="shared" si="1"/>
        <v>288</v>
      </c>
      <c r="BJ11" s="811" t="s">
        <v>32</v>
      </c>
      <c r="BK11" s="811"/>
    </row>
    <row r="12" spans="1:63" s="1007" customFormat="1" ht="21" customHeight="1">
      <c r="A12" s="812" t="s">
        <v>33</v>
      </c>
      <c r="B12" s="813" t="s">
        <v>34</v>
      </c>
      <c r="C12" s="1107">
        <v>18</v>
      </c>
      <c r="D12" s="1107">
        <v>40</v>
      </c>
      <c r="E12" s="1107">
        <v>46</v>
      </c>
      <c r="F12" s="1107">
        <v>61</v>
      </c>
      <c r="G12" s="1107">
        <v>34</v>
      </c>
      <c r="H12" s="1107">
        <v>68</v>
      </c>
      <c r="I12" s="1107">
        <v>3</v>
      </c>
      <c r="J12" s="1107">
        <v>10</v>
      </c>
      <c r="K12" s="1107">
        <v>4</v>
      </c>
      <c r="L12" s="1107">
        <v>9</v>
      </c>
      <c r="M12" s="1107">
        <v>0</v>
      </c>
      <c r="N12" s="1107">
        <v>0</v>
      </c>
      <c r="O12" s="1110">
        <v>0</v>
      </c>
      <c r="P12" s="1110">
        <v>0</v>
      </c>
      <c r="Q12" s="1110">
        <v>48</v>
      </c>
      <c r="R12" s="1110">
        <v>68</v>
      </c>
      <c r="S12" s="1110">
        <v>39</v>
      </c>
      <c r="T12" s="1110">
        <v>31</v>
      </c>
      <c r="U12" s="1110">
        <v>27</v>
      </c>
      <c r="V12" s="1110">
        <v>44</v>
      </c>
      <c r="W12" s="814" t="s">
        <v>35</v>
      </c>
      <c r="X12" s="815" t="s">
        <v>408</v>
      </c>
      <c r="Y12" s="812" t="s">
        <v>33</v>
      </c>
      <c r="Z12" s="813" t="s">
        <v>34</v>
      </c>
      <c r="AA12" s="250">
        <v>11</v>
      </c>
      <c r="AB12" s="250">
        <v>52</v>
      </c>
      <c r="AC12" s="250">
        <v>14</v>
      </c>
      <c r="AD12" s="250">
        <v>43</v>
      </c>
      <c r="AE12" s="250">
        <v>9</v>
      </c>
      <c r="AF12" s="250">
        <v>32</v>
      </c>
      <c r="AG12" s="250">
        <v>1</v>
      </c>
      <c r="AH12" s="340">
        <v>4</v>
      </c>
      <c r="AI12" s="250">
        <v>0</v>
      </c>
      <c r="AJ12" s="250">
        <v>0</v>
      </c>
      <c r="AK12" s="250">
        <v>4</v>
      </c>
      <c r="AL12" s="250">
        <v>3</v>
      </c>
      <c r="AM12" s="250">
        <v>3</v>
      </c>
      <c r="AN12" s="250">
        <v>2</v>
      </c>
      <c r="AO12" s="814" t="s">
        <v>35</v>
      </c>
      <c r="AP12" s="815" t="s">
        <v>408</v>
      </c>
      <c r="AQ12" s="812" t="s">
        <v>33</v>
      </c>
      <c r="AR12" s="813" t="s">
        <v>34</v>
      </c>
      <c r="AS12" s="1108">
        <v>0</v>
      </c>
      <c r="AT12" s="1108">
        <v>0</v>
      </c>
      <c r="AU12" s="251">
        <v>0</v>
      </c>
      <c r="AV12" s="204">
        <v>2</v>
      </c>
      <c r="AW12" s="875">
        <v>14</v>
      </c>
      <c r="AX12" s="875">
        <v>24</v>
      </c>
      <c r="AY12" s="251">
        <v>33</v>
      </c>
      <c r="AZ12" s="251">
        <v>12</v>
      </c>
      <c r="BA12" s="251">
        <v>2</v>
      </c>
      <c r="BB12" s="251">
        <v>12</v>
      </c>
      <c r="BC12" s="251">
        <v>6</v>
      </c>
      <c r="BD12" s="251">
        <v>24</v>
      </c>
      <c r="BE12" s="251">
        <v>1</v>
      </c>
      <c r="BF12" s="251">
        <v>13</v>
      </c>
      <c r="BG12" s="1108">
        <f t="shared" si="0"/>
        <v>317</v>
      </c>
      <c r="BH12" s="1108">
        <f t="shared" si="0"/>
        <v>554</v>
      </c>
      <c r="BI12" s="1108">
        <f t="shared" si="1"/>
        <v>871</v>
      </c>
      <c r="BJ12" s="814" t="s">
        <v>35</v>
      </c>
      <c r="BK12" s="815" t="s">
        <v>36</v>
      </c>
    </row>
    <row r="13" spans="1:63" s="1007" customFormat="1" ht="21" customHeight="1">
      <c r="A13" s="816"/>
      <c r="B13" s="813" t="s">
        <v>37</v>
      </c>
      <c r="C13" s="1107">
        <v>38</v>
      </c>
      <c r="D13" s="1107">
        <v>81</v>
      </c>
      <c r="E13" s="1107">
        <v>124</v>
      </c>
      <c r="F13" s="1107">
        <v>152</v>
      </c>
      <c r="G13" s="1107">
        <v>93</v>
      </c>
      <c r="H13" s="1107">
        <v>179</v>
      </c>
      <c r="I13" s="1107">
        <v>3</v>
      </c>
      <c r="J13" s="1107">
        <v>15</v>
      </c>
      <c r="K13" s="1107">
        <v>8</v>
      </c>
      <c r="L13" s="1107">
        <v>25</v>
      </c>
      <c r="M13" s="1107">
        <v>0</v>
      </c>
      <c r="N13" s="1107">
        <v>1</v>
      </c>
      <c r="O13" s="1110">
        <v>0</v>
      </c>
      <c r="P13" s="1110">
        <v>0</v>
      </c>
      <c r="Q13" s="1110">
        <v>109</v>
      </c>
      <c r="R13" s="1110">
        <v>97</v>
      </c>
      <c r="S13" s="1110">
        <v>97</v>
      </c>
      <c r="T13" s="1110">
        <v>91</v>
      </c>
      <c r="U13" s="1110">
        <v>67</v>
      </c>
      <c r="V13" s="1110">
        <v>94</v>
      </c>
      <c r="W13" s="814" t="s">
        <v>38</v>
      </c>
      <c r="X13" s="817"/>
      <c r="Y13" s="816"/>
      <c r="Z13" s="813" t="s">
        <v>37</v>
      </c>
      <c r="AA13" s="250">
        <v>55</v>
      </c>
      <c r="AB13" s="250">
        <v>101</v>
      </c>
      <c r="AC13" s="250">
        <v>50</v>
      </c>
      <c r="AD13" s="250">
        <v>93</v>
      </c>
      <c r="AE13" s="250">
        <v>25</v>
      </c>
      <c r="AF13" s="250">
        <v>55</v>
      </c>
      <c r="AG13" s="250">
        <v>2</v>
      </c>
      <c r="AH13" s="340">
        <v>5</v>
      </c>
      <c r="AI13" s="250">
        <v>0</v>
      </c>
      <c r="AJ13" s="250">
        <v>0</v>
      </c>
      <c r="AK13" s="250">
        <v>9</v>
      </c>
      <c r="AL13" s="250">
        <v>3</v>
      </c>
      <c r="AM13" s="250">
        <v>3</v>
      </c>
      <c r="AN13" s="250">
        <v>0</v>
      </c>
      <c r="AO13" s="814" t="s">
        <v>38</v>
      </c>
      <c r="AP13" s="817"/>
      <c r="AQ13" s="816"/>
      <c r="AR13" s="813" t="s">
        <v>37</v>
      </c>
      <c r="AS13" s="1108">
        <v>0</v>
      </c>
      <c r="AT13" s="1108">
        <v>0</v>
      </c>
      <c r="AU13" s="251">
        <v>0</v>
      </c>
      <c r="AV13" s="204">
        <v>7</v>
      </c>
      <c r="AW13" s="875">
        <v>22</v>
      </c>
      <c r="AX13" s="875">
        <v>35</v>
      </c>
      <c r="AY13" s="251">
        <v>41</v>
      </c>
      <c r="AZ13" s="251">
        <v>40</v>
      </c>
      <c r="BA13" s="251">
        <v>4</v>
      </c>
      <c r="BB13" s="251">
        <v>16</v>
      </c>
      <c r="BC13" s="251">
        <v>24</v>
      </c>
      <c r="BD13" s="251">
        <v>50</v>
      </c>
      <c r="BE13" s="251">
        <v>20</v>
      </c>
      <c r="BF13" s="251">
        <v>54</v>
      </c>
      <c r="BG13" s="1108">
        <f t="shared" si="0"/>
        <v>794</v>
      </c>
      <c r="BH13" s="1108">
        <f t="shared" si="0"/>
        <v>1194</v>
      </c>
      <c r="BI13" s="1108">
        <f t="shared" si="1"/>
        <v>1988</v>
      </c>
      <c r="BJ13" s="814" t="s">
        <v>38</v>
      </c>
      <c r="BK13" s="817"/>
    </row>
    <row r="14" spans="1:63" s="1007" customFormat="1" ht="21" customHeight="1">
      <c r="A14" s="816"/>
      <c r="B14" s="813" t="s">
        <v>39</v>
      </c>
      <c r="C14" s="1107">
        <v>3</v>
      </c>
      <c r="D14" s="1107">
        <v>5</v>
      </c>
      <c r="E14" s="1107">
        <v>6</v>
      </c>
      <c r="F14" s="1107">
        <v>9</v>
      </c>
      <c r="G14" s="1107">
        <v>4</v>
      </c>
      <c r="H14" s="1107">
        <v>10</v>
      </c>
      <c r="I14" s="1107">
        <v>0</v>
      </c>
      <c r="J14" s="1107">
        <v>0</v>
      </c>
      <c r="K14" s="1107">
        <v>0</v>
      </c>
      <c r="L14" s="1107">
        <v>2</v>
      </c>
      <c r="M14" s="1107">
        <v>0</v>
      </c>
      <c r="N14" s="1107">
        <v>0</v>
      </c>
      <c r="O14" s="1110">
        <v>0</v>
      </c>
      <c r="P14" s="1110">
        <v>0</v>
      </c>
      <c r="Q14" s="1110">
        <v>2</v>
      </c>
      <c r="R14" s="1110">
        <v>9</v>
      </c>
      <c r="S14" s="1110">
        <v>3</v>
      </c>
      <c r="T14" s="1110">
        <v>7</v>
      </c>
      <c r="U14" s="1110">
        <v>4</v>
      </c>
      <c r="V14" s="1110">
        <v>5</v>
      </c>
      <c r="W14" s="814" t="s">
        <v>40</v>
      </c>
      <c r="X14" s="817"/>
      <c r="Y14" s="816"/>
      <c r="Z14" s="813" t="s">
        <v>39</v>
      </c>
      <c r="AA14" s="250">
        <v>2</v>
      </c>
      <c r="AB14" s="250">
        <v>7</v>
      </c>
      <c r="AC14" s="250">
        <v>1</v>
      </c>
      <c r="AD14" s="250">
        <v>7</v>
      </c>
      <c r="AE14" s="250">
        <v>1</v>
      </c>
      <c r="AF14" s="250">
        <v>4</v>
      </c>
      <c r="AG14" s="250">
        <v>0</v>
      </c>
      <c r="AH14" s="340">
        <v>0</v>
      </c>
      <c r="AI14" s="250">
        <v>0</v>
      </c>
      <c r="AJ14" s="250">
        <v>0</v>
      </c>
      <c r="AK14" s="250">
        <v>1</v>
      </c>
      <c r="AL14" s="250">
        <v>1</v>
      </c>
      <c r="AM14" s="250">
        <v>0</v>
      </c>
      <c r="AN14" s="250">
        <v>0</v>
      </c>
      <c r="AO14" s="814" t="s">
        <v>40</v>
      </c>
      <c r="AP14" s="817"/>
      <c r="AQ14" s="816"/>
      <c r="AR14" s="813" t="s">
        <v>39</v>
      </c>
      <c r="AS14" s="1108">
        <v>0</v>
      </c>
      <c r="AT14" s="1108">
        <v>0</v>
      </c>
      <c r="AU14" s="251">
        <v>0</v>
      </c>
      <c r="AV14" s="204">
        <v>0</v>
      </c>
      <c r="AW14" s="875">
        <v>1</v>
      </c>
      <c r="AX14" s="875">
        <v>4</v>
      </c>
      <c r="AY14" s="251">
        <v>4</v>
      </c>
      <c r="AZ14" s="251">
        <v>4</v>
      </c>
      <c r="BA14" s="251">
        <v>2</v>
      </c>
      <c r="BB14" s="251">
        <v>3</v>
      </c>
      <c r="BC14" s="251">
        <v>1</v>
      </c>
      <c r="BD14" s="251">
        <v>5</v>
      </c>
      <c r="BE14" s="251">
        <v>1</v>
      </c>
      <c r="BF14" s="251">
        <v>1</v>
      </c>
      <c r="BG14" s="1108">
        <f t="shared" si="0"/>
        <v>36</v>
      </c>
      <c r="BH14" s="1108">
        <f t="shared" si="0"/>
        <v>83</v>
      </c>
      <c r="BI14" s="1108">
        <f t="shared" si="1"/>
        <v>119</v>
      </c>
      <c r="BJ14" s="814" t="s">
        <v>40</v>
      </c>
      <c r="BK14" s="817"/>
    </row>
    <row r="15" spans="1:63" s="1007" customFormat="1" ht="21" customHeight="1">
      <c r="A15" s="816"/>
      <c r="B15" s="813" t="s">
        <v>41</v>
      </c>
      <c r="C15" s="1107">
        <v>32</v>
      </c>
      <c r="D15" s="1107">
        <v>39</v>
      </c>
      <c r="E15" s="1107">
        <v>50</v>
      </c>
      <c r="F15" s="1107">
        <v>59</v>
      </c>
      <c r="G15" s="1107">
        <v>49</v>
      </c>
      <c r="H15" s="1107">
        <v>66</v>
      </c>
      <c r="I15" s="1107">
        <v>0</v>
      </c>
      <c r="J15" s="1107">
        <v>3</v>
      </c>
      <c r="K15" s="1107">
        <v>0</v>
      </c>
      <c r="L15" s="1107">
        <v>5</v>
      </c>
      <c r="M15" s="1107">
        <v>0</v>
      </c>
      <c r="N15" s="1107">
        <v>0</v>
      </c>
      <c r="O15" s="1110">
        <v>0</v>
      </c>
      <c r="P15" s="1110">
        <v>0</v>
      </c>
      <c r="Q15" s="1110">
        <v>57</v>
      </c>
      <c r="R15" s="1110">
        <v>46</v>
      </c>
      <c r="S15" s="1110">
        <v>39</v>
      </c>
      <c r="T15" s="1110">
        <v>45</v>
      </c>
      <c r="U15" s="1110">
        <v>41</v>
      </c>
      <c r="V15" s="1110">
        <v>38</v>
      </c>
      <c r="W15" s="814" t="s">
        <v>42</v>
      </c>
      <c r="X15" s="817"/>
      <c r="Y15" s="816"/>
      <c r="Z15" s="813" t="s">
        <v>41</v>
      </c>
      <c r="AA15" s="250">
        <v>32</v>
      </c>
      <c r="AB15" s="250">
        <v>44</v>
      </c>
      <c r="AC15" s="250">
        <v>18</v>
      </c>
      <c r="AD15" s="250">
        <v>36</v>
      </c>
      <c r="AE15" s="250">
        <v>19</v>
      </c>
      <c r="AF15" s="250">
        <v>35</v>
      </c>
      <c r="AG15" s="250">
        <v>6</v>
      </c>
      <c r="AH15" s="340">
        <v>7</v>
      </c>
      <c r="AI15" s="250">
        <v>0</v>
      </c>
      <c r="AJ15" s="250">
        <v>0</v>
      </c>
      <c r="AK15" s="250">
        <v>7</v>
      </c>
      <c r="AL15" s="250">
        <v>6</v>
      </c>
      <c r="AM15" s="250">
        <v>1</v>
      </c>
      <c r="AN15" s="250">
        <v>3</v>
      </c>
      <c r="AO15" s="814" t="s">
        <v>42</v>
      </c>
      <c r="AP15" s="817"/>
      <c r="AQ15" s="816"/>
      <c r="AR15" s="813" t="s">
        <v>41</v>
      </c>
      <c r="AS15" s="1108">
        <v>0</v>
      </c>
      <c r="AT15" s="1108">
        <v>0</v>
      </c>
      <c r="AU15" s="251">
        <v>0</v>
      </c>
      <c r="AV15" s="204">
        <v>0</v>
      </c>
      <c r="AW15" s="875">
        <v>6</v>
      </c>
      <c r="AX15" s="875">
        <v>17</v>
      </c>
      <c r="AY15" s="251">
        <v>20</v>
      </c>
      <c r="AZ15" s="251">
        <v>12</v>
      </c>
      <c r="BA15" s="251">
        <v>3</v>
      </c>
      <c r="BB15" s="251">
        <v>3</v>
      </c>
      <c r="BC15" s="251">
        <v>7</v>
      </c>
      <c r="BD15" s="251">
        <v>11</v>
      </c>
      <c r="BE15" s="251">
        <v>13</v>
      </c>
      <c r="BF15" s="251">
        <v>2</v>
      </c>
      <c r="BG15" s="1108">
        <f t="shared" si="0"/>
        <v>400</v>
      </c>
      <c r="BH15" s="1108">
        <f t="shared" si="0"/>
        <v>477</v>
      </c>
      <c r="BI15" s="1108">
        <f t="shared" si="1"/>
        <v>877</v>
      </c>
      <c r="BJ15" s="814" t="s">
        <v>42</v>
      </c>
      <c r="BK15" s="817"/>
    </row>
    <row r="16" spans="1:63" s="1007" customFormat="1" ht="21" customHeight="1">
      <c r="A16" s="816"/>
      <c r="B16" s="813" t="s">
        <v>43</v>
      </c>
      <c r="C16" s="1107">
        <v>23</v>
      </c>
      <c r="D16" s="1107">
        <v>59</v>
      </c>
      <c r="E16" s="1107">
        <v>47</v>
      </c>
      <c r="F16" s="1107">
        <v>91</v>
      </c>
      <c r="G16" s="1107">
        <v>31</v>
      </c>
      <c r="H16" s="1107">
        <v>109</v>
      </c>
      <c r="I16" s="1107">
        <v>0</v>
      </c>
      <c r="J16" s="1107">
        <v>0</v>
      </c>
      <c r="K16" s="1107">
        <v>0</v>
      </c>
      <c r="L16" s="1107">
        <v>13</v>
      </c>
      <c r="M16" s="1107">
        <v>0</v>
      </c>
      <c r="N16" s="1107">
        <v>0</v>
      </c>
      <c r="O16" s="1110">
        <v>0</v>
      </c>
      <c r="P16" s="1110">
        <v>0</v>
      </c>
      <c r="Q16" s="1110">
        <v>60</v>
      </c>
      <c r="R16" s="1110">
        <v>63</v>
      </c>
      <c r="S16" s="1110">
        <v>37</v>
      </c>
      <c r="T16" s="1110">
        <v>45</v>
      </c>
      <c r="U16" s="1110">
        <v>42</v>
      </c>
      <c r="V16" s="1110">
        <v>44</v>
      </c>
      <c r="W16" s="814" t="s">
        <v>44</v>
      </c>
      <c r="X16" s="817"/>
      <c r="Y16" s="816"/>
      <c r="Z16" s="813" t="s">
        <v>43</v>
      </c>
      <c r="AA16" s="250">
        <v>31</v>
      </c>
      <c r="AB16" s="250">
        <v>52</v>
      </c>
      <c r="AC16" s="250">
        <v>18</v>
      </c>
      <c r="AD16" s="250">
        <v>62</v>
      </c>
      <c r="AE16" s="250">
        <v>11</v>
      </c>
      <c r="AF16" s="250">
        <v>33</v>
      </c>
      <c r="AG16" s="250">
        <v>1</v>
      </c>
      <c r="AH16" s="340">
        <v>5</v>
      </c>
      <c r="AI16" s="250">
        <v>0</v>
      </c>
      <c r="AJ16" s="250">
        <v>0</v>
      </c>
      <c r="AK16" s="250">
        <v>1</v>
      </c>
      <c r="AL16" s="250">
        <v>5</v>
      </c>
      <c r="AM16" s="250">
        <v>0</v>
      </c>
      <c r="AN16" s="250">
        <v>1</v>
      </c>
      <c r="AO16" s="814" t="s">
        <v>44</v>
      </c>
      <c r="AP16" s="817"/>
      <c r="AQ16" s="816"/>
      <c r="AR16" s="813" t="s">
        <v>43</v>
      </c>
      <c r="AS16" s="1108">
        <v>0</v>
      </c>
      <c r="AT16" s="1108">
        <v>0</v>
      </c>
      <c r="AU16" s="251">
        <v>0</v>
      </c>
      <c r="AV16" s="204">
        <v>2</v>
      </c>
      <c r="AW16" s="875">
        <v>7</v>
      </c>
      <c r="AX16" s="875">
        <v>20</v>
      </c>
      <c r="AY16" s="251">
        <v>25</v>
      </c>
      <c r="AZ16" s="251">
        <v>20</v>
      </c>
      <c r="BA16" s="251">
        <v>2</v>
      </c>
      <c r="BB16" s="251">
        <v>19</v>
      </c>
      <c r="BC16" s="251">
        <v>4</v>
      </c>
      <c r="BD16" s="251">
        <v>28</v>
      </c>
      <c r="BE16" s="251">
        <v>4</v>
      </c>
      <c r="BF16" s="251">
        <v>12</v>
      </c>
      <c r="BG16" s="1108">
        <f t="shared" si="0"/>
        <v>344</v>
      </c>
      <c r="BH16" s="1108">
        <f t="shared" si="0"/>
        <v>683</v>
      </c>
      <c r="BI16" s="1108">
        <f t="shared" si="1"/>
        <v>1027</v>
      </c>
      <c r="BJ16" s="814" t="s">
        <v>44</v>
      </c>
      <c r="BK16" s="817"/>
    </row>
    <row r="17" spans="1:63" s="1007" customFormat="1" ht="21" customHeight="1">
      <c r="A17" s="819"/>
      <c r="B17" s="813" t="s">
        <v>45</v>
      </c>
      <c r="C17" s="1107">
        <v>9</v>
      </c>
      <c r="D17" s="1107">
        <v>26</v>
      </c>
      <c r="E17" s="1107">
        <v>27</v>
      </c>
      <c r="F17" s="1107">
        <v>40</v>
      </c>
      <c r="G17" s="1107">
        <v>33</v>
      </c>
      <c r="H17" s="1107">
        <v>33</v>
      </c>
      <c r="I17" s="1107">
        <v>0</v>
      </c>
      <c r="J17" s="1107">
        <v>0</v>
      </c>
      <c r="K17" s="1111">
        <v>5</v>
      </c>
      <c r="L17" s="1107">
        <v>9</v>
      </c>
      <c r="M17" s="1107">
        <v>0</v>
      </c>
      <c r="N17" s="1107">
        <v>0</v>
      </c>
      <c r="O17" s="1110">
        <v>0</v>
      </c>
      <c r="P17" s="1110">
        <v>1</v>
      </c>
      <c r="Q17" s="1110">
        <v>30</v>
      </c>
      <c r="R17" s="1110">
        <v>25</v>
      </c>
      <c r="S17" s="1110">
        <v>23</v>
      </c>
      <c r="T17" s="1110">
        <v>23</v>
      </c>
      <c r="U17" s="1110">
        <v>20</v>
      </c>
      <c r="V17" s="1110">
        <v>28</v>
      </c>
      <c r="W17" s="814" t="s">
        <v>46</v>
      </c>
      <c r="X17" s="820"/>
      <c r="Y17" s="819"/>
      <c r="Z17" s="813" t="s">
        <v>45</v>
      </c>
      <c r="AA17" s="250">
        <v>21</v>
      </c>
      <c r="AB17" s="250">
        <v>16</v>
      </c>
      <c r="AC17" s="250">
        <v>10</v>
      </c>
      <c r="AD17" s="250">
        <v>19</v>
      </c>
      <c r="AE17" s="250">
        <v>9</v>
      </c>
      <c r="AF17" s="250">
        <v>14</v>
      </c>
      <c r="AG17" s="250">
        <v>2</v>
      </c>
      <c r="AH17" s="340">
        <v>2</v>
      </c>
      <c r="AI17" s="250">
        <v>0</v>
      </c>
      <c r="AJ17" s="250">
        <v>0</v>
      </c>
      <c r="AK17" s="250">
        <v>0</v>
      </c>
      <c r="AL17" s="250">
        <v>1</v>
      </c>
      <c r="AM17" s="250">
        <v>0</v>
      </c>
      <c r="AN17" s="250">
        <v>3</v>
      </c>
      <c r="AO17" s="814" t="s">
        <v>46</v>
      </c>
      <c r="AP17" s="820"/>
      <c r="AQ17" s="819"/>
      <c r="AR17" s="813" t="s">
        <v>45</v>
      </c>
      <c r="AS17" s="1108">
        <v>0</v>
      </c>
      <c r="AT17" s="1108">
        <v>0</v>
      </c>
      <c r="AU17" s="251">
        <v>0</v>
      </c>
      <c r="AV17" s="204">
        <v>1</v>
      </c>
      <c r="AW17" s="875">
        <v>12</v>
      </c>
      <c r="AX17" s="875">
        <v>10</v>
      </c>
      <c r="AY17" s="251">
        <v>13</v>
      </c>
      <c r="AZ17" s="251">
        <v>6</v>
      </c>
      <c r="BA17" s="251">
        <v>2</v>
      </c>
      <c r="BB17" s="251">
        <v>5</v>
      </c>
      <c r="BC17" s="251">
        <v>9</v>
      </c>
      <c r="BD17" s="251">
        <v>17</v>
      </c>
      <c r="BE17" s="251">
        <v>5</v>
      </c>
      <c r="BF17" s="251">
        <v>12</v>
      </c>
      <c r="BG17" s="1108">
        <f t="shared" si="0"/>
        <v>230</v>
      </c>
      <c r="BH17" s="1108">
        <f t="shared" si="0"/>
        <v>291</v>
      </c>
      <c r="BI17" s="1108">
        <f t="shared" si="1"/>
        <v>521</v>
      </c>
      <c r="BJ17" s="814" t="s">
        <v>46</v>
      </c>
      <c r="BK17" s="820"/>
    </row>
    <row r="18" spans="1:63" s="1007" customFormat="1" ht="21" customHeight="1">
      <c r="A18" s="942" t="s">
        <v>47</v>
      </c>
      <c r="B18" s="942"/>
      <c r="C18" s="1107">
        <v>16</v>
      </c>
      <c r="D18" s="1107">
        <v>19</v>
      </c>
      <c r="E18" s="1107">
        <v>15</v>
      </c>
      <c r="F18" s="1107">
        <v>22</v>
      </c>
      <c r="G18" s="1107">
        <v>19</v>
      </c>
      <c r="H18" s="1107">
        <v>17</v>
      </c>
      <c r="I18" s="1107">
        <v>0</v>
      </c>
      <c r="J18" s="1107">
        <v>0</v>
      </c>
      <c r="K18" s="1111">
        <v>0</v>
      </c>
      <c r="L18" s="1107">
        <v>0</v>
      </c>
      <c r="M18" s="1107">
        <v>0</v>
      </c>
      <c r="N18" s="1107">
        <v>0</v>
      </c>
      <c r="O18" s="1110">
        <v>0</v>
      </c>
      <c r="P18" s="1110">
        <v>0</v>
      </c>
      <c r="Q18" s="1110">
        <v>14</v>
      </c>
      <c r="R18" s="1110">
        <v>10</v>
      </c>
      <c r="S18" s="1110">
        <v>14</v>
      </c>
      <c r="T18" s="1110">
        <v>11</v>
      </c>
      <c r="U18" s="1110">
        <v>10</v>
      </c>
      <c r="V18" s="1110">
        <v>19</v>
      </c>
      <c r="W18" s="811" t="s">
        <v>48</v>
      </c>
      <c r="X18" s="811"/>
      <c r="Y18" s="942" t="s">
        <v>47</v>
      </c>
      <c r="Z18" s="942"/>
      <c r="AA18" s="250">
        <v>13</v>
      </c>
      <c r="AB18" s="250">
        <v>13</v>
      </c>
      <c r="AC18" s="250">
        <v>10</v>
      </c>
      <c r="AD18" s="250">
        <v>6</v>
      </c>
      <c r="AE18" s="250">
        <v>9</v>
      </c>
      <c r="AF18" s="250">
        <v>7</v>
      </c>
      <c r="AG18" s="250">
        <v>3</v>
      </c>
      <c r="AH18" s="340">
        <v>6</v>
      </c>
      <c r="AI18" s="250">
        <v>0</v>
      </c>
      <c r="AJ18" s="250">
        <v>0</v>
      </c>
      <c r="AK18" s="250">
        <v>6</v>
      </c>
      <c r="AL18" s="250">
        <v>0</v>
      </c>
      <c r="AM18" s="250">
        <v>0</v>
      </c>
      <c r="AN18" s="250">
        <v>0</v>
      </c>
      <c r="AO18" s="811" t="s">
        <v>48</v>
      </c>
      <c r="AP18" s="811"/>
      <c r="AQ18" s="942" t="s">
        <v>47</v>
      </c>
      <c r="AR18" s="942"/>
      <c r="AS18" s="1108">
        <v>0</v>
      </c>
      <c r="AT18" s="1108">
        <v>0</v>
      </c>
      <c r="AU18" s="251">
        <v>0</v>
      </c>
      <c r="AV18" s="204">
        <v>0</v>
      </c>
      <c r="AW18" s="875">
        <v>5</v>
      </c>
      <c r="AX18" s="875">
        <v>3</v>
      </c>
      <c r="AY18" s="251">
        <v>4</v>
      </c>
      <c r="AZ18" s="251">
        <v>7</v>
      </c>
      <c r="BA18" s="251">
        <v>0</v>
      </c>
      <c r="BB18" s="251">
        <v>6</v>
      </c>
      <c r="BC18" s="251">
        <v>8</v>
      </c>
      <c r="BD18" s="251">
        <v>4</v>
      </c>
      <c r="BE18" s="251">
        <v>4</v>
      </c>
      <c r="BF18" s="251">
        <v>5</v>
      </c>
      <c r="BG18" s="1108">
        <f t="shared" si="0"/>
        <v>150</v>
      </c>
      <c r="BH18" s="1108">
        <f t="shared" si="0"/>
        <v>155</v>
      </c>
      <c r="BI18" s="1108">
        <f t="shared" si="1"/>
        <v>305</v>
      </c>
      <c r="BJ18" s="811" t="s">
        <v>48</v>
      </c>
      <c r="BK18" s="811"/>
    </row>
    <row r="19" spans="1:63" s="1007" customFormat="1" ht="21" customHeight="1">
      <c r="A19" s="1109" t="s">
        <v>49</v>
      </c>
      <c r="B19" s="1109"/>
      <c r="C19" s="1107">
        <v>38</v>
      </c>
      <c r="D19" s="1107">
        <v>40</v>
      </c>
      <c r="E19" s="1107">
        <v>62</v>
      </c>
      <c r="F19" s="1107">
        <v>44</v>
      </c>
      <c r="G19" s="1107">
        <v>69</v>
      </c>
      <c r="H19" s="1107">
        <v>50</v>
      </c>
      <c r="I19" s="1107">
        <v>0</v>
      </c>
      <c r="J19" s="1107">
        <v>0</v>
      </c>
      <c r="K19" s="1107">
        <v>1</v>
      </c>
      <c r="L19" s="1107">
        <v>0</v>
      </c>
      <c r="M19" s="1107">
        <v>0</v>
      </c>
      <c r="N19" s="1107">
        <v>0</v>
      </c>
      <c r="O19" s="1110">
        <v>0</v>
      </c>
      <c r="P19" s="1110">
        <v>0</v>
      </c>
      <c r="Q19" s="1110">
        <v>70</v>
      </c>
      <c r="R19" s="1110">
        <v>45</v>
      </c>
      <c r="S19" s="1110">
        <v>48</v>
      </c>
      <c r="T19" s="1110">
        <v>35</v>
      </c>
      <c r="U19" s="1110">
        <v>49</v>
      </c>
      <c r="V19" s="1110">
        <v>33</v>
      </c>
      <c r="W19" s="811" t="s">
        <v>50</v>
      </c>
      <c r="X19" s="811"/>
      <c r="Y19" s="1109" t="s">
        <v>49</v>
      </c>
      <c r="Z19" s="1109"/>
      <c r="AA19" s="250">
        <v>42</v>
      </c>
      <c r="AB19" s="250">
        <v>28</v>
      </c>
      <c r="AC19" s="250">
        <v>19</v>
      </c>
      <c r="AD19" s="250">
        <v>26</v>
      </c>
      <c r="AE19" s="250">
        <v>20</v>
      </c>
      <c r="AF19" s="250">
        <v>28</v>
      </c>
      <c r="AG19" s="250">
        <v>1</v>
      </c>
      <c r="AH19" s="340">
        <v>2</v>
      </c>
      <c r="AI19" s="250">
        <v>0</v>
      </c>
      <c r="AJ19" s="250">
        <v>0</v>
      </c>
      <c r="AK19" s="250">
        <v>10</v>
      </c>
      <c r="AL19" s="250">
        <v>1</v>
      </c>
      <c r="AM19" s="250">
        <v>3</v>
      </c>
      <c r="AN19" s="250">
        <v>0</v>
      </c>
      <c r="AO19" s="811" t="s">
        <v>50</v>
      </c>
      <c r="AP19" s="811"/>
      <c r="AQ19" s="942" t="s">
        <v>49</v>
      </c>
      <c r="AR19" s="942"/>
      <c r="AS19" s="1108">
        <v>0</v>
      </c>
      <c r="AT19" s="1108">
        <v>0</v>
      </c>
      <c r="AU19" s="251">
        <v>0</v>
      </c>
      <c r="AV19" s="204">
        <v>0</v>
      </c>
      <c r="AW19" s="875">
        <v>20</v>
      </c>
      <c r="AX19" s="875">
        <v>21</v>
      </c>
      <c r="AY19" s="251">
        <v>27</v>
      </c>
      <c r="AZ19" s="251">
        <v>11</v>
      </c>
      <c r="BA19" s="251">
        <v>4</v>
      </c>
      <c r="BB19" s="251">
        <v>12</v>
      </c>
      <c r="BC19" s="251">
        <v>9</v>
      </c>
      <c r="BD19" s="251">
        <v>29</v>
      </c>
      <c r="BE19" s="251">
        <v>2</v>
      </c>
      <c r="BF19" s="251">
        <v>2</v>
      </c>
      <c r="BG19" s="1108">
        <f t="shared" si="0"/>
        <v>494</v>
      </c>
      <c r="BH19" s="1108">
        <f t="shared" si="0"/>
        <v>407</v>
      </c>
      <c r="BI19" s="1108">
        <f t="shared" si="1"/>
        <v>901</v>
      </c>
      <c r="BJ19" s="811" t="s">
        <v>50</v>
      </c>
      <c r="BK19" s="811"/>
    </row>
    <row r="20" spans="1:63" s="1007" customFormat="1" ht="21" customHeight="1">
      <c r="A20" s="1109" t="s">
        <v>51</v>
      </c>
      <c r="B20" s="1109"/>
      <c r="C20" s="1107">
        <v>22</v>
      </c>
      <c r="D20" s="1107">
        <v>20</v>
      </c>
      <c r="E20" s="1107">
        <v>40</v>
      </c>
      <c r="F20" s="1107">
        <v>47</v>
      </c>
      <c r="G20" s="1107">
        <v>34</v>
      </c>
      <c r="H20" s="1107">
        <v>43</v>
      </c>
      <c r="I20" s="1107">
        <v>0</v>
      </c>
      <c r="J20" s="1107">
        <v>0</v>
      </c>
      <c r="K20" s="1107">
        <v>2</v>
      </c>
      <c r="L20" s="1107">
        <v>1</v>
      </c>
      <c r="M20" s="1107">
        <v>0</v>
      </c>
      <c r="N20" s="1107">
        <v>0</v>
      </c>
      <c r="O20" s="1110">
        <v>0</v>
      </c>
      <c r="P20" s="1110">
        <v>0</v>
      </c>
      <c r="Q20" s="1110">
        <v>39</v>
      </c>
      <c r="R20" s="1110">
        <v>38</v>
      </c>
      <c r="S20" s="1110">
        <v>23</v>
      </c>
      <c r="T20" s="1110">
        <v>21</v>
      </c>
      <c r="U20" s="1110">
        <v>21</v>
      </c>
      <c r="V20" s="1110">
        <v>29</v>
      </c>
      <c r="W20" s="811" t="s">
        <v>52</v>
      </c>
      <c r="X20" s="811"/>
      <c r="Y20" s="1109" t="s">
        <v>51</v>
      </c>
      <c r="Z20" s="1109"/>
      <c r="AA20" s="250">
        <v>25</v>
      </c>
      <c r="AB20" s="250">
        <v>35</v>
      </c>
      <c r="AC20" s="250">
        <v>22</v>
      </c>
      <c r="AD20" s="250">
        <v>17</v>
      </c>
      <c r="AE20" s="250">
        <v>13</v>
      </c>
      <c r="AF20" s="250">
        <v>16</v>
      </c>
      <c r="AG20" s="250">
        <v>1</v>
      </c>
      <c r="AH20" s="340">
        <v>6</v>
      </c>
      <c r="AI20" s="250">
        <v>0</v>
      </c>
      <c r="AJ20" s="250">
        <v>0</v>
      </c>
      <c r="AK20" s="250">
        <v>1</v>
      </c>
      <c r="AL20" s="250">
        <v>0</v>
      </c>
      <c r="AM20" s="250">
        <v>1</v>
      </c>
      <c r="AN20" s="250">
        <v>4</v>
      </c>
      <c r="AO20" s="811" t="s">
        <v>52</v>
      </c>
      <c r="AP20" s="811"/>
      <c r="AQ20" s="942" t="s">
        <v>51</v>
      </c>
      <c r="AR20" s="942"/>
      <c r="AS20" s="1108">
        <v>0</v>
      </c>
      <c r="AT20" s="1108">
        <v>0</v>
      </c>
      <c r="AU20" s="251">
        <v>0</v>
      </c>
      <c r="AV20" s="204">
        <v>0</v>
      </c>
      <c r="AW20" s="875">
        <v>13</v>
      </c>
      <c r="AX20" s="875">
        <v>12</v>
      </c>
      <c r="AY20" s="251">
        <v>21</v>
      </c>
      <c r="AZ20" s="251">
        <v>12</v>
      </c>
      <c r="BA20" s="251">
        <v>12</v>
      </c>
      <c r="BB20" s="251">
        <v>10</v>
      </c>
      <c r="BC20" s="251">
        <v>10</v>
      </c>
      <c r="BD20" s="251">
        <v>19</v>
      </c>
      <c r="BE20" s="251">
        <v>8</v>
      </c>
      <c r="BF20" s="251">
        <v>2</v>
      </c>
      <c r="BG20" s="1108">
        <f t="shared" si="0"/>
        <v>308</v>
      </c>
      <c r="BH20" s="1108">
        <f t="shared" si="0"/>
        <v>332</v>
      </c>
      <c r="BI20" s="1108">
        <f t="shared" si="1"/>
        <v>640</v>
      </c>
      <c r="BJ20" s="811" t="s">
        <v>52</v>
      </c>
      <c r="BK20" s="811"/>
    </row>
    <row r="21" spans="1:63" s="1007" customFormat="1" ht="21" customHeight="1">
      <c r="A21" s="1109" t="s">
        <v>53</v>
      </c>
      <c r="B21" s="1109"/>
      <c r="C21" s="1107">
        <v>0</v>
      </c>
      <c r="D21" s="1107">
        <v>0</v>
      </c>
      <c r="E21" s="1107">
        <v>138</v>
      </c>
      <c r="F21" s="1107">
        <v>48</v>
      </c>
      <c r="G21" s="1107">
        <v>143</v>
      </c>
      <c r="H21" s="1107">
        <v>38</v>
      </c>
      <c r="I21" s="1107">
        <v>0</v>
      </c>
      <c r="J21" s="1107">
        <v>0</v>
      </c>
      <c r="K21" s="1107">
        <v>1</v>
      </c>
      <c r="L21" s="1107">
        <v>2</v>
      </c>
      <c r="M21" s="1107">
        <v>0</v>
      </c>
      <c r="N21" s="1107">
        <v>0</v>
      </c>
      <c r="O21" s="1110">
        <v>0</v>
      </c>
      <c r="P21" s="1110">
        <v>0</v>
      </c>
      <c r="Q21" s="1110">
        <v>150</v>
      </c>
      <c r="R21" s="1110">
        <v>23</v>
      </c>
      <c r="S21" s="1110">
        <v>119</v>
      </c>
      <c r="T21" s="1110">
        <v>15</v>
      </c>
      <c r="U21" s="1110">
        <v>105</v>
      </c>
      <c r="V21" s="1110">
        <v>25</v>
      </c>
      <c r="W21" s="811" t="s">
        <v>54</v>
      </c>
      <c r="X21" s="811"/>
      <c r="Y21" s="1109" t="s">
        <v>53</v>
      </c>
      <c r="Z21" s="1109"/>
      <c r="AA21" s="250">
        <v>94</v>
      </c>
      <c r="AB21" s="250">
        <v>32</v>
      </c>
      <c r="AC21" s="250">
        <v>54</v>
      </c>
      <c r="AD21" s="250">
        <v>21</v>
      </c>
      <c r="AE21" s="250">
        <v>44</v>
      </c>
      <c r="AF21" s="250">
        <v>20</v>
      </c>
      <c r="AG21" s="250">
        <v>4</v>
      </c>
      <c r="AH21" s="340">
        <v>1</v>
      </c>
      <c r="AI21" s="250">
        <v>88</v>
      </c>
      <c r="AJ21" s="250">
        <v>48</v>
      </c>
      <c r="AK21" s="250">
        <v>18</v>
      </c>
      <c r="AL21" s="250">
        <v>0</v>
      </c>
      <c r="AM21" s="250">
        <v>1</v>
      </c>
      <c r="AN21" s="250">
        <v>0</v>
      </c>
      <c r="AO21" s="811" t="s">
        <v>54</v>
      </c>
      <c r="AP21" s="811"/>
      <c r="AQ21" s="942" t="s">
        <v>53</v>
      </c>
      <c r="AR21" s="942"/>
      <c r="AS21" s="1108">
        <v>0</v>
      </c>
      <c r="AT21" s="1108">
        <v>0</v>
      </c>
      <c r="AU21" s="251">
        <v>0</v>
      </c>
      <c r="AV21" s="204">
        <v>0</v>
      </c>
      <c r="AW21" s="875">
        <v>13</v>
      </c>
      <c r="AX21" s="875">
        <v>9</v>
      </c>
      <c r="AY21" s="251">
        <v>25</v>
      </c>
      <c r="AZ21" s="251">
        <v>7</v>
      </c>
      <c r="BA21" s="251">
        <v>2</v>
      </c>
      <c r="BB21" s="251">
        <v>9</v>
      </c>
      <c r="BC21" s="251">
        <v>20</v>
      </c>
      <c r="BD21" s="251">
        <v>19</v>
      </c>
      <c r="BE21" s="251">
        <v>8</v>
      </c>
      <c r="BF21" s="251">
        <v>0</v>
      </c>
      <c r="BG21" s="1108">
        <f t="shared" si="0"/>
        <v>1027</v>
      </c>
      <c r="BH21" s="1108">
        <f t="shared" si="0"/>
        <v>317</v>
      </c>
      <c r="BI21" s="1108">
        <f t="shared" si="1"/>
        <v>1344</v>
      </c>
      <c r="BJ21" s="811" t="s">
        <v>54</v>
      </c>
      <c r="BK21" s="811"/>
    </row>
    <row r="22" spans="1:63" s="1007" customFormat="1" ht="21" customHeight="1">
      <c r="A22" s="1109" t="s">
        <v>84</v>
      </c>
      <c r="B22" s="1109"/>
      <c r="C22" s="1107">
        <v>0</v>
      </c>
      <c r="D22" s="1107">
        <v>0</v>
      </c>
      <c r="E22" s="1107">
        <v>105</v>
      </c>
      <c r="F22" s="1107">
        <v>44</v>
      </c>
      <c r="G22" s="1107">
        <v>93</v>
      </c>
      <c r="H22" s="1107">
        <v>40</v>
      </c>
      <c r="I22" s="1107">
        <v>0</v>
      </c>
      <c r="J22" s="1107">
        <v>0</v>
      </c>
      <c r="K22" s="1107">
        <v>11</v>
      </c>
      <c r="L22" s="1107">
        <v>1</v>
      </c>
      <c r="M22" s="1107">
        <v>0</v>
      </c>
      <c r="N22" s="1107">
        <v>0</v>
      </c>
      <c r="O22" s="1110">
        <v>0</v>
      </c>
      <c r="P22" s="1110">
        <v>0</v>
      </c>
      <c r="Q22" s="1110">
        <v>98</v>
      </c>
      <c r="R22" s="1110">
        <v>38</v>
      </c>
      <c r="S22" s="1110">
        <v>73</v>
      </c>
      <c r="T22" s="1110">
        <v>19</v>
      </c>
      <c r="U22" s="1110">
        <v>66</v>
      </c>
      <c r="V22" s="1110">
        <v>23</v>
      </c>
      <c r="W22" s="811" t="s">
        <v>56</v>
      </c>
      <c r="X22" s="811"/>
      <c r="Y22" s="1109" t="s">
        <v>84</v>
      </c>
      <c r="Z22" s="1109"/>
      <c r="AA22" s="250">
        <v>57</v>
      </c>
      <c r="AB22" s="250">
        <v>27</v>
      </c>
      <c r="AC22" s="250">
        <v>56</v>
      </c>
      <c r="AD22" s="250">
        <v>25</v>
      </c>
      <c r="AE22" s="250">
        <v>26</v>
      </c>
      <c r="AF22" s="250">
        <v>9</v>
      </c>
      <c r="AG22" s="250">
        <v>7</v>
      </c>
      <c r="AH22" s="340">
        <v>2</v>
      </c>
      <c r="AI22" s="250">
        <v>60</v>
      </c>
      <c r="AJ22" s="250">
        <v>25</v>
      </c>
      <c r="AK22" s="250">
        <v>3</v>
      </c>
      <c r="AL22" s="250">
        <v>3</v>
      </c>
      <c r="AM22" s="250">
        <v>5</v>
      </c>
      <c r="AN22" s="250">
        <v>2</v>
      </c>
      <c r="AO22" s="811" t="s">
        <v>56</v>
      </c>
      <c r="AP22" s="811"/>
      <c r="AQ22" s="942" t="s">
        <v>84</v>
      </c>
      <c r="AR22" s="942"/>
      <c r="AS22" s="1108">
        <v>0</v>
      </c>
      <c r="AT22" s="1108">
        <v>0</v>
      </c>
      <c r="AU22" s="251">
        <v>0</v>
      </c>
      <c r="AV22" s="204">
        <v>0</v>
      </c>
      <c r="AW22" s="875">
        <v>24</v>
      </c>
      <c r="AX22" s="875">
        <v>18</v>
      </c>
      <c r="AY22" s="251">
        <v>29</v>
      </c>
      <c r="AZ22" s="251">
        <v>14</v>
      </c>
      <c r="BA22" s="251">
        <v>1</v>
      </c>
      <c r="BB22" s="251">
        <v>1</v>
      </c>
      <c r="BC22" s="251">
        <v>21</v>
      </c>
      <c r="BD22" s="251">
        <v>18</v>
      </c>
      <c r="BE22" s="251">
        <v>2</v>
      </c>
      <c r="BF22" s="251">
        <v>0</v>
      </c>
      <c r="BG22" s="1108">
        <f t="shared" si="0"/>
        <v>737</v>
      </c>
      <c r="BH22" s="1108">
        <f t="shared" si="0"/>
        <v>309</v>
      </c>
      <c r="BI22" s="1108">
        <f t="shared" si="1"/>
        <v>1046</v>
      </c>
      <c r="BJ22" s="811" t="s">
        <v>56</v>
      </c>
      <c r="BK22" s="811"/>
    </row>
    <row r="23" spans="1:63" s="1007" customFormat="1" ht="21" customHeight="1">
      <c r="A23" s="1109" t="s">
        <v>57</v>
      </c>
      <c r="B23" s="1109"/>
      <c r="C23" s="1107">
        <v>14</v>
      </c>
      <c r="D23" s="1107">
        <v>9</v>
      </c>
      <c r="E23" s="1107">
        <v>30</v>
      </c>
      <c r="F23" s="1107">
        <v>4</v>
      </c>
      <c r="G23" s="1107">
        <v>31</v>
      </c>
      <c r="H23" s="1107">
        <v>4</v>
      </c>
      <c r="I23" s="1107">
        <v>0</v>
      </c>
      <c r="J23" s="1107">
        <v>0</v>
      </c>
      <c r="K23" s="1107">
        <v>0</v>
      </c>
      <c r="L23" s="1107">
        <v>2</v>
      </c>
      <c r="M23" s="1107">
        <v>0</v>
      </c>
      <c r="N23" s="1107">
        <v>0</v>
      </c>
      <c r="O23" s="1110">
        <v>0</v>
      </c>
      <c r="P23" s="1110">
        <v>0</v>
      </c>
      <c r="Q23" s="1110">
        <v>32</v>
      </c>
      <c r="R23" s="1110">
        <v>4</v>
      </c>
      <c r="S23" s="1110">
        <v>21</v>
      </c>
      <c r="T23" s="1110">
        <v>4</v>
      </c>
      <c r="U23" s="1110">
        <v>22</v>
      </c>
      <c r="V23" s="1110">
        <v>5</v>
      </c>
      <c r="W23" s="811" t="s">
        <v>58</v>
      </c>
      <c r="X23" s="811"/>
      <c r="Y23" s="1109" t="s">
        <v>57</v>
      </c>
      <c r="Z23" s="1109"/>
      <c r="AA23" s="250">
        <v>22</v>
      </c>
      <c r="AB23" s="250">
        <v>3</v>
      </c>
      <c r="AC23" s="250">
        <v>12</v>
      </c>
      <c r="AD23" s="250">
        <v>3</v>
      </c>
      <c r="AE23" s="250">
        <v>11</v>
      </c>
      <c r="AF23" s="250">
        <v>9</v>
      </c>
      <c r="AG23" s="250">
        <v>0</v>
      </c>
      <c r="AH23" s="340">
        <v>2</v>
      </c>
      <c r="AI23" s="250">
        <v>0</v>
      </c>
      <c r="AJ23" s="250">
        <v>0</v>
      </c>
      <c r="AK23" s="250">
        <v>2</v>
      </c>
      <c r="AL23" s="250">
        <v>0</v>
      </c>
      <c r="AM23" s="250">
        <v>1</v>
      </c>
      <c r="AN23" s="250">
        <v>0</v>
      </c>
      <c r="AO23" s="811" t="s">
        <v>58</v>
      </c>
      <c r="AP23" s="811"/>
      <c r="AQ23" s="942" t="s">
        <v>57</v>
      </c>
      <c r="AR23" s="942"/>
      <c r="AS23" s="1108">
        <v>0</v>
      </c>
      <c r="AT23" s="1108">
        <v>0</v>
      </c>
      <c r="AU23" s="251">
        <v>0</v>
      </c>
      <c r="AV23" s="204">
        <v>0</v>
      </c>
      <c r="AW23" s="875">
        <v>3</v>
      </c>
      <c r="AX23" s="875">
        <v>0</v>
      </c>
      <c r="AY23" s="251">
        <v>10</v>
      </c>
      <c r="AZ23" s="251">
        <v>6</v>
      </c>
      <c r="BA23" s="251">
        <v>2</v>
      </c>
      <c r="BB23" s="251">
        <v>2</v>
      </c>
      <c r="BC23" s="251">
        <v>7</v>
      </c>
      <c r="BD23" s="251">
        <v>1</v>
      </c>
      <c r="BE23" s="251">
        <v>0</v>
      </c>
      <c r="BF23" s="251">
        <v>0</v>
      </c>
      <c r="BG23" s="1108">
        <f t="shared" si="0"/>
        <v>220</v>
      </c>
      <c r="BH23" s="1108">
        <f t="shared" si="0"/>
        <v>58</v>
      </c>
      <c r="BI23" s="1108">
        <f t="shared" si="1"/>
        <v>278</v>
      </c>
      <c r="BJ23" s="811" t="s">
        <v>58</v>
      </c>
      <c r="BK23" s="811"/>
    </row>
    <row r="24" spans="1:63" s="1007" customFormat="1" ht="21" customHeight="1">
      <c r="A24" s="1109" t="s">
        <v>59</v>
      </c>
      <c r="B24" s="1109"/>
      <c r="C24" s="1107">
        <v>27</v>
      </c>
      <c r="D24" s="1107">
        <v>13</v>
      </c>
      <c r="E24" s="1107">
        <v>39</v>
      </c>
      <c r="F24" s="1107">
        <v>28</v>
      </c>
      <c r="G24" s="1107">
        <v>38</v>
      </c>
      <c r="H24" s="1107">
        <v>25</v>
      </c>
      <c r="I24" s="1107">
        <v>0</v>
      </c>
      <c r="J24" s="1107">
        <v>0</v>
      </c>
      <c r="K24" s="1107">
        <v>4</v>
      </c>
      <c r="L24" s="1107">
        <v>6</v>
      </c>
      <c r="M24" s="1107">
        <v>0</v>
      </c>
      <c r="N24" s="1107">
        <v>0</v>
      </c>
      <c r="O24" s="1110">
        <v>0</v>
      </c>
      <c r="P24" s="1110">
        <v>0</v>
      </c>
      <c r="Q24" s="1110">
        <v>43</v>
      </c>
      <c r="R24" s="1110">
        <v>11</v>
      </c>
      <c r="S24" s="1110">
        <v>32</v>
      </c>
      <c r="T24" s="1110">
        <v>9</v>
      </c>
      <c r="U24" s="1110">
        <v>28</v>
      </c>
      <c r="V24" s="1110">
        <v>11</v>
      </c>
      <c r="W24" s="811" t="s">
        <v>60</v>
      </c>
      <c r="X24" s="811"/>
      <c r="Y24" s="1109" t="s">
        <v>59</v>
      </c>
      <c r="Z24" s="1109"/>
      <c r="AA24" s="250">
        <v>30</v>
      </c>
      <c r="AB24" s="250">
        <v>15</v>
      </c>
      <c r="AC24" s="250">
        <v>8</v>
      </c>
      <c r="AD24" s="250">
        <v>13</v>
      </c>
      <c r="AE24" s="250">
        <v>10</v>
      </c>
      <c r="AF24" s="250">
        <v>11</v>
      </c>
      <c r="AG24" s="250">
        <v>0</v>
      </c>
      <c r="AH24" s="340">
        <v>1</v>
      </c>
      <c r="AI24" s="250">
        <v>0</v>
      </c>
      <c r="AJ24" s="250">
        <v>0</v>
      </c>
      <c r="AK24" s="250">
        <v>5</v>
      </c>
      <c r="AL24" s="250">
        <v>0</v>
      </c>
      <c r="AM24" s="250">
        <v>0</v>
      </c>
      <c r="AN24" s="250">
        <v>1</v>
      </c>
      <c r="AO24" s="811" t="s">
        <v>60</v>
      </c>
      <c r="AP24" s="811"/>
      <c r="AQ24" s="942" t="s">
        <v>59</v>
      </c>
      <c r="AR24" s="942"/>
      <c r="AS24" s="1108">
        <v>0</v>
      </c>
      <c r="AT24" s="1108">
        <v>0</v>
      </c>
      <c r="AU24" s="251">
        <v>0</v>
      </c>
      <c r="AV24" s="204">
        <v>0</v>
      </c>
      <c r="AW24" s="875">
        <v>8</v>
      </c>
      <c r="AX24" s="875">
        <v>11</v>
      </c>
      <c r="AY24" s="251">
        <v>13</v>
      </c>
      <c r="AZ24" s="251">
        <v>12</v>
      </c>
      <c r="BA24" s="251">
        <v>3</v>
      </c>
      <c r="BB24" s="251">
        <v>6</v>
      </c>
      <c r="BC24" s="251">
        <v>4</v>
      </c>
      <c r="BD24" s="251">
        <v>6</v>
      </c>
      <c r="BE24" s="251">
        <v>2</v>
      </c>
      <c r="BF24" s="251">
        <v>2</v>
      </c>
      <c r="BG24" s="1108">
        <f t="shared" si="0"/>
        <v>294</v>
      </c>
      <c r="BH24" s="1108">
        <f t="shared" si="0"/>
        <v>181</v>
      </c>
      <c r="BI24" s="1108">
        <f t="shared" si="1"/>
        <v>475</v>
      </c>
      <c r="BJ24" s="811" t="s">
        <v>60</v>
      </c>
      <c r="BK24" s="811"/>
    </row>
    <row r="25" spans="1:63" s="1007" customFormat="1" ht="21" customHeight="1">
      <c r="A25" s="1109" t="s">
        <v>61</v>
      </c>
      <c r="B25" s="1109"/>
      <c r="C25" s="1107">
        <v>0</v>
      </c>
      <c r="D25" s="1107">
        <v>0</v>
      </c>
      <c r="E25" s="1107">
        <v>239</v>
      </c>
      <c r="F25" s="1107">
        <v>58</v>
      </c>
      <c r="G25" s="1107">
        <v>207</v>
      </c>
      <c r="H25" s="1107">
        <v>53</v>
      </c>
      <c r="I25" s="1107">
        <v>0</v>
      </c>
      <c r="J25" s="1107">
        <v>0</v>
      </c>
      <c r="K25" s="1107">
        <v>10</v>
      </c>
      <c r="L25" s="1107">
        <v>5</v>
      </c>
      <c r="M25" s="1107">
        <v>0</v>
      </c>
      <c r="N25" s="1107">
        <v>0</v>
      </c>
      <c r="O25" s="1110">
        <v>0</v>
      </c>
      <c r="P25" s="1110">
        <v>0</v>
      </c>
      <c r="Q25" s="1110">
        <v>219</v>
      </c>
      <c r="R25" s="1110">
        <v>43</v>
      </c>
      <c r="S25" s="1110">
        <v>177</v>
      </c>
      <c r="T25" s="1110">
        <v>19</v>
      </c>
      <c r="U25" s="1110">
        <v>156</v>
      </c>
      <c r="V25" s="1110">
        <v>26</v>
      </c>
      <c r="W25" s="811" t="s">
        <v>62</v>
      </c>
      <c r="X25" s="811"/>
      <c r="Y25" s="1109" t="s">
        <v>61</v>
      </c>
      <c r="Z25" s="1109"/>
      <c r="AA25" s="250">
        <v>143</v>
      </c>
      <c r="AB25" s="250">
        <v>41</v>
      </c>
      <c r="AC25" s="250">
        <v>93</v>
      </c>
      <c r="AD25" s="250">
        <v>29</v>
      </c>
      <c r="AE25" s="250">
        <v>52</v>
      </c>
      <c r="AF25" s="250">
        <v>21</v>
      </c>
      <c r="AG25" s="250">
        <v>19</v>
      </c>
      <c r="AH25" s="340">
        <v>4</v>
      </c>
      <c r="AI25" s="250">
        <v>147</v>
      </c>
      <c r="AJ25" s="250">
        <v>43</v>
      </c>
      <c r="AK25" s="250">
        <v>15</v>
      </c>
      <c r="AL25" s="250">
        <v>2</v>
      </c>
      <c r="AM25" s="250">
        <v>3</v>
      </c>
      <c r="AN25" s="250">
        <v>1</v>
      </c>
      <c r="AO25" s="811" t="s">
        <v>62</v>
      </c>
      <c r="AP25" s="811"/>
      <c r="AQ25" s="942" t="s">
        <v>61</v>
      </c>
      <c r="AR25" s="942"/>
      <c r="AS25" s="1108">
        <v>0</v>
      </c>
      <c r="AT25" s="1108">
        <v>0</v>
      </c>
      <c r="AU25" s="251">
        <v>0</v>
      </c>
      <c r="AV25" s="204">
        <v>1</v>
      </c>
      <c r="AW25" s="875">
        <v>27</v>
      </c>
      <c r="AX25" s="875">
        <v>13</v>
      </c>
      <c r="AY25" s="251">
        <v>34</v>
      </c>
      <c r="AZ25" s="251">
        <v>20</v>
      </c>
      <c r="BA25" s="251">
        <v>23</v>
      </c>
      <c r="BB25" s="251">
        <v>18</v>
      </c>
      <c r="BC25" s="251">
        <v>35</v>
      </c>
      <c r="BD25" s="251">
        <v>26</v>
      </c>
      <c r="BE25" s="251">
        <v>11</v>
      </c>
      <c r="BF25" s="251">
        <v>13</v>
      </c>
      <c r="BG25" s="1108">
        <f t="shared" si="0"/>
        <v>1610</v>
      </c>
      <c r="BH25" s="1108">
        <f t="shared" si="0"/>
        <v>436</v>
      </c>
      <c r="BI25" s="1108">
        <f t="shared" si="1"/>
        <v>2046</v>
      </c>
      <c r="BJ25" s="811" t="s">
        <v>62</v>
      </c>
      <c r="BK25" s="811"/>
    </row>
    <row r="26" spans="1:63" s="1007" customFormat="1" ht="21" customHeight="1">
      <c r="A26" s="1109" t="s">
        <v>63</v>
      </c>
      <c r="B26" s="1109"/>
      <c r="C26" s="1107">
        <v>13</v>
      </c>
      <c r="D26" s="1107">
        <v>4</v>
      </c>
      <c r="E26" s="1107">
        <v>18</v>
      </c>
      <c r="F26" s="1107">
        <v>9</v>
      </c>
      <c r="G26" s="1107">
        <v>13</v>
      </c>
      <c r="H26" s="1107">
        <v>13</v>
      </c>
      <c r="I26" s="1107">
        <v>0</v>
      </c>
      <c r="J26" s="1107">
        <v>0</v>
      </c>
      <c r="K26" s="1107">
        <v>0</v>
      </c>
      <c r="L26" s="1107">
        <v>0</v>
      </c>
      <c r="M26" s="1107">
        <v>0</v>
      </c>
      <c r="N26" s="1107">
        <v>0</v>
      </c>
      <c r="O26" s="1110">
        <v>0</v>
      </c>
      <c r="P26" s="1110">
        <v>0</v>
      </c>
      <c r="Q26" s="1110">
        <v>22</v>
      </c>
      <c r="R26" s="1110">
        <v>9</v>
      </c>
      <c r="S26" s="1110">
        <v>9</v>
      </c>
      <c r="T26" s="1110">
        <v>7</v>
      </c>
      <c r="U26" s="1110">
        <v>9</v>
      </c>
      <c r="V26" s="1110">
        <v>4</v>
      </c>
      <c r="W26" s="811" t="s">
        <v>64</v>
      </c>
      <c r="X26" s="811"/>
      <c r="Y26" s="1109" t="s">
        <v>63</v>
      </c>
      <c r="Z26" s="1109"/>
      <c r="AA26" s="250">
        <v>20</v>
      </c>
      <c r="AB26" s="250">
        <v>7</v>
      </c>
      <c r="AC26" s="250">
        <v>16</v>
      </c>
      <c r="AD26" s="250">
        <v>6</v>
      </c>
      <c r="AE26" s="250">
        <v>16</v>
      </c>
      <c r="AF26" s="250">
        <v>7</v>
      </c>
      <c r="AG26" s="250">
        <v>3</v>
      </c>
      <c r="AH26" s="340">
        <v>3</v>
      </c>
      <c r="AI26" s="250">
        <v>0</v>
      </c>
      <c r="AJ26" s="250">
        <v>0</v>
      </c>
      <c r="AK26" s="250">
        <v>2</v>
      </c>
      <c r="AL26" s="250">
        <v>0</v>
      </c>
      <c r="AM26" s="250">
        <v>0</v>
      </c>
      <c r="AN26" s="250">
        <v>0</v>
      </c>
      <c r="AO26" s="811" t="s">
        <v>64</v>
      </c>
      <c r="AP26" s="811"/>
      <c r="AQ26" s="942" t="s">
        <v>63</v>
      </c>
      <c r="AR26" s="942"/>
      <c r="AS26" s="1108">
        <v>0</v>
      </c>
      <c r="AT26" s="1108">
        <v>0</v>
      </c>
      <c r="AU26" s="251">
        <v>0</v>
      </c>
      <c r="AV26" s="204">
        <v>0</v>
      </c>
      <c r="AW26" s="875">
        <v>0</v>
      </c>
      <c r="AX26" s="875">
        <v>0</v>
      </c>
      <c r="AY26" s="251">
        <v>7</v>
      </c>
      <c r="AZ26" s="251">
        <v>3</v>
      </c>
      <c r="BA26" s="251">
        <v>0</v>
      </c>
      <c r="BB26" s="251">
        <v>1</v>
      </c>
      <c r="BC26" s="251">
        <v>6</v>
      </c>
      <c r="BD26" s="251">
        <v>2</v>
      </c>
      <c r="BE26" s="251">
        <v>0</v>
      </c>
      <c r="BF26" s="251">
        <v>0</v>
      </c>
      <c r="BG26" s="1108">
        <f t="shared" si="0"/>
        <v>154</v>
      </c>
      <c r="BH26" s="1108">
        <f t="shared" si="0"/>
        <v>75</v>
      </c>
      <c r="BI26" s="1108">
        <f t="shared" si="1"/>
        <v>229</v>
      </c>
      <c r="BJ26" s="811" t="s">
        <v>64</v>
      </c>
      <c r="BK26" s="811"/>
    </row>
    <row r="27" spans="1:63" s="1007" customFormat="1" ht="21" customHeight="1" thickBot="1">
      <c r="A27" s="1112" t="s">
        <v>65</v>
      </c>
      <c r="B27" s="1112"/>
      <c r="C27" s="1113">
        <v>84</v>
      </c>
      <c r="D27" s="1113">
        <v>24</v>
      </c>
      <c r="E27" s="1113">
        <v>229</v>
      </c>
      <c r="F27" s="1113">
        <v>136</v>
      </c>
      <c r="G27" s="1113">
        <v>207</v>
      </c>
      <c r="H27" s="1113">
        <v>138</v>
      </c>
      <c r="I27" s="1113">
        <v>0</v>
      </c>
      <c r="J27" s="1113">
        <v>0</v>
      </c>
      <c r="K27" s="1113">
        <v>2</v>
      </c>
      <c r="L27" s="1113">
        <v>3</v>
      </c>
      <c r="M27" s="1113">
        <v>0</v>
      </c>
      <c r="N27" s="1113">
        <v>0</v>
      </c>
      <c r="O27" s="1110">
        <v>2</v>
      </c>
      <c r="P27" s="1110">
        <v>0</v>
      </c>
      <c r="Q27" s="1110">
        <v>236</v>
      </c>
      <c r="R27" s="1110">
        <v>69</v>
      </c>
      <c r="S27" s="1110">
        <v>174</v>
      </c>
      <c r="T27" s="1110">
        <v>34</v>
      </c>
      <c r="U27" s="1110">
        <v>147</v>
      </c>
      <c r="V27" s="1110">
        <v>67</v>
      </c>
      <c r="W27" s="494" t="s">
        <v>66</v>
      </c>
      <c r="X27" s="494"/>
      <c r="Y27" s="1114" t="s">
        <v>65</v>
      </c>
      <c r="Z27" s="1114"/>
      <c r="AA27" s="255">
        <v>116</v>
      </c>
      <c r="AB27" s="255">
        <v>81</v>
      </c>
      <c r="AC27" s="255">
        <v>101</v>
      </c>
      <c r="AD27" s="255">
        <v>57</v>
      </c>
      <c r="AE27" s="255">
        <v>68</v>
      </c>
      <c r="AF27" s="255">
        <v>58</v>
      </c>
      <c r="AG27" s="256">
        <v>17</v>
      </c>
      <c r="AH27" s="257">
        <v>14</v>
      </c>
      <c r="AI27" s="255">
        <v>0</v>
      </c>
      <c r="AJ27" s="255">
        <v>0</v>
      </c>
      <c r="AK27" s="255">
        <v>18</v>
      </c>
      <c r="AL27" s="255">
        <v>3</v>
      </c>
      <c r="AM27" s="255">
        <v>6</v>
      </c>
      <c r="AN27" s="255">
        <v>8</v>
      </c>
      <c r="AO27" s="494" t="s">
        <v>66</v>
      </c>
      <c r="AP27" s="494"/>
      <c r="AQ27" s="943" t="s">
        <v>65</v>
      </c>
      <c r="AR27" s="943"/>
      <c r="AS27" s="1115">
        <v>0</v>
      </c>
      <c r="AT27" s="1115">
        <v>0</v>
      </c>
      <c r="AU27" s="258">
        <v>0</v>
      </c>
      <c r="AV27" s="259">
        <v>0</v>
      </c>
      <c r="AW27" s="1116">
        <v>16</v>
      </c>
      <c r="AX27" s="1117">
        <v>14</v>
      </c>
      <c r="AY27" s="258">
        <v>57</v>
      </c>
      <c r="AZ27" s="258">
        <v>9</v>
      </c>
      <c r="BA27" s="258">
        <v>9</v>
      </c>
      <c r="BB27" s="258">
        <v>5</v>
      </c>
      <c r="BC27" s="258">
        <v>48</v>
      </c>
      <c r="BD27" s="258">
        <v>43</v>
      </c>
      <c r="BE27" s="258">
        <v>9</v>
      </c>
      <c r="BF27" s="258">
        <v>3</v>
      </c>
      <c r="BG27" s="1108">
        <f t="shared" si="0"/>
        <v>1546</v>
      </c>
      <c r="BH27" s="1108">
        <f t="shared" si="0"/>
        <v>766</v>
      </c>
      <c r="BI27" s="1108">
        <f t="shared" si="1"/>
        <v>2312</v>
      </c>
      <c r="BJ27" s="494" t="s">
        <v>66</v>
      </c>
      <c r="BK27" s="494"/>
    </row>
    <row r="28" spans="1:63" s="1007" customFormat="1" ht="21" customHeight="1" thickBot="1">
      <c r="A28" s="891" t="s">
        <v>19</v>
      </c>
      <c r="B28" s="891"/>
      <c r="C28" s="1118">
        <f>SUM(C8:C27)</f>
        <v>447</v>
      </c>
      <c r="D28" s="1118">
        <f t="shared" ref="D28:V28" si="2">SUM(D8:D27)</f>
        <v>456</v>
      </c>
      <c r="E28" s="1118">
        <f t="shared" si="2"/>
        <v>1388</v>
      </c>
      <c r="F28" s="1118">
        <f t="shared" si="2"/>
        <v>973</v>
      </c>
      <c r="G28" s="1118">
        <f t="shared" si="2"/>
        <v>1261</v>
      </c>
      <c r="H28" s="1118">
        <f t="shared" si="2"/>
        <v>1010</v>
      </c>
      <c r="I28" s="1118">
        <f t="shared" si="2"/>
        <v>6</v>
      </c>
      <c r="J28" s="1118">
        <f t="shared" si="2"/>
        <v>28</v>
      </c>
      <c r="K28" s="1118">
        <f t="shared" si="2"/>
        <v>53</v>
      </c>
      <c r="L28" s="1118">
        <f t="shared" si="2"/>
        <v>85</v>
      </c>
      <c r="M28" s="1118">
        <f t="shared" si="2"/>
        <v>0</v>
      </c>
      <c r="N28" s="1118">
        <f t="shared" si="2"/>
        <v>1</v>
      </c>
      <c r="O28" s="1118">
        <f t="shared" si="2"/>
        <v>3</v>
      </c>
      <c r="P28" s="1118">
        <f t="shared" si="2"/>
        <v>1</v>
      </c>
      <c r="Q28" s="1118">
        <f t="shared" si="2"/>
        <v>1391</v>
      </c>
      <c r="R28" s="1118">
        <f t="shared" si="2"/>
        <v>682</v>
      </c>
      <c r="S28" s="1118">
        <f t="shared" si="2"/>
        <v>1049</v>
      </c>
      <c r="T28" s="1118">
        <f t="shared" si="2"/>
        <v>479</v>
      </c>
      <c r="U28" s="1118">
        <f t="shared" si="2"/>
        <v>926</v>
      </c>
      <c r="V28" s="1118">
        <f t="shared" si="2"/>
        <v>584</v>
      </c>
      <c r="W28" s="826" t="s">
        <v>67</v>
      </c>
      <c r="X28" s="826"/>
      <c r="Y28" s="891" t="s">
        <v>19</v>
      </c>
      <c r="Z28" s="891"/>
      <c r="AA28" s="1119">
        <f>SUM(AA8:AA27)</f>
        <v>807</v>
      </c>
      <c r="AB28" s="1119">
        <f t="shared" ref="AB28:AN28" si="3">SUM(AB8:AB27)</f>
        <v>655</v>
      </c>
      <c r="AC28" s="1119">
        <f t="shared" si="3"/>
        <v>571</v>
      </c>
      <c r="AD28" s="1119">
        <f t="shared" si="3"/>
        <v>525</v>
      </c>
      <c r="AE28" s="1119">
        <f t="shared" si="3"/>
        <v>388</v>
      </c>
      <c r="AF28" s="1119">
        <f t="shared" si="3"/>
        <v>392</v>
      </c>
      <c r="AG28" s="1120">
        <f t="shared" si="3"/>
        <v>69</v>
      </c>
      <c r="AH28" s="1120">
        <f t="shared" si="3"/>
        <v>71</v>
      </c>
      <c r="AI28" s="1119">
        <f t="shared" si="3"/>
        <v>295</v>
      </c>
      <c r="AJ28" s="1119">
        <f t="shared" si="3"/>
        <v>116</v>
      </c>
      <c r="AK28" s="1119">
        <f t="shared" si="3"/>
        <v>110</v>
      </c>
      <c r="AL28" s="1119">
        <f t="shared" si="3"/>
        <v>34</v>
      </c>
      <c r="AM28" s="1119">
        <f t="shared" si="3"/>
        <v>33</v>
      </c>
      <c r="AN28" s="1119">
        <f t="shared" si="3"/>
        <v>29</v>
      </c>
      <c r="AO28" s="826" t="s">
        <v>67</v>
      </c>
      <c r="AP28" s="826"/>
      <c r="AQ28" s="891" t="s">
        <v>19</v>
      </c>
      <c r="AR28" s="891"/>
      <c r="AS28" s="1118">
        <f>SUM(AS8:AS27)</f>
        <v>0</v>
      </c>
      <c r="AT28" s="1118">
        <f t="shared" ref="AT28:BI28" si="4">SUM(AT8:AT27)</f>
        <v>0</v>
      </c>
      <c r="AU28" s="1118">
        <f t="shared" si="4"/>
        <v>1</v>
      </c>
      <c r="AV28" s="1118">
        <f t="shared" si="4"/>
        <v>17</v>
      </c>
      <c r="AW28" s="1118">
        <f t="shared" si="4"/>
        <v>209</v>
      </c>
      <c r="AX28" s="1118">
        <f t="shared" si="4"/>
        <v>236</v>
      </c>
      <c r="AY28" s="1118">
        <f t="shared" si="4"/>
        <v>426</v>
      </c>
      <c r="AZ28" s="1118">
        <f t="shared" si="4"/>
        <v>222</v>
      </c>
      <c r="BA28" s="1118">
        <f t="shared" si="4"/>
        <v>83</v>
      </c>
      <c r="BB28" s="1118">
        <f t="shared" si="4"/>
        <v>146</v>
      </c>
      <c r="BC28" s="1118">
        <f t="shared" si="4"/>
        <v>242</v>
      </c>
      <c r="BD28" s="1118">
        <f t="shared" si="4"/>
        <v>335</v>
      </c>
      <c r="BE28" s="1118">
        <f t="shared" si="4"/>
        <v>166</v>
      </c>
      <c r="BF28" s="1118">
        <f t="shared" si="4"/>
        <v>181</v>
      </c>
      <c r="BG28" s="1118">
        <f t="shared" si="4"/>
        <v>9924</v>
      </c>
      <c r="BH28" s="1118">
        <f t="shared" si="4"/>
        <v>7258</v>
      </c>
      <c r="BI28" s="1118">
        <f t="shared" si="4"/>
        <v>17182</v>
      </c>
      <c r="BJ28" s="826" t="s">
        <v>67</v>
      </c>
      <c r="BK28" s="826"/>
    </row>
    <row r="29" spans="1:63" s="1007" customFormat="1" ht="16.5" thickTop="1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64"/>
      <c r="T29" s="264"/>
      <c r="U29" s="264"/>
      <c r="V29" s="264"/>
      <c r="W29" s="212"/>
      <c r="X29" s="212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12"/>
      <c r="AR29" s="212"/>
      <c r="AS29" s="212"/>
      <c r="AT29" s="212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12"/>
      <c r="BJ29" s="264"/>
      <c r="BK29" s="264"/>
    </row>
    <row r="30" spans="1:63" s="1007" customFormat="1" ht="15.75">
      <c r="A30" s="212"/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64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</row>
    <row r="31" spans="1:63" s="1007" customFormat="1" ht="18">
      <c r="AS31" s="1006">
        <v>0</v>
      </c>
      <c r="AT31" s="1006">
        <v>0</v>
      </c>
      <c r="AU31" s="1006">
        <v>1</v>
      </c>
      <c r="AV31" s="1006">
        <v>17</v>
      </c>
      <c r="AW31" s="1006">
        <v>209</v>
      </c>
      <c r="AX31" s="1006">
        <v>236</v>
      </c>
      <c r="AY31" s="1006">
        <v>426</v>
      </c>
      <c r="AZ31" s="1006">
        <v>222</v>
      </c>
      <c r="BA31" s="1006">
        <v>83</v>
      </c>
      <c r="BB31" s="1006">
        <v>146</v>
      </c>
      <c r="BC31" s="1006">
        <v>242</v>
      </c>
      <c r="BD31" s="1006">
        <v>335</v>
      </c>
      <c r="BE31" s="1006">
        <v>166</v>
      </c>
      <c r="BF31" s="1006">
        <v>181</v>
      </c>
      <c r="BG31" s="1006">
        <v>9924</v>
      </c>
      <c r="BH31" s="1006">
        <v>7258</v>
      </c>
      <c r="BI31" s="1006">
        <v>17182</v>
      </c>
    </row>
    <row r="32" spans="1:63" s="1006" customFormat="1" ht="18"/>
  </sheetData>
  <mergeCells count="159">
    <mergeCell ref="A28:B28"/>
    <mergeCell ref="W28:X28"/>
    <mergeCell ref="Y28:Z28"/>
    <mergeCell ref="AO28:AP28"/>
    <mergeCell ref="AQ28:AR28"/>
    <mergeCell ref="BJ28:BK28"/>
    <mergeCell ref="A27:B27"/>
    <mergeCell ref="W27:X27"/>
    <mergeCell ref="Y27:Z27"/>
    <mergeCell ref="AO27:AP27"/>
    <mergeCell ref="AQ27:AR27"/>
    <mergeCell ref="BJ27:BK27"/>
    <mergeCell ref="A26:B26"/>
    <mergeCell ref="W26:X26"/>
    <mergeCell ref="Y26:Z26"/>
    <mergeCell ref="AO26:AP26"/>
    <mergeCell ref="AQ26:AR26"/>
    <mergeCell ref="BJ26:BK26"/>
    <mergeCell ref="A25:B25"/>
    <mergeCell ref="W25:X25"/>
    <mergeCell ref="Y25:Z25"/>
    <mergeCell ref="AO25:AP25"/>
    <mergeCell ref="AQ25:AR25"/>
    <mergeCell ref="BJ25:BK25"/>
    <mergeCell ref="A24:B24"/>
    <mergeCell ref="W24:X24"/>
    <mergeCell ref="Y24:Z24"/>
    <mergeCell ref="AO24:AP24"/>
    <mergeCell ref="AQ24:AR24"/>
    <mergeCell ref="BJ24:BK24"/>
    <mergeCell ref="A23:B23"/>
    <mergeCell ref="W23:X23"/>
    <mergeCell ref="Y23:Z23"/>
    <mergeCell ref="AO23:AP23"/>
    <mergeCell ref="AQ23:AR23"/>
    <mergeCell ref="BJ23:BK23"/>
    <mergeCell ref="A22:B22"/>
    <mergeCell ref="W22:X22"/>
    <mergeCell ref="Y22:Z22"/>
    <mergeCell ref="AO22:AP22"/>
    <mergeCell ref="AQ22:AR22"/>
    <mergeCell ref="BJ22:BK22"/>
    <mergeCell ref="A21:B21"/>
    <mergeCell ref="W21:X21"/>
    <mergeCell ref="Y21:Z21"/>
    <mergeCell ref="AO21:AP21"/>
    <mergeCell ref="AQ21:AR21"/>
    <mergeCell ref="BJ21:BK21"/>
    <mergeCell ref="A20:B20"/>
    <mergeCell ref="W20:X20"/>
    <mergeCell ref="Y20:Z20"/>
    <mergeCell ref="AO20:AP20"/>
    <mergeCell ref="AQ20:AR20"/>
    <mergeCell ref="BJ20:BK20"/>
    <mergeCell ref="A19:B19"/>
    <mergeCell ref="W19:X19"/>
    <mergeCell ref="Y19:Z19"/>
    <mergeCell ref="AO19:AP19"/>
    <mergeCell ref="AQ19:AR19"/>
    <mergeCell ref="BJ19:BK19"/>
    <mergeCell ref="A18:B18"/>
    <mergeCell ref="W18:X18"/>
    <mergeCell ref="Y18:Z18"/>
    <mergeCell ref="AO18:AP18"/>
    <mergeCell ref="AQ18:AR18"/>
    <mergeCell ref="BJ18:BK18"/>
    <mergeCell ref="A12:A17"/>
    <mergeCell ref="X12:X17"/>
    <mergeCell ref="Y12:Y17"/>
    <mergeCell ref="AP12:AP17"/>
    <mergeCell ref="AQ12:AQ17"/>
    <mergeCell ref="BK12:BK17"/>
    <mergeCell ref="A11:B11"/>
    <mergeCell ref="W11:X11"/>
    <mergeCell ref="Y11:Z11"/>
    <mergeCell ref="AO11:AP11"/>
    <mergeCell ref="AQ11:AR11"/>
    <mergeCell ref="BJ11:BK11"/>
    <mergeCell ref="A10:B10"/>
    <mergeCell ref="W10:X10"/>
    <mergeCell ref="Y10:Z10"/>
    <mergeCell ref="AO10:AP10"/>
    <mergeCell ref="AQ10:AR10"/>
    <mergeCell ref="BJ10:BK10"/>
    <mergeCell ref="BJ8:BK8"/>
    <mergeCell ref="A9:B9"/>
    <mergeCell ref="W9:X9"/>
    <mergeCell ref="Y9:Z9"/>
    <mergeCell ref="AO9:AP9"/>
    <mergeCell ref="AQ9:AR9"/>
    <mergeCell ref="BJ9:BK9"/>
    <mergeCell ref="BA5:BB5"/>
    <mergeCell ref="BC5:BD5"/>
    <mergeCell ref="BE5:BF5"/>
    <mergeCell ref="A8:B8"/>
    <mergeCell ref="W8:X8"/>
    <mergeCell ref="Y8:Z8"/>
    <mergeCell ref="AO8:AP8"/>
    <mergeCell ref="AQ8:AR8"/>
    <mergeCell ref="AC5:AD5"/>
    <mergeCell ref="AE5:AF5"/>
    <mergeCell ref="AG5:AH5"/>
    <mergeCell ref="AI5:AJ5"/>
    <mergeCell ref="AK5:AL5"/>
    <mergeCell ref="AM5:AN5"/>
    <mergeCell ref="M5:N5"/>
    <mergeCell ref="O5:P5"/>
    <mergeCell ref="Q5:R5"/>
    <mergeCell ref="S5:T5"/>
    <mergeCell ref="U5:V5"/>
    <mergeCell ref="AA5:AB5"/>
    <mergeCell ref="BA4:BB4"/>
    <mergeCell ref="BC4:BD4"/>
    <mergeCell ref="BE4:BF4"/>
    <mergeCell ref="BG4:BI4"/>
    <mergeCell ref="BJ4:BK7"/>
    <mergeCell ref="C5:D5"/>
    <mergeCell ref="E5:F5"/>
    <mergeCell ref="G5:H5"/>
    <mergeCell ref="I5:J5"/>
    <mergeCell ref="K5:L5"/>
    <mergeCell ref="AO4:AP7"/>
    <mergeCell ref="AQ4:AR7"/>
    <mergeCell ref="AS4:AT4"/>
    <mergeCell ref="AU4:AV4"/>
    <mergeCell ref="AW4:AX4"/>
    <mergeCell ref="AY4:AZ4"/>
    <mergeCell ref="AS5:AT5"/>
    <mergeCell ref="AU5:AV5"/>
    <mergeCell ref="AW5:AX5"/>
    <mergeCell ref="AY5:AZ5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7"/>
    <mergeCell ref="Y4:Z7"/>
    <mergeCell ref="AA4:AB4"/>
    <mergeCell ref="AQ3:AR3"/>
    <mergeCell ref="BJ3:BK3"/>
    <mergeCell ref="A4:B7"/>
    <mergeCell ref="C4:D4"/>
    <mergeCell ref="E4:F4"/>
    <mergeCell ref="G4:H4"/>
    <mergeCell ref="I4:J4"/>
    <mergeCell ref="K4:L4"/>
    <mergeCell ref="M4:N4"/>
    <mergeCell ref="O4:P4"/>
    <mergeCell ref="A1:X1"/>
    <mergeCell ref="A2:X2"/>
    <mergeCell ref="A3:B3"/>
    <mergeCell ref="W3:X3"/>
    <mergeCell ref="Y3:Z3"/>
    <mergeCell ref="AO3:AP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4" orientation="landscape" r:id="rId1"/>
  <colBreaks count="2" manualBreakCount="2">
    <brk id="24" max="27" man="1"/>
    <brk id="42" max="27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33"/>
  <sheetViews>
    <sheetView rightToLeft="1" view="pageBreakPreview" topLeftCell="A16" zoomScale="80" zoomScaleNormal="70" zoomScaleSheetLayoutView="80" workbookViewId="0">
      <selection sqref="A1:P19"/>
    </sheetView>
  </sheetViews>
  <sheetFormatPr defaultRowHeight="20.25"/>
  <cols>
    <col min="1" max="1" width="2.5" style="606" customWidth="1"/>
    <col min="2" max="2" width="7.83203125" style="606" bestFit="1" customWidth="1"/>
    <col min="3" max="13" width="6.4140625" style="606" customWidth="1"/>
    <col min="14" max="14" width="6" style="606" customWidth="1"/>
    <col min="15" max="15" width="11.25" style="606" customWidth="1"/>
    <col min="16" max="16" width="4.25" style="606" customWidth="1"/>
    <col min="17" max="16384" width="8.6640625" style="606"/>
  </cols>
  <sheetData>
    <row r="1" spans="1:16" ht="24.75" customHeight="1">
      <c r="A1" s="794" t="s">
        <v>1191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</row>
    <row r="2" spans="1:16" ht="39.75" customHeight="1">
      <c r="A2" s="936" t="s">
        <v>1192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</row>
    <row r="3" spans="1:16" ht="21" thickBot="1">
      <c r="A3" s="795" t="s">
        <v>1193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831"/>
      <c r="M3" s="831"/>
      <c r="N3" s="831"/>
      <c r="O3" s="937" t="s">
        <v>1194</v>
      </c>
      <c r="P3" s="937"/>
    </row>
    <row r="4" spans="1:16" ht="28.5" customHeight="1" thickTop="1">
      <c r="A4" s="798" t="s">
        <v>4</v>
      </c>
      <c r="B4" s="798"/>
      <c r="C4" s="798" t="s">
        <v>413</v>
      </c>
      <c r="D4" s="798"/>
      <c r="E4" s="798"/>
      <c r="F4" s="798" t="s">
        <v>414</v>
      </c>
      <c r="G4" s="798"/>
      <c r="H4" s="798"/>
      <c r="I4" s="798" t="s">
        <v>270</v>
      </c>
      <c r="J4" s="798"/>
      <c r="K4" s="798"/>
      <c r="L4" s="1121" t="s">
        <v>1195</v>
      </c>
      <c r="M4" s="1121"/>
      <c r="N4" s="1121"/>
      <c r="O4" s="798" t="s">
        <v>10</v>
      </c>
      <c r="P4" s="798"/>
    </row>
    <row r="5" spans="1:16" ht="24.75" customHeight="1">
      <c r="A5" s="800"/>
      <c r="B5" s="800"/>
      <c r="C5" s="800" t="s">
        <v>416</v>
      </c>
      <c r="D5" s="800"/>
      <c r="E5" s="800"/>
      <c r="F5" s="800" t="s">
        <v>419</v>
      </c>
      <c r="G5" s="800"/>
      <c r="H5" s="800"/>
      <c r="I5" s="800" t="s">
        <v>23</v>
      </c>
      <c r="J5" s="800"/>
      <c r="K5" s="800"/>
      <c r="L5" s="1122"/>
      <c r="M5" s="1122"/>
      <c r="N5" s="1122"/>
      <c r="O5" s="800"/>
      <c r="P5" s="800"/>
    </row>
    <row r="6" spans="1:16" ht="57.75" customHeight="1">
      <c r="A6" s="800"/>
      <c r="B6" s="800"/>
      <c r="C6" s="800" t="s">
        <v>16</v>
      </c>
      <c r="D6" s="800" t="s">
        <v>82</v>
      </c>
      <c r="E6" s="800" t="s">
        <v>107</v>
      </c>
      <c r="F6" s="800" t="s">
        <v>16</v>
      </c>
      <c r="G6" s="800" t="s">
        <v>82</v>
      </c>
      <c r="H6" s="800" t="s">
        <v>107</v>
      </c>
      <c r="I6" s="800" t="s">
        <v>16</v>
      </c>
      <c r="J6" s="800" t="s">
        <v>82</v>
      </c>
      <c r="K6" s="800" t="s">
        <v>107</v>
      </c>
      <c r="L6" s="848" t="s">
        <v>417</v>
      </c>
      <c r="M6" s="848"/>
      <c r="N6" s="848"/>
      <c r="O6" s="800"/>
      <c r="P6" s="800"/>
    </row>
    <row r="7" spans="1:16" ht="18" customHeight="1">
      <c r="A7" s="800"/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954" t="s">
        <v>16</v>
      </c>
      <c r="M7" s="954" t="s">
        <v>82</v>
      </c>
      <c r="N7" s="954" t="s">
        <v>107</v>
      </c>
      <c r="O7" s="800"/>
      <c r="P7" s="800"/>
    </row>
    <row r="8" spans="1:16" ht="23.25" customHeight="1">
      <c r="A8" s="800"/>
      <c r="B8" s="800"/>
      <c r="C8" s="511" t="s">
        <v>20</v>
      </c>
      <c r="D8" s="511" t="s">
        <v>21</v>
      </c>
      <c r="E8" s="511" t="s">
        <v>23</v>
      </c>
      <c r="F8" s="511" t="s">
        <v>20</v>
      </c>
      <c r="G8" s="511" t="s">
        <v>21</v>
      </c>
      <c r="H8" s="511" t="s">
        <v>23</v>
      </c>
      <c r="I8" s="511" t="s">
        <v>20</v>
      </c>
      <c r="J8" s="511" t="s">
        <v>21</v>
      </c>
      <c r="K8" s="511" t="s">
        <v>23</v>
      </c>
      <c r="L8" s="511" t="s">
        <v>20</v>
      </c>
      <c r="M8" s="511" t="s">
        <v>21</v>
      </c>
      <c r="N8" s="511" t="s">
        <v>23</v>
      </c>
      <c r="O8" s="800"/>
      <c r="P8" s="800"/>
    </row>
    <row r="9" spans="1:16" ht="27" customHeight="1" thickBot="1">
      <c r="A9" s="885"/>
      <c r="B9" s="885"/>
      <c r="C9" s="512"/>
      <c r="D9" s="512"/>
      <c r="E9" s="512"/>
      <c r="F9" s="512"/>
      <c r="G9" s="512"/>
      <c r="H9" s="512"/>
      <c r="I9" s="512"/>
      <c r="J9" s="512"/>
      <c r="K9" s="512"/>
      <c r="L9" s="512"/>
      <c r="M9" s="512"/>
      <c r="N9" s="512"/>
      <c r="O9" s="885"/>
      <c r="P9" s="885"/>
    </row>
    <row r="10" spans="1:16" ht="19.5" customHeight="1">
      <c r="A10" s="871" t="s">
        <v>198</v>
      </c>
      <c r="B10" s="871"/>
      <c r="C10" s="852">
        <v>465</v>
      </c>
      <c r="D10" s="852">
        <v>387</v>
      </c>
      <c r="E10" s="852">
        <f>SUM(C10:D10)</f>
        <v>852</v>
      </c>
      <c r="F10" s="852">
        <v>0</v>
      </c>
      <c r="G10" s="852">
        <v>0</v>
      </c>
      <c r="H10" s="852">
        <f>SUM(F10:G10)</f>
        <v>0</v>
      </c>
      <c r="I10" s="854">
        <f>SUM(C10,F10)</f>
        <v>465</v>
      </c>
      <c r="J10" s="854">
        <f>SUM(D10,G10)</f>
        <v>387</v>
      </c>
      <c r="K10" s="854">
        <f>SUM(I10:J10)</f>
        <v>852</v>
      </c>
      <c r="L10" s="854">
        <v>0</v>
      </c>
      <c r="M10" s="854">
        <v>0</v>
      </c>
      <c r="N10" s="854">
        <f>SUM(L10:M10)</f>
        <v>0</v>
      </c>
      <c r="O10" s="807" t="s">
        <v>26</v>
      </c>
      <c r="P10" s="807"/>
    </row>
    <row r="11" spans="1:16" ht="19.5" customHeight="1">
      <c r="A11" s="922" t="s">
        <v>27</v>
      </c>
      <c r="B11" s="922"/>
      <c r="C11" s="852">
        <v>315</v>
      </c>
      <c r="D11" s="852">
        <v>164</v>
      </c>
      <c r="E11" s="852">
        <f t="shared" ref="E11:E29" si="0">SUM(C11:D11)</f>
        <v>479</v>
      </c>
      <c r="F11" s="852">
        <v>0</v>
      </c>
      <c r="G11" s="852">
        <v>0</v>
      </c>
      <c r="H11" s="852">
        <f t="shared" ref="H11:H29" si="1">SUM(F11:G11)</f>
        <v>0</v>
      </c>
      <c r="I11" s="854">
        <f t="shared" ref="I11:J29" si="2">SUM(C11,F11)</f>
        <v>315</v>
      </c>
      <c r="J11" s="854">
        <f t="shared" si="2"/>
        <v>164</v>
      </c>
      <c r="K11" s="854">
        <f t="shared" ref="K11:K29" si="3">SUM(I11:J11)</f>
        <v>479</v>
      </c>
      <c r="L11" s="852">
        <v>4</v>
      </c>
      <c r="M11" s="852">
        <v>8</v>
      </c>
      <c r="N11" s="854">
        <f t="shared" ref="N11:N29" si="4">SUM(L11:M11)</f>
        <v>12</v>
      </c>
      <c r="O11" s="809" t="s">
        <v>28</v>
      </c>
      <c r="P11" s="809"/>
    </row>
    <row r="12" spans="1:16" ht="19.5" customHeight="1">
      <c r="A12" s="926" t="s">
        <v>83</v>
      </c>
      <c r="B12" s="926"/>
      <c r="C12" s="854">
        <v>356</v>
      </c>
      <c r="D12" s="854">
        <v>228</v>
      </c>
      <c r="E12" s="852">
        <f t="shared" si="0"/>
        <v>584</v>
      </c>
      <c r="F12" s="854">
        <v>0</v>
      </c>
      <c r="G12" s="854">
        <v>0</v>
      </c>
      <c r="H12" s="852">
        <f t="shared" si="1"/>
        <v>0</v>
      </c>
      <c r="I12" s="854">
        <f t="shared" si="2"/>
        <v>356</v>
      </c>
      <c r="J12" s="854">
        <f t="shared" si="2"/>
        <v>228</v>
      </c>
      <c r="K12" s="854">
        <f t="shared" si="3"/>
        <v>584</v>
      </c>
      <c r="L12" s="852">
        <v>67</v>
      </c>
      <c r="M12" s="852">
        <v>43</v>
      </c>
      <c r="N12" s="854">
        <f t="shared" si="4"/>
        <v>110</v>
      </c>
      <c r="O12" s="811" t="s">
        <v>30</v>
      </c>
      <c r="P12" s="811"/>
    </row>
    <row r="13" spans="1:16" ht="19.5" customHeight="1">
      <c r="A13" s="926" t="s">
        <v>31</v>
      </c>
      <c r="B13" s="926"/>
      <c r="C13" s="854">
        <v>127</v>
      </c>
      <c r="D13" s="854">
        <v>161</v>
      </c>
      <c r="E13" s="852">
        <f t="shared" si="0"/>
        <v>288</v>
      </c>
      <c r="F13" s="854">
        <v>0</v>
      </c>
      <c r="G13" s="854">
        <v>0</v>
      </c>
      <c r="H13" s="852">
        <f t="shared" si="1"/>
        <v>0</v>
      </c>
      <c r="I13" s="854">
        <f t="shared" si="2"/>
        <v>127</v>
      </c>
      <c r="J13" s="854">
        <f t="shared" si="2"/>
        <v>161</v>
      </c>
      <c r="K13" s="854">
        <f t="shared" si="3"/>
        <v>288</v>
      </c>
      <c r="L13" s="852">
        <v>12</v>
      </c>
      <c r="M13" s="852">
        <v>7</v>
      </c>
      <c r="N13" s="854">
        <f t="shared" si="4"/>
        <v>19</v>
      </c>
      <c r="O13" s="811" t="s">
        <v>32</v>
      </c>
      <c r="P13" s="811"/>
    </row>
    <row r="14" spans="1:16" ht="19.5" customHeight="1">
      <c r="A14" s="812" t="s">
        <v>33</v>
      </c>
      <c r="B14" s="874" t="s">
        <v>34</v>
      </c>
      <c r="C14" s="854">
        <v>317</v>
      </c>
      <c r="D14" s="854">
        <v>554</v>
      </c>
      <c r="E14" s="852">
        <f t="shared" si="0"/>
        <v>871</v>
      </c>
      <c r="F14" s="854">
        <v>0</v>
      </c>
      <c r="G14" s="854">
        <v>0</v>
      </c>
      <c r="H14" s="852">
        <f t="shared" si="1"/>
        <v>0</v>
      </c>
      <c r="I14" s="854">
        <f t="shared" si="2"/>
        <v>317</v>
      </c>
      <c r="J14" s="854">
        <f t="shared" si="2"/>
        <v>554</v>
      </c>
      <c r="K14" s="854">
        <f t="shared" si="3"/>
        <v>871</v>
      </c>
      <c r="L14" s="852">
        <v>0</v>
      </c>
      <c r="M14" s="852">
        <v>0</v>
      </c>
      <c r="N14" s="854">
        <f t="shared" si="4"/>
        <v>0</v>
      </c>
      <c r="O14" s="814" t="s">
        <v>35</v>
      </c>
      <c r="P14" s="815" t="s">
        <v>36</v>
      </c>
    </row>
    <row r="15" spans="1:16" ht="19.5" customHeight="1">
      <c r="A15" s="816"/>
      <c r="B15" s="874" t="s">
        <v>37</v>
      </c>
      <c r="C15" s="854">
        <v>794</v>
      </c>
      <c r="D15" s="854">
        <v>1194</v>
      </c>
      <c r="E15" s="852">
        <f t="shared" si="0"/>
        <v>1988</v>
      </c>
      <c r="F15" s="854">
        <v>0</v>
      </c>
      <c r="G15" s="854">
        <v>0</v>
      </c>
      <c r="H15" s="852">
        <f t="shared" si="1"/>
        <v>0</v>
      </c>
      <c r="I15" s="854">
        <f t="shared" si="2"/>
        <v>794</v>
      </c>
      <c r="J15" s="854">
        <f t="shared" si="2"/>
        <v>1194</v>
      </c>
      <c r="K15" s="854">
        <f t="shared" si="3"/>
        <v>1988</v>
      </c>
      <c r="L15" s="852">
        <v>33</v>
      </c>
      <c r="M15" s="852">
        <v>53</v>
      </c>
      <c r="N15" s="854">
        <f t="shared" si="4"/>
        <v>86</v>
      </c>
      <c r="O15" s="814" t="s">
        <v>38</v>
      </c>
      <c r="P15" s="817"/>
    </row>
    <row r="16" spans="1:16" ht="19.5" customHeight="1">
      <c r="A16" s="816"/>
      <c r="B16" s="874" t="s">
        <v>39</v>
      </c>
      <c r="C16" s="854">
        <v>36</v>
      </c>
      <c r="D16" s="854">
        <v>83</v>
      </c>
      <c r="E16" s="852">
        <f t="shared" si="0"/>
        <v>119</v>
      </c>
      <c r="F16" s="854">
        <v>0</v>
      </c>
      <c r="G16" s="854">
        <v>0</v>
      </c>
      <c r="H16" s="852">
        <f t="shared" si="1"/>
        <v>0</v>
      </c>
      <c r="I16" s="854">
        <f t="shared" si="2"/>
        <v>36</v>
      </c>
      <c r="J16" s="854">
        <f t="shared" si="2"/>
        <v>83</v>
      </c>
      <c r="K16" s="854">
        <f t="shared" si="3"/>
        <v>119</v>
      </c>
      <c r="L16" s="852">
        <v>0</v>
      </c>
      <c r="M16" s="852">
        <v>3</v>
      </c>
      <c r="N16" s="854">
        <f t="shared" si="4"/>
        <v>3</v>
      </c>
      <c r="O16" s="814" t="s">
        <v>40</v>
      </c>
      <c r="P16" s="817"/>
    </row>
    <row r="17" spans="1:16" ht="19.5" customHeight="1">
      <c r="A17" s="816"/>
      <c r="B17" s="874" t="s">
        <v>41</v>
      </c>
      <c r="C17" s="854">
        <v>400</v>
      </c>
      <c r="D17" s="854">
        <v>477</v>
      </c>
      <c r="E17" s="852">
        <f t="shared" si="0"/>
        <v>877</v>
      </c>
      <c r="F17" s="854">
        <v>0</v>
      </c>
      <c r="G17" s="854">
        <v>0</v>
      </c>
      <c r="H17" s="852">
        <f t="shared" si="1"/>
        <v>0</v>
      </c>
      <c r="I17" s="854">
        <f t="shared" si="2"/>
        <v>400</v>
      </c>
      <c r="J17" s="854">
        <f t="shared" si="2"/>
        <v>477</v>
      </c>
      <c r="K17" s="854">
        <f t="shared" si="3"/>
        <v>877</v>
      </c>
      <c r="L17" s="852">
        <v>0</v>
      </c>
      <c r="M17" s="852">
        <v>0</v>
      </c>
      <c r="N17" s="854">
        <f t="shared" si="4"/>
        <v>0</v>
      </c>
      <c r="O17" s="814" t="s">
        <v>42</v>
      </c>
      <c r="P17" s="817"/>
    </row>
    <row r="18" spans="1:16" ht="19.5" customHeight="1">
      <c r="A18" s="816"/>
      <c r="B18" s="874" t="s">
        <v>43</v>
      </c>
      <c r="C18" s="854">
        <v>344</v>
      </c>
      <c r="D18" s="854">
        <v>683</v>
      </c>
      <c r="E18" s="852">
        <f t="shared" si="0"/>
        <v>1027</v>
      </c>
      <c r="F18" s="854">
        <v>0</v>
      </c>
      <c r="G18" s="854">
        <v>0</v>
      </c>
      <c r="H18" s="852">
        <f t="shared" si="1"/>
        <v>0</v>
      </c>
      <c r="I18" s="854">
        <f t="shared" si="2"/>
        <v>344</v>
      </c>
      <c r="J18" s="854">
        <f t="shared" si="2"/>
        <v>683</v>
      </c>
      <c r="K18" s="854">
        <f t="shared" si="3"/>
        <v>1027</v>
      </c>
      <c r="L18" s="852">
        <v>35</v>
      </c>
      <c r="M18" s="852">
        <v>79</v>
      </c>
      <c r="N18" s="854">
        <f t="shared" si="4"/>
        <v>114</v>
      </c>
      <c r="O18" s="814" t="s">
        <v>44</v>
      </c>
      <c r="P18" s="817"/>
    </row>
    <row r="19" spans="1:16" ht="19.5" customHeight="1">
      <c r="A19" s="819"/>
      <c r="B19" s="874" t="s">
        <v>45</v>
      </c>
      <c r="C19" s="854">
        <v>230</v>
      </c>
      <c r="D19" s="854">
        <v>291</v>
      </c>
      <c r="E19" s="852">
        <f t="shared" si="0"/>
        <v>521</v>
      </c>
      <c r="F19" s="854">
        <v>0</v>
      </c>
      <c r="G19" s="854">
        <v>0</v>
      </c>
      <c r="H19" s="852">
        <f t="shared" si="1"/>
        <v>0</v>
      </c>
      <c r="I19" s="854">
        <f t="shared" si="2"/>
        <v>230</v>
      </c>
      <c r="J19" s="854">
        <f t="shared" si="2"/>
        <v>291</v>
      </c>
      <c r="K19" s="854">
        <f t="shared" si="3"/>
        <v>521</v>
      </c>
      <c r="L19" s="852">
        <v>57</v>
      </c>
      <c r="M19" s="852">
        <v>59</v>
      </c>
      <c r="N19" s="854">
        <f t="shared" si="4"/>
        <v>116</v>
      </c>
      <c r="O19" s="814" t="s">
        <v>46</v>
      </c>
      <c r="P19" s="820"/>
    </row>
    <row r="20" spans="1:16" ht="19.5" customHeight="1">
      <c r="A20" s="942" t="s">
        <v>47</v>
      </c>
      <c r="B20" s="942"/>
      <c r="C20" s="854">
        <v>150</v>
      </c>
      <c r="D20" s="854">
        <v>148</v>
      </c>
      <c r="E20" s="852">
        <f t="shared" si="0"/>
        <v>298</v>
      </c>
      <c r="F20" s="854">
        <v>0</v>
      </c>
      <c r="G20" s="854">
        <v>7</v>
      </c>
      <c r="H20" s="852">
        <f t="shared" si="1"/>
        <v>7</v>
      </c>
      <c r="I20" s="854">
        <f t="shared" si="2"/>
        <v>150</v>
      </c>
      <c r="J20" s="854">
        <f t="shared" si="2"/>
        <v>155</v>
      </c>
      <c r="K20" s="854">
        <f t="shared" si="3"/>
        <v>305</v>
      </c>
      <c r="L20" s="852">
        <v>0</v>
      </c>
      <c r="M20" s="852">
        <v>0</v>
      </c>
      <c r="N20" s="854">
        <f t="shared" si="4"/>
        <v>0</v>
      </c>
      <c r="O20" s="811" t="s">
        <v>48</v>
      </c>
      <c r="P20" s="811"/>
    </row>
    <row r="21" spans="1:16" ht="19.5" customHeight="1">
      <c r="A21" s="926" t="s">
        <v>49</v>
      </c>
      <c r="B21" s="926"/>
      <c r="C21" s="854">
        <v>494</v>
      </c>
      <c r="D21" s="854">
        <v>407</v>
      </c>
      <c r="E21" s="852">
        <f t="shared" si="0"/>
        <v>901</v>
      </c>
      <c r="F21" s="854">
        <v>0</v>
      </c>
      <c r="G21" s="854">
        <v>0</v>
      </c>
      <c r="H21" s="852">
        <f t="shared" si="1"/>
        <v>0</v>
      </c>
      <c r="I21" s="854">
        <f t="shared" si="2"/>
        <v>494</v>
      </c>
      <c r="J21" s="854">
        <f t="shared" si="2"/>
        <v>407</v>
      </c>
      <c r="K21" s="854">
        <f t="shared" si="3"/>
        <v>901</v>
      </c>
      <c r="L21" s="852">
        <v>68</v>
      </c>
      <c r="M21" s="852">
        <v>57</v>
      </c>
      <c r="N21" s="854">
        <f t="shared" si="4"/>
        <v>125</v>
      </c>
      <c r="O21" s="811" t="s">
        <v>50</v>
      </c>
      <c r="P21" s="811"/>
    </row>
    <row r="22" spans="1:16" ht="19.5" customHeight="1">
      <c r="A22" s="926" t="s">
        <v>51</v>
      </c>
      <c r="B22" s="926"/>
      <c r="C22" s="854">
        <v>308</v>
      </c>
      <c r="D22" s="854">
        <v>331</v>
      </c>
      <c r="E22" s="852">
        <f t="shared" si="0"/>
        <v>639</v>
      </c>
      <c r="F22" s="854">
        <v>0</v>
      </c>
      <c r="G22" s="854">
        <v>1</v>
      </c>
      <c r="H22" s="852">
        <f t="shared" si="1"/>
        <v>1</v>
      </c>
      <c r="I22" s="854">
        <f t="shared" si="2"/>
        <v>308</v>
      </c>
      <c r="J22" s="854">
        <f t="shared" si="2"/>
        <v>332</v>
      </c>
      <c r="K22" s="854">
        <f t="shared" si="3"/>
        <v>640</v>
      </c>
      <c r="L22" s="852">
        <v>115</v>
      </c>
      <c r="M22" s="852">
        <v>94</v>
      </c>
      <c r="N22" s="854">
        <f t="shared" si="4"/>
        <v>209</v>
      </c>
      <c r="O22" s="811" t="s">
        <v>52</v>
      </c>
      <c r="P22" s="811"/>
    </row>
    <row r="23" spans="1:16" ht="19.5" customHeight="1">
      <c r="A23" s="926" t="s">
        <v>53</v>
      </c>
      <c r="B23" s="926"/>
      <c r="C23" s="854">
        <v>1026</v>
      </c>
      <c r="D23" s="854">
        <v>317</v>
      </c>
      <c r="E23" s="852">
        <f t="shared" si="0"/>
        <v>1343</v>
      </c>
      <c r="F23" s="854">
        <v>1</v>
      </c>
      <c r="G23" s="854">
        <v>0</v>
      </c>
      <c r="H23" s="852">
        <f t="shared" si="1"/>
        <v>1</v>
      </c>
      <c r="I23" s="854">
        <f t="shared" si="2"/>
        <v>1027</v>
      </c>
      <c r="J23" s="854">
        <f t="shared" si="2"/>
        <v>317</v>
      </c>
      <c r="K23" s="854">
        <f t="shared" si="3"/>
        <v>1344</v>
      </c>
      <c r="L23" s="852">
        <v>138</v>
      </c>
      <c r="M23" s="852">
        <v>55</v>
      </c>
      <c r="N23" s="854">
        <f t="shared" si="4"/>
        <v>193</v>
      </c>
      <c r="O23" s="811" t="s">
        <v>54</v>
      </c>
      <c r="P23" s="811"/>
    </row>
    <row r="24" spans="1:16" ht="19.5" customHeight="1">
      <c r="A24" s="926" t="s">
        <v>84</v>
      </c>
      <c r="B24" s="926"/>
      <c r="C24" s="854">
        <v>737</v>
      </c>
      <c r="D24" s="854">
        <v>309</v>
      </c>
      <c r="E24" s="852">
        <f t="shared" si="0"/>
        <v>1046</v>
      </c>
      <c r="F24" s="854">
        <v>0</v>
      </c>
      <c r="G24" s="854">
        <v>0</v>
      </c>
      <c r="H24" s="852">
        <f t="shared" si="1"/>
        <v>0</v>
      </c>
      <c r="I24" s="854">
        <f t="shared" si="2"/>
        <v>737</v>
      </c>
      <c r="J24" s="854">
        <f t="shared" si="2"/>
        <v>309</v>
      </c>
      <c r="K24" s="854">
        <f t="shared" si="3"/>
        <v>1046</v>
      </c>
      <c r="L24" s="852">
        <v>0</v>
      </c>
      <c r="M24" s="852">
        <v>0</v>
      </c>
      <c r="N24" s="854">
        <f t="shared" si="4"/>
        <v>0</v>
      </c>
      <c r="O24" s="811" t="s">
        <v>56</v>
      </c>
      <c r="P24" s="811"/>
    </row>
    <row r="25" spans="1:16" ht="19.5" customHeight="1">
      <c r="A25" s="926" t="s">
        <v>57</v>
      </c>
      <c r="B25" s="926"/>
      <c r="C25" s="854">
        <v>220</v>
      </c>
      <c r="D25" s="854">
        <v>58</v>
      </c>
      <c r="E25" s="852">
        <f t="shared" si="0"/>
        <v>278</v>
      </c>
      <c r="F25" s="854">
        <v>0</v>
      </c>
      <c r="G25" s="854">
        <v>0</v>
      </c>
      <c r="H25" s="852">
        <f t="shared" si="1"/>
        <v>0</v>
      </c>
      <c r="I25" s="854">
        <f t="shared" si="2"/>
        <v>220</v>
      </c>
      <c r="J25" s="854">
        <f t="shared" si="2"/>
        <v>58</v>
      </c>
      <c r="K25" s="854">
        <f t="shared" si="3"/>
        <v>278</v>
      </c>
      <c r="L25" s="852">
        <v>51</v>
      </c>
      <c r="M25" s="852">
        <v>5</v>
      </c>
      <c r="N25" s="854">
        <f t="shared" si="4"/>
        <v>56</v>
      </c>
      <c r="O25" s="811" t="s">
        <v>58</v>
      </c>
      <c r="P25" s="811"/>
    </row>
    <row r="26" spans="1:16" ht="19.5" customHeight="1">
      <c r="A26" s="926" t="s">
        <v>59</v>
      </c>
      <c r="B26" s="926"/>
      <c r="C26" s="854">
        <v>294</v>
      </c>
      <c r="D26" s="854">
        <v>181</v>
      </c>
      <c r="E26" s="852">
        <f t="shared" si="0"/>
        <v>475</v>
      </c>
      <c r="F26" s="854">
        <v>0</v>
      </c>
      <c r="G26" s="854">
        <v>0</v>
      </c>
      <c r="H26" s="852">
        <f t="shared" si="1"/>
        <v>0</v>
      </c>
      <c r="I26" s="854">
        <f t="shared" si="2"/>
        <v>294</v>
      </c>
      <c r="J26" s="854">
        <f t="shared" si="2"/>
        <v>181</v>
      </c>
      <c r="K26" s="854">
        <f t="shared" si="3"/>
        <v>475</v>
      </c>
      <c r="L26" s="852">
        <v>99</v>
      </c>
      <c r="M26" s="852">
        <v>10</v>
      </c>
      <c r="N26" s="854">
        <f t="shared" si="4"/>
        <v>109</v>
      </c>
      <c r="O26" s="811" t="s">
        <v>60</v>
      </c>
      <c r="P26" s="811"/>
    </row>
    <row r="27" spans="1:16" ht="19.5" customHeight="1">
      <c r="A27" s="926" t="s">
        <v>61</v>
      </c>
      <c r="B27" s="926"/>
      <c r="C27" s="854">
        <v>1610</v>
      </c>
      <c r="D27" s="854">
        <v>436</v>
      </c>
      <c r="E27" s="852">
        <f t="shared" si="0"/>
        <v>2046</v>
      </c>
      <c r="F27" s="854">
        <v>0</v>
      </c>
      <c r="G27" s="854">
        <v>0</v>
      </c>
      <c r="H27" s="852">
        <f t="shared" si="1"/>
        <v>0</v>
      </c>
      <c r="I27" s="854">
        <f t="shared" si="2"/>
        <v>1610</v>
      </c>
      <c r="J27" s="854">
        <f t="shared" si="2"/>
        <v>436</v>
      </c>
      <c r="K27" s="854">
        <f t="shared" si="3"/>
        <v>2046</v>
      </c>
      <c r="L27" s="852">
        <v>279</v>
      </c>
      <c r="M27" s="852">
        <v>39</v>
      </c>
      <c r="N27" s="854">
        <f t="shared" si="4"/>
        <v>318</v>
      </c>
      <c r="O27" s="811" t="s">
        <v>62</v>
      </c>
      <c r="P27" s="811"/>
    </row>
    <row r="28" spans="1:16" ht="19.5" customHeight="1">
      <c r="A28" s="926" t="s">
        <v>63</v>
      </c>
      <c r="B28" s="926"/>
      <c r="C28" s="854">
        <v>154</v>
      </c>
      <c r="D28" s="854">
        <v>75</v>
      </c>
      <c r="E28" s="852">
        <f t="shared" si="0"/>
        <v>229</v>
      </c>
      <c r="F28" s="854">
        <v>0</v>
      </c>
      <c r="G28" s="854">
        <v>0</v>
      </c>
      <c r="H28" s="852">
        <f t="shared" si="1"/>
        <v>0</v>
      </c>
      <c r="I28" s="854">
        <f t="shared" si="2"/>
        <v>154</v>
      </c>
      <c r="J28" s="854">
        <f t="shared" si="2"/>
        <v>75</v>
      </c>
      <c r="K28" s="854">
        <f t="shared" si="3"/>
        <v>229</v>
      </c>
      <c r="L28" s="852">
        <v>0</v>
      </c>
      <c r="M28" s="852">
        <v>0</v>
      </c>
      <c r="N28" s="854">
        <f t="shared" si="4"/>
        <v>0</v>
      </c>
      <c r="O28" s="811" t="s">
        <v>64</v>
      </c>
      <c r="P28" s="811"/>
    </row>
    <row r="29" spans="1:16" ht="19.5" customHeight="1" thickBot="1">
      <c r="A29" s="929" t="s">
        <v>65</v>
      </c>
      <c r="B29" s="929"/>
      <c r="C29" s="944">
        <v>1546</v>
      </c>
      <c r="D29" s="944">
        <v>766</v>
      </c>
      <c r="E29" s="852">
        <f t="shared" si="0"/>
        <v>2312</v>
      </c>
      <c r="F29" s="944">
        <v>0</v>
      </c>
      <c r="G29" s="944">
        <v>0</v>
      </c>
      <c r="H29" s="852">
        <f t="shared" si="1"/>
        <v>0</v>
      </c>
      <c r="I29" s="854">
        <f t="shared" si="2"/>
        <v>1546</v>
      </c>
      <c r="J29" s="854">
        <f t="shared" si="2"/>
        <v>766</v>
      </c>
      <c r="K29" s="854">
        <f t="shared" si="3"/>
        <v>2312</v>
      </c>
      <c r="L29" s="852">
        <v>66</v>
      </c>
      <c r="M29" s="852">
        <v>30</v>
      </c>
      <c r="N29" s="854">
        <f t="shared" si="4"/>
        <v>96</v>
      </c>
      <c r="O29" s="494" t="s">
        <v>66</v>
      </c>
      <c r="P29" s="494"/>
    </row>
    <row r="30" spans="1:16" ht="19.5" customHeight="1" thickBot="1">
      <c r="A30" s="930" t="s">
        <v>19</v>
      </c>
      <c r="B30" s="930"/>
      <c r="C30" s="931">
        <f>SUM(C10:C29)</f>
        <v>9923</v>
      </c>
      <c r="D30" s="931">
        <f t="shared" ref="D30:N30" si="5">SUM(D10:D29)</f>
        <v>7250</v>
      </c>
      <c r="E30" s="931">
        <f t="shared" si="5"/>
        <v>17173</v>
      </c>
      <c r="F30" s="931">
        <f t="shared" si="5"/>
        <v>1</v>
      </c>
      <c r="G30" s="931">
        <f t="shared" si="5"/>
        <v>8</v>
      </c>
      <c r="H30" s="931">
        <f t="shared" si="5"/>
        <v>9</v>
      </c>
      <c r="I30" s="931">
        <f t="shared" si="5"/>
        <v>9924</v>
      </c>
      <c r="J30" s="931">
        <f t="shared" si="5"/>
        <v>7258</v>
      </c>
      <c r="K30" s="931">
        <f t="shared" si="5"/>
        <v>17182</v>
      </c>
      <c r="L30" s="931">
        <f t="shared" si="5"/>
        <v>1024</v>
      </c>
      <c r="M30" s="931">
        <f t="shared" si="5"/>
        <v>542</v>
      </c>
      <c r="N30" s="931">
        <f t="shared" si="5"/>
        <v>1566</v>
      </c>
      <c r="O30" s="826" t="s">
        <v>67</v>
      </c>
      <c r="P30" s="826"/>
    </row>
    <row r="31" spans="1:16" ht="21" thickTop="1">
      <c r="A31" s="818"/>
      <c r="B31" s="818"/>
      <c r="C31" s="818"/>
      <c r="D31" s="818"/>
      <c r="E31" s="818"/>
      <c r="F31" s="818"/>
      <c r="G31" s="818"/>
      <c r="H31" s="818"/>
      <c r="I31" s="818"/>
      <c r="J31" s="818"/>
      <c r="K31" s="818"/>
      <c r="L31" s="818"/>
      <c r="M31" s="818"/>
      <c r="N31" s="818"/>
      <c r="O31" s="818"/>
      <c r="P31" s="818"/>
    </row>
    <row r="32" spans="1:16">
      <c r="A32" s="818"/>
      <c r="B32" s="818"/>
      <c r="C32" s="818"/>
      <c r="D32" s="818"/>
      <c r="E32" s="818"/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</row>
    <row r="33" spans="3:17">
      <c r="C33" s="880"/>
      <c r="D33" s="880"/>
      <c r="E33" s="880"/>
      <c r="F33" s="880"/>
      <c r="G33" s="880"/>
      <c r="H33" s="880"/>
      <c r="I33" s="880"/>
      <c r="J33" s="880"/>
      <c r="K33" s="880"/>
      <c r="L33" s="863"/>
      <c r="M33" s="863"/>
      <c r="N33" s="863"/>
      <c r="Q33" s="863"/>
    </row>
  </sheetData>
  <mergeCells count="67">
    <mergeCell ref="A28:B28"/>
    <mergeCell ref="O28:P28"/>
    <mergeCell ref="A29:B29"/>
    <mergeCell ref="O29:P29"/>
    <mergeCell ref="A30:B30"/>
    <mergeCell ref="O30:P30"/>
    <mergeCell ref="A25:B25"/>
    <mergeCell ref="O25:P25"/>
    <mergeCell ref="A26:B26"/>
    <mergeCell ref="O26:P26"/>
    <mergeCell ref="A27:B27"/>
    <mergeCell ref="O27:P27"/>
    <mergeCell ref="A22:B22"/>
    <mergeCell ref="O22:P22"/>
    <mergeCell ref="A23:B23"/>
    <mergeCell ref="O23:P23"/>
    <mergeCell ref="A24:B24"/>
    <mergeCell ref="O24:P24"/>
    <mergeCell ref="A14:A19"/>
    <mergeCell ref="P14:P19"/>
    <mergeCell ref="A20:B20"/>
    <mergeCell ref="O20:P20"/>
    <mergeCell ref="A21:B21"/>
    <mergeCell ref="O21:P21"/>
    <mergeCell ref="O10:P10"/>
    <mergeCell ref="A11:B11"/>
    <mergeCell ref="O11:P11"/>
    <mergeCell ref="A12:B12"/>
    <mergeCell ref="O12:P12"/>
    <mergeCell ref="A13:B13"/>
    <mergeCell ref="O13:P13"/>
    <mergeCell ref="J8:J9"/>
    <mergeCell ref="K8:K9"/>
    <mergeCell ref="L8:L9"/>
    <mergeCell ref="M8:M9"/>
    <mergeCell ref="N8:N9"/>
    <mergeCell ref="A10:B10"/>
    <mergeCell ref="J6:J7"/>
    <mergeCell ref="K6:K7"/>
    <mergeCell ref="L6:N6"/>
    <mergeCell ref="C8:C9"/>
    <mergeCell ref="D8:D9"/>
    <mergeCell ref="E8:E9"/>
    <mergeCell ref="F8:F9"/>
    <mergeCell ref="G8:G9"/>
    <mergeCell ref="H8:H9"/>
    <mergeCell ref="I8:I9"/>
    <mergeCell ref="C5:E5"/>
    <mergeCell ref="F5:H5"/>
    <mergeCell ref="I5:K5"/>
    <mergeCell ref="C6:C7"/>
    <mergeCell ref="D6:D7"/>
    <mergeCell ref="E6:E7"/>
    <mergeCell ref="F6:F7"/>
    <mergeCell ref="G6:G7"/>
    <mergeCell ref="H6:H7"/>
    <mergeCell ref="I6:I7"/>
    <mergeCell ref="A1:P1"/>
    <mergeCell ref="A2:P2"/>
    <mergeCell ref="A3:N3"/>
    <mergeCell ref="O3:P3"/>
    <mergeCell ref="A4:B9"/>
    <mergeCell ref="C4:E4"/>
    <mergeCell ref="F4:H4"/>
    <mergeCell ref="I4:K4"/>
    <mergeCell ref="L4:N5"/>
    <mergeCell ref="O4:P9"/>
  </mergeCells>
  <printOptions horizontalCentered="1"/>
  <pageMargins left="0.19685039370078741" right="0.19685039370078741" top="0.59055118110236227" bottom="0.39370078740157483" header="0.59055118110236227" footer="0.39370078740157483"/>
  <pageSetup paperSize="9" scale="80" firstPageNumber="8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31"/>
  <sheetViews>
    <sheetView rightToLeft="1" view="pageBreakPreview" zoomScale="75" zoomScaleNormal="75" zoomScaleSheetLayoutView="75" workbookViewId="0">
      <selection activeCell="A2" sqref="A2:Z2"/>
    </sheetView>
  </sheetViews>
  <sheetFormatPr defaultRowHeight="20.25"/>
  <cols>
    <col min="1" max="1" width="2.33203125" customWidth="1"/>
    <col min="2" max="2" width="6.5" customWidth="1"/>
    <col min="3" max="3" width="3.75" customWidth="1"/>
    <col min="4" max="4" width="4.25" customWidth="1"/>
    <col min="5" max="5" width="3.83203125" customWidth="1"/>
    <col min="6" max="6" width="4.33203125" customWidth="1"/>
    <col min="7" max="7" width="6.4140625" customWidth="1"/>
    <col min="8" max="8" width="6.58203125" customWidth="1"/>
    <col min="9" max="9" width="6.6640625" customWidth="1"/>
    <col min="10" max="10" width="5.1640625" customWidth="1"/>
    <col min="11" max="11" width="4.9140625" customWidth="1"/>
    <col min="12" max="12" width="5.1640625" customWidth="1"/>
    <col min="13" max="13" width="4.6640625" customWidth="1"/>
    <col min="14" max="14" width="4.1640625" customWidth="1"/>
    <col min="15" max="15" width="4.33203125" customWidth="1"/>
    <col min="16" max="16" width="3.75" customWidth="1"/>
    <col min="17" max="18" width="3.9140625" customWidth="1"/>
    <col min="19" max="19" width="4.08203125" customWidth="1"/>
    <col min="20" max="20" width="4.83203125" customWidth="1"/>
    <col min="21" max="21" width="5" customWidth="1"/>
    <col min="22" max="22" width="4.4140625" customWidth="1"/>
    <col min="23" max="23" width="4.1640625" customWidth="1"/>
    <col min="24" max="24" width="4.58203125" customWidth="1"/>
    <col min="25" max="25" width="9.5" customWidth="1"/>
    <col min="26" max="26" width="2.4140625" customWidth="1"/>
    <col min="27" max="27" width="4" customWidth="1"/>
  </cols>
  <sheetData>
    <row r="1" spans="1:26" ht="27" customHeight="1">
      <c r="A1" s="389" t="s">
        <v>622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</row>
    <row r="2" spans="1:26" ht="42.75" customHeight="1">
      <c r="A2" s="425" t="s">
        <v>94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</row>
    <row r="3" spans="1:26" ht="25.5" customHeight="1" thickBot="1">
      <c r="A3" s="415" t="s">
        <v>95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391" t="s">
        <v>96</v>
      </c>
      <c r="Z3" s="391"/>
    </row>
    <row r="4" spans="1:26" ht="23.25" customHeight="1" thickTop="1">
      <c r="A4" s="392" t="s">
        <v>4</v>
      </c>
      <c r="B4" s="392"/>
      <c r="C4" s="413" t="s">
        <v>19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 t="s">
        <v>10</v>
      </c>
      <c r="Z4" s="413"/>
    </row>
    <row r="5" spans="1:26" ht="18" customHeight="1">
      <c r="A5" s="393"/>
      <c r="B5" s="393"/>
      <c r="C5" s="408" t="s">
        <v>67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</row>
    <row r="6" spans="1:26" ht="21" customHeight="1">
      <c r="A6" s="393"/>
      <c r="B6" s="393"/>
      <c r="C6" s="408" t="s">
        <v>71</v>
      </c>
      <c r="D6" s="408"/>
      <c r="E6" s="408"/>
      <c r="F6" s="408"/>
      <c r="G6" s="408" t="s">
        <v>97</v>
      </c>
      <c r="H6" s="408"/>
      <c r="I6" s="408"/>
      <c r="J6" s="408" t="s">
        <v>98</v>
      </c>
      <c r="K6" s="408"/>
      <c r="L6" s="408"/>
      <c r="M6" s="408" t="s">
        <v>99</v>
      </c>
      <c r="N6" s="408"/>
      <c r="O6" s="408"/>
      <c r="P6" s="408" t="s">
        <v>100</v>
      </c>
      <c r="Q6" s="408"/>
      <c r="R6" s="408"/>
      <c r="S6" s="408"/>
      <c r="T6" s="408"/>
      <c r="U6" s="408" t="s">
        <v>101</v>
      </c>
      <c r="V6" s="408"/>
      <c r="W6" s="408"/>
      <c r="X6" s="408"/>
      <c r="Y6" s="408"/>
      <c r="Z6" s="408"/>
    </row>
    <row r="7" spans="1:26" ht="39" customHeight="1">
      <c r="A7" s="393"/>
      <c r="B7" s="393"/>
      <c r="C7" s="408" t="s">
        <v>73</v>
      </c>
      <c r="D7" s="408"/>
      <c r="E7" s="408"/>
      <c r="F7" s="408"/>
      <c r="G7" s="408" t="s">
        <v>102</v>
      </c>
      <c r="H7" s="408"/>
      <c r="I7" s="408"/>
      <c r="J7" s="408" t="s">
        <v>103</v>
      </c>
      <c r="K7" s="408"/>
      <c r="L7" s="408"/>
      <c r="M7" s="408" t="s">
        <v>104</v>
      </c>
      <c r="N7" s="408"/>
      <c r="O7" s="408"/>
      <c r="P7" s="408" t="s">
        <v>105</v>
      </c>
      <c r="Q7" s="408"/>
      <c r="R7" s="408"/>
      <c r="S7" s="408"/>
      <c r="T7" s="408"/>
      <c r="U7" s="408" t="s">
        <v>106</v>
      </c>
      <c r="V7" s="408"/>
      <c r="W7" s="408"/>
      <c r="X7" s="408"/>
      <c r="Y7" s="408"/>
      <c r="Z7" s="408"/>
    </row>
    <row r="8" spans="1:26" ht="36" customHeight="1">
      <c r="A8" s="393"/>
      <c r="B8" s="393"/>
      <c r="C8" s="47" t="s">
        <v>16</v>
      </c>
      <c r="D8" s="47" t="s">
        <v>17</v>
      </c>
      <c r="E8" s="47" t="s">
        <v>18</v>
      </c>
      <c r="F8" s="47" t="s">
        <v>107</v>
      </c>
      <c r="G8" s="47" t="s">
        <v>16</v>
      </c>
      <c r="H8" s="47" t="s">
        <v>17</v>
      </c>
      <c r="I8" s="47" t="s">
        <v>107</v>
      </c>
      <c r="J8" s="47" t="s">
        <v>16</v>
      </c>
      <c r="K8" s="47" t="s">
        <v>82</v>
      </c>
      <c r="L8" s="47" t="s">
        <v>107</v>
      </c>
      <c r="M8" s="47" t="s">
        <v>108</v>
      </c>
      <c r="N8" s="47" t="s">
        <v>109</v>
      </c>
      <c r="O8" s="47" t="s">
        <v>107</v>
      </c>
      <c r="P8" s="47" t="s">
        <v>110</v>
      </c>
      <c r="Q8" s="47" t="s">
        <v>111</v>
      </c>
      <c r="R8" s="47" t="s">
        <v>112</v>
      </c>
      <c r="S8" s="47" t="s">
        <v>113</v>
      </c>
      <c r="T8" s="47" t="s">
        <v>19</v>
      </c>
      <c r="U8" s="47" t="s">
        <v>16</v>
      </c>
      <c r="V8" s="47" t="s">
        <v>17</v>
      </c>
      <c r="W8" s="47" t="s">
        <v>18</v>
      </c>
      <c r="X8" s="47" t="s">
        <v>107</v>
      </c>
      <c r="Y8" s="408"/>
      <c r="Z8" s="408"/>
    </row>
    <row r="9" spans="1:26" ht="65.25" customHeight="1" thickBot="1">
      <c r="A9" s="394"/>
      <c r="B9" s="394"/>
      <c r="C9" s="48" t="s">
        <v>20</v>
      </c>
      <c r="D9" s="48" t="s">
        <v>21</v>
      </c>
      <c r="E9" s="48" t="s">
        <v>22</v>
      </c>
      <c r="F9" s="48" t="s">
        <v>23</v>
      </c>
      <c r="G9" s="48" t="s">
        <v>20</v>
      </c>
      <c r="H9" s="48" t="s">
        <v>21</v>
      </c>
      <c r="I9" s="48" t="s">
        <v>23</v>
      </c>
      <c r="J9" s="48" t="s">
        <v>20</v>
      </c>
      <c r="K9" s="48" t="s">
        <v>21</v>
      </c>
      <c r="L9" s="48" t="s">
        <v>23</v>
      </c>
      <c r="M9" s="48" t="s">
        <v>114</v>
      </c>
      <c r="N9" s="48" t="s">
        <v>115</v>
      </c>
      <c r="O9" s="48" t="s">
        <v>23</v>
      </c>
      <c r="P9" s="48" t="s">
        <v>116</v>
      </c>
      <c r="Q9" s="48" t="s">
        <v>117</v>
      </c>
      <c r="R9" s="48" t="s">
        <v>118</v>
      </c>
      <c r="S9" s="48" t="s">
        <v>119</v>
      </c>
      <c r="T9" s="48" t="s">
        <v>23</v>
      </c>
      <c r="U9" s="48" t="s">
        <v>20</v>
      </c>
      <c r="V9" s="48" t="s">
        <v>21</v>
      </c>
      <c r="W9" s="48" t="s">
        <v>22</v>
      </c>
      <c r="X9" s="48" t="s">
        <v>23</v>
      </c>
      <c r="Y9" s="424"/>
      <c r="Z9" s="424"/>
    </row>
    <row r="10" spans="1:26" ht="22.5" customHeight="1">
      <c r="A10" s="384" t="s">
        <v>120</v>
      </c>
      <c r="B10" s="384"/>
      <c r="C10" s="49">
        <f t="shared" ref="C10:X21" si="0">SUM(C44,C76,C108)</f>
        <v>263</v>
      </c>
      <c r="D10" s="49">
        <f t="shared" si="0"/>
        <v>195</v>
      </c>
      <c r="E10" s="49">
        <f t="shared" si="0"/>
        <v>167</v>
      </c>
      <c r="F10" s="49">
        <f t="shared" si="0"/>
        <v>625</v>
      </c>
      <c r="G10" s="49">
        <f t="shared" si="0"/>
        <v>127907</v>
      </c>
      <c r="H10" s="49">
        <f t="shared" si="0"/>
        <v>97865</v>
      </c>
      <c r="I10" s="49">
        <f t="shared" si="0"/>
        <v>225772</v>
      </c>
      <c r="J10" s="49">
        <f t="shared" si="0"/>
        <v>5899</v>
      </c>
      <c r="K10" s="49">
        <f t="shared" si="0"/>
        <v>4303</v>
      </c>
      <c r="L10" s="49">
        <f t="shared" si="0"/>
        <v>10202</v>
      </c>
      <c r="M10" s="49">
        <f t="shared" si="0"/>
        <v>411</v>
      </c>
      <c r="N10" s="49">
        <f t="shared" si="0"/>
        <v>214</v>
      </c>
      <c r="O10" s="49">
        <f t="shared" si="0"/>
        <v>625</v>
      </c>
      <c r="P10" s="49">
        <f t="shared" si="0"/>
        <v>400</v>
      </c>
      <c r="Q10" s="49">
        <f t="shared" si="0"/>
        <v>189</v>
      </c>
      <c r="R10" s="49">
        <f t="shared" si="0"/>
        <v>8</v>
      </c>
      <c r="S10" s="49">
        <f t="shared" si="0"/>
        <v>28</v>
      </c>
      <c r="T10" s="49">
        <f t="shared" si="0"/>
        <v>625</v>
      </c>
      <c r="U10" s="49">
        <f t="shared" si="0"/>
        <v>3119</v>
      </c>
      <c r="V10" s="49">
        <f t="shared" si="0"/>
        <v>2354</v>
      </c>
      <c r="W10" s="49">
        <f t="shared" si="0"/>
        <v>642</v>
      </c>
      <c r="X10" s="49">
        <f t="shared" si="0"/>
        <v>6115</v>
      </c>
      <c r="Y10" s="385" t="s">
        <v>26</v>
      </c>
      <c r="Z10" s="385"/>
    </row>
    <row r="11" spans="1:26" ht="21" customHeight="1">
      <c r="A11" s="405" t="s">
        <v>27</v>
      </c>
      <c r="B11" s="405"/>
      <c r="C11" s="49">
        <f t="shared" si="0"/>
        <v>257</v>
      </c>
      <c r="D11" s="49">
        <f t="shared" si="0"/>
        <v>201</v>
      </c>
      <c r="E11" s="49">
        <f t="shared" si="0"/>
        <v>167</v>
      </c>
      <c r="F11" s="49">
        <f t="shared" si="0"/>
        <v>625</v>
      </c>
      <c r="G11" s="49">
        <f t="shared" si="0"/>
        <v>88151</v>
      </c>
      <c r="H11" s="49">
        <f t="shared" si="0"/>
        <v>65072</v>
      </c>
      <c r="I11" s="49">
        <f t="shared" si="0"/>
        <v>153223</v>
      </c>
      <c r="J11" s="49">
        <f t="shared" si="0"/>
        <v>3338</v>
      </c>
      <c r="K11" s="49">
        <f t="shared" si="0"/>
        <v>3227</v>
      </c>
      <c r="L11" s="49">
        <f t="shared" si="0"/>
        <v>6565</v>
      </c>
      <c r="M11" s="49">
        <f t="shared" si="0"/>
        <v>316</v>
      </c>
      <c r="N11" s="49">
        <f t="shared" si="0"/>
        <v>309</v>
      </c>
      <c r="O11" s="49">
        <f t="shared" si="0"/>
        <v>625</v>
      </c>
      <c r="P11" s="49">
        <f t="shared" si="0"/>
        <v>234</v>
      </c>
      <c r="Q11" s="49">
        <f t="shared" si="0"/>
        <v>94</v>
      </c>
      <c r="R11" s="49">
        <f t="shared" si="0"/>
        <v>266</v>
      </c>
      <c r="S11" s="49">
        <f t="shared" si="0"/>
        <v>31</v>
      </c>
      <c r="T11" s="49">
        <f t="shared" si="0"/>
        <v>625</v>
      </c>
      <c r="U11" s="49">
        <f t="shared" si="0"/>
        <v>2253</v>
      </c>
      <c r="V11" s="49">
        <f t="shared" si="0"/>
        <v>1844</v>
      </c>
      <c r="W11" s="49">
        <f t="shared" si="0"/>
        <v>919</v>
      </c>
      <c r="X11" s="49">
        <f t="shared" si="0"/>
        <v>5016</v>
      </c>
      <c r="Y11" s="387" t="s">
        <v>28</v>
      </c>
      <c r="Z11" s="387"/>
    </row>
    <row r="12" spans="1:26" ht="21" customHeight="1">
      <c r="A12" s="405" t="s">
        <v>83</v>
      </c>
      <c r="B12" s="405"/>
      <c r="C12" s="49">
        <f t="shared" si="0"/>
        <v>198</v>
      </c>
      <c r="D12" s="49">
        <f t="shared" si="0"/>
        <v>171</v>
      </c>
      <c r="E12" s="49">
        <f t="shared" si="0"/>
        <v>134</v>
      </c>
      <c r="F12" s="49">
        <f t="shared" si="0"/>
        <v>503</v>
      </c>
      <c r="G12" s="49">
        <f t="shared" si="0"/>
        <v>77132</v>
      </c>
      <c r="H12" s="49">
        <f t="shared" si="0"/>
        <v>65529</v>
      </c>
      <c r="I12" s="49">
        <f t="shared" si="0"/>
        <v>142661</v>
      </c>
      <c r="J12" s="49">
        <f t="shared" si="0"/>
        <v>2665</v>
      </c>
      <c r="K12" s="49">
        <f t="shared" si="0"/>
        <v>3090</v>
      </c>
      <c r="L12" s="49">
        <f t="shared" si="0"/>
        <v>5755</v>
      </c>
      <c r="M12" s="49">
        <f t="shared" si="0"/>
        <v>311</v>
      </c>
      <c r="N12" s="49">
        <f t="shared" si="0"/>
        <v>192</v>
      </c>
      <c r="O12" s="49">
        <f t="shared" si="0"/>
        <v>503</v>
      </c>
      <c r="P12" s="49">
        <f t="shared" si="0"/>
        <v>226</v>
      </c>
      <c r="Q12" s="49">
        <f t="shared" si="0"/>
        <v>16</v>
      </c>
      <c r="R12" s="49">
        <f t="shared" si="0"/>
        <v>231</v>
      </c>
      <c r="S12" s="49">
        <f t="shared" si="0"/>
        <v>30</v>
      </c>
      <c r="T12" s="49">
        <f t="shared" si="0"/>
        <v>503</v>
      </c>
      <c r="U12" s="49">
        <f t="shared" si="0"/>
        <v>2205</v>
      </c>
      <c r="V12" s="49">
        <f t="shared" si="0"/>
        <v>2059</v>
      </c>
      <c r="W12" s="49">
        <f t="shared" si="0"/>
        <v>562</v>
      </c>
      <c r="X12" s="49">
        <f t="shared" si="0"/>
        <v>4826</v>
      </c>
      <c r="Y12" s="375" t="s">
        <v>30</v>
      </c>
      <c r="Z12" s="375"/>
    </row>
    <row r="13" spans="1:26" ht="21" customHeight="1">
      <c r="A13" s="405" t="s">
        <v>31</v>
      </c>
      <c r="B13" s="405"/>
      <c r="C13" s="49">
        <f t="shared" si="0"/>
        <v>202</v>
      </c>
      <c r="D13" s="49">
        <f t="shared" si="0"/>
        <v>163</v>
      </c>
      <c r="E13" s="49">
        <f t="shared" si="0"/>
        <v>196</v>
      </c>
      <c r="F13" s="49">
        <f t="shared" si="0"/>
        <v>561</v>
      </c>
      <c r="G13" s="49">
        <f t="shared" si="0"/>
        <v>94514</v>
      </c>
      <c r="H13" s="49">
        <f t="shared" si="0"/>
        <v>81869</v>
      </c>
      <c r="I13" s="49">
        <f t="shared" si="0"/>
        <v>176383</v>
      </c>
      <c r="J13" s="49">
        <f t="shared" si="0"/>
        <v>5418</v>
      </c>
      <c r="K13" s="49">
        <f t="shared" si="0"/>
        <v>5729</v>
      </c>
      <c r="L13" s="49">
        <f t="shared" si="0"/>
        <v>11147</v>
      </c>
      <c r="M13" s="49">
        <f t="shared" si="0"/>
        <v>245</v>
      </c>
      <c r="N13" s="49">
        <f t="shared" si="0"/>
        <v>316</v>
      </c>
      <c r="O13" s="49">
        <f t="shared" si="0"/>
        <v>561</v>
      </c>
      <c r="P13" s="49">
        <f t="shared" si="0"/>
        <v>132</v>
      </c>
      <c r="Q13" s="49">
        <f t="shared" si="0"/>
        <v>15</v>
      </c>
      <c r="R13" s="49">
        <f t="shared" si="0"/>
        <v>388</v>
      </c>
      <c r="S13" s="49">
        <f t="shared" si="0"/>
        <v>26</v>
      </c>
      <c r="T13" s="49">
        <f t="shared" si="0"/>
        <v>561</v>
      </c>
      <c r="U13" s="49">
        <f t="shared" si="0"/>
        <v>2142</v>
      </c>
      <c r="V13" s="49">
        <f t="shared" si="0"/>
        <v>1851</v>
      </c>
      <c r="W13" s="49">
        <f t="shared" si="0"/>
        <v>839</v>
      </c>
      <c r="X13" s="49">
        <f t="shared" si="0"/>
        <v>4832</v>
      </c>
      <c r="Y13" s="375" t="s">
        <v>32</v>
      </c>
      <c r="Z13" s="375"/>
    </row>
    <row r="14" spans="1:26" ht="21" customHeight="1">
      <c r="A14" s="416" t="s">
        <v>33</v>
      </c>
      <c r="B14" s="25" t="s">
        <v>34</v>
      </c>
      <c r="C14" s="49">
        <f t="shared" si="0"/>
        <v>140</v>
      </c>
      <c r="D14" s="49">
        <f t="shared" si="0"/>
        <v>119</v>
      </c>
      <c r="E14" s="49">
        <f t="shared" si="0"/>
        <v>4</v>
      </c>
      <c r="F14" s="49">
        <f t="shared" si="0"/>
        <v>263</v>
      </c>
      <c r="G14" s="49">
        <f t="shared" si="0"/>
        <v>71560</v>
      </c>
      <c r="H14" s="49">
        <f t="shared" si="0"/>
        <v>70870</v>
      </c>
      <c r="I14" s="49">
        <f t="shared" si="0"/>
        <v>142430</v>
      </c>
      <c r="J14" s="49">
        <f t="shared" si="0"/>
        <v>2402</v>
      </c>
      <c r="K14" s="49">
        <f t="shared" si="0"/>
        <v>5759</v>
      </c>
      <c r="L14" s="49">
        <f t="shared" si="0"/>
        <v>8161</v>
      </c>
      <c r="M14" s="49">
        <f t="shared" si="0"/>
        <v>175</v>
      </c>
      <c r="N14" s="49">
        <f t="shared" si="0"/>
        <v>88</v>
      </c>
      <c r="O14" s="49">
        <f t="shared" si="0"/>
        <v>263</v>
      </c>
      <c r="P14" s="49">
        <f t="shared" si="0"/>
        <v>142</v>
      </c>
      <c r="Q14" s="49">
        <f t="shared" si="0"/>
        <v>7</v>
      </c>
      <c r="R14" s="49">
        <f t="shared" si="0"/>
        <v>97</v>
      </c>
      <c r="S14" s="49">
        <f t="shared" si="0"/>
        <v>17</v>
      </c>
      <c r="T14" s="49">
        <f t="shared" si="0"/>
        <v>263</v>
      </c>
      <c r="U14" s="49">
        <f t="shared" si="0"/>
        <v>1803</v>
      </c>
      <c r="V14" s="49">
        <f t="shared" si="0"/>
        <v>1757</v>
      </c>
      <c r="W14" s="49">
        <f t="shared" si="0"/>
        <v>27</v>
      </c>
      <c r="X14" s="49">
        <f t="shared" si="0"/>
        <v>3587</v>
      </c>
      <c r="Y14" s="10" t="s">
        <v>35</v>
      </c>
      <c r="Z14" s="380" t="s">
        <v>36</v>
      </c>
    </row>
    <row r="15" spans="1:26" ht="21" customHeight="1">
      <c r="A15" s="417"/>
      <c r="B15" s="25" t="s">
        <v>37</v>
      </c>
      <c r="C15" s="49">
        <f t="shared" si="0"/>
        <v>252</v>
      </c>
      <c r="D15" s="49">
        <f t="shared" si="0"/>
        <v>169</v>
      </c>
      <c r="E15" s="49">
        <f t="shared" si="0"/>
        <v>7</v>
      </c>
      <c r="F15" s="49">
        <f t="shared" si="0"/>
        <v>428</v>
      </c>
      <c r="G15" s="49">
        <f t="shared" si="0"/>
        <v>124090</v>
      </c>
      <c r="H15" s="49">
        <f t="shared" si="0"/>
        <v>110154</v>
      </c>
      <c r="I15" s="49">
        <f t="shared" si="0"/>
        <v>234244</v>
      </c>
      <c r="J15" s="49">
        <f t="shared" si="0"/>
        <v>3401</v>
      </c>
      <c r="K15" s="49">
        <f t="shared" si="0"/>
        <v>6605</v>
      </c>
      <c r="L15" s="49">
        <f t="shared" si="0"/>
        <v>10006</v>
      </c>
      <c r="M15" s="49">
        <f t="shared" si="0"/>
        <v>293</v>
      </c>
      <c r="N15" s="49">
        <f t="shared" si="0"/>
        <v>135</v>
      </c>
      <c r="O15" s="49">
        <f t="shared" si="0"/>
        <v>428</v>
      </c>
      <c r="P15" s="49">
        <f t="shared" si="0"/>
        <v>209</v>
      </c>
      <c r="Q15" s="49">
        <f t="shared" si="0"/>
        <v>26</v>
      </c>
      <c r="R15" s="49">
        <f t="shared" si="0"/>
        <v>165</v>
      </c>
      <c r="S15" s="49">
        <f t="shared" si="0"/>
        <v>28</v>
      </c>
      <c r="T15" s="49">
        <f t="shared" si="0"/>
        <v>428</v>
      </c>
      <c r="U15" s="49">
        <f t="shared" si="0"/>
        <v>3080</v>
      </c>
      <c r="V15" s="49">
        <f t="shared" si="0"/>
        <v>2471</v>
      </c>
      <c r="W15" s="49">
        <f t="shared" si="0"/>
        <v>26</v>
      </c>
      <c r="X15" s="49">
        <f t="shared" si="0"/>
        <v>5577</v>
      </c>
      <c r="Y15" s="10" t="s">
        <v>38</v>
      </c>
      <c r="Z15" s="381"/>
    </row>
    <row r="16" spans="1:26" ht="21" customHeight="1">
      <c r="A16" s="417"/>
      <c r="B16" s="25" t="s">
        <v>39</v>
      </c>
      <c r="C16" s="49">
        <f t="shared" si="0"/>
        <v>78</v>
      </c>
      <c r="D16" s="49">
        <f t="shared" si="0"/>
        <v>60</v>
      </c>
      <c r="E16" s="49">
        <f t="shared" si="0"/>
        <v>0</v>
      </c>
      <c r="F16" s="49">
        <f t="shared" si="0"/>
        <v>138</v>
      </c>
      <c r="G16" s="49">
        <f t="shared" si="0"/>
        <v>54503</v>
      </c>
      <c r="H16" s="49">
        <f t="shared" si="0"/>
        <v>45637</v>
      </c>
      <c r="I16" s="49">
        <f t="shared" si="0"/>
        <v>100140</v>
      </c>
      <c r="J16" s="49">
        <f t="shared" si="0"/>
        <v>1848</v>
      </c>
      <c r="K16" s="49">
        <f t="shared" si="0"/>
        <v>2611</v>
      </c>
      <c r="L16" s="49">
        <f t="shared" si="0"/>
        <v>4459</v>
      </c>
      <c r="M16" s="49">
        <f t="shared" si="0"/>
        <v>105</v>
      </c>
      <c r="N16" s="49">
        <f t="shared" si="0"/>
        <v>33</v>
      </c>
      <c r="O16" s="49">
        <f t="shared" si="0"/>
        <v>138</v>
      </c>
      <c r="P16" s="49">
        <f t="shared" si="0"/>
        <v>77</v>
      </c>
      <c r="Q16" s="49">
        <f t="shared" si="0"/>
        <v>16</v>
      </c>
      <c r="R16" s="49">
        <f t="shared" si="0"/>
        <v>40</v>
      </c>
      <c r="S16" s="49">
        <f t="shared" si="0"/>
        <v>5</v>
      </c>
      <c r="T16" s="49">
        <f t="shared" si="0"/>
        <v>138</v>
      </c>
      <c r="U16" s="49">
        <f t="shared" si="0"/>
        <v>1197</v>
      </c>
      <c r="V16" s="49">
        <f t="shared" si="0"/>
        <v>1002</v>
      </c>
      <c r="W16" s="49">
        <f t="shared" si="0"/>
        <v>0</v>
      </c>
      <c r="X16" s="49">
        <f t="shared" si="0"/>
        <v>2199</v>
      </c>
      <c r="Y16" s="10" t="s">
        <v>40</v>
      </c>
      <c r="Z16" s="381"/>
    </row>
    <row r="17" spans="1:26" ht="21" customHeight="1">
      <c r="A17" s="417"/>
      <c r="B17" s="25" t="s">
        <v>41</v>
      </c>
      <c r="C17" s="8">
        <f t="shared" si="0"/>
        <v>141</v>
      </c>
      <c r="D17" s="8">
        <f t="shared" si="0"/>
        <v>110</v>
      </c>
      <c r="E17" s="8">
        <f t="shared" si="0"/>
        <v>30</v>
      </c>
      <c r="F17" s="8">
        <f t="shared" si="0"/>
        <v>281</v>
      </c>
      <c r="G17" s="8">
        <f t="shared" si="0"/>
        <v>52170</v>
      </c>
      <c r="H17" s="8">
        <f t="shared" si="0"/>
        <v>48591</v>
      </c>
      <c r="I17" s="8">
        <f t="shared" si="0"/>
        <v>100761</v>
      </c>
      <c r="J17" s="8">
        <f t="shared" si="0"/>
        <v>2481</v>
      </c>
      <c r="K17" s="8">
        <f t="shared" si="0"/>
        <v>5044</v>
      </c>
      <c r="L17" s="8">
        <f t="shared" si="0"/>
        <v>7525</v>
      </c>
      <c r="M17" s="8">
        <f t="shared" si="0"/>
        <v>213</v>
      </c>
      <c r="N17" s="8">
        <f t="shared" si="0"/>
        <v>68</v>
      </c>
      <c r="O17" s="8">
        <f t="shared" si="0"/>
        <v>281</v>
      </c>
      <c r="P17" s="8">
        <f t="shared" si="0"/>
        <v>208</v>
      </c>
      <c r="Q17" s="8">
        <f t="shared" si="0"/>
        <v>3</v>
      </c>
      <c r="R17" s="8">
        <f t="shared" si="0"/>
        <v>53</v>
      </c>
      <c r="S17" s="8">
        <f t="shared" si="0"/>
        <v>17</v>
      </c>
      <c r="T17" s="8">
        <f t="shared" si="0"/>
        <v>281</v>
      </c>
      <c r="U17" s="8">
        <f t="shared" si="0"/>
        <v>1561</v>
      </c>
      <c r="V17" s="8">
        <f t="shared" si="0"/>
        <v>1355</v>
      </c>
      <c r="W17" s="8">
        <f t="shared" si="0"/>
        <v>116</v>
      </c>
      <c r="X17" s="8">
        <f t="shared" si="0"/>
        <v>3032</v>
      </c>
      <c r="Y17" s="10" t="s">
        <v>42</v>
      </c>
      <c r="Z17" s="381"/>
    </row>
    <row r="18" spans="1:26" ht="21" customHeight="1">
      <c r="A18" s="417"/>
      <c r="B18" s="25" t="s">
        <v>43</v>
      </c>
      <c r="C18" s="8">
        <f t="shared" si="0"/>
        <v>189</v>
      </c>
      <c r="D18" s="8">
        <f t="shared" si="0"/>
        <v>157</v>
      </c>
      <c r="E18" s="8">
        <f t="shared" si="0"/>
        <v>55</v>
      </c>
      <c r="F18" s="8">
        <f t="shared" si="0"/>
        <v>401</v>
      </c>
      <c r="G18" s="8">
        <f t="shared" si="0"/>
        <v>81963</v>
      </c>
      <c r="H18" s="8">
        <f t="shared" si="0"/>
        <v>77813</v>
      </c>
      <c r="I18" s="8">
        <f t="shared" si="0"/>
        <v>159776</v>
      </c>
      <c r="J18" s="8">
        <f t="shared" si="0"/>
        <v>2748</v>
      </c>
      <c r="K18" s="8">
        <f t="shared" si="0"/>
        <v>6188</v>
      </c>
      <c r="L18" s="8">
        <f t="shared" si="0"/>
        <v>8936</v>
      </c>
      <c r="M18" s="8">
        <f t="shared" si="0"/>
        <v>236</v>
      </c>
      <c r="N18" s="8">
        <f t="shared" si="0"/>
        <v>165</v>
      </c>
      <c r="O18" s="8">
        <f t="shared" si="0"/>
        <v>401</v>
      </c>
      <c r="P18" s="8">
        <f t="shared" si="0"/>
        <v>170</v>
      </c>
      <c r="Q18" s="8">
        <f t="shared" si="0"/>
        <v>30</v>
      </c>
      <c r="R18" s="8">
        <f t="shared" si="0"/>
        <v>181</v>
      </c>
      <c r="S18" s="8">
        <f t="shared" si="0"/>
        <v>20</v>
      </c>
      <c r="T18" s="8">
        <f t="shared" si="0"/>
        <v>401</v>
      </c>
      <c r="U18" s="8">
        <f t="shared" si="0"/>
        <v>2236</v>
      </c>
      <c r="V18" s="8">
        <f t="shared" si="0"/>
        <v>2141</v>
      </c>
      <c r="W18" s="8">
        <f t="shared" si="0"/>
        <v>148</v>
      </c>
      <c r="X18" s="8">
        <f t="shared" si="0"/>
        <v>4525</v>
      </c>
      <c r="Y18" s="10" t="s">
        <v>44</v>
      </c>
      <c r="Z18" s="381"/>
    </row>
    <row r="19" spans="1:26" ht="21" customHeight="1">
      <c r="A19" s="418"/>
      <c r="B19" s="25" t="s">
        <v>45</v>
      </c>
      <c r="C19" s="8">
        <f t="shared" si="0"/>
        <v>115</v>
      </c>
      <c r="D19" s="8">
        <f t="shared" si="0"/>
        <v>94</v>
      </c>
      <c r="E19" s="8">
        <f t="shared" si="0"/>
        <v>24</v>
      </c>
      <c r="F19" s="8">
        <f t="shared" si="0"/>
        <v>233</v>
      </c>
      <c r="G19" s="8">
        <f t="shared" si="0"/>
        <v>57377</v>
      </c>
      <c r="H19" s="8">
        <f t="shared" si="0"/>
        <v>52339</v>
      </c>
      <c r="I19" s="8">
        <f t="shared" si="0"/>
        <v>109716</v>
      </c>
      <c r="J19" s="8">
        <f t="shared" si="0"/>
        <v>2202</v>
      </c>
      <c r="K19" s="8">
        <f t="shared" si="0"/>
        <v>3584</v>
      </c>
      <c r="L19" s="8">
        <f t="shared" si="0"/>
        <v>5786</v>
      </c>
      <c r="M19" s="8">
        <f t="shared" si="0"/>
        <v>145</v>
      </c>
      <c r="N19" s="8">
        <f t="shared" si="0"/>
        <v>88</v>
      </c>
      <c r="O19" s="8">
        <f t="shared" si="0"/>
        <v>233</v>
      </c>
      <c r="P19" s="8">
        <f t="shared" si="0"/>
        <v>99</v>
      </c>
      <c r="Q19" s="8">
        <f t="shared" si="0"/>
        <v>13</v>
      </c>
      <c r="R19" s="8">
        <f t="shared" si="0"/>
        <v>102</v>
      </c>
      <c r="S19" s="8">
        <f t="shared" si="0"/>
        <v>19</v>
      </c>
      <c r="T19" s="8">
        <f t="shared" si="0"/>
        <v>233</v>
      </c>
      <c r="U19" s="8">
        <f t="shared" si="0"/>
        <v>1430</v>
      </c>
      <c r="V19" s="8">
        <f t="shared" si="0"/>
        <v>1363</v>
      </c>
      <c r="W19" s="8">
        <f t="shared" si="0"/>
        <v>67</v>
      </c>
      <c r="X19" s="8">
        <f t="shared" si="0"/>
        <v>2860</v>
      </c>
      <c r="Y19" s="10" t="s">
        <v>46</v>
      </c>
      <c r="Z19" s="382"/>
    </row>
    <row r="20" spans="1:26" ht="21" customHeight="1">
      <c r="A20" s="405" t="s">
        <v>47</v>
      </c>
      <c r="B20" s="405"/>
      <c r="C20" s="8">
        <f t="shared" si="0"/>
        <v>303</v>
      </c>
      <c r="D20" s="8">
        <f t="shared" si="0"/>
        <v>263</v>
      </c>
      <c r="E20" s="8">
        <f t="shared" si="0"/>
        <v>92</v>
      </c>
      <c r="F20" s="8">
        <f t="shared" si="0"/>
        <v>658</v>
      </c>
      <c r="G20" s="8">
        <f t="shared" si="0"/>
        <v>89661</v>
      </c>
      <c r="H20" s="8">
        <f t="shared" si="0"/>
        <v>77607</v>
      </c>
      <c r="I20" s="8">
        <f t="shared" si="0"/>
        <v>167268</v>
      </c>
      <c r="J20" s="8">
        <f t="shared" si="0"/>
        <v>6423</v>
      </c>
      <c r="K20" s="8">
        <f t="shared" si="0"/>
        <v>4050</v>
      </c>
      <c r="L20" s="8">
        <f t="shared" si="0"/>
        <v>10473</v>
      </c>
      <c r="M20" s="8">
        <f t="shared" si="0"/>
        <v>360</v>
      </c>
      <c r="N20" s="8">
        <f t="shared" si="0"/>
        <v>298</v>
      </c>
      <c r="O20" s="8">
        <f t="shared" si="0"/>
        <v>658</v>
      </c>
      <c r="P20" s="8">
        <f t="shared" si="0"/>
        <v>310</v>
      </c>
      <c r="Q20" s="8">
        <f t="shared" si="0"/>
        <v>77</v>
      </c>
      <c r="R20" s="8">
        <f t="shared" si="0"/>
        <v>235</v>
      </c>
      <c r="S20" s="8">
        <f t="shared" si="0"/>
        <v>36</v>
      </c>
      <c r="T20" s="8">
        <f t="shared" si="0"/>
        <v>658</v>
      </c>
      <c r="U20" s="8">
        <f t="shared" si="0"/>
        <v>2602</v>
      </c>
      <c r="V20" s="8">
        <f t="shared" si="0"/>
        <v>2277</v>
      </c>
      <c r="W20" s="8">
        <f t="shared" si="0"/>
        <v>269</v>
      </c>
      <c r="X20" s="8">
        <f t="shared" si="0"/>
        <v>5148</v>
      </c>
      <c r="Y20" s="375" t="s">
        <v>48</v>
      </c>
      <c r="Z20" s="375"/>
    </row>
    <row r="21" spans="1:26" ht="21" customHeight="1">
      <c r="A21" s="405" t="s">
        <v>49</v>
      </c>
      <c r="B21" s="405"/>
      <c r="C21" s="8">
        <f t="shared" si="0"/>
        <v>189</v>
      </c>
      <c r="D21" s="8">
        <f t="shared" si="0"/>
        <v>149</v>
      </c>
      <c r="E21" s="8">
        <f t="shared" si="0"/>
        <v>130</v>
      </c>
      <c r="F21" s="8">
        <f t="shared" si="0"/>
        <v>468</v>
      </c>
      <c r="G21" s="8">
        <f t="shared" si="0"/>
        <v>129531</v>
      </c>
      <c r="H21" s="8">
        <f t="shared" si="0"/>
        <v>104536</v>
      </c>
      <c r="I21" s="8">
        <f t="shared" si="0"/>
        <v>234067</v>
      </c>
      <c r="J21" s="8">
        <f t="shared" si="0"/>
        <v>6182</v>
      </c>
      <c r="K21" s="8">
        <f t="shared" si="0"/>
        <v>6484</v>
      </c>
      <c r="L21" s="8">
        <f t="shared" si="0"/>
        <v>12666</v>
      </c>
      <c r="M21" s="8">
        <f t="shared" si="0"/>
        <v>212</v>
      </c>
      <c r="N21" s="8">
        <f t="shared" si="0"/>
        <v>256</v>
      </c>
      <c r="O21" s="8">
        <f t="shared" si="0"/>
        <v>468</v>
      </c>
      <c r="P21" s="8">
        <f t="shared" ref="P21:X21" si="1">SUM(P55,P87,P119)</f>
        <v>75</v>
      </c>
      <c r="Q21" s="8">
        <f t="shared" si="1"/>
        <v>0</v>
      </c>
      <c r="R21" s="8">
        <f t="shared" si="1"/>
        <v>374</v>
      </c>
      <c r="S21" s="8">
        <f t="shared" si="1"/>
        <v>19</v>
      </c>
      <c r="T21" s="8">
        <f t="shared" si="1"/>
        <v>468</v>
      </c>
      <c r="U21" s="8">
        <f t="shared" si="1"/>
        <v>2485</v>
      </c>
      <c r="V21" s="8">
        <f t="shared" si="1"/>
        <v>2070</v>
      </c>
      <c r="W21" s="8">
        <f t="shared" si="1"/>
        <v>840</v>
      </c>
      <c r="X21" s="8">
        <f t="shared" si="1"/>
        <v>5395</v>
      </c>
      <c r="Y21" s="375" t="s">
        <v>50</v>
      </c>
      <c r="Z21" s="375"/>
    </row>
    <row r="22" spans="1:26" ht="21" customHeight="1">
      <c r="A22" s="405" t="s">
        <v>51</v>
      </c>
      <c r="B22" s="405"/>
      <c r="C22" s="8">
        <f t="shared" ref="C22:X29" si="2">SUM(C56,C88,C120)</f>
        <v>144</v>
      </c>
      <c r="D22" s="8">
        <f t="shared" si="2"/>
        <v>123</v>
      </c>
      <c r="E22" s="8">
        <f t="shared" si="2"/>
        <v>14</v>
      </c>
      <c r="F22" s="8">
        <f t="shared" si="2"/>
        <v>281</v>
      </c>
      <c r="G22" s="8">
        <f t="shared" si="2"/>
        <v>71736</v>
      </c>
      <c r="H22" s="8">
        <f t="shared" si="2"/>
        <v>66493</v>
      </c>
      <c r="I22" s="8">
        <f t="shared" si="2"/>
        <v>138229</v>
      </c>
      <c r="J22" s="8">
        <f t="shared" si="2"/>
        <v>3486</v>
      </c>
      <c r="K22" s="8">
        <f t="shared" si="2"/>
        <v>4037</v>
      </c>
      <c r="L22" s="8">
        <f t="shared" si="2"/>
        <v>7523</v>
      </c>
      <c r="M22" s="8">
        <f t="shared" si="2"/>
        <v>148</v>
      </c>
      <c r="N22" s="8">
        <f t="shared" si="2"/>
        <v>133</v>
      </c>
      <c r="O22" s="8">
        <f t="shared" si="2"/>
        <v>281</v>
      </c>
      <c r="P22" s="8">
        <f t="shared" si="2"/>
        <v>69</v>
      </c>
      <c r="Q22" s="8">
        <f t="shared" si="2"/>
        <v>21</v>
      </c>
      <c r="R22" s="8">
        <f t="shared" si="2"/>
        <v>176</v>
      </c>
      <c r="S22" s="8">
        <f t="shared" si="2"/>
        <v>15</v>
      </c>
      <c r="T22" s="8">
        <f t="shared" si="2"/>
        <v>281</v>
      </c>
      <c r="U22" s="8">
        <f t="shared" si="2"/>
        <v>1809</v>
      </c>
      <c r="V22" s="8">
        <f t="shared" si="2"/>
        <v>1588</v>
      </c>
      <c r="W22" s="8">
        <f t="shared" si="2"/>
        <v>38</v>
      </c>
      <c r="X22" s="8">
        <f t="shared" si="2"/>
        <v>3435</v>
      </c>
      <c r="Y22" s="375" t="s">
        <v>52</v>
      </c>
      <c r="Z22" s="375"/>
    </row>
    <row r="23" spans="1:26" ht="21" customHeight="1">
      <c r="A23" s="405" t="s">
        <v>53</v>
      </c>
      <c r="B23" s="405"/>
      <c r="C23" s="8">
        <f t="shared" si="2"/>
        <v>200</v>
      </c>
      <c r="D23" s="8">
        <f t="shared" si="2"/>
        <v>168</v>
      </c>
      <c r="E23" s="8">
        <f t="shared" si="2"/>
        <v>34</v>
      </c>
      <c r="F23" s="8">
        <f t="shared" si="2"/>
        <v>402</v>
      </c>
      <c r="G23" s="8">
        <f t="shared" si="2"/>
        <v>85682</v>
      </c>
      <c r="H23" s="8">
        <f t="shared" si="2"/>
        <v>79642</v>
      </c>
      <c r="I23" s="8">
        <f t="shared" si="2"/>
        <v>165324</v>
      </c>
      <c r="J23" s="8">
        <f t="shared" si="2"/>
        <v>4331</v>
      </c>
      <c r="K23" s="8">
        <f t="shared" si="2"/>
        <v>5272</v>
      </c>
      <c r="L23" s="8">
        <f t="shared" si="2"/>
        <v>9603</v>
      </c>
      <c r="M23" s="8">
        <f t="shared" si="2"/>
        <v>234</v>
      </c>
      <c r="N23" s="8">
        <f t="shared" si="2"/>
        <v>168</v>
      </c>
      <c r="O23" s="8">
        <f t="shared" si="2"/>
        <v>402</v>
      </c>
      <c r="P23" s="8">
        <f t="shared" si="2"/>
        <v>224</v>
      </c>
      <c r="Q23" s="8">
        <f t="shared" si="2"/>
        <v>146</v>
      </c>
      <c r="R23" s="8">
        <f t="shared" si="2"/>
        <v>10</v>
      </c>
      <c r="S23" s="8">
        <f t="shared" si="2"/>
        <v>22</v>
      </c>
      <c r="T23" s="8">
        <f t="shared" si="2"/>
        <v>402</v>
      </c>
      <c r="U23" s="8">
        <f t="shared" si="2"/>
        <v>2387</v>
      </c>
      <c r="V23" s="8">
        <f t="shared" si="2"/>
        <v>2314</v>
      </c>
      <c r="W23" s="8">
        <f t="shared" si="2"/>
        <v>79</v>
      </c>
      <c r="X23" s="8">
        <f t="shared" si="2"/>
        <v>4780</v>
      </c>
      <c r="Y23" s="375" t="s">
        <v>54</v>
      </c>
      <c r="Z23" s="375"/>
    </row>
    <row r="24" spans="1:26" ht="21" customHeight="1">
      <c r="A24" s="405" t="s">
        <v>84</v>
      </c>
      <c r="B24" s="405"/>
      <c r="C24" s="8">
        <f t="shared" si="2"/>
        <v>174</v>
      </c>
      <c r="D24" s="8">
        <f t="shared" si="2"/>
        <v>138</v>
      </c>
      <c r="E24" s="8">
        <f t="shared" si="2"/>
        <v>59</v>
      </c>
      <c r="F24" s="8">
        <f t="shared" si="2"/>
        <v>371</v>
      </c>
      <c r="G24" s="8">
        <f t="shared" si="2"/>
        <v>80485</v>
      </c>
      <c r="H24" s="8">
        <f t="shared" si="2"/>
        <v>65967</v>
      </c>
      <c r="I24" s="8">
        <f t="shared" si="2"/>
        <v>146452</v>
      </c>
      <c r="J24" s="8">
        <f t="shared" si="2"/>
        <v>4414</v>
      </c>
      <c r="K24" s="8">
        <f t="shared" si="2"/>
        <v>4672</v>
      </c>
      <c r="L24" s="8">
        <f t="shared" si="2"/>
        <v>9086</v>
      </c>
      <c r="M24" s="8">
        <f t="shared" si="2"/>
        <v>190</v>
      </c>
      <c r="N24" s="8">
        <f t="shared" si="2"/>
        <v>181</v>
      </c>
      <c r="O24" s="8">
        <f t="shared" si="2"/>
        <v>371</v>
      </c>
      <c r="P24" s="8">
        <f t="shared" si="2"/>
        <v>90</v>
      </c>
      <c r="Q24" s="8">
        <f t="shared" si="2"/>
        <v>28</v>
      </c>
      <c r="R24" s="8">
        <f t="shared" si="2"/>
        <v>229</v>
      </c>
      <c r="S24" s="8">
        <f t="shared" si="2"/>
        <v>24</v>
      </c>
      <c r="T24" s="8">
        <f t="shared" si="2"/>
        <v>371</v>
      </c>
      <c r="U24" s="8">
        <f t="shared" si="2"/>
        <v>1943</v>
      </c>
      <c r="V24" s="8">
        <f t="shared" si="2"/>
        <v>1525</v>
      </c>
      <c r="W24" s="8">
        <f t="shared" si="2"/>
        <v>237</v>
      </c>
      <c r="X24" s="8">
        <f t="shared" si="2"/>
        <v>3705</v>
      </c>
      <c r="Y24" s="375" t="s">
        <v>56</v>
      </c>
      <c r="Z24" s="375"/>
    </row>
    <row r="25" spans="1:26" ht="21" customHeight="1">
      <c r="A25" s="405" t="s">
        <v>57</v>
      </c>
      <c r="B25" s="405"/>
      <c r="C25" s="8">
        <f t="shared" si="2"/>
        <v>89</v>
      </c>
      <c r="D25" s="8">
        <f t="shared" si="2"/>
        <v>76</v>
      </c>
      <c r="E25" s="8">
        <f t="shared" si="2"/>
        <v>34</v>
      </c>
      <c r="F25" s="8">
        <f t="shared" si="2"/>
        <v>199</v>
      </c>
      <c r="G25" s="8">
        <f t="shared" si="2"/>
        <v>44683</v>
      </c>
      <c r="H25" s="8">
        <f t="shared" si="2"/>
        <v>36887</v>
      </c>
      <c r="I25" s="8">
        <f t="shared" si="2"/>
        <v>81570</v>
      </c>
      <c r="J25" s="8">
        <f t="shared" si="2"/>
        <v>1798</v>
      </c>
      <c r="K25" s="8">
        <f t="shared" si="2"/>
        <v>1866</v>
      </c>
      <c r="L25" s="8">
        <f t="shared" si="2"/>
        <v>3664</v>
      </c>
      <c r="M25" s="8">
        <f t="shared" si="2"/>
        <v>132</v>
      </c>
      <c r="N25" s="8">
        <f t="shared" si="2"/>
        <v>67</v>
      </c>
      <c r="O25" s="8">
        <f t="shared" si="2"/>
        <v>199</v>
      </c>
      <c r="P25" s="8">
        <f t="shared" si="2"/>
        <v>99</v>
      </c>
      <c r="Q25" s="8">
        <f t="shared" si="2"/>
        <v>19</v>
      </c>
      <c r="R25" s="8">
        <f t="shared" si="2"/>
        <v>72</v>
      </c>
      <c r="S25" s="8">
        <f t="shared" si="2"/>
        <v>9</v>
      </c>
      <c r="T25" s="8">
        <f t="shared" si="2"/>
        <v>199</v>
      </c>
      <c r="U25" s="8">
        <f t="shared" si="2"/>
        <v>1066</v>
      </c>
      <c r="V25" s="8">
        <f t="shared" si="2"/>
        <v>836</v>
      </c>
      <c r="W25" s="8">
        <f t="shared" si="2"/>
        <v>98</v>
      </c>
      <c r="X25" s="8">
        <f t="shared" si="2"/>
        <v>2000</v>
      </c>
      <c r="Y25" s="375" t="s">
        <v>58</v>
      </c>
      <c r="Z25" s="375"/>
    </row>
    <row r="26" spans="1:26" ht="21" customHeight="1">
      <c r="A26" s="405" t="s">
        <v>59</v>
      </c>
      <c r="B26" s="405"/>
      <c r="C26" s="8">
        <f t="shared" si="2"/>
        <v>165</v>
      </c>
      <c r="D26" s="8">
        <f t="shared" si="2"/>
        <v>134</v>
      </c>
      <c r="E26" s="8">
        <f t="shared" si="2"/>
        <v>62</v>
      </c>
      <c r="F26" s="8">
        <f t="shared" si="2"/>
        <v>361</v>
      </c>
      <c r="G26" s="8">
        <f t="shared" si="2"/>
        <v>73581</v>
      </c>
      <c r="H26" s="8">
        <f t="shared" si="2"/>
        <v>57162</v>
      </c>
      <c r="I26" s="8">
        <f t="shared" si="2"/>
        <v>130743</v>
      </c>
      <c r="J26" s="8">
        <f t="shared" si="2"/>
        <v>3193</v>
      </c>
      <c r="K26" s="8">
        <f t="shared" si="2"/>
        <v>3706</v>
      </c>
      <c r="L26" s="8">
        <f t="shared" si="2"/>
        <v>6899</v>
      </c>
      <c r="M26" s="8">
        <f t="shared" si="2"/>
        <v>217</v>
      </c>
      <c r="N26" s="8">
        <f t="shared" si="2"/>
        <v>144</v>
      </c>
      <c r="O26" s="8">
        <f t="shared" si="2"/>
        <v>361</v>
      </c>
      <c r="P26" s="8">
        <f t="shared" si="2"/>
        <v>164</v>
      </c>
      <c r="Q26" s="8">
        <f t="shared" si="2"/>
        <v>19</v>
      </c>
      <c r="R26" s="8">
        <f t="shared" si="2"/>
        <v>155</v>
      </c>
      <c r="S26" s="8">
        <f t="shared" si="2"/>
        <v>23</v>
      </c>
      <c r="T26" s="8">
        <f t="shared" si="2"/>
        <v>361</v>
      </c>
      <c r="U26" s="8">
        <f t="shared" si="2"/>
        <v>1762</v>
      </c>
      <c r="V26" s="8">
        <f t="shared" si="2"/>
        <v>1446</v>
      </c>
      <c r="W26" s="8">
        <f t="shared" si="2"/>
        <v>313</v>
      </c>
      <c r="X26" s="8">
        <f t="shared" si="2"/>
        <v>3521</v>
      </c>
      <c r="Y26" s="375" t="s">
        <v>60</v>
      </c>
      <c r="Z26" s="375"/>
    </row>
    <row r="27" spans="1:26" ht="21" customHeight="1">
      <c r="A27" s="405" t="s">
        <v>61</v>
      </c>
      <c r="B27" s="405"/>
      <c r="C27" s="8">
        <f t="shared" si="2"/>
        <v>303</v>
      </c>
      <c r="D27" s="8">
        <f t="shared" si="2"/>
        <v>249</v>
      </c>
      <c r="E27" s="8">
        <f t="shared" si="2"/>
        <v>210</v>
      </c>
      <c r="F27" s="8">
        <f t="shared" si="2"/>
        <v>762</v>
      </c>
      <c r="G27" s="8">
        <f t="shared" si="2"/>
        <v>124428</v>
      </c>
      <c r="H27" s="8">
        <f t="shared" si="2"/>
        <v>98783</v>
      </c>
      <c r="I27" s="8">
        <f t="shared" si="2"/>
        <v>223211</v>
      </c>
      <c r="J27" s="8">
        <f t="shared" si="2"/>
        <v>7910</v>
      </c>
      <c r="K27" s="8">
        <f t="shared" si="2"/>
        <v>6060</v>
      </c>
      <c r="L27" s="8">
        <f t="shared" si="2"/>
        <v>13970</v>
      </c>
      <c r="M27" s="8">
        <f t="shared" si="2"/>
        <v>248</v>
      </c>
      <c r="N27" s="8">
        <f t="shared" si="2"/>
        <v>514</v>
      </c>
      <c r="O27" s="8">
        <f t="shared" si="2"/>
        <v>762</v>
      </c>
      <c r="P27" s="8">
        <f t="shared" si="2"/>
        <v>97</v>
      </c>
      <c r="Q27" s="8">
        <f t="shared" si="2"/>
        <v>86</v>
      </c>
      <c r="R27" s="8">
        <f t="shared" si="2"/>
        <v>535</v>
      </c>
      <c r="S27" s="8">
        <f t="shared" si="2"/>
        <v>44</v>
      </c>
      <c r="T27" s="8">
        <f t="shared" si="2"/>
        <v>762</v>
      </c>
      <c r="U27" s="8">
        <f t="shared" si="2"/>
        <v>3026</v>
      </c>
      <c r="V27" s="8">
        <f t="shared" si="2"/>
        <v>2554</v>
      </c>
      <c r="W27" s="8">
        <f t="shared" si="2"/>
        <v>898</v>
      </c>
      <c r="X27" s="8">
        <f t="shared" si="2"/>
        <v>6478</v>
      </c>
      <c r="Y27" s="375" t="s">
        <v>62</v>
      </c>
      <c r="Z27" s="375"/>
    </row>
    <row r="28" spans="1:26" ht="21" customHeight="1">
      <c r="A28" s="405" t="s">
        <v>63</v>
      </c>
      <c r="B28" s="405"/>
      <c r="C28" s="8">
        <f t="shared" si="2"/>
        <v>94</v>
      </c>
      <c r="D28" s="8">
        <f t="shared" si="2"/>
        <v>68</v>
      </c>
      <c r="E28" s="8">
        <f t="shared" si="2"/>
        <v>27</v>
      </c>
      <c r="F28" s="8">
        <f t="shared" si="2"/>
        <v>189</v>
      </c>
      <c r="G28" s="8">
        <f t="shared" si="2"/>
        <v>64191</v>
      </c>
      <c r="H28" s="8">
        <f t="shared" si="2"/>
        <v>47396</v>
      </c>
      <c r="I28" s="8">
        <f t="shared" si="2"/>
        <v>111587</v>
      </c>
      <c r="J28" s="8">
        <f t="shared" si="2"/>
        <v>2049</v>
      </c>
      <c r="K28" s="8">
        <f t="shared" si="2"/>
        <v>1929</v>
      </c>
      <c r="L28" s="8">
        <f t="shared" si="2"/>
        <v>3978</v>
      </c>
      <c r="M28" s="8">
        <f t="shared" si="2"/>
        <v>116</v>
      </c>
      <c r="N28" s="8">
        <f t="shared" si="2"/>
        <v>73</v>
      </c>
      <c r="O28" s="8">
        <f t="shared" si="2"/>
        <v>189</v>
      </c>
      <c r="P28" s="8">
        <f t="shared" si="2"/>
        <v>60</v>
      </c>
      <c r="Q28" s="8">
        <f t="shared" si="2"/>
        <v>28</v>
      </c>
      <c r="R28" s="8">
        <f t="shared" si="2"/>
        <v>87</v>
      </c>
      <c r="S28" s="8">
        <f t="shared" si="2"/>
        <v>14</v>
      </c>
      <c r="T28" s="8">
        <f t="shared" si="2"/>
        <v>189</v>
      </c>
      <c r="U28" s="8">
        <f t="shared" si="2"/>
        <v>1266</v>
      </c>
      <c r="V28" s="8">
        <f t="shared" si="2"/>
        <v>929</v>
      </c>
      <c r="W28" s="8">
        <f t="shared" si="2"/>
        <v>165</v>
      </c>
      <c r="X28" s="8">
        <f t="shared" si="2"/>
        <v>2360</v>
      </c>
      <c r="Y28" s="375" t="s">
        <v>64</v>
      </c>
      <c r="Z28" s="375"/>
    </row>
    <row r="29" spans="1:26" ht="21" customHeight="1" thickBot="1">
      <c r="A29" s="423" t="s">
        <v>65</v>
      </c>
      <c r="B29" s="423"/>
      <c r="C29" s="8">
        <f t="shared" si="2"/>
        <v>475</v>
      </c>
      <c r="D29" s="8">
        <f t="shared" si="2"/>
        <v>338</v>
      </c>
      <c r="E29" s="8">
        <f t="shared" si="2"/>
        <v>50</v>
      </c>
      <c r="F29" s="8">
        <f t="shared" si="2"/>
        <v>863</v>
      </c>
      <c r="G29" s="8">
        <f t="shared" si="2"/>
        <v>166288</v>
      </c>
      <c r="H29" s="8">
        <f t="shared" si="2"/>
        <v>148873</v>
      </c>
      <c r="I29" s="8">
        <f t="shared" si="2"/>
        <v>315161</v>
      </c>
      <c r="J29" s="8">
        <f t="shared" si="2"/>
        <v>7236</v>
      </c>
      <c r="K29" s="8">
        <f t="shared" si="2"/>
        <v>10165</v>
      </c>
      <c r="L29" s="8">
        <f t="shared" si="2"/>
        <v>17401</v>
      </c>
      <c r="M29" s="8">
        <f t="shared" si="2"/>
        <v>415</v>
      </c>
      <c r="N29" s="8">
        <f t="shared" si="2"/>
        <v>448</v>
      </c>
      <c r="O29" s="8">
        <f t="shared" si="2"/>
        <v>863</v>
      </c>
      <c r="P29" s="8">
        <f t="shared" si="2"/>
        <v>269</v>
      </c>
      <c r="Q29" s="8">
        <f t="shared" si="2"/>
        <v>152</v>
      </c>
      <c r="R29" s="8">
        <f t="shared" si="2"/>
        <v>400</v>
      </c>
      <c r="S29" s="8">
        <f t="shared" si="2"/>
        <v>42</v>
      </c>
      <c r="T29" s="8">
        <f t="shared" si="2"/>
        <v>863</v>
      </c>
      <c r="U29" s="8">
        <f t="shared" si="2"/>
        <v>4502</v>
      </c>
      <c r="V29" s="8">
        <f t="shared" si="2"/>
        <v>4792</v>
      </c>
      <c r="W29" s="8">
        <f t="shared" si="2"/>
        <v>138</v>
      </c>
      <c r="X29" s="8">
        <f t="shared" si="2"/>
        <v>9432</v>
      </c>
      <c r="Y29" s="376" t="s">
        <v>66</v>
      </c>
      <c r="Z29" s="376"/>
    </row>
    <row r="30" spans="1:26" ht="21" customHeight="1" thickBot="1">
      <c r="A30" s="422" t="s">
        <v>19</v>
      </c>
      <c r="B30" s="422"/>
      <c r="C30" s="13">
        <f>SUM(C10:C29)</f>
        <v>3971</v>
      </c>
      <c r="D30" s="13">
        <f t="shared" ref="D30:X30" si="3">SUM(D10:D29)</f>
        <v>3145</v>
      </c>
      <c r="E30" s="13">
        <f t="shared" si="3"/>
        <v>1496</v>
      </c>
      <c r="F30" s="13">
        <f t="shared" si="3"/>
        <v>8612</v>
      </c>
      <c r="G30" s="13">
        <f t="shared" si="3"/>
        <v>1759633</v>
      </c>
      <c r="H30" s="13">
        <f t="shared" si="3"/>
        <v>1499085</v>
      </c>
      <c r="I30" s="13">
        <f t="shared" si="3"/>
        <v>3258718</v>
      </c>
      <c r="J30" s="13">
        <f t="shared" si="3"/>
        <v>79424</v>
      </c>
      <c r="K30" s="13">
        <f t="shared" si="3"/>
        <v>94381</v>
      </c>
      <c r="L30" s="13">
        <f t="shared" si="3"/>
        <v>173805</v>
      </c>
      <c r="M30" s="13">
        <f t="shared" si="3"/>
        <v>4722</v>
      </c>
      <c r="N30" s="13">
        <f t="shared" si="3"/>
        <v>3890</v>
      </c>
      <c r="O30" s="13">
        <f t="shared" si="3"/>
        <v>8612</v>
      </c>
      <c r="P30" s="13">
        <f t="shared" si="3"/>
        <v>3354</v>
      </c>
      <c r="Q30" s="13">
        <f t="shared" si="3"/>
        <v>985</v>
      </c>
      <c r="R30" s="13">
        <f t="shared" si="3"/>
        <v>3804</v>
      </c>
      <c r="S30" s="13">
        <f t="shared" si="3"/>
        <v>469</v>
      </c>
      <c r="T30" s="13">
        <f t="shared" si="3"/>
        <v>8612</v>
      </c>
      <c r="U30" s="13">
        <f t="shared" si="3"/>
        <v>43874</v>
      </c>
      <c r="V30" s="13">
        <f t="shared" si="3"/>
        <v>38528</v>
      </c>
      <c r="W30" s="13">
        <f t="shared" si="3"/>
        <v>6421</v>
      </c>
      <c r="X30" s="13">
        <f t="shared" si="3"/>
        <v>88823</v>
      </c>
      <c r="Y30" s="373" t="s">
        <v>67</v>
      </c>
      <c r="Z30" s="373"/>
    </row>
    <row r="31" spans="1:26" ht="21" customHeight="1" thickTop="1">
      <c r="A31" s="50"/>
      <c r="B31" s="50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46"/>
      <c r="Z31" s="46"/>
    </row>
    <row r="32" spans="1:26" ht="21" customHeight="1">
      <c r="A32" s="303"/>
      <c r="B32" s="303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46"/>
      <c r="Z32" s="46"/>
    </row>
    <row r="33" spans="1:26" s="15" customFormat="1" ht="21" customHeight="1">
      <c r="A33" s="314"/>
      <c r="B33" s="314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46"/>
      <c r="Z33" s="46"/>
    </row>
    <row r="34" spans="1:26" s="15" customFormat="1" ht="21" customHeight="1">
      <c r="A34" s="314"/>
      <c r="B34" s="314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46"/>
      <c r="Z34" s="46"/>
    </row>
    <row r="35" spans="1:26" ht="30" customHeight="1">
      <c r="A35" s="389" t="s">
        <v>623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</row>
    <row r="36" spans="1:26" ht="45" customHeight="1">
      <c r="A36" s="425" t="s">
        <v>121</v>
      </c>
      <c r="B36" s="425"/>
      <c r="C36" s="425"/>
      <c r="D36" s="425"/>
      <c r="E36" s="425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</row>
    <row r="37" spans="1:26" ht="24.75" customHeight="1" thickBot="1">
      <c r="A37" s="415" t="s">
        <v>122</v>
      </c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5"/>
      <c r="T37" s="415"/>
      <c r="U37" s="415"/>
      <c r="V37" s="415"/>
      <c r="W37" s="415"/>
      <c r="X37" s="415"/>
      <c r="Y37" s="391" t="s">
        <v>123</v>
      </c>
      <c r="Z37" s="391"/>
    </row>
    <row r="38" spans="1:26" s="16" customFormat="1" ht="21" customHeight="1" thickTop="1">
      <c r="A38" s="392" t="s">
        <v>4</v>
      </c>
      <c r="B38" s="392"/>
      <c r="C38" s="413" t="s">
        <v>124</v>
      </c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  <c r="V38" s="413"/>
      <c r="W38" s="413"/>
      <c r="X38" s="413"/>
      <c r="Y38" s="413" t="s">
        <v>10</v>
      </c>
      <c r="Z38" s="413"/>
    </row>
    <row r="39" spans="1:26" s="16" customFormat="1" ht="20.25" customHeight="1">
      <c r="A39" s="393"/>
      <c r="B39" s="393"/>
      <c r="C39" s="408" t="s">
        <v>125</v>
      </c>
      <c r="D39" s="408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</row>
    <row r="40" spans="1:26" s="16" customFormat="1" ht="24" customHeight="1">
      <c r="A40" s="393"/>
      <c r="B40" s="393"/>
      <c r="C40" s="408" t="s">
        <v>71</v>
      </c>
      <c r="D40" s="408"/>
      <c r="E40" s="408"/>
      <c r="F40" s="408"/>
      <c r="G40" s="408" t="s">
        <v>97</v>
      </c>
      <c r="H40" s="408"/>
      <c r="I40" s="408"/>
      <c r="J40" s="408" t="s">
        <v>98</v>
      </c>
      <c r="K40" s="408"/>
      <c r="L40" s="408"/>
      <c r="M40" s="408" t="s">
        <v>99</v>
      </c>
      <c r="N40" s="408"/>
      <c r="O40" s="408"/>
      <c r="P40" s="408" t="s">
        <v>100</v>
      </c>
      <c r="Q40" s="408"/>
      <c r="R40" s="408"/>
      <c r="S40" s="408"/>
      <c r="T40" s="408"/>
      <c r="U40" s="408" t="s">
        <v>101</v>
      </c>
      <c r="V40" s="408"/>
      <c r="W40" s="408"/>
      <c r="X40" s="408"/>
      <c r="Y40" s="408"/>
      <c r="Z40" s="408"/>
    </row>
    <row r="41" spans="1:26" s="16" customFormat="1" ht="30" customHeight="1">
      <c r="A41" s="393"/>
      <c r="B41" s="393"/>
      <c r="C41" s="408" t="s">
        <v>73</v>
      </c>
      <c r="D41" s="408"/>
      <c r="E41" s="408"/>
      <c r="F41" s="408"/>
      <c r="G41" s="408" t="s">
        <v>102</v>
      </c>
      <c r="H41" s="408"/>
      <c r="I41" s="408"/>
      <c r="J41" s="408" t="s">
        <v>103</v>
      </c>
      <c r="K41" s="408"/>
      <c r="L41" s="408"/>
      <c r="M41" s="408" t="s">
        <v>104</v>
      </c>
      <c r="N41" s="408"/>
      <c r="O41" s="408"/>
      <c r="P41" s="408" t="s">
        <v>105</v>
      </c>
      <c r="Q41" s="408"/>
      <c r="R41" s="408"/>
      <c r="S41" s="408"/>
      <c r="T41" s="408"/>
      <c r="U41" s="408" t="s">
        <v>106</v>
      </c>
      <c r="V41" s="408"/>
      <c r="W41" s="408"/>
      <c r="X41" s="408"/>
      <c r="Y41" s="408"/>
      <c r="Z41" s="408"/>
    </row>
    <row r="42" spans="1:26" s="16" customFormat="1" ht="30" customHeight="1">
      <c r="A42" s="393"/>
      <c r="B42" s="393"/>
      <c r="C42" s="47" t="s">
        <v>16</v>
      </c>
      <c r="D42" s="47" t="s">
        <v>17</v>
      </c>
      <c r="E42" s="47" t="s">
        <v>18</v>
      </c>
      <c r="F42" s="47" t="s">
        <v>107</v>
      </c>
      <c r="G42" s="47" t="s">
        <v>16</v>
      </c>
      <c r="H42" s="47" t="s">
        <v>17</v>
      </c>
      <c r="I42" s="47" t="s">
        <v>107</v>
      </c>
      <c r="J42" s="47" t="s">
        <v>16</v>
      </c>
      <c r="K42" s="47" t="s">
        <v>82</v>
      </c>
      <c r="L42" s="47" t="s">
        <v>107</v>
      </c>
      <c r="M42" s="47" t="s">
        <v>108</v>
      </c>
      <c r="N42" s="47" t="s">
        <v>109</v>
      </c>
      <c r="O42" s="47" t="s">
        <v>107</v>
      </c>
      <c r="P42" s="47" t="s">
        <v>110</v>
      </c>
      <c r="Q42" s="47" t="s">
        <v>111</v>
      </c>
      <c r="R42" s="47" t="s">
        <v>112</v>
      </c>
      <c r="S42" s="47" t="s">
        <v>113</v>
      </c>
      <c r="T42" s="47" t="s">
        <v>19</v>
      </c>
      <c r="U42" s="47" t="s">
        <v>16</v>
      </c>
      <c r="V42" s="47" t="s">
        <v>17</v>
      </c>
      <c r="W42" s="47" t="s">
        <v>18</v>
      </c>
      <c r="X42" s="47" t="s">
        <v>107</v>
      </c>
      <c r="Y42" s="408"/>
      <c r="Z42" s="408"/>
    </row>
    <row r="43" spans="1:26" s="16" customFormat="1" ht="69" customHeight="1" thickBot="1">
      <c r="A43" s="394"/>
      <c r="B43" s="394"/>
      <c r="C43" s="48" t="s">
        <v>20</v>
      </c>
      <c r="D43" s="48" t="s">
        <v>21</v>
      </c>
      <c r="E43" s="48" t="s">
        <v>22</v>
      </c>
      <c r="F43" s="48" t="s">
        <v>23</v>
      </c>
      <c r="G43" s="48" t="s">
        <v>20</v>
      </c>
      <c r="H43" s="48" t="s">
        <v>21</v>
      </c>
      <c r="I43" s="48" t="s">
        <v>23</v>
      </c>
      <c r="J43" s="48" t="s">
        <v>20</v>
      </c>
      <c r="K43" s="48" t="s">
        <v>21</v>
      </c>
      <c r="L43" s="48" t="s">
        <v>23</v>
      </c>
      <c r="M43" s="48" t="s">
        <v>114</v>
      </c>
      <c r="N43" s="48" t="s">
        <v>115</v>
      </c>
      <c r="O43" s="48" t="s">
        <v>23</v>
      </c>
      <c r="P43" s="48" t="s">
        <v>116</v>
      </c>
      <c r="Q43" s="48" t="s">
        <v>126</v>
      </c>
      <c r="R43" s="48" t="s">
        <v>118</v>
      </c>
      <c r="S43" s="48" t="s">
        <v>119</v>
      </c>
      <c r="T43" s="48" t="s">
        <v>23</v>
      </c>
      <c r="U43" s="48" t="s">
        <v>20</v>
      </c>
      <c r="V43" s="48" t="s">
        <v>21</v>
      </c>
      <c r="W43" s="48" t="s">
        <v>22</v>
      </c>
      <c r="X43" s="48" t="s">
        <v>23</v>
      </c>
      <c r="Y43" s="424"/>
      <c r="Z43" s="424"/>
    </row>
    <row r="44" spans="1:26" s="16" customFormat="1" ht="22.5" customHeight="1">
      <c r="A44" s="384" t="s">
        <v>120</v>
      </c>
      <c r="B44" s="384"/>
      <c r="C44" s="8">
        <v>131</v>
      </c>
      <c r="D44" s="8">
        <v>75</v>
      </c>
      <c r="E44" s="8">
        <v>48</v>
      </c>
      <c r="F44" s="8">
        <f>SUM(C44:E44)</f>
        <v>254</v>
      </c>
      <c r="G44" s="8">
        <v>60939</v>
      </c>
      <c r="H44" s="8">
        <v>41609</v>
      </c>
      <c r="I44" s="8">
        <f>SUM(G44:H44)</f>
        <v>102548</v>
      </c>
      <c r="J44" s="8">
        <v>2111</v>
      </c>
      <c r="K44" s="8">
        <v>1874</v>
      </c>
      <c r="L44" s="8">
        <f>SUM(J44:K44)</f>
        <v>3985</v>
      </c>
      <c r="M44" s="8">
        <v>142</v>
      </c>
      <c r="N44" s="8">
        <v>112</v>
      </c>
      <c r="O44" s="8">
        <f>SUM(M44:N44)</f>
        <v>254</v>
      </c>
      <c r="P44" s="8">
        <v>136</v>
      </c>
      <c r="Q44" s="8">
        <v>102</v>
      </c>
      <c r="R44" s="12">
        <v>4</v>
      </c>
      <c r="S44" s="8">
        <v>12</v>
      </c>
      <c r="T44" s="8">
        <f>SUM(P44:S44)</f>
        <v>254</v>
      </c>
      <c r="U44" s="8">
        <v>1387</v>
      </c>
      <c r="V44" s="8">
        <v>844</v>
      </c>
      <c r="W44" s="8">
        <v>147</v>
      </c>
      <c r="X44" s="8">
        <f>SUM(U44:W44)</f>
        <v>2378</v>
      </c>
      <c r="Y44" s="385" t="s">
        <v>26</v>
      </c>
      <c r="Z44" s="385"/>
    </row>
    <row r="45" spans="1:26" s="16" customFormat="1" ht="21" customHeight="1">
      <c r="A45" s="405" t="s">
        <v>27</v>
      </c>
      <c r="B45" s="405"/>
      <c r="C45" s="8">
        <v>102</v>
      </c>
      <c r="D45" s="8">
        <v>58</v>
      </c>
      <c r="E45" s="8">
        <v>64</v>
      </c>
      <c r="F45" s="8">
        <f t="shared" ref="F45:F63" si="4">SUM(C45:E45)</f>
        <v>224</v>
      </c>
      <c r="G45" s="8">
        <v>29488</v>
      </c>
      <c r="H45" s="8">
        <v>16059</v>
      </c>
      <c r="I45" s="8">
        <f t="shared" ref="I45:I63" si="5">SUM(G45:H45)</f>
        <v>45547</v>
      </c>
      <c r="J45" s="8">
        <v>862</v>
      </c>
      <c r="K45" s="8">
        <v>901</v>
      </c>
      <c r="L45" s="8">
        <f t="shared" ref="L45:L63" si="6">SUM(J45:K45)</f>
        <v>1763</v>
      </c>
      <c r="M45" s="8">
        <v>72</v>
      </c>
      <c r="N45" s="8">
        <v>152</v>
      </c>
      <c r="O45" s="8">
        <f t="shared" ref="O45:O63" si="7">SUM(M45:N45)</f>
        <v>224</v>
      </c>
      <c r="P45" s="8">
        <v>65</v>
      </c>
      <c r="Q45" s="8">
        <v>47</v>
      </c>
      <c r="R45" s="8">
        <v>111</v>
      </c>
      <c r="S45" s="8">
        <v>1</v>
      </c>
      <c r="T45" s="8">
        <f t="shared" ref="T45:T63" si="8">SUM(P45:S45)</f>
        <v>224</v>
      </c>
      <c r="U45" s="8">
        <v>710</v>
      </c>
      <c r="V45" s="8">
        <v>428</v>
      </c>
      <c r="W45" s="8">
        <v>174</v>
      </c>
      <c r="X45" s="8">
        <f t="shared" ref="X45:X63" si="9">SUM(U45:W45)</f>
        <v>1312</v>
      </c>
      <c r="Y45" s="387" t="s">
        <v>28</v>
      </c>
      <c r="Z45" s="387"/>
    </row>
    <row r="46" spans="1:26" s="16" customFormat="1" ht="21" customHeight="1">
      <c r="A46" s="405" t="s">
        <v>83</v>
      </c>
      <c r="B46" s="405"/>
      <c r="C46" s="8">
        <v>93</v>
      </c>
      <c r="D46" s="8">
        <v>49</v>
      </c>
      <c r="E46" s="8">
        <v>70</v>
      </c>
      <c r="F46" s="8">
        <f t="shared" si="4"/>
        <v>212</v>
      </c>
      <c r="G46" s="8">
        <v>35061</v>
      </c>
      <c r="H46" s="8">
        <v>17924</v>
      </c>
      <c r="I46" s="8">
        <f t="shared" si="5"/>
        <v>52985</v>
      </c>
      <c r="J46" s="8">
        <v>890</v>
      </c>
      <c r="K46" s="8">
        <v>955</v>
      </c>
      <c r="L46" s="8">
        <f t="shared" si="6"/>
        <v>1845</v>
      </c>
      <c r="M46" s="8">
        <v>108</v>
      </c>
      <c r="N46" s="8">
        <v>104</v>
      </c>
      <c r="O46" s="8">
        <f t="shared" si="7"/>
        <v>212</v>
      </c>
      <c r="P46" s="8">
        <v>75</v>
      </c>
      <c r="Q46" s="8">
        <v>9</v>
      </c>
      <c r="R46" s="8">
        <v>118</v>
      </c>
      <c r="S46" s="8">
        <v>10</v>
      </c>
      <c r="T46" s="8">
        <f t="shared" si="8"/>
        <v>212</v>
      </c>
      <c r="U46" s="8">
        <v>904</v>
      </c>
      <c r="V46" s="8">
        <v>548</v>
      </c>
      <c r="W46" s="8">
        <v>192</v>
      </c>
      <c r="X46" s="8">
        <f t="shared" si="9"/>
        <v>1644</v>
      </c>
      <c r="Y46" s="375" t="s">
        <v>30</v>
      </c>
      <c r="Z46" s="375"/>
    </row>
    <row r="47" spans="1:26" s="16" customFormat="1" ht="21" customHeight="1">
      <c r="A47" s="405" t="s">
        <v>31</v>
      </c>
      <c r="B47" s="405"/>
      <c r="C47" s="8">
        <v>92</v>
      </c>
      <c r="D47" s="8">
        <v>56</v>
      </c>
      <c r="E47" s="8">
        <v>89</v>
      </c>
      <c r="F47" s="8">
        <f t="shared" si="4"/>
        <v>237</v>
      </c>
      <c r="G47" s="8">
        <v>38500</v>
      </c>
      <c r="H47" s="8">
        <v>23975</v>
      </c>
      <c r="I47" s="8">
        <f t="shared" si="5"/>
        <v>62475</v>
      </c>
      <c r="J47" s="8">
        <v>1776</v>
      </c>
      <c r="K47" s="8">
        <v>2171</v>
      </c>
      <c r="L47" s="8">
        <f t="shared" si="6"/>
        <v>3947</v>
      </c>
      <c r="M47" s="8">
        <v>79</v>
      </c>
      <c r="N47" s="8">
        <v>158</v>
      </c>
      <c r="O47" s="8">
        <f t="shared" si="7"/>
        <v>237</v>
      </c>
      <c r="P47" s="8">
        <v>46</v>
      </c>
      <c r="Q47" s="8">
        <v>10</v>
      </c>
      <c r="R47" s="8">
        <v>173</v>
      </c>
      <c r="S47" s="8">
        <v>8</v>
      </c>
      <c r="T47" s="8">
        <f t="shared" si="8"/>
        <v>237</v>
      </c>
      <c r="U47" s="8">
        <v>826</v>
      </c>
      <c r="V47" s="8">
        <v>510</v>
      </c>
      <c r="W47" s="8">
        <v>245</v>
      </c>
      <c r="X47" s="8">
        <f t="shared" si="9"/>
        <v>1581</v>
      </c>
      <c r="Y47" s="375" t="s">
        <v>32</v>
      </c>
      <c r="Z47" s="375"/>
    </row>
    <row r="48" spans="1:26" s="16" customFormat="1" ht="21" customHeight="1">
      <c r="A48" s="416" t="s">
        <v>33</v>
      </c>
      <c r="B48" s="25" t="s">
        <v>34</v>
      </c>
      <c r="C48" s="8">
        <v>70</v>
      </c>
      <c r="D48" s="8">
        <v>48</v>
      </c>
      <c r="E48" s="8">
        <v>0</v>
      </c>
      <c r="F48" s="8">
        <f t="shared" si="4"/>
        <v>118</v>
      </c>
      <c r="G48" s="8">
        <v>40094</v>
      </c>
      <c r="H48" s="8">
        <v>31569</v>
      </c>
      <c r="I48" s="8">
        <f t="shared" si="5"/>
        <v>71663</v>
      </c>
      <c r="J48" s="8">
        <v>898</v>
      </c>
      <c r="K48" s="8">
        <v>2757</v>
      </c>
      <c r="L48" s="8">
        <f t="shared" si="6"/>
        <v>3655</v>
      </c>
      <c r="M48" s="8">
        <v>68</v>
      </c>
      <c r="N48" s="8">
        <v>50</v>
      </c>
      <c r="O48" s="8">
        <f t="shared" si="7"/>
        <v>118</v>
      </c>
      <c r="P48" s="8">
        <v>56</v>
      </c>
      <c r="Q48" s="8">
        <v>4</v>
      </c>
      <c r="R48" s="8">
        <v>57</v>
      </c>
      <c r="S48" s="8">
        <v>1</v>
      </c>
      <c r="T48" s="8">
        <f t="shared" si="8"/>
        <v>118</v>
      </c>
      <c r="U48" s="8">
        <v>899</v>
      </c>
      <c r="V48" s="8">
        <v>696</v>
      </c>
      <c r="W48" s="8">
        <v>2</v>
      </c>
      <c r="X48" s="8">
        <f t="shared" si="9"/>
        <v>1597</v>
      </c>
      <c r="Y48" s="10" t="s">
        <v>35</v>
      </c>
      <c r="Z48" s="380" t="s">
        <v>36</v>
      </c>
    </row>
    <row r="49" spans="1:26" s="16" customFormat="1" ht="21" customHeight="1">
      <c r="A49" s="417"/>
      <c r="B49" s="25" t="s">
        <v>37</v>
      </c>
      <c r="C49" s="8">
        <v>131</v>
      </c>
      <c r="D49" s="8">
        <v>53</v>
      </c>
      <c r="E49" s="8">
        <v>5</v>
      </c>
      <c r="F49" s="8">
        <f t="shared" si="4"/>
        <v>189</v>
      </c>
      <c r="G49" s="8">
        <v>74718</v>
      </c>
      <c r="H49" s="8">
        <v>40812</v>
      </c>
      <c r="I49" s="8">
        <f t="shared" si="5"/>
        <v>115530</v>
      </c>
      <c r="J49" s="8">
        <v>1468</v>
      </c>
      <c r="K49" s="8">
        <v>2887</v>
      </c>
      <c r="L49" s="8">
        <f t="shared" si="6"/>
        <v>4355</v>
      </c>
      <c r="M49" s="8">
        <v>105</v>
      </c>
      <c r="N49" s="8">
        <v>84</v>
      </c>
      <c r="O49" s="8">
        <f t="shared" si="7"/>
        <v>189</v>
      </c>
      <c r="P49" s="8">
        <v>69</v>
      </c>
      <c r="Q49" s="8">
        <v>18</v>
      </c>
      <c r="R49" s="8">
        <v>92</v>
      </c>
      <c r="S49" s="8">
        <v>10</v>
      </c>
      <c r="T49" s="8">
        <f t="shared" si="8"/>
        <v>189</v>
      </c>
      <c r="U49" s="8">
        <v>1611</v>
      </c>
      <c r="V49" s="8">
        <v>802</v>
      </c>
      <c r="W49" s="8">
        <v>15</v>
      </c>
      <c r="X49" s="8">
        <f t="shared" si="9"/>
        <v>2428</v>
      </c>
      <c r="Y49" s="10" t="s">
        <v>38</v>
      </c>
      <c r="Z49" s="381"/>
    </row>
    <row r="50" spans="1:26" s="16" customFormat="1" ht="21" customHeight="1">
      <c r="A50" s="417"/>
      <c r="B50" s="25" t="s">
        <v>39</v>
      </c>
      <c r="C50" s="8">
        <v>53</v>
      </c>
      <c r="D50" s="8">
        <v>36</v>
      </c>
      <c r="E50" s="8">
        <v>0</v>
      </c>
      <c r="F50" s="8">
        <f t="shared" si="4"/>
        <v>89</v>
      </c>
      <c r="G50" s="8">
        <v>34173</v>
      </c>
      <c r="H50" s="8">
        <v>28280</v>
      </c>
      <c r="I50" s="8">
        <f t="shared" si="5"/>
        <v>62453</v>
      </c>
      <c r="J50" s="8">
        <v>970</v>
      </c>
      <c r="K50" s="8">
        <v>1731</v>
      </c>
      <c r="L50" s="8">
        <f t="shared" si="6"/>
        <v>2701</v>
      </c>
      <c r="M50" s="8">
        <v>66</v>
      </c>
      <c r="N50" s="8">
        <v>23</v>
      </c>
      <c r="O50" s="8">
        <f t="shared" si="7"/>
        <v>89</v>
      </c>
      <c r="P50" s="8">
        <v>37</v>
      </c>
      <c r="Q50" s="8">
        <v>14</v>
      </c>
      <c r="R50" s="8">
        <v>38</v>
      </c>
      <c r="S50" s="8">
        <v>0</v>
      </c>
      <c r="T50" s="8">
        <f t="shared" si="8"/>
        <v>89</v>
      </c>
      <c r="U50" s="8">
        <v>766</v>
      </c>
      <c r="V50" s="8">
        <v>620</v>
      </c>
      <c r="W50" s="8">
        <v>0</v>
      </c>
      <c r="X50" s="8">
        <f t="shared" si="9"/>
        <v>1386</v>
      </c>
      <c r="Y50" s="10" t="s">
        <v>40</v>
      </c>
      <c r="Z50" s="381"/>
    </row>
    <row r="51" spans="1:26" s="16" customFormat="1" ht="21" customHeight="1">
      <c r="A51" s="417"/>
      <c r="B51" s="25" t="s">
        <v>41</v>
      </c>
      <c r="C51" s="8">
        <v>65</v>
      </c>
      <c r="D51" s="8">
        <v>31</v>
      </c>
      <c r="E51" s="8">
        <v>15</v>
      </c>
      <c r="F51" s="8">
        <f t="shared" si="4"/>
        <v>111</v>
      </c>
      <c r="G51" s="8">
        <v>27670</v>
      </c>
      <c r="H51" s="8">
        <v>13262</v>
      </c>
      <c r="I51" s="8">
        <f t="shared" si="5"/>
        <v>40932</v>
      </c>
      <c r="J51" s="8">
        <v>903</v>
      </c>
      <c r="K51" s="8">
        <v>1774</v>
      </c>
      <c r="L51" s="8">
        <f t="shared" si="6"/>
        <v>2677</v>
      </c>
      <c r="M51" s="8">
        <v>70</v>
      </c>
      <c r="N51" s="8">
        <v>41</v>
      </c>
      <c r="O51" s="8">
        <f t="shared" si="7"/>
        <v>111</v>
      </c>
      <c r="P51" s="8">
        <v>72</v>
      </c>
      <c r="Q51" s="8">
        <v>2</v>
      </c>
      <c r="R51" s="8">
        <v>32</v>
      </c>
      <c r="S51" s="8">
        <v>5</v>
      </c>
      <c r="T51" s="8">
        <f t="shared" si="8"/>
        <v>111</v>
      </c>
      <c r="U51" s="8">
        <v>670</v>
      </c>
      <c r="V51" s="8">
        <v>334</v>
      </c>
      <c r="W51" s="8">
        <v>38</v>
      </c>
      <c r="X51" s="8">
        <f t="shared" si="9"/>
        <v>1042</v>
      </c>
      <c r="Y51" s="10" t="s">
        <v>42</v>
      </c>
      <c r="Z51" s="381"/>
    </row>
    <row r="52" spans="1:26" s="16" customFormat="1" ht="21" customHeight="1">
      <c r="A52" s="417"/>
      <c r="B52" s="25" t="s">
        <v>43</v>
      </c>
      <c r="C52" s="8">
        <v>96</v>
      </c>
      <c r="D52" s="8">
        <v>54</v>
      </c>
      <c r="E52" s="8">
        <v>37</v>
      </c>
      <c r="F52" s="8">
        <f t="shared" si="4"/>
        <v>187</v>
      </c>
      <c r="G52" s="8">
        <v>43535</v>
      </c>
      <c r="H52" s="8">
        <v>28447</v>
      </c>
      <c r="I52" s="8">
        <f t="shared" si="5"/>
        <v>71982</v>
      </c>
      <c r="J52" s="8">
        <v>1077</v>
      </c>
      <c r="K52" s="8">
        <v>2629</v>
      </c>
      <c r="L52" s="8">
        <f t="shared" si="6"/>
        <v>3706</v>
      </c>
      <c r="M52" s="8">
        <v>97</v>
      </c>
      <c r="N52" s="8">
        <v>90</v>
      </c>
      <c r="O52" s="8">
        <f t="shared" si="7"/>
        <v>187</v>
      </c>
      <c r="P52" s="8">
        <v>74</v>
      </c>
      <c r="Q52" s="8">
        <v>21</v>
      </c>
      <c r="R52" s="8">
        <v>89</v>
      </c>
      <c r="S52" s="8">
        <v>3</v>
      </c>
      <c r="T52" s="8">
        <f t="shared" si="8"/>
        <v>187</v>
      </c>
      <c r="U52" s="8">
        <v>1090</v>
      </c>
      <c r="V52" s="8">
        <v>707</v>
      </c>
      <c r="W52" s="8">
        <v>83</v>
      </c>
      <c r="X52" s="8">
        <f t="shared" si="9"/>
        <v>1880</v>
      </c>
      <c r="Y52" s="10" t="s">
        <v>44</v>
      </c>
      <c r="Z52" s="381"/>
    </row>
    <row r="53" spans="1:26" s="16" customFormat="1" ht="21" customHeight="1">
      <c r="A53" s="418"/>
      <c r="B53" s="25" t="s">
        <v>45</v>
      </c>
      <c r="C53" s="8">
        <v>48</v>
      </c>
      <c r="D53" s="8">
        <v>28</v>
      </c>
      <c r="E53" s="8">
        <v>10</v>
      </c>
      <c r="F53" s="8">
        <f t="shared" si="4"/>
        <v>86</v>
      </c>
      <c r="G53" s="8">
        <v>27434</v>
      </c>
      <c r="H53" s="8">
        <v>17278</v>
      </c>
      <c r="I53" s="8">
        <f t="shared" si="5"/>
        <v>44712</v>
      </c>
      <c r="J53" s="8">
        <v>686</v>
      </c>
      <c r="K53" s="8">
        <v>1514</v>
      </c>
      <c r="L53" s="8">
        <f t="shared" si="6"/>
        <v>2200</v>
      </c>
      <c r="M53" s="8">
        <v>49</v>
      </c>
      <c r="N53" s="8">
        <v>37</v>
      </c>
      <c r="O53" s="8">
        <f t="shared" si="7"/>
        <v>86</v>
      </c>
      <c r="P53" s="8">
        <v>27</v>
      </c>
      <c r="Q53" s="8">
        <v>7</v>
      </c>
      <c r="R53" s="8">
        <v>47</v>
      </c>
      <c r="S53" s="8">
        <v>5</v>
      </c>
      <c r="T53" s="8">
        <f t="shared" si="8"/>
        <v>86</v>
      </c>
      <c r="U53" s="8">
        <v>624</v>
      </c>
      <c r="V53" s="8">
        <v>438</v>
      </c>
      <c r="W53" s="8">
        <v>19</v>
      </c>
      <c r="X53" s="8">
        <f t="shared" si="9"/>
        <v>1081</v>
      </c>
      <c r="Y53" s="10" t="s">
        <v>46</v>
      </c>
      <c r="Z53" s="382"/>
    </row>
    <row r="54" spans="1:26" s="16" customFormat="1" ht="21" customHeight="1">
      <c r="A54" s="405" t="s">
        <v>47</v>
      </c>
      <c r="B54" s="405"/>
      <c r="C54" s="8">
        <v>155</v>
      </c>
      <c r="D54" s="8">
        <v>94</v>
      </c>
      <c r="E54" s="8">
        <v>56</v>
      </c>
      <c r="F54" s="8">
        <f t="shared" si="4"/>
        <v>305</v>
      </c>
      <c r="G54" s="8">
        <v>42340</v>
      </c>
      <c r="H54" s="8">
        <v>23135</v>
      </c>
      <c r="I54" s="8">
        <f t="shared" si="5"/>
        <v>65475</v>
      </c>
      <c r="J54" s="8">
        <v>2928</v>
      </c>
      <c r="K54" s="8">
        <v>1346</v>
      </c>
      <c r="L54" s="8">
        <f t="shared" si="6"/>
        <v>4274</v>
      </c>
      <c r="M54" s="8">
        <v>151</v>
      </c>
      <c r="N54" s="8">
        <v>154</v>
      </c>
      <c r="O54" s="8">
        <f t="shared" si="7"/>
        <v>305</v>
      </c>
      <c r="P54" s="8">
        <v>134</v>
      </c>
      <c r="Q54" s="8">
        <v>48</v>
      </c>
      <c r="R54" s="8">
        <v>111</v>
      </c>
      <c r="S54" s="8">
        <v>12</v>
      </c>
      <c r="T54" s="8">
        <f t="shared" si="8"/>
        <v>305</v>
      </c>
      <c r="U54" s="8">
        <v>1179</v>
      </c>
      <c r="V54" s="8">
        <v>614</v>
      </c>
      <c r="W54" s="8">
        <v>115</v>
      </c>
      <c r="X54" s="8">
        <f t="shared" si="9"/>
        <v>1908</v>
      </c>
      <c r="Y54" s="375" t="s">
        <v>48</v>
      </c>
      <c r="Z54" s="375"/>
    </row>
    <row r="55" spans="1:26" s="16" customFormat="1" ht="21" customHeight="1">
      <c r="A55" s="405" t="s">
        <v>49</v>
      </c>
      <c r="B55" s="405"/>
      <c r="C55" s="8">
        <v>83</v>
      </c>
      <c r="D55" s="8">
        <v>51</v>
      </c>
      <c r="E55" s="8">
        <v>64</v>
      </c>
      <c r="F55" s="8">
        <f t="shared" si="4"/>
        <v>198</v>
      </c>
      <c r="G55" s="8">
        <v>57655</v>
      </c>
      <c r="H55" s="8">
        <v>38085</v>
      </c>
      <c r="I55" s="8">
        <f t="shared" si="5"/>
        <v>95740</v>
      </c>
      <c r="J55" s="8">
        <v>2225</v>
      </c>
      <c r="K55" s="8">
        <v>2574</v>
      </c>
      <c r="L55" s="8">
        <f t="shared" si="6"/>
        <v>4799</v>
      </c>
      <c r="M55" s="8">
        <v>47</v>
      </c>
      <c r="N55" s="8">
        <v>151</v>
      </c>
      <c r="O55" s="8">
        <f t="shared" si="7"/>
        <v>198</v>
      </c>
      <c r="P55" s="8">
        <v>23</v>
      </c>
      <c r="Q55" s="8">
        <v>0</v>
      </c>
      <c r="R55" s="8">
        <v>168</v>
      </c>
      <c r="S55" s="8">
        <v>7</v>
      </c>
      <c r="T55" s="8">
        <f t="shared" si="8"/>
        <v>198</v>
      </c>
      <c r="U55" s="8">
        <v>1069</v>
      </c>
      <c r="V55" s="8">
        <v>690</v>
      </c>
      <c r="W55" s="8">
        <v>244</v>
      </c>
      <c r="X55" s="8">
        <f t="shared" si="9"/>
        <v>2003</v>
      </c>
      <c r="Y55" s="375" t="s">
        <v>50</v>
      </c>
      <c r="Z55" s="375"/>
    </row>
    <row r="56" spans="1:26" s="16" customFormat="1" ht="21" customHeight="1">
      <c r="A56" s="405" t="s">
        <v>51</v>
      </c>
      <c r="B56" s="405"/>
      <c r="C56" s="8">
        <v>78</v>
      </c>
      <c r="D56" s="8">
        <v>49</v>
      </c>
      <c r="E56" s="8">
        <v>10</v>
      </c>
      <c r="F56" s="8">
        <f t="shared" si="4"/>
        <v>137</v>
      </c>
      <c r="G56" s="8">
        <v>43346</v>
      </c>
      <c r="H56" s="8">
        <v>27439</v>
      </c>
      <c r="I56" s="8">
        <f t="shared" si="5"/>
        <v>70785</v>
      </c>
      <c r="J56" s="8">
        <v>1693</v>
      </c>
      <c r="K56" s="8">
        <v>1632</v>
      </c>
      <c r="L56" s="8">
        <f t="shared" si="6"/>
        <v>3325</v>
      </c>
      <c r="M56" s="8">
        <v>66</v>
      </c>
      <c r="N56" s="8">
        <v>71</v>
      </c>
      <c r="O56" s="8">
        <f t="shared" si="7"/>
        <v>137</v>
      </c>
      <c r="P56" s="8">
        <v>28</v>
      </c>
      <c r="Q56" s="8">
        <v>9</v>
      </c>
      <c r="R56" s="8">
        <v>92</v>
      </c>
      <c r="S56" s="8">
        <v>8</v>
      </c>
      <c r="T56" s="8">
        <f t="shared" si="8"/>
        <v>137</v>
      </c>
      <c r="U56" s="8">
        <v>935</v>
      </c>
      <c r="V56" s="8">
        <v>580</v>
      </c>
      <c r="W56" s="8">
        <v>19</v>
      </c>
      <c r="X56" s="8">
        <f t="shared" si="9"/>
        <v>1534</v>
      </c>
      <c r="Y56" s="375" t="s">
        <v>52</v>
      </c>
      <c r="Z56" s="375"/>
    </row>
    <row r="57" spans="1:26" s="16" customFormat="1" ht="21" customHeight="1">
      <c r="A57" s="405" t="s">
        <v>53</v>
      </c>
      <c r="B57" s="405"/>
      <c r="C57" s="8">
        <v>88</v>
      </c>
      <c r="D57" s="8">
        <v>66</v>
      </c>
      <c r="E57" s="8">
        <v>19</v>
      </c>
      <c r="F57" s="8">
        <f t="shared" si="4"/>
        <v>173</v>
      </c>
      <c r="G57" s="8">
        <v>39756</v>
      </c>
      <c r="H57" s="8">
        <v>34130</v>
      </c>
      <c r="I57" s="8">
        <f t="shared" si="5"/>
        <v>73886</v>
      </c>
      <c r="J57" s="8">
        <v>1385</v>
      </c>
      <c r="K57" s="8">
        <v>2574</v>
      </c>
      <c r="L57" s="8">
        <f t="shared" si="6"/>
        <v>3959</v>
      </c>
      <c r="M57" s="8">
        <v>92</v>
      </c>
      <c r="N57" s="8">
        <v>81</v>
      </c>
      <c r="O57" s="8">
        <f t="shared" si="7"/>
        <v>173</v>
      </c>
      <c r="P57" s="8">
        <v>92</v>
      </c>
      <c r="Q57" s="8">
        <v>74</v>
      </c>
      <c r="R57" s="8">
        <v>0</v>
      </c>
      <c r="S57" s="8">
        <v>7</v>
      </c>
      <c r="T57" s="8">
        <f t="shared" si="8"/>
        <v>173</v>
      </c>
      <c r="U57" s="8">
        <v>1014</v>
      </c>
      <c r="V57" s="8">
        <v>853</v>
      </c>
      <c r="W57" s="8">
        <v>22</v>
      </c>
      <c r="X57" s="8">
        <f t="shared" si="9"/>
        <v>1889</v>
      </c>
      <c r="Y57" s="375" t="s">
        <v>54</v>
      </c>
      <c r="Z57" s="375"/>
    </row>
    <row r="58" spans="1:26" s="16" customFormat="1" ht="21" customHeight="1">
      <c r="A58" s="405" t="s">
        <v>84</v>
      </c>
      <c r="B58" s="405"/>
      <c r="C58" s="8">
        <v>79</v>
      </c>
      <c r="D58" s="8">
        <v>58</v>
      </c>
      <c r="E58" s="8">
        <v>35</v>
      </c>
      <c r="F58" s="8">
        <f t="shared" si="4"/>
        <v>172</v>
      </c>
      <c r="G58" s="8">
        <v>40105</v>
      </c>
      <c r="H58" s="8">
        <v>30267</v>
      </c>
      <c r="I58" s="8">
        <f t="shared" si="5"/>
        <v>70372</v>
      </c>
      <c r="J58" s="8">
        <v>1706</v>
      </c>
      <c r="K58" s="8">
        <v>2317</v>
      </c>
      <c r="L58" s="8">
        <f t="shared" si="6"/>
        <v>4023</v>
      </c>
      <c r="M58" s="8">
        <v>65</v>
      </c>
      <c r="N58" s="8">
        <v>107</v>
      </c>
      <c r="O58" s="8">
        <f t="shared" si="7"/>
        <v>172</v>
      </c>
      <c r="P58" s="8">
        <v>31</v>
      </c>
      <c r="Q58" s="8">
        <v>18</v>
      </c>
      <c r="R58" s="8">
        <v>116</v>
      </c>
      <c r="S58" s="8">
        <v>7</v>
      </c>
      <c r="T58" s="8">
        <f t="shared" si="8"/>
        <v>172</v>
      </c>
      <c r="U58" s="8">
        <v>858</v>
      </c>
      <c r="V58" s="8">
        <v>647</v>
      </c>
      <c r="W58" s="8">
        <v>105</v>
      </c>
      <c r="X58" s="8">
        <f t="shared" si="9"/>
        <v>1610</v>
      </c>
      <c r="Y58" s="375" t="s">
        <v>56</v>
      </c>
      <c r="Z58" s="375"/>
    </row>
    <row r="59" spans="1:26" s="16" customFormat="1" ht="21" customHeight="1">
      <c r="A59" s="405" t="s">
        <v>57</v>
      </c>
      <c r="B59" s="405"/>
      <c r="C59" s="8">
        <v>46</v>
      </c>
      <c r="D59" s="8">
        <v>29</v>
      </c>
      <c r="E59" s="8">
        <v>23</v>
      </c>
      <c r="F59" s="8">
        <f t="shared" si="4"/>
        <v>98</v>
      </c>
      <c r="G59" s="8">
        <v>25159</v>
      </c>
      <c r="H59" s="8">
        <v>13186</v>
      </c>
      <c r="I59" s="8">
        <f t="shared" si="5"/>
        <v>38345</v>
      </c>
      <c r="J59" s="8">
        <v>836</v>
      </c>
      <c r="K59" s="8">
        <v>753</v>
      </c>
      <c r="L59" s="8">
        <f t="shared" si="6"/>
        <v>1589</v>
      </c>
      <c r="M59" s="8">
        <v>55</v>
      </c>
      <c r="N59" s="8">
        <v>43</v>
      </c>
      <c r="O59" s="8">
        <f t="shared" si="7"/>
        <v>98</v>
      </c>
      <c r="P59" s="8">
        <v>47</v>
      </c>
      <c r="Q59" s="8">
        <v>8</v>
      </c>
      <c r="R59" s="8">
        <v>41</v>
      </c>
      <c r="S59" s="8">
        <v>2</v>
      </c>
      <c r="T59" s="8">
        <f t="shared" si="8"/>
        <v>98</v>
      </c>
      <c r="U59" s="8">
        <v>557</v>
      </c>
      <c r="V59" s="8">
        <v>284</v>
      </c>
      <c r="W59" s="8">
        <v>57</v>
      </c>
      <c r="X59" s="8">
        <f t="shared" si="9"/>
        <v>898</v>
      </c>
      <c r="Y59" s="375" t="s">
        <v>58</v>
      </c>
      <c r="Z59" s="375"/>
    </row>
    <row r="60" spans="1:26" s="16" customFormat="1" ht="21" customHeight="1">
      <c r="A60" s="405" t="s">
        <v>59</v>
      </c>
      <c r="B60" s="405"/>
      <c r="C60" s="8">
        <v>89</v>
      </c>
      <c r="D60" s="8">
        <v>50</v>
      </c>
      <c r="E60" s="8">
        <v>39</v>
      </c>
      <c r="F60" s="8">
        <f t="shared" si="4"/>
        <v>178</v>
      </c>
      <c r="G60" s="8">
        <v>42751</v>
      </c>
      <c r="H60" s="8">
        <v>24084</v>
      </c>
      <c r="I60" s="8">
        <f t="shared" si="5"/>
        <v>66835</v>
      </c>
      <c r="J60" s="8">
        <v>1317</v>
      </c>
      <c r="K60" s="8">
        <v>1825</v>
      </c>
      <c r="L60" s="8">
        <f t="shared" si="6"/>
        <v>3142</v>
      </c>
      <c r="M60" s="8">
        <v>95</v>
      </c>
      <c r="N60" s="8">
        <v>83</v>
      </c>
      <c r="O60" s="8">
        <f t="shared" si="7"/>
        <v>178</v>
      </c>
      <c r="P60" s="8">
        <v>71</v>
      </c>
      <c r="Q60" s="8">
        <v>9</v>
      </c>
      <c r="R60" s="8">
        <v>89</v>
      </c>
      <c r="S60" s="8">
        <v>9</v>
      </c>
      <c r="T60" s="8">
        <f t="shared" si="8"/>
        <v>178</v>
      </c>
      <c r="U60" s="8">
        <v>954</v>
      </c>
      <c r="V60" s="8">
        <v>529</v>
      </c>
      <c r="W60" s="8">
        <v>161</v>
      </c>
      <c r="X60" s="8">
        <f t="shared" si="9"/>
        <v>1644</v>
      </c>
      <c r="Y60" s="375" t="s">
        <v>60</v>
      </c>
      <c r="Z60" s="375"/>
    </row>
    <row r="61" spans="1:26" s="16" customFormat="1" ht="21" customHeight="1">
      <c r="A61" s="405" t="s">
        <v>61</v>
      </c>
      <c r="B61" s="405"/>
      <c r="C61" s="8">
        <v>137</v>
      </c>
      <c r="D61" s="8">
        <v>86</v>
      </c>
      <c r="E61" s="8">
        <v>116</v>
      </c>
      <c r="F61" s="8">
        <f t="shared" si="4"/>
        <v>339</v>
      </c>
      <c r="G61" s="8">
        <v>62039</v>
      </c>
      <c r="H61" s="8">
        <v>34965</v>
      </c>
      <c r="I61" s="8">
        <f t="shared" si="5"/>
        <v>97004</v>
      </c>
      <c r="J61" s="8">
        <v>2828</v>
      </c>
      <c r="K61" s="8">
        <v>2442</v>
      </c>
      <c r="L61" s="8">
        <f t="shared" si="6"/>
        <v>5270</v>
      </c>
      <c r="M61" s="8">
        <v>54</v>
      </c>
      <c r="N61" s="8">
        <v>285</v>
      </c>
      <c r="O61" s="8">
        <f t="shared" si="7"/>
        <v>339</v>
      </c>
      <c r="P61" s="8">
        <v>23</v>
      </c>
      <c r="Q61" s="8">
        <v>21</v>
      </c>
      <c r="R61" s="8">
        <v>274</v>
      </c>
      <c r="S61" s="8">
        <v>21</v>
      </c>
      <c r="T61" s="8">
        <f t="shared" si="8"/>
        <v>339</v>
      </c>
      <c r="U61" s="8">
        <v>1363</v>
      </c>
      <c r="V61" s="8">
        <v>1610</v>
      </c>
      <c r="W61" s="8">
        <v>316</v>
      </c>
      <c r="X61" s="8">
        <f t="shared" si="9"/>
        <v>3289</v>
      </c>
      <c r="Y61" s="375" t="s">
        <v>62</v>
      </c>
      <c r="Z61" s="375"/>
    </row>
    <row r="62" spans="1:26" s="16" customFormat="1" ht="21" customHeight="1">
      <c r="A62" s="405" t="s">
        <v>63</v>
      </c>
      <c r="B62" s="405"/>
      <c r="C62" s="8">
        <v>48</v>
      </c>
      <c r="D62" s="8">
        <v>17</v>
      </c>
      <c r="E62" s="8">
        <v>15</v>
      </c>
      <c r="F62" s="8">
        <f t="shared" si="4"/>
        <v>80</v>
      </c>
      <c r="G62" s="8">
        <v>28360</v>
      </c>
      <c r="H62" s="8">
        <v>14608</v>
      </c>
      <c r="I62" s="8">
        <f t="shared" si="5"/>
        <v>42968</v>
      </c>
      <c r="J62" s="8">
        <v>1159</v>
      </c>
      <c r="K62" s="8">
        <v>701</v>
      </c>
      <c r="L62" s="8">
        <f t="shared" si="6"/>
        <v>1860</v>
      </c>
      <c r="M62" s="8">
        <v>37</v>
      </c>
      <c r="N62" s="8">
        <v>43</v>
      </c>
      <c r="O62" s="8">
        <f t="shared" si="7"/>
        <v>80</v>
      </c>
      <c r="P62" s="8">
        <v>24</v>
      </c>
      <c r="Q62" s="8">
        <v>7</v>
      </c>
      <c r="R62" s="8">
        <v>41</v>
      </c>
      <c r="S62" s="8">
        <v>8</v>
      </c>
      <c r="T62" s="8">
        <f t="shared" si="8"/>
        <v>80</v>
      </c>
      <c r="U62" s="8">
        <v>536</v>
      </c>
      <c r="V62" s="8">
        <v>264</v>
      </c>
      <c r="W62" s="8">
        <v>71</v>
      </c>
      <c r="X62" s="8">
        <f t="shared" si="9"/>
        <v>871</v>
      </c>
      <c r="Y62" s="375" t="s">
        <v>64</v>
      </c>
      <c r="Z62" s="375"/>
    </row>
    <row r="63" spans="1:26" s="16" customFormat="1" ht="21" customHeight="1" thickBot="1">
      <c r="A63" s="423" t="s">
        <v>65</v>
      </c>
      <c r="B63" s="423"/>
      <c r="C63" s="8">
        <v>209</v>
      </c>
      <c r="D63" s="8">
        <v>128</v>
      </c>
      <c r="E63" s="8">
        <v>30</v>
      </c>
      <c r="F63" s="8">
        <f t="shared" si="4"/>
        <v>367</v>
      </c>
      <c r="G63" s="8">
        <v>87283</v>
      </c>
      <c r="H63" s="8">
        <v>66353</v>
      </c>
      <c r="I63" s="8">
        <f t="shared" si="5"/>
        <v>153636</v>
      </c>
      <c r="J63" s="8">
        <v>2966</v>
      </c>
      <c r="K63" s="8">
        <v>5203</v>
      </c>
      <c r="L63" s="8">
        <f t="shared" si="6"/>
        <v>8169</v>
      </c>
      <c r="M63" s="8">
        <v>130</v>
      </c>
      <c r="N63" s="8">
        <v>237</v>
      </c>
      <c r="O63" s="8">
        <f t="shared" si="7"/>
        <v>367</v>
      </c>
      <c r="P63" s="8">
        <v>84</v>
      </c>
      <c r="Q63" s="8">
        <v>51</v>
      </c>
      <c r="R63" s="51">
        <v>214</v>
      </c>
      <c r="S63" s="8">
        <v>18</v>
      </c>
      <c r="T63" s="8">
        <f t="shared" si="8"/>
        <v>367</v>
      </c>
      <c r="U63" s="8">
        <v>1983</v>
      </c>
      <c r="V63" s="8">
        <v>1824</v>
      </c>
      <c r="W63" s="8">
        <v>79</v>
      </c>
      <c r="X63" s="8">
        <f t="shared" si="9"/>
        <v>3886</v>
      </c>
      <c r="Y63" s="376" t="s">
        <v>66</v>
      </c>
      <c r="Z63" s="376"/>
    </row>
    <row r="64" spans="1:26" s="16" customFormat="1" ht="21" customHeight="1" thickBot="1">
      <c r="A64" s="422" t="s">
        <v>19</v>
      </c>
      <c r="B64" s="422"/>
      <c r="C64" s="13">
        <f>SUM(C44:C63)</f>
        <v>1893</v>
      </c>
      <c r="D64" s="13">
        <f t="shared" ref="D64:X64" si="10">SUM(D44:D63)</f>
        <v>1116</v>
      </c>
      <c r="E64" s="13">
        <f t="shared" si="10"/>
        <v>745</v>
      </c>
      <c r="F64" s="13">
        <f t="shared" si="10"/>
        <v>3754</v>
      </c>
      <c r="G64" s="13">
        <f t="shared" si="10"/>
        <v>880406</v>
      </c>
      <c r="H64" s="13">
        <f t="shared" si="10"/>
        <v>565467</v>
      </c>
      <c r="I64" s="13">
        <f t="shared" si="10"/>
        <v>1445873</v>
      </c>
      <c r="J64" s="13">
        <f t="shared" si="10"/>
        <v>30684</v>
      </c>
      <c r="K64" s="13">
        <f t="shared" si="10"/>
        <v>40560</v>
      </c>
      <c r="L64" s="13">
        <f t="shared" si="10"/>
        <v>71244</v>
      </c>
      <c r="M64" s="13">
        <f t="shared" si="10"/>
        <v>1648</v>
      </c>
      <c r="N64" s="13">
        <f t="shared" si="10"/>
        <v>2106</v>
      </c>
      <c r="O64" s="13">
        <f t="shared" si="10"/>
        <v>3754</v>
      </c>
      <c r="P64" s="13">
        <f t="shared" si="10"/>
        <v>1214</v>
      </c>
      <c r="Q64" s="13">
        <f t="shared" si="10"/>
        <v>479</v>
      </c>
      <c r="R64" s="13">
        <f t="shared" si="10"/>
        <v>1907</v>
      </c>
      <c r="S64" s="13">
        <f t="shared" si="10"/>
        <v>154</v>
      </c>
      <c r="T64" s="13">
        <f t="shared" si="10"/>
        <v>3754</v>
      </c>
      <c r="U64" s="13">
        <f t="shared" si="10"/>
        <v>19935</v>
      </c>
      <c r="V64" s="13">
        <f t="shared" si="10"/>
        <v>13822</v>
      </c>
      <c r="W64" s="13">
        <f t="shared" si="10"/>
        <v>2104</v>
      </c>
      <c r="X64" s="13">
        <f t="shared" si="10"/>
        <v>35861</v>
      </c>
      <c r="Y64" s="373" t="s">
        <v>67</v>
      </c>
      <c r="Z64" s="373"/>
    </row>
    <row r="65" spans="1:26" s="17" customFormat="1" ht="21" customHeight="1" thickTop="1">
      <c r="A65" s="314"/>
      <c r="B65" s="314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46"/>
      <c r="Z65" s="46"/>
    </row>
    <row r="66" spans="1:26" s="17" customFormat="1" ht="21" customHeight="1">
      <c r="A66" s="314"/>
      <c r="Z66" s="46"/>
    </row>
    <row r="67" spans="1:26" ht="30.75" customHeight="1">
      <c r="A67" s="389" t="s">
        <v>624</v>
      </c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</row>
    <row r="68" spans="1:26" ht="36.75" customHeight="1">
      <c r="A68" s="425" t="s">
        <v>94</v>
      </c>
      <c r="B68" s="425"/>
      <c r="C68" s="425"/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425"/>
      <c r="Q68" s="425"/>
      <c r="R68" s="425"/>
      <c r="S68" s="425"/>
      <c r="T68" s="425"/>
      <c r="U68" s="425"/>
      <c r="V68" s="425"/>
      <c r="W68" s="425"/>
      <c r="X68" s="425"/>
      <c r="Y68" s="425"/>
      <c r="Z68" s="425"/>
    </row>
    <row r="69" spans="1:26" ht="23.25" customHeight="1" thickBot="1">
      <c r="A69" s="426" t="s">
        <v>127</v>
      </c>
      <c r="B69" s="426"/>
      <c r="C69" s="426"/>
      <c r="D69" s="426"/>
      <c r="E69" s="426"/>
      <c r="F69" s="426"/>
      <c r="G69" s="426"/>
      <c r="H69" s="426"/>
      <c r="I69" s="426"/>
      <c r="J69" s="426"/>
      <c r="K69" s="426"/>
      <c r="L69" s="426"/>
      <c r="M69" s="426"/>
      <c r="N69" s="426"/>
      <c r="O69" s="426"/>
      <c r="P69" s="426"/>
      <c r="Q69" s="426"/>
      <c r="R69" s="426"/>
      <c r="S69" s="426"/>
      <c r="T69" s="426"/>
      <c r="U69" s="426"/>
      <c r="V69" s="426"/>
      <c r="W69" s="426"/>
      <c r="X69" s="426"/>
      <c r="Y69" s="391" t="s">
        <v>128</v>
      </c>
      <c r="Z69" s="391"/>
    </row>
    <row r="70" spans="1:26" s="16" customFormat="1" ht="23.25" customHeight="1" thickTop="1">
      <c r="A70" s="392" t="s">
        <v>4</v>
      </c>
      <c r="B70" s="392"/>
      <c r="C70" s="413" t="s">
        <v>129</v>
      </c>
      <c r="D70" s="413"/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 t="s">
        <v>10</v>
      </c>
      <c r="Z70" s="413"/>
    </row>
    <row r="71" spans="1:26" s="16" customFormat="1" ht="21" customHeight="1">
      <c r="A71" s="393"/>
      <c r="B71" s="393"/>
      <c r="C71" s="408" t="s">
        <v>130</v>
      </c>
      <c r="D71" s="408"/>
      <c r="E71" s="408"/>
      <c r="F71" s="408"/>
      <c r="G71" s="408"/>
      <c r="H71" s="408"/>
      <c r="I71" s="408"/>
      <c r="J71" s="408"/>
      <c r="K71" s="408"/>
      <c r="L71" s="408"/>
      <c r="M71" s="408"/>
      <c r="N71" s="408"/>
      <c r="O71" s="408"/>
      <c r="P71" s="408"/>
      <c r="Q71" s="408"/>
      <c r="R71" s="408"/>
      <c r="S71" s="408"/>
      <c r="T71" s="408"/>
      <c r="U71" s="408"/>
      <c r="V71" s="408"/>
      <c r="W71" s="408"/>
      <c r="X71" s="408"/>
      <c r="Y71" s="408"/>
      <c r="Z71" s="408"/>
    </row>
    <row r="72" spans="1:26" s="16" customFormat="1" ht="21" customHeight="1">
      <c r="A72" s="393"/>
      <c r="B72" s="393"/>
      <c r="C72" s="408" t="s">
        <v>71</v>
      </c>
      <c r="D72" s="408"/>
      <c r="E72" s="408"/>
      <c r="F72" s="408"/>
      <c r="G72" s="408" t="s">
        <v>97</v>
      </c>
      <c r="H72" s="408"/>
      <c r="I72" s="408"/>
      <c r="J72" s="408" t="s">
        <v>98</v>
      </c>
      <c r="K72" s="408"/>
      <c r="L72" s="408"/>
      <c r="M72" s="408" t="s">
        <v>99</v>
      </c>
      <c r="N72" s="408"/>
      <c r="O72" s="408"/>
      <c r="P72" s="408" t="s">
        <v>100</v>
      </c>
      <c r="Q72" s="408"/>
      <c r="R72" s="408"/>
      <c r="S72" s="408"/>
      <c r="T72" s="408"/>
      <c r="U72" s="408" t="s">
        <v>101</v>
      </c>
      <c r="V72" s="408"/>
      <c r="W72" s="408"/>
      <c r="X72" s="408"/>
      <c r="Y72" s="408"/>
      <c r="Z72" s="408"/>
    </row>
    <row r="73" spans="1:26" s="16" customFormat="1" ht="30" customHeight="1">
      <c r="A73" s="393"/>
      <c r="B73" s="393"/>
      <c r="C73" s="408" t="s">
        <v>73</v>
      </c>
      <c r="D73" s="408"/>
      <c r="E73" s="408"/>
      <c r="F73" s="408"/>
      <c r="G73" s="408" t="s">
        <v>102</v>
      </c>
      <c r="H73" s="408"/>
      <c r="I73" s="408"/>
      <c r="J73" s="408" t="s">
        <v>103</v>
      </c>
      <c r="K73" s="408"/>
      <c r="L73" s="408"/>
      <c r="M73" s="408" t="s">
        <v>104</v>
      </c>
      <c r="N73" s="408"/>
      <c r="O73" s="408"/>
      <c r="P73" s="408" t="s">
        <v>105</v>
      </c>
      <c r="Q73" s="408"/>
      <c r="R73" s="408"/>
      <c r="S73" s="408"/>
      <c r="T73" s="408"/>
      <c r="U73" s="408" t="s">
        <v>106</v>
      </c>
      <c r="V73" s="408"/>
      <c r="W73" s="408"/>
      <c r="X73" s="408"/>
      <c r="Y73" s="408"/>
      <c r="Z73" s="408"/>
    </row>
    <row r="74" spans="1:26" s="16" customFormat="1" ht="37.5" customHeight="1">
      <c r="A74" s="393"/>
      <c r="B74" s="393"/>
      <c r="C74" s="47" t="s">
        <v>16</v>
      </c>
      <c r="D74" s="47" t="s">
        <v>17</v>
      </c>
      <c r="E74" s="47" t="s">
        <v>18</v>
      </c>
      <c r="F74" s="47" t="s">
        <v>107</v>
      </c>
      <c r="G74" s="47" t="s">
        <v>16</v>
      </c>
      <c r="H74" s="47" t="s">
        <v>17</v>
      </c>
      <c r="I74" s="47" t="s">
        <v>107</v>
      </c>
      <c r="J74" s="47" t="s">
        <v>16</v>
      </c>
      <c r="K74" s="47" t="s">
        <v>82</v>
      </c>
      <c r="L74" s="47" t="s">
        <v>107</v>
      </c>
      <c r="M74" s="47" t="s">
        <v>108</v>
      </c>
      <c r="N74" s="47" t="s">
        <v>109</v>
      </c>
      <c r="O74" s="47" t="s">
        <v>107</v>
      </c>
      <c r="P74" s="47" t="s">
        <v>110</v>
      </c>
      <c r="Q74" s="47" t="s">
        <v>111</v>
      </c>
      <c r="R74" s="47" t="s">
        <v>112</v>
      </c>
      <c r="S74" s="47" t="s">
        <v>113</v>
      </c>
      <c r="T74" s="47" t="s">
        <v>19</v>
      </c>
      <c r="U74" s="47" t="s">
        <v>16</v>
      </c>
      <c r="V74" s="47" t="s">
        <v>17</v>
      </c>
      <c r="W74" s="47" t="s">
        <v>18</v>
      </c>
      <c r="X74" s="47" t="s">
        <v>107</v>
      </c>
      <c r="Y74" s="408"/>
      <c r="Z74" s="408"/>
    </row>
    <row r="75" spans="1:26" s="16" customFormat="1" ht="66" customHeight="1" thickBot="1">
      <c r="A75" s="394"/>
      <c r="B75" s="394"/>
      <c r="C75" s="48" t="s">
        <v>20</v>
      </c>
      <c r="D75" s="48" t="s">
        <v>21</v>
      </c>
      <c r="E75" s="48" t="s">
        <v>22</v>
      </c>
      <c r="F75" s="48" t="s">
        <v>23</v>
      </c>
      <c r="G75" s="48" t="s">
        <v>20</v>
      </c>
      <c r="H75" s="48" t="s">
        <v>21</v>
      </c>
      <c r="I75" s="48" t="s">
        <v>23</v>
      </c>
      <c r="J75" s="48" t="s">
        <v>20</v>
      </c>
      <c r="K75" s="48" t="s">
        <v>21</v>
      </c>
      <c r="L75" s="48" t="s">
        <v>23</v>
      </c>
      <c r="M75" s="48" t="s">
        <v>114</v>
      </c>
      <c r="N75" s="48" t="s">
        <v>115</v>
      </c>
      <c r="O75" s="48" t="s">
        <v>23</v>
      </c>
      <c r="P75" s="48" t="s">
        <v>116</v>
      </c>
      <c r="Q75" s="48" t="s">
        <v>126</v>
      </c>
      <c r="R75" s="48" t="s">
        <v>118</v>
      </c>
      <c r="S75" s="48" t="s">
        <v>119</v>
      </c>
      <c r="T75" s="48" t="s">
        <v>23</v>
      </c>
      <c r="U75" s="48" t="s">
        <v>20</v>
      </c>
      <c r="V75" s="48" t="s">
        <v>21</v>
      </c>
      <c r="W75" s="48" t="s">
        <v>22</v>
      </c>
      <c r="X75" s="48" t="s">
        <v>23</v>
      </c>
      <c r="Y75" s="424"/>
      <c r="Z75" s="424"/>
    </row>
    <row r="76" spans="1:26" s="16" customFormat="1" ht="22.5" customHeight="1">
      <c r="A76" s="384" t="s">
        <v>120</v>
      </c>
      <c r="B76" s="384"/>
      <c r="C76" s="12">
        <v>53</v>
      </c>
      <c r="D76" s="12">
        <v>40</v>
      </c>
      <c r="E76" s="12">
        <v>5</v>
      </c>
      <c r="F76" s="12">
        <f>SUM(C76:E76)</f>
        <v>98</v>
      </c>
      <c r="G76" s="12">
        <v>26890</v>
      </c>
      <c r="H76" s="12">
        <v>20169</v>
      </c>
      <c r="I76" s="12">
        <f>SUM(G76:H76)</f>
        <v>47059</v>
      </c>
      <c r="J76" s="12">
        <v>1371</v>
      </c>
      <c r="K76" s="12">
        <v>976</v>
      </c>
      <c r="L76" s="12">
        <f>SUM(J76:K76)</f>
        <v>2347</v>
      </c>
      <c r="M76" s="12">
        <v>80</v>
      </c>
      <c r="N76" s="12">
        <v>18</v>
      </c>
      <c r="O76" s="12">
        <f>SUM(M76:N76)</f>
        <v>98</v>
      </c>
      <c r="P76" s="12">
        <v>76</v>
      </c>
      <c r="Q76" s="12">
        <v>15</v>
      </c>
      <c r="R76" s="12">
        <v>4</v>
      </c>
      <c r="S76" s="12">
        <v>3</v>
      </c>
      <c r="T76" s="12">
        <f>SUM(P76:S76)</f>
        <v>98</v>
      </c>
      <c r="U76" s="12">
        <v>671</v>
      </c>
      <c r="V76" s="12">
        <v>508</v>
      </c>
      <c r="W76" s="12">
        <v>24</v>
      </c>
      <c r="X76" s="12">
        <f>SUM(U76:W76)</f>
        <v>1203</v>
      </c>
      <c r="Y76" s="385" t="s">
        <v>26</v>
      </c>
      <c r="Z76" s="385"/>
    </row>
    <row r="77" spans="1:26" s="16" customFormat="1" ht="21" customHeight="1">
      <c r="A77" s="420" t="s">
        <v>27</v>
      </c>
      <c r="B77" s="420"/>
      <c r="C77" s="12">
        <v>37</v>
      </c>
      <c r="D77" s="12">
        <v>21</v>
      </c>
      <c r="E77" s="12">
        <v>5</v>
      </c>
      <c r="F77" s="12">
        <f t="shared" ref="F77:F95" si="11">SUM(C77:E77)</f>
        <v>63</v>
      </c>
      <c r="G77" s="12">
        <v>9941</v>
      </c>
      <c r="H77" s="12">
        <v>5691</v>
      </c>
      <c r="I77" s="12">
        <f t="shared" ref="I77:I95" si="12">SUM(G77:H77)</f>
        <v>15632</v>
      </c>
      <c r="J77" s="12">
        <v>510</v>
      </c>
      <c r="K77" s="12">
        <v>412</v>
      </c>
      <c r="L77" s="12">
        <f t="shared" ref="L77:L95" si="13">SUM(J77:K77)</f>
        <v>922</v>
      </c>
      <c r="M77" s="12">
        <v>52</v>
      </c>
      <c r="N77" s="12">
        <v>11</v>
      </c>
      <c r="O77" s="12">
        <f t="shared" ref="O77:O95" si="14">SUM(M77:N77)</f>
        <v>63</v>
      </c>
      <c r="P77" s="12">
        <v>28</v>
      </c>
      <c r="Q77" s="12">
        <v>2</v>
      </c>
      <c r="R77" s="12">
        <v>32</v>
      </c>
      <c r="S77" s="12">
        <v>1</v>
      </c>
      <c r="T77" s="12">
        <f t="shared" ref="T77:T95" si="15">SUM(P77:S77)</f>
        <v>63</v>
      </c>
      <c r="U77" s="12">
        <v>312</v>
      </c>
      <c r="V77" s="12">
        <v>182</v>
      </c>
      <c r="W77" s="12">
        <v>37</v>
      </c>
      <c r="X77" s="12">
        <f t="shared" ref="X77:X95" si="16">SUM(U77:W77)</f>
        <v>531</v>
      </c>
      <c r="Y77" s="387" t="s">
        <v>28</v>
      </c>
      <c r="Z77" s="387"/>
    </row>
    <row r="78" spans="1:26" s="16" customFormat="1" ht="21" customHeight="1">
      <c r="A78" s="405" t="s">
        <v>83</v>
      </c>
      <c r="B78" s="405"/>
      <c r="C78" s="8">
        <v>42</v>
      </c>
      <c r="D78" s="8">
        <v>29</v>
      </c>
      <c r="E78" s="8">
        <v>6</v>
      </c>
      <c r="F78" s="12">
        <f t="shared" si="11"/>
        <v>77</v>
      </c>
      <c r="G78" s="8">
        <v>15812</v>
      </c>
      <c r="H78" s="8">
        <v>10097</v>
      </c>
      <c r="I78" s="12">
        <f t="shared" si="12"/>
        <v>25909</v>
      </c>
      <c r="J78" s="8">
        <v>605</v>
      </c>
      <c r="K78" s="8">
        <v>472</v>
      </c>
      <c r="L78" s="12">
        <f t="shared" si="13"/>
        <v>1077</v>
      </c>
      <c r="M78" s="8">
        <v>60</v>
      </c>
      <c r="N78" s="8">
        <v>17</v>
      </c>
      <c r="O78" s="12">
        <f t="shared" si="14"/>
        <v>77</v>
      </c>
      <c r="P78" s="8">
        <v>28</v>
      </c>
      <c r="Q78" s="8">
        <v>0</v>
      </c>
      <c r="R78" s="8">
        <v>46</v>
      </c>
      <c r="S78" s="8">
        <v>3</v>
      </c>
      <c r="T78" s="12">
        <f t="shared" si="15"/>
        <v>77</v>
      </c>
      <c r="U78" s="8">
        <v>420</v>
      </c>
      <c r="V78" s="8">
        <v>325</v>
      </c>
      <c r="W78" s="8">
        <v>30</v>
      </c>
      <c r="X78" s="12">
        <f t="shared" si="16"/>
        <v>775</v>
      </c>
      <c r="Y78" s="375" t="s">
        <v>30</v>
      </c>
      <c r="Z78" s="375"/>
    </row>
    <row r="79" spans="1:26" s="16" customFormat="1" ht="21" customHeight="1">
      <c r="A79" s="405" t="s">
        <v>31</v>
      </c>
      <c r="B79" s="405"/>
      <c r="C79" s="8">
        <v>48</v>
      </c>
      <c r="D79" s="8">
        <v>30</v>
      </c>
      <c r="E79" s="8">
        <v>4</v>
      </c>
      <c r="F79" s="12">
        <f t="shared" si="11"/>
        <v>82</v>
      </c>
      <c r="G79" s="8">
        <v>19080</v>
      </c>
      <c r="H79" s="8">
        <v>3891</v>
      </c>
      <c r="I79" s="12">
        <f t="shared" si="12"/>
        <v>22971</v>
      </c>
      <c r="J79" s="8">
        <v>1140</v>
      </c>
      <c r="K79" s="8">
        <v>908</v>
      </c>
      <c r="L79" s="12">
        <f t="shared" si="13"/>
        <v>2048</v>
      </c>
      <c r="M79" s="8">
        <v>47</v>
      </c>
      <c r="N79" s="8">
        <v>35</v>
      </c>
      <c r="O79" s="12">
        <f t="shared" si="14"/>
        <v>82</v>
      </c>
      <c r="P79" s="8">
        <v>23</v>
      </c>
      <c r="Q79" s="8">
        <v>0</v>
      </c>
      <c r="R79" s="8">
        <v>55</v>
      </c>
      <c r="S79" s="8">
        <v>4</v>
      </c>
      <c r="T79" s="12">
        <f t="shared" si="15"/>
        <v>82</v>
      </c>
      <c r="U79" s="8">
        <v>504</v>
      </c>
      <c r="V79" s="8">
        <v>323</v>
      </c>
      <c r="W79" s="8">
        <v>20</v>
      </c>
      <c r="X79" s="12">
        <f t="shared" si="16"/>
        <v>847</v>
      </c>
      <c r="Y79" s="375" t="s">
        <v>32</v>
      </c>
      <c r="Z79" s="375"/>
    </row>
    <row r="80" spans="1:26" s="16" customFormat="1" ht="21" customHeight="1">
      <c r="A80" s="416" t="s">
        <v>33</v>
      </c>
      <c r="B80" s="25" t="s">
        <v>34</v>
      </c>
      <c r="C80" s="8">
        <v>28</v>
      </c>
      <c r="D80" s="8">
        <v>23</v>
      </c>
      <c r="E80" s="8">
        <v>0</v>
      </c>
      <c r="F80" s="12">
        <f t="shared" si="11"/>
        <v>51</v>
      </c>
      <c r="G80" s="8">
        <v>15054</v>
      </c>
      <c r="H80" s="8">
        <v>14652</v>
      </c>
      <c r="I80" s="12">
        <f t="shared" si="12"/>
        <v>29706</v>
      </c>
      <c r="J80" s="8">
        <v>771</v>
      </c>
      <c r="K80" s="8">
        <v>1005</v>
      </c>
      <c r="L80" s="12">
        <f t="shared" si="13"/>
        <v>1776</v>
      </c>
      <c r="M80" s="8">
        <v>45</v>
      </c>
      <c r="N80" s="8">
        <v>6</v>
      </c>
      <c r="O80" s="12">
        <f t="shared" si="14"/>
        <v>51</v>
      </c>
      <c r="P80" s="8">
        <v>24</v>
      </c>
      <c r="Q80" s="8">
        <v>0</v>
      </c>
      <c r="R80" s="8">
        <v>27</v>
      </c>
      <c r="S80" s="8">
        <v>0</v>
      </c>
      <c r="T80" s="12">
        <f t="shared" si="15"/>
        <v>51</v>
      </c>
      <c r="U80" s="8">
        <v>375</v>
      </c>
      <c r="V80" s="8">
        <v>362</v>
      </c>
      <c r="W80" s="8">
        <v>0</v>
      </c>
      <c r="X80" s="12">
        <f t="shared" si="16"/>
        <v>737</v>
      </c>
      <c r="Y80" s="10" t="s">
        <v>35</v>
      </c>
      <c r="Z80" s="380" t="s">
        <v>36</v>
      </c>
    </row>
    <row r="81" spans="1:26" s="16" customFormat="1" ht="21" customHeight="1">
      <c r="A81" s="417"/>
      <c r="B81" s="25" t="s">
        <v>37</v>
      </c>
      <c r="C81" s="8">
        <v>38</v>
      </c>
      <c r="D81" s="8">
        <v>25</v>
      </c>
      <c r="E81" s="8">
        <v>0</v>
      </c>
      <c r="F81" s="12">
        <f t="shared" si="11"/>
        <v>63</v>
      </c>
      <c r="G81" s="8">
        <v>24018</v>
      </c>
      <c r="H81" s="8">
        <v>16382</v>
      </c>
      <c r="I81" s="12">
        <f t="shared" si="12"/>
        <v>40400</v>
      </c>
      <c r="J81" s="8">
        <v>840</v>
      </c>
      <c r="K81" s="8">
        <v>848</v>
      </c>
      <c r="L81" s="12">
        <f t="shared" si="13"/>
        <v>1688</v>
      </c>
      <c r="M81" s="8">
        <v>46</v>
      </c>
      <c r="N81" s="8">
        <v>17</v>
      </c>
      <c r="O81" s="12">
        <f t="shared" si="14"/>
        <v>63</v>
      </c>
      <c r="P81" s="8">
        <v>23</v>
      </c>
      <c r="Q81" s="8">
        <v>1</v>
      </c>
      <c r="R81" s="8">
        <v>36</v>
      </c>
      <c r="S81" s="8">
        <v>3</v>
      </c>
      <c r="T81" s="12">
        <f t="shared" si="15"/>
        <v>63</v>
      </c>
      <c r="U81" s="8">
        <v>524</v>
      </c>
      <c r="V81" s="8">
        <v>377</v>
      </c>
      <c r="W81" s="8">
        <v>0</v>
      </c>
      <c r="X81" s="12">
        <f t="shared" si="16"/>
        <v>901</v>
      </c>
      <c r="Y81" s="10" t="s">
        <v>38</v>
      </c>
      <c r="Z81" s="381"/>
    </row>
    <row r="82" spans="1:26" s="16" customFormat="1" ht="21" customHeight="1">
      <c r="A82" s="417"/>
      <c r="B82" s="25" t="s">
        <v>39</v>
      </c>
      <c r="C82" s="8">
        <v>16</v>
      </c>
      <c r="D82" s="8">
        <v>15</v>
      </c>
      <c r="E82" s="8">
        <v>0</v>
      </c>
      <c r="F82" s="12">
        <f t="shared" si="11"/>
        <v>31</v>
      </c>
      <c r="G82" s="8">
        <v>12099</v>
      </c>
      <c r="H82" s="8">
        <v>10899</v>
      </c>
      <c r="I82" s="12">
        <f t="shared" si="12"/>
        <v>22998</v>
      </c>
      <c r="J82" s="8">
        <v>632</v>
      </c>
      <c r="K82" s="8">
        <v>606</v>
      </c>
      <c r="L82" s="12">
        <f t="shared" si="13"/>
        <v>1238</v>
      </c>
      <c r="M82" s="8">
        <v>28</v>
      </c>
      <c r="N82" s="8">
        <v>3</v>
      </c>
      <c r="O82" s="12">
        <f t="shared" si="14"/>
        <v>31</v>
      </c>
      <c r="P82" s="8">
        <v>29</v>
      </c>
      <c r="Q82" s="8">
        <v>0</v>
      </c>
      <c r="R82" s="8">
        <v>2</v>
      </c>
      <c r="S82" s="8">
        <v>0</v>
      </c>
      <c r="T82" s="12">
        <f t="shared" si="15"/>
        <v>31</v>
      </c>
      <c r="U82" s="8">
        <v>294</v>
      </c>
      <c r="V82" s="8">
        <v>257</v>
      </c>
      <c r="W82" s="8">
        <v>0</v>
      </c>
      <c r="X82" s="12">
        <f t="shared" si="16"/>
        <v>551</v>
      </c>
      <c r="Y82" s="10" t="s">
        <v>40</v>
      </c>
      <c r="Z82" s="381"/>
    </row>
    <row r="83" spans="1:26" s="16" customFormat="1" ht="21" customHeight="1">
      <c r="A83" s="417"/>
      <c r="B83" s="25" t="s">
        <v>41</v>
      </c>
      <c r="C83" s="8">
        <v>28</v>
      </c>
      <c r="D83" s="8">
        <v>14</v>
      </c>
      <c r="E83" s="8">
        <v>1</v>
      </c>
      <c r="F83" s="12">
        <f t="shared" si="11"/>
        <v>43</v>
      </c>
      <c r="G83" s="8">
        <v>8920</v>
      </c>
      <c r="H83" s="8">
        <v>13995</v>
      </c>
      <c r="I83" s="12">
        <f t="shared" si="12"/>
        <v>22915</v>
      </c>
      <c r="J83" s="8">
        <v>705</v>
      </c>
      <c r="K83" s="8">
        <v>706</v>
      </c>
      <c r="L83" s="12">
        <f t="shared" si="13"/>
        <v>1411</v>
      </c>
      <c r="M83" s="8">
        <v>37</v>
      </c>
      <c r="N83" s="8">
        <v>6</v>
      </c>
      <c r="O83" s="12">
        <f t="shared" si="14"/>
        <v>43</v>
      </c>
      <c r="P83" s="8">
        <v>26</v>
      </c>
      <c r="Q83" s="8">
        <v>0</v>
      </c>
      <c r="R83" s="8">
        <v>15</v>
      </c>
      <c r="S83" s="8">
        <v>2</v>
      </c>
      <c r="T83" s="12">
        <f t="shared" si="15"/>
        <v>43</v>
      </c>
      <c r="U83" s="8">
        <v>337</v>
      </c>
      <c r="V83" s="8">
        <v>164</v>
      </c>
      <c r="W83" s="8">
        <v>6</v>
      </c>
      <c r="X83" s="12">
        <f t="shared" si="16"/>
        <v>507</v>
      </c>
      <c r="Y83" s="10" t="s">
        <v>42</v>
      </c>
      <c r="Z83" s="381"/>
    </row>
    <row r="84" spans="1:26" s="16" customFormat="1" ht="21" customHeight="1">
      <c r="A84" s="417"/>
      <c r="B84" s="25" t="s">
        <v>43</v>
      </c>
      <c r="C84" s="8">
        <v>38</v>
      </c>
      <c r="D84" s="8">
        <v>29</v>
      </c>
      <c r="E84" s="8">
        <v>0</v>
      </c>
      <c r="F84" s="12">
        <f t="shared" si="11"/>
        <v>67</v>
      </c>
      <c r="G84" s="8">
        <v>16108</v>
      </c>
      <c r="H84" s="8">
        <v>14439</v>
      </c>
      <c r="I84" s="12">
        <f t="shared" si="12"/>
        <v>30547</v>
      </c>
      <c r="J84" s="8">
        <v>661</v>
      </c>
      <c r="K84" s="8">
        <v>1112</v>
      </c>
      <c r="L84" s="12">
        <f t="shared" si="13"/>
        <v>1773</v>
      </c>
      <c r="M84" s="8">
        <v>47</v>
      </c>
      <c r="N84" s="8">
        <v>20</v>
      </c>
      <c r="O84" s="12">
        <f t="shared" si="14"/>
        <v>67</v>
      </c>
      <c r="P84" s="8">
        <v>14</v>
      </c>
      <c r="Q84" s="8">
        <v>1</v>
      </c>
      <c r="R84" s="8">
        <v>50</v>
      </c>
      <c r="S84" s="8">
        <v>2</v>
      </c>
      <c r="T84" s="12">
        <f t="shared" si="15"/>
        <v>67</v>
      </c>
      <c r="U84" s="8">
        <v>441</v>
      </c>
      <c r="V84" s="8">
        <v>396</v>
      </c>
      <c r="W84" s="8">
        <v>0</v>
      </c>
      <c r="X84" s="12">
        <f t="shared" si="16"/>
        <v>837</v>
      </c>
      <c r="Y84" s="10" t="s">
        <v>44</v>
      </c>
      <c r="Z84" s="381"/>
    </row>
    <row r="85" spans="1:26" s="16" customFormat="1" ht="21" customHeight="1">
      <c r="A85" s="418"/>
      <c r="B85" s="25" t="s">
        <v>45</v>
      </c>
      <c r="C85" s="8">
        <v>19</v>
      </c>
      <c r="D85" s="8">
        <v>15</v>
      </c>
      <c r="E85" s="8">
        <v>0</v>
      </c>
      <c r="F85" s="12">
        <f t="shared" si="11"/>
        <v>34</v>
      </c>
      <c r="G85" s="8">
        <v>9044</v>
      </c>
      <c r="H85" s="8">
        <v>8207</v>
      </c>
      <c r="I85" s="12">
        <f t="shared" si="12"/>
        <v>17251</v>
      </c>
      <c r="J85" s="8">
        <v>482</v>
      </c>
      <c r="K85" s="8">
        <v>500</v>
      </c>
      <c r="L85" s="12">
        <f t="shared" si="13"/>
        <v>982</v>
      </c>
      <c r="M85" s="8">
        <v>26</v>
      </c>
      <c r="N85" s="8">
        <v>8</v>
      </c>
      <c r="O85" s="12">
        <f t="shared" si="14"/>
        <v>34</v>
      </c>
      <c r="P85" s="8">
        <v>8</v>
      </c>
      <c r="Q85" s="8">
        <v>0</v>
      </c>
      <c r="R85" s="8">
        <v>24</v>
      </c>
      <c r="S85" s="8">
        <v>2</v>
      </c>
      <c r="T85" s="12">
        <f t="shared" si="15"/>
        <v>34</v>
      </c>
      <c r="U85" s="8">
        <v>226</v>
      </c>
      <c r="V85" s="8">
        <v>224</v>
      </c>
      <c r="W85" s="8">
        <v>0</v>
      </c>
      <c r="X85" s="12">
        <f t="shared" si="16"/>
        <v>450</v>
      </c>
      <c r="Y85" s="10" t="s">
        <v>46</v>
      </c>
      <c r="Z85" s="382"/>
    </row>
    <row r="86" spans="1:26" s="16" customFormat="1" ht="21" customHeight="1">
      <c r="A86" s="405" t="s">
        <v>47</v>
      </c>
      <c r="B86" s="405"/>
      <c r="C86" s="8">
        <v>56</v>
      </c>
      <c r="D86" s="8">
        <v>28</v>
      </c>
      <c r="E86" s="8">
        <v>0</v>
      </c>
      <c r="F86" s="12">
        <f t="shared" si="11"/>
        <v>84</v>
      </c>
      <c r="G86" s="8">
        <v>18632</v>
      </c>
      <c r="H86" s="8">
        <v>11869</v>
      </c>
      <c r="I86" s="12">
        <f t="shared" si="12"/>
        <v>30501</v>
      </c>
      <c r="J86" s="8">
        <v>1302</v>
      </c>
      <c r="K86" s="8">
        <v>665</v>
      </c>
      <c r="L86" s="12">
        <f t="shared" si="13"/>
        <v>1967</v>
      </c>
      <c r="M86" s="8">
        <v>54</v>
      </c>
      <c r="N86" s="8">
        <v>30</v>
      </c>
      <c r="O86" s="12">
        <f t="shared" si="14"/>
        <v>84</v>
      </c>
      <c r="P86" s="8">
        <v>38</v>
      </c>
      <c r="Q86" s="8">
        <v>7</v>
      </c>
      <c r="R86" s="8">
        <v>36</v>
      </c>
      <c r="S86" s="8">
        <v>3</v>
      </c>
      <c r="T86" s="12">
        <f t="shared" si="15"/>
        <v>84</v>
      </c>
      <c r="U86" s="8">
        <v>557</v>
      </c>
      <c r="V86" s="8">
        <v>322</v>
      </c>
      <c r="W86" s="8">
        <v>0</v>
      </c>
      <c r="X86" s="12">
        <f t="shared" si="16"/>
        <v>879</v>
      </c>
      <c r="Y86" s="375" t="s">
        <v>48</v>
      </c>
      <c r="Z86" s="375"/>
    </row>
    <row r="87" spans="1:26" s="16" customFormat="1" ht="21" customHeight="1">
      <c r="A87" s="405" t="s">
        <v>49</v>
      </c>
      <c r="B87" s="405"/>
      <c r="C87" s="8">
        <v>39</v>
      </c>
      <c r="D87" s="8">
        <v>33</v>
      </c>
      <c r="E87" s="8">
        <v>6</v>
      </c>
      <c r="F87" s="12">
        <f t="shared" si="11"/>
        <v>78</v>
      </c>
      <c r="G87" s="8">
        <v>23562</v>
      </c>
      <c r="H87" s="8">
        <v>21807</v>
      </c>
      <c r="I87" s="12">
        <f t="shared" si="12"/>
        <v>45369</v>
      </c>
      <c r="J87" s="8">
        <v>1249</v>
      </c>
      <c r="K87" s="8">
        <v>1277</v>
      </c>
      <c r="L87" s="12">
        <f t="shared" si="13"/>
        <v>2526</v>
      </c>
      <c r="M87" s="8">
        <v>69</v>
      </c>
      <c r="N87" s="8">
        <v>9</v>
      </c>
      <c r="O87" s="12">
        <f t="shared" si="14"/>
        <v>78</v>
      </c>
      <c r="P87" s="8">
        <v>6</v>
      </c>
      <c r="Q87" s="8">
        <v>0</v>
      </c>
      <c r="R87" s="8">
        <v>69</v>
      </c>
      <c r="S87" s="8">
        <v>3</v>
      </c>
      <c r="T87" s="12">
        <f t="shared" si="15"/>
        <v>78</v>
      </c>
      <c r="U87" s="8">
        <v>533</v>
      </c>
      <c r="V87" s="8">
        <v>456</v>
      </c>
      <c r="W87" s="8">
        <v>37</v>
      </c>
      <c r="X87" s="12">
        <f t="shared" si="16"/>
        <v>1026</v>
      </c>
      <c r="Y87" s="375" t="s">
        <v>50</v>
      </c>
      <c r="Z87" s="375"/>
    </row>
    <row r="88" spans="1:26" s="16" customFormat="1" ht="21" customHeight="1">
      <c r="A88" s="405" t="s">
        <v>51</v>
      </c>
      <c r="B88" s="405"/>
      <c r="C88" s="8">
        <v>36</v>
      </c>
      <c r="D88" s="8">
        <v>28</v>
      </c>
      <c r="E88" s="8">
        <v>0</v>
      </c>
      <c r="F88" s="12">
        <f t="shared" si="11"/>
        <v>64</v>
      </c>
      <c r="G88" s="8">
        <v>18594</v>
      </c>
      <c r="H88" s="8">
        <v>16091</v>
      </c>
      <c r="I88" s="12">
        <f t="shared" si="12"/>
        <v>34685</v>
      </c>
      <c r="J88" s="8">
        <v>999</v>
      </c>
      <c r="K88" s="8">
        <v>902</v>
      </c>
      <c r="L88" s="12">
        <f t="shared" si="13"/>
        <v>1901</v>
      </c>
      <c r="M88" s="8">
        <v>43</v>
      </c>
      <c r="N88" s="8">
        <v>21</v>
      </c>
      <c r="O88" s="12">
        <f t="shared" si="14"/>
        <v>64</v>
      </c>
      <c r="P88" s="8">
        <v>17</v>
      </c>
      <c r="Q88" s="8">
        <v>0</v>
      </c>
      <c r="R88" s="8">
        <v>42</v>
      </c>
      <c r="S88" s="8">
        <v>5</v>
      </c>
      <c r="T88" s="12">
        <f t="shared" si="15"/>
        <v>64</v>
      </c>
      <c r="U88" s="8">
        <v>466</v>
      </c>
      <c r="V88" s="8">
        <v>381</v>
      </c>
      <c r="W88" s="8">
        <v>0</v>
      </c>
      <c r="X88" s="12">
        <f t="shared" si="16"/>
        <v>847</v>
      </c>
      <c r="Y88" s="375" t="s">
        <v>52</v>
      </c>
      <c r="Z88" s="375"/>
    </row>
    <row r="89" spans="1:26" s="16" customFormat="1" ht="21" customHeight="1">
      <c r="A89" s="405" t="s">
        <v>53</v>
      </c>
      <c r="B89" s="405"/>
      <c r="C89" s="8">
        <v>39</v>
      </c>
      <c r="D89" s="8">
        <v>35</v>
      </c>
      <c r="E89" s="8">
        <v>2</v>
      </c>
      <c r="F89" s="12">
        <f t="shared" si="11"/>
        <v>76</v>
      </c>
      <c r="G89" s="8">
        <v>16371</v>
      </c>
      <c r="H89" s="8">
        <v>16339</v>
      </c>
      <c r="I89" s="12">
        <f t="shared" si="12"/>
        <v>32710</v>
      </c>
      <c r="J89" s="8">
        <v>1021</v>
      </c>
      <c r="K89" s="8">
        <v>1036</v>
      </c>
      <c r="L89" s="12">
        <f t="shared" si="13"/>
        <v>2057</v>
      </c>
      <c r="M89" s="8">
        <v>57</v>
      </c>
      <c r="N89" s="8">
        <v>19</v>
      </c>
      <c r="O89" s="12">
        <f t="shared" si="14"/>
        <v>76</v>
      </c>
      <c r="P89" s="8">
        <v>56</v>
      </c>
      <c r="Q89" s="8">
        <v>17</v>
      </c>
      <c r="R89" s="8">
        <v>1</v>
      </c>
      <c r="S89" s="8">
        <v>2</v>
      </c>
      <c r="T89" s="12">
        <f t="shared" si="15"/>
        <v>76</v>
      </c>
      <c r="U89" s="8">
        <v>444</v>
      </c>
      <c r="V89" s="8">
        <v>419</v>
      </c>
      <c r="W89" s="8">
        <v>3</v>
      </c>
      <c r="X89" s="12">
        <f t="shared" si="16"/>
        <v>866</v>
      </c>
      <c r="Y89" s="375" t="s">
        <v>54</v>
      </c>
      <c r="Z89" s="375"/>
    </row>
    <row r="90" spans="1:26" s="16" customFormat="1" ht="21" customHeight="1">
      <c r="A90" s="405" t="s">
        <v>84</v>
      </c>
      <c r="B90" s="405"/>
      <c r="C90" s="8">
        <v>38</v>
      </c>
      <c r="D90" s="8">
        <v>31</v>
      </c>
      <c r="E90" s="8">
        <v>1</v>
      </c>
      <c r="F90" s="12">
        <f t="shared" si="11"/>
        <v>70</v>
      </c>
      <c r="G90" s="8">
        <v>18129</v>
      </c>
      <c r="H90" s="8">
        <v>17118</v>
      </c>
      <c r="I90" s="12">
        <f t="shared" si="12"/>
        <v>35247</v>
      </c>
      <c r="J90" s="8">
        <v>1142</v>
      </c>
      <c r="K90" s="8">
        <v>1122</v>
      </c>
      <c r="L90" s="12">
        <f t="shared" si="13"/>
        <v>2264</v>
      </c>
      <c r="M90" s="8">
        <v>59</v>
      </c>
      <c r="N90" s="8">
        <v>11</v>
      </c>
      <c r="O90" s="12">
        <f t="shared" si="14"/>
        <v>70</v>
      </c>
      <c r="P90" s="8">
        <v>27</v>
      </c>
      <c r="Q90" s="8">
        <v>1</v>
      </c>
      <c r="R90" s="8">
        <v>40</v>
      </c>
      <c r="S90" s="8">
        <v>2</v>
      </c>
      <c r="T90" s="12">
        <f t="shared" si="15"/>
        <v>70</v>
      </c>
      <c r="U90" s="8">
        <v>459</v>
      </c>
      <c r="V90" s="8">
        <v>373</v>
      </c>
      <c r="W90" s="8">
        <v>19</v>
      </c>
      <c r="X90" s="12">
        <f t="shared" si="16"/>
        <v>851</v>
      </c>
      <c r="Y90" s="375" t="s">
        <v>56</v>
      </c>
      <c r="Z90" s="375"/>
    </row>
    <row r="91" spans="1:26" s="16" customFormat="1" ht="21" customHeight="1">
      <c r="A91" s="405" t="s">
        <v>57</v>
      </c>
      <c r="B91" s="405"/>
      <c r="C91" s="8">
        <v>19</v>
      </c>
      <c r="D91" s="8">
        <v>9</v>
      </c>
      <c r="E91" s="8">
        <v>1</v>
      </c>
      <c r="F91" s="12">
        <f t="shared" si="11"/>
        <v>29</v>
      </c>
      <c r="G91" s="8">
        <v>9092</v>
      </c>
      <c r="H91" s="8">
        <v>5528</v>
      </c>
      <c r="I91" s="12">
        <f t="shared" si="12"/>
        <v>14620</v>
      </c>
      <c r="J91" s="8">
        <v>399</v>
      </c>
      <c r="K91" s="8">
        <v>226</v>
      </c>
      <c r="L91" s="12">
        <f t="shared" si="13"/>
        <v>625</v>
      </c>
      <c r="M91" s="8">
        <v>26</v>
      </c>
      <c r="N91" s="8">
        <v>3</v>
      </c>
      <c r="O91" s="12">
        <f t="shared" si="14"/>
        <v>29</v>
      </c>
      <c r="P91" s="8">
        <v>17</v>
      </c>
      <c r="Q91" s="8">
        <v>0</v>
      </c>
      <c r="R91" s="8">
        <v>11</v>
      </c>
      <c r="S91" s="8">
        <v>1</v>
      </c>
      <c r="T91" s="12">
        <f t="shared" si="15"/>
        <v>29</v>
      </c>
      <c r="U91" s="8">
        <v>213</v>
      </c>
      <c r="V91" s="8">
        <v>116</v>
      </c>
      <c r="W91" s="8">
        <v>0</v>
      </c>
      <c r="X91" s="12">
        <f t="shared" si="16"/>
        <v>329</v>
      </c>
      <c r="Y91" s="375" t="s">
        <v>58</v>
      </c>
      <c r="Z91" s="375"/>
    </row>
    <row r="92" spans="1:26" s="16" customFormat="1" ht="21" customHeight="1">
      <c r="A92" s="405" t="s">
        <v>59</v>
      </c>
      <c r="B92" s="405"/>
      <c r="C92" s="8">
        <v>46</v>
      </c>
      <c r="D92" s="8">
        <v>35</v>
      </c>
      <c r="E92" s="8">
        <v>1</v>
      </c>
      <c r="F92" s="12">
        <f t="shared" si="11"/>
        <v>82</v>
      </c>
      <c r="G92" s="8">
        <v>17760</v>
      </c>
      <c r="H92" s="8">
        <v>12825</v>
      </c>
      <c r="I92" s="12">
        <f t="shared" si="12"/>
        <v>30585</v>
      </c>
      <c r="J92" s="8">
        <v>1035</v>
      </c>
      <c r="K92" s="8">
        <v>778</v>
      </c>
      <c r="L92" s="12">
        <f t="shared" si="13"/>
        <v>1813</v>
      </c>
      <c r="M92" s="8">
        <v>57</v>
      </c>
      <c r="N92" s="8">
        <v>25</v>
      </c>
      <c r="O92" s="12">
        <f t="shared" si="14"/>
        <v>82</v>
      </c>
      <c r="P92" s="8">
        <v>44</v>
      </c>
      <c r="Q92" s="8">
        <v>2</v>
      </c>
      <c r="R92" s="8">
        <v>31</v>
      </c>
      <c r="S92" s="8">
        <v>5</v>
      </c>
      <c r="T92" s="12">
        <f t="shared" si="15"/>
        <v>82</v>
      </c>
      <c r="U92" s="8">
        <v>499</v>
      </c>
      <c r="V92" s="8">
        <v>370</v>
      </c>
      <c r="W92" s="8">
        <v>7</v>
      </c>
      <c r="X92" s="12">
        <f t="shared" si="16"/>
        <v>876</v>
      </c>
      <c r="Y92" s="375" t="s">
        <v>60</v>
      </c>
      <c r="Z92" s="375"/>
    </row>
    <row r="93" spans="1:26" s="16" customFormat="1" ht="21" customHeight="1">
      <c r="A93" s="405" t="s">
        <v>61</v>
      </c>
      <c r="B93" s="405"/>
      <c r="C93" s="8">
        <v>67</v>
      </c>
      <c r="D93" s="8">
        <v>37</v>
      </c>
      <c r="E93" s="8">
        <v>7</v>
      </c>
      <c r="F93" s="12">
        <f t="shared" si="11"/>
        <v>111</v>
      </c>
      <c r="G93" s="8">
        <v>28979</v>
      </c>
      <c r="H93" s="8">
        <v>18305</v>
      </c>
      <c r="I93" s="12">
        <f t="shared" si="12"/>
        <v>47284</v>
      </c>
      <c r="J93" s="8">
        <v>1497</v>
      </c>
      <c r="K93" s="8">
        <v>978</v>
      </c>
      <c r="L93" s="12">
        <f t="shared" si="13"/>
        <v>2475</v>
      </c>
      <c r="M93" s="8">
        <v>74</v>
      </c>
      <c r="N93" s="8">
        <v>37</v>
      </c>
      <c r="O93" s="12">
        <f t="shared" si="14"/>
        <v>111</v>
      </c>
      <c r="P93" s="8">
        <v>5</v>
      </c>
      <c r="Q93" s="8">
        <v>6</v>
      </c>
      <c r="R93" s="8">
        <v>93</v>
      </c>
      <c r="S93" s="8">
        <v>7</v>
      </c>
      <c r="T93" s="12">
        <f t="shared" si="15"/>
        <v>111</v>
      </c>
      <c r="U93" s="8">
        <v>629</v>
      </c>
      <c r="V93" s="8">
        <v>434</v>
      </c>
      <c r="W93" s="8">
        <v>28</v>
      </c>
      <c r="X93" s="12">
        <f t="shared" si="16"/>
        <v>1091</v>
      </c>
      <c r="Y93" s="375" t="s">
        <v>62</v>
      </c>
      <c r="Z93" s="375"/>
    </row>
    <row r="94" spans="1:26" s="16" customFormat="1" ht="21" customHeight="1">
      <c r="A94" s="405" t="s">
        <v>63</v>
      </c>
      <c r="B94" s="405"/>
      <c r="C94" s="8">
        <v>13</v>
      </c>
      <c r="D94" s="8">
        <v>6</v>
      </c>
      <c r="E94" s="8">
        <v>0</v>
      </c>
      <c r="F94" s="12">
        <f t="shared" si="11"/>
        <v>19</v>
      </c>
      <c r="G94" s="8">
        <v>10115</v>
      </c>
      <c r="H94" s="8">
        <v>4864</v>
      </c>
      <c r="I94" s="12">
        <f t="shared" si="12"/>
        <v>14979</v>
      </c>
      <c r="J94" s="8">
        <v>207</v>
      </c>
      <c r="K94" s="8">
        <v>121</v>
      </c>
      <c r="L94" s="12">
        <f t="shared" si="13"/>
        <v>328</v>
      </c>
      <c r="M94" s="8">
        <v>16</v>
      </c>
      <c r="N94" s="8">
        <v>3</v>
      </c>
      <c r="O94" s="12">
        <f t="shared" si="14"/>
        <v>19</v>
      </c>
      <c r="P94" s="8">
        <v>2</v>
      </c>
      <c r="Q94" s="8">
        <v>16</v>
      </c>
      <c r="R94" s="8">
        <v>1</v>
      </c>
      <c r="S94" s="8">
        <v>0</v>
      </c>
      <c r="T94" s="12">
        <f t="shared" si="15"/>
        <v>19</v>
      </c>
      <c r="U94" s="8">
        <v>192</v>
      </c>
      <c r="V94" s="8">
        <v>101</v>
      </c>
      <c r="W94" s="8">
        <v>0</v>
      </c>
      <c r="X94" s="12">
        <f t="shared" si="16"/>
        <v>293</v>
      </c>
      <c r="Y94" s="375" t="s">
        <v>64</v>
      </c>
      <c r="Z94" s="375"/>
    </row>
    <row r="95" spans="1:26" s="16" customFormat="1" ht="21" customHeight="1" thickBot="1">
      <c r="A95" s="423" t="s">
        <v>65</v>
      </c>
      <c r="B95" s="423"/>
      <c r="C95" s="8">
        <v>63</v>
      </c>
      <c r="D95" s="8">
        <v>53</v>
      </c>
      <c r="E95" s="8">
        <v>3</v>
      </c>
      <c r="F95" s="12">
        <f t="shared" si="11"/>
        <v>119</v>
      </c>
      <c r="G95" s="8">
        <v>28851</v>
      </c>
      <c r="H95" s="8">
        <v>24758</v>
      </c>
      <c r="I95" s="12">
        <f t="shared" si="12"/>
        <v>53609</v>
      </c>
      <c r="J95" s="8">
        <v>1647</v>
      </c>
      <c r="K95" s="8">
        <v>1912</v>
      </c>
      <c r="L95" s="12">
        <f t="shared" si="13"/>
        <v>3559</v>
      </c>
      <c r="M95" s="8">
        <v>80</v>
      </c>
      <c r="N95" s="8">
        <v>39</v>
      </c>
      <c r="O95" s="12">
        <f t="shared" si="14"/>
        <v>119</v>
      </c>
      <c r="P95" s="8">
        <v>34</v>
      </c>
      <c r="Q95" s="8">
        <v>2</v>
      </c>
      <c r="R95" s="51">
        <v>77</v>
      </c>
      <c r="S95" s="8">
        <v>6</v>
      </c>
      <c r="T95" s="12">
        <f t="shared" si="15"/>
        <v>119</v>
      </c>
      <c r="U95" s="8">
        <v>728</v>
      </c>
      <c r="V95" s="8">
        <v>1279</v>
      </c>
      <c r="W95" s="8">
        <v>5</v>
      </c>
      <c r="X95" s="12">
        <f t="shared" si="16"/>
        <v>2012</v>
      </c>
      <c r="Y95" s="376" t="s">
        <v>66</v>
      </c>
      <c r="Z95" s="376"/>
    </row>
    <row r="96" spans="1:26" s="16" customFormat="1" ht="21" customHeight="1" thickBot="1">
      <c r="A96" s="422" t="s">
        <v>19</v>
      </c>
      <c r="B96" s="422"/>
      <c r="C96" s="13">
        <f>SUM(C76:C95)</f>
        <v>763</v>
      </c>
      <c r="D96" s="13">
        <f t="shared" ref="D96:X96" si="17">SUM(D76:D95)</f>
        <v>536</v>
      </c>
      <c r="E96" s="13">
        <f t="shared" si="17"/>
        <v>42</v>
      </c>
      <c r="F96" s="13">
        <f t="shared" si="17"/>
        <v>1341</v>
      </c>
      <c r="G96" s="13">
        <f t="shared" si="17"/>
        <v>347051</v>
      </c>
      <c r="H96" s="13">
        <f t="shared" si="17"/>
        <v>267926</v>
      </c>
      <c r="I96" s="13">
        <f t="shared" si="17"/>
        <v>614977</v>
      </c>
      <c r="J96" s="13">
        <f t="shared" si="17"/>
        <v>18215</v>
      </c>
      <c r="K96" s="13">
        <f t="shared" si="17"/>
        <v>16562</v>
      </c>
      <c r="L96" s="13">
        <f t="shared" si="17"/>
        <v>34777</v>
      </c>
      <c r="M96" s="13">
        <f t="shared" si="17"/>
        <v>1003</v>
      </c>
      <c r="N96" s="13">
        <f t="shared" si="17"/>
        <v>338</v>
      </c>
      <c r="O96" s="13">
        <f t="shared" si="17"/>
        <v>1341</v>
      </c>
      <c r="P96" s="13">
        <f t="shared" si="17"/>
        <v>525</v>
      </c>
      <c r="Q96" s="13">
        <f t="shared" si="17"/>
        <v>70</v>
      </c>
      <c r="R96" s="13">
        <f t="shared" si="17"/>
        <v>692</v>
      </c>
      <c r="S96" s="13">
        <f t="shared" si="17"/>
        <v>54</v>
      </c>
      <c r="T96" s="13">
        <f t="shared" si="17"/>
        <v>1341</v>
      </c>
      <c r="U96" s="13">
        <f t="shared" si="17"/>
        <v>8824</v>
      </c>
      <c r="V96" s="13">
        <f t="shared" si="17"/>
        <v>7369</v>
      </c>
      <c r="W96" s="13">
        <f t="shared" si="17"/>
        <v>216</v>
      </c>
      <c r="X96" s="13">
        <f t="shared" si="17"/>
        <v>16409</v>
      </c>
      <c r="Y96" s="373" t="s">
        <v>67</v>
      </c>
      <c r="Z96" s="373"/>
    </row>
    <row r="97" spans="1:26" s="17" customFormat="1" ht="21" customHeight="1" thickTop="1">
      <c r="A97" s="314"/>
      <c r="B97" s="314"/>
      <c r="Y97" s="46"/>
      <c r="Z97" s="46"/>
    </row>
    <row r="98" spans="1:26" s="17" customFormat="1" ht="23.25" customHeight="1">
      <c r="A98" s="314"/>
      <c r="B98" s="314"/>
      <c r="Y98" s="46"/>
      <c r="Z98" s="46"/>
    </row>
    <row r="99" spans="1:26" s="15" customFormat="1" ht="30.75" customHeight="1">
      <c r="A99" s="389" t="s">
        <v>625</v>
      </c>
      <c r="B99" s="389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</row>
    <row r="100" spans="1:26" ht="43.5" customHeight="1">
      <c r="A100" s="425" t="s">
        <v>94</v>
      </c>
      <c r="B100" s="425"/>
      <c r="C100" s="425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  <c r="Q100" s="425"/>
      <c r="R100" s="425"/>
      <c r="S100" s="425"/>
      <c r="T100" s="425"/>
      <c r="U100" s="425"/>
      <c r="V100" s="425"/>
      <c r="W100" s="425"/>
      <c r="X100" s="425"/>
      <c r="Y100" s="425"/>
      <c r="Z100" s="425"/>
    </row>
    <row r="101" spans="1:26" ht="19.5" customHeight="1" thickBot="1">
      <c r="A101" s="415" t="s">
        <v>131</v>
      </c>
      <c r="B101" s="415"/>
      <c r="C101" s="415"/>
      <c r="D101" s="415"/>
      <c r="E101" s="415"/>
      <c r="F101" s="415"/>
      <c r="G101" s="415"/>
      <c r="H101" s="415"/>
      <c r="I101" s="415"/>
      <c r="J101" s="415"/>
      <c r="K101" s="415"/>
      <c r="L101" s="415"/>
      <c r="M101" s="415"/>
      <c r="N101" s="415"/>
      <c r="O101" s="415"/>
      <c r="P101" s="415"/>
      <c r="Q101" s="415"/>
      <c r="R101" s="415"/>
      <c r="S101" s="415"/>
      <c r="T101" s="415"/>
      <c r="U101" s="415"/>
      <c r="V101" s="415"/>
      <c r="W101" s="415"/>
      <c r="X101" s="415"/>
      <c r="Y101" s="391" t="s">
        <v>132</v>
      </c>
      <c r="Z101" s="391"/>
    </row>
    <row r="102" spans="1:26" s="16" customFormat="1" ht="21" customHeight="1" thickTop="1">
      <c r="A102" s="392" t="s">
        <v>4</v>
      </c>
      <c r="B102" s="392"/>
      <c r="C102" s="413" t="s">
        <v>133</v>
      </c>
      <c r="D102" s="413"/>
      <c r="E102" s="413"/>
      <c r="F102" s="413"/>
      <c r="G102" s="413"/>
      <c r="H102" s="413"/>
      <c r="I102" s="413"/>
      <c r="J102" s="413"/>
      <c r="K102" s="413"/>
      <c r="L102" s="413"/>
      <c r="M102" s="413"/>
      <c r="N102" s="413"/>
      <c r="O102" s="413"/>
      <c r="P102" s="413"/>
      <c r="Q102" s="413"/>
      <c r="R102" s="413"/>
      <c r="S102" s="413"/>
      <c r="T102" s="413"/>
      <c r="U102" s="413"/>
      <c r="V102" s="413"/>
      <c r="W102" s="413"/>
      <c r="X102" s="413"/>
      <c r="Y102" s="413" t="s">
        <v>10</v>
      </c>
      <c r="Z102" s="413"/>
    </row>
    <row r="103" spans="1:26" s="16" customFormat="1" ht="18.75" customHeight="1">
      <c r="A103" s="393"/>
      <c r="B103" s="393"/>
      <c r="C103" s="408" t="s">
        <v>130</v>
      </c>
      <c r="D103" s="408"/>
      <c r="E103" s="408"/>
      <c r="F103" s="408"/>
      <c r="G103" s="408"/>
      <c r="H103" s="408"/>
      <c r="I103" s="408"/>
      <c r="J103" s="408"/>
      <c r="K103" s="408"/>
      <c r="L103" s="408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</row>
    <row r="104" spans="1:26" s="16" customFormat="1" ht="21.75" customHeight="1">
      <c r="A104" s="393"/>
      <c r="B104" s="393"/>
      <c r="C104" s="408" t="s">
        <v>71</v>
      </c>
      <c r="D104" s="408"/>
      <c r="E104" s="408"/>
      <c r="F104" s="408"/>
      <c r="G104" s="408" t="s">
        <v>97</v>
      </c>
      <c r="H104" s="408"/>
      <c r="I104" s="408"/>
      <c r="J104" s="408" t="s">
        <v>98</v>
      </c>
      <c r="K104" s="408"/>
      <c r="L104" s="408"/>
      <c r="M104" s="408" t="s">
        <v>99</v>
      </c>
      <c r="N104" s="408"/>
      <c r="O104" s="408"/>
      <c r="P104" s="408" t="s">
        <v>100</v>
      </c>
      <c r="Q104" s="408"/>
      <c r="R104" s="408"/>
      <c r="S104" s="408"/>
      <c r="T104" s="408"/>
      <c r="U104" s="408" t="s">
        <v>101</v>
      </c>
      <c r="V104" s="408"/>
      <c r="W104" s="408"/>
      <c r="X104" s="408"/>
      <c r="Y104" s="408"/>
      <c r="Z104" s="408"/>
    </row>
    <row r="105" spans="1:26" s="16" customFormat="1" ht="30.75" customHeight="1">
      <c r="A105" s="393"/>
      <c r="B105" s="393"/>
      <c r="C105" s="408" t="s">
        <v>73</v>
      </c>
      <c r="D105" s="408"/>
      <c r="E105" s="408"/>
      <c r="F105" s="408"/>
      <c r="G105" s="408" t="s">
        <v>102</v>
      </c>
      <c r="H105" s="408"/>
      <c r="I105" s="408"/>
      <c r="J105" s="408" t="s">
        <v>103</v>
      </c>
      <c r="K105" s="408"/>
      <c r="L105" s="408"/>
      <c r="M105" s="408" t="s">
        <v>104</v>
      </c>
      <c r="N105" s="408"/>
      <c r="O105" s="408"/>
      <c r="P105" s="408" t="s">
        <v>105</v>
      </c>
      <c r="Q105" s="408"/>
      <c r="R105" s="408"/>
      <c r="S105" s="408"/>
      <c r="T105" s="408"/>
      <c r="U105" s="408" t="s">
        <v>106</v>
      </c>
      <c r="V105" s="408"/>
      <c r="W105" s="408"/>
      <c r="X105" s="408"/>
      <c r="Y105" s="408"/>
      <c r="Z105" s="408"/>
    </row>
    <row r="106" spans="1:26" s="16" customFormat="1" ht="39.75" customHeight="1">
      <c r="A106" s="393"/>
      <c r="B106" s="393"/>
      <c r="C106" s="47" t="s">
        <v>16</v>
      </c>
      <c r="D106" s="47" t="s">
        <v>17</v>
      </c>
      <c r="E106" s="47" t="s">
        <v>18</v>
      </c>
      <c r="F106" s="47" t="s">
        <v>107</v>
      </c>
      <c r="G106" s="47" t="s">
        <v>16</v>
      </c>
      <c r="H106" s="47" t="s">
        <v>17</v>
      </c>
      <c r="I106" s="47" t="s">
        <v>107</v>
      </c>
      <c r="J106" s="47" t="s">
        <v>16</v>
      </c>
      <c r="K106" s="47" t="s">
        <v>82</v>
      </c>
      <c r="L106" s="47" t="s">
        <v>107</v>
      </c>
      <c r="M106" s="47" t="s">
        <v>108</v>
      </c>
      <c r="N106" s="47" t="s">
        <v>109</v>
      </c>
      <c r="O106" s="47" t="s">
        <v>107</v>
      </c>
      <c r="P106" s="47" t="s">
        <v>110</v>
      </c>
      <c r="Q106" s="47" t="s">
        <v>111</v>
      </c>
      <c r="R106" s="47" t="s">
        <v>112</v>
      </c>
      <c r="S106" s="47" t="s">
        <v>113</v>
      </c>
      <c r="T106" s="47" t="s">
        <v>19</v>
      </c>
      <c r="U106" s="47" t="s">
        <v>16</v>
      </c>
      <c r="V106" s="47" t="s">
        <v>17</v>
      </c>
      <c r="W106" s="47" t="s">
        <v>18</v>
      </c>
      <c r="X106" s="47" t="s">
        <v>107</v>
      </c>
      <c r="Y106" s="408"/>
      <c r="Z106" s="408"/>
    </row>
    <row r="107" spans="1:26" s="16" customFormat="1" ht="69" customHeight="1" thickBot="1">
      <c r="A107" s="394"/>
      <c r="B107" s="394"/>
      <c r="C107" s="48" t="s">
        <v>20</v>
      </c>
      <c r="D107" s="48" t="s">
        <v>21</v>
      </c>
      <c r="E107" s="48" t="s">
        <v>22</v>
      </c>
      <c r="F107" s="48" t="s">
        <v>23</v>
      </c>
      <c r="G107" s="48" t="s">
        <v>20</v>
      </c>
      <c r="H107" s="48" t="s">
        <v>21</v>
      </c>
      <c r="I107" s="48" t="s">
        <v>23</v>
      </c>
      <c r="J107" s="48" t="s">
        <v>20</v>
      </c>
      <c r="K107" s="48" t="s">
        <v>21</v>
      </c>
      <c r="L107" s="48" t="s">
        <v>23</v>
      </c>
      <c r="M107" s="48" t="s">
        <v>114</v>
      </c>
      <c r="N107" s="48" t="s">
        <v>115</v>
      </c>
      <c r="O107" s="48" t="s">
        <v>23</v>
      </c>
      <c r="P107" s="48" t="s">
        <v>116</v>
      </c>
      <c r="Q107" s="48" t="s">
        <v>126</v>
      </c>
      <c r="R107" s="48" t="s">
        <v>118</v>
      </c>
      <c r="S107" s="48" t="s">
        <v>119</v>
      </c>
      <c r="T107" s="48" t="s">
        <v>23</v>
      </c>
      <c r="U107" s="48" t="s">
        <v>20</v>
      </c>
      <c r="V107" s="48" t="s">
        <v>21</v>
      </c>
      <c r="W107" s="48" t="s">
        <v>22</v>
      </c>
      <c r="X107" s="48" t="s">
        <v>23</v>
      </c>
      <c r="Y107" s="424"/>
      <c r="Z107" s="424"/>
    </row>
    <row r="108" spans="1:26" s="16" customFormat="1" ht="22.5" customHeight="1">
      <c r="A108" s="384" t="s">
        <v>120</v>
      </c>
      <c r="B108" s="384"/>
      <c r="C108" s="12">
        <v>79</v>
      </c>
      <c r="D108" s="12">
        <v>80</v>
      </c>
      <c r="E108" s="12">
        <v>114</v>
      </c>
      <c r="F108" s="12">
        <f>SUM(C108:E108)</f>
        <v>273</v>
      </c>
      <c r="G108" s="12">
        <v>40078</v>
      </c>
      <c r="H108" s="12">
        <v>36087</v>
      </c>
      <c r="I108" s="12">
        <f>SUM(G108:H108)</f>
        <v>76165</v>
      </c>
      <c r="J108" s="12">
        <v>2417</v>
      </c>
      <c r="K108" s="12">
        <v>1453</v>
      </c>
      <c r="L108" s="12">
        <f>SUM(J108:K108)</f>
        <v>3870</v>
      </c>
      <c r="M108" s="12">
        <v>189</v>
      </c>
      <c r="N108" s="12">
        <v>84</v>
      </c>
      <c r="O108" s="12">
        <f>SUM(M108:N108)</f>
        <v>273</v>
      </c>
      <c r="P108" s="12">
        <v>188</v>
      </c>
      <c r="Q108" s="12">
        <v>72</v>
      </c>
      <c r="R108" s="12">
        <v>0</v>
      </c>
      <c r="S108" s="12">
        <v>13</v>
      </c>
      <c r="T108" s="12">
        <f>SUM(P108:S108)</f>
        <v>273</v>
      </c>
      <c r="U108" s="12">
        <v>1061</v>
      </c>
      <c r="V108" s="12">
        <v>1002</v>
      </c>
      <c r="W108" s="12">
        <v>471</v>
      </c>
      <c r="X108" s="12">
        <f>SUM(U108:W108)</f>
        <v>2534</v>
      </c>
      <c r="Y108" s="385" t="s">
        <v>26</v>
      </c>
      <c r="Z108" s="385"/>
    </row>
    <row r="109" spans="1:26" s="16" customFormat="1" ht="21" customHeight="1">
      <c r="A109" s="420" t="s">
        <v>27</v>
      </c>
      <c r="B109" s="420"/>
      <c r="C109" s="12">
        <v>118</v>
      </c>
      <c r="D109" s="12">
        <v>122</v>
      </c>
      <c r="E109" s="12">
        <v>98</v>
      </c>
      <c r="F109" s="12">
        <f t="shared" ref="F109:F127" si="18">SUM(C109:E109)</f>
        <v>338</v>
      </c>
      <c r="G109" s="12">
        <v>48722</v>
      </c>
      <c r="H109" s="12">
        <v>43322</v>
      </c>
      <c r="I109" s="12">
        <f t="shared" ref="I109:I127" si="19">SUM(G109:H109)</f>
        <v>92044</v>
      </c>
      <c r="J109" s="12">
        <v>1966</v>
      </c>
      <c r="K109" s="12">
        <v>1914</v>
      </c>
      <c r="L109" s="12">
        <f t="shared" ref="L109:L127" si="20">SUM(J109:K109)</f>
        <v>3880</v>
      </c>
      <c r="M109" s="12">
        <v>192</v>
      </c>
      <c r="N109" s="12">
        <v>146</v>
      </c>
      <c r="O109" s="12">
        <f t="shared" ref="O109:O127" si="21">SUM(M109:N109)</f>
        <v>338</v>
      </c>
      <c r="P109" s="12">
        <v>141</v>
      </c>
      <c r="Q109" s="12">
        <v>45</v>
      </c>
      <c r="R109" s="12">
        <v>123</v>
      </c>
      <c r="S109" s="12">
        <v>29</v>
      </c>
      <c r="T109" s="12">
        <f t="shared" ref="T109:T127" si="22">SUM(P109:S109)</f>
        <v>338</v>
      </c>
      <c r="U109" s="12">
        <v>1231</v>
      </c>
      <c r="V109" s="12">
        <v>1234</v>
      </c>
      <c r="W109" s="12">
        <v>708</v>
      </c>
      <c r="X109" s="12">
        <f t="shared" ref="X109:X127" si="23">SUM(U109:W109)</f>
        <v>3173</v>
      </c>
      <c r="Y109" s="387" t="s">
        <v>28</v>
      </c>
      <c r="Z109" s="387"/>
    </row>
    <row r="110" spans="1:26" s="16" customFormat="1" ht="21" customHeight="1">
      <c r="A110" s="405" t="s">
        <v>83</v>
      </c>
      <c r="B110" s="405"/>
      <c r="C110" s="8">
        <v>63</v>
      </c>
      <c r="D110" s="8">
        <v>93</v>
      </c>
      <c r="E110" s="8">
        <v>58</v>
      </c>
      <c r="F110" s="12">
        <f t="shared" si="18"/>
        <v>214</v>
      </c>
      <c r="G110" s="8">
        <v>26259</v>
      </c>
      <c r="H110" s="8">
        <v>37508</v>
      </c>
      <c r="I110" s="12">
        <f t="shared" si="19"/>
        <v>63767</v>
      </c>
      <c r="J110" s="8">
        <v>1170</v>
      </c>
      <c r="K110" s="8">
        <v>1663</v>
      </c>
      <c r="L110" s="12">
        <f t="shared" si="20"/>
        <v>2833</v>
      </c>
      <c r="M110" s="8">
        <v>143</v>
      </c>
      <c r="N110" s="8">
        <v>71</v>
      </c>
      <c r="O110" s="12">
        <f t="shared" si="21"/>
        <v>214</v>
      </c>
      <c r="P110" s="8">
        <v>123</v>
      </c>
      <c r="Q110" s="8">
        <v>7</v>
      </c>
      <c r="R110" s="8">
        <v>67</v>
      </c>
      <c r="S110" s="8">
        <v>17</v>
      </c>
      <c r="T110" s="12">
        <f t="shared" si="22"/>
        <v>214</v>
      </c>
      <c r="U110" s="8">
        <v>881</v>
      </c>
      <c r="V110" s="8">
        <v>1186</v>
      </c>
      <c r="W110" s="8">
        <v>340</v>
      </c>
      <c r="X110" s="12">
        <f t="shared" si="23"/>
        <v>2407</v>
      </c>
      <c r="Y110" s="375" t="s">
        <v>30</v>
      </c>
      <c r="Z110" s="375"/>
    </row>
    <row r="111" spans="1:26" s="16" customFormat="1" ht="21" customHeight="1">
      <c r="A111" s="405" t="s">
        <v>31</v>
      </c>
      <c r="B111" s="405"/>
      <c r="C111" s="8">
        <v>62</v>
      </c>
      <c r="D111" s="8">
        <v>77</v>
      </c>
      <c r="E111" s="8">
        <v>103</v>
      </c>
      <c r="F111" s="12">
        <f t="shared" si="18"/>
        <v>242</v>
      </c>
      <c r="G111" s="8">
        <v>36934</v>
      </c>
      <c r="H111" s="8">
        <v>54003</v>
      </c>
      <c r="I111" s="12">
        <f t="shared" si="19"/>
        <v>90937</v>
      </c>
      <c r="J111" s="8">
        <v>2502</v>
      </c>
      <c r="K111" s="8">
        <v>2650</v>
      </c>
      <c r="L111" s="12">
        <f t="shared" si="20"/>
        <v>5152</v>
      </c>
      <c r="M111" s="8">
        <v>119</v>
      </c>
      <c r="N111" s="8">
        <v>123</v>
      </c>
      <c r="O111" s="12">
        <f t="shared" si="21"/>
        <v>242</v>
      </c>
      <c r="P111" s="8">
        <v>63</v>
      </c>
      <c r="Q111" s="8">
        <v>5</v>
      </c>
      <c r="R111" s="8">
        <v>160</v>
      </c>
      <c r="S111" s="8">
        <v>14</v>
      </c>
      <c r="T111" s="12">
        <f t="shared" si="22"/>
        <v>242</v>
      </c>
      <c r="U111" s="8">
        <v>812</v>
      </c>
      <c r="V111" s="8">
        <v>1018</v>
      </c>
      <c r="W111" s="8">
        <v>574</v>
      </c>
      <c r="X111" s="12">
        <f t="shared" si="23"/>
        <v>2404</v>
      </c>
      <c r="Y111" s="375" t="s">
        <v>32</v>
      </c>
      <c r="Z111" s="375"/>
    </row>
    <row r="112" spans="1:26" s="16" customFormat="1" ht="21" customHeight="1">
      <c r="A112" s="416" t="s">
        <v>33</v>
      </c>
      <c r="B112" s="25" t="s">
        <v>34</v>
      </c>
      <c r="C112" s="8">
        <v>42</v>
      </c>
      <c r="D112" s="8">
        <v>48</v>
      </c>
      <c r="E112" s="8">
        <v>4</v>
      </c>
      <c r="F112" s="12">
        <f t="shared" si="18"/>
        <v>94</v>
      </c>
      <c r="G112" s="8">
        <v>16412</v>
      </c>
      <c r="H112" s="8">
        <v>24649</v>
      </c>
      <c r="I112" s="12">
        <f t="shared" si="19"/>
        <v>41061</v>
      </c>
      <c r="J112" s="8">
        <v>733</v>
      </c>
      <c r="K112" s="8">
        <v>1997</v>
      </c>
      <c r="L112" s="12">
        <f t="shared" si="20"/>
        <v>2730</v>
      </c>
      <c r="M112" s="8">
        <v>62</v>
      </c>
      <c r="N112" s="8">
        <v>32</v>
      </c>
      <c r="O112" s="12">
        <f t="shared" si="21"/>
        <v>94</v>
      </c>
      <c r="P112" s="8">
        <v>62</v>
      </c>
      <c r="Q112" s="8">
        <v>3</v>
      </c>
      <c r="R112" s="8">
        <v>13</v>
      </c>
      <c r="S112" s="8">
        <v>16</v>
      </c>
      <c r="T112" s="12">
        <f t="shared" si="22"/>
        <v>94</v>
      </c>
      <c r="U112" s="8">
        <v>529</v>
      </c>
      <c r="V112" s="8">
        <v>699</v>
      </c>
      <c r="W112" s="8">
        <v>25</v>
      </c>
      <c r="X112" s="12">
        <f t="shared" si="23"/>
        <v>1253</v>
      </c>
      <c r="Y112" s="10" t="s">
        <v>35</v>
      </c>
      <c r="Z112" s="380" t="s">
        <v>36</v>
      </c>
    </row>
    <row r="113" spans="1:26" s="16" customFormat="1" ht="21" customHeight="1">
      <c r="A113" s="417"/>
      <c r="B113" s="25" t="s">
        <v>37</v>
      </c>
      <c r="C113" s="8">
        <v>83</v>
      </c>
      <c r="D113" s="8">
        <v>91</v>
      </c>
      <c r="E113" s="8">
        <v>2</v>
      </c>
      <c r="F113" s="12">
        <f t="shared" si="18"/>
        <v>176</v>
      </c>
      <c r="G113" s="8">
        <v>25354</v>
      </c>
      <c r="H113" s="8">
        <v>52960</v>
      </c>
      <c r="I113" s="12">
        <f t="shared" si="19"/>
        <v>78314</v>
      </c>
      <c r="J113" s="8">
        <v>1093</v>
      </c>
      <c r="K113" s="8">
        <v>2870</v>
      </c>
      <c r="L113" s="12">
        <f t="shared" si="20"/>
        <v>3963</v>
      </c>
      <c r="M113" s="8">
        <v>142</v>
      </c>
      <c r="N113" s="8">
        <v>34</v>
      </c>
      <c r="O113" s="12">
        <f t="shared" si="21"/>
        <v>176</v>
      </c>
      <c r="P113" s="8">
        <v>117</v>
      </c>
      <c r="Q113" s="8">
        <v>7</v>
      </c>
      <c r="R113" s="8">
        <v>37</v>
      </c>
      <c r="S113" s="8">
        <v>15</v>
      </c>
      <c r="T113" s="12">
        <f t="shared" si="22"/>
        <v>176</v>
      </c>
      <c r="U113" s="8">
        <v>945</v>
      </c>
      <c r="V113" s="8">
        <v>1292</v>
      </c>
      <c r="W113" s="8">
        <v>11</v>
      </c>
      <c r="X113" s="12">
        <f t="shared" si="23"/>
        <v>2248</v>
      </c>
      <c r="Y113" s="10" t="s">
        <v>38</v>
      </c>
      <c r="Z113" s="381"/>
    </row>
    <row r="114" spans="1:26" s="16" customFormat="1" ht="21" customHeight="1">
      <c r="A114" s="417"/>
      <c r="B114" s="25" t="s">
        <v>39</v>
      </c>
      <c r="C114" s="8">
        <v>9</v>
      </c>
      <c r="D114" s="8">
        <v>9</v>
      </c>
      <c r="E114" s="8">
        <v>0</v>
      </c>
      <c r="F114" s="12">
        <f t="shared" si="18"/>
        <v>18</v>
      </c>
      <c r="G114" s="8">
        <v>8231</v>
      </c>
      <c r="H114" s="8">
        <v>6458</v>
      </c>
      <c r="I114" s="12">
        <f t="shared" si="19"/>
        <v>14689</v>
      </c>
      <c r="J114" s="8">
        <v>246</v>
      </c>
      <c r="K114" s="8">
        <v>274</v>
      </c>
      <c r="L114" s="12">
        <f t="shared" si="20"/>
        <v>520</v>
      </c>
      <c r="M114" s="8">
        <v>11</v>
      </c>
      <c r="N114" s="8">
        <v>7</v>
      </c>
      <c r="O114" s="12">
        <f t="shared" si="21"/>
        <v>18</v>
      </c>
      <c r="P114" s="8">
        <v>11</v>
      </c>
      <c r="Q114" s="8">
        <v>2</v>
      </c>
      <c r="R114" s="8">
        <v>0</v>
      </c>
      <c r="S114" s="8">
        <v>5</v>
      </c>
      <c r="T114" s="12">
        <f t="shared" si="22"/>
        <v>18</v>
      </c>
      <c r="U114" s="8">
        <v>137</v>
      </c>
      <c r="V114" s="8">
        <v>125</v>
      </c>
      <c r="W114" s="8">
        <v>0</v>
      </c>
      <c r="X114" s="12">
        <f t="shared" si="23"/>
        <v>262</v>
      </c>
      <c r="Y114" s="10" t="s">
        <v>40</v>
      </c>
      <c r="Z114" s="381"/>
    </row>
    <row r="115" spans="1:26" s="16" customFormat="1" ht="21" customHeight="1">
      <c r="A115" s="417"/>
      <c r="B115" s="25" t="s">
        <v>41</v>
      </c>
      <c r="C115" s="8">
        <v>48</v>
      </c>
      <c r="D115" s="8">
        <v>65</v>
      </c>
      <c r="E115" s="8">
        <v>14</v>
      </c>
      <c r="F115" s="12">
        <f t="shared" si="18"/>
        <v>127</v>
      </c>
      <c r="G115" s="8">
        <v>15580</v>
      </c>
      <c r="H115" s="8">
        <v>21334</v>
      </c>
      <c r="I115" s="12">
        <f t="shared" si="19"/>
        <v>36914</v>
      </c>
      <c r="J115" s="8">
        <v>873</v>
      </c>
      <c r="K115" s="8">
        <v>2564</v>
      </c>
      <c r="L115" s="12">
        <f t="shared" si="20"/>
        <v>3437</v>
      </c>
      <c r="M115" s="8">
        <v>106</v>
      </c>
      <c r="N115" s="8">
        <v>21</v>
      </c>
      <c r="O115" s="12">
        <f t="shared" si="21"/>
        <v>127</v>
      </c>
      <c r="P115" s="8">
        <v>110</v>
      </c>
      <c r="Q115" s="8">
        <v>1</v>
      </c>
      <c r="R115" s="8">
        <v>6</v>
      </c>
      <c r="S115" s="8">
        <v>10</v>
      </c>
      <c r="T115" s="12">
        <f t="shared" si="22"/>
        <v>127</v>
      </c>
      <c r="U115" s="8">
        <v>554</v>
      </c>
      <c r="V115" s="8">
        <v>857</v>
      </c>
      <c r="W115" s="8">
        <v>72</v>
      </c>
      <c r="X115" s="12">
        <f t="shared" si="23"/>
        <v>1483</v>
      </c>
      <c r="Y115" s="10" t="s">
        <v>42</v>
      </c>
      <c r="Z115" s="381"/>
    </row>
    <row r="116" spans="1:26" s="16" customFormat="1" ht="21" customHeight="1">
      <c r="A116" s="417"/>
      <c r="B116" s="25" t="s">
        <v>43</v>
      </c>
      <c r="C116" s="8">
        <v>55</v>
      </c>
      <c r="D116" s="8">
        <v>74</v>
      </c>
      <c r="E116" s="8">
        <v>18</v>
      </c>
      <c r="F116" s="12">
        <f t="shared" si="18"/>
        <v>147</v>
      </c>
      <c r="G116" s="8">
        <v>22320</v>
      </c>
      <c r="H116" s="8">
        <v>34927</v>
      </c>
      <c r="I116" s="12">
        <f t="shared" si="19"/>
        <v>57247</v>
      </c>
      <c r="J116" s="8">
        <v>1010</v>
      </c>
      <c r="K116" s="8">
        <v>2447</v>
      </c>
      <c r="L116" s="12">
        <f t="shared" si="20"/>
        <v>3457</v>
      </c>
      <c r="M116" s="8">
        <v>92</v>
      </c>
      <c r="N116" s="8">
        <v>55</v>
      </c>
      <c r="O116" s="12">
        <f t="shared" si="21"/>
        <v>147</v>
      </c>
      <c r="P116" s="8">
        <v>82</v>
      </c>
      <c r="Q116" s="8">
        <v>8</v>
      </c>
      <c r="R116" s="8">
        <v>42</v>
      </c>
      <c r="S116" s="8">
        <v>15</v>
      </c>
      <c r="T116" s="12">
        <f t="shared" si="22"/>
        <v>147</v>
      </c>
      <c r="U116" s="8">
        <v>705</v>
      </c>
      <c r="V116" s="8">
        <v>1038</v>
      </c>
      <c r="W116" s="8">
        <v>65</v>
      </c>
      <c r="X116" s="12">
        <f t="shared" si="23"/>
        <v>1808</v>
      </c>
      <c r="Y116" s="10" t="s">
        <v>44</v>
      </c>
      <c r="Z116" s="381"/>
    </row>
    <row r="117" spans="1:26" s="16" customFormat="1" ht="21" customHeight="1">
      <c r="A117" s="418"/>
      <c r="B117" s="25" t="s">
        <v>45</v>
      </c>
      <c r="C117" s="8">
        <v>48</v>
      </c>
      <c r="D117" s="8">
        <v>51</v>
      </c>
      <c r="E117" s="8">
        <v>14</v>
      </c>
      <c r="F117" s="12">
        <f t="shared" si="18"/>
        <v>113</v>
      </c>
      <c r="G117" s="8">
        <v>20899</v>
      </c>
      <c r="H117" s="8">
        <v>26854</v>
      </c>
      <c r="I117" s="12">
        <f t="shared" si="19"/>
        <v>47753</v>
      </c>
      <c r="J117" s="8">
        <v>1034</v>
      </c>
      <c r="K117" s="8">
        <v>1570</v>
      </c>
      <c r="L117" s="12">
        <f t="shared" si="20"/>
        <v>2604</v>
      </c>
      <c r="M117" s="8">
        <v>70</v>
      </c>
      <c r="N117" s="8">
        <v>43</v>
      </c>
      <c r="O117" s="12">
        <f t="shared" si="21"/>
        <v>113</v>
      </c>
      <c r="P117" s="8">
        <v>64</v>
      </c>
      <c r="Q117" s="8">
        <v>6</v>
      </c>
      <c r="R117" s="8">
        <v>31</v>
      </c>
      <c r="S117" s="8">
        <v>12</v>
      </c>
      <c r="T117" s="12">
        <f t="shared" si="22"/>
        <v>113</v>
      </c>
      <c r="U117" s="8">
        <v>580</v>
      </c>
      <c r="V117" s="8">
        <v>701</v>
      </c>
      <c r="W117" s="8">
        <v>48</v>
      </c>
      <c r="X117" s="12">
        <f t="shared" si="23"/>
        <v>1329</v>
      </c>
      <c r="Y117" s="10" t="s">
        <v>46</v>
      </c>
      <c r="Z117" s="382"/>
    </row>
    <row r="118" spans="1:26" s="16" customFormat="1" ht="21" customHeight="1">
      <c r="A118" s="405" t="s">
        <v>47</v>
      </c>
      <c r="B118" s="405"/>
      <c r="C118" s="8">
        <v>92</v>
      </c>
      <c r="D118" s="8">
        <v>141</v>
      </c>
      <c r="E118" s="8">
        <v>36</v>
      </c>
      <c r="F118" s="12">
        <f t="shared" si="18"/>
        <v>269</v>
      </c>
      <c r="G118" s="8">
        <v>28689</v>
      </c>
      <c r="H118" s="8">
        <v>42603</v>
      </c>
      <c r="I118" s="12">
        <f t="shared" si="19"/>
        <v>71292</v>
      </c>
      <c r="J118" s="8">
        <v>2193</v>
      </c>
      <c r="K118" s="8">
        <v>2039</v>
      </c>
      <c r="L118" s="12">
        <f t="shared" si="20"/>
        <v>4232</v>
      </c>
      <c r="M118" s="8">
        <v>155</v>
      </c>
      <c r="N118" s="8">
        <v>114</v>
      </c>
      <c r="O118" s="12">
        <f t="shared" si="21"/>
        <v>269</v>
      </c>
      <c r="P118" s="8">
        <v>138</v>
      </c>
      <c r="Q118" s="8">
        <v>22</v>
      </c>
      <c r="R118" s="8">
        <v>88</v>
      </c>
      <c r="S118" s="8">
        <v>21</v>
      </c>
      <c r="T118" s="12">
        <f t="shared" si="22"/>
        <v>269</v>
      </c>
      <c r="U118" s="8">
        <v>866</v>
      </c>
      <c r="V118" s="8">
        <v>1341</v>
      </c>
      <c r="W118" s="8">
        <v>154</v>
      </c>
      <c r="X118" s="12">
        <f t="shared" si="23"/>
        <v>2361</v>
      </c>
      <c r="Y118" s="375" t="s">
        <v>48</v>
      </c>
      <c r="Z118" s="375"/>
    </row>
    <row r="119" spans="1:26" s="16" customFormat="1" ht="21" customHeight="1">
      <c r="A119" s="405" t="s">
        <v>49</v>
      </c>
      <c r="B119" s="405"/>
      <c r="C119" s="8">
        <v>67</v>
      </c>
      <c r="D119" s="8">
        <v>65</v>
      </c>
      <c r="E119" s="8">
        <v>60</v>
      </c>
      <c r="F119" s="12">
        <f t="shared" si="18"/>
        <v>192</v>
      </c>
      <c r="G119" s="8">
        <v>48314</v>
      </c>
      <c r="H119" s="8">
        <v>44644</v>
      </c>
      <c r="I119" s="12">
        <f t="shared" si="19"/>
        <v>92958</v>
      </c>
      <c r="J119" s="8">
        <v>2708</v>
      </c>
      <c r="K119" s="8">
        <v>2633</v>
      </c>
      <c r="L119" s="12">
        <f t="shared" si="20"/>
        <v>5341</v>
      </c>
      <c r="M119" s="8">
        <v>96</v>
      </c>
      <c r="N119" s="8">
        <v>96</v>
      </c>
      <c r="O119" s="12">
        <f t="shared" si="21"/>
        <v>192</v>
      </c>
      <c r="P119" s="8">
        <v>46</v>
      </c>
      <c r="Q119" s="8">
        <v>0</v>
      </c>
      <c r="R119" s="8">
        <v>137</v>
      </c>
      <c r="S119" s="8">
        <v>9</v>
      </c>
      <c r="T119" s="12">
        <f t="shared" si="22"/>
        <v>192</v>
      </c>
      <c r="U119" s="8">
        <v>883</v>
      </c>
      <c r="V119" s="8">
        <v>924</v>
      </c>
      <c r="W119" s="8">
        <v>559</v>
      </c>
      <c r="X119" s="12">
        <f t="shared" si="23"/>
        <v>2366</v>
      </c>
      <c r="Y119" s="375" t="s">
        <v>50</v>
      </c>
      <c r="Z119" s="375"/>
    </row>
    <row r="120" spans="1:26" s="16" customFormat="1" ht="21" customHeight="1">
      <c r="A120" s="405" t="s">
        <v>51</v>
      </c>
      <c r="B120" s="405"/>
      <c r="C120" s="8">
        <v>30</v>
      </c>
      <c r="D120" s="8">
        <v>46</v>
      </c>
      <c r="E120" s="8">
        <v>4</v>
      </c>
      <c r="F120" s="12">
        <f t="shared" si="18"/>
        <v>80</v>
      </c>
      <c r="G120" s="8">
        <v>9796</v>
      </c>
      <c r="H120" s="8">
        <v>22963</v>
      </c>
      <c r="I120" s="12">
        <f t="shared" si="19"/>
        <v>32759</v>
      </c>
      <c r="J120" s="8">
        <v>794</v>
      </c>
      <c r="K120" s="8">
        <v>1503</v>
      </c>
      <c r="L120" s="12">
        <f t="shared" si="20"/>
        <v>2297</v>
      </c>
      <c r="M120" s="8">
        <v>39</v>
      </c>
      <c r="N120" s="8">
        <v>41</v>
      </c>
      <c r="O120" s="12">
        <f t="shared" si="21"/>
        <v>80</v>
      </c>
      <c r="P120" s="8">
        <v>24</v>
      </c>
      <c r="Q120" s="8">
        <v>12</v>
      </c>
      <c r="R120" s="8">
        <v>42</v>
      </c>
      <c r="S120" s="8">
        <v>2</v>
      </c>
      <c r="T120" s="12">
        <f t="shared" si="22"/>
        <v>80</v>
      </c>
      <c r="U120" s="8">
        <v>408</v>
      </c>
      <c r="V120" s="8">
        <v>627</v>
      </c>
      <c r="W120" s="8">
        <v>19</v>
      </c>
      <c r="X120" s="12">
        <f t="shared" si="23"/>
        <v>1054</v>
      </c>
      <c r="Y120" s="375" t="s">
        <v>52</v>
      </c>
      <c r="Z120" s="375"/>
    </row>
    <row r="121" spans="1:26" s="16" customFormat="1" ht="21" customHeight="1">
      <c r="A121" s="405" t="s">
        <v>53</v>
      </c>
      <c r="B121" s="405"/>
      <c r="C121" s="8">
        <v>73</v>
      </c>
      <c r="D121" s="8">
        <v>67</v>
      </c>
      <c r="E121" s="8">
        <v>13</v>
      </c>
      <c r="F121" s="12">
        <f t="shared" si="18"/>
        <v>153</v>
      </c>
      <c r="G121" s="8">
        <v>29555</v>
      </c>
      <c r="H121" s="8">
        <v>29173</v>
      </c>
      <c r="I121" s="12">
        <f t="shared" si="19"/>
        <v>58728</v>
      </c>
      <c r="J121" s="8">
        <v>1925</v>
      </c>
      <c r="K121" s="8">
        <v>1662</v>
      </c>
      <c r="L121" s="12">
        <f t="shared" si="20"/>
        <v>3587</v>
      </c>
      <c r="M121" s="8">
        <v>85</v>
      </c>
      <c r="N121" s="8">
        <v>68</v>
      </c>
      <c r="O121" s="12">
        <f t="shared" si="21"/>
        <v>153</v>
      </c>
      <c r="P121" s="8">
        <v>76</v>
      </c>
      <c r="Q121" s="8">
        <v>55</v>
      </c>
      <c r="R121" s="8">
        <v>9</v>
      </c>
      <c r="S121" s="8">
        <v>13</v>
      </c>
      <c r="T121" s="12">
        <f t="shared" si="22"/>
        <v>153</v>
      </c>
      <c r="U121" s="8">
        <v>929</v>
      </c>
      <c r="V121" s="8">
        <v>1042</v>
      </c>
      <c r="W121" s="8">
        <v>54</v>
      </c>
      <c r="X121" s="12">
        <f t="shared" si="23"/>
        <v>2025</v>
      </c>
      <c r="Y121" s="375" t="s">
        <v>54</v>
      </c>
      <c r="Z121" s="375"/>
    </row>
    <row r="122" spans="1:26" s="16" customFormat="1" ht="21" customHeight="1">
      <c r="A122" s="405" t="s">
        <v>84</v>
      </c>
      <c r="B122" s="405"/>
      <c r="C122" s="8">
        <v>57</v>
      </c>
      <c r="D122" s="8">
        <v>49</v>
      </c>
      <c r="E122" s="8">
        <v>23</v>
      </c>
      <c r="F122" s="12">
        <f t="shared" si="18"/>
        <v>129</v>
      </c>
      <c r="G122" s="8">
        <v>22251</v>
      </c>
      <c r="H122" s="8">
        <v>18582</v>
      </c>
      <c r="I122" s="12">
        <f t="shared" si="19"/>
        <v>40833</v>
      </c>
      <c r="J122" s="8">
        <v>1566</v>
      </c>
      <c r="K122" s="8">
        <v>1233</v>
      </c>
      <c r="L122" s="12">
        <f t="shared" si="20"/>
        <v>2799</v>
      </c>
      <c r="M122" s="8">
        <v>66</v>
      </c>
      <c r="N122" s="8">
        <v>63</v>
      </c>
      <c r="O122" s="12">
        <f t="shared" si="21"/>
        <v>129</v>
      </c>
      <c r="P122" s="8">
        <v>32</v>
      </c>
      <c r="Q122" s="8">
        <v>9</v>
      </c>
      <c r="R122" s="8">
        <v>73</v>
      </c>
      <c r="S122" s="8">
        <v>15</v>
      </c>
      <c r="T122" s="12">
        <f t="shared" si="22"/>
        <v>129</v>
      </c>
      <c r="U122" s="8">
        <v>626</v>
      </c>
      <c r="V122" s="8">
        <v>505</v>
      </c>
      <c r="W122" s="8">
        <v>113</v>
      </c>
      <c r="X122" s="12">
        <f t="shared" si="23"/>
        <v>1244</v>
      </c>
      <c r="Y122" s="375" t="s">
        <v>56</v>
      </c>
      <c r="Z122" s="375"/>
    </row>
    <row r="123" spans="1:26" s="16" customFormat="1" ht="21" customHeight="1">
      <c r="A123" s="405" t="s">
        <v>57</v>
      </c>
      <c r="B123" s="405"/>
      <c r="C123" s="8">
        <v>24</v>
      </c>
      <c r="D123" s="8">
        <v>38</v>
      </c>
      <c r="E123" s="8">
        <v>10</v>
      </c>
      <c r="F123" s="12">
        <f t="shared" si="18"/>
        <v>72</v>
      </c>
      <c r="G123" s="8">
        <v>10432</v>
      </c>
      <c r="H123" s="8">
        <v>18173</v>
      </c>
      <c r="I123" s="12">
        <f t="shared" si="19"/>
        <v>28605</v>
      </c>
      <c r="J123" s="8">
        <v>563</v>
      </c>
      <c r="K123" s="8">
        <v>887</v>
      </c>
      <c r="L123" s="12">
        <f t="shared" si="20"/>
        <v>1450</v>
      </c>
      <c r="M123" s="8">
        <v>51</v>
      </c>
      <c r="N123" s="8">
        <v>21</v>
      </c>
      <c r="O123" s="12">
        <f t="shared" si="21"/>
        <v>72</v>
      </c>
      <c r="P123" s="8">
        <v>35</v>
      </c>
      <c r="Q123" s="8">
        <v>11</v>
      </c>
      <c r="R123" s="8">
        <v>20</v>
      </c>
      <c r="S123" s="8">
        <v>6</v>
      </c>
      <c r="T123" s="12">
        <f t="shared" si="22"/>
        <v>72</v>
      </c>
      <c r="U123" s="8">
        <v>296</v>
      </c>
      <c r="V123" s="8">
        <v>436</v>
      </c>
      <c r="W123" s="8">
        <v>41</v>
      </c>
      <c r="X123" s="12">
        <f t="shared" si="23"/>
        <v>773</v>
      </c>
      <c r="Y123" s="375" t="s">
        <v>58</v>
      </c>
      <c r="Z123" s="375"/>
    </row>
    <row r="124" spans="1:26" s="16" customFormat="1" ht="21" customHeight="1">
      <c r="A124" s="405" t="s">
        <v>59</v>
      </c>
      <c r="B124" s="405"/>
      <c r="C124" s="8">
        <v>30</v>
      </c>
      <c r="D124" s="8">
        <v>49</v>
      </c>
      <c r="E124" s="8">
        <v>22</v>
      </c>
      <c r="F124" s="12">
        <f t="shared" si="18"/>
        <v>101</v>
      </c>
      <c r="G124" s="8">
        <v>13070</v>
      </c>
      <c r="H124" s="8">
        <v>20253</v>
      </c>
      <c r="I124" s="12">
        <f t="shared" si="19"/>
        <v>33323</v>
      </c>
      <c r="J124" s="8">
        <v>841</v>
      </c>
      <c r="K124" s="8">
        <v>1103</v>
      </c>
      <c r="L124" s="12">
        <f t="shared" si="20"/>
        <v>1944</v>
      </c>
      <c r="M124" s="8">
        <v>65</v>
      </c>
      <c r="N124" s="8">
        <v>36</v>
      </c>
      <c r="O124" s="12">
        <f t="shared" si="21"/>
        <v>101</v>
      </c>
      <c r="P124" s="8">
        <v>49</v>
      </c>
      <c r="Q124" s="8">
        <v>8</v>
      </c>
      <c r="R124" s="8">
        <v>35</v>
      </c>
      <c r="S124" s="8">
        <v>9</v>
      </c>
      <c r="T124" s="12">
        <f t="shared" si="22"/>
        <v>101</v>
      </c>
      <c r="U124" s="8">
        <v>309</v>
      </c>
      <c r="V124" s="8">
        <v>547</v>
      </c>
      <c r="W124" s="8">
        <v>145</v>
      </c>
      <c r="X124" s="12">
        <f t="shared" si="23"/>
        <v>1001</v>
      </c>
      <c r="Y124" s="375" t="s">
        <v>60</v>
      </c>
      <c r="Z124" s="375"/>
    </row>
    <row r="125" spans="1:26" s="16" customFormat="1" ht="21" customHeight="1">
      <c r="A125" s="405" t="s">
        <v>61</v>
      </c>
      <c r="B125" s="405"/>
      <c r="C125" s="8">
        <v>99</v>
      </c>
      <c r="D125" s="8">
        <v>126</v>
      </c>
      <c r="E125" s="8">
        <v>87</v>
      </c>
      <c r="F125" s="12">
        <f t="shared" si="18"/>
        <v>312</v>
      </c>
      <c r="G125" s="8">
        <v>33410</v>
      </c>
      <c r="H125" s="8">
        <v>45513</v>
      </c>
      <c r="I125" s="12">
        <f t="shared" si="19"/>
        <v>78923</v>
      </c>
      <c r="J125" s="8">
        <v>3585</v>
      </c>
      <c r="K125" s="8">
        <v>2640</v>
      </c>
      <c r="L125" s="12">
        <f t="shared" si="20"/>
        <v>6225</v>
      </c>
      <c r="M125" s="8">
        <v>120</v>
      </c>
      <c r="N125" s="8">
        <v>192</v>
      </c>
      <c r="O125" s="12">
        <f t="shared" si="21"/>
        <v>312</v>
      </c>
      <c r="P125" s="8">
        <v>69</v>
      </c>
      <c r="Q125" s="8">
        <v>59</v>
      </c>
      <c r="R125" s="8">
        <v>168</v>
      </c>
      <c r="S125" s="8">
        <v>16</v>
      </c>
      <c r="T125" s="12">
        <f t="shared" si="22"/>
        <v>312</v>
      </c>
      <c r="U125" s="8">
        <v>1034</v>
      </c>
      <c r="V125" s="8">
        <v>510</v>
      </c>
      <c r="W125" s="8">
        <v>554</v>
      </c>
      <c r="X125" s="12">
        <f t="shared" si="23"/>
        <v>2098</v>
      </c>
      <c r="Y125" s="375" t="s">
        <v>62</v>
      </c>
      <c r="Z125" s="375"/>
    </row>
    <row r="126" spans="1:26" s="16" customFormat="1" ht="21" customHeight="1">
      <c r="A126" s="405" t="s">
        <v>63</v>
      </c>
      <c r="B126" s="405"/>
      <c r="C126" s="8">
        <v>33</v>
      </c>
      <c r="D126" s="8">
        <v>45</v>
      </c>
      <c r="E126" s="8">
        <v>12</v>
      </c>
      <c r="F126" s="12">
        <f t="shared" si="18"/>
        <v>90</v>
      </c>
      <c r="G126" s="8">
        <v>25716</v>
      </c>
      <c r="H126" s="8">
        <v>27924</v>
      </c>
      <c r="I126" s="12">
        <f t="shared" si="19"/>
        <v>53640</v>
      </c>
      <c r="J126" s="8">
        <v>683</v>
      </c>
      <c r="K126" s="8">
        <v>1107</v>
      </c>
      <c r="L126" s="12">
        <f t="shared" si="20"/>
        <v>1790</v>
      </c>
      <c r="M126" s="8">
        <v>63</v>
      </c>
      <c r="N126" s="8">
        <v>27</v>
      </c>
      <c r="O126" s="12">
        <f t="shared" si="21"/>
        <v>90</v>
      </c>
      <c r="P126" s="8">
        <v>34</v>
      </c>
      <c r="Q126" s="8">
        <v>5</v>
      </c>
      <c r="R126" s="8">
        <v>45</v>
      </c>
      <c r="S126" s="8">
        <v>6</v>
      </c>
      <c r="T126" s="12">
        <f t="shared" si="22"/>
        <v>90</v>
      </c>
      <c r="U126" s="8">
        <v>538</v>
      </c>
      <c r="V126" s="8">
        <v>564</v>
      </c>
      <c r="W126" s="8">
        <v>94</v>
      </c>
      <c r="X126" s="12">
        <f t="shared" si="23"/>
        <v>1196</v>
      </c>
      <c r="Y126" s="375" t="s">
        <v>64</v>
      </c>
      <c r="Z126" s="375"/>
    </row>
    <row r="127" spans="1:26" s="16" customFormat="1" ht="21" customHeight="1" thickBot="1">
      <c r="A127" s="423" t="s">
        <v>65</v>
      </c>
      <c r="B127" s="423"/>
      <c r="C127" s="8">
        <v>203</v>
      </c>
      <c r="D127" s="8">
        <v>157</v>
      </c>
      <c r="E127" s="8">
        <v>17</v>
      </c>
      <c r="F127" s="12">
        <f t="shared" si="18"/>
        <v>377</v>
      </c>
      <c r="G127" s="8">
        <v>50154</v>
      </c>
      <c r="H127" s="8">
        <v>57762</v>
      </c>
      <c r="I127" s="12">
        <f t="shared" si="19"/>
        <v>107916</v>
      </c>
      <c r="J127" s="8">
        <v>2623</v>
      </c>
      <c r="K127" s="8">
        <v>3050</v>
      </c>
      <c r="L127" s="12">
        <f t="shared" si="20"/>
        <v>5673</v>
      </c>
      <c r="M127" s="8">
        <v>205</v>
      </c>
      <c r="N127" s="8">
        <v>172</v>
      </c>
      <c r="O127" s="12">
        <f t="shared" si="21"/>
        <v>377</v>
      </c>
      <c r="P127" s="8">
        <v>151</v>
      </c>
      <c r="Q127" s="8">
        <v>99</v>
      </c>
      <c r="R127" s="51">
        <v>109</v>
      </c>
      <c r="S127" s="8">
        <v>18</v>
      </c>
      <c r="T127" s="12">
        <f t="shared" si="22"/>
        <v>377</v>
      </c>
      <c r="U127" s="8">
        <v>1791</v>
      </c>
      <c r="V127" s="8">
        <v>1689</v>
      </c>
      <c r="W127" s="8">
        <v>54</v>
      </c>
      <c r="X127" s="12">
        <f t="shared" si="23"/>
        <v>3534</v>
      </c>
      <c r="Y127" s="376" t="s">
        <v>66</v>
      </c>
      <c r="Z127" s="376"/>
    </row>
    <row r="128" spans="1:26" s="16" customFormat="1" ht="21" customHeight="1" thickBot="1">
      <c r="A128" s="422" t="s">
        <v>19</v>
      </c>
      <c r="B128" s="422"/>
      <c r="C128" s="13">
        <f>SUM(C108:C127)</f>
        <v>1315</v>
      </c>
      <c r="D128" s="13">
        <f t="shared" ref="D128:X128" si="24">SUM(D108:D127)</f>
        <v>1493</v>
      </c>
      <c r="E128" s="13">
        <f t="shared" si="24"/>
        <v>709</v>
      </c>
      <c r="F128" s="13">
        <f t="shared" si="24"/>
        <v>3517</v>
      </c>
      <c r="G128" s="13">
        <f t="shared" si="24"/>
        <v>532176</v>
      </c>
      <c r="H128" s="13">
        <f t="shared" si="24"/>
        <v>665692</v>
      </c>
      <c r="I128" s="13">
        <f t="shared" si="24"/>
        <v>1197868</v>
      </c>
      <c r="J128" s="13">
        <f t="shared" si="24"/>
        <v>30525</v>
      </c>
      <c r="K128" s="13">
        <f t="shared" si="24"/>
        <v>37259</v>
      </c>
      <c r="L128" s="13">
        <f t="shared" si="24"/>
        <v>67784</v>
      </c>
      <c r="M128" s="13">
        <f t="shared" si="24"/>
        <v>2071</v>
      </c>
      <c r="N128" s="13">
        <f t="shared" si="24"/>
        <v>1446</v>
      </c>
      <c r="O128" s="13">
        <f t="shared" si="24"/>
        <v>3517</v>
      </c>
      <c r="P128" s="13">
        <f t="shared" si="24"/>
        <v>1615</v>
      </c>
      <c r="Q128" s="13">
        <f t="shared" si="24"/>
        <v>436</v>
      </c>
      <c r="R128" s="13">
        <f t="shared" si="24"/>
        <v>1205</v>
      </c>
      <c r="S128" s="13">
        <f t="shared" si="24"/>
        <v>261</v>
      </c>
      <c r="T128" s="13">
        <f t="shared" si="24"/>
        <v>3517</v>
      </c>
      <c r="U128" s="13">
        <f t="shared" si="24"/>
        <v>15115</v>
      </c>
      <c r="V128" s="13">
        <f t="shared" si="24"/>
        <v>17337</v>
      </c>
      <c r="W128" s="13">
        <f t="shared" si="24"/>
        <v>4101</v>
      </c>
      <c r="X128" s="13">
        <f t="shared" si="24"/>
        <v>36553</v>
      </c>
      <c r="Y128" s="373" t="s">
        <v>67</v>
      </c>
      <c r="Z128" s="373"/>
    </row>
    <row r="129" spans="1:24" ht="21" thickTop="1">
      <c r="A129" s="52"/>
      <c r="B129" s="52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</row>
    <row r="131" spans="1:24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</row>
  </sheetData>
  <mergeCells count="208">
    <mergeCell ref="A1:Z1"/>
    <mergeCell ref="A2:Z2"/>
    <mergeCell ref="A3:X3"/>
    <mergeCell ref="Y3:Z3"/>
    <mergeCell ref="A4:B9"/>
    <mergeCell ref="C4:X4"/>
    <mergeCell ref="Y4:Z9"/>
    <mergeCell ref="C5:X5"/>
    <mergeCell ref="C6:F6"/>
    <mergeCell ref="G6:I6"/>
    <mergeCell ref="J6:L6"/>
    <mergeCell ref="M6:O6"/>
    <mergeCell ref="P6:T6"/>
    <mergeCell ref="U6:X6"/>
    <mergeCell ref="C7:F7"/>
    <mergeCell ref="G7:I7"/>
    <mergeCell ref="J7:L7"/>
    <mergeCell ref="M7:O7"/>
    <mergeCell ref="P7:T7"/>
    <mergeCell ref="U7:X7"/>
    <mergeCell ref="A13:B13"/>
    <mergeCell ref="Y13:Z13"/>
    <mergeCell ref="A14:A19"/>
    <mergeCell ref="Z14:Z19"/>
    <mergeCell ref="A20:B20"/>
    <mergeCell ref="Y20:Z20"/>
    <mergeCell ref="A10:B10"/>
    <mergeCell ref="Y10:Z10"/>
    <mergeCell ref="A11:B11"/>
    <mergeCell ref="Y11:Z11"/>
    <mergeCell ref="A12:B12"/>
    <mergeCell ref="Y12:Z12"/>
    <mergeCell ref="A24:B24"/>
    <mergeCell ref="Y24:Z24"/>
    <mergeCell ref="A25:B25"/>
    <mergeCell ref="Y25:Z25"/>
    <mergeCell ref="A26:B26"/>
    <mergeCell ref="Y26:Z26"/>
    <mergeCell ref="A21:B21"/>
    <mergeCell ref="Y21:Z21"/>
    <mergeCell ref="A22:B22"/>
    <mergeCell ref="Y22:Z22"/>
    <mergeCell ref="A23:B23"/>
    <mergeCell ref="Y23:Z23"/>
    <mergeCell ref="A30:B30"/>
    <mergeCell ref="Y30:Z30"/>
    <mergeCell ref="A35:Z35"/>
    <mergeCell ref="A36:Z36"/>
    <mergeCell ref="A37:X37"/>
    <mergeCell ref="Y37:Z37"/>
    <mergeCell ref="A27:B27"/>
    <mergeCell ref="Y27:Z27"/>
    <mergeCell ref="A28:B28"/>
    <mergeCell ref="Y28:Z28"/>
    <mergeCell ref="A29:B29"/>
    <mergeCell ref="Y29:Z29"/>
    <mergeCell ref="C41:F41"/>
    <mergeCell ref="G41:I41"/>
    <mergeCell ref="J41:L41"/>
    <mergeCell ref="M41:O41"/>
    <mergeCell ref="P41:T41"/>
    <mergeCell ref="U41:X41"/>
    <mergeCell ref="A38:B43"/>
    <mergeCell ref="C38:X38"/>
    <mergeCell ref="Y38:Z43"/>
    <mergeCell ref="C39:X39"/>
    <mergeCell ref="C40:F40"/>
    <mergeCell ref="G40:I40"/>
    <mergeCell ref="J40:L40"/>
    <mergeCell ref="M40:O40"/>
    <mergeCell ref="P40:T40"/>
    <mergeCell ref="U40:X40"/>
    <mergeCell ref="A47:B47"/>
    <mergeCell ref="Y47:Z47"/>
    <mergeCell ref="A48:A53"/>
    <mergeCell ref="Z48:Z53"/>
    <mergeCell ref="A54:B54"/>
    <mergeCell ref="Y54:Z54"/>
    <mergeCell ref="A44:B44"/>
    <mergeCell ref="Y44:Z44"/>
    <mergeCell ref="A45:B45"/>
    <mergeCell ref="Y45:Z45"/>
    <mergeCell ref="A46:B46"/>
    <mergeCell ref="Y46:Z46"/>
    <mergeCell ref="A58:B58"/>
    <mergeCell ref="Y58:Z58"/>
    <mergeCell ref="A59:B59"/>
    <mergeCell ref="Y59:Z59"/>
    <mergeCell ref="A60:B60"/>
    <mergeCell ref="Y60:Z60"/>
    <mergeCell ref="A55:B55"/>
    <mergeCell ref="Y55:Z55"/>
    <mergeCell ref="A56:B56"/>
    <mergeCell ref="Y56:Z56"/>
    <mergeCell ref="A57:B57"/>
    <mergeCell ref="Y57:Z57"/>
    <mergeCell ref="A64:B64"/>
    <mergeCell ref="Y64:Z64"/>
    <mergeCell ref="A67:Z67"/>
    <mergeCell ref="A68:Z68"/>
    <mergeCell ref="A69:X69"/>
    <mergeCell ref="Y69:Z69"/>
    <mergeCell ref="A61:B61"/>
    <mergeCell ref="Y61:Z61"/>
    <mergeCell ref="A62:B62"/>
    <mergeCell ref="Y62:Z62"/>
    <mergeCell ref="A63:B63"/>
    <mergeCell ref="Y63:Z63"/>
    <mergeCell ref="C73:F73"/>
    <mergeCell ref="G73:I73"/>
    <mergeCell ref="J73:L73"/>
    <mergeCell ref="M73:O73"/>
    <mergeCell ref="P73:T73"/>
    <mergeCell ref="U73:X73"/>
    <mergeCell ref="A70:B75"/>
    <mergeCell ref="C70:X70"/>
    <mergeCell ref="Y70:Z75"/>
    <mergeCell ref="C71:X71"/>
    <mergeCell ref="C72:F72"/>
    <mergeCell ref="G72:I72"/>
    <mergeCell ref="J72:L72"/>
    <mergeCell ref="M72:O72"/>
    <mergeCell ref="P72:T72"/>
    <mergeCell ref="U72:X72"/>
    <mergeCell ref="A79:B79"/>
    <mergeCell ref="Y79:Z79"/>
    <mergeCell ref="A80:A85"/>
    <mergeCell ref="Z80:Z85"/>
    <mergeCell ref="A86:B86"/>
    <mergeCell ref="Y86:Z86"/>
    <mergeCell ref="A76:B76"/>
    <mergeCell ref="Y76:Z76"/>
    <mergeCell ref="A77:B77"/>
    <mergeCell ref="Y77:Z77"/>
    <mergeCell ref="A78:B78"/>
    <mergeCell ref="Y78:Z78"/>
    <mergeCell ref="A90:B90"/>
    <mergeCell ref="Y90:Z90"/>
    <mergeCell ref="A91:B91"/>
    <mergeCell ref="Y91:Z91"/>
    <mergeCell ref="A92:B92"/>
    <mergeCell ref="Y92:Z92"/>
    <mergeCell ref="A87:B87"/>
    <mergeCell ref="Y87:Z87"/>
    <mergeCell ref="A88:B88"/>
    <mergeCell ref="Y88:Z88"/>
    <mergeCell ref="A89:B89"/>
    <mergeCell ref="Y89:Z89"/>
    <mergeCell ref="A96:B96"/>
    <mergeCell ref="Y96:Z96"/>
    <mergeCell ref="A99:Z99"/>
    <mergeCell ref="A100:Z100"/>
    <mergeCell ref="A101:X101"/>
    <mergeCell ref="Y101:Z101"/>
    <mergeCell ref="A93:B93"/>
    <mergeCell ref="Y93:Z93"/>
    <mergeCell ref="A94:B94"/>
    <mergeCell ref="Y94:Z94"/>
    <mergeCell ref="A95:B95"/>
    <mergeCell ref="Y95:Z95"/>
    <mergeCell ref="A108:B108"/>
    <mergeCell ref="Y108:Z108"/>
    <mergeCell ref="A109:B109"/>
    <mergeCell ref="Y109:Z109"/>
    <mergeCell ref="A110:B110"/>
    <mergeCell ref="Y110:Z110"/>
    <mergeCell ref="C105:F105"/>
    <mergeCell ref="G105:I105"/>
    <mergeCell ref="J105:L105"/>
    <mergeCell ref="M105:O105"/>
    <mergeCell ref="P105:T105"/>
    <mergeCell ref="U105:X105"/>
    <mergeCell ref="A102:B107"/>
    <mergeCell ref="C102:X102"/>
    <mergeCell ref="Y102:Z107"/>
    <mergeCell ref="C103:X103"/>
    <mergeCell ref="C104:F104"/>
    <mergeCell ref="G104:I104"/>
    <mergeCell ref="J104:L104"/>
    <mergeCell ref="M104:O104"/>
    <mergeCell ref="P104:T104"/>
    <mergeCell ref="U104:X104"/>
    <mergeCell ref="A119:B119"/>
    <mergeCell ref="Y119:Z119"/>
    <mergeCell ref="A120:B120"/>
    <mergeCell ref="Y120:Z120"/>
    <mergeCell ref="A121:B121"/>
    <mergeCell ref="Y121:Z121"/>
    <mergeCell ref="A111:B111"/>
    <mergeCell ref="Y111:Z111"/>
    <mergeCell ref="A112:A117"/>
    <mergeCell ref="Z112:Z117"/>
    <mergeCell ref="A118:B118"/>
    <mergeCell ref="Y118:Z118"/>
    <mergeCell ref="A128:B128"/>
    <mergeCell ref="Y128:Z128"/>
    <mergeCell ref="A125:B125"/>
    <mergeCell ref="Y125:Z125"/>
    <mergeCell ref="A126:B126"/>
    <mergeCell ref="Y126:Z126"/>
    <mergeCell ref="A127:B127"/>
    <mergeCell ref="Y127:Z127"/>
    <mergeCell ref="A122:B122"/>
    <mergeCell ref="Y122:Z122"/>
    <mergeCell ref="A123:B123"/>
    <mergeCell ref="Y123:Z123"/>
    <mergeCell ref="A124:B124"/>
    <mergeCell ref="Y124:Z124"/>
  </mergeCells>
  <printOptions horizontalCentered="1"/>
  <pageMargins left="0.19685039370078741" right="0.19685039370078741" top="0.59055118110236227" bottom="0.59055118110236227" header="0.59055118110236227" footer="0.59055118110236227"/>
  <pageSetup paperSize="9" scale="66" firstPageNumber="47" orientation="landscape" r:id="rId1"/>
  <rowBreaks count="2" manualBreakCount="2">
    <brk id="32" max="25" man="1"/>
    <brk id="65" max="25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29"/>
  <sheetViews>
    <sheetView rightToLeft="1" view="pageBreakPreview" topLeftCell="A16" zoomScale="80" zoomScaleNormal="71" zoomScaleSheetLayoutView="80" workbookViewId="0">
      <selection sqref="A1:P17"/>
    </sheetView>
  </sheetViews>
  <sheetFormatPr defaultRowHeight="20.25"/>
  <cols>
    <col min="1" max="1" width="5.08203125" style="606" customWidth="1"/>
    <col min="2" max="2" width="7.6640625" style="606" customWidth="1"/>
    <col min="3" max="3" width="11.6640625" style="606" customWidth="1"/>
    <col min="4" max="4" width="11.33203125" style="606" customWidth="1"/>
    <col min="5" max="5" width="11.25" style="606" customWidth="1"/>
    <col min="6" max="9" width="12.4140625" style="606" customWidth="1"/>
    <col min="10" max="10" width="10.4140625" style="606" customWidth="1"/>
    <col min="11" max="11" width="5.6640625" style="606" customWidth="1"/>
    <col min="12" max="16384" width="8.6640625" style="606"/>
  </cols>
  <sheetData>
    <row r="1" spans="1:11" ht="30" customHeight="1">
      <c r="A1" s="794" t="s">
        <v>1196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</row>
    <row r="2" spans="1:11" ht="25.5" customHeight="1">
      <c r="A2" s="936" t="s">
        <v>1197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ht="22.5" customHeight="1" thickBot="1">
      <c r="A3" s="795" t="s">
        <v>1198</v>
      </c>
      <c r="B3" s="795"/>
      <c r="C3" s="795"/>
      <c r="D3" s="795"/>
      <c r="E3" s="795"/>
      <c r="F3" s="795"/>
      <c r="G3" s="795"/>
      <c r="H3" s="795"/>
      <c r="I3" s="795"/>
      <c r="J3" s="937" t="s">
        <v>1199</v>
      </c>
      <c r="K3" s="937"/>
    </row>
    <row r="4" spans="1:11" ht="25.5" customHeight="1" thickTop="1">
      <c r="A4" s="800"/>
      <c r="B4" s="800"/>
      <c r="C4" s="798" t="s">
        <v>424</v>
      </c>
      <c r="D4" s="798"/>
      <c r="E4" s="798" t="s">
        <v>425</v>
      </c>
      <c r="F4" s="798"/>
      <c r="G4" s="798" t="s">
        <v>19</v>
      </c>
      <c r="H4" s="798"/>
      <c r="I4" s="798"/>
      <c r="J4" s="800"/>
      <c r="K4" s="800"/>
    </row>
    <row r="5" spans="1:11" ht="24.75" customHeight="1">
      <c r="A5" s="800"/>
      <c r="B5" s="800"/>
      <c r="C5" s="918" t="s">
        <v>426</v>
      </c>
      <c r="D5" s="918"/>
      <c r="E5" s="800" t="s">
        <v>427</v>
      </c>
      <c r="F5" s="800"/>
      <c r="G5" s="1123" t="s">
        <v>67</v>
      </c>
      <c r="H5" s="1123"/>
      <c r="I5" s="1123"/>
      <c r="J5" s="800"/>
      <c r="K5" s="800"/>
    </row>
    <row r="6" spans="1:11" ht="24.75" customHeight="1">
      <c r="A6" s="800"/>
      <c r="B6" s="800"/>
      <c r="C6" s="954" t="s">
        <v>16</v>
      </c>
      <c r="D6" s="954" t="s">
        <v>82</v>
      </c>
      <c r="E6" s="954" t="s">
        <v>16</v>
      </c>
      <c r="F6" s="954" t="s">
        <v>82</v>
      </c>
      <c r="G6" s="954" t="s">
        <v>16</v>
      </c>
      <c r="H6" s="954" t="s">
        <v>82</v>
      </c>
      <c r="I6" s="954" t="s">
        <v>19</v>
      </c>
      <c r="J6" s="800"/>
      <c r="K6" s="800"/>
    </row>
    <row r="7" spans="1:11" ht="24.75" customHeight="1" thickBot="1">
      <c r="A7" s="885"/>
      <c r="B7" s="885"/>
      <c r="C7" s="352" t="s">
        <v>20</v>
      </c>
      <c r="D7" s="352" t="s">
        <v>21</v>
      </c>
      <c r="E7" s="352" t="s">
        <v>20</v>
      </c>
      <c r="F7" s="352" t="s">
        <v>21</v>
      </c>
      <c r="G7" s="352" t="s">
        <v>20</v>
      </c>
      <c r="H7" s="352" t="s">
        <v>21</v>
      </c>
      <c r="I7" s="352" t="s">
        <v>23</v>
      </c>
      <c r="J7" s="885"/>
      <c r="K7" s="885"/>
    </row>
    <row r="8" spans="1:11" ht="18" customHeight="1">
      <c r="A8" s="970" t="s">
        <v>241</v>
      </c>
      <c r="B8" s="970"/>
      <c r="C8" s="853">
        <v>263</v>
      </c>
      <c r="D8" s="853">
        <v>238</v>
      </c>
      <c r="E8" s="853">
        <v>202</v>
      </c>
      <c r="F8" s="853">
        <v>149</v>
      </c>
      <c r="G8" s="853">
        <f>SUM(C8,E8)</f>
        <v>465</v>
      </c>
      <c r="H8" s="853">
        <f>SUM(D8,F8)</f>
        <v>387</v>
      </c>
      <c r="I8" s="851">
        <f>SUM(G8:H8)</f>
        <v>852</v>
      </c>
      <c r="J8" s="807" t="s">
        <v>26</v>
      </c>
      <c r="K8" s="807"/>
    </row>
    <row r="9" spans="1:11" ht="21.95" customHeight="1">
      <c r="A9" s="926" t="s">
        <v>27</v>
      </c>
      <c r="B9" s="926"/>
      <c r="C9" s="853">
        <v>158</v>
      </c>
      <c r="D9" s="853">
        <v>73</v>
      </c>
      <c r="E9" s="853">
        <v>157</v>
      </c>
      <c r="F9" s="853">
        <v>91</v>
      </c>
      <c r="G9" s="853">
        <f t="shared" ref="G9:H27" si="0">SUM(C9,E9)</f>
        <v>315</v>
      </c>
      <c r="H9" s="853">
        <f t="shared" si="0"/>
        <v>164</v>
      </c>
      <c r="I9" s="851">
        <f t="shared" ref="I9:I27" si="1">SUM(G9:H9)</f>
        <v>479</v>
      </c>
      <c r="J9" s="811" t="s">
        <v>28</v>
      </c>
      <c r="K9" s="811"/>
    </row>
    <row r="10" spans="1:11" ht="21.95" customHeight="1">
      <c r="A10" s="926" t="s">
        <v>83</v>
      </c>
      <c r="B10" s="926"/>
      <c r="C10" s="851">
        <v>204</v>
      </c>
      <c r="D10" s="851">
        <v>145</v>
      </c>
      <c r="E10" s="851">
        <v>152</v>
      </c>
      <c r="F10" s="851">
        <v>83</v>
      </c>
      <c r="G10" s="853">
        <f t="shared" si="0"/>
        <v>356</v>
      </c>
      <c r="H10" s="853">
        <f t="shared" si="0"/>
        <v>228</v>
      </c>
      <c r="I10" s="851">
        <f t="shared" si="1"/>
        <v>584</v>
      </c>
      <c r="J10" s="811" t="s">
        <v>30</v>
      </c>
      <c r="K10" s="811"/>
    </row>
    <row r="11" spans="1:11" ht="21.95" customHeight="1">
      <c r="A11" s="926" t="s">
        <v>31</v>
      </c>
      <c r="B11" s="926"/>
      <c r="C11" s="851">
        <v>80</v>
      </c>
      <c r="D11" s="851">
        <v>116</v>
      </c>
      <c r="E11" s="851">
        <v>47</v>
      </c>
      <c r="F11" s="851">
        <v>45</v>
      </c>
      <c r="G11" s="853">
        <f t="shared" si="0"/>
        <v>127</v>
      </c>
      <c r="H11" s="853">
        <f t="shared" si="0"/>
        <v>161</v>
      </c>
      <c r="I11" s="851">
        <f t="shared" si="1"/>
        <v>288</v>
      </c>
      <c r="J11" s="811" t="s">
        <v>32</v>
      </c>
      <c r="K11" s="811"/>
    </row>
    <row r="12" spans="1:11" ht="21.95" customHeight="1">
      <c r="A12" s="812" t="s">
        <v>33</v>
      </c>
      <c r="B12" s="874" t="s">
        <v>34</v>
      </c>
      <c r="C12" s="851">
        <v>179</v>
      </c>
      <c r="D12" s="851">
        <v>388</v>
      </c>
      <c r="E12" s="851">
        <v>138</v>
      </c>
      <c r="F12" s="851">
        <v>166</v>
      </c>
      <c r="G12" s="853">
        <f t="shared" si="0"/>
        <v>317</v>
      </c>
      <c r="H12" s="853">
        <f t="shared" si="0"/>
        <v>554</v>
      </c>
      <c r="I12" s="851">
        <f t="shared" si="1"/>
        <v>871</v>
      </c>
      <c r="J12" s="814" t="s">
        <v>35</v>
      </c>
      <c r="K12" s="815" t="s">
        <v>36</v>
      </c>
    </row>
    <row r="13" spans="1:11" ht="21.95" customHeight="1">
      <c r="A13" s="816"/>
      <c r="B13" s="874" t="s">
        <v>37</v>
      </c>
      <c r="C13" s="851">
        <v>447</v>
      </c>
      <c r="D13" s="851">
        <v>794</v>
      </c>
      <c r="E13" s="851">
        <v>347</v>
      </c>
      <c r="F13" s="851">
        <v>400</v>
      </c>
      <c r="G13" s="853">
        <f t="shared" si="0"/>
        <v>794</v>
      </c>
      <c r="H13" s="853">
        <f t="shared" si="0"/>
        <v>1194</v>
      </c>
      <c r="I13" s="851">
        <f t="shared" si="1"/>
        <v>1988</v>
      </c>
      <c r="J13" s="814" t="s">
        <v>38</v>
      </c>
      <c r="K13" s="817"/>
    </row>
    <row r="14" spans="1:11" ht="21.95" customHeight="1">
      <c r="A14" s="816"/>
      <c r="B14" s="874" t="s">
        <v>39</v>
      </c>
      <c r="C14" s="851">
        <v>22</v>
      </c>
      <c r="D14" s="851">
        <v>65</v>
      </c>
      <c r="E14" s="851">
        <v>14</v>
      </c>
      <c r="F14" s="851">
        <v>18</v>
      </c>
      <c r="G14" s="853">
        <f t="shared" si="0"/>
        <v>36</v>
      </c>
      <c r="H14" s="853">
        <f t="shared" si="0"/>
        <v>83</v>
      </c>
      <c r="I14" s="851">
        <f t="shared" si="1"/>
        <v>119</v>
      </c>
      <c r="J14" s="814" t="s">
        <v>40</v>
      </c>
      <c r="K14" s="817"/>
    </row>
    <row r="15" spans="1:11" ht="21.95" customHeight="1">
      <c r="A15" s="816"/>
      <c r="B15" s="874" t="s">
        <v>41</v>
      </c>
      <c r="C15" s="851">
        <v>203</v>
      </c>
      <c r="D15" s="851">
        <v>287</v>
      </c>
      <c r="E15" s="851">
        <v>197</v>
      </c>
      <c r="F15" s="851">
        <v>190</v>
      </c>
      <c r="G15" s="853">
        <f t="shared" si="0"/>
        <v>400</v>
      </c>
      <c r="H15" s="853">
        <f t="shared" si="0"/>
        <v>477</v>
      </c>
      <c r="I15" s="851">
        <f t="shared" si="1"/>
        <v>877</v>
      </c>
      <c r="J15" s="814" t="s">
        <v>42</v>
      </c>
      <c r="K15" s="817"/>
    </row>
    <row r="16" spans="1:11" ht="21.95" customHeight="1">
      <c r="A16" s="816"/>
      <c r="B16" s="874" t="s">
        <v>43</v>
      </c>
      <c r="C16" s="851">
        <v>116</v>
      </c>
      <c r="D16" s="851">
        <v>184</v>
      </c>
      <c r="E16" s="851">
        <v>228</v>
      </c>
      <c r="F16" s="851">
        <v>499</v>
      </c>
      <c r="G16" s="853">
        <f t="shared" si="0"/>
        <v>344</v>
      </c>
      <c r="H16" s="853">
        <f t="shared" si="0"/>
        <v>683</v>
      </c>
      <c r="I16" s="851">
        <f t="shared" si="1"/>
        <v>1027</v>
      </c>
      <c r="J16" s="814" t="s">
        <v>44</v>
      </c>
      <c r="K16" s="817"/>
    </row>
    <row r="17" spans="1:11" ht="21.95" customHeight="1">
      <c r="A17" s="819"/>
      <c r="B17" s="874" t="s">
        <v>45</v>
      </c>
      <c r="C17" s="851">
        <v>128</v>
      </c>
      <c r="D17" s="851">
        <v>216</v>
      </c>
      <c r="E17" s="851">
        <v>102</v>
      </c>
      <c r="F17" s="851">
        <v>75</v>
      </c>
      <c r="G17" s="853">
        <f t="shared" si="0"/>
        <v>230</v>
      </c>
      <c r="H17" s="853">
        <f t="shared" si="0"/>
        <v>291</v>
      </c>
      <c r="I17" s="851">
        <f t="shared" si="1"/>
        <v>521</v>
      </c>
      <c r="J17" s="814" t="s">
        <v>46</v>
      </c>
      <c r="K17" s="820"/>
    </row>
    <row r="18" spans="1:11" ht="21.95" customHeight="1">
      <c r="A18" s="942" t="s">
        <v>47</v>
      </c>
      <c r="B18" s="942"/>
      <c r="C18" s="851">
        <v>61</v>
      </c>
      <c r="D18" s="851">
        <v>77</v>
      </c>
      <c r="E18" s="851">
        <v>89</v>
      </c>
      <c r="F18" s="851">
        <v>78</v>
      </c>
      <c r="G18" s="853">
        <f t="shared" si="0"/>
        <v>150</v>
      </c>
      <c r="H18" s="853">
        <f t="shared" si="0"/>
        <v>155</v>
      </c>
      <c r="I18" s="851">
        <f t="shared" si="1"/>
        <v>305</v>
      </c>
      <c r="J18" s="811" t="s">
        <v>48</v>
      </c>
      <c r="K18" s="811"/>
    </row>
    <row r="19" spans="1:11" ht="21.95" customHeight="1">
      <c r="A19" s="926" t="s">
        <v>49</v>
      </c>
      <c r="B19" s="926"/>
      <c r="C19" s="851">
        <v>259</v>
      </c>
      <c r="D19" s="851">
        <v>302</v>
      </c>
      <c r="E19" s="851">
        <v>235</v>
      </c>
      <c r="F19" s="851">
        <v>105</v>
      </c>
      <c r="G19" s="853">
        <f t="shared" si="0"/>
        <v>494</v>
      </c>
      <c r="H19" s="853">
        <f t="shared" si="0"/>
        <v>407</v>
      </c>
      <c r="I19" s="851">
        <f t="shared" si="1"/>
        <v>901</v>
      </c>
      <c r="J19" s="811" t="s">
        <v>50</v>
      </c>
      <c r="K19" s="811"/>
    </row>
    <row r="20" spans="1:11" ht="21.95" customHeight="1">
      <c r="A20" s="926" t="s">
        <v>51</v>
      </c>
      <c r="B20" s="926"/>
      <c r="C20" s="851">
        <v>165</v>
      </c>
      <c r="D20" s="851">
        <v>165</v>
      </c>
      <c r="E20" s="851">
        <v>143</v>
      </c>
      <c r="F20" s="851">
        <v>167</v>
      </c>
      <c r="G20" s="853">
        <f t="shared" si="0"/>
        <v>308</v>
      </c>
      <c r="H20" s="853">
        <f t="shared" si="0"/>
        <v>332</v>
      </c>
      <c r="I20" s="851">
        <f t="shared" si="1"/>
        <v>640</v>
      </c>
      <c r="J20" s="811" t="s">
        <v>52</v>
      </c>
      <c r="K20" s="811"/>
    </row>
    <row r="21" spans="1:11" ht="21.95" customHeight="1">
      <c r="A21" s="926" t="s">
        <v>53</v>
      </c>
      <c r="B21" s="926"/>
      <c r="C21" s="851">
        <v>450</v>
      </c>
      <c r="D21" s="851">
        <v>205</v>
      </c>
      <c r="E21" s="851">
        <v>577</v>
      </c>
      <c r="F21" s="851">
        <v>112</v>
      </c>
      <c r="G21" s="853">
        <f t="shared" si="0"/>
        <v>1027</v>
      </c>
      <c r="H21" s="853">
        <f t="shared" si="0"/>
        <v>317</v>
      </c>
      <c r="I21" s="851">
        <f t="shared" si="1"/>
        <v>1344</v>
      </c>
      <c r="J21" s="811" t="s">
        <v>54</v>
      </c>
      <c r="K21" s="811"/>
    </row>
    <row r="22" spans="1:11" ht="21.95" customHeight="1">
      <c r="A22" s="926" t="s">
        <v>84</v>
      </c>
      <c r="B22" s="926"/>
      <c r="C22" s="851">
        <v>384</v>
      </c>
      <c r="D22" s="851">
        <v>177</v>
      </c>
      <c r="E22" s="851">
        <v>353</v>
      </c>
      <c r="F22" s="851">
        <v>132</v>
      </c>
      <c r="G22" s="853">
        <f t="shared" si="0"/>
        <v>737</v>
      </c>
      <c r="H22" s="853">
        <f t="shared" si="0"/>
        <v>309</v>
      </c>
      <c r="I22" s="851">
        <f t="shared" si="1"/>
        <v>1046</v>
      </c>
      <c r="J22" s="811" t="s">
        <v>56</v>
      </c>
      <c r="K22" s="811"/>
    </row>
    <row r="23" spans="1:11" ht="21.95" customHeight="1">
      <c r="A23" s="926" t="s">
        <v>57</v>
      </c>
      <c r="B23" s="926"/>
      <c r="C23" s="851">
        <v>162</v>
      </c>
      <c r="D23" s="851">
        <v>31</v>
      </c>
      <c r="E23" s="851">
        <v>58</v>
      </c>
      <c r="F23" s="851">
        <v>27</v>
      </c>
      <c r="G23" s="853">
        <f t="shared" si="0"/>
        <v>220</v>
      </c>
      <c r="H23" s="853">
        <f t="shared" si="0"/>
        <v>58</v>
      </c>
      <c r="I23" s="851">
        <f t="shared" si="1"/>
        <v>278</v>
      </c>
      <c r="J23" s="811" t="s">
        <v>58</v>
      </c>
      <c r="K23" s="811"/>
    </row>
    <row r="24" spans="1:11" ht="21.95" customHeight="1">
      <c r="A24" s="926" t="s">
        <v>59</v>
      </c>
      <c r="B24" s="926"/>
      <c r="C24" s="851">
        <v>136</v>
      </c>
      <c r="D24" s="851">
        <v>106</v>
      </c>
      <c r="E24" s="851">
        <v>158</v>
      </c>
      <c r="F24" s="851">
        <v>75</v>
      </c>
      <c r="G24" s="853">
        <f t="shared" si="0"/>
        <v>294</v>
      </c>
      <c r="H24" s="853">
        <f t="shared" si="0"/>
        <v>181</v>
      </c>
      <c r="I24" s="851">
        <f t="shared" si="1"/>
        <v>475</v>
      </c>
      <c r="J24" s="811" t="s">
        <v>60</v>
      </c>
      <c r="K24" s="811"/>
    </row>
    <row r="25" spans="1:11" ht="21.95" customHeight="1">
      <c r="A25" s="926" t="s">
        <v>61</v>
      </c>
      <c r="B25" s="926"/>
      <c r="C25" s="851">
        <v>595</v>
      </c>
      <c r="D25" s="851">
        <v>190</v>
      </c>
      <c r="E25" s="851">
        <v>1015</v>
      </c>
      <c r="F25" s="851">
        <v>246</v>
      </c>
      <c r="G25" s="853">
        <f t="shared" si="0"/>
        <v>1610</v>
      </c>
      <c r="H25" s="853">
        <f t="shared" si="0"/>
        <v>436</v>
      </c>
      <c r="I25" s="851">
        <f t="shared" si="1"/>
        <v>2046</v>
      </c>
      <c r="J25" s="811" t="s">
        <v>62</v>
      </c>
      <c r="K25" s="811"/>
    </row>
    <row r="26" spans="1:11" ht="21.95" customHeight="1">
      <c r="A26" s="926" t="s">
        <v>63</v>
      </c>
      <c r="B26" s="926"/>
      <c r="C26" s="851">
        <v>7</v>
      </c>
      <c r="D26" s="851">
        <v>2</v>
      </c>
      <c r="E26" s="851">
        <v>147</v>
      </c>
      <c r="F26" s="851">
        <v>73</v>
      </c>
      <c r="G26" s="853">
        <f t="shared" si="0"/>
        <v>154</v>
      </c>
      <c r="H26" s="853">
        <f t="shared" si="0"/>
        <v>75</v>
      </c>
      <c r="I26" s="851">
        <f t="shared" si="1"/>
        <v>229</v>
      </c>
      <c r="J26" s="811" t="s">
        <v>64</v>
      </c>
      <c r="K26" s="811"/>
    </row>
    <row r="27" spans="1:11" ht="21.95" customHeight="1" thickBot="1">
      <c r="A27" s="929" t="s">
        <v>65</v>
      </c>
      <c r="B27" s="929"/>
      <c r="C27" s="1124">
        <v>827</v>
      </c>
      <c r="D27" s="1124">
        <v>508</v>
      </c>
      <c r="E27" s="1124">
        <v>719</v>
      </c>
      <c r="F27" s="1124">
        <v>258</v>
      </c>
      <c r="G27" s="853">
        <f t="shared" si="0"/>
        <v>1546</v>
      </c>
      <c r="H27" s="853">
        <f t="shared" si="0"/>
        <v>766</v>
      </c>
      <c r="I27" s="851">
        <f t="shared" si="1"/>
        <v>2312</v>
      </c>
      <c r="J27" s="494" t="s">
        <v>66</v>
      </c>
      <c r="K27" s="494"/>
    </row>
    <row r="28" spans="1:11" ht="21.95" customHeight="1" thickBot="1">
      <c r="A28" s="930" t="s">
        <v>19</v>
      </c>
      <c r="B28" s="930"/>
      <c r="C28" s="857">
        <f>SUM(C8:C27)</f>
        <v>4846</v>
      </c>
      <c r="D28" s="857">
        <f t="shared" ref="D28:I28" si="2">SUM(D8:D27)</f>
        <v>4269</v>
      </c>
      <c r="E28" s="857">
        <f t="shared" si="2"/>
        <v>5078</v>
      </c>
      <c r="F28" s="857">
        <f t="shared" si="2"/>
        <v>2989</v>
      </c>
      <c r="G28" s="857">
        <f t="shared" si="2"/>
        <v>9924</v>
      </c>
      <c r="H28" s="857">
        <f t="shared" si="2"/>
        <v>7258</v>
      </c>
      <c r="I28" s="857">
        <f t="shared" si="2"/>
        <v>17182</v>
      </c>
      <c r="J28" s="826" t="s">
        <v>67</v>
      </c>
      <c r="K28" s="826"/>
    </row>
    <row r="29" spans="1:11" ht="21" thickTop="1"/>
  </sheetData>
  <mergeCells count="44">
    <mergeCell ref="A27:B27"/>
    <mergeCell ref="J27:K27"/>
    <mergeCell ref="A28:B28"/>
    <mergeCell ref="J28:K28"/>
    <mergeCell ref="A24:B24"/>
    <mergeCell ref="J24:K24"/>
    <mergeCell ref="A25:B25"/>
    <mergeCell ref="J25:K25"/>
    <mergeCell ref="A26:B26"/>
    <mergeCell ref="J26:K26"/>
    <mergeCell ref="A21:B21"/>
    <mergeCell ref="J21:K21"/>
    <mergeCell ref="A22:B22"/>
    <mergeCell ref="J22:K22"/>
    <mergeCell ref="A23:B23"/>
    <mergeCell ref="J23:K23"/>
    <mergeCell ref="A18:B18"/>
    <mergeCell ref="J18:K18"/>
    <mergeCell ref="A19:B19"/>
    <mergeCell ref="J19:K19"/>
    <mergeCell ref="A20:B20"/>
    <mergeCell ref="J20:K20"/>
    <mergeCell ref="A10:B10"/>
    <mergeCell ref="J10:K10"/>
    <mergeCell ref="A11:B11"/>
    <mergeCell ref="J11:K11"/>
    <mergeCell ref="A12:A17"/>
    <mergeCell ref="K12:K17"/>
    <mergeCell ref="E5:F5"/>
    <mergeCell ref="G5:I5"/>
    <mergeCell ref="A8:B8"/>
    <mergeCell ref="J8:K8"/>
    <mergeCell ref="A9:B9"/>
    <mergeCell ref="J9:K9"/>
    <mergeCell ref="A1:K1"/>
    <mergeCell ref="A2:K2"/>
    <mergeCell ref="A3:I3"/>
    <mergeCell ref="J3:K3"/>
    <mergeCell ref="A4:B7"/>
    <mergeCell ref="C4:D4"/>
    <mergeCell ref="E4:F4"/>
    <mergeCell ref="G4:I4"/>
    <mergeCell ref="J4:K7"/>
    <mergeCell ref="C5:D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8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29"/>
  <sheetViews>
    <sheetView rightToLeft="1" view="pageBreakPreview" zoomScale="80" zoomScaleNormal="75" zoomScaleSheetLayoutView="80" workbookViewId="0">
      <selection sqref="A1:Q17"/>
    </sheetView>
  </sheetViews>
  <sheetFormatPr defaultColWidth="5.33203125" defaultRowHeight="12.75"/>
  <cols>
    <col min="1" max="1" width="2.5" style="231" customWidth="1"/>
    <col min="2" max="2" width="6.6640625" style="231" customWidth="1"/>
    <col min="3" max="3" width="5.83203125" style="231" customWidth="1"/>
    <col min="4" max="4" width="6.83203125" style="231" customWidth="1"/>
    <col min="5" max="5" width="6.33203125" style="231" customWidth="1"/>
    <col min="6" max="6" width="6.9140625" style="231" customWidth="1"/>
    <col min="7" max="7" width="6.6640625" style="231" customWidth="1"/>
    <col min="8" max="8" width="6.1640625" style="231" customWidth="1"/>
    <col min="9" max="9" width="6.4140625" style="231" customWidth="1"/>
    <col min="10" max="10" width="7.1640625" style="231" customWidth="1"/>
    <col min="11" max="11" width="7" style="231" customWidth="1"/>
    <col min="12" max="12" width="5.9140625" style="231" customWidth="1"/>
    <col min="13" max="13" width="7.25" style="231" customWidth="1"/>
    <col min="14" max="14" width="6.6640625" style="231" customWidth="1"/>
    <col min="15" max="15" width="5.5" style="231" customWidth="1"/>
    <col min="16" max="16" width="11.4140625" style="231" customWidth="1"/>
    <col min="17" max="17" width="2.75" style="231" customWidth="1"/>
    <col min="18" max="18" width="3.33203125" style="231" customWidth="1"/>
    <col min="19" max="19" width="7.5" style="231" customWidth="1"/>
    <col min="20" max="20" width="4.33203125" style="231" customWidth="1"/>
    <col min="21" max="21" width="5.5" style="231" customWidth="1"/>
    <col min="22" max="22" width="5.83203125" style="231" customWidth="1"/>
    <col min="23" max="23" width="4.6640625" style="231" customWidth="1"/>
    <col min="24" max="24" width="6.33203125" style="231" customWidth="1"/>
    <col min="25" max="25" width="5.08203125" style="231" customWidth="1"/>
    <col min="26" max="26" width="4.1640625" style="231" customWidth="1"/>
    <col min="27" max="27" width="5.83203125" style="231" customWidth="1"/>
    <col min="28" max="28" width="5.1640625" style="231" customWidth="1"/>
    <col min="29" max="29" width="5.33203125" style="231" customWidth="1"/>
    <col min="30" max="30" width="6.9140625" style="231" customWidth="1"/>
    <col min="31" max="31" width="6.5" style="231" customWidth="1"/>
    <col min="32" max="32" width="6" style="231" customWidth="1"/>
    <col min="33" max="33" width="6.6640625" style="231" customWidth="1"/>
    <col min="34" max="34" width="6.58203125" style="231" customWidth="1"/>
    <col min="35" max="35" width="9.58203125" style="231" customWidth="1"/>
    <col min="36" max="36" width="2.75" style="231" customWidth="1"/>
    <col min="37" max="37" width="2.58203125" style="231" customWidth="1"/>
    <col min="38" max="38" width="6.75" style="231" customWidth="1"/>
    <col min="39" max="39" width="4.5" style="231" customWidth="1"/>
    <col min="40" max="40" width="5.33203125" style="231" customWidth="1"/>
    <col min="41" max="41" width="4.9140625" style="231" customWidth="1"/>
    <col min="42" max="42" width="4.33203125" style="231" customWidth="1"/>
    <col min="43" max="43" width="5.25" style="231" customWidth="1"/>
    <col min="44" max="44" width="5.4140625" style="231" customWidth="1"/>
    <col min="45" max="45" width="4.58203125" style="231" customWidth="1"/>
    <col min="46" max="46" width="5.6640625" style="231" customWidth="1"/>
    <col min="47" max="47" width="5" style="231" customWidth="1"/>
    <col min="48" max="48" width="5.25" style="231" bestFit="1" customWidth="1"/>
    <col min="49" max="49" width="5.6640625" style="231" customWidth="1"/>
    <col min="50" max="50" width="5.33203125" style="231" customWidth="1"/>
    <col min="51" max="51" width="5.08203125" style="231" customWidth="1"/>
    <col min="52" max="52" width="5.1640625" style="231" customWidth="1"/>
    <col min="53" max="53" width="6.08203125" style="231" customWidth="1"/>
    <col min="54" max="54" width="4.83203125" style="231" customWidth="1"/>
    <col min="55" max="55" width="5.83203125" style="231" customWidth="1"/>
    <col min="56" max="56" width="11.83203125" style="231" customWidth="1"/>
    <col min="57" max="57" width="3.08203125" style="231" customWidth="1"/>
    <col min="58" max="16384" width="5.33203125" style="231"/>
  </cols>
  <sheetData>
    <row r="1" spans="1:57" ht="24.75" customHeight="1">
      <c r="A1" s="498" t="s">
        <v>1200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W1" s="278"/>
      <c r="X1" s="278"/>
    </row>
    <row r="2" spans="1:57" s="232" customFormat="1" ht="21.75" customHeight="1">
      <c r="A2" s="523" t="s">
        <v>1201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</row>
    <row r="3" spans="1:57" s="232" customFormat="1" ht="23.25" customHeight="1" thickBot="1">
      <c r="A3" s="482" t="s">
        <v>1202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1" t="s">
        <v>1203</v>
      </c>
      <c r="Q3" s="481"/>
      <c r="R3" s="524" t="s">
        <v>1204</v>
      </c>
      <c r="S3" s="524"/>
      <c r="T3" s="524"/>
      <c r="U3" s="524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481" t="s">
        <v>1205</v>
      </c>
      <c r="AJ3" s="481"/>
      <c r="AK3" s="482" t="s">
        <v>1206</v>
      </c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353"/>
      <c r="AX3" s="353"/>
      <c r="AY3" s="353"/>
      <c r="AZ3" s="353"/>
      <c r="BA3" s="353"/>
      <c r="BB3" s="353"/>
      <c r="BC3" s="353"/>
      <c r="BD3" s="481" t="s">
        <v>1207</v>
      </c>
      <c r="BE3" s="481"/>
    </row>
    <row r="4" spans="1:57" ht="22.5" customHeight="1" thickTop="1">
      <c r="A4" s="864" t="s">
        <v>4</v>
      </c>
      <c r="B4" s="864"/>
      <c r="C4" s="497" t="s">
        <v>435</v>
      </c>
      <c r="D4" s="497"/>
      <c r="E4" s="497"/>
      <c r="F4" s="497" t="s">
        <v>436</v>
      </c>
      <c r="G4" s="497"/>
      <c r="H4" s="497"/>
      <c r="I4" s="497" t="s">
        <v>437</v>
      </c>
      <c r="J4" s="497"/>
      <c r="K4" s="497"/>
      <c r="L4" s="497" t="s">
        <v>220</v>
      </c>
      <c r="M4" s="497"/>
      <c r="N4" s="497"/>
      <c r="O4" s="497"/>
      <c r="P4" s="864" t="s">
        <v>10</v>
      </c>
      <c r="Q4" s="864"/>
      <c r="R4" s="864" t="s">
        <v>4</v>
      </c>
      <c r="S4" s="864"/>
      <c r="T4" s="480" t="s">
        <v>438</v>
      </c>
      <c r="U4" s="480"/>
      <c r="V4" s="480"/>
      <c r="W4" s="480" t="s">
        <v>439</v>
      </c>
      <c r="X4" s="480"/>
      <c r="Y4" s="480"/>
      <c r="Z4" s="480" t="s">
        <v>440</v>
      </c>
      <c r="AA4" s="480"/>
      <c r="AB4" s="480"/>
      <c r="AC4" s="480" t="s">
        <v>441</v>
      </c>
      <c r="AD4" s="480"/>
      <c r="AE4" s="480"/>
      <c r="AF4" s="480" t="s">
        <v>442</v>
      </c>
      <c r="AG4" s="480"/>
      <c r="AH4" s="480"/>
      <c r="AI4" s="864" t="s">
        <v>10</v>
      </c>
      <c r="AJ4" s="864"/>
      <c r="AK4" s="798" t="s">
        <v>4</v>
      </c>
      <c r="AL4" s="798"/>
      <c r="AM4" s="480" t="s">
        <v>443</v>
      </c>
      <c r="AN4" s="480"/>
      <c r="AO4" s="480"/>
      <c r="AP4" s="480" t="s">
        <v>444</v>
      </c>
      <c r="AQ4" s="480"/>
      <c r="AR4" s="480"/>
      <c r="AS4" s="480" t="s">
        <v>445</v>
      </c>
      <c r="AT4" s="480"/>
      <c r="AU4" s="480"/>
      <c r="AV4" s="497" t="s">
        <v>446</v>
      </c>
      <c r="AW4" s="497"/>
      <c r="AX4" s="497"/>
      <c r="AY4" s="497"/>
      <c r="AZ4" s="497" t="s">
        <v>447</v>
      </c>
      <c r="BA4" s="1125"/>
      <c r="BB4" s="1125"/>
      <c r="BC4" s="1125"/>
      <c r="BD4" s="864" t="s">
        <v>10</v>
      </c>
      <c r="BE4" s="864"/>
    </row>
    <row r="5" spans="1:57" ht="33" customHeight="1">
      <c r="A5" s="867"/>
      <c r="B5" s="867"/>
      <c r="C5" s="506" t="s">
        <v>78</v>
      </c>
      <c r="D5" s="506"/>
      <c r="E5" s="506"/>
      <c r="F5" s="506" t="s">
        <v>230</v>
      </c>
      <c r="G5" s="506"/>
      <c r="H5" s="506"/>
      <c r="I5" s="506" t="s">
        <v>231</v>
      </c>
      <c r="J5" s="506"/>
      <c r="K5" s="506"/>
      <c r="L5" s="506" t="s">
        <v>448</v>
      </c>
      <c r="M5" s="506"/>
      <c r="N5" s="506"/>
      <c r="O5" s="506"/>
      <c r="P5" s="867"/>
      <c r="Q5" s="867"/>
      <c r="R5" s="867"/>
      <c r="S5" s="867"/>
      <c r="T5" s="479" t="s">
        <v>1208</v>
      </c>
      <c r="U5" s="479"/>
      <c r="V5" s="479"/>
      <c r="W5" s="479" t="s">
        <v>80</v>
      </c>
      <c r="X5" s="479"/>
      <c r="Y5" s="479"/>
      <c r="Z5" s="800" t="s">
        <v>276</v>
      </c>
      <c r="AA5" s="800"/>
      <c r="AB5" s="800"/>
      <c r="AC5" s="800" t="s">
        <v>277</v>
      </c>
      <c r="AD5" s="800"/>
      <c r="AE5" s="800"/>
      <c r="AF5" s="479" t="s">
        <v>1209</v>
      </c>
      <c r="AG5" s="479"/>
      <c r="AH5" s="479"/>
      <c r="AI5" s="867"/>
      <c r="AJ5" s="867"/>
      <c r="AK5" s="800"/>
      <c r="AL5" s="800"/>
      <c r="AM5" s="800" t="s">
        <v>279</v>
      </c>
      <c r="AN5" s="800"/>
      <c r="AO5" s="800"/>
      <c r="AP5" s="800" t="s">
        <v>280</v>
      </c>
      <c r="AQ5" s="800"/>
      <c r="AR5" s="800"/>
      <c r="AS5" s="479" t="s">
        <v>1210</v>
      </c>
      <c r="AT5" s="479"/>
      <c r="AU5" s="479"/>
      <c r="AV5" s="506" t="s">
        <v>975</v>
      </c>
      <c r="AW5" s="506"/>
      <c r="AX5" s="506"/>
      <c r="AY5" s="506"/>
      <c r="AZ5" s="506" t="s">
        <v>450</v>
      </c>
      <c r="BA5" s="506"/>
      <c r="BB5" s="506"/>
      <c r="BC5" s="506"/>
      <c r="BD5" s="867"/>
      <c r="BE5" s="867"/>
    </row>
    <row r="6" spans="1:57" s="775" customFormat="1" ht="22.5" customHeight="1">
      <c r="A6" s="867"/>
      <c r="B6" s="867"/>
      <c r="C6" s="1126" t="s">
        <v>148</v>
      </c>
      <c r="D6" s="1126" t="s">
        <v>17</v>
      </c>
      <c r="E6" s="1126" t="s">
        <v>18</v>
      </c>
      <c r="F6" s="1126" t="s">
        <v>148</v>
      </c>
      <c r="G6" s="1126" t="s">
        <v>17</v>
      </c>
      <c r="H6" s="1126" t="s">
        <v>18</v>
      </c>
      <c r="I6" s="1126" t="s">
        <v>148</v>
      </c>
      <c r="J6" s="1126" t="s">
        <v>17</v>
      </c>
      <c r="K6" s="1126" t="s">
        <v>18</v>
      </c>
      <c r="L6" s="1126" t="s">
        <v>148</v>
      </c>
      <c r="M6" s="1126" t="s">
        <v>17</v>
      </c>
      <c r="N6" s="1126" t="s">
        <v>18</v>
      </c>
      <c r="O6" s="1126" t="s">
        <v>107</v>
      </c>
      <c r="P6" s="867"/>
      <c r="Q6" s="867"/>
      <c r="R6" s="867"/>
      <c r="S6" s="867"/>
      <c r="T6" s="1127" t="s">
        <v>148</v>
      </c>
      <c r="U6" s="1127" t="s">
        <v>17</v>
      </c>
      <c r="V6" s="1127" t="s">
        <v>18</v>
      </c>
      <c r="W6" s="1127" t="s">
        <v>148</v>
      </c>
      <c r="X6" s="1127" t="s">
        <v>17</v>
      </c>
      <c r="Y6" s="1127" t="s">
        <v>18</v>
      </c>
      <c r="Z6" s="1127" t="s">
        <v>148</v>
      </c>
      <c r="AA6" s="1127" t="s">
        <v>17</v>
      </c>
      <c r="AB6" s="1127" t="s">
        <v>18</v>
      </c>
      <c r="AC6" s="1127" t="s">
        <v>148</v>
      </c>
      <c r="AD6" s="1127" t="s">
        <v>17</v>
      </c>
      <c r="AE6" s="1127" t="s">
        <v>18</v>
      </c>
      <c r="AF6" s="1127" t="s">
        <v>148</v>
      </c>
      <c r="AG6" s="1127" t="s">
        <v>17</v>
      </c>
      <c r="AH6" s="1127" t="s">
        <v>18</v>
      </c>
      <c r="AI6" s="867"/>
      <c r="AJ6" s="867"/>
      <c r="AK6" s="800"/>
      <c r="AL6" s="800"/>
      <c r="AM6" s="1127" t="s">
        <v>148</v>
      </c>
      <c r="AN6" s="1127" t="s">
        <v>17</v>
      </c>
      <c r="AO6" s="1127" t="s">
        <v>18</v>
      </c>
      <c r="AP6" s="1127" t="s">
        <v>148</v>
      </c>
      <c r="AQ6" s="1127" t="s">
        <v>17</v>
      </c>
      <c r="AR6" s="1127" t="s">
        <v>18</v>
      </c>
      <c r="AS6" s="1127" t="s">
        <v>148</v>
      </c>
      <c r="AT6" s="1127" t="s">
        <v>17</v>
      </c>
      <c r="AU6" s="1127" t="s">
        <v>18</v>
      </c>
      <c r="AV6" s="1126" t="s">
        <v>148</v>
      </c>
      <c r="AW6" s="1126" t="s">
        <v>17</v>
      </c>
      <c r="AX6" s="1126" t="s">
        <v>18</v>
      </c>
      <c r="AY6" s="1126" t="s">
        <v>19</v>
      </c>
      <c r="AZ6" s="1126" t="s">
        <v>148</v>
      </c>
      <c r="BA6" s="1126" t="s">
        <v>17</v>
      </c>
      <c r="BB6" s="1126" t="s">
        <v>18</v>
      </c>
      <c r="BC6" s="1126" t="s">
        <v>19</v>
      </c>
      <c r="BD6" s="867"/>
      <c r="BE6" s="867"/>
    </row>
    <row r="7" spans="1:57" s="1129" customFormat="1" ht="24.75" customHeight="1" thickBot="1">
      <c r="A7" s="870"/>
      <c r="B7" s="870"/>
      <c r="C7" s="1128" t="s">
        <v>20</v>
      </c>
      <c r="D7" s="1128" t="s">
        <v>21</v>
      </c>
      <c r="E7" s="1128" t="s">
        <v>22</v>
      </c>
      <c r="F7" s="1128" t="s">
        <v>20</v>
      </c>
      <c r="G7" s="1128" t="s">
        <v>21</v>
      </c>
      <c r="H7" s="1128" t="s">
        <v>22</v>
      </c>
      <c r="I7" s="1128" t="s">
        <v>20</v>
      </c>
      <c r="J7" s="1128" t="s">
        <v>21</v>
      </c>
      <c r="K7" s="1128" t="s">
        <v>22</v>
      </c>
      <c r="L7" s="1128" t="s">
        <v>20</v>
      </c>
      <c r="M7" s="1128" t="s">
        <v>21</v>
      </c>
      <c r="N7" s="1128" t="s">
        <v>22</v>
      </c>
      <c r="O7" s="1128" t="s">
        <v>23</v>
      </c>
      <c r="P7" s="870"/>
      <c r="Q7" s="870"/>
      <c r="R7" s="870"/>
      <c r="S7" s="870"/>
      <c r="T7" s="1128" t="s">
        <v>20</v>
      </c>
      <c r="U7" s="1128" t="s">
        <v>21</v>
      </c>
      <c r="V7" s="1128" t="s">
        <v>22</v>
      </c>
      <c r="W7" s="1128" t="s">
        <v>20</v>
      </c>
      <c r="X7" s="1128" t="s">
        <v>21</v>
      </c>
      <c r="Y7" s="1128" t="s">
        <v>22</v>
      </c>
      <c r="Z7" s="1128" t="s">
        <v>20</v>
      </c>
      <c r="AA7" s="1128" t="s">
        <v>21</v>
      </c>
      <c r="AB7" s="1128" t="s">
        <v>22</v>
      </c>
      <c r="AC7" s="1128" t="s">
        <v>20</v>
      </c>
      <c r="AD7" s="1128" t="s">
        <v>21</v>
      </c>
      <c r="AE7" s="1128" t="s">
        <v>22</v>
      </c>
      <c r="AF7" s="1128" t="s">
        <v>20</v>
      </c>
      <c r="AG7" s="1128" t="s">
        <v>21</v>
      </c>
      <c r="AH7" s="1128" t="s">
        <v>22</v>
      </c>
      <c r="AI7" s="870"/>
      <c r="AJ7" s="870"/>
      <c r="AK7" s="885"/>
      <c r="AL7" s="885"/>
      <c r="AM7" s="1128" t="s">
        <v>20</v>
      </c>
      <c r="AN7" s="1128" t="s">
        <v>21</v>
      </c>
      <c r="AO7" s="1128" t="s">
        <v>22</v>
      </c>
      <c r="AP7" s="1128" t="s">
        <v>20</v>
      </c>
      <c r="AQ7" s="1128" t="s">
        <v>21</v>
      </c>
      <c r="AR7" s="1128" t="s">
        <v>22</v>
      </c>
      <c r="AS7" s="1128" t="s">
        <v>20</v>
      </c>
      <c r="AT7" s="1128" t="s">
        <v>21</v>
      </c>
      <c r="AU7" s="1128" t="s">
        <v>22</v>
      </c>
      <c r="AV7" s="1128" t="s">
        <v>20</v>
      </c>
      <c r="AW7" s="1128" t="s">
        <v>21</v>
      </c>
      <c r="AX7" s="1128" t="s">
        <v>22</v>
      </c>
      <c r="AY7" s="1128" t="s">
        <v>23</v>
      </c>
      <c r="AZ7" s="1128" t="s">
        <v>20</v>
      </c>
      <c r="BA7" s="1128" t="s">
        <v>21</v>
      </c>
      <c r="BB7" s="1128" t="s">
        <v>22</v>
      </c>
      <c r="BC7" s="1128" t="s">
        <v>23</v>
      </c>
      <c r="BD7" s="870"/>
      <c r="BE7" s="870"/>
    </row>
    <row r="8" spans="1:57" ht="23.25" customHeight="1">
      <c r="A8" s="970" t="s">
        <v>202</v>
      </c>
      <c r="B8" s="970"/>
      <c r="C8" s="1101">
        <v>43</v>
      </c>
      <c r="D8" s="1101">
        <v>25</v>
      </c>
      <c r="E8" s="1101">
        <v>2</v>
      </c>
      <c r="F8" s="1101">
        <v>40</v>
      </c>
      <c r="G8" s="1101">
        <v>24</v>
      </c>
      <c r="H8" s="1101">
        <v>2</v>
      </c>
      <c r="I8" s="1101">
        <v>50</v>
      </c>
      <c r="J8" s="1101">
        <v>30</v>
      </c>
      <c r="K8" s="1101">
        <v>2</v>
      </c>
      <c r="L8" s="1101">
        <f>SUM(C8,F8,I8)</f>
        <v>133</v>
      </c>
      <c r="M8" s="1101">
        <f t="shared" ref="M8:N23" si="0">SUM(D8,G8,J8)</f>
        <v>79</v>
      </c>
      <c r="N8" s="1101">
        <f t="shared" si="0"/>
        <v>6</v>
      </c>
      <c r="O8" s="1101">
        <f>SUM(L8:N8)</f>
        <v>218</v>
      </c>
      <c r="P8" s="807" t="s">
        <v>26</v>
      </c>
      <c r="Q8" s="807"/>
      <c r="R8" s="970" t="s">
        <v>202</v>
      </c>
      <c r="S8" s="970"/>
      <c r="T8" s="1101">
        <v>19</v>
      </c>
      <c r="U8" s="1101">
        <v>17</v>
      </c>
      <c r="V8" s="1101">
        <v>1</v>
      </c>
      <c r="W8" s="1101">
        <v>3</v>
      </c>
      <c r="X8" s="1101">
        <v>3</v>
      </c>
      <c r="Y8" s="1101">
        <v>0</v>
      </c>
      <c r="Z8" s="1101">
        <v>14</v>
      </c>
      <c r="AA8" s="1101">
        <v>16</v>
      </c>
      <c r="AB8" s="1101">
        <v>0</v>
      </c>
      <c r="AC8" s="1101">
        <v>11</v>
      </c>
      <c r="AD8" s="1101">
        <v>8</v>
      </c>
      <c r="AE8" s="1101">
        <v>0</v>
      </c>
      <c r="AF8" s="1101">
        <v>0</v>
      </c>
      <c r="AG8" s="1101">
        <v>2</v>
      </c>
      <c r="AH8" s="1101">
        <v>0</v>
      </c>
      <c r="AI8" s="807" t="s">
        <v>26</v>
      </c>
      <c r="AJ8" s="807"/>
      <c r="AK8" s="970" t="s">
        <v>202</v>
      </c>
      <c r="AL8" s="970"/>
      <c r="AM8" s="1101">
        <v>22</v>
      </c>
      <c r="AN8" s="1101">
        <v>25</v>
      </c>
      <c r="AO8" s="1101">
        <v>0</v>
      </c>
      <c r="AP8" s="1101">
        <v>16</v>
      </c>
      <c r="AQ8" s="1101">
        <v>13</v>
      </c>
      <c r="AR8" s="1101">
        <v>0</v>
      </c>
      <c r="AS8" s="1101">
        <v>2</v>
      </c>
      <c r="AT8" s="1101">
        <v>4</v>
      </c>
      <c r="AU8" s="1101">
        <v>0</v>
      </c>
      <c r="AV8" s="1130">
        <f>SUM(T8,W8,Z8,AC8,AF8,AM8,AP8,AS8)</f>
        <v>87</v>
      </c>
      <c r="AW8" s="1130">
        <f>SUM(U8,X8,AA8,AD8,AG8,AN8,AQ8,AT8)</f>
        <v>88</v>
      </c>
      <c r="AX8" s="1130">
        <f>SUM(V8,Y8,AB8,AE8,AH8,AO8,AR8,AU8)</f>
        <v>1</v>
      </c>
      <c r="AY8" s="1130">
        <f>SUM(AV8:AX8)</f>
        <v>176</v>
      </c>
      <c r="AZ8" s="1101">
        <f>SUM(AV8,L8)</f>
        <v>220</v>
      </c>
      <c r="BA8" s="1101">
        <f t="shared" ref="BA8:BC23" si="1">SUM(AW8,M8)</f>
        <v>167</v>
      </c>
      <c r="BB8" s="1101">
        <f t="shared" si="1"/>
        <v>7</v>
      </c>
      <c r="BC8" s="1101">
        <f t="shared" si="1"/>
        <v>394</v>
      </c>
      <c r="BD8" s="807" t="s">
        <v>26</v>
      </c>
      <c r="BE8" s="807"/>
    </row>
    <row r="9" spans="1:57" ht="21.95" customHeight="1">
      <c r="A9" s="926" t="s">
        <v>27</v>
      </c>
      <c r="B9" s="926"/>
      <c r="C9" s="1101">
        <v>27</v>
      </c>
      <c r="D9" s="1101">
        <v>12</v>
      </c>
      <c r="E9" s="1101">
        <v>2</v>
      </c>
      <c r="F9" s="1101">
        <v>26</v>
      </c>
      <c r="G9" s="1101">
        <v>12</v>
      </c>
      <c r="H9" s="1101">
        <v>1</v>
      </c>
      <c r="I9" s="1101">
        <v>34</v>
      </c>
      <c r="J9" s="1101">
        <v>16</v>
      </c>
      <c r="K9" s="1101">
        <v>2</v>
      </c>
      <c r="L9" s="1101">
        <f t="shared" ref="L9:N27" si="2">SUM(C9,F9,I9)</f>
        <v>87</v>
      </c>
      <c r="M9" s="1101">
        <f t="shared" si="0"/>
        <v>40</v>
      </c>
      <c r="N9" s="1101">
        <f t="shared" si="0"/>
        <v>5</v>
      </c>
      <c r="O9" s="1101">
        <f t="shared" ref="O9:O27" si="3">SUM(L9:N9)</f>
        <v>132</v>
      </c>
      <c r="P9" s="811" t="s">
        <v>28</v>
      </c>
      <c r="Q9" s="811"/>
      <c r="R9" s="926" t="s">
        <v>27</v>
      </c>
      <c r="S9" s="926"/>
      <c r="T9" s="1101">
        <v>16</v>
      </c>
      <c r="U9" s="1101">
        <v>9</v>
      </c>
      <c r="V9" s="1101">
        <v>2</v>
      </c>
      <c r="W9" s="1101">
        <v>1</v>
      </c>
      <c r="X9" s="1101">
        <v>1</v>
      </c>
      <c r="Y9" s="1101">
        <v>0</v>
      </c>
      <c r="Z9" s="1101">
        <v>17</v>
      </c>
      <c r="AA9" s="1101">
        <v>8</v>
      </c>
      <c r="AB9" s="1101">
        <v>0</v>
      </c>
      <c r="AC9" s="1101">
        <v>7</v>
      </c>
      <c r="AD9" s="1101">
        <v>2</v>
      </c>
      <c r="AE9" s="1101">
        <v>0</v>
      </c>
      <c r="AF9" s="1101">
        <v>0</v>
      </c>
      <c r="AG9" s="1101">
        <v>1</v>
      </c>
      <c r="AH9" s="1101">
        <v>0</v>
      </c>
      <c r="AI9" s="811" t="s">
        <v>28</v>
      </c>
      <c r="AJ9" s="811"/>
      <c r="AK9" s="926" t="s">
        <v>27</v>
      </c>
      <c r="AL9" s="926"/>
      <c r="AM9" s="1101">
        <v>20</v>
      </c>
      <c r="AN9" s="1101">
        <v>22</v>
      </c>
      <c r="AO9" s="1101">
        <v>3</v>
      </c>
      <c r="AP9" s="1101">
        <v>12</v>
      </c>
      <c r="AQ9" s="1101">
        <v>8</v>
      </c>
      <c r="AR9" s="1101">
        <v>3</v>
      </c>
      <c r="AS9" s="1101">
        <v>1</v>
      </c>
      <c r="AT9" s="1101">
        <v>5</v>
      </c>
      <c r="AU9" s="1101">
        <v>0</v>
      </c>
      <c r="AV9" s="1130">
        <f t="shared" ref="AV9:AX24" si="4">SUM(T9,W9,Z9,AC9,AF9,AM9,AP9,AS9)</f>
        <v>74</v>
      </c>
      <c r="AW9" s="1130">
        <f t="shared" si="4"/>
        <v>56</v>
      </c>
      <c r="AX9" s="1130">
        <f t="shared" si="4"/>
        <v>8</v>
      </c>
      <c r="AY9" s="1130">
        <f t="shared" ref="AY9:AY27" si="5">SUM(AV9:AX9)</f>
        <v>138</v>
      </c>
      <c r="AZ9" s="1101">
        <f t="shared" ref="AZ9:BC27" si="6">SUM(AV9,L9)</f>
        <v>161</v>
      </c>
      <c r="BA9" s="1101">
        <f t="shared" si="1"/>
        <v>96</v>
      </c>
      <c r="BB9" s="1101">
        <f t="shared" si="1"/>
        <v>13</v>
      </c>
      <c r="BC9" s="1101">
        <f t="shared" si="1"/>
        <v>270</v>
      </c>
      <c r="BD9" s="811" t="s">
        <v>28</v>
      </c>
      <c r="BE9" s="811"/>
    </row>
    <row r="10" spans="1:57" ht="21.95" customHeight="1">
      <c r="A10" s="926" t="s">
        <v>83</v>
      </c>
      <c r="B10" s="926"/>
      <c r="C10" s="1101">
        <v>44</v>
      </c>
      <c r="D10" s="1101">
        <v>22</v>
      </c>
      <c r="E10" s="1101">
        <v>0</v>
      </c>
      <c r="F10" s="1101">
        <v>43</v>
      </c>
      <c r="G10" s="1101">
        <v>22</v>
      </c>
      <c r="H10" s="1101">
        <v>0</v>
      </c>
      <c r="I10" s="1101">
        <v>53</v>
      </c>
      <c r="J10" s="1101">
        <v>20</v>
      </c>
      <c r="K10" s="1101">
        <v>0</v>
      </c>
      <c r="L10" s="1101">
        <f t="shared" si="2"/>
        <v>140</v>
      </c>
      <c r="M10" s="1101">
        <f t="shared" si="0"/>
        <v>64</v>
      </c>
      <c r="N10" s="1101">
        <f t="shared" si="0"/>
        <v>0</v>
      </c>
      <c r="O10" s="1101">
        <f t="shared" si="3"/>
        <v>204</v>
      </c>
      <c r="P10" s="811" t="s">
        <v>30</v>
      </c>
      <c r="Q10" s="811"/>
      <c r="R10" s="926" t="s">
        <v>83</v>
      </c>
      <c r="S10" s="926"/>
      <c r="T10" s="1088">
        <v>19</v>
      </c>
      <c r="U10" s="1088">
        <v>11</v>
      </c>
      <c r="V10" s="1088">
        <v>0</v>
      </c>
      <c r="W10" s="1088">
        <v>0</v>
      </c>
      <c r="X10" s="1088">
        <v>3</v>
      </c>
      <c r="Y10" s="1088">
        <v>0</v>
      </c>
      <c r="Z10" s="1088">
        <v>17</v>
      </c>
      <c r="AA10" s="1088">
        <v>12</v>
      </c>
      <c r="AB10" s="1088">
        <v>0</v>
      </c>
      <c r="AC10" s="1088">
        <v>5</v>
      </c>
      <c r="AD10" s="1088">
        <v>4</v>
      </c>
      <c r="AE10" s="1088">
        <v>0</v>
      </c>
      <c r="AF10" s="1088">
        <v>0</v>
      </c>
      <c r="AG10" s="1088">
        <v>4</v>
      </c>
      <c r="AH10" s="1088">
        <v>0</v>
      </c>
      <c r="AI10" s="811" t="s">
        <v>30</v>
      </c>
      <c r="AJ10" s="811"/>
      <c r="AK10" s="926" t="s">
        <v>83</v>
      </c>
      <c r="AL10" s="926"/>
      <c r="AM10" s="1088">
        <v>23</v>
      </c>
      <c r="AN10" s="1088">
        <v>15</v>
      </c>
      <c r="AO10" s="1088">
        <v>0</v>
      </c>
      <c r="AP10" s="1088">
        <v>16</v>
      </c>
      <c r="AQ10" s="1088">
        <v>5</v>
      </c>
      <c r="AR10" s="1088">
        <v>0</v>
      </c>
      <c r="AS10" s="1088">
        <v>2</v>
      </c>
      <c r="AT10" s="1088">
        <v>4</v>
      </c>
      <c r="AU10" s="1088">
        <v>0</v>
      </c>
      <c r="AV10" s="1130">
        <f t="shared" si="4"/>
        <v>82</v>
      </c>
      <c r="AW10" s="1130">
        <f t="shared" si="4"/>
        <v>58</v>
      </c>
      <c r="AX10" s="1130">
        <f t="shared" si="4"/>
        <v>0</v>
      </c>
      <c r="AY10" s="1130">
        <f t="shared" si="5"/>
        <v>140</v>
      </c>
      <c r="AZ10" s="1101">
        <f t="shared" si="6"/>
        <v>222</v>
      </c>
      <c r="BA10" s="1101">
        <f t="shared" si="1"/>
        <v>122</v>
      </c>
      <c r="BB10" s="1101">
        <f t="shared" si="1"/>
        <v>0</v>
      </c>
      <c r="BC10" s="1101">
        <f t="shared" si="1"/>
        <v>344</v>
      </c>
      <c r="BD10" s="811" t="s">
        <v>30</v>
      </c>
      <c r="BE10" s="811"/>
    </row>
    <row r="11" spans="1:57" ht="21.95" customHeight="1">
      <c r="A11" s="926" t="s">
        <v>31</v>
      </c>
      <c r="B11" s="926"/>
      <c r="C11" s="1101">
        <v>18</v>
      </c>
      <c r="D11" s="1101">
        <v>7</v>
      </c>
      <c r="E11" s="1101">
        <v>3</v>
      </c>
      <c r="F11" s="1101">
        <v>19</v>
      </c>
      <c r="G11" s="1101">
        <v>7</v>
      </c>
      <c r="H11" s="1101">
        <v>3</v>
      </c>
      <c r="I11" s="1101">
        <v>26</v>
      </c>
      <c r="J11" s="1101">
        <v>8</v>
      </c>
      <c r="K11" s="1101">
        <v>3</v>
      </c>
      <c r="L11" s="1101">
        <f t="shared" si="2"/>
        <v>63</v>
      </c>
      <c r="M11" s="1101">
        <f t="shared" si="0"/>
        <v>22</v>
      </c>
      <c r="N11" s="1101">
        <f t="shared" si="0"/>
        <v>9</v>
      </c>
      <c r="O11" s="1101">
        <f t="shared" si="3"/>
        <v>94</v>
      </c>
      <c r="P11" s="811" t="s">
        <v>32</v>
      </c>
      <c r="Q11" s="811"/>
      <c r="R11" s="926" t="s">
        <v>31</v>
      </c>
      <c r="S11" s="926"/>
      <c r="T11" s="1088">
        <v>6</v>
      </c>
      <c r="U11" s="1088">
        <v>5</v>
      </c>
      <c r="V11" s="1088">
        <v>0</v>
      </c>
      <c r="W11" s="1088">
        <v>0</v>
      </c>
      <c r="X11" s="1088">
        <v>0</v>
      </c>
      <c r="Y11" s="1088">
        <v>0</v>
      </c>
      <c r="Z11" s="1088">
        <v>5</v>
      </c>
      <c r="AA11" s="1088">
        <v>5</v>
      </c>
      <c r="AB11" s="1088">
        <v>0</v>
      </c>
      <c r="AC11" s="1088">
        <v>2</v>
      </c>
      <c r="AD11" s="1088">
        <v>0</v>
      </c>
      <c r="AE11" s="1088">
        <v>0</v>
      </c>
      <c r="AF11" s="1088">
        <v>1</v>
      </c>
      <c r="AG11" s="1088">
        <v>0</v>
      </c>
      <c r="AH11" s="1088">
        <v>0</v>
      </c>
      <c r="AI11" s="811" t="s">
        <v>32</v>
      </c>
      <c r="AJ11" s="811"/>
      <c r="AK11" s="926" t="s">
        <v>31</v>
      </c>
      <c r="AL11" s="926"/>
      <c r="AM11" s="1088">
        <v>6</v>
      </c>
      <c r="AN11" s="1088">
        <v>7</v>
      </c>
      <c r="AO11" s="1088">
        <v>0</v>
      </c>
      <c r="AP11" s="1088">
        <v>4</v>
      </c>
      <c r="AQ11" s="1088">
        <v>1</v>
      </c>
      <c r="AR11" s="1088">
        <v>0</v>
      </c>
      <c r="AS11" s="1088">
        <v>0</v>
      </c>
      <c r="AT11" s="1088">
        <v>2</v>
      </c>
      <c r="AU11" s="1088">
        <v>0</v>
      </c>
      <c r="AV11" s="1130">
        <f t="shared" si="4"/>
        <v>24</v>
      </c>
      <c r="AW11" s="1130">
        <f t="shared" si="4"/>
        <v>20</v>
      </c>
      <c r="AX11" s="1130">
        <f t="shared" si="4"/>
        <v>0</v>
      </c>
      <c r="AY11" s="1130">
        <f t="shared" si="5"/>
        <v>44</v>
      </c>
      <c r="AZ11" s="1101">
        <f t="shared" si="6"/>
        <v>87</v>
      </c>
      <c r="BA11" s="1101">
        <f t="shared" si="1"/>
        <v>42</v>
      </c>
      <c r="BB11" s="1101">
        <f t="shared" si="1"/>
        <v>9</v>
      </c>
      <c r="BC11" s="1101">
        <f t="shared" si="1"/>
        <v>138</v>
      </c>
      <c r="BD11" s="811" t="s">
        <v>32</v>
      </c>
      <c r="BE11" s="811"/>
    </row>
    <row r="12" spans="1:57" ht="21.95" customHeight="1">
      <c r="A12" s="812" t="s">
        <v>33</v>
      </c>
      <c r="B12" s="874" t="s">
        <v>34</v>
      </c>
      <c r="C12" s="1101">
        <v>58</v>
      </c>
      <c r="D12" s="1101">
        <v>26</v>
      </c>
      <c r="E12" s="1101">
        <v>0</v>
      </c>
      <c r="F12" s="1101">
        <v>61</v>
      </c>
      <c r="G12" s="1101">
        <v>27</v>
      </c>
      <c r="H12" s="1101">
        <v>0</v>
      </c>
      <c r="I12" s="1101">
        <v>59</v>
      </c>
      <c r="J12" s="1101">
        <v>29</v>
      </c>
      <c r="K12" s="1101">
        <v>0</v>
      </c>
      <c r="L12" s="1101">
        <f t="shared" si="2"/>
        <v>178</v>
      </c>
      <c r="M12" s="1101">
        <f t="shared" si="0"/>
        <v>82</v>
      </c>
      <c r="N12" s="1101">
        <f t="shared" si="0"/>
        <v>0</v>
      </c>
      <c r="O12" s="1101">
        <f t="shared" si="3"/>
        <v>260</v>
      </c>
      <c r="P12" s="814" t="s">
        <v>35</v>
      </c>
      <c r="Q12" s="815" t="s">
        <v>36</v>
      </c>
      <c r="R12" s="812" t="s">
        <v>33</v>
      </c>
      <c r="S12" s="874" t="s">
        <v>34</v>
      </c>
      <c r="T12" s="1088">
        <v>17</v>
      </c>
      <c r="U12" s="1088">
        <v>14</v>
      </c>
      <c r="V12" s="1088">
        <v>0</v>
      </c>
      <c r="W12" s="1088">
        <v>5</v>
      </c>
      <c r="X12" s="1088">
        <v>5</v>
      </c>
      <c r="Y12" s="1088">
        <v>0</v>
      </c>
      <c r="Z12" s="1088">
        <v>15</v>
      </c>
      <c r="AA12" s="1088">
        <v>14</v>
      </c>
      <c r="AB12" s="1088">
        <v>0</v>
      </c>
      <c r="AC12" s="1088">
        <v>16</v>
      </c>
      <c r="AD12" s="1088">
        <v>9</v>
      </c>
      <c r="AE12" s="1088">
        <v>0</v>
      </c>
      <c r="AF12" s="1088">
        <v>5</v>
      </c>
      <c r="AG12" s="1088">
        <v>7</v>
      </c>
      <c r="AH12" s="1088">
        <v>0</v>
      </c>
      <c r="AI12" s="814" t="s">
        <v>35</v>
      </c>
      <c r="AJ12" s="815" t="s">
        <v>36</v>
      </c>
      <c r="AK12" s="812" t="s">
        <v>33</v>
      </c>
      <c r="AL12" s="874" t="s">
        <v>34</v>
      </c>
      <c r="AM12" s="1088">
        <v>16</v>
      </c>
      <c r="AN12" s="1088">
        <v>17</v>
      </c>
      <c r="AO12" s="1088">
        <v>0</v>
      </c>
      <c r="AP12" s="1088">
        <v>16</v>
      </c>
      <c r="AQ12" s="1088">
        <v>9</v>
      </c>
      <c r="AR12" s="1088">
        <v>0</v>
      </c>
      <c r="AS12" s="1088">
        <v>7</v>
      </c>
      <c r="AT12" s="1088">
        <v>7</v>
      </c>
      <c r="AU12" s="1088">
        <v>0</v>
      </c>
      <c r="AV12" s="1130">
        <f t="shared" si="4"/>
        <v>97</v>
      </c>
      <c r="AW12" s="1130">
        <f t="shared" si="4"/>
        <v>82</v>
      </c>
      <c r="AX12" s="1130">
        <f t="shared" si="4"/>
        <v>0</v>
      </c>
      <c r="AY12" s="1130">
        <f t="shared" si="5"/>
        <v>179</v>
      </c>
      <c r="AZ12" s="1101">
        <f t="shared" si="6"/>
        <v>275</v>
      </c>
      <c r="BA12" s="1101">
        <f t="shared" si="1"/>
        <v>164</v>
      </c>
      <c r="BB12" s="1101">
        <f t="shared" si="1"/>
        <v>0</v>
      </c>
      <c r="BC12" s="1101">
        <f t="shared" si="1"/>
        <v>439</v>
      </c>
      <c r="BD12" s="814" t="s">
        <v>35</v>
      </c>
      <c r="BE12" s="815" t="s">
        <v>36</v>
      </c>
    </row>
    <row r="13" spans="1:57" ht="21.95" customHeight="1">
      <c r="A13" s="816"/>
      <c r="B13" s="874" t="s">
        <v>37</v>
      </c>
      <c r="C13" s="1101">
        <v>176</v>
      </c>
      <c r="D13" s="1101">
        <v>69</v>
      </c>
      <c r="E13" s="1101">
        <v>1</v>
      </c>
      <c r="F13" s="1101">
        <v>167</v>
      </c>
      <c r="G13" s="1101">
        <v>69</v>
      </c>
      <c r="H13" s="1101">
        <v>1</v>
      </c>
      <c r="I13" s="1101">
        <v>182</v>
      </c>
      <c r="J13" s="1101">
        <v>70</v>
      </c>
      <c r="K13" s="1101">
        <v>1</v>
      </c>
      <c r="L13" s="1101">
        <f t="shared" si="2"/>
        <v>525</v>
      </c>
      <c r="M13" s="1101">
        <f t="shared" si="0"/>
        <v>208</v>
      </c>
      <c r="N13" s="1101">
        <f t="shared" si="0"/>
        <v>3</v>
      </c>
      <c r="O13" s="1101">
        <f t="shared" si="3"/>
        <v>736</v>
      </c>
      <c r="P13" s="814" t="s">
        <v>38</v>
      </c>
      <c r="Q13" s="817"/>
      <c r="R13" s="816"/>
      <c r="S13" s="874" t="s">
        <v>37</v>
      </c>
      <c r="T13" s="1088">
        <v>53</v>
      </c>
      <c r="U13" s="1088">
        <v>41</v>
      </c>
      <c r="V13" s="1088">
        <v>0</v>
      </c>
      <c r="W13" s="1088">
        <v>13</v>
      </c>
      <c r="X13" s="1088">
        <v>8</v>
      </c>
      <c r="Y13" s="1088">
        <v>0</v>
      </c>
      <c r="Z13" s="1088">
        <v>35</v>
      </c>
      <c r="AA13" s="1088">
        <v>28</v>
      </c>
      <c r="AB13" s="1088">
        <v>0</v>
      </c>
      <c r="AC13" s="1088">
        <v>32</v>
      </c>
      <c r="AD13" s="1088">
        <v>14</v>
      </c>
      <c r="AE13" s="1088">
        <v>0</v>
      </c>
      <c r="AF13" s="1088">
        <v>6</v>
      </c>
      <c r="AG13" s="1088">
        <v>8</v>
      </c>
      <c r="AH13" s="1088">
        <v>0</v>
      </c>
      <c r="AI13" s="814" t="s">
        <v>38</v>
      </c>
      <c r="AJ13" s="817"/>
      <c r="AK13" s="816"/>
      <c r="AL13" s="874" t="s">
        <v>37</v>
      </c>
      <c r="AM13" s="1088">
        <v>29</v>
      </c>
      <c r="AN13" s="1088">
        <v>36</v>
      </c>
      <c r="AO13" s="1088">
        <v>0</v>
      </c>
      <c r="AP13" s="1088">
        <v>24</v>
      </c>
      <c r="AQ13" s="1088">
        <v>16</v>
      </c>
      <c r="AR13" s="1088">
        <v>0</v>
      </c>
      <c r="AS13" s="1088">
        <v>8</v>
      </c>
      <c r="AT13" s="1088">
        <v>11</v>
      </c>
      <c r="AU13" s="1088">
        <v>0</v>
      </c>
      <c r="AV13" s="1130">
        <f t="shared" si="4"/>
        <v>200</v>
      </c>
      <c r="AW13" s="1130">
        <f t="shared" si="4"/>
        <v>162</v>
      </c>
      <c r="AX13" s="1130">
        <f t="shared" si="4"/>
        <v>0</v>
      </c>
      <c r="AY13" s="1130">
        <f t="shared" si="5"/>
        <v>362</v>
      </c>
      <c r="AZ13" s="1101">
        <f t="shared" si="6"/>
        <v>725</v>
      </c>
      <c r="BA13" s="1101">
        <f t="shared" si="1"/>
        <v>370</v>
      </c>
      <c r="BB13" s="1101">
        <f t="shared" si="1"/>
        <v>3</v>
      </c>
      <c r="BC13" s="1101">
        <f t="shared" si="1"/>
        <v>1098</v>
      </c>
      <c r="BD13" s="814" t="s">
        <v>38</v>
      </c>
      <c r="BE13" s="817"/>
    </row>
    <row r="14" spans="1:57" ht="21.95" customHeight="1">
      <c r="A14" s="816"/>
      <c r="B14" s="874" t="s">
        <v>39</v>
      </c>
      <c r="C14" s="1101">
        <v>9</v>
      </c>
      <c r="D14" s="1101">
        <v>3</v>
      </c>
      <c r="E14" s="1101">
        <v>0</v>
      </c>
      <c r="F14" s="1101">
        <v>10</v>
      </c>
      <c r="G14" s="1101">
        <v>3</v>
      </c>
      <c r="H14" s="1101">
        <v>0</v>
      </c>
      <c r="I14" s="1101">
        <v>10</v>
      </c>
      <c r="J14" s="1101">
        <v>3</v>
      </c>
      <c r="K14" s="1101">
        <v>0</v>
      </c>
      <c r="L14" s="1101">
        <f t="shared" si="2"/>
        <v>29</v>
      </c>
      <c r="M14" s="1101">
        <f t="shared" si="0"/>
        <v>9</v>
      </c>
      <c r="N14" s="1101">
        <f t="shared" si="0"/>
        <v>0</v>
      </c>
      <c r="O14" s="1101">
        <f t="shared" si="3"/>
        <v>38</v>
      </c>
      <c r="P14" s="814" t="s">
        <v>40</v>
      </c>
      <c r="Q14" s="817"/>
      <c r="R14" s="816"/>
      <c r="S14" s="874" t="s">
        <v>39</v>
      </c>
      <c r="T14" s="1088">
        <v>1</v>
      </c>
      <c r="U14" s="1088">
        <v>3</v>
      </c>
      <c r="V14" s="1088">
        <v>0</v>
      </c>
      <c r="W14" s="1088">
        <v>0</v>
      </c>
      <c r="X14" s="1088">
        <v>1</v>
      </c>
      <c r="Y14" s="1088">
        <v>0</v>
      </c>
      <c r="Z14" s="1088">
        <v>1</v>
      </c>
      <c r="AA14" s="1088">
        <v>1</v>
      </c>
      <c r="AB14" s="1088">
        <v>0</v>
      </c>
      <c r="AC14" s="1088">
        <v>1</v>
      </c>
      <c r="AD14" s="1088">
        <v>0</v>
      </c>
      <c r="AE14" s="1088">
        <v>0</v>
      </c>
      <c r="AF14" s="1088">
        <v>0</v>
      </c>
      <c r="AG14" s="1088">
        <v>1</v>
      </c>
      <c r="AH14" s="1088">
        <v>0</v>
      </c>
      <c r="AI14" s="814" t="s">
        <v>40</v>
      </c>
      <c r="AJ14" s="817"/>
      <c r="AK14" s="816"/>
      <c r="AL14" s="874" t="s">
        <v>39</v>
      </c>
      <c r="AM14" s="1088">
        <v>1</v>
      </c>
      <c r="AN14" s="1088">
        <v>2</v>
      </c>
      <c r="AO14" s="1088">
        <v>0</v>
      </c>
      <c r="AP14" s="1088">
        <v>0</v>
      </c>
      <c r="AQ14" s="1088">
        <v>1</v>
      </c>
      <c r="AR14" s="1088">
        <v>0</v>
      </c>
      <c r="AS14" s="1088">
        <v>0</v>
      </c>
      <c r="AT14" s="1088">
        <v>2</v>
      </c>
      <c r="AU14" s="1088">
        <v>0</v>
      </c>
      <c r="AV14" s="1130">
        <f t="shared" si="4"/>
        <v>4</v>
      </c>
      <c r="AW14" s="1130">
        <f t="shared" si="4"/>
        <v>11</v>
      </c>
      <c r="AX14" s="1130">
        <f t="shared" si="4"/>
        <v>0</v>
      </c>
      <c r="AY14" s="1130">
        <f t="shared" si="5"/>
        <v>15</v>
      </c>
      <c r="AZ14" s="1101">
        <f t="shared" si="6"/>
        <v>33</v>
      </c>
      <c r="BA14" s="1101">
        <f t="shared" si="1"/>
        <v>20</v>
      </c>
      <c r="BB14" s="1101">
        <f t="shared" si="1"/>
        <v>0</v>
      </c>
      <c r="BC14" s="1101">
        <f t="shared" si="1"/>
        <v>53</v>
      </c>
      <c r="BD14" s="814" t="s">
        <v>40</v>
      </c>
      <c r="BE14" s="817"/>
    </row>
    <row r="15" spans="1:57" ht="21.95" customHeight="1">
      <c r="A15" s="816"/>
      <c r="B15" s="874" t="s">
        <v>41</v>
      </c>
      <c r="C15" s="1101">
        <v>48</v>
      </c>
      <c r="D15" s="1101">
        <v>28</v>
      </c>
      <c r="E15" s="1101">
        <v>0</v>
      </c>
      <c r="F15" s="1101">
        <v>54</v>
      </c>
      <c r="G15" s="1101">
        <v>27</v>
      </c>
      <c r="H15" s="1101">
        <v>0</v>
      </c>
      <c r="I15" s="1101">
        <v>53</v>
      </c>
      <c r="J15" s="1101">
        <v>27</v>
      </c>
      <c r="K15" s="1101">
        <v>0</v>
      </c>
      <c r="L15" s="1101">
        <f t="shared" si="2"/>
        <v>155</v>
      </c>
      <c r="M15" s="1101">
        <f t="shared" si="0"/>
        <v>82</v>
      </c>
      <c r="N15" s="1101">
        <f t="shared" si="0"/>
        <v>0</v>
      </c>
      <c r="O15" s="1101">
        <f t="shared" si="3"/>
        <v>237</v>
      </c>
      <c r="P15" s="814" t="s">
        <v>42</v>
      </c>
      <c r="Q15" s="817"/>
      <c r="R15" s="816"/>
      <c r="S15" s="874" t="s">
        <v>41</v>
      </c>
      <c r="T15" s="1088">
        <v>24</v>
      </c>
      <c r="U15" s="1088">
        <v>19</v>
      </c>
      <c r="V15" s="1088">
        <v>0</v>
      </c>
      <c r="W15" s="1088">
        <v>8</v>
      </c>
      <c r="X15" s="1088">
        <v>6</v>
      </c>
      <c r="Y15" s="1088">
        <v>0</v>
      </c>
      <c r="Z15" s="1088">
        <v>22</v>
      </c>
      <c r="AA15" s="1088">
        <v>19</v>
      </c>
      <c r="AB15" s="1088">
        <v>0</v>
      </c>
      <c r="AC15" s="1088">
        <v>20</v>
      </c>
      <c r="AD15" s="1088">
        <v>9</v>
      </c>
      <c r="AE15" s="1088">
        <v>0</v>
      </c>
      <c r="AF15" s="1088">
        <v>6</v>
      </c>
      <c r="AG15" s="1088">
        <v>5</v>
      </c>
      <c r="AH15" s="1088">
        <v>0</v>
      </c>
      <c r="AI15" s="814" t="s">
        <v>42</v>
      </c>
      <c r="AJ15" s="817"/>
      <c r="AK15" s="816"/>
      <c r="AL15" s="874" t="s">
        <v>41</v>
      </c>
      <c r="AM15" s="1088">
        <v>24</v>
      </c>
      <c r="AN15" s="1088">
        <v>24</v>
      </c>
      <c r="AO15" s="1088">
        <v>0</v>
      </c>
      <c r="AP15" s="1088">
        <v>20</v>
      </c>
      <c r="AQ15" s="1088">
        <v>13</v>
      </c>
      <c r="AR15" s="1088">
        <v>0</v>
      </c>
      <c r="AS15" s="1088">
        <v>6</v>
      </c>
      <c r="AT15" s="1088">
        <v>7</v>
      </c>
      <c r="AU15" s="1088">
        <v>0</v>
      </c>
      <c r="AV15" s="1130">
        <f t="shared" si="4"/>
        <v>130</v>
      </c>
      <c r="AW15" s="1130">
        <f t="shared" si="4"/>
        <v>102</v>
      </c>
      <c r="AX15" s="1130">
        <f t="shared" si="4"/>
        <v>0</v>
      </c>
      <c r="AY15" s="1130">
        <f t="shared" si="5"/>
        <v>232</v>
      </c>
      <c r="AZ15" s="1101">
        <f t="shared" si="6"/>
        <v>285</v>
      </c>
      <c r="BA15" s="1101">
        <f t="shared" si="1"/>
        <v>184</v>
      </c>
      <c r="BB15" s="1101">
        <f t="shared" si="1"/>
        <v>0</v>
      </c>
      <c r="BC15" s="1101">
        <f t="shared" si="1"/>
        <v>469</v>
      </c>
      <c r="BD15" s="814" t="s">
        <v>42</v>
      </c>
      <c r="BE15" s="817"/>
    </row>
    <row r="16" spans="1:57" ht="21.95" customHeight="1">
      <c r="A16" s="816"/>
      <c r="B16" s="874" t="s">
        <v>43</v>
      </c>
      <c r="C16" s="1101">
        <v>64</v>
      </c>
      <c r="D16" s="1101">
        <v>31</v>
      </c>
      <c r="E16" s="1101">
        <v>1</v>
      </c>
      <c r="F16" s="1101">
        <v>69</v>
      </c>
      <c r="G16" s="1101">
        <v>30</v>
      </c>
      <c r="H16" s="1101">
        <v>1</v>
      </c>
      <c r="I16" s="1101">
        <v>71</v>
      </c>
      <c r="J16" s="1101">
        <v>32</v>
      </c>
      <c r="K16" s="1101">
        <v>1</v>
      </c>
      <c r="L16" s="1101">
        <f t="shared" si="2"/>
        <v>204</v>
      </c>
      <c r="M16" s="1101">
        <f t="shared" si="0"/>
        <v>93</v>
      </c>
      <c r="N16" s="1101">
        <f t="shared" si="0"/>
        <v>3</v>
      </c>
      <c r="O16" s="1101">
        <f t="shared" si="3"/>
        <v>300</v>
      </c>
      <c r="P16" s="814" t="s">
        <v>44</v>
      </c>
      <c r="Q16" s="817"/>
      <c r="R16" s="816"/>
      <c r="S16" s="874" t="s">
        <v>43</v>
      </c>
      <c r="T16" s="1088">
        <v>18</v>
      </c>
      <c r="U16" s="1088">
        <v>19</v>
      </c>
      <c r="V16" s="1088">
        <v>1</v>
      </c>
      <c r="W16" s="1088">
        <v>3</v>
      </c>
      <c r="X16" s="1088">
        <v>7</v>
      </c>
      <c r="Y16" s="1088">
        <v>0</v>
      </c>
      <c r="Z16" s="1088">
        <v>12</v>
      </c>
      <c r="AA16" s="1088">
        <v>16</v>
      </c>
      <c r="AB16" s="1088">
        <v>1</v>
      </c>
      <c r="AC16" s="1088">
        <v>12</v>
      </c>
      <c r="AD16" s="1088">
        <v>6</v>
      </c>
      <c r="AE16" s="1088">
        <v>0</v>
      </c>
      <c r="AF16" s="1088">
        <v>4</v>
      </c>
      <c r="AG16" s="1088">
        <v>7</v>
      </c>
      <c r="AH16" s="1088">
        <v>0</v>
      </c>
      <c r="AI16" s="814" t="s">
        <v>44</v>
      </c>
      <c r="AJ16" s="817"/>
      <c r="AK16" s="816"/>
      <c r="AL16" s="874" t="s">
        <v>43</v>
      </c>
      <c r="AM16" s="1088">
        <v>13</v>
      </c>
      <c r="AN16" s="1088">
        <v>18</v>
      </c>
      <c r="AO16" s="1088">
        <v>1</v>
      </c>
      <c r="AP16" s="1088">
        <v>14</v>
      </c>
      <c r="AQ16" s="1088">
        <v>11</v>
      </c>
      <c r="AR16" s="1088">
        <v>0</v>
      </c>
      <c r="AS16" s="1088">
        <v>4</v>
      </c>
      <c r="AT16" s="1088">
        <v>8</v>
      </c>
      <c r="AU16" s="1088">
        <v>0</v>
      </c>
      <c r="AV16" s="1130">
        <f t="shared" si="4"/>
        <v>80</v>
      </c>
      <c r="AW16" s="1130">
        <f t="shared" si="4"/>
        <v>92</v>
      </c>
      <c r="AX16" s="1130">
        <f t="shared" si="4"/>
        <v>3</v>
      </c>
      <c r="AY16" s="1130">
        <f t="shared" si="5"/>
        <v>175</v>
      </c>
      <c r="AZ16" s="1101">
        <f t="shared" si="6"/>
        <v>284</v>
      </c>
      <c r="BA16" s="1101">
        <f t="shared" si="1"/>
        <v>185</v>
      </c>
      <c r="BB16" s="1101">
        <f t="shared" si="1"/>
        <v>6</v>
      </c>
      <c r="BC16" s="1101">
        <f t="shared" si="1"/>
        <v>475</v>
      </c>
      <c r="BD16" s="814" t="s">
        <v>44</v>
      </c>
      <c r="BE16" s="817"/>
    </row>
    <row r="17" spans="1:57" ht="21.95" customHeight="1">
      <c r="A17" s="819"/>
      <c r="B17" s="874" t="s">
        <v>45</v>
      </c>
      <c r="C17" s="1101">
        <v>37</v>
      </c>
      <c r="D17" s="1101">
        <v>15</v>
      </c>
      <c r="E17" s="1101">
        <v>1</v>
      </c>
      <c r="F17" s="1101">
        <v>37</v>
      </c>
      <c r="G17" s="1101">
        <v>14</v>
      </c>
      <c r="H17" s="1101">
        <v>1</v>
      </c>
      <c r="I17" s="1101">
        <v>35</v>
      </c>
      <c r="J17" s="1101">
        <v>15</v>
      </c>
      <c r="K17" s="1101">
        <v>1</v>
      </c>
      <c r="L17" s="1101">
        <f t="shared" si="2"/>
        <v>109</v>
      </c>
      <c r="M17" s="1101">
        <f t="shared" si="0"/>
        <v>44</v>
      </c>
      <c r="N17" s="1101">
        <f t="shared" si="0"/>
        <v>3</v>
      </c>
      <c r="O17" s="1101">
        <f t="shared" si="3"/>
        <v>156</v>
      </c>
      <c r="P17" s="814" t="s">
        <v>46</v>
      </c>
      <c r="Q17" s="820"/>
      <c r="R17" s="819"/>
      <c r="S17" s="874" t="s">
        <v>45</v>
      </c>
      <c r="T17" s="1088">
        <v>12</v>
      </c>
      <c r="U17" s="1088">
        <v>7</v>
      </c>
      <c r="V17" s="1088">
        <v>0</v>
      </c>
      <c r="W17" s="1088">
        <v>3</v>
      </c>
      <c r="X17" s="1088">
        <v>1</v>
      </c>
      <c r="Y17" s="1088">
        <v>1</v>
      </c>
      <c r="Z17" s="1088">
        <v>9</v>
      </c>
      <c r="AA17" s="1088">
        <v>7</v>
      </c>
      <c r="AB17" s="1088">
        <v>0</v>
      </c>
      <c r="AC17" s="1088">
        <v>7</v>
      </c>
      <c r="AD17" s="1088">
        <v>3</v>
      </c>
      <c r="AE17" s="1088">
        <v>0</v>
      </c>
      <c r="AF17" s="1088">
        <v>1</v>
      </c>
      <c r="AG17" s="1088">
        <v>1</v>
      </c>
      <c r="AH17" s="1088">
        <v>1</v>
      </c>
      <c r="AI17" s="814" t="s">
        <v>46</v>
      </c>
      <c r="AJ17" s="820"/>
      <c r="AK17" s="819"/>
      <c r="AL17" s="874" t="s">
        <v>45</v>
      </c>
      <c r="AM17" s="1088">
        <v>8</v>
      </c>
      <c r="AN17" s="1088">
        <v>9</v>
      </c>
      <c r="AO17" s="1088">
        <v>0</v>
      </c>
      <c r="AP17" s="1088">
        <v>7</v>
      </c>
      <c r="AQ17" s="1088">
        <v>4</v>
      </c>
      <c r="AR17" s="1088">
        <v>0</v>
      </c>
      <c r="AS17" s="1088">
        <v>1</v>
      </c>
      <c r="AT17" s="1088">
        <v>1</v>
      </c>
      <c r="AU17" s="1088">
        <v>1</v>
      </c>
      <c r="AV17" s="1130">
        <f t="shared" si="4"/>
        <v>48</v>
      </c>
      <c r="AW17" s="1130">
        <f t="shared" si="4"/>
        <v>33</v>
      </c>
      <c r="AX17" s="1130">
        <f t="shared" si="4"/>
        <v>3</v>
      </c>
      <c r="AY17" s="1130">
        <f t="shared" si="5"/>
        <v>84</v>
      </c>
      <c r="AZ17" s="1101">
        <f t="shared" si="6"/>
        <v>157</v>
      </c>
      <c r="BA17" s="1101">
        <f t="shared" si="1"/>
        <v>77</v>
      </c>
      <c r="BB17" s="1101">
        <f t="shared" si="1"/>
        <v>6</v>
      </c>
      <c r="BC17" s="1101">
        <f t="shared" si="1"/>
        <v>240</v>
      </c>
      <c r="BD17" s="814" t="s">
        <v>46</v>
      </c>
      <c r="BE17" s="820"/>
    </row>
    <row r="18" spans="1:57" ht="21.95" customHeight="1">
      <c r="A18" s="942" t="s">
        <v>47</v>
      </c>
      <c r="B18" s="942"/>
      <c r="C18" s="1101">
        <v>28</v>
      </c>
      <c r="D18" s="1101">
        <v>18</v>
      </c>
      <c r="E18" s="1101">
        <v>0</v>
      </c>
      <c r="F18" s="1101">
        <v>18</v>
      </c>
      <c r="G18" s="1101">
        <v>17</v>
      </c>
      <c r="H18" s="1101">
        <v>0</v>
      </c>
      <c r="I18" s="1101">
        <v>15</v>
      </c>
      <c r="J18" s="1101">
        <v>13</v>
      </c>
      <c r="K18" s="1101">
        <v>0</v>
      </c>
      <c r="L18" s="1101">
        <f t="shared" si="2"/>
        <v>61</v>
      </c>
      <c r="M18" s="1101">
        <f t="shared" si="0"/>
        <v>48</v>
      </c>
      <c r="N18" s="1101">
        <f t="shared" si="0"/>
        <v>0</v>
      </c>
      <c r="O18" s="1101">
        <f t="shared" si="3"/>
        <v>109</v>
      </c>
      <c r="P18" s="811" t="s">
        <v>48</v>
      </c>
      <c r="Q18" s="811"/>
      <c r="R18" s="942" t="s">
        <v>47</v>
      </c>
      <c r="S18" s="942"/>
      <c r="T18" s="1088">
        <v>5</v>
      </c>
      <c r="U18" s="1088">
        <v>9</v>
      </c>
      <c r="V18" s="1088">
        <v>0</v>
      </c>
      <c r="W18" s="1088">
        <v>0</v>
      </c>
      <c r="X18" s="1088">
        <v>0</v>
      </c>
      <c r="Y18" s="1088">
        <v>0</v>
      </c>
      <c r="Z18" s="1088">
        <v>4</v>
      </c>
      <c r="AA18" s="1088">
        <v>7</v>
      </c>
      <c r="AB18" s="1088">
        <v>0</v>
      </c>
      <c r="AC18" s="1088">
        <v>0</v>
      </c>
      <c r="AD18" s="1088">
        <v>0</v>
      </c>
      <c r="AE18" s="1088">
        <v>0</v>
      </c>
      <c r="AF18" s="1088">
        <v>0</v>
      </c>
      <c r="AG18" s="1088">
        <v>0</v>
      </c>
      <c r="AH18" s="1088">
        <v>0</v>
      </c>
      <c r="AI18" s="811" t="s">
        <v>48</v>
      </c>
      <c r="AJ18" s="811"/>
      <c r="AK18" s="942" t="s">
        <v>47</v>
      </c>
      <c r="AL18" s="942"/>
      <c r="AM18" s="1088">
        <v>8</v>
      </c>
      <c r="AN18" s="1088">
        <v>6</v>
      </c>
      <c r="AO18" s="1088">
        <v>0</v>
      </c>
      <c r="AP18" s="1088">
        <v>3</v>
      </c>
      <c r="AQ18" s="1088">
        <v>0</v>
      </c>
      <c r="AR18" s="1088">
        <v>0</v>
      </c>
      <c r="AS18" s="1088">
        <v>0</v>
      </c>
      <c r="AT18" s="1088">
        <v>0</v>
      </c>
      <c r="AU18" s="1088">
        <v>0</v>
      </c>
      <c r="AV18" s="1130">
        <f t="shared" si="4"/>
        <v>20</v>
      </c>
      <c r="AW18" s="1130">
        <f t="shared" si="4"/>
        <v>22</v>
      </c>
      <c r="AX18" s="1130">
        <f t="shared" si="4"/>
        <v>0</v>
      </c>
      <c r="AY18" s="1130">
        <f t="shared" si="5"/>
        <v>42</v>
      </c>
      <c r="AZ18" s="1101">
        <f t="shared" si="6"/>
        <v>81</v>
      </c>
      <c r="BA18" s="1101">
        <f t="shared" si="1"/>
        <v>70</v>
      </c>
      <c r="BB18" s="1101">
        <f t="shared" si="1"/>
        <v>0</v>
      </c>
      <c r="BC18" s="1101">
        <f t="shared" si="1"/>
        <v>151</v>
      </c>
      <c r="BD18" s="811" t="s">
        <v>48</v>
      </c>
      <c r="BE18" s="811"/>
    </row>
    <row r="19" spans="1:57" ht="21.95" customHeight="1">
      <c r="A19" s="926" t="s">
        <v>49</v>
      </c>
      <c r="B19" s="926"/>
      <c r="C19" s="1101">
        <v>46</v>
      </c>
      <c r="D19" s="1101">
        <v>22</v>
      </c>
      <c r="E19" s="1101">
        <v>0</v>
      </c>
      <c r="F19" s="1101">
        <v>44</v>
      </c>
      <c r="G19" s="1101">
        <v>22</v>
      </c>
      <c r="H19" s="1101">
        <v>0</v>
      </c>
      <c r="I19" s="1101">
        <v>58</v>
      </c>
      <c r="J19" s="1101">
        <v>24</v>
      </c>
      <c r="K19" s="1101">
        <v>0</v>
      </c>
      <c r="L19" s="1101">
        <f t="shared" si="2"/>
        <v>148</v>
      </c>
      <c r="M19" s="1101">
        <f t="shared" si="0"/>
        <v>68</v>
      </c>
      <c r="N19" s="1101">
        <f t="shared" si="0"/>
        <v>0</v>
      </c>
      <c r="O19" s="1101">
        <f t="shared" si="3"/>
        <v>216</v>
      </c>
      <c r="P19" s="811" t="s">
        <v>50</v>
      </c>
      <c r="Q19" s="811"/>
      <c r="R19" s="926" t="s">
        <v>49</v>
      </c>
      <c r="S19" s="926"/>
      <c r="T19" s="1088">
        <v>18</v>
      </c>
      <c r="U19" s="1088">
        <v>12</v>
      </c>
      <c r="V19" s="1088">
        <v>0</v>
      </c>
      <c r="W19" s="1088">
        <v>5</v>
      </c>
      <c r="X19" s="1088">
        <v>3</v>
      </c>
      <c r="Y19" s="1088">
        <v>0</v>
      </c>
      <c r="Z19" s="1088">
        <v>16</v>
      </c>
      <c r="AA19" s="1088">
        <v>12</v>
      </c>
      <c r="AB19" s="1088">
        <v>1</v>
      </c>
      <c r="AC19" s="1088">
        <v>5</v>
      </c>
      <c r="AD19" s="1088">
        <v>3</v>
      </c>
      <c r="AE19" s="1088">
        <v>0</v>
      </c>
      <c r="AF19" s="1088">
        <v>1</v>
      </c>
      <c r="AG19" s="1088">
        <v>3</v>
      </c>
      <c r="AH19" s="1088">
        <v>0</v>
      </c>
      <c r="AI19" s="811" t="s">
        <v>50</v>
      </c>
      <c r="AJ19" s="811"/>
      <c r="AK19" s="926" t="s">
        <v>49</v>
      </c>
      <c r="AL19" s="926"/>
      <c r="AM19" s="1088">
        <v>24</v>
      </c>
      <c r="AN19" s="1088">
        <v>23</v>
      </c>
      <c r="AO19" s="1088">
        <v>1</v>
      </c>
      <c r="AP19" s="1088">
        <v>10</v>
      </c>
      <c r="AQ19" s="1088">
        <v>6</v>
      </c>
      <c r="AR19" s="1088">
        <v>0</v>
      </c>
      <c r="AS19" s="1088">
        <v>4</v>
      </c>
      <c r="AT19" s="1088">
        <v>6</v>
      </c>
      <c r="AU19" s="1088">
        <v>0</v>
      </c>
      <c r="AV19" s="1130">
        <f t="shared" si="4"/>
        <v>83</v>
      </c>
      <c r="AW19" s="1130">
        <f t="shared" si="4"/>
        <v>68</v>
      </c>
      <c r="AX19" s="1130">
        <f t="shared" si="4"/>
        <v>2</v>
      </c>
      <c r="AY19" s="1130">
        <f t="shared" si="5"/>
        <v>153</v>
      </c>
      <c r="AZ19" s="1101">
        <f t="shared" si="6"/>
        <v>231</v>
      </c>
      <c r="BA19" s="1101">
        <f t="shared" si="1"/>
        <v>136</v>
      </c>
      <c r="BB19" s="1101">
        <f t="shared" si="1"/>
        <v>2</v>
      </c>
      <c r="BC19" s="1101">
        <f t="shared" si="1"/>
        <v>369</v>
      </c>
      <c r="BD19" s="811" t="s">
        <v>50</v>
      </c>
      <c r="BE19" s="811"/>
    </row>
    <row r="20" spans="1:57" ht="21.95" customHeight="1">
      <c r="A20" s="926" t="s">
        <v>51</v>
      </c>
      <c r="B20" s="926"/>
      <c r="C20" s="1101">
        <v>42</v>
      </c>
      <c r="D20" s="1101">
        <v>25</v>
      </c>
      <c r="E20" s="1101">
        <v>0</v>
      </c>
      <c r="F20" s="1101">
        <v>41</v>
      </c>
      <c r="G20" s="1101">
        <v>23</v>
      </c>
      <c r="H20" s="1101">
        <v>0</v>
      </c>
      <c r="I20" s="1101">
        <v>39</v>
      </c>
      <c r="J20" s="1101">
        <v>25</v>
      </c>
      <c r="K20" s="1101">
        <v>0</v>
      </c>
      <c r="L20" s="1101">
        <f t="shared" si="2"/>
        <v>122</v>
      </c>
      <c r="M20" s="1101">
        <f t="shared" si="0"/>
        <v>73</v>
      </c>
      <c r="N20" s="1101">
        <f t="shared" si="0"/>
        <v>0</v>
      </c>
      <c r="O20" s="1101">
        <f t="shared" si="3"/>
        <v>195</v>
      </c>
      <c r="P20" s="811" t="s">
        <v>52</v>
      </c>
      <c r="Q20" s="811"/>
      <c r="R20" s="926" t="s">
        <v>51</v>
      </c>
      <c r="S20" s="926"/>
      <c r="T20" s="1088">
        <v>15</v>
      </c>
      <c r="U20" s="1088">
        <v>12</v>
      </c>
      <c r="V20" s="1088">
        <v>0</v>
      </c>
      <c r="W20" s="1088">
        <v>2</v>
      </c>
      <c r="X20" s="1088">
        <v>2</v>
      </c>
      <c r="Y20" s="1088">
        <v>0</v>
      </c>
      <c r="Z20" s="1088">
        <v>11</v>
      </c>
      <c r="AA20" s="1088">
        <v>12</v>
      </c>
      <c r="AB20" s="1088">
        <v>0</v>
      </c>
      <c r="AC20" s="1088">
        <v>6</v>
      </c>
      <c r="AD20" s="1088">
        <v>1</v>
      </c>
      <c r="AE20" s="1088">
        <v>0</v>
      </c>
      <c r="AF20" s="1088">
        <v>4</v>
      </c>
      <c r="AG20" s="1088">
        <v>2</v>
      </c>
      <c r="AH20" s="1088">
        <v>0</v>
      </c>
      <c r="AI20" s="811" t="s">
        <v>52</v>
      </c>
      <c r="AJ20" s="811"/>
      <c r="AK20" s="926" t="s">
        <v>51</v>
      </c>
      <c r="AL20" s="926"/>
      <c r="AM20" s="1088">
        <v>8</v>
      </c>
      <c r="AN20" s="1088">
        <v>7</v>
      </c>
      <c r="AO20" s="1088">
        <v>0</v>
      </c>
      <c r="AP20" s="1088">
        <v>4</v>
      </c>
      <c r="AQ20" s="1088">
        <v>3</v>
      </c>
      <c r="AR20" s="1088">
        <v>0</v>
      </c>
      <c r="AS20" s="1088">
        <v>2</v>
      </c>
      <c r="AT20" s="1088">
        <v>2</v>
      </c>
      <c r="AU20" s="1088">
        <v>0</v>
      </c>
      <c r="AV20" s="1130">
        <f t="shared" si="4"/>
        <v>52</v>
      </c>
      <c r="AW20" s="1130">
        <f t="shared" si="4"/>
        <v>41</v>
      </c>
      <c r="AX20" s="1130">
        <f t="shared" si="4"/>
        <v>0</v>
      </c>
      <c r="AY20" s="1130">
        <f t="shared" si="5"/>
        <v>93</v>
      </c>
      <c r="AZ20" s="1101">
        <f t="shared" si="6"/>
        <v>174</v>
      </c>
      <c r="BA20" s="1101">
        <f t="shared" si="1"/>
        <v>114</v>
      </c>
      <c r="BB20" s="1101">
        <f t="shared" si="1"/>
        <v>0</v>
      </c>
      <c r="BC20" s="1101">
        <f t="shared" si="1"/>
        <v>288</v>
      </c>
      <c r="BD20" s="811" t="s">
        <v>52</v>
      </c>
      <c r="BE20" s="811"/>
    </row>
    <row r="21" spans="1:57" ht="21.95" customHeight="1">
      <c r="A21" s="926" t="s">
        <v>53</v>
      </c>
      <c r="B21" s="926"/>
      <c r="C21" s="1101">
        <v>93</v>
      </c>
      <c r="D21" s="1101">
        <v>55</v>
      </c>
      <c r="E21" s="1101">
        <v>0</v>
      </c>
      <c r="F21" s="1101">
        <v>91</v>
      </c>
      <c r="G21" s="1101">
        <v>50</v>
      </c>
      <c r="H21" s="1101">
        <v>0</v>
      </c>
      <c r="I21" s="1101">
        <v>98</v>
      </c>
      <c r="J21" s="1101">
        <v>87</v>
      </c>
      <c r="K21" s="1101">
        <v>0</v>
      </c>
      <c r="L21" s="1101">
        <f t="shared" si="2"/>
        <v>282</v>
      </c>
      <c r="M21" s="1101">
        <f t="shared" si="0"/>
        <v>192</v>
      </c>
      <c r="N21" s="1101">
        <f t="shared" si="0"/>
        <v>0</v>
      </c>
      <c r="O21" s="1101">
        <f t="shared" si="3"/>
        <v>474</v>
      </c>
      <c r="P21" s="811" t="s">
        <v>54</v>
      </c>
      <c r="Q21" s="811"/>
      <c r="R21" s="926" t="s">
        <v>53</v>
      </c>
      <c r="S21" s="926"/>
      <c r="T21" s="1088">
        <v>37</v>
      </c>
      <c r="U21" s="1088">
        <v>37</v>
      </c>
      <c r="V21" s="1088">
        <v>0</v>
      </c>
      <c r="W21" s="1088">
        <v>5</v>
      </c>
      <c r="X21" s="1088">
        <v>2</v>
      </c>
      <c r="Y21" s="1088">
        <v>0</v>
      </c>
      <c r="Z21" s="1088">
        <v>34</v>
      </c>
      <c r="AA21" s="1088">
        <v>41</v>
      </c>
      <c r="AB21" s="1088">
        <v>0</v>
      </c>
      <c r="AC21" s="1088">
        <v>9</v>
      </c>
      <c r="AD21" s="1088">
        <v>4</v>
      </c>
      <c r="AE21" s="1088">
        <v>0</v>
      </c>
      <c r="AF21" s="1088">
        <v>7</v>
      </c>
      <c r="AG21" s="1088">
        <v>3</v>
      </c>
      <c r="AH21" s="1088">
        <v>0</v>
      </c>
      <c r="AI21" s="811" t="s">
        <v>54</v>
      </c>
      <c r="AJ21" s="811"/>
      <c r="AK21" s="926" t="s">
        <v>53</v>
      </c>
      <c r="AL21" s="926"/>
      <c r="AM21" s="1088">
        <v>83</v>
      </c>
      <c r="AN21" s="1088">
        <v>194</v>
      </c>
      <c r="AO21" s="1088">
        <v>0</v>
      </c>
      <c r="AP21" s="1088">
        <v>31</v>
      </c>
      <c r="AQ21" s="1088">
        <v>36</v>
      </c>
      <c r="AR21" s="1088">
        <v>0</v>
      </c>
      <c r="AS21" s="1088">
        <v>17</v>
      </c>
      <c r="AT21" s="1088">
        <v>24</v>
      </c>
      <c r="AU21" s="1088">
        <v>0</v>
      </c>
      <c r="AV21" s="1130">
        <f t="shared" si="4"/>
        <v>223</v>
      </c>
      <c r="AW21" s="1130">
        <f t="shared" si="4"/>
        <v>341</v>
      </c>
      <c r="AX21" s="1130">
        <f t="shared" si="4"/>
        <v>0</v>
      </c>
      <c r="AY21" s="1130">
        <f t="shared" si="5"/>
        <v>564</v>
      </c>
      <c r="AZ21" s="1101">
        <f t="shared" si="6"/>
        <v>505</v>
      </c>
      <c r="BA21" s="1101">
        <f t="shared" si="1"/>
        <v>533</v>
      </c>
      <c r="BB21" s="1101">
        <f t="shared" si="1"/>
        <v>0</v>
      </c>
      <c r="BC21" s="1101">
        <f t="shared" si="1"/>
        <v>1038</v>
      </c>
      <c r="BD21" s="811" t="s">
        <v>54</v>
      </c>
      <c r="BE21" s="811"/>
    </row>
    <row r="22" spans="1:57" ht="21.95" customHeight="1">
      <c r="A22" s="926" t="s">
        <v>84</v>
      </c>
      <c r="B22" s="926"/>
      <c r="C22" s="1101">
        <v>48</v>
      </c>
      <c r="D22" s="1101">
        <v>20</v>
      </c>
      <c r="E22" s="1101">
        <v>2</v>
      </c>
      <c r="F22" s="1101">
        <v>50</v>
      </c>
      <c r="G22" s="1101">
        <v>20</v>
      </c>
      <c r="H22" s="1101">
        <v>2</v>
      </c>
      <c r="I22" s="1101">
        <v>53</v>
      </c>
      <c r="J22" s="1101">
        <v>22</v>
      </c>
      <c r="K22" s="1101">
        <v>2</v>
      </c>
      <c r="L22" s="1101">
        <f t="shared" si="2"/>
        <v>151</v>
      </c>
      <c r="M22" s="1101">
        <f t="shared" si="0"/>
        <v>62</v>
      </c>
      <c r="N22" s="1101">
        <f t="shared" si="0"/>
        <v>6</v>
      </c>
      <c r="O22" s="1101">
        <f t="shared" si="3"/>
        <v>219</v>
      </c>
      <c r="P22" s="811" t="s">
        <v>56</v>
      </c>
      <c r="Q22" s="811"/>
      <c r="R22" s="926" t="s">
        <v>84</v>
      </c>
      <c r="S22" s="926"/>
      <c r="T22" s="1088">
        <v>14</v>
      </c>
      <c r="U22" s="1088">
        <v>17</v>
      </c>
      <c r="V22" s="1088">
        <v>0</v>
      </c>
      <c r="W22" s="1088">
        <v>2</v>
      </c>
      <c r="X22" s="1088">
        <v>2</v>
      </c>
      <c r="Y22" s="1088">
        <v>0</v>
      </c>
      <c r="Z22" s="1088">
        <v>16</v>
      </c>
      <c r="AA22" s="1088">
        <v>19</v>
      </c>
      <c r="AB22" s="1088">
        <v>0</v>
      </c>
      <c r="AC22" s="1088">
        <v>7</v>
      </c>
      <c r="AD22" s="1088">
        <v>5</v>
      </c>
      <c r="AE22" s="1088">
        <v>0</v>
      </c>
      <c r="AF22" s="1088">
        <v>2</v>
      </c>
      <c r="AG22" s="1088">
        <v>3</v>
      </c>
      <c r="AH22" s="1088">
        <v>0</v>
      </c>
      <c r="AI22" s="811" t="s">
        <v>56</v>
      </c>
      <c r="AJ22" s="811"/>
      <c r="AK22" s="926" t="s">
        <v>84</v>
      </c>
      <c r="AL22" s="926"/>
      <c r="AM22" s="1088">
        <v>31</v>
      </c>
      <c r="AN22" s="1088">
        <v>36</v>
      </c>
      <c r="AO22" s="1088">
        <v>3</v>
      </c>
      <c r="AP22" s="1088">
        <v>13</v>
      </c>
      <c r="AQ22" s="1088">
        <v>9</v>
      </c>
      <c r="AR22" s="1088">
        <v>1</v>
      </c>
      <c r="AS22" s="1088">
        <v>2</v>
      </c>
      <c r="AT22" s="1088">
        <v>5</v>
      </c>
      <c r="AU22" s="1088">
        <v>0</v>
      </c>
      <c r="AV22" s="1130">
        <f t="shared" si="4"/>
        <v>87</v>
      </c>
      <c r="AW22" s="1130">
        <f t="shared" si="4"/>
        <v>96</v>
      </c>
      <c r="AX22" s="1130">
        <f t="shared" si="4"/>
        <v>4</v>
      </c>
      <c r="AY22" s="1130">
        <f t="shared" si="5"/>
        <v>187</v>
      </c>
      <c r="AZ22" s="1101">
        <f t="shared" si="6"/>
        <v>238</v>
      </c>
      <c r="BA22" s="1101">
        <f t="shared" si="1"/>
        <v>158</v>
      </c>
      <c r="BB22" s="1101">
        <f t="shared" si="1"/>
        <v>10</v>
      </c>
      <c r="BC22" s="1101">
        <f t="shared" si="1"/>
        <v>406</v>
      </c>
      <c r="BD22" s="811" t="s">
        <v>56</v>
      </c>
      <c r="BE22" s="811"/>
    </row>
    <row r="23" spans="1:57" ht="21.95" customHeight="1">
      <c r="A23" s="926" t="s">
        <v>57</v>
      </c>
      <c r="B23" s="926"/>
      <c r="C23" s="1101">
        <v>33</v>
      </c>
      <c r="D23" s="1101">
        <v>10</v>
      </c>
      <c r="E23" s="1101">
        <v>0</v>
      </c>
      <c r="F23" s="1101">
        <v>31</v>
      </c>
      <c r="G23" s="1101">
        <v>10</v>
      </c>
      <c r="H23" s="1101">
        <v>0</v>
      </c>
      <c r="I23" s="1101">
        <v>34</v>
      </c>
      <c r="J23" s="1101">
        <v>15</v>
      </c>
      <c r="K23" s="1101">
        <v>0</v>
      </c>
      <c r="L23" s="1101">
        <f t="shared" si="2"/>
        <v>98</v>
      </c>
      <c r="M23" s="1101">
        <f t="shared" si="0"/>
        <v>35</v>
      </c>
      <c r="N23" s="1101">
        <f t="shared" si="0"/>
        <v>0</v>
      </c>
      <c r="O23" s="1101">
        <f t="shared" si="3"/>
        <v>133</v>
      </c>
      <c r="P23" s="811" t="s">
        <v>58</v>
      </c>
      <c r="Q23" s="811"/>
      <c r="R23" s="926" t="s">
        <v>57</v>
      </c>
      <c r="S23" s="926"/>
      <c r="T23" s="1088">
        <v>6</v>
      </c>
      <c r="U23" s="1088">
        <v>6</v>
      </c>
      <c r="V23" s="1088">
        <v>0</v>
      </c>
      <c r="W23" s="1088">
        <v>1</v>
      </c>
      <c r="X23" s="1088">
        <v>1</v>
      </c>
      <c r="Y23" s="1088">
        <v>0</v>
      </c>
      <c r="Z23" s="1088">
        <v>5</v>
      </c>
      <c r="AA23" s="1088">
        <v>5</v>
      </c>
      <c r="AB23" s="1088">
        <v>0</v>
      </c>
      <c r="AC23" s="1088">
        <v>4</v>
      </c>
      <c r="AD23" s="1088">
        <v>0</v>
      </c>
      <c r="AE23" s="1088">
        <v>0</v>
      </c>
      <c r="AF23" s="1088">
        <v>1</v>
      </c>
      <c r="AG23" s="1088">
        <v>1</v>
      </c>
      <c r="AH23" s="1088">
        <v>0</v>
      </c>
      <c r="AI23" s="811" t="s">
        <v>58</v>
      </c>
      <c r="AJ23" s="811"/>
      <c r="AK23" s="926" t="s">
        <v>57</v>
      </c>
      <c r="AL23" s="926"/>
      <c r="AM23" s="1088">
        <v>8</v>
      </c>
      <c r="AN23" s="1088">
        <v>15</v>
      </c>
      <c r="AO23" s="1088">
        <v>0</v>
      </c>
      <c r="AP23" s="1088">
        <v>7</v>
      </c>
      <c r="AQ23" s="1088">
        <v>4</v>
      </c>
      <c r="AR23" s="1088">
        <v>0</v>
      </c>
      <c r="AS23" s="1088">
        <v>1</v>
      </c>
      <c r="AT23" s="1088">
        <v>1</v>
      </c>
      <c r="AU23" s="1088">
        <v>0</v>
      </c>
      <c r="AV23" s="1130">
        <f t="shared" si="4"/>
        <v>33</v>
      </c>
      <c r="AW23" s="1130">
        <f t="shared" si="4"/>
        <v>33</v>
      </c>
      <c r="AX23" s="1130">
        <f t="shared" si="4"/>
        <v>0</v>
      </c>
      <c r="AY23" s="1130">
        <f t="shared" si="5"/>
        <v>66</v>
      </c>
      <c r="AZ23" s="1101">
        <f t="shared" si="6"/>
        <v>131</v>
      </c>
      <c r="BA23" s="1101">
        <f t="shared" si="1"/>
        <v>68</v>
      </c>
      <c r="BB23" s="1101">
        <f t="shared" si="1"/>
        <v>0</v>
      </c>
      <c r="BC23" s="1101">
        <f t="shared" si="1"/>
        <v>199</v>
      </c>
      <c r="BD23" s="811" t="s">
        <v>58</v>
      </c>
      <c r="BE23" s="811"/>
    </row>
    <row r="24" spans="1:57" ht="21.95" customHeight="1">
      <c r="A24" s="926" t="s">
        <v>59</v>
      </c>
      <c r="B24" s="926"/>
      <c r="C24" s="1101">
        <v>21</v>
      </c>
      <c r="D24" s="1101">
        <v>12</v>
      </c>
      <c r="E24" s="1101">
        <v>0</v>
      </c>
      <c r="F24" s="1101">
        <v>13</v>
      </c>
      <c r="G24" s="1101">
        <v>13</v>
      </c>
      <c r="H24" s="1101">
        <v>0</v>
      </c>
      <c r="I24" s="1101">
        <v>18</v>
      </c>
      <c r="J24" s="1101">
        <v>13</v>
      </c>
      <c r="K24" s="1101">
        <v>0</v>
      </c>
      <c r="L24" s="1101">
        <f t="shared" si="2"/>
        <v>52</v>
      </c>
      <c r="M24" s="1101">
        <f t="shared" si="2"/>
        <v>38</v>
      </c>
      <c r="N24" s="1101">
        <f t="shared" si="2"/>
        <v>0</v>
      </c>
      <c r="O24" s="1101">
        <f t="shared" si="3"/>
        <v>90</v>
      </c>
      <c r="P24" s="811" t="s">
        <v>60</v>
      </c>
      <c r="Q24" s="811"/>
      <c r="R24" s="926" t="s">
        <v>59</v>
      </c>
      <c r="S24" s="926"/>
      <c r="T24" s="1088">
        <v>6</v>
      </c>
      <c r="U24" s="1088">
        <v>8</v>
      </c>
      <c r="V24" s="1088">
        <v>0</v>
      </c>
      <c r="W24" s="1088">
        <v>1</v>
      </c>
      <c r="X24" s="1088">
        <v>1</v>
      </c>
      <c r="Y24" s="1088">
        <v>0</v>
      </c>
      <c r="Z24" s="1088">
        <v>5</v>
      </c>
      <c r="AA24" s="1088">
        <v>11</v>
      </c>
      <c r="AB24" s="1088">
        <v>0</v>
      </c>
      <c r="AC24" s="1088">
        <v>2</v>
      </c>
      <c r="AD24" s="1088">
        <v>0</v>
      </c>
      <c r="AE24" s="1088">
        <v>0</v>
      </c>
      <c r="AF24" s="1088">
        <v>0</v>
      </c>
      <c r="AG24" s="1088">
        <v>0</v>
      </c>
      <c r="AH24" s="1088">
        <v>0</v>
      </c>
      <c r="AI24" s="811" t="s">
        <v>60</v>
      </c>
      <c r="AJ24" s="811"/>
      <c r="AK24" s="926" t="s">
        <v>59</v>
      </c>
      <c r="AL24" s="926"/>
      <c r="AM24" s="1088">
        <v>12</v>
      </c>
      <c r="AN24" s="1088">
        <v>31</v>
      </c>
      <c r="AO24" s="1088">
        <v>0</v>
      </c>
      <c r="AP24" s="1088">
        <v>6</v>
      </c>
      <c r="AQ24" s="1088">
        <v>4</v>
      </c>
      <c r="AR24" s="1088">
        <v>0</v>
      </c>
      <c r="AS24" s="1088">
        <v>0</v>
      </c>
      <c r="AT24" s="1088">
        <v>0</v>
      </c>
      <c r="AU24" s="1088">
        <v>0</v>
      </c>
      <c r="AV24" s="1130">
        <f t="shared" si="4"/>
        <v>32</v>
      </c>
      <c r="AW24" s="1130">
        <f t="shared" si="4"/>
        <v>55</v>
      </c>
      <c r="AX24" s="1130">
        <f t="shared" si="4"/>
        <v>0</v>
      </c>
      <c r="AY24" s="1130">
        <f t="shared" si="5"/>
        <v>87</v>
      </c>
      <c r="AZ24" s="1101">
        <f t="shared" si="6"/>
        <v>84</v>
      </c>
      <c r="BA24" s="1101">
        <f t="shared" si="6"/>
        <v>93</v>
      </c>
      <c r="BB24" s="1101">
        <f t="shared" si="6"/>
        <v>0</v>
      </c>
      <c r="BC24" s="1101">
        <f t="shared" si="6"/>
        <v>177</v>
      </c>
      <c r="BD24" s="811" t="s">
        <v>60</v>
      </c>
      <c r="BE24" s="811"/>
    </row>
    <row r="25" spans="1:57" ht="21.95" customHeight="1">
      <c r="A25" s="926" t="s">
        <v>61</v>
      </c>
      <c r="B25" s="926"/>
      <c r="C25" s="1101">
        <v>87</v>
      </c>
      <c r="D25" s="1101">
        <v>62</v>
      </c>
      <c r="E25" s="1101">
        <v>0</v>
      </c>
      <c r="F25" s="1101">
        <v>82</v>
      </c>
      <c r="G25" s="1101">
        <v>60</v>
      </c>
      <c r="H25" s="1101">
        <v>0</v>
      </c>
      <c r="I25" s="1101">
        <v>85</v>
      </c>
      <c r="J25" s="1101">
        <v>66</v>
      </c>
      <c r="K25" s="1101">
        <v>0</v>
      </c>
      <c r="L25" s="1101">
        <f t="shared" si="2"/>
        <v>254</v>
      </c>
      <c r="M25" s="1101">
        <f t="shared" si="2"/>
        <v>188</v>
      </c>
      <c r="N25" s="1101">
        <f t="shared" si="2"/>
        <v>0</v>
      </c>
      <c r="O25" s="1101">
        <f t="shared" si="3"/>
        <v>442</v>
      </c>
      <c r="P25" s="811" t="s">
        <v>62</v>
      </c>
      <c r="Q25" s="811"/>
      <c r="R25" s="926" t="s">
        <v>61</v>
      </c>
      <c r="S25" s="926"/>
      <c r="T25" s="1088">
        <v>50</v>
      </c>
      <c r="U25" s="1088">
        <v>55</v>
      </c>
      <c r="V25" s="1088">
        <v>0</v>
      </c>
      <c r="W25" s="1088">
        <v>4</v>
      </c>
      <c r="X25" s="1088">
        <v>5</v>
      </c>
      <c r="Y25" s="1088">
        <v>0</v>
      </c>
      <c r="Z25" s="1088">
        <v>48</v>
      </c>
      <c r="AA25" s="1088">
        <v>55</v>
      </c>
      <c r="AB25" s="1088">
        <v>0</v>
      </c>
      <c r="AC25" s="1088">
        <v>22</v>
      </c>
      <c r="AD25" s="1088">
        <v>11</v>
      </c>
      <c r="AE25" s="1088">
        <v>0</v>
      </c>
      <c r="AF25" s="1088">
        <v>7</v>
      </c>
      <c r="AG25" s="1088">
        <v>4</v>
      </c>
      <c r="AH25" s="1088">
        <v>0</v>
      </c>
      <c r="AI25" s="811" t="s">
        <v>62</v>
      </c>
      <c r="AJ25" s="811"/>
      <c r="AK25" s="926" t="s">
        <v>61</v>
      </c>
      <c r="AL25" s="926"/>
      <c r="AM25" s="1088">
        <v>70</v>
      </c>
      <c r="AN25" s="1088">
        <v>117</v>
      </c>
      <c r="AO25" s="1088">
        <v>0</v>
      </c>
      <c r="AP25" s="1088">
        <v>44</v>
      </c>
      <c r="AQ25" s="1088">
        <v>45</v>
      </c>
      <c r="AR25" s="1088">
        <v>0</v>
      </c>
      <c r="AS25" s="1088">
        <v>9</v>
      </c>
      <c r="AT25" s="1088">
        <v>17</v>
      </c>
      <c r="AU25" s="1088">
        <v>0</v>
      </c>
      <c r="AV25" s="1130">
        <f t="shared" ref="AV25:AX27" si="7">SUM(T25,W25,Z25,AC25,AF25,AM25,AP25,AS25)</f>
        <v>254</v>
      </c>
      <c r="AW25" s="1130">
        <f t="shared" si="7"/>
        <v>309</v>
      </c>
      <c r="AX25" s="1130">
        <f t="shared" si="7"/>
        <v>0</v>
      </c>
      <c r="AY25" s="1130">
        <f t="shared" si="5"/>
        <v>563</v>
      </c>
      <c r="AZ25" s="1101">
        <f t="shared" si="6"/>
        <v>508</v>
      </c>
      <c r="BA25" s="1101">
        <f t="shared" si="6"/>
        <v>497</v>
      </c>
      <c r="BB25" s="1101">
        <f t="shared" si="6"/>
        <v>0</v>
      </c>
      <c r="BC25" s="1101">
        <f t="shared" si="6"/>
        <v>1005</v>
      </c>
      <c r="BD25" s="811" t="s">
        <v>62</v>
      </c>
      <c r="BE25" s="811"/>
    </row>
    <row r="26" spans="1:57" ht="21.95" customHeight="1">
      <c r="A26" s="926" t="s">
        <v>63</v>
      </c>
      <c r="B26" s="926"/>
      <c r="C26" s="1101">
        <v>19</v>
      </c>
      <c r="D26" s="1101">
        <v>10</v>
      </c>
      <c r="E26" s="1101">
        <v>0</v>
      </c>
      <c r="F26" s="1101">
        <v>14</v>
      </c>
      <c r="G26" s="1101">
        <v>9</v>
      </c>
      <c r="H26" s="1101">
        <v>0</v>
      </c>
      <c r="I26" s="1101">
        <v>18</v>
      </c>
      <c r="J26" s="1101">
        <v>9</v>
      </c>
      <c r="K26" s="1101">
        <v>0</v>
      </c>
      <c r="L26" s="1101">
        <f t="shared" si="2"/>
        <v>51</v>
      </c>
      <c r="M26" s="1101">
        <f t="shared" si="2"/>
        <v>28</v>
      </c>
      <c r="N26" s="1101">
        <f t="shared" si="2"/>
        <v>0</v>
      </c>
      <c r="O26" s="1101">
        <f t="shared" si="3"/>
        <v>79</v>
      </c>
      <c r="P26" s="811" t="s">
        <v>64</v>
      </c>
      <c r="Q26" s="811"/>
      <c r="R26" s="926" t="s">
        <v>63</v>
      </c>
      <c r="S26" s="926"/>
      <c r="T26" s="1088">
        <v>8</v>
      </c>
      <c r="U26" s="1088">
        <v>7</v>
      </c>
      <c r="V26" s="1088">
        <v>0</v>
      </c>
      <c r="W26" s="1088">
        <v>1</v>
      </c>
      <c r="X26" s="1088">
        <v>1</v>
      </c>
      <c r="Y26" s="1088">
        <v>0</v>
      </c>
      <c r="Z26" s="1088">
        <v>6</v>
      </c>
      <c r="AA26" s="1088">
        <v>6</v>
      </c>
      <c r="AB26" s="1088">
        <v>0</v>
      </c>
      <c r="AC26" s="1088">
        <v>6</v>
      </c>
      <c r="AD26" s="1088">
        <v>2</v>
      </c>
      <c r="AE26" s="1088">
        <v>0</v>
      </c>
      <c r="AF26" s="1088">
        <v>1</v>
      </c>
      <c r="AG26" s="1088">
        <v>1</v>
      </c>
      <c r="AH26" s="1088">
        <v>0</v>
      </c>
      <c r="AI26" s="811" t="s">
        <v>64</v>
      </c>
      <c r="AJ26" s="811"/>
      <c r="AK26" s="926" t="s">
        <v>63</v>
      </c>
      <c r="AL26" s="926"/>
      <c r="AM26" s="1088">
        <v>6</v>
      </c>
      <c r="AN26" s="1088">
        <v>5</v>
      </c>
      <c r="AO26" s="1088">
        <v>1</v>
      </c>
      <c r="AP26" s="1088">
        <v>3</v>
      </c>
      <c r="AQ26" s="1088">
        <v>3</v>
      </c>
      <c r="AR26" s="1088">
        <v>0</v>
      </c>
      <c r="AS26" s="1088">
        <v>2</v>
      </c>
      <c r="AT26" s="1088">
        <v>2</v>
      </c>
      <c r="AU26" s="1088">
        <v>0</v>
      </c>
      <c r="AV26" s="1130">
        <f t="shared" si="7"/>
        <v>33</v>
      </c>
      <c r="AW26" s="1130">
        <f t="shared" si="7"/>
        <v>27</v>
      </c>
      <c r="AX26" s="1130">
        <f t="shared" si="7"/>
        <v>1</v>
      </c>
      <c r="AY26" s="1130">
        <f t="shared" si="5"/>
        <v>61</v>
      </c>
      <c r="AZ26" s="1101">
        <f t="shared" si="6"/>
        <v>84</v>
      </c>
      <c r="BA26" s="1101">
        <f t="shared" si="6"/>
        <v>55</v>
      </c>
      <c r="BB26" s="1101">
        <f t="shared" si="6"/>
        <v>1</v>
      </c>
      <c r="BC26" s="1101">
        <f t="shared" si="6"/>
        <v>140</v>
      </c>
      <c r="BD26" s="811" t="s">
        <v>64</v>
      </c>
      <c r="BE26" s="811"/>
    </row>
    <row r="27" spans="1:57" ht="21.95" customHeight="1" thickBot="1">
      <c r="A27" s="1131" t="s">
        <v>65</v>
      </c>
      <c r="B27" s="1131"/>
      <c r="C27" s="1132">
        <v>220</v>
      </c>
      <c r="D27" s="1132">
        <v>85</v>
      </c>
      <c r="E27" s="1132">
        <v>0</v>
      </c>
      <c r="F27" s="1132">
        <v>209</v>
      </c>
      <c r="G27" s="1132">
        <v>82</v>
      </c>
      <c r="H27" s="1132">
        <v>0</v>
      </c>
      <c r="I27" s="1132">
        <v>258</v>
      </c>
      <c r="J27" s="1132">
        <v>97</v>
      </c>
      <c r="K27" s="1132">
        <v>0</v>
      </c>
      <c r="L27" s="1101">
        <f t="shared" si="2"/>
        <v>687</v>
      </c>
      <c r="M27" s="1101">
        <f t="shared" si="2"/>
        <v>264</v>
      </c>
      <c r="N27" s="1101">
        <f t="shared" si="2"/>
        <v>0</v>
      </c>
      <c r="O27" s="1101">
        <f t="shared" si="3"/>
        <v>951</v>
      </c>
      <c r="P27" s="494" t="s">
        <v>66</v>
      </c>
      <c r="Q27" s="494"/>
      <c r="R27" s="929" t="s">
        <v>65</v>
      </c>
      <c r="S27" s="929"/>
      <c r="T27" s="1132">
        <v>95</v>
      </c>
      <c r="U27" s="1132">
        <v>61</v>
      </c>
      <c r="V27" s="1132">
        <v>0</v>
      </c>
      <c r="W27" s="1132">
        <v>25</v>
      </c>
      <c r="X27" s="1132">
        <v>15</v>
      </c>
      <c r="Y27" s="1132">
        <v>0</v>
      </c>
      <c r="Z27" s="1132">
        <v>58</v>
      </c>
      <c r="AA27" s="1132">
        <v>53</v>
      </c>
      <c r="AB27" s="1132">
        <v>0</v>
      </c>
      <c r="AC27" s="1132">
        <v>85</v>
      </c>
      <c r="AD27" s="1132">
        <v>40</v>
      </c>
      <c r="AE27" s="1132">
        <v>0</v>
      </c>
      <c r="AF27" s="1132">
        <v>31</v>
      </c>
      <c r="AG27" s="1132">
        <v>21</v>
      </c>
      <c r="AH27" s="1132">
        <v>0</v>
      </c>
      <c r="AI27" s="494" t="s">
        <v>66</v>
      </c>
      <c r="AJ27" s="494"/>
      <c r="AK27" s="966" t="s">
        <v>65</v>
      </c>
      <c r="AL27" s="966"/>
      <c r="AM27" s="1132">
        <v>86</v>
      </c>
      <c r="AN27" s="1132">
        <v>99</v>
      </c>
      <c r="AO27" s="1132">
        <v>0</v>
      </c>
      <c r="AP27" s="1132">
        <v>117</v>
      </c>
      <c r="AQ27" s="1132">
        <v>62</v>
      </c>
      <c r="AR27" s="1132">
        <v>0</v>
      </c>
      <c r="AS27" s="1132">
        <v>38</v>
      </c>
      <c r="AT27" s="1132">
        <v>29</v>
      </c>
      <c r="AU27" s="1132">
        <v>0</v>
      </c>
      <c r="AV27" s="1130">
        <f t="shared" si="7"/>
        <v>535</v>
      </c>
      <c r="AW27" s="1130">
        <f t="shared" si="7"/>
        <v>380</v>
      </c>
      <c r="AX27" s="1130">
        <f t="shared" si="7"/>
        <v>0</v>
      </c>
      <c r="AY27" s="1130">
        <f t="shared" si="5"/>
        <v>915</v>
      </c>
      <c r="AZ27" s="1101">
        <f t="shared" si="6"/>
        <v>1222</v>
      </c>
      <c r="BA27" s="1101">
        <f t="shared" si="6"/>
        <v>644</v>
      </c>
      <c r="BB27" s="1101">
        <f t="shared" si="6"/>
        <v>0</v>
      </c>
      <c r="BC27" s="1101">
        <f t="shared" si="6"/>
        <v>1866</v>
      </c>
      <c r="BD27" s="494" t="s">
        <v>66</v>
      </c>
      <c r="BE27" s="494"/>
    </row>
    <row r="28" spans="1:57" ht="21.95" customHeight="1" thickBot="1">
      <c r="A28" s="930" t="s">
        <v>19</v>
      </c>
      <c r="B28" s="930"/>
      <c r="C28" s="1092">
        <f>SUM(C8:C27)</f>
        <v>1161</v>
      </c>
      <c r="D28" s="1092">
        <f t="shared" ref="D28:O28" si="8">SUM(D8:D27)</f>
        <v>557</v>
      </c>
      <c r="E28" s="1092">
        <f t="shared" si="8"/>
        <v>12</v>
      </c>
      <c r="F28" s="1092">
        <f t="shared" si="8"/>
        <v>1119</v>
      </c>
      <c r="G28" s="1092">
        <f t="shared" si="8"/>
        <v>541</v>
      </c>
      <c r="H28" s="1092">
        <f t="shared" si="8"/>
        <v>11</v>
      </c>
      <c r="I28" s="1092">
        <f t="shared" si="8"/>
        <v>1249</v>
      </c>
      <c r="J28" s="1092">
        <f t="shared" si="8"/>
        <v>621</v>
      </c>
      <c r="K28" s="1092">
        <f t="shared" si="8"/>
        <v>12</v>
      </c>
      <c r="L28" s="1092">
        <f t="shared" si="8"/>
        <v>3529</v>
      </c>
      <c r="M28" s="1092">
        <f t="shared" si="8"/>
        <v>1719</v>
      </c>
      <c r="N28" s="1092">
        <f t="shared" si="8"/>
        <v>35</v>
      </c>
      <c r="O28" s="1092">
        <f t="shared" si="8"/>
        <v>5283</v>
      </c>
      <c r="P28" s="826" t="s">
        <v>67</v>
      </c>
      <c r="Q28" s="826"/>
      <c r="R28" s="930" t="s">
        <v>19</v>
      </c>
      <c r="S28" s="930"/>
      <c r="T28" s="1092">
        <f>SUM(T8:T27)</f>
        <v>439</v>
      </c>
      <c r="U28" s="1092">
        <f t="shared" ref="U28:AH28" si="9">SUM(U8:U27)</f>
        <v>369</v>
      </c>
      <c r="V28" s="1092">
        <f t="shared" si="9"/>
        <v>4</v>
      </c>
      <c r="W28" s="1092">
        <f t="shared" si="9"/>
        <v>82</v>
      </c>
      <c r="X28" s="1092">
        <f t="shared" si="9"/>
        <v>67</v>
      </c>
      <c r="Y28" s="1092">
        <f t="shared" si="9"/>
        <v>1</v>
      </c>
      <c r="Z28" s="1092">
        <f t="shared" si="9"/>
        <v>350</v>
      </c>
      <c r="AA28" s="1092">
        <f t="shared" si="9"/>
        <v>347</v>
      </c>
      <c r="AB28" s="1092">
        <f t="shared" si="9"/>
        <v>2</v>
      </c>
      <c r="AC28" s="1092">
        <f t="shared" si="9"/>
        <v>259</v>
      </c>
      <c r="AD28" s="1092">
        <f t="shared" si="9"/>
        <v>121</v>
      </c>
      <c r="AE28" s="1092">
        <f t="shared" si="9"/>
        <v>0</v>
      </c>
      <c r="AF28" s="1092">
        <f t="shared" si="9"/>
        <v>77</v>
      </c>
      <c r="AG28" s="1092">
        <f t="shared" si="9"/>
        <v>74</v>
      </c>
      <c r="AH28" s="1092">
        <f t="shared" si="9"/>
        <v>1</v>
      </c>
      <c r="AI28" s="826" t="s">
        <v>67</v>
      </c>
      <c r="AJ28" s="826"/>
      <c r="AK28" s="930" t="s">
        <v>19</v>
      </c>
      <c r="AL28" s="930"/>
      <c r="AM28" s="1092">
        <f>SUM(AM8:AM27)</f>
        <v>498</v>
      </c>
      <c r="AN28" s="1092">
        <f t="shared" ref="AN28:BC28" si="10">SUM(AN8:AN27)</f>
        <v>708</v>
      </c>
      <c r="AO28" s="1092">
        <f t="shared" si="10"/>
        <v>9</v>
      </c>
      <c r="AP28" s="1092">
        <f t="shared" si="10"/>
        <v>367</v>
      </c>
      <c r="AQ28" s="1092">
        <f t="shared" si="10"/>
        <v>253</v>
      </c>
      <c r="AR28" s="1092">
        <f t="shared" si="10"/>
        <v>4</v>
      </c>
      <c r="AS28" s="1092">
        <f t="shared" si="10"/>
        <v>106</v>
      </c>
      <c r="AT28" s="1092">
        <f t="shared" si="10"/>
        <v>137</v>
      </c>
      <c r="AU28" s="1092">
        <f t="shared" si="10"/>
        <v>1</v>
      </c>
      <c r="AV28" s="1092">
        <f t="shared" si="10"/>
        <v>2178</v>
      </c>
      <c r="AW28" s="1092">
        <f t="shared" si="10"/>
        <v>2076</v>
      </c>
      <c r="AX28" s="1092">
        <f t="shared" si="10"/>
        <v>22</v>
      </c>
      <c r="AY28" s="1092">
        <f t="shared" si="10"/>
        <v>4276</v>
      </c>
      <c r="AZ28" s="1092">
        <f t="shared" si="10"/>
        <v>5707</v>
      </c>
      <c r="BA28" s="1092">
        <f t="shared" si="10"/>
        <v>3795</v>
      </c>
      <c r="BB28" s="1092">
        <f t="shared" si="10"/>
        <v>57</v>
      </c>
      <c r="BC28" s="1092">
        <f t="shared" si="10"/>
        <v>9559</v>
      </c>
      <c r="BD28" s="826" t="s">
        <v>67</v>
      </c>
      <c r="BE28" s="826"/>
    </row>
    <row r="29" spans="1:57" ht="21" customHeight="1" thickTop="1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80"/>
      <c r="S29" s="780"/>
      <c r="T29" s="780"/>
      <c r="U29" s="780"/>
      <c r="V29" s="780"/>
      <c r="W29" s="780"/>
      <c r="X29" s="780"/>
      <c r="Y29" s="780"/>
      <c r="Z29" s="780"/>
      <c r="AA29" s="780"/>
      <c r="AB29" s="780"/>
      <c r="AC29" s="780"/>
      <c r="AD29" s="780"/>
      <c r="AE29" s="780"/>
      <c r="AF29" s="780"/>
      <c r="AG29" s="780"/>
      <c r="AH29" s="780"/>
      <c r="AI29" s="780"/>
      <c r="AJ29" s="780"/>
      <c r="AK29" s="780"/>
      <c r="AL29" s="780"/>
      <c r="AM29" s="780"/>
      <c r="AN29" s="780"/>
      <c r="AO29" s="780"/>
      <c r="AP29" s="780"/>
      <c r="AQ29" s="780"/>
      <c r="AR29" s="780"/>
      <c r="AS29" s="780"/>
      <c r="AT29" s="780"/>
      <c r="AU29" s="780"/>
      <c r="AV29" s="1133"/>
      <c r="AW29" s="1133"/>
      <c r="AX29" s="1133"/>
      <c r="AY29" s="1133"/>
      <c r="AZ29" s="780"/>
      <c r="BA29" s="780"/>
      <c r="BB29" s="780"/>
      <c r="BC29" s="780"/>
    </row>
  </sheetData>
  <mergeCells count="138">
    <mergeCell ref="A28:B28"/>
    <mergeCell ref="P28:Q28"/>
    <mergeCell ref="R28:S28"/>
    <mergeCell ref="AI28:AJ28"/>
    <mergeCell ref="AK28:AL28"/>
    <mergeCell ref="BD28:BE28"/>
    <mergeCell ref="A27:B27"/>
    <mergeCell ref="P27:Q27"/>
    <mergeCell ref="R27:S27"/>
    <mergeCell ref="AI27:AJ27"/>
    <mergeCell ref="AK27:AL27"/>
    <mergeCell ref="BD27:BE27"/>
    <mergeCell ref="A26:B26"/>
    <mergeCell ref="P26:Q26"/>
    <mergeCell ref="R26:S26"/>
    <mergeCell ref="AI26:AJ26"/>
    <mergeCell ref="AK26:AL26"/>
    <mergeCell ref="BD26:BE26"/>
    <mergeCell ref="A25:B25"/>
    <mergeCell ref="P25:Q25"/>
    <mergeCell ref="R25:S25"/>
    <mergeCell ref="AI25:AJ25"/>
    <mergeCell ref="AK25:AL25"/>
    <mergeCell ref="BD25:BE25"/>
    <mergeCell ref="A24:B24"/>
    <mergeCell ref="P24:Q24"/>
    <mergeCell ref="R24:S24"/>
    <mergeCell ref="AI24:AJ24"/>
    <mergeCell ref="AK24:AL24"/>
    <mergeCell ref="BD24:BE24"/>
    <mergeCell ref="A23:B23"/>
    <mergeCell ref="P23:Q23"/>
    <mergeCell ref="R23:S23"/>
    <mergeCell ref="AI23:AJ23"/>
    <mergeCell ref="AK23:AL23"/>
    <mergeCell ref="BD23:BE23"/>
    <mergeCell ref="A22:B22"/>
    <mergeCell ref="P22:Q22"/>
    <mergeCell ref="R22:S22"/>
    <mergeCell ref="AI22:AJ22"/>
    <mergeCell ref="AK22:AL22"/>
    <mergeCell ref="BD22:BE22"/>
    <mergeCell ref="A21:B21"/>
    <mergeCell ref="P21:Q21"/>
    <mergeCell ref="R21:S21"/>
    <mergeCell ref="AI21:AJ21"/>
    <mergeCell ref="AK21:AL21"/>
    <mergeCell ref="BD21:BE21"/>
    <mergeCell ref="A20:B20"/>
    <mergeCell ref="P20:Q20"/>
    <mergeCell ref="R20:S20"/>
    <mergeCell ref="AI20:AJ20"/>
    <mergeCell ref="AK20:AL20"/>
    <mergeCell ref="BD20:BE20"/>
    <mergeCell ref="A19:B19"/>
    <mergeCell ref="P19:Q19"/>
    <mergeCell ref="R19:S19"/>
    <mergeCell ref="AI19:AJ19"/>
    <mergeCell ref="AK19:AL19"/>
    <mergeCell ref="BD19:BE19"/>
    <mergeCell ref="A18:B18"/>
    <mergeCell ref="P18:Q18"/>
    <mergeCell ref="R18:S18"/>
    <mergeCell ref="AI18:AJ18"/>
    <mergeCell ref="AK18:AL18"/>
    <mergeCell ref="BD18:BE18"/>
    <mergeCell ref="A12:A17"/>
    <mergeCell ref="Q12:Q17"/>
    <mergeCell ref="R12:R17"/>
    <mergeCell ref="AJ12:AJ17"/>
    <mergeCell ref="AK12:AK17"/>
    <mergeCell ref="BE12:BE17"/>
    <mergeCell ref="A11:B11"/>
    <mergeCell ref="P11:Q11"/>
    <mergeCell ref="R11:S11"/>
    <mergeCell ref="AI11:AJ11"/>
    <mergeCell ref="AK11:AL11"/>
    <mergeCell ref="BD11:BE11"/>
    <mergeCell ref="A10:B10"/>
    <mergeCell ref="P10:Q10"/>
    <mergeCell ref="R10:S10"/>
    <mergeCell ref="AI10:AJ10"/>
    <mergeCell ref="AK10:AL10"/>
    <mergeCell ref="BD10:BE10"/>
    <mergeCell ref="BD8:BE8"/>
    <mergeCell ref="A9:B9"/>
    <mergeCell ref="P9:Q9"/>
    <mergeCell ref="R9:S9"/>
    <mergeCell ref="AI9:AJ9"/>
    <mergeCell ref="AK9:AL9"/>
    <mergeCell ref="BD9:BE9"/>
    <mergeCell ref="AZ5:BC5"/>
    <mergeCell ref="A8:B8"/>
    <mergeCell ref="P8:Q8"/>
    <mergeCell ref="R8:S8"/>
    <mergeCell ref="AI8:AJ8"/>
    <mergeCell ref="AK8:AL8"/>
    <mergeCell ref="C5:E5"/>
    <mergeCell ref="F5:H5"/>
    <mergeCell ref="I5:K5"/>
    <mergeCell ref="L5:O5"/>
    <mergeCell ref="T5:V5"/>
    <mergeCell ref="W5:Y5"/>
    <mergeCell ref="AM4:AO4"/>
    <mergeCell ref="AP4:AR4"/>
    <mergeCell ref="AS4:AU4"/>
    <mergeCell ref="AV4:AY4"/>
    <mergeCell ref="AZ4:BC4"/>
    <mergeCell ref="BD4:BE7"/>
    <mergeCell ref="AM5:AO5"/>
    <mergeCell ref="AP5:AR5"/>
    <mergeCell ref="AS5:AU5"/>
    <mergeCell ref="AV5:AY5"/>
    <mergeCell ref="W4:Y4"/>
    <mergeCell ref="Z4:AB4"/>
    <mergeCell ref="AC4:AE4"/>
    <mergeCell ref="AF4:AH4"/>
    <mergeCell ref="AI4:AJ7"/>
    <mergeCell ref="AK4:AL7"/>
    <mergeCell ref="Z5:AB5"/>
    <mergeCell ref="AC5:AE5"/>
    <mergeCell ref="AF5:AH5"/>
    <mergeCell ref="AK3:AV3"/>
    <mergeCell ref="BD3:BE3"/>
    <mergeCell ref="A4:B7"/>
    <mergeCell ref="C4:E4"/>
    <mergeCell ref="F4:H4"/>
    <mergeCell ref="I4:K4"/>
    <mergeCell ref="L4:O4"/>
    <mergeCell ref="P4:Q7"/>
    <mergeCell ref="R4:S7"/>
    <mergeCell ref="T4:V4"/>
    <mergeCell ref="A1:Q1"/>
    <mergeCell ref="A2:Q2"/>
    <mergeCell ref="A3:O3"/>
    <mergeCell ref="P3:Q3"/>
    <mergeCell ref="R3:U3"/>
    <mergeCell ref="AI3:AJ3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89" orientation="landscape" r:id="rId1"/>
  <colBreaks count="2" manualBreakCount="2">
    <brk id="17" max="28" man="1"/>
    <brk id="36" max="28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J56"/>
  <sheetViews>
    <sheetView rightToLeft="1" view="pageBreakPreview" topLeftCell="A13" zoomScale="80" zoomScaleNormal="75" zoomScaleSheetLayoutView="80" workbookViewId="0">
      <selection sqref="A1:T19"/>
    </sheetView>
  </sheetViews>
  <sheetFormatPr defaultRowHeight="20.25"/>
  <cols>
    <col min="1" max="1" width="3.9140625" style="969" customWidth="1"/>
    <col min="2" max="2" width="7.25" style="969" customWidth="1"/>
    <col min="3" max="3" width="7.4140625" style="969" customWidth="1"/>
    <col min="4" max="15" width="5.5" style="969" customWidth="1"/>
    <col min="16" max="16" width="6.25" style="969" customWidth="1"/>
    <col min="17" max="18" width="5.5" style="969" customWidth="1"/>
    <col min="19" max="19" width="9.75" style="969" bestFit="1" customWidth="1"/>
    <col min="20" max="20" width="4.5" style="969" customWidth="1"/>
    <col min="21" max="33" width="3.5" style="969" customWidth="1"/>
    <col min="34" max="35" width="4.25" style="969" customWidth="1"/>
    <col min="36" max="36" width="6.75" style="969" customWidth="1"/>
    <col min="37" max="55" width="5.08203125" style="969" customWidth="1"/>
    <col min="56" max="16384" width="8.6640625" style="969"/>
  </cols>
  <sheetData>
    <row r="1" spans="1:36" ht="29.25" customHeight="1">
      <c r="A1" s="498" t="s">
        <v>1211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</row>
    <row r="2" spans="1:36" ht="26.25" customHeight="1">
      <c r="A2" s="498" t="s">
        <v>1212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</row>
    <row r="3" spans="1:36" ht="37.5" customHeight="1" thickBot="1">
      <c r="A3" s="482" t="s">
        <v>1213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349"/>
      <c r="S3" s="481" t="s">
        <v>1214</v>
      </c>
      <c r="T3" s="481"/>
      <c r="U3" s="1134"/>
      <c r="V3" s="1134"/>
      <c r="W3" s="1134"/>
      <c r="X3" s="1134"/>
      <c r="Y3" s="1134"/>
      <c r="Z3" s="1134"/>
      <c r="AA3" s="1134"/>
      <c r="AB3" s="1134"/>
      <c r="AC3" s="1134"/>
      <c r="AD3" s="1134"/>
      <c r="AE3" s="1134"/>
      <c r="AF3" s="1134"/>
      <c r="AG3" s="1134"/>
      <c r="AH3" s="1134"/>
      <c r="AI3" s="1134"/>
      <c r="AJ3" s="1134"/>
    </row>
    <row r="4" spans="1:36" ht="26.25" customHeight="1" thickTop="1">
      <c r="A4" s="864" t="s">
        <v>4</v>
      </c>
      <c r="B4" s="864"/>
      <c r="C4" s="1135" t="s">
        <v>455</v>
      </c>
      <c r="D4" s="1135"/>
      <c r="E4" s="1135"/>
      <c r="F4" s="1135"/>
      <c r="G4" s="1135"/>
      <c r="H4" s="1135" t="s">
        <v>456</v>
      </c>
      <c r="I4" s="1135"/>
      <c r="J4" s="1135"/>
      <c r="K4" s="1135"/>
      <c r="L4" s="1135" t="s">
        <v>457</v>
      </c>
      <c r="M4" s="1135"/>
      <c r="N4" s="1135"/>
      <c r="O4" s="1135"/>
      <c r="P4" s="798" t="s">
        <v>458</v>
      </c>
      <c r="Q4" s="798"/>
      <c r="R4" s="798"/>
      <c r="S4" s="864" t="s">
        <v>10</v>
      </c>
      <c r="T4" s="864"/>
      <c r="U4" s="869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882"/>
    </row>
    <row r="5" spans="1:36" ht="51.75" customHeight="1">
      <c r="A5" s="867"/>
      <c r="B5" s="867"/>
      <c r="C5" s="1136" t="s">
        <v>1215</v>
      </c>
      <c r="D5" s="1136"/>
      <c r="E5" s="1136"/>
      <c r="F5" s="1136"/>
      <c r="G5" s="1136"/>
      <c r="H5" s="1136" t="s">
        <v>460</v>
      </c>
      <c r="I5" s="1136"/>
      <c r="J5" s="1136"/>
      <c r="K5" s="1136"/>
      <c r="L5" s="1136" t="s">
        <v>1216</v>
      </c>
      <c r="M5" s="1136"/>
      <c r="N5" s="1136"/>
      <c r="O5" s="1136"/>
      <c r="P5" s="800" t="s">
        <v>462</v>
      </c>
      <c r="Q5" s="800"/>
      <c r="R5" s="800"/>
      <c r="S5" s="867"/>
      <c r="T5" s="867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69"/>
      <c r="AF5" s="869"/>
      <c r="AG5" s="869"/>
      <c r="AH5" s="869"/>
      <c r="AI5" s="869"/>
      <c r="AJ5" s="882"/>
    </row>
    <row r="6" spans="1:36" ht="27" customHeight="1">
      <c r="A6" s="867"/>
      <c r="B6" s="867"/>
      <c r="C6" s="1136" t="s">
        <v>463</v>
      </c>
      <c r="D6" s="1136"/>
      <c r="E6" s="882" t="s">
        <v>464</v>
      </c>
      <c r="F6" s="882" t="s">
        <v>465</v>
      </c>
      <c r="G6" s="882" t="s">
        <v>107</v>
      </c>
      <c r="H6" s="800" t="s">
        <v>466</v>
      </c>
      <c r="I6" s="1136" t="s">
        <v>467</v>
      </c>
      <c r="J6" s="1136" t="s">
        <v>468</v>
      </c>
      <c r="K6" s="882" t="s">
        <v>107</v>
      </c>
      <c r="L6" s="1136" t="s">
        <v>469</v>
      </c>
      <c r="M6" s="1136" t="s">
        <v>470</v>
      </c>
      <c r="N6" s="1136" t="s">
        <v>471</v>
      </c>
      <c r="O6" s="1136" t="s">
        <v>107</v>
      </c>
      <c r="P6" s="1136" t="s">
        <v>472</v>
      </c>
      <c r="Q6" s="1136" t="s">
        <v>473</v>
      </c>
      <c r="R6" s="1136" t="s">
        <v>107</v>
      </c>
      <c r="S6" s="867"/>
      <c r="T6" s="867"/>
      <c r="U6" s="918"/>
      <c r="V6" s="918"/>
      <c r="W6" s="918"/>
      <c r="X6" s="918"/>
      <c r="Y6" s="918"/>
      <c r="Z6" s="918"/>
      <c r="AA6" s="918"/>
      <c r="AB6" s="918"/>
      <c r="AC6" s="918"/>
      <c r="AD6" s="918"/>
      <c r="AE6" s="918"/>
      <c r="AF6" s="918"/>
      <c r="AG6" s="918"/>
      <c r="AH6" s="918"/>
      <c r="AI6" s="918"/>
      <c r="AJ6" s="882"/>
    </row>
    <row r="7" spans="1:36" ht="24" customHeight="1">
      <c r="A7" s="867"/>
      <c r="B7" s="867"/>
      <c r="C7" s="1136" t="s">
        <v>474</v>
      </c>
      <c r="D7" s="1136"/>
      <c r="E7" s="882"/>
      <c r="F7" s="882"/>
      <c r="G7" s="882"/>
      <c r="H7" s="800"/>
      <c r="I7" s="1136"/>
      <c r="J7" s="1136"/>
      <c r="K7" s="882"/>
      <c r="L7" s="1136"/>
      <c r="M7" s="1136"/>
      <c r="N7" s="1136"/>
      <c r="O7" s="1136"/>
      <c r="P7" s="1136"/>
      <c r="Q7" s="1136"/>
      <c r="R7" s="1136"/>
      <c r="S7" s="867"/>
      <c r="T7" s="867"/>
      <c r="U7" s="918"/>
      <c r="V7" s="918"/>
      <c r="W7" s="918"/>
      <c r="X7" s="918"/>
      <c r="Y7" s="918"/>
      <c r="Z7" s="918"/>
      <c r="AA7" s="918"/>
      <c r="AB7" s="918"/>
      <c r="AC7" s="918"/>
      <c r="AD7" s="918"/>
      <c r="AE7" s="918"/>
      <c r="AF7" s="918"/>
      <c r="AG7" s="918"/>
      <c r="AH7" s="918"/>
      <c r="AI7" s="918"/>
      <c r="AJ7" s="882"/>
    </row>
    <row r="8" spans="1:36" ht="32.25" customHeight="1">
      <c r="A8" s="867"/>
      <c r="B8" s="867"/>
      <c r="C8" s="1137" t="s">
        <v>475</v>
      </c>
      <c r="D8" s="1137" t="s">
        <v>476</v>
      </c>
      <c r="E8" s="1138" t="s">
        <v>477</v>
      </c>
      <c r="F8" s="1138" t="s">
        <v>478</v>
      </c>
      <c r="G8" s="1139" t="s">
        <v>67</v>
      </c>
      <c r="H8" s="1140" t="s">
        <v>1217</v>
      </c>
      <c r="I8" s="1140" t="s">
        <v>480</v>
      </c>
      <c r="J8" s="1141" t="s">
        <v>1218</v>
      </c>
      <c r="K8" s="1139" t="s">
        <v>67</v>
      </c>
      <c r="L8" s="1141" t="s">
        <v>482</v>
      </c>
      <c r="M8" s="1141" t="s">
        <v>483</v>
      </c>
      <c r="N8" s="1142" t="s">
        <v>484</v>
      </c>
      <c r="O8" s="1139" t="s">
        <v>67</v>
      </c>
      <c r="P8" s="1141" t="s">
        <v>485</v>
      </c>
      <c r="Q8" s="1141" t="s">
        <v>486</v>
      </c>
      <c r="R8" s="1139" t="s">
        <v>67</v>
      </c>
      <c r="S8" s="867"/>
      <c r="T8" s="867"/>
      <c r="U8" s="918"/>
      <c r="V8" s="918"/>
      <c r="W8" s="918"/>
      <c r="X8" s="918"/>
      <c r="Y8" s="918"/>
      <c r="Z8" s="918"/>
      <c r="AA8" s="918"/>
      <c r="AB8" s="918"/>
      <c r="AC8" s="918"/>
      <c r="AD8" s="918"/>
      <c r="AE8" s="918"/>
      <c r="AF8" s="918"/>
      <c r="AG8" s="918"/>
      <c r="AH8" s="918"/>
      <c r="AI8" s="918"/>
      <c r="AJ8" s="882"/>
    </row>
    <row r="9" spans="1:36" ht="43.5" customHeight="1" thickBot="1">
      <c r="A9" s="870"/>
      <c r="B9" s="870"/>
      <c r="C9" s="987" t="s">
        <v>487</v>
      </c>
      <c r="D9" s="1143" t="s">
        <v>356</v>
      </c>
      <c r="E9" s="1144"/>
      <c r="F9" s="1144"/>
      <c r="G9" s="1145"/>
      <c r="H9" s="1146"/>
      <c r="I9" s="1146"/>
      <c r="J9" s="1147"/>
      <c r="K9" s="1145"/>
      <c r="L9" s="1147"/>
      <c r="M9" s="1147"/>
      <c r="N9" s="1148"/>
      <c r="O9" s="1145"/>
      <c r="P9" s="1147"/>
      <c r="Q9" s="1147"/>
      <c r="R9" s="1145"/>
      <c r="S9" s="870"/>
      <c r="T9" s="870"/>
      <c r="U9" s="918"/>
      <c r="V9" s="918"/>
      <c r="W9" s="918"/>
      <c r="X9" s="918"/>
      <c r="Y9" s="918"/>
      <c r="Z9" s="918"/>
      <c r="AA9" s="918"/>
      <c r="AB9" s="918"/>
      <c r="AC9" s="918"/>
      <c r="AD9" s="918"/>
      <c r="AE9" s="918"/>
      <c r="AF9" s="918"/>
      <c r="AG9" s="918"/>
      <c r="AH9" s="918"/>
      <c r="AI9" s="918"/>
      <c r="AJ9" s="882"/>
    </row>
    <row r="10" spans="1:36" ht="24.75" customHeight="1">
      <c r="A10" s="871" t="s">
        <v>202</v>
      </c>
      <c r="B10" s="871"/>
      <c r="C10" s="298">
        <v>0</v>
      </c>
      <c r="D10" s="298">
        <v>0</v>
      </c>
      <c r="E10" s="1149">
        <v>50</v>
      </c>
      <c r="F10" s="1149">
        <v>0</v>
      </c>
      <c r="G10" s="1149">
        <f t="shared" ref="G10:G29" si="0">SUM(C10:F10)</f>
        <v>50</v>
      </c>
      <c r="H10" s="1149">
        <v>50</v>
      </c>
      <c r="I10" s="1149">
        <v>0</v>
      </c>
      <c r="J10" s="298">
        <v>0</v>
      </c>
      <c r="K10" s="1149">
        <f>SUM(H10:J10)</f>
        <v>50</v>
      </c>
      <c r="L10" s="1149">
        <v>50</v>
      </c>
      <c r="M10" s="298">
        <v>0</v>
      </c>
      <c r="N10" s="298">
        <v>0</v>
      </c>
      <c r="O10" s="1149">
        <f>SUM(L10:N10)</f>
        <v>50</v>
      </c>
      <c r="P10" s="298">
        <v>0</v>
      </c>
      <c r="Q10" s="1149">
        <v>50</v>
      </c>
      <c r="R10" s="1149">
        <f>SUM(P10:Q10)</f>
        <v>50</v>
      </c>
      <c r="S10" s="807" t="s">
        <v>26</v>
      </c>
      <c r="T10" s="807"/>
      <c r="U10" s="869"/>
      <c r="V10" s="869"/>
      <c r="W10" s="869"/>
      <c r="X10" s="869"/>
      <c r="Y10" s="869"/>
      <c r="Z10" s="869"/>
      <c r="AA10" s="869"/>
      <c r="AB10" s="869"/>
      <c r="AC10" s="869"/>
      <c r="AD10" s="869"/>
      <c r="AE10" s="869"/>
      <c r="AF10" s="869"/>
      <c r="AG10" s="869"/>
      <c r="AH10" s="869"/>
      <c r="AI10" s="869"/>
      <c r="AJ10" s="801"/>
    </row>
    <row r="11" spans="1:36" ht="18.75" customHeight="1">
      <c r="A11" s="926" t="s">
        <v>27</v>
      </c>
      <c r="B11" s="926"/>
      <c r="C11" s="298">
        <v>0</v>
      </c>
      <c r="D11" s="298">
        <v>2</v>
      </c>
      <c r="E11" s="298">
        <v>33</v>
      </c>
      <c r="F11" s="298">
        <v>0</v>
      </c>
      <c r="G11" s="853">
        <f t="shared" si="0"/>
        <v>35</v>
      </c>
      <c r="H11" s="298">
        <v>33</v>
      </c>
      <c r="I11" s="298">
        <v>2</v>
      </c>
      <c r="J11" s="298">
        <v>0</v>
      </c>
      <c r="K11" s="853">
        <f t="shared" ref="K11:K29" si="1">SUM(H11:J11)</f>
        <v>35</v>
      </c>
      <c r="L11" s="298">
        <v>35</v>
      </c>
      <c r="M11" s="298">
        <v>0</v>
      </c>
      <c r="N11" s="298">
        <v>0</v>
      </c>
      <c r="O11" s="853">
        <f t="shared" ref="O11:O29" si="2">SUM(L11:N11)</f>
        <v>35</v>
      </c>
      <c r="P11" s="298">
        <v>2</v>
      </c>
      <c r="Q11" s="298">
        <v>33</v>
      </c>
      <c r="R11" s="853">
        <f t="shared" ref="R11:R29" si="3">SUM(P11:Q11)</f>
        <v>35</v>
      </c>
      <c r="S11" s="811" t="s">
        <v>28</v>
      </c>
      <c r="T11" s="811"/>
      <c r="U11" s="1150"/>
      <c r="V11" s="1150"/>
      <c r="W11" s="1150"/>
      <c r="X11" s="1150"/>
      <c r="Y11" s="1150"/>
      <c r="Z11" s="1150"/>
      <c r="AA11" s="1150"/>
      <c r="AB11" s="1150"/>
      <c r="AC11" s="1150"/>
      <c r="AD11" s="1150"/>
      <c r="AE11" s="1150"/>
      <c r="AF11" s="1150"/>
      <c r="AG11" s="1150"/>
      <c r="AH11" s="1150"/>
      <c r="AI11" s="1150"/>
      <c r="AJ11" s="1150"/>
    </row>
    <row r="12" spans="1:36" ht="16.5" customHeight="1">
      <c r="A12" s="926" t="s">
        <v>83</v>
      </c>
      <c r="B12" s="926"/>
      <c r="C12" s="298">
        <v>2</v>
      </c>
      <c r="D12" s="298">
        <v>0</v>
      </c>
      <c r="E12" s="298">
        <v>37</v>
      </c>
      <c r="F12" s="298">
        <v>0</v>
      </c>
      <c r="G12" s="853">
        <f t="shared" si="0"/>
        <v>39</v>
      </c>
      <c r="H12" s="298">
        <v>39</v>
      </c>
      <c r="I12" s="298">
        <v>0</v>
      </c>
      <c r="J12" s="298">
        <v>0</v>
      </c>
      <c r="K12" s="853">
        <f t="shared" si="1"/>
        <v>39</v>
      </c>
      <c r="L12" s="298">
        <v>39</v>
      </c>
      <c r="M12" s="298">
        <v>0</v>
      </c>
      <c r="N12" s="298">
        <v>0</v>
      </c>
      <c r="O12" s="853">
        <f t="shared" si="2"/>
        <v>39</v>
      </c>
      <c r="P12" s="298">
        <v>5</v>
      </c>
      <c r="Q12" s="298">
        <v>34</v>
      </c>
      <c r="R12" s="853">
        <f t="shared" si="3"/>
        <v>39</v>
      </c>
      <c r="S12" s="811" t="s">
        <v>30</v>
      </c>
      <c r="T12" s="811"/>
      <c r="U12" s="1150"/>
      <c r="V12" s="1150"/>
      <c r="W12" s="1150"/>
      <c r="X12" s="1150"/>
      <c r="Y12" s="1150"/>
      <c r="Z12" s="1150"/>
      <c r="AA12" s="1150"/>
      <c r="AB12" s="1150"/>
      <c r="AC12" s="1150"/>
      <c r="AD12" s="1150"/>
      <c r="AE12" s="1150"/>
      <c r="AF12" s="1150"/>
      <c r="AG12" s="1150"/>
      <c r="AH12" s="1150"/>
      <c r="AI12" s="1150"/>
      <c r="AJ12" s="1150"/>
    </row>
    <row r="13" spans="1:36" ht="18.75" customHeight="1">
      <c r="A13" s="926" t="s">
        <v>31</v>
      </c>
      <c r="B13" s="926"/>
      <c r="C13" s="298">
        <v>0</v>
      </c>
      <c r="D13" s="298">
        <v>0</v>
      </c>
      <c r="E13" s="298">
        <v>23</v>
      </c>
      <c r="F13" s="298">
        <v>0</v>
      </c>
      <c r="G13" s="853">
        <f t="shared" si="0"/>
        <v>23</v>
      </c>
      <c r="H13" s="298">
        <v>19</v>
      </c>
      <c r="I13" s="298">
        <v>4</v>
      </c>
      <c r="J13" s="298">
        <v>0</v>
      </c>
      <c r="K13" s="853">
        <f t="shared" si="1"/>
        <v>23</v>
      </c>
      <c r="L13" s="298">
        <v>21</v>
      </c>
      <c r="M13" s="298">
        <v>2</v>
      </c>
      <c r="N13" s="298">
        <v>0</v>
      </c>
      <c r="O13" s="853">
        <f t="shared" si="2"/>
        <v>23</v>
      </c>
      <c r="P13" s="298">
        <v>15</v>
      </c>
      <c r="Q13" s="298">
        <v>8</v>
      </c>
      <c r="R13" s="853">
        <f t="shared" si="3"/>
        <v>23</v>
      </c>
      <c r="S13" s="811" t="s">
        <v>32</v>
      </c>
      <c r="T13" s="811"/>
      <c r="U13" s="1150"/>
      <c r="V13" s="1150"/>
      <c r="W13" s="1150"/>
      <c r="X13" s="1150"/>
      <c r="Y13" s="1150"/>
      <c r="Z13" s="1150"/>
      <c r="AA13" s="1150"/>
      <c r="AB13" s="1150"/>
      <c r="AC13" s="1150"/>
      <c r="AD13" s="1150"/>
      <c r="AE13" s="1150"/>
      <c r="AF13" s="1150"/>
      <c r="AG13" s="1150"/>
      <c r="AH13" s="1150"/>
      <c r="AI13" s="1150"/>
      <c r="AJ13" s="1150"/>
    </row>
    <row r="14" spans="1:36" ht="24" customHeight="1">
      <c r="A14" s="812" t="s">
        <v>33</v>
      </c>
      <c r="B14" s="874" t="s">
        <v>34</v>
      </c>
      <c r="C14" s="298">
        <v>0</v>
      </c>
      <c r="D14" s="298">
        <v>0</v>
      </c>
      <c r="E14" s="298">
        <v>45</v>
      </c>
      <c r="F14" s="298">
        <v>6</v>
      </c>
      <c r="G14" s="853">
        <f t="shared" si="0"/>
        <v>51</v>
      </c>
      <c r="H14" s="298">
        <v>50</v>
      </c>
      <c r="I14" s="298">
        <v>1</v>
      </c>
      <c r="J14" s="298">
        <v>0</v>
      </c>
      <c r="K14" s="853">
        <f t="shared" si="1"/>
        <v>51</v>
      </c>
      <c r="L14" s="298">
        <v>51</v>
      </c>
      <c r="M14" s="298">
        <v>0</v>
      </c>
      <c r="N14" s="298">
        <v>0</v>
      </c>
      <c r="O14" s="853">
        <f t="shared" si="2"/>
        <v>51</v>
      </c>
      <c r="P14" s="298">
        <v>21</v>
      </c>
      <c r="Q14" s="298">
        <v>30</v>
      </c>
      <c r="R14" s="853">
        <f t="shared" si="3"/>
        <v>51</v>
      </c>
      <c r="S14" s="814" t="s">
        <v>35</v>
      </c>
      <c r="T14" s="815" t="s">
        <v>36</v>
      </c>
      <c r="U14" s="1150"/>
      <c r="V14" s="1150"/>
      <c r="W14" s="1150"/>
      <c r="X14" s="1150"/>
      <c r="Y14" s="1150"/>
      <c r="Z14" s="1150"/>
      <c r="AA14" s="1150"/>
      <c r="AB14" s="1150"/>
      <c r="AC14" s="1150"/>
      <c r="AD14" s="1150"/>
      <c r="AE14" s="1150"/>
      <c r="AF14" s="1150"/>
      <c r="AG14" s="1150"/>
      <c r="AH14" s="1150"/>
      <c r="AI14" s="1150"/>
      <c r="AJ14" s="1150"/>
    </row>
    <row r="15" spans="1:36" ht="24" customHeight="1">
      <c r="A15" s="816"/>
      <c r="B15" s="874" t="s">
        <v>37</v>
      </c>
      <c r="C15" s="298">
        <v>2</v>
      </c>
      <c r="D15" s="298">
        <v>1</v>
      </c>
      <c r="E15" s="298">
        <v>126</v>
      </c>
      <c r="F15" s="298">
        <v>0</v>
      </c>
      <c r="G15" s="853">
        <f t="shared" si="0"/>
        <v>129</v>
      </c>
      <c r="H15" s="298">
        <v>118</v>
      </c>
      <c r="I15" s="298">
        <v>11</v>
      </c>
      <c r="J15" s="298">
        <v>0</v>
      </c>
      <c r="K15" s="853">
        <f t="shared" si="1"/>
        <v>129</v>
      </c>
      <c r="L15" s="298">
        <v>129</v>
      </c>
      <c r="M15" s="298">
        <v>0</v>
      </c>
      <c r="N15" s="298">
        <v>0</v>
      </c>
      <c r="O15" s="853">
        <f t="shared" si="2"/>
        <v>129</v>
      </c>
      <c r="P15" s="298">
        <v>69</v>
      </c>
      <c r="Q15" s="298">
        <v>60</v>
      </c>
      <c r="R15" s="853">
        <f t="shared" si="3"/>
        <v>129</v>
      </c>
      <c r="S15" s="814" t="s">
        <v>38</v>
      </c>
      <c r="T15" s="817"/>
      <c r="U15" s="1150"/>
      <c r="V15" s="1150"/>
      <c r="W15" s="1150"/>
      <c r="X15" s="1150"/>
      <c r="Y15" s="1150"/>
      <c r="Z15" s="1150"/>
      <c r="AA15" s="1150"/>
      <c r="AB15" s="1150"/>
      <c r="AC15" s="1150"/>
      <c r="AD15" s="1150"/>
      <c r="AE15" s="1150"/>
      <c r="AF15" s="1150"/>
      <c r="AG15" s="1150"/>
      <c r="AH15" s="1150"/>
      <c r="AI15" s="1150"/>
      <c r="AJ15" s="1150"/>
    </row>
    <row r="16" spans="1:36" ht="24" customHeight="1">
      <c r="A16" s="816"/>
      <c r="B16" s="874" t="s">
        <v>39</v>
      </c>
      <c r="C16" s="298">
        <v>0</v>
      </c>
      <c r="D16" s="298">
        <v>0</v>
      </c>
      <c r="E16" s="298">
        <v>6</v>
      </c>
      <c r="F16" s="298">
        <v>0</v>
      </c>
      <c r="G16" s="853">
        <f t="shared" si="0"/>
        <v>6</v>
      </c>
      <c r="H16" s="298">
        <v>5</v>
      </c>
      <c r="I16" s="298">
        <v>1</v>
      </c>
      <c r="J16" s="298">
        <v>0</v>
      </c>
      <c r="K16" s="853">
        <f t="shared" si="1"/>
        <v>6</v>
      </c>
      <c r="L16" s="298">
        <v>6</v>
      </c>
      <c r="M16" s="298">
        <v>0</v>
      </c>
      <c r="N16" s="298">
        <v>0</v>
      </c>
      <c r="O16" s="853">
        <f t="shared" si="2"/>
        <v>6</v>
      </c>
      <c r="P16" s="298">
        <v>0</v>
      </c>
      <c r="Q16" s="298">
        <v>6</v>
      </c>
      <c r="R16" s="853">
        <f t="shared" si="3"/>
        <v>6</v>
      </c>
      <c r="S16" s="814" t="s">
        <v>40</v>
      </c>
      <c r="T16" s="817"/>
      <c r="U16" s="1150"/>
      <c r="V16" s="1150"/>
      <c r="W16" s="1150"/>
      <c r="X16" s="1150"/>
      <c r="Y16" s="1150"/>
      <c r="Z16" s="1150"/>
      <c r="AA16" s="1150"/>
      <c r="AB16" s="1150"/>
      <c r="AC16" s="1150"/>
      <c r="AD16" s="1150"/>
      <c r="AE16" s="1150"/>
      <c r="AF16" s="1150"/>
      <c r="AG16" s="1150"/>
      <c r="AH16" s="1150"/>
      <c r="AI16" s="1150"/>
      <c r="AJ16" s="1150"/>
    </row>
    <row r="17" spans="1:36" ht="24" customHeight="1">
      <c r="A17" s="816"/>
      <c r="B17" s="874" t="s">
        <v>41</v>
      </c>
      <c r="C17" s="298">
        <v>0</v>
      </c>
      <c r="D17" s="298">
        <v>0</v>
      </c>
      <c r="E17" s="298">
        <v>68</v>
      </c>
      <c r="F17" s="298">
        <v>0</v>
      </c>
      <c r="G17" s="853">
        <f t="shared" si="0"/>
        <v>68</v>
      </c>
      <c r="H17" s="298">
        <v>68</v>
      </c>
      <c r="I17" s="298">
        <v>0</v>
      </c>
      <c r="J17" s="298">
        <v>0</v>
      </c>
      <c r="K17" s="853">
        <f t="shared" si="1"/>
        <v>68</v>
      </c>
      <c r="L17" s="298">
        <v>68</v>
      </c>
      <c r="M17" s="298">
        <v>0</v>
      </c>
      <c r="N17" s="298">
        <v>0</v>
      </c>
      <c r="O17" s="853">
        <f t="shared" si="2"/>
        <v>68</v>
      </c>
      <c r="P17" s="298">
        <v>0</v>
      </c>
      <c r="Q17" s="298">
        <v>68</v>
      </c>
      <c r="R17" s="853">
        <f t="shared" si="3"/>
        <v>68</v>
      </c>
      <c r="S17" s="814" t="s">
        <v>42</v>
      </c>
      <c r="T17" s="817"/>
      <c r="U17" s="1150"/>
      <c r="V17" s="1150"/>
      <c r="W17" s="1150"/>
      <c r="X17" s="1150"/>
      <c r="Y17" s="1150"/>
      <c r="Z17" s="1150"/>
      <c r="AA17" s="1150"/>
      <c r="AB17" s="1150"/>
      <c r="AC17" s="1150"/>
      <c r="AD17" s="1150"/>
      <c r="AE17" s="1150"/>
      <c r="AF17" s="1150"/>
      <c r="AG17" s="1150"/>
      <c r="AH17" s="1150"/>
      <c r="AI17" s="1150"/>
      <c r="AJ17" s="1150"/>
    </row>
    <row r="18" spans="1:36" ht="24" customHeight="1">
      <c r="A18" s="816"/>
      <c r="B18" s="874" t="s">
        <v>43</v>
      </c>
      <c r="C18" s="298">
        <v>17</v>
      </c>
      <c r="D18" s="298">
        <v>1</v>
      </c>
      <c r="E18" s="298">
        <v>36</v>
      </c>
      <c r="F18" s="298">
        <v>0</v>
      </c>
      <c r="G18" s="853">
        <f t="shared" si="0"/>
        <v>54</v>
      </c>
      <c r="H18" s="298">
        <v>52</v>
      </c>
      <c r="I18" s="298">
        <v>2</v>
      </c>
      <c r="J18" s="298">
        <v>0</v>
      </c>
      <c r="K18" s="853">
        <f t="shared" si="1"/>
        <v>54</v>
      </c>
      <c r="L18" s="298">
        <v>54</v>
      </c>
      <c r="M18" s="298">
        <v>0</v>
      </c>
      <c r="N18" s="298">
        <v>0</v>
      </c>
      <c r="O18" s="853">
        <f t="shared" si="2"/>
        <v>54</v>
      </c>
      <c r="P18" s="298">
        <v>0</v>
      </c>
      <c r="Q18" s="298">
        <v>54</v>
      </c>
      <c r="R18" s="853">
        <f t="shared" si="3"/>
        <v>54</v>
      </c>
      <c r="S18" s="814" t="s">
        <v>44</v>
      </c>
      <c r="T18" s="817"/>
      <c r="U18" s="1150"/>
      <c r="V18" s="1150"/>
      <c r="W18" s="1150"/>
      <c r="X18" s="1150"/>
      <c r="Y18" s="1150"/>
      <c r="Z18" s="1150"/>
      <c r="AA18" s="1150"/>
      <c r="AB18" s="1150"/>
      <c r="AC18" s="1150"/>
      <c r="AD18" s="1150"/>
      <c r="AE18" s="1150"/>
      <c r="AF18" s="1150"/>
      <c r="AG18" s="1150"/>
      <c r="AH18" s="1150"/>
      <c r="AI18" s="1150"/>
      <c r="AJ18" s="1150"/>
    </row>
    <row r="19" spans="1:36" ht="24" customHeight="1">
      <c r="A19" s="819"/>
      <c r="B19" s="874" t="s">
        <v>45</v>
      </c>
      <c r="C19" s="298">
        <v>0</v>
      </c>
      <c r="D19" s="298">
        <v>0</v>
      </c>
      <c r="E19" s="298">
        <v>19</v>
      </c>
      <c r="F19" s="298">
        <v>11</v>
      </c>
      <c r="G19" s="853">
        <f t="shared" si="0"/>
        <v>30</v>
      </c>
      <c r="H19" s="298">
        <v>29</v>
      </c>
      <c r="I19" s="298">
        <v>1</v>
      </c>
      <c r="J19" s="298">
        <v>0</v>
      </c>
      <c r="K19" s="853">
        <f t="shared" si="1"/>
        <v>30</v>
      </c>
      <c r="L19" s="298">
        <v>30</v>
      </c>
      <c r="M19" s="298">
        <v>0</v>
      </c>
      <c r="N19" s="298">
        <v>0</v>
      </c>
      <c r="O19" s="853">
        <f t="shared" si="2"/>
        <v>30</v>
      </c>
      <c r="P19" s="298">
        <v>10</v>
      </c>
      <c r="Q19" s="298">
        <v>20</v>
      </c>
      <c r="R19" s="853">
        <f t="shared" si="3"/>
        <v>30</v>
      </c>
      <c r="S19" s="814" t="s">
        <v>46</v>
      </c>
      <c r="T19" s="820"/>
      <c r="U19" s="1150"/>
      <c r="V19" s="1150"/>
      <c r="W19" s="1150"/>
      <c r="X19" s="1150"/>
      <c r="Y19" s="1150"/>
      <c r="Z19" s="1150"/>
      <c r="AA19" s="1150"/>
      <c r="AB19" s="1150"/>
      <c r="AC19" s="1150"/>
      <c r="AD19" s="1150"/>
      <c r="AE19" s="1150"/>
      <c r="AF19" s="1150"/>
      <c r="AG19" s="1150"/>
      <c r="AH19" s="1150"/>
      <c r="AI19" s="1150"/>
      <c r="AJ19" s="1150"/>
    </row>
    <row r="20" spans="1:36" ht="18.75" customHeight="1">
      <c r="A20" s="942" t="s">
        <v>47</v>
      </c>
      <c r="B20" s="942"/>
      <c r="C20" s="298">
        <v>0</v>
      </c>
      <c r="D20" s="298">
        <v>0</v>
      </c>
      <c r="E20" s="298">
        <v>34</v>
      </c>
      <c r="F20" s="298">
        <v>0</v>
      </c>
      <c r="G20" s="853">
        <f t="shared" si="0"/>
        <v>34</v>
      </c>
      <c r="H20" s="298">
        <v>26</v>
      </c>
      <c r="I20" s="298">
        <v>8</v>
      </c>
      <c r="J20" s="298">
        <v>0</v>
      </c>
      <c r="K20" s="853">
        <f t="shared" si="1"/>
        <v>34</v>
      </c>
      <c r="L20" s="298">
        <v>34</v>
      </c>
      <c r="M20" s="298">
        <v>0</v>
      </c>
      <c r="N20" s="298">
        <v>0</v>
      </c>
      <c r="O20" s="853">
        <f t="shared" si="2"/>
        <v>34</v>
      </c>
      <c r="P20" s="298">
        <v>31</v>
      </c>
      <c r="Q20" s="298">
        <v>3</v>
      </c>
      <c r="R20" s="853">
        <f t="shared" si="3"/>
        <v>34</v>
      </c>
      <c r="S20" s="814"/>
      <c r="T20" s="875" t="s">
        <v>48</v>
      </c>
      <c r="U20" s="1150"/>
      <c r="V20" s="1150"/>
      <c r="W20" s="1150"/>
      <c r="X20" s="1150"/>
      <c r="Y20" s="1150"/>
      <c r="Z20" s="1150"/>
      <c r="AA20" s="1150"/>
      <c r="AB20" s="1150"/>
      <c r="AC20" s="1150"/>
      <c r="AD20" s="1150"/>
      <c r="AE20" s="1150"/>
      <c r="AF20" s="1150"/>
      <c r="AG20" s="1150"/>
      <c r="AH20" s="1150"/>
      <c r="AI20" s="1150"/>
      <c r="AJ20" s="1150"/>
    </row>
    <row r="21" spans="1:36" ht="18.75" customHeight="1">
      <c r="A21" s="926" t="s">
        <v>49</v>
      </c>
      <c r="B21" s="926"/>
      <c r="C21" s="298">
        <v>0</v>
      </c>
      <c r="D21" s="298">
        <v>0</v>
      </c>
      <c r="E21" s="298">
        <v>19</v>
      </c>
      <c r="F21" s="298">
        <v>18</v>
      </c>
      <c r="G21" s="853">
        <f t="shared" si="0"/>
        <v>37</v>
      </c>
      <c r="H21" s="298">
        <v>29</v>
      </c>
      <c r="I21" s="298">
        <v>8</v>
      </c>
      <c r="J21" s="298">
        <v>0</v>
      </c>
      <c r="K21" s="853">
        <f t="shared" si="1"/>
        <v>37</v>
      </c>
      <c r="L21" s="298">
        <v>37</v>
      </c>
      <c r="M21" s="298">
        <v>0</v>
      </c>
      <c r="N21" s="298">
        <v>0</v>
      </c>
      <c r="O21" s="853">
        <f t="shared" si="2"/>
        <v>37</v>
      </c>
      <c r="P21" s="298">
        <v>19</v>
      </c>
      <c r="Q21" s="298">
        <v>18</v>
      </c>
      <c r="R21" s="853">
        <f t="shared" si="3"/>
        <v>37</v>
      </c>
      <c r="S21" s="811" t="s">
        <v>50</v>
      </c>
      <c r="T21" s="811"/>
      <c r="U21" s="1150"/>
      <c r="V21" s="1150"/>
      <c r="W21" s="1150"/>
      <c r="X21" s="1150"/>
      <c r="Y21" s="1150"/>
      <c r="Z21" s="1150"/>
      <c r="AA21" s="1150"/>
      <c r="AB21" s="1150"/>
      <c r="AC21" s="1150"/>
      <c r="AD21" s="1150"/>
      <c r="AE21" s="1150"/>
      <c r="AF21" s="1150"/>
      <c r="AG21" s="1150"/>
      <c r="AH21" s="1150"/>
      <c r="AI21" s="1150"/>
      <c r="AJ21" s="1150"/>
    </row>
    <row r="22" spans="1:36" ht="18.75" customHeight="1">
      <c r="A22" s="926" t="s">
        <v>51</v>
      </c>
      <c r="B22" s="926"/>
      <c r="C22" s="298">
        <v>0</v>
      </c>
      <c r="D22" s="298">
        <v>17</v>
      </c>
      <c r="E22" s="298">
        <v>0</v>
      </c>
      <c r="F22" s="298">
        <v>0</v>
      </c>
      <c r="G22" s="853">
        <f t="shared" si="0"/>
        <v>17</v>
      </c>
      <c r="H22" s="298">
        <v>14</v>
      </c>
      <c r="I22" s="298">
        <v>3</v>
      </c>
      <c r="J22" s="298">
        <v>0</v>
      </c>
      <c r="K22" s="853">
        <f t="shared" si="1"/>
        <v>17</v>
      </c>
      <c r="L22" s="298">
        <v>17</v>
      </c>
      <c r="M22" s="298">
        <v>0</v>
      </c>
      <c r="N22" s="298">
        <v>0</v>
      </c>
      <c r="O22" s="853">
        <f t="shared" si="2"/>
        <v>17</v>
      </c>
      <c r="P22" s="298">
        <v>8</v>
      </c>
      <c r="Q22" s="298">
        <v>9</v>
      </c>
      <c r="R22" s="853">
        <f t="shared" si="3"/>
        <v>17</v>
      </c>
      <c r="S22" s="811" t="s">
        <v>52</v>
      </c>
      <c r="T22" s="811"/>
      <c r="U22" s="1150"/>
      <c r="V22" s="1150"/>
      <c r="W22" s="1150"/>
      <c r="X22" s="1150"/>
      <c r="Y22" s="1150"/>
      <c r="Z22" s="1150"/>
      <c r="AA22" s="1150"/>
      <c r="AB22" s="1150"/>
      <c r="AC22" s="1150"/>
      <c r="AD22" s="1150"/>
      <c r="AE22" s="1150"/>
      <c r="AF22" s="1150"/>
      <c r="AG22" s="1150"/>
      <c r="AH22" s="1150"/>
      <c r="AI22" s="1150"/>
      <c r="AJ22" s="1150"/>
    </row>
    <row r="23" spans="1:36" ht="18.75" customHeight="1">
      <c r="A23" s="926" t="s">
        <v>53</v>
      </c>
      <c r="B23" s="926"/>
      <c r="C23" s="298">
        <v>0</v>
      </c>
      <c r="D23" s="298">
        <v>0</v>
      </c>
      <c r="E23" s="298">
        <v>39</v>
      </c>
      <c r="F23" s="298">
        <v>0</v>
      </c>
      <c r="G23" s="853">
        <f t="shared" si="0"/>
        <v>39</v>
      </c>
      <c r="H23" s="298">
        <v>20</v>
      </c>
      <c r="I23" s="298">
        <v>18</v>
      </c>
      <c r="J23" s="298">
        <v>1</v>
      </c>
      <c r="K23" s="853">
        <f t="shared" si="1"/>
        <v>39</v>
      </c>
      <c r="L23" s="298">
        <v>39</v>
      </c>
      <c r="M23" s="298">
        <v>0</v>
      </c>
      <c r="N23" s="298">
        <v>0</v>
      </c>
      <c r="O23" s="853">
        <f t="shared" si="2"/>
        <v>39</v>
      </c>
      <c r="P23" s="298">
        <v>23</v>
      </c>
      <c r="Q23" s="298">
        <v>16</v>
      </c>
      <c r="R23" s="853">
        <f t="shared" si="3"/>
        <v>39</v>
      </c>
      <c r="S23" s="811" t="s">
        <v>54</v>
      </c>
      <c r="T23" s="811"/>
      <c r="U23" s="1150"/>
      <c r="V23" s="1150"/>
      <c r="W23" s="1150"/>
      <c r="X23" s="1150"/>
      <c r="Y23" s="1150"/>
      <c r="Z23" s="1150"/>
      <c r="AA23" s="1150"/>
      <c r="AB23" s="1150"/>
      <c r="AC23" s="1150"/>
      <c r="AD23" s="1150"/>
      <c r="AE23" s="1150"/>
      <c r="AF23" s="1150"/>
      <c r="AG23" s="1150"/>
      <c r="AH23" s="1150"/>
      <c r="AI23" s="1150"/>
      <c r="AJ23" s="1150"/>
    </row>
    <row r="24" spans="1:36" ht="18.75" customHeight="1">
      <c r="A24" s="926" t="s">
        <v>84</v>
      </c>
      <c r="B24" s="926"/>
      <c r="C24" s="298">
        <v>0</v>
      </c>
      <c r="D24" s="298">
        <v>0</v>
      </c>
      <c r="E24" s="298">
        <v>44</v>
      </c>
      <c r="F24" s="298">
        <v>0</v>
      </c>
      <c r="G24" s="853">
        <f t="shared" si="0"/>
        <v>44</v>
      </c>
      <c r="H24" s="298">
        <v>27</v>
      </c>
      <c r="I24" s="298">
        <v>17</v>
      </c>
      <c r="J24" s="298">
        <v>0</v>
      </c>
      <c r="K24" s="853">
        <f t="shared" si="1"/>
        <v>44</v>
      </c>
      <c r="L24" s="298">
        <v>44</v>
      </c>
      <c r="M24" s="298">
        <v>0</v>
      </c>
      <c r="N24" s="298">
        <v>0</v>
      </c>
      <c r="O24" s="853">
        <f t="shared" si="2"/>
        <v>44</v>
      </c>
      <c r="P24" s="298">
        <v>0</v>
      </c>
      <c r="Q24" s="298">
        <v>44</v>
      </c>
      <c r="R24" s="853">
        <f t="shared" si="3"/>
        <v>44</v>
      </c>
      <c r="S24" s="811" t="s">
        <v>56</v>
      </c>
      <c r="T24" s="811"/>
      <c r="U24" s="1150"/>
      <c r="V24" s="1150"/>
      <c r="W24" s="1150"/>
      <c r="X24" s="1150"/>
      <c r="Y24" s="1150"/>
      <c r="Z24" s="1150"/>
      <c r="AA24" s="1150"/>
      <c r="AB24" s="1150"/>
      <c r="AC24" s="1150"/>
      <c r="AD24" s="1150"/>
      <c r="AE24" s="1150"/>
      <c r="AF24" s="1150"/>
      <c r="AG24" s="1150"/>
      <c r="AH24" s="1150"/>
      <c r="AI24" s="1150"/>
      <c r="AJ24" s="1150"/>
    </row>
    <row r="25" spans="1:36" ht="18.75" customHeight="1">
      <c r="A25" s="926" t="s">
        <v>57</v>
      </c>
      <c r="B25" s="926"/>
      <c r="C25" s="298">
        <v>0</v>
      </c>
      <c r="D25" s="298">
        <v>0</v>
      </c>
      <c r="E25" s="298">
        <v>18</v>
      </c>
      <c r="F25" s="298">
        <v>0</v>
      </c>
      <c r="G25" s="853">
        <f t="shared" si="0"/>
        <v>18</v>
      </c>
      <c r="H25" s="298">
        <v>11</v>
      </c>
      <c r="I25" s="298">
        <v>7</v>
      </c>
      <c r="J25" s="298">
        <v>0</v>
      </c>
      <c r="K25" s="853">
        <f t="shared" si="1"/>
        <v>18</v>
      </c>
      <c r="L25" s="298">
        <v>18</v>
      </c>
      <c r="M25" s="298">
        <v>0</v>
      </c>
      <c r="N25" s="298">
        <v>0</v>
      </c>
      <c r="O25" s="853">
        <f t="shared" si="2"/>
        <v>18</v>
      </c>
      <c r="P25" s="298">
        <v>12</v>
      </c>
      <c r="Q25" s="298">
        <v>6</v>
      </c>
      <c r="R25" s="853">
        <f t="shared" si="3"/>
        <v>18</v>
      </c>
      <c r="S25" s="811" t="s">
        <v>58</v>
      </c>
      <c r="T25" s="811"/>
      <c r="U25" s="1150"/>
      <c r="V25" s="1150"/>
      <c r="W25" s="1150"/>
      <c r="X25" s="1150"/>
      <c r="Y25" s="1150"/>
      <c r="Z25" s="1150"/>
      <c r="AA25" s="1150"/>
      <c r="AB25" s="1150"/>
      <c r="AC25" s="1150"/>
      <c r="AD25" s="1150"/>
      <c r="AE25" s="1150"/>
      <c r="AF25" s="1150"/>
      <c r="AG25" s="1150"/>
      <c r="AH25" s="1150"/>
      <c r="AI25" s="1150"/>
      <c r="AJ25" s="1150"/>
    </row>
    <row r="26" spans="1:36" ht="18.75" customHeight="1">
      <c r="A26" s="926" t="s">
        <v>59</v>
      </c>
      <c r="B26" s="926"/>
      <c r="C26" s="298">
        <v>0</v>
      </c>
      <c r="D26" s="298">
        <v>0</v>
      </c>
      <c r="E26" s="298">
        <v>14</v>
      </c>
      <c r="F26" s="298">
        <v>9</v>
      </c>
      <c r="G26" s="853">
        <f t="shared" si="0"/>
        <v>23</v>
      </c>
      <c r="H26" s="298">
        <v>14</v>
      </c>
      <c r="I26" s="298">
        <v>9</v>
      </c>
      <c r="J26" s="298">
        <v>0</v>
      </c>
      <c r="K26" s="853">
        <f t="shared" si="1"/>
        <v>23</v>
      </c>
      <c r="L26" s="298">
        <v>23</v>
      </c>
      <c r="M26" s="298">
        <v>0</v>
      </c>
      <c r="N26" s="298">
        <v>0</v>
      </c>
      <c r="O26" s="853">
        <f t="shared" si="2"/>
        <v>23</v>
      </c>
      <c r="P26" s="298">
        <v>14</v>
      </c>
      <c r="Q26" s="298">
        <v>9</v>
      </c>
      <c r="R26" s="853">
        <f t="shared" si="3"/>
        <v>23</v>
      </c>
      <c r="S26" s="811" t="s">
        <v>60</v>
      </c>
      <c r="T26" s="811"/>
      <c r="U26" s="1150"/>
      <c r="V26" s="1150"/>
      <c r="W26" s="1150"/>
      <c r="X26" s="1150"/>
      <c r="Y26" s="1150"/>
      <c r="Z26" s="1150"/>
      <c r="AA26" s="1150"/>
      <c r="AB26" s="1150"/>
      <c r="AC26" s="1150"/>
      <c r="AD26" s="1150"/>
      <c r="AE26" s="1150"/>
      <c r="AF26" s="1150"/>
      <c r="AG26" s="1150"/>
      <c r="AH26" s="1150"/>
      <c r="AI26" s="1150"/>
      <c r="AJ26" s="1150"/>
    </row>
    <row r="27" spans="1:36" ht="18.75" customHeight="1">
      <c r="A27" s="926" t="s">
        <v>61</v>
      </c>
      <c r="B27" s="926"/>
      <c r="C27" s="298">
        <v>0</v>
      </c>
      <c r="D27" s="298">
        <v>0</v>
      </c>
      <c r="E27" s="298">
        <v>67</v>
      </c>
      <c r="F27" s="298">
        <v>0</v>
      </c>
      <c r="G27" s="853">
        <f t="shared" si="0"/>
        <v>67</v>
      </c>
      <c r="H27" s="298">
        <v>12</v>
      </c>
      <c r="I27" s="298">
        <v>53</v>
      </c>
      <c r="J27" s="298">
        <v>2</v>
      </c>
      <c r="K27" s="853">
        <f t="shared" si="1"/>
        <v>67</v>
      </c>
      <c r="L27" s="298">
        <v>67</v>
      </c>
      <c r="M27" s="298">
        <v>0</v>
      </c>
      <c r="N27" s="298">
        <v>0</v>
      </c>
      <c r="O27" s="853">
        <f t="shared" si="2"/>
        <v>67</v>
      </c>
      <c r="P27" s="298">
        <v>0</v>
      </c>
      <c r="Q27" s="298">
        <v>67</v>
      </c>
      <c r="R27" s="853">
        <f t="shared" si="3"/>
        <v>67</v>
      </c>
      <c r="S27" s="811" t="s">
        <v>62</v>
      </c>
      <c r="T27" s="811"/>
      <c r="U27" s="1150"/>
      <c r="V27" s="1150"/>
      <c r="W27" s="1150"/>
      <c r="X27" s="1150"/>
      <c r="Y27" s="1150"/>
      <c r="Z27" s="1150"/>
      <c r="AA27" s="1150"/>
      <c r="AB27" s="1150"/>
      <c r="AC27" s="1150"/>
      <c r="AD27" s="1150"/>
      <c r="AE27" s="1150"/>
      <c r="AF27" s="1150"/>
      <c r="AG27" s="1150"/>
      <c r="AH27" s="1150"/>
      <c r="AI27" s="1150"/>
      <c r="AJ27" s="1150"/>
    </row>
    <row r="28" spans="1:36" ht="18.75" customHeight="1">
      <c r="A28" s="926" t="s">
        <v>63</v>
      </c>
      <c r="B28" s="926"/>
      <c r="C28" s="298">
        <v>0</v>
      </c>
      <c r="D28" s="298">
        <v>0</v>
      </c>
      <c r="E28" s="298">
        <v>11</v>
      </c>
      <c r="F28" s="298">
        <v>0</v>
      </c>
      <c r="G28" s="853">
        <f t="shared" si="0"/>
        <v>11</v>
      </c>
      <c r="H28" s="298">
        <v>5</v>
      </c>
      <c r="I28" s="298">
        <v>5</v>
      </c>
      <c r="J28" s="298">
        <v>1</v>
      </c>
      <c r="K28" s="853">
        <f t="shared" si="1"/>
        <v>11</v>
      </c>
      <c r="L28" s="298">
        <v>11</v>
      </c>
      <c r="M28" s="298">
        <v>0</v>
      </c>
      <c r="N28" s="298">
        <v>0</v>
      </c>
      <c r="O28" s="853">
        <f t="shared" si="2"/>
        <v>11</v>
      </c>
      <c r="P28" s="298">
        <v>2</v>
      </c>
      <c r="Q28" s="298">
        <v>9</v>
      </c>
      <c r="R28" s="853">
        <f t="shared" si="3"/>
        <v>11</v>
      </c>
      <c r="S28" s="811" t="s">
        <v>64</v>
      </c>
      <c r="T28" s="811"/>
      <c r="U28" s="1150"/>
      <c r="V28" s="1150"/>
      <c r="W28" s="1150"/>
      <c r="X28" s="1150"/>
      <c r="Y28" s="1150"/>
      <c r="Z28" s="1150"/>
      <c r="AA28" s="1150"/>
      <c r="AB28" s="1150"/>
      <c r="AC28" s="1150"/>
      <c r="AD28" s="1150"/>
      <c r="AE28" s="1150"/>
      <c r="AF28" s="1150"/>
      <c r="AG28" s="1150"/>
      <c r="AH28" s="1150"/>
      <c r="AI28" s="1150"/>
      <c r="AJ28" s="1150"/>
    </row>
    <row r="29" spans="1:36" ht="18.75" customHeight="1" thickBot="1">
      <c r="A29" s="929" t="s">
        <v>65</v>
      </c>
      <c r="B29" s="929"/>
      <c r="C29" s="1151">
        <v>0</v>
      </c>
      <c r="D29" s="1151">
        <v>0</v>
      </c>
      <c r="E29" s="1151">
        <v>49</v>
      </c>
      <c r="F29" s="1151">
        <v>90</v>
      </c>
      <c r="G29" s="1124">
        <f t="shared" si="0"/>
        <v>139</v>
      </c>
      <c r="H29" s="1151">
        <v>106</v>
      </c>
      <c r="I29" s="1151">
        <v>31</v>
      </c>
      <c r="J29" s="1151">
        <v>2</v>
      </c>
      <c r="K29" s="1124">
        <f t="shared" si="1"/>
        <v>139</v>
      </c>
      <c r="L29" s="1151">
        <v>138</v>
      </c>
      <c r="M29" s="1151">
        <v>1</v>
      </c>
      <c r="N29" s="1151">
        <v>0</v>
      </c>
      <c r="O29" s="1124">
        <f t="shared" si="2"/>
        <v>139</v>
      </c>
      <c r="P29" s="1151">
        <v>38</v>
      </c>
      <c r="Q29" s="1151">
        <v>101</v>
      </c>
      <c r="R29" s="1124">
        <f t="shared" si="3"/>
        <v>139</v>
      </c>
      <c r="S29" s="811" t="s">
        <v>66</v>
      </c>
      <c r="T29" s="811"/>
      <c r="U29" s="1150"/>
      <c r="V29" s="1150"/>
      <c r="W29" s="1150"/>
      <c r="X29" s="1150"/>
      <c r="Y29" s="1150"/>
      <c r="Z29" s="1150"/>
      <c r="AA29" s="1150"/>
      <c r="AB29" s="1150"/>
      <c r="AC29" s="1150"/>
      <c r="AD29" s="1150"/>
      <c r="AE29" s="1150"/>
      <c r="AF29" s="1150"/>
      <c r="AG29" s="1150"/>
      <c r="AH29" s="1150"/>
      <c r="AI29" s="1150"/>
      <c r="AJ29" s="1150"/>
    </row>
    <row r="30" spans="1:36" ht="24.75" customHeight="1" thickBot="1">
      <c r="A30" s="930" t="s">
        <v>19</v>
      </c>
      <c r="B30" s="930"/>
      <c r="C30" s="301">
        <f>SUM(C10:C29)</f>
        <v>21</v>
      </c>
      <c r="D30" s="301">
        <f t="shared" ref="D30:R30" si="4">SUM(D10:D29)</f>
        <v>21</v>
      </c>
      <c r="E30" s="301">
        <f t="shared" si="4"/>
        <v>738</v>
      </c>
      <c r="F30" s="301">
        <f t="shared" si="4"/>
        <v>134</v>
      </c>
      <c r="G30" s="301">
        <f t="shared" si="4"/>
        <v>914</v>
      </c>
      <c r="H30" s="301">
        <f t="shared" si="4"/>
        <v>727</v>
      </c>
      <c r="I30" s="301">
        <f t="shared" si="4"/>
        <v>181</v>
      </c>
      <c r="J30" s="301">
        <f t="shared" si="4"/>
        <v>6</v>
      </c>
      <c r="K30" s="301">
        <f t="shared" si="4"/>
        <v>914</v>
      </c>
      <c r="L30" s="301">
        <f t="shared" si="4"/>
        <v>911</v>
      </c>
      <c r="M30" s="301">
        <f t="shared" si="4"/>
        <v>3</v>
      </c>
      <c r="N30" s="301">
        <f t="shared" si="4"/>
        <v>0</v>
      </c>
      <c r="O30" s="301">
        <f t="shared" si="4"/>
        <v>914</v>
      </c>
      <c r="P30" s="301">
        <f t="shared" si="4"/>
        <v>269</v>
      </c>
      <c r="Q30" s="301">
        <f t="shared" si="4"/>
        <v>645</v>
      </c>
      <c r="R30" s="301">
        <f t="shared" si="4"/>
        <v>914</v>
      </c>
      <c r="S30" s="826" t="s">
        <v>67</v>
      </c>
      <c r="T30" s="826"/>
      <c r="U30" s="1150"/>
      <c r="V30" s="1150"/>
      <c r="W30" s="1150"/>
      <c r="X30" s="1150"/>
      <c r="Y30" s="1150"/>
      <c r="Z30" s="1150"/>
      <c r="AA30" s="1150"/>
      <c r="AB30" s="1150"/>
      <c r="AC30" s="1150"/>
      <c r="AD30" s="1150"/>
      <c r="AE30" s="1150"/>
      <c r="AF30" s="1150"/>
      <c r="AG30" s="1150"/>
      <c r="AH30" s="1150"/>
      <c r="AI30" s="1150"/>
      <c r="AJ30" s="1150"/>
    </row>
    <row r="31" spans="1:36" ht="21" thickTop="1">
      <c r="A31" s="947"/>
      <c r="B31" s="947"/>
      <c r="C31" s="948"/>
      <c r="D31" s="948"/>
      <c r="E31" s="948"/>
      <c r="F31" s="948"/>
      <c r="G31" s="948"/>
      <c r="H31" s="948"/>
      <c r="I31" s="948"/>
      <c r="J31" s="948"/>
      <c r="K31" s="948"/>
      <c r="L31" s="948"/>
      <c r="M31" s="948"/>
      <c r="N31" s="948"/>
      <c r="O31" s="948"/>
      <c r="P31" s="948"/>
      <c r="Q31" s="948"/>
      <c r="R31" s="948"/>
      <c r="S31" s="948"/>
      <c r="T31" s="948"/>
      <c r="U31" s="981"/>
      <c r="V31" s="981"/>
      <c r="W31" s="981"/>
      <c r="X31" s="981"/>
      <c r="Y31" s="981"/>
      <c r="Z31" s="981"/>
      <c r="AA31" s="981"/>
      <c r="AB31" s="981"/>
      <c r="AC31" s="981"/>
      <c r="AD31" s="981"/>
      <c r="AE31" s="981"/>
      <c r="AF31" s="981"/>
      <c r="AG31" s="981"/>
      <c r="AH31" s="981"/>
      <c r="AI31" s="981"/>
      <c r="AJ31" s="981"/>
    </row>
    <row r="32" spans="1:36" ht="23.25" customHeight="1">
      <c r="A32" s="980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</row>
    <row r="33" spans="16:16" ht="26.25" customHeight="1">
      <c r="P33" s="980"/>
    </row>
    <row r="34" spans="16:16">
      <c r="P34" s="980"/>
    </row>
    <row r="36" spans="16:16" ht="23.25" customHeight="1">
      <c r="P36" s="980"/>
    </row>
    <row r="37" spans="16:16">
      <c r="P37" s="980"/>
    </row>
    <row r="38" spans="16:16">
      <c r="P38" s="980"/>
    </row>
    <row r="39" spans="16:16">
      <c r="P39" s="980"/>
    </row>
    <row r="40" spans="16:16">
      <c r="P40" s="980"/>
    </row>
    <row r="41" spans="16:16">
      <c r="P41" s="980"/>
    </row>
    <row r="42" spans="16:16">
      <c r="P42" s="980"/>
    </row>
    <row r="43" spans="16:16">
      <c r="P43" s="980"/>
    </row>
    <row r="44" spans="16:16">
      <c r="P44" s="980"/>
    </row>
    <row r="45" spans="16:16">
      <c r="P45" s="980"/>
    </row>
    <row r="46" spans="16:16">
      <c r="P46" s="980"/>
    </row>
    <row r="47" spans="16:16">
      <c r="P47" s="980"/>
    </row>
    <row r="48" spans="16:16">
      <c r="P48" s="980"/>
    </row>
    <row r="49" spans="16:16">
      <c r="P49" s="980"/>
    </row>
    <row r="50" spans="16:16">
      <c r="P50" s="980"/>
    </row>
    <row r="51" spans="16:16">
      <c r="P51" s="980"/>
    </row>
    <row r="52" spans="16:16">
      <c r="P52" s="980"/>
    </row>
    <row r="53" spans="16:16">
      <c r="P53" s="980"/>
    </row>
    <row r="54" spans="16:16">
      <c r="P54" s="980"/>
    </row>
    <row r="55" spans="16:16">
      <c r="P55" s="980"/>
    </row>
    <row r="56" spans="16:16">
      <c r="P56" s="980"/>
    </row>
  </sheetData>
  <mergeCells count="100">
    <mergeCell ref="A29:B29"/>
    <mergeCell ref="S29:T29"/>
    <mergeCell ref="A30:B30"/>
    <mergeCell ref="S30:T30"/>
    <mergeCell ref="U31:AJ31"/>
    <mergeCell ref="A26:B26"/>
    <mergeCell ref="S26:T26"/>
    <mergeCell ref="A27:B27"/>
    <mergeCell ref="S27:T27"/>
    <mergeCell ref="A28:B28"/>
    <mergeCell ref="S28:T28"/>
    <mergeCell ref="A23:B23"/>
    <mergeCell ref="S23:T23"/>
    <mergeCell ref="A24:B24"/>
    <mergeCell ref="S24:T24"/>
    <mergeCell ref="A25:B25"/>
    <mergeCell ref="S25:T25"/>
    <mergeCell ref="A14:A19"/>
    <mergeCell ref="T14:T19"/>
    <mergeCell ref="A20:B20"/>
    <mergeCell ref="A21:B21"/>
    <mergeCell ref="S21:T21"/>
    <mergeCell ref="A22:B22"/>
    <mergeCell ref="S22:T22"/>
    <mergeCell ref="A11:B11"/>
    <mergeCell ref="S11:T11"/>
    <mergeCell ref="A12:B12"/>
    <mergeCell ref="S12:T12"/>
    <mergeCell ref="A13:B13"/>
    <mergeCell ref="S13:T13"/>
    <mergeCell ref="O8:O9"/>
    <mergeCell ref="P8:P9"/>
    <mergeCell ref="Q8:Q9"/>
    <mergeCell ref="R8:R9"/>
    <mergeCell ref="A10:B10"/>
    <mergeCell ref="S10:T10"/>
    <mergeCell ref="I8:I9"/>
    <mergeCell ref="J8:J9"/>
    <mergeCell ref="K8:K9"/>
    <mergeCell ref="L8:L9"/>
    <mergeCell ref="M8:M9"/>
    <mergeCell ref="N8:N9"/>
    <mergeCell ref="AE6:AE9"/>
    <mergeCell ref="AF6:AF9"/>
    <mergeCell ref="AG6:AG9"/>
    <mergeCell ref="AH6:AH9"/>
    <mergeCell ref="AI6:AI9"/>
    <mergeCell ref="C7:D7"/>
    <mergeCell ref="E8:E9"/>
    <mergeCell ref="F8:F9"/>
    <mergeCell ref="G8:G9"/>
    <mergeCell ref="H8:H9"/>
    <mergeCell ref="Y6:Y9"/>
    <mergeCell ref="Z6:Z9"/>
    <mergeCell ref="AA6:AA9"/>
    <mergeCell ref="AB6:AB9"/>
    <mergeCell ref="AC6:AC9"/>
    <mergeCell ref="AD6:AD9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AF4:AG4"/>
    <mergeCell ref="AH4:AI4"/>
    <mergeCell ref="AJ4:AJ9"/>
    <mergeCell ref="C5:G5"/>
    <mergeCell ref="H5:K5"/>
    <mergeCell ref="L5:O5"/>
    <mergeCell ref="P5:R5"/>
    <mergeCell ref="C6:D6"/>
    <mergeCell ref="E6:E7"/>
    <mergeCell ref="F6:F7"/>
    <mergeCell ref="S4:T9"/>
    <mergeCell ref="V4:W4"/>
    <mergeCell ref="X4:Y4"/>
    <mergeCell ref="Z4:AA4"/>
    <mergeCell ref="AB4:AC4"/>
    <mergeCell ref="AD4:AE4"/>
    <mergeCell ref="U6:U9"/>
    <mergeCell ref="V6:V9"/>
    <mergeCell ref="W6:W9"/>
    <mergeCell ref="X6:X9"/>
    <mergeCell ref="A1:T1"/>
    <mergeCell ref="A2:T2"/>
    <mergeCell ref="A3:Q3"/>
    <mergeCell ref="S3:T3"/>
    <mergeCell ref="U3:AJ3"/>
    <mergeCell ref="A4:B9"/>
    <mergeCell ref="C4:G4"/>
    <mergeCell ref="H4:K4"/>
    <mergeCell ref="L4:O4"/>
    <mergeCell ref="P4:R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92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U44"/>
  <sheetViews>
    <sheetView rightToLeft="1" view="pageBreakPreview" topLeftCell="A16" zoomScale="80" zoomScaleNormal="75" zoomScaleSheetLayoutView="80" workbookViewId="0">
      <selection sqref="A1:S18"/>
    </sheetView>
  </sheetViews>
  <sheetFormatPr defaultRowHeight="20.25"/>
  <cols>
    <col min="1" max="1" width="2.5" style="969" customWidth="1"/>
    <col min="2" max="2" width="6.6640625" style="969" customWidth="1"/>
    <col min="3" max="3" width="4.25" style="969" customWidth="1"/>
    <col min="4" max="4" width="4.83203125" style="969" customWidth="1"/>
    <col min="5" max="5" width="4.33203125" style="969" customWidth="1"/>
    <col min="6" max="6" width="3.33203125" style="969" customWidth="1"/>
    <col min="7" max="7" width="3.6640625" style="969" customWidth="1"/>
    <col min="8" max="8" width="3" style="969" customWidth="1"/>
    <col min="9" max="9" width="3.58203125" style="969" customWidth="1"/>
    <col min="10" max="10" width="3.4140625" style="969" customWidth="1"/>
    <col min="11" max="11" width="3.58203125" style="969" customWidth="1"/>
    <col min="12" max="12" width="3.75" style="969" customWidth="1"/>
    <col min="13" max="13" width="3.4140625" style="969" customWidth="1"/>
    <col min="14" max="14" width="3.5" style="969" customWidth="1"/>
    <col min="15" max="15" width="3.9140625" style="969" customWidth="1"/>
    <col min="16" max="16" width="4" style="969" customWidth="1"/>
    <col min="17" max="17" width="3.83203125" style="969" customWidth="1"/>
    <col min="18" max="18" width="3.33203125" style="969" customWidth="1"/>
    <col min="19" max="19" width="3.75" style="969" customWidth="1"/>
    <col min="20" max="20" width="7.5" style="969" customWidth="1"/>
    <col min="21" max="22" width="6.4140625" style="969" customWidth="1"/>
    <col min="23" max="23" width="7.5" style="969" customWidth="1"/>
    <col min="24" max="24" width="10.4140625" style="969" customWidth="1"/>
    <col min="25" max="25" width="2.6640625" style="969" customWidth="1"/>
    <col min="26" max="26" width="6.33203125" style="969" customWidth="1"/>
    <col min="27" max="27" width="3.4140625" style="969" customWidth="1"/>
    <col min="28" max="28" width="7.33203125" style="969" customWidth="1"/>
    <col min="29" max="44" width="3.5" style="969" customWidth="1"/>
    <col min="45" max="46" width="4.25" style="969" customWidth="1"/>
    <col min="47" max="47" width="6.75" style="969" customWidth="1"/>
    <col min="48" max="66" width="5.08203125" style="969" customWidth="1"/>
    <col min="67" max="16384" width="8.6640625" style="969"/>
  </cols>
  <sheetData>
    <row r="1" spans="1:47" ht="30" customHeight="1" thickBot="1">
      <c r="A1" s="482" t="s">
        <v>1219</v>
      </c>
      <c r="B1" s="482"/>
      <c r="C1" s="482"/>
      <c r="D1" s="482"/>
      <c r="E1" s="482"/>
      <c r="F1" s="482"/>
      <c r="G1" s="482"/>
      <c r="H1" s="482"/>
      <c r="I1" s="482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915" t="s">
        <v>1220</v>
      </c>
      <c r="Y1" s="915"/>
      <c r="Z1" s="289"/>
      <c r="AA1" s="1134"/>
      <c r="AB1" s="1134"/>
      <c r="AC1" s="1134"/>
      <c r="AD1" s="1134"/>
      <c r="AE1" s="1134"/>
      <c r="AF1" s="1134"/>
      <c r="AG1" s="1134"/>
      <c r="AH1" s="1134"/>
      <c r="AI1" s="1134"/>
      <c r="AJ1" s="1134"/>
      <c r="AK1" s="1134"/>
      <c r="AL1" s="1134"/>
      <c r="AM1" s="1134"/>
      <c r="AN1" s="1134"/>
      <c r="AO1" s="1134"/>
      <c r="AP1" s="1134"/>
      <c r="AQ1" s="1134"/>
      <c r="AR1" s="1134"/>
      <c r="AS1" s="1134"/>
      <c r="AT1" s="1134"/>
      <c r="AU1" s="1134"/>
    </row>
    <row r="2" spans="1:47" ht="23.25" customHeight="1" thickTop="1">
      <c r="A2" s="798" t="s">
        <v>4</v>
      </c>
      <c r="B2" s="798"/>
      <c r="C2" s="1135" t="s">
        <v>489</v>
      </c>
      <c r="D2" s="1135"/>
      <c r="E2" s="1135"/>
      <c r="F2" s="1135"/>
      <c r="G2" s="1135"/>
      <c r="H2" s="1135"/>
      <c r="I2" s="1135"/>
      <c r="J2" s="1135" t="s">
        <v>490</v>
      </c>
      <c r="K2" s="1135"/>
      <c r="L2" s="1135"/>
      <c r="M2" s="1135"/>
      <c r="N2" s="1135" t="s">
        <v>491</v>
      </c>
      <c r="O2" s="1135"/>
      <c r="P2" s="1135"/>
      <c r="Q2" s="1135"/>
      <c r="R2" s="1135"/>
      <c r="S2" s="1135"/>
      <c r="T2" s="1135" t="s">
        <v>492</v>
      </c>
      <c r="U2" s="1135"/>
      <c r="V2" s="1135"/>
      <c r="W2" s="1135"/>
      <c r="X2" s="798" t="s">
        <v>10</v>
      </c>
      <c r="Y2" s="798"/>
      <c r="Z2" s="869"/>
      <c r="AA2" s="794"/>
      <c r="AB2" s="794"/>
      <c r="AC2" s="918"/>
      <c r="AD2" s="918"/>
      <c r="AE2" s="918"/>
      <c r="AF2" s="918"/>
      <c r="AG2" s="918"/>
      <c r="AH2" s="918"/>
      <c r="AI2" s="918"/>
      <c r="AJ2" s="918"/>
      <c r="AK2" s="918"/>
      <c r="AL2" s="918"/>
      <c r="AM2" s="918"/>
      <c r="AN2" s="918"/>
      <c r="AO2" s="918"/>
      <c r="AP2" s="918"/>
      <c r="AQ2" s="918"/>
      <c r="AR2" s="918"/>
      <c r="AS2" s="918"/>
      <c r="AT2" s="918"/>
      <c r="AU2" s="882"/>
    </row>
    <row r="3" spans="1:47" ht="34.5" customHeight="1">
      <c r="A3" s="800"/>
      <c r="B3" s="800"/>
      <c r="C3" s="1136" t="s">
        <v>1221</v>
      </c>
      <c r="D3" s="1136"/>
      <c r="E3" s="1136"/>
      <c r="F3" s="1136"/>
      <c r="G3" s="1136"/>
      <c r="H3" s="1136"/>
      <c r="I3" s="1136"/>
      <c r="J3" s="1136" t="s">
        <v>494</v>
      </c>
      <c r="K3" s="1136"/>
      <c r="L3" s="1136"/>
      <c r="M3" s="1137"/>
      <c r="N3" s="1136" t="s">
        <v>495</v>
      </c>
      <c r="O3" s="1136"/>
      <c r="P3" s="1136"/>
      <c r="Q3" s="1136"/>
      <c r="R3" s="1136"/>
      <c r="S3" s="1136"/>
      <c r="T3" s="1136" t="s">
        <v>1222</v>
      </c>
      <c r="U3" s="1136"/>
      <c r="V3" s="1136"/>
      <c r="W3" s="1136"/>
      <c r="X3" s="800"/>
      <c r="Y3" s="800"/>
      <c r="Z3" s="869"/>
      <c r="AA3" s="794"/>
      <c r="AB3" s="794"/>
      <c r="AC3" s="869"/>
      <c r="AD3" s="869"/>
      <c r="AE3" s="869"/>
      <c r="AF3" s="869"/>
      <c r="AG3" s="869"/>
      <c r="AH3" s="869"/>
      <c r="AI3" s="869"/>
      <c r="AJ3" s="869"/>
      <c r="AK3" s="869"/>
      <c r="AL3" s="869"/>
      <c r="AM3" s="869"/>
      <c r="AN3" s="869"/>
      <c r="AO3" s="869"/>
      <c r="AP3" s="869"/>
      <c r="AQ3" s="869"/>
      <c r="AR3" s="869"/>
      <c r="AS3" s="869"/>
      <c r="AT3" s="869"/>
      <c r="AU3" s="882"/>
    </row>
    <row r="4" spans="1:47" ht="24.75" customHeight="1">
      <c r="A4" s="800"/>
      <c r="B4" s="800"/>
      <c r="C4" s="1136" t="s">
        <v>497</v>
      </c>
      <c r="D4" s="1136" t="s">
        <v>498</v>
      </c>
      <c r="E4" s="1136" t="s">
        <v>499</v>
      </c>
      <c r="F4" s="1152" t="s">
        <v>500</v>
      </c>
      <c r="G4" s="1152" t="s">
        <v>501</v>
      </c>
      <c r="H4" s="1152" t="s">
        <v>502</v>
      </c>
      <c r="I4" s="1152" t="s">
        <v>107</v>
      </c>
      <c r="J4" s="1152" t="s">
        <v>503</v>
      </c>
      <c r="K4" s="1152" t="s">
        <v>504</v>
      </c>
      <c r="L4" s="1152" t="s">
        <v>505</v>
      </c>
      <c r="M4" s="1152" t="s">
        <v>107</v>
      </c>
      <c r="N4" s="1152" t="s">
        <v>506</v>
      </c>
      <c r="O4" s="1152" t="s">
        <v>507</v>
      </c>
      <c r="P4" s="1152" t="s">
        <v>508</v>
      </c>
      <c r="Q4" s="1152" t="s">
        <v>509</v>
      </c>
      <c r="R4" s="1152" t="s">
        <v>510</v>
      </c>
      <c r="S4" s="1152" t="s">
        <v>107</v>
      </c>
      <c r="T4" s="1136" t="s">
        <v>511</v>
      </c>
      <c r="U4" s="1136" t="s">
        <v>512</v>
      </c>
      <c r="V4" s="1136" t="s">
        <v>513</v>
      </c>
      <c r="W4" s="1136" t="s">
        <v>514</v>
      </c>
      <c r="X4" s="800"/>
      <c r="Y4" s="800"/>
      <c r="Z4" s="918"/>
      <c r="AA4" s="794"/>
      <c r="AB4" s="794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882"/>
    </row>
    <row r="5" spans="1:47" ht="42" customHeight="1">
      <c r="A5" s="800"/>
      <c r="B5" s="800"/>
      <c r="C5" s="1136"/>
      <c r="D5" s="1136"/>
      <c r="E5" s="1136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36"/>
      <c r="U5" s="1136"/>
      <c r="V5" s="1136"/>
      <c r="W5" s="1136"/>
      <c r="X5" s="800"/>
      <c r="Y5" s="800"/>
      <c r="Z5" s="918"/>
      <c r="AA5" s="794"/>
      <c r="AB5" s="794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882"/>
    </row>
    <row r="6" spans="1:47" ht="32.25" customHeight="1">
      <c r="A6" s="800"/>
      <c r="B6" s="800"/>
      <c r="C6" s="1154" t="s">
        <v>515</v>
      </c>
      <c r="D6" s="1154" t="s">
        <v>516</v>
      </c>
      <c r="E6" s="1154" t="s">
        <v>517</v>
      </c>
      <c r="F6" s="1154" t="s">
        <v>518</v>
      </c>
      <c r="G6" s="1154" t="s">
        <v>519</v>
      </c>
      <c r="H6" s="1154" t="s">
        <v>356</v>
      </c>
      <c r="I6" s="1154" t="s">
        <v>23</v>
      </c>
      <c r="J6" s="1154" t="s">
        <v>520</v>
      </c>
      <c r="K6" s="1154" t="s">
        <v>521</v>
      </c>
      <c r="L6" s="1154" t="s">
        <v>522</v>
      </c>
      <c r="M6" s="1154" t="s">
        <v>23</v>
      </c>
      <c r="N6" s="1154" t="s">
        <v>523</v>
      </c>
      <c r="O6" s="1154" t="s">
        <v>524</v>
      </c>
      <c r="P6" s="1154" t="s">
        <v>525</v>
      </c>
      <c r="Q6" s="1154" t="s">
        <v>526</v>
      </c>
      <c r="R6" s="1154" t="s">
        <v>527</v>
      </c>
      <c r="S6" s="1154" t="s">
        <v>23</v>
      </c>
      <c r="T6" s="1155" t="s">
        <v>528</v>
      </c>
      <c r="U6" s="1155" t="s">
        <v>529</v>
      </c>
      <c r="V6" s="1155" t="s">
        <v>982</v>
      </c>
      <c r="W6" s="1155" t="s">
        <v>531</v>
      </c>
      <c r="X6" s="800"/>
      <c r="Y6" s="800"/>
      <c r="Z6" s="918"/>
      <c r="AA6" s="794"/>
      <c r="AB6" s="794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918"/>
      <c r="AN6" s="918"/>
      <c r="AO6" s="918"/>
      <c r="AP6" s="918"/>
      <c r="AQ6" s="918"/>
      <c r="AR6" s="918"/>
      <c r="AS6" s="918"/>
      <c r="AT6" s="918"/>
      <c r="AU6" s="882"/>
    </row>
    <row r="7" spans="1:47" ht="33.75" customHeight="1">
      <c r="A7" s="800"/>
      <c r="B7" s="800"/>
      <c r="C7" s="1156"/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7"/>
      <c r="U7" s="1157"/>
      <c r="V7" s="1157"/>
      <c r="W7" s="1157"/>
      <c r="X7" s="800"/>
      <c r="Y7" s="800"/>
      <c r="Z7" s="918"/>
      <c r="AA7" s="794"/>
      <c r="AB7" s="794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918"/>
      <c r="AU7" s="882"/>
    </row>
    <row r="8" spans="1:47" ht="62.25" customHeight="1" thickBot="1">
      <c r="A8" s="885"/>
      <c r="B8" s="885"/>
      <c r="C8" s="1158"/>
      <c r="D8" s="1158"/>
      <c r="E8" s="1158"/>
      <c r="F8" s="1158"/>
      <c r="G8" s="1158"/>
      <c r="H8" s="1158"/>
      <c r="I8" s="1158"/>
      <c r="J8" s="1158"/>
      <c r="K8" s="1158"/>
      <c r="L8" s="1158"/>
      <c r="M8" s="1158"/>
      <c r="N8" s="1158"/>
      <c r="O8" s="1158"/>
      <c r="P8" s="1158"/>
      <c r="Q8" s="1158"/>
      <c r="R8" s="1158"/>
      <c r="S8" s="1158"/>
      <c r="T8" s="1159"/>
      <c r="U8" s="1159"/>
      <c r="V8" s="1159"/>
      <c r="W8" s="1159"/>
      <c r="X8" s="885"/>
      <c r="Y8" s="885"/>
      <c r="Z8" s="918"/>
      <c r="AA8" s="794"/>
      <c r="AB8" s="794"/>
      <c r="AC8" s="918"/>
      <c r="AD8" s="918"/>
      <c r="AE8" s="918"/>
      <c r="AF8" s="918"/>
      <c r="AG8" s="918"/>
      <c r="AH8" s="918"/>
      <c r="AI8" s="918"/>
      <c r="AJ8" s="918"/>
      <c r="AK8" s="918"/>
      <c r="AL8" s="918"/>
      <c r="AM8" s="918"/>
      <c r="AN8" s="918"/>
      <c r="AO8" s="918"/>
      <c r="AP8" s="918"/>
      <c r="AQ8" s="918"/>
      <c r="AR8" s="918"/>
      <c r="AS8" s="918"/>
      <c r="AT8" s="918"/>
      <c r="AU8" s="882"/>
    </row>
    <row r="9" spans="1:47" ht="24.75" customHeight="1">
      <c r="A9" s="871" t="s">
        <v>241</v>
      </c>
      <c r="B9" s="871"/>
      <c r="C9" s="1088">
        <v>50</v>
      </c>
      <c r="D9" s="1088">
        <v>0</v>
      </c>
      <c r="E9" s="1088">
        <v>0</v>
      </c>
      <c r="F9" s="1088">
        <v>0</v>
      </c>
      <c r="G9" s="1088">
        <v>0</v>
      </c>
      <c r="H9" s="1088">
        <v>0</v>
      </c>
      <c r="I9" s="1088">
        <f>SUM(C9:H9)</f>
        <v>50</v>
      </c>
      <c r="J9" s="1088">
        <v>0</v>
      </c>
      <c r="K9" s="1088">
        <v>40</v>
      </c>
      <c r="L9" s="1088">
        <v>10</v>
      </c>
      <c r="M9" s="1088">
        <f>SUM(J9:L9)</f>
        <v>50</v>
      </c>
      <c r="N9" s="1088">
        <v>22</v>
      </c>
      <c r="O9" s="1088">
        <v>16</v>
      </c>
      <c r="P9" s="1088">
        <v>8</v>
      </c>
      <c r="Q9" s="1088">
        <v>3</v>
      </c>
      <c r="R9" s="1088">
        <v>1</v>
      </c>
      <c r="S9" s="1088">
        <f>SUM(N9:R9)</f>
        <v>50</v>
      </c>
      <c r="T9" s="1088">
        <v>50</v>
      </c>
      <c r="U9" s="1088">
        <v>50</v>
      </c>
      <c r="V9" s="1088">
        <v>50</v>
      </c>
      <c r="W9" s="1088">
        <v>50</v>
      </c>
      <c r="X9" s="807" t="s">
        <v>26</v>
      </c>
      <c r="Y9" s="807"/>
      <c r="Z9" s="869"/>
      <c r="AA9" s="978"/>
      <c r="AB9" s="978"/>
      <c r="AC9" s="869"/>
      <c r="AD9" s="869"/>
      <c r="AE9" s="869"/>
      <c r="AF9" s="869"/>
      <c r="AG9" s="869"/>
      <c r="AH9" s="869"/>
      <c r="AI9" s="869"/>
      <c r="AJ9" s="869"/>
      <c r="AK9" s="869"/>
      <c r="AL9" s="869"/>
      <c r="AM9" s="869"/>
      <c r="AN9" s="869"/>
      <c r="AO9" s="869"/>
      <c r="AP9" s="869"/>
      <c r="AQ9" s="869"/>
      <c r="AR9" s="869"/>
      <c r="AS9" s="869"/>
      <c r="AT9" s="869"/>
      <c r="AU9" s="801"/>
    </row>
    <row r="10" spans="1:47" ht="18" customHeight="1">
      <c r="A10" s="922" t="s">
        <v>27</v>
      </c>
      <c r="B10" s="922"/>
      <c r="C10" s="1088">
        <v>35</v>
      </c>
      <c r="D10" s="1088">
        <v>0</v>
      </c>
      <c r="E10" s="1088">
        <v>0</v>
      </c>
      <c r="F10" s="1088">
        <v>0</v>
      </c>
      <c r="G10" s="1088">
        <v>0</v>
      </c>
      <c r="H10" s="1088">
        <v>0</v>
      </c>
      <c r="I10" s="1088">
        <f t="shared" ref="I10:I28" si="0">SUM(C10:H10)</f>
        <v>35</v>
      </c>
      <c r="J10" s="1088">
        <v>29</v>
      </c>
      <c r="K10" s="821">
        <v>5</v>
      </c>
      <c r="L10" s="821">
        <v>1</v>
      </c>
      <c r="M10" s="1088">
        <f t="shared" ref="M10:M28" si="1">SUM(J10:L10)</f>
        <v>35</v>
      </c>
      <c r="N10" s="1088">
        <v>26</v>
      </c>
      <c r="O10" s="821">
        <v>7</v>
      </c>
      <c r="P10" s="821">
        <v>2</v>
      </c>
      <c r="Q10" s="821">
        <v>0</v>
      </c>
      <c r="R10" s="821">
        <v>0</v>
      </c>
      <c r="S10" s="1088">
        <f t="shared" ref="S10:S28" si="2">SUM(N10:R10)</f>
        <v>35</v>
      </c>
      <c r="T10" s="1132">
        <v>35</v>
      </c>
      <c r="U10" s="1088">
        <v>35</v>
      </c>
      <c r="V10" s="821">
        <v>35</v>
      </c>
      <c r="W10" s="821">
        <v>35</v>
      </c>
      <c r="X10" s="809" t="s">
        <v>28</v>
      </c>
      <c r="Y10" s="809"/>
      <c r="Z10" s="1160"/>
      <c r="AA10" s="794"/>
      <c r="AB10" s="794"/>
      <c r="AC10" s="1150"/>
      <c r="AD10" s="1150"/>
      <c r="AE10" s="1150"/>
      <c r="AF10" s="1150"/>
      <c r="AG10" s="1150"/>
      <c r="AH10" s="1150"/>
      <c r="AI10" s="1150"/>
      <c r="AJ10" s="1150"/>
      <c r="AK10" s="1150"/>
      <c r="AL10" s="1150"/>
      <c r="AM10" s="1150"/>
      <c r="AN10" s="1150"/>
      <c r="AO10" s="1150"/>
      <c r="AP10" s="1150"/>
      <c r="AQ10" s="1150"/>
      <c r="AR10" s="1150"/>
      <c r="AS10" s="1150"/>
      <c r="AT10" s="1150"/>
      <c r="AU10" s="1150"/>
    </row>
    <row r="11" spans="1:47" ht="18" customHeight="1">
      <c r="A11" s="926" t="s">
        <v>83</v>
      </c>
      <c r="B11" s="926"/>
      <c r="C11" s="1101">
        <v>39</v>
      </c>
      <c r="D11" s="1101">
        <v>0</v>
      </c>
      <c r="E11" s="1101">
        <v>0</v>
      </c>
      <c r="F11" s="1101">
        <v>0</v>
      </c>
      <c r="G11" s="1101">
        <v>0</v>
      </c>
      <c r="H11" s="1101">
        <v>0</v>
      </c>
      <c r="I11" s="1088">
        <f t="shared" si="0"/>
        <v>39</v>
      </c>
      <c r="J11" s="1101">
        <v>5</v>
      </c>
      <c r="K11" s="834">
        <v>29</v>
      </c>
      <c r="L11" s="834">
        <v>5</v>
      </c>
      <c r="M11" s="1088">
        <f t="shared" si="1"/>
        <v>39</v>
      </c>
      <c r="N11" s="1101">
        <v>12</v>
      </c>
      <c r="O11" s="834">
        <v>12</v>
      </c>
      <c r="P11" s="834">
        <v>6</v>
      </c>
      <c r="Q11" s="834">
        <v>8</v>
      </c>
      <c r="R11" s="834">
        <v>1</v>
      </c>
      <c r="S11" s="1088">
        <f t="shared" si="2"/>
        <v>39</v>
      </c>
      <c r="T11" s="1101">
        <v>39</v>
      </c>
      <c r="U11" s="1101">
        <v>39</v>
      </c>
      <c r="V11" s="834">
        <v>39</v>
      </c>
      <c r="W11" s="834">
        <v>39</v>
      </c>
      <c r="X11" s="811" t="s">
        <v>30</v>
      </c>
      <c r="Y11" s="811"/>
      <c r="Z11" s="1160"/>
      <c r="AA11" s="794"/>
      <c r="AB11" s="794"/>
      <c r="AC11" s="1150"/>
      <c r="AD11" s="1150"/>
      <c r="AE11" s="1150"/>
      <c r="AF11" s="1150"/>
      <c r="AG11" s="1150"/>
      <c r="AH11" s="1150"/>
      <c r="AI11" s="1150"/>
      <c r="AJ11" s="1150"/>
      <c r="AK11" s="1150"/>
      <c r="AL11" s="1150"/>
      <c r="AM11" s="1150"/>
      <c r="AN11" s="1150"/>
      <c r="AO11" s="1150"/>
      <c r="AP11" s="1150"/>
      <c r="AQ11" s="1150"/>
      <c r="AR11" s="1150"/>
      <c r="AS11" s="1150"/>
      <c r="AT11" s="1150"/>
      <c r="AU11" s="1150"/>
    </row>
    <row r="12" spans="1:47" ht="18" customHeight="1">
      <c r="A12" s="926" t="s">
        <v>31</v>
      </c>
      <c r="B12" s="926"/>
      <c r="C12" s="1101">
        <v>23</v>
      </c>
      <c r="D12" s="1101">
        <v>0</v>
      </c>
      <c r="E12" s="1101">
        <v>0</v>
      </c>
      <c r="F12" s="1101">
        <v>0</v>
      </c>
      <c r="G12" s="1101">
        <v>0</v>
      </c>
      <c r="H12" s="1101">
        <v>0</v>
      </c>
      <c r="I12" s="1088">
        <f t="shared" si="0"/>
        <v>23</v>
      </c>
      <c r="J12" s="1101">
        <v>4</v>
      </c>
      <c r="K12" s="834">
        <v>19</v>
      </c>
      <c r="L12" s="834">
        <v>0</v>
      </c>
      <c r="M12" s="1088">
        <f t="shared" si="1"/>
        <v>23</v>
      </c>
      <c r="N12" s="1101">
        <v>22</v>
      </c>
      <c r="O12" s="834">
        <v>1</v>
      </c>
      <c r="P12" s="834">
        <v>0</v>
      </c>
      <c r="Q12" s="834">
        <v>0</v>
      </c>
      <c r="R12" s="834">
        <v>0</v>
      </c>
      <c r="S12" s="1088">
        <f t="shared" si="2"/>
        <v>23</v>
      </c>
      <c r="T12" s="1101">
        <v>23</v>
      </c>
      <c r="U12" s="1101">
        <v>22</v>
      </c>
      <c r="V12" s="834">
        <v>22</v>
      </c>
      <c r="W12" s="834">
        <v>22</v>
      </c>
      <c r="X12" s="811" t="s">
        <v>32</v>
      </c>
      <c r="Y12" s="811"/>
      <c r="Z12" s="1160"/>
      <c r="AA12" s="794"/>
      <c r="AB12" s="794"/>
      <c r="AC12" s="1150"/>
      <c r="AD12" s="1150"/>
      <c r="AE12" s="1150"/>
      <c r="AF12" s="1150"/>
      <c r="AG12" s="1150"/>
      <c r="AH12" s="1150"/>
      <c r="AI12" s="1150"/>
      <c r="AJ12" s="1150"/>
      <c r="AK12" s="1150"/>
      <c r="AL12" s="1150"/>
      <c r="AM12" s="1150"/>
      <c r="AN12" s="1150"/>
      <c r="AO12" s="1150"/>
      <c r="AP12" s="1150"/>
      <c r="AQ12" s="1150"/>
      <c r="AR12" s="1150"/>
      <c r="AS12" s="1150"/>
      <c r="AT12" s="1150"/>
      <c r="AU12" s="1150"/>
    </row>
    <row r="13" spans="1:47" ht="18" customHeight="1">
      <c r="A13" s="812" t="s">
        <v>33</v>
      </c>
      <c r="B13" s="874" t="s">
        <v>34</v>
      </c>
      <c r="C13" s="1101">
        <v>51</v>
      </c>
      <c r="D13" s="1101">
        <v>0</v>
      </c>
      <c r="E13" s="1101">
        <v>0</v>
      </c>
      <c r="F13" s="1101">
        <v>0</v>
      </c>
      <c r="G13" s="1101">
        <v>0</v>
      </c>
      <c r="H13" s="1101">
        <v>0</v>
      </c>
      <c r="I13" s="1088">
        <f t="shared" si="0"/>
        <v>51</v>
      </c>
      <c r="J13" s="1101">
        <v>0</v>
      </c>
      <c r="K13" s="834">
        <v>36</v>
      </c>
      <c r="L13" s="834">
        <v>15</v>
      </c>
      <c r="M13" s="1088">
        <f t="shared" si="1"/>
        <v>51</v>
      </c>
      <c r="N13" s="1101">
        <v>11</v>
      </c>
      <c r="O13" s="834">
        <v>14</v>
      </c>
      <c r="P13" s="834">
        <v>17</v>
      </c>
      <c r="Q13" s="834">
        <v>7</v>
      </c>
      <c r="R13" s="834">
        <v>2</v>
      </c>
      <c r="S13" s="1088">
        <f t="shared" si="2"/>
        <v>51</v>
      </c>
      <c r="T13" s="1101">
        <v>51</v>
      </c>
      <c r="U13" s="1101">
        <v>51</v>
      </c>
      <c r="V13" s="834">
        <v>51</v>
      </c>
      <c r="W13" s="834">
        <v>51</v>
      </c>
      <c r="X13" s="814" t="s">
        <v>35</v>
      </c>
      <c r="Y13" s="815" t="s">
        <v>36</v>
      </c>
      <c r="Z13" s="1160"/>
      <c r="AA13" s="1161"/>
      <c r="AB13" s="978"/>
      <c r="AC13" s="1150"/>
      <c r="AD13" s="1150"/>
      <c r="AE13" s="1150"/>
      <c r="AF13" s="1150"/>
      <c r="AG13" s="1150"/>
      <c r="AH13" s="1150"/>
      <c r="AI13" s="1150"/>
      <c r="AJ13" s="1150"/>
      <c r="AK13" s="1150"/>
      <c r="AL13" s="1150"/>
      <c r="AM13" s="1150"/>
      <c r="AN13" s="1150"/>
      <c r="AO13" s="1150"/>
      <c r="AP13" s="1150"/>
      <c r="AQ13" s="1150"/>
      <c r="AR13" s="1150"/>
      <c r="AS13" s="1150"/>
      <c r="AT13" s="1150"/>
      <c r="AU13" s="1150"/>
    </row>
    <row r="14" spans="1:47" ht="18" customHeight="1">
      <c r="A14" s="816"/>
      <c r="B14" s="874" t="s">
        <v>37</v>
      </c>
      <c r="C14" s="1101">
        <v>129</v>
      </c>
      <c r="D14" s="1101">
        <v>0</v>
      </c>
      <c r="E14" s="1101">
        <v>0</v>
      </c>
      <c r="F14" s="1101">
        <v>0</v>
      </c>
      <c r="G14" s="1101">
        <v>0</v>
      </c>
      <c r="H14" s="1101">
        <v>0</v>
      </c>
      <c r="I14" s="1088">
        <f t="shared" si="0"/>
        <v>129</v>
      </c>
      <c r="J14" s="1101">
        <v>2</v>
      </c>
      <c r="K14" s="834">
        <v>95</v>
      </c>
      <c r="L14" s="834">
        <v>32</v>
      </c>
      <c r="M14" s="1088">
        <f t="shared" si="1"/>
        <v>129</v>
      </c>
      <c r="N14" s="1101">
        <v>33</v>
      </c>
      <c r="O14" s="834">
        <v>24</v>
      </c>
      <c r="P14" s="834">
        <v>52</v>
      </c>
      <c r="Q14" s="834">
        <v>12</v>
      </c>
      <c r="R14" s="834">
        <v>8</v>
      </c>
      <c r="S14" s="1088">
        <f t="shared" si="2"/>
        <v>129</v>
      </c>
      <c r="T14" s="1101">
        <v>129</v>
      </c>
      <c r="U14" s="1101">
        <v>129</v>
      </c>
      <c r="V14" s="834">
        <v>128</v>
      </c>
      <c r="W14" s="834">
        <v>129</v>
      </c>
      <c r="X14" s="814" t="s">
        <v>38</v>
      </c>
      <c r="Y14" s="817"/>
      <c r="Z14" s="1160"/>
      <c r="AA14" s="1161"/>
      <c r="AB14" s="978"/>
      <c r="AC14" s="1150"/>
      <c r="AD14" s="1150"/>
      <c r="AE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  <c r="AR14" s="1150"/>
      <c r="AS14" s="1150"/>
      <c r="AT14" s="1150"/>
      <c r="AU14" s="1150"/>
    </row>
    <row r="15" spans="1:47" ht="18" customHeight="1">
      <c r="A15" s="816"/>
      <c r="B15" s="874" t="s">
        <v>39</v>
      </c>
      <c r="C15" s="1101">
        <v>6</v>
      </c>
      <c r="D15" s="1101">
        <v>0</v>
      </c>
      <c r="E15" s="1101">
        <v>0</v>
      </c>
      <c r="F15" s="1101">
        <v>0</v>
      </c>
      <c r="G15" s="1101">
        <v>0</v>
      </c>
      <c r="H15" s="1101">
        <v>0</v>
      </c>
      <c r="I15" s="1088">
        <f t="shared" si="0"/>
        <v>6</v>
      </c>
      <c r="J15" s="1101">
        <v>2</v>
      </c>
      <c r="K15" s="834">
        <v>3</v>
      </c>
      <c r="L15" s="834">
        <v>1</v>
      </c>
      <c r="M15" s="1088">
        <f t="shared" si="1"/>
        <v>6</v>
      </c>
      <c r="N15" s="1101">
        <v>4</v>
      </c>
      <c r="O15" s="834">
        <v>1</v>
      </c>
      <c r="P15" s="834">
        <v>1</v>
      </c>
      <c r="Q15" s="834">
        <v>0</v>
      </c>
      <c r="R15" s="834">
        <v>0</v>
      </c>
      <c r="S15" s="1088">
        <f t="shared" si="2"/>
        <v>6</v>
      </c>
      <c r="T15" s="1101">
        <v>6</v>
      </c>
      <c r="U15" s="1101">
        <v>6</v>
      </c>
      <c r="V15" s="834">
        <v>6</v>
      </c>
      <c r="W15" s="834">
        <v>6</v>
      </c>
      <c r="X15" s="814" t="s">
        <v>40</v>
      </c>
      <c r="Y15" s="817"/>
      <c r="Z15" s="1160"/>
      <c r="AA15" s="1161"/>
      <c r="AB15" s="978"/>
      <c r="AC15" s="1150"/>
      <c r="AD15" s="1150"/>
      <c r="AE15" s="1150"/>
      <c r="AF15" s="1150"/>
      <c r="AG15" s="1150"/>
      <c r="AH15" s="1150"/>
      <c r="AI15" s="1150"/>
      <c r="AJ15" s="1150"/>
      <c r="AK15" s="1150"/>
      <c r="AL15" s="1150"/>
      <c r="AM15" s="1150"/>
      <c r="AN15" s="1150"/>
      <c r="AO15" s="1150"/>
      <c r="AP15" s="1150"/>
      <c r="AQ15" s="1150"/>
      <c r="AR15" s="1150"/>
      <c r="AS15" s="1150"/>
      <c r="AT15" s="1150"/>
      <c r="AU15" s="1150"/>
    </row>
    <row r="16" spans="1:47" ht="18" customHeight="1">
      <c r="A16" s="816"/>
      <c r="B16" s="874" t="s">
        <v>41</v>
      </c>
      <c r="C16" s="1101">
        <v>68</v>
      </c>
      <c r="D16" s="1101">
        <v>0</v>
      </c>
      <c r="E16" s="1101">
        <v>0</v>
      </c>
      <c r="F16" s="1101">
        <v>0</v>
      </c>
      <c r="G16" s="1101">
        <v>0</v>
      </c>
      <c r="H16" s="1101">
        <v>0</v>
      </c>
      <c r="I16" s="1088">
        <f t="shared" si="0"/>
        <v>68</v>
      </c>
      <c r="J16" s="1101">
        <v>4</v>
      </c>
      <c r="K16" s="834">
        <v>53</v>
      </c>
      <c r="L16" s="834">
        <v>11</v>
      </c>
      <c r="M16" s="1088">
        <f t="shared" si="1"/>
        <v>68</v>
      </c>
      <c r="N16" s="1101">
        <v>17</v>
      </c>
      <c r="O16" s="834">
        <v>23</v>
      </c>
      <c r="P16" s="834">
        <v>22</v>
      </c>
      <c r="Q16" s="834">
        <v>6</v>
      </c>
      <c r="R16" s="834">
        <v>0</v>
      </c>
      <c r="S16" s="1088">
        <f t="shared" si="2"/>
        <v>68</v>
      </c>
      <c r="T16" s="1101">
        <v>68</v>
      </c>
      <c r="U16" s="1101">
        <v>68</v>
      </c>
      <c r="V16" s="834">
        <v>68</v>
      </c>
      <c r="W16" s="834">
        <v>68</v>
      </c>
      <c r="X16" s="814" t="s">
        <v>42</v>
      </c>
      <c r="Y16" s="817"/>
      <c r="Z16" s="1160"/>
      <c r="AA16" s="1161"/>
      <c r="AB16" s="978"/>
      <c r="AC16" s="1150"/>
      <c r="AD16" s="1150"/>
      <c r="AE16" s="1150"/>
      <c r="AF16" s="1150"/>
      <c r="AG16" s="1150"/>
      <c r="AH16" s="1150"/>
      <c r="AI16" s="1150"/>
      <c r="AJ16" s="1150"/>
      <c r="AK16" s="1150"/>
      <c r="AL16" s="1150"/>
      <c r="AM16" s="1150"/>
      <c r="AN16" s="1150"/>
      <c r="AO16" s="1150"/>
      <c r="AP16" s="1150"/>
      <c r="AQ16" s="1150"/>
      <c r="AR16" s="1150"/>
      <c r="AS16" s="1150"/>
      <c r="AT16" s="1150"/>
      <c r="AU16" s="1150"/>
    </row>
    <row r="17" spans="1:47" ht="18" customHeight="1">
      <c r="A17" s="816"/>
      <c r="B17" s="874" t="s">
        <v>43</v>
      </c>
      <c r="C17" s="1101">
        <v>54</v>
      </c>
      <c r="D17" s="1101">
        <v>0</v>
      </c>
      <c r="E17" s="1101">
        <v>0</v>
      </c>
      <c r="F17" s="1101">
        <v>0</v>
      </c>
      <c r="G17" s="1101">
        <v>0</v>
      </c>
      <c r="H17" s="1101">
        <v>0</v>
      </c>
      <c r="I17" s="1088">
        <f t="shared" si="0"/>
        <v>54</v>
      </c>
      <c r="J17" s="1101">
        <v>3</v>
      </c>
      <c r="K17" s="834">
        <v>44</v>
      </c>
      <c r="L17" s="834">
        <v>7</v>
      </c>
      <c r="M17" s="1088">
        <f t="shared" si="1"/>
        <v>54</v>
      </c>
      <c r="N17" s="1101">
        <v>21</v>
      </c>
      <c r="O17" s="834">
        <v>17</v>
      </c>
      <c r="P17" s="834">
        <v>13</v>
      </c>
      <c r="Q17" s="834">
        <v>3</v>
      </c>
      <c r="R17" s="834">
        <v>0</v>
      </c>
      <c r="S17" s="1088">
        <f t="shared" si="2"/>
        <v>54</v>
      </c>
      <c r="T17" s="1101">
        <v>54</v>
      </c>
      <c r="U17" s="1101">
        <v>54</v>
      </c>
      <c r="V17" s="834">
        <v>54</v>
      </c>
      <c r="W17" s="834">
        <v>54</v>
      </c>
      <c r="X17" s="814" t="s">
        <v>44</v>
      </c>
      <c r="Y17" s="817"/>
      <c r="Z17" s="1160"/>
      <c r="AA17" s="1161"/>
      <c r="AB17" s="978"/>
      <c r="AC17" s="1150"/>
      <c r="AD17" s="1150"/>
      <c r="AE17" s="1150"/>
      <c r="AF17" s="1150"/>
      <c r="AG17" s="1150"/>
      <c r="AH17" s="1150"/>
      <c r="AI17" s="1150"/>
      <c r="AJ17" s="1150"/>
      <c r="AK17" s="1150"/>
      <c r="AL17" s="1150"/>
      <c r="AM17" s="1150"/>
      <c r="AN17" s="1150"/>
      <c r="AO17" s="1150"/>
      <c r="AP17" s="1150"/>
      <c r="AQ17" s="1150"/>
      <c r="AR17" s="1150"/>
      <c r="AS17" s="1150"/>
      <c r="AT17" s="1150"/>
      <c r="AU17" s="1150"/>
    </row>
    <row r="18" spans="1:47" ht="18" customHeight="1">
      <c r="A18" s="819"/>
      <c r="B18" s="874" t="s">
        <v>45</v>
      </c>
      <c r="C18" s="1101">
        <v>30</v>
      </c>
      <c r="D18" s="1101">
        <v>0</v>
      </c>
      <c r="E18" s="1101">
        <v>0</v>
      </c>
      <c r="F18" s="1101">
        <v>0</v>
      </c>
      <c r="G18" s="1101">
        <v>0</v>
      </c>
      <c r="H18" s="1101">
        <v>0</v>
      </c>
      <c r="I18" s="1088">
        <f t="shared" si="0"/>
        <v>30</v>
      </c>
      <c r="J18" s="1101">
        <v>3</v>
      </c>
      <c r="K18" s="834">
        <v>19</v>
      </c>
      <c r="L18" s="834">
        <v>8</v>
      </c>
      <c r="M18" s="1088">
        <f t="shared" si="1"/>
        <v>30</v>
      </c>
      <c r="N18" s="1101">
        <v>4</v>
      </c>
      <c r="O18" s="834">
        <v>16</v>
      </c>
      <c r="P18" s="834">
        <v>5</v>
      </c>
      <c r="Q18" s="834">
        <v>3</v>
      </c>
      <c r="R18" s="834">
        <v>2</v>
      </c>
      <c r="S18" s="1088">
        <f t="shared" si="2"/>
        <v>30</v>
      </c>
      <c r="T18" s="1101">
        <v>30</v>
      </c>
      <c r="U18" s="1101">
        <v>30</v>
      </c>
      <c r="V18" s="834">
        <v>30</v>
      </c>
      <c r="W18" s="834">
        <v>30</v>
      </c>
      <c r="X18" s="814" t="s">
        <v>46</v>
      </c>
      <c r="Y18" s="820"/>
      <c r="Z18" s="1160"/>
      <c r="AA18" s="1161"/>
      <c r="AB18" s="978"/>
      <c r="AC18" s="1150"/>
      <c r="AD18" s="1150"/>
      <c r="AE18" s="1150"/>
      <c r="AF18" s="1150"/>
      <c r="AG18" s="1150"/>
      <c r="AH18" s="1150"/>
      <c r="AI18" s="1150"/>
      <c r="AJ18" s="1150"/>
      <c r="AK18" s="1150"/>
      <c r="AL18" s="1150"/>
      <c r="AM18" s="1150"/>
      <c r="AN18" s="1150"/>
      <c r="AO18" s="1150"/>
      <c r="AP18" s="1150"/>
      <c r="AQ18" s="1150"/>
      <c r="AR18" s="1150"/>
      <c r="AS18" s="1150"/>
      <c r="AT18" s="1150"/>
      <c r="AU18" s="1150"/>
    </row>
    <row r="19" spans="1:47" ht="18" customHeight="1">
      <c r="A19" s="942" t="s">
        <v>47</v>
      </c>
      <c r="B19" s="942"/>
      <c r="C19" s="1101">
        <v>34</v>
      </c>
      <c r="D19" s="1101">
        <v>0</v>
      </c>
      <c r="E19" s="1101">
        <v>0</v>
      </c>
      <c r="F19" s="1101">
        <v>0</v>
      </c>
      <c r="G19" s="1101">
        <v>0</v>
      </c>
      <c r="H19" s="1101">
        <v>0</v>
      </c>
      <c r="I19" s="1088">
        <f t="shared" si="0"/>
        <v>34</v>
      </c>
      <c r="J19" s="1101">
        <v>24</v>
      </c>
      <c r="K19" s="834">
        <v>10</v>
      </c>
      <c r="L19" s="834">
        <v>0</v>
      </c>
      <c r="M19" s="1088">
        <f t="shared" si="1"/>
        <v>34</v>
      </c>
      <c r="N19" s="1101">
        <v>10</v>
      </c>
      <c r="O19" s="834">
        <v>16</v>
      </c>
      <c r="P19" s="834">
        <v>8</v>
      </c>
      <c r="Q19" s="834">
        <v>0</v>
      </c>
      <c r="R19" s="834">
        <v>0</v>
      </c>
      <c r="S19" s="1088">
        <f t="shared" si="2"/>
        <v>34</v>
      </c>
      <c r="T19" s="1101">
        <v>34</v>
      </c>
      <c r="U19" s="1101">
        <v>34</v>
      </c>
      <c r="V19" s="834">
        <v>34</v>
      </c>
      <c r="W19" s="834">
        <v>34</v>
      </c>
      <c r="X19" s="814"/>
      <c r="Y19" s="875" t="s">
        <v>48</v>
      </c>
      <c r="Z19" s="1160"/>
      <c r="AA19" s="946"/>
      <c r="AB19" s="978"/>
      <c r="AC19" s="1150"/>
      <c r="AD19" s="1150"/>
      <c r="AE19" s="1150"/>
      <c r="AF19" s="1150"/>
      <c r="AG19" s="1150"/>
      <c r="AH19" s="1150"/>
      <c r="AI19" s="1150"/>
      <c r="AJ19" s="1150"/>
      <c r="AK19" s="1150"/>
      <c r="AL19" s="1150"/>
      <c r="AM19" s="1150"/>
      <c r="AN19" s="1150"/>
      <c r="AO19" s="1150"/>
      <c r="AP19" s="1150"/>
      <c r="AQ19" s="1150"/>
      <c r="AR19" s="1150"/>
      <c r="AS19" s="1150"/>
      <c r="AT19" s="1150"/>
      <c r="AU19" s="1150"/>
    </row>
    <row r="20" spans="1:47" ht="18" customHeight="1">
      <c r="A20" s="926" t="s">
        <v>49</v>
      </c>
      <c r="B20" s="926"/>
      <c r="C20" s="1101">
        <v>37</v>
      </c>
      <c r="D20" s="1101">
        <v>0</v>
      </c>
      <c r="E20" s="1101">
        <v>0</v>
      </c>
      <c r="F20" s="1101">
        <v>0</v>
      </c>
      <c r="G20" s="1101">
        <v>0</v>
      </c>
      <c r="H20" s="1101">
        <v>0</v>
      </c>
      <c r="I20" s="1088">
        <f t="shared" si="0"/>
        <v>37</v>
      </c>
      <c r="J20" s="1101">
        <v>4</v>
      </c>
      <c r="K20" s="834">
        <v>27</v>
      </c>
      <c r="L20" s="834">
        <v>6</v>
      </c>
      <c r="M20" s="1088">
        <f t="shared" si="1"/>
        <v>37</v>
      </c>
      <c r="N20" s="1101">
        <v>5</v>
      </c>
      <c r="O20" s="834">
        <v>14</v>
      </c>
      <c r="P20" s="834">
        <v>7</v>
      </c>
      <c r="Q20" s="834">
        <v>9</v>
      </c>
      <c r="R20" s="834">
        <v>2</v>
      </c>
      <c r="S20" s="1088">
        <f t="shared" si="2"/>
        <v>37</v>
      </c>
      <c r="T20" s="1101">
        <v>37</v>
      </c>
      <c r="U20" s="1101">
        <v>37</v>
      </c>
      <c r="V20" s="834">
        <v>37</v>
      </c>
      <c r="W20" s="834">
        <v>37</v>
      </c>
      <c r="X20" s="811" t="s">
        <v>50</v>
      </c>
      <c r="Y20" s="811"/>
      <c r="Z20" s="1160"/>
      <c r="AA20" s="794"/>
      <c r="AB20" s="794"/>
      <c r="AC20" s="1150"/>
      <c r="AD20" s="1150"/>
      <c r="AE20" s="1150"/>
      <c r="AF20" s="1150"/>
      <c r="AG20" s="1150"/>
      <c r="AH20" s="1150"/>
      <c r="AI20" s="1150"/>
      <c r="AJ20" s="1150"/>
      <c r="AK20" s="1150"/>
      <c r="AL20" s="1150"/>
      <c r="AM20" s="1150"/>
      <c r="AN20" s="1150"/>
      <c r="AO20" s="1150"/>
      <c r="AP20" s="1150"/>
      <c r="AQ20" s="1150"/>
      <c r="AR20" s="1150"/>
      <c r="AS20" s="1150"/>
      <c r="AT20" s="1150"/>
      <c r="AU20" s="1150"/>
    </row>
    <row r="21" spans="1:47" ht="18" customHeight="1">
      <c r="A21" s="926" t="s">
        <v>51</v>
      </c>
      <c r="B21" s="926"/>
      <c r="C21" s="1101">
        <v>17</v>
      </c>
      <c r="D21" s="1101">
        <v>0</v>
      </c>
      <c r="E21" s="1101">
        <v>0</v>
      </c>
      <c r="F21" s="1101">
        <v>0</v>
      </c>
      <c r="G21" s="1101">
        <v>0</v>
      </c>
      <c r="H21" s="1101">
        <v>0</v>
      </c>
      <c r="I21" s="1088">
        <f t="shared" si="0"/>
        <v>17</v>
      </c>
      <c r="J21" s="1101">
        <v>1</v>
      </c>
      <c r="K21" s="834">
        <v>10</v>
      </c>
      <c r="L21" s="834">
        <v>6</v>
      </c>
      <c r="M21" s="1088">
        <f t="shared" si="1"/>
        <v>17</v>
      </c>
      <c r="N21" s="1101">
        <v>8</v>
      </c>
      <c r="O21" s="834">
        <v>3</v>
      </c>
      <c r="P21" s="834">
        <v>2</v>
      </c>
      <c r="Q21" s="834">
        <v>3</v>
      </c>
      <c r="R21" s="834">
        <v>1</v>
      </c>
      <c r="S21" s="1088">
        <f t="shared" si="2"/>
        <v>17</v>
      </c>
      <c r="T21" s="1101">
        <v>17</v>
      </c>
      <c r="U21" s="1101">
        <v>17</v>
      </c>
      <c r="V21" s="834">
        <v>17</v>
      </c>
      <c r="W21" s="834">
        <v>17</v>
      </c>
      <c r="X21" s="811" t="s">
        <v>52</v>
      </c>
      <c r="Y21" s="811"/>
      <c r="Z21" s="1160"/>
      <c r="AA21" s="794"/>
      <c r="AB21" s="794"/>
      <c r="AC21" s="1150"/>
      <c r="AD21" s="1150"/>
      <c r="AE21" s="1150"/>
      <c r="AF21" s="1150"/>
      <c r="AG21" s="1150"/>
      <c r="AH21" s="1150"/>
      <c r="AI21" s="1150"/>
      <c r="AJ21" s="1150"/>
      <c r="AK21" s="1150"/>
      <c r="AL21" s="1150"/>
      <c r="AM21" s="1150"/>
      <c r="AN21" s="1150"/>
      <c r="AO21" s="1150"/>
      <c r="AP21" s="1150"/>
      <c r="AQ21" s="1150"/>
      <c r="AR21" s="1150"/>
      <c r="AS21" s="1150"/>
      <c r="AT21" s="1150"/>
      <c r="AU21" s="1150"/>
    </row>
    <row r="22" spans="1:47" ht="18" customHeight="1">
      <c r="A22" s="926" t="s">
        <v>53</v>
      </c>
      <c r="B22" s="926"/>
      <c r="C22" s="1101">
        <v>38</v>
      </c>
      <c r="D22" s="1101">
        <v>0</v>
      </c>
      <c r="E22" s="1101">
        <v>0</v>
      </c>
      <c r="F22" s="1101">
        <v>0</v>
      </c>
      <c r="G22" s="1101">
        <v>1</v>
      </c>
      <c r="H22" s="1101">
        <v>0</v>
      </c>
      <c r="I22" s="1088">
        <f t="shared" si="0"/>
        <v>39</v>
      </c>
      <c r="J22" s="1101">
        <v>1</v>
      </c>
      <c r="K22" s="834">
        <v>30</v>
      </c>
      <c r="L22" s="834">
        <v>8</v>
      </c>
      <c r="M22" s="1088">
        <f t="shared" si="1"/>
        <v>39</v>
      </c>
      <c r="N22" s="1101">
        <v>2</v>
      </c>
      <c r="O22" s="834">
        <v>8</v>
      </c>
      <c r="P22" s="834">
        <v>18</v>
      </c>
      <c r="Q22" s="834">
        <v>4</v>
      </c>
      <c r="R22" s="834">
        <v>7</v>
      </c>
      <c r="S22" s="1088">
        <f t="shared" si="2"/>
        <v>39</v>
      </c>
      <c r="T22" s="1101">
        <v>39</v>
      </c>
      <c r="U22" s="1101">
        <v>39</v>
      </c>
      <c r="V22" s="834">
        <v>39</v>
      </c>
      <c r="W22" s="834">
        <v>39</v>
      </c>
      <c r="X22" s="811" t="s">
        <v>54</v>
      </c>
      <c r="Y22" s="811"/>
      <c r="Z22" s="1160"/>
      <c r="AA22" s="794"/>
      <c r="AB22" s="794"/>
      <c r="AC22" s="1150"/>
      <c r="AD22" s="1150"/>
      <c r="AE22" s="1150"/>
      <c r="AF22" s="1150"/>
      <c r="AG22" s="1150"/>
      <c r="AH22" s="1150"/>
      <c r="AI22" s="1150"/>
      <c r="AJ22" s="1150"/>
      <c r="AK22" s="1150"/>
      <c r="AL22" s="1150"/>
      <c r="AM22" s="1150"/>
      <c r="AN22" s="1150"/>
      <c r="AO22" s="1150"/>
      <c r="AP22" s="1150"/>
      <c r="AQ22" s="1150"/>
      <c r="AR22" s="1150"/>
      <c r="AS22" s="1150"/>
      <c r="AT22" s="1150"/>
      <c r="AU22" s="1150"/>
    </row>
    <row r="23" spans="1:47" ht="18" customHeight="1">
      <c r="A23" s="926" t="s">
        <v>84</v>
      </c>
      <c r="B23" s="926"/>
      <c r="C23" s="1101">
        <v>44</v>
      </c>
      <c r="D23" s="1101">
        <v>0</v>
      </c>
      <c r="E23" s="1101">
        <v>0</v>
      </c>
      <c r="F23" s="1101">
        <v>0</v>
      </c>
      <c r="G23" s="1101">
        <v>0</v>
      </c>
      <c r="H23" s="1101">
        <v>0</v>
      </c>
      <c r="I23" s="1088">
        <f t="shared" si="0"/>
        <v>44</v>
      </c>
      <c r="J23" s="1101">
        <v>4</v>
      </c>
      <c r="K23" s="834">
        <v>34</v>
      </c>
      <c r="L23" s="834">
        <v>6</v>
      </c>
      <c r="M23" s="1088">
        <f t="shared" si="1"/>
        <v>44</v>
      </c>
      <c r="N23" s="1101">
        <v>12</v>
      </c>
      <c r="O23" s="834">
        <v>12</v>
      </c>
      <c r="P23" s="834">
        <v>15</v>
      </c>
      <c r="Q23" s="834">
        <v>4</v>
      </c>
      <c r="R23" s="834">
        <v>1</v>
      </c>
      <c r="S23" s="1088">
        <f t="shared" si="2"/>
        <v>44</v>
      </c>
      <c r="T23" s="1101">
        <v>44</v>
      </c>
      <c r="U23" s="1101">
        <v>44</v>
      </c>
      <c r="V23" s="834">
        <v>44</v>
      </c>
      <c r="W23" s="834">
        <v>44</v>
      </c>
      <c r="X23" s="811" t="s">
        <v>56</v>
      </c>
      <c r="Y23" s="811"/>
      <c r="Z23" s="1160"/>
      <c r="AA23" s="794"/>
      <c r="AB23" s="794"/>
      <c r="AC23" s="1150"/>
      <c r="AD23" s="1150"/>
      <c r="AE23" s="1150"/>
      <c r="AF23" s="1150"/>
      <c r="AG23" s="1150"/>
      <c r="AH23" s="1150"/>
      <c r="AI23" s="1150"/>
      <c r="AJ23" s="1150"/>
      <c r="AK23" s="1150"/>
      <c r="AL23" s="1150"/>
      <c r="AM23" s="1150"/>
      <c r="AN23" s="1150"/>
      <c r="AO23" s="1150"/>
      <c r="AP23" s="1150"/>
      <c r="AQ23" s="1150"/>
      <c r="AR23" s="1150"/>
      <c r="AS23" s="1150"/>
      <c r="AT23" s="1150"/>
      <c r="AU23" s="1150"/>
    </row>
    <row r="24" spans="1:47" ht="18" customHeight="1">
      <c r="A24" s="926" t="s">
        <v>57</v>
      </c>
      <c r="B24" s="926"/>
      <c r="C24" s="1101">
        <v>18</v>
      </c>
      <c r="D24" s="1101">
        <v>0</v>
      </c>
      <c r="E24" s="1101">
        <v>0</v>
      </c>
      <c r="F24" s="1101">
        <v>0</v>
      </c>
      <c r="G24" s="1101">
        <v>0</v>
      </c>
      <c r="H24" s="1101">
        <v>0</v>
      </c>
      <c r="I24" s="1088">
        <f t="shared" si="0"/>
        <v>18</v>
      </c>
      <c r="J24" s="1101">
        <v>2</v>
      </c>
      <c r="K24" s="834">
        <v>11</v>
      </c>
      <c r="L24" s="834">
        <v>5</v>
      </c>
      <c r="M24" s="1088">
        <f t="shared" si="1"/>
        <v>18</v>
      </c>
      <c r="N24" s="1101">
        <v>5</v>
      </c>
      <c r="O24" s="834">
        <v>5</v>
      </c>
      <c r="P24" s="834">
        <v>4</v>
      </c>
      <c r="Q24" s="834">
        <v>1</v>
      </c>
      <c r="R24" s="834">
        <v>3</v>
      </c>
      <c r="S24" s="1088">
        <f t="shared" si="2"/>
        <v>18</v>
      </c>
      <c r="T24" s="1101">
        <v>18</v>
      </c>
      <c r="U24" s="1101">
        <v>18</v>
      </c>
      <c r="V24" s="834">
        <v>18</v>
      </c>
      <c r="W24" s="834">
        <v>16</v>
      </c>
      <c r="X24" s="811" t="s">
        <v>58</v>
      </c>
      <c r="Y24" s="811"/>
      <c r="Z24" s="1160"/>
      <c r="AA24" s="794"/>
      <c r="AB24" s="794"/>
      <c r="AC24" s="1150"/>
      <c r="AD24" s="1150"/>
      <c r="AE24" s="1150"/>
      <c r="AF24" s="1150"/>
      <c r="AG24" s="1150"/>
      <c r="AH24" s="1150"/>
      <c r="AI24" s="1150"/>
      <c r="AJ24" s="1150"/>
      <c r="AK24" s="1150"/>
      <c r="AL24" s="1150"/>
      <c r="AM24" s="1150"/>
      <c r="AN24" s="1150"/>
      <c r="AO24" s="1150"/>
      <c r="AP24" s="1150"/>
      <c r="AQ24" s="1150"/>
      <c r="AR24" s="1150"/>
      <c r="AS24" s="1150"/>
      <c r="AT24" s="1150"/>
      <c r="AU24" s="1150"/>
    </row>
    <row r="25" spans="1:47" ht="18" customHeight="1">
      <c r="A25" s="926" t="s">
        <v>59</v>
      </c>
      <c r="B25" s="926"/>
      <c r="C25" s="1101">
        <v>23</v>
      </c>
      <c r="D25" s="1101">
        <v>0</v>
      </c>
      <c r="E25" s="1101">
        <v>0</v>
      </c>
      <c r="F25" s="1101">
        <v>0</v>
      </c>
      <c r="G25" s="1101">
        <v>0</v>
      </c>
      <c r="H25" s="1101">
        <v>0</v>
      </c>
      <c r="I25" s="1088">
        <f t="shared" si="0"/>
        <v>23</v>
      </c>
      <c r="J25" s="1101">
        <v>1</v>
      </c>
      <c r="K25" s="834">
        <v>15</v>
      </c>
      <c r="L25" s="834">
        <v>7</v>
      </c>
      <c r="M25" s="1088">
        <f t="shared" si="1"/>
        <v>23</v>
      </c>
      <c r="N25" s="1101">
        <v>9</v>
      </c>
      <c r="O25" s="834">
        <v>8</v>
      </c>
      <c r="P25" s="834">
        <v>1</v>
      </c>
      <c r="Q25" s="834">
        <v>4</v>
      </c>
      <c r="R25" s="834">
        <v>1</v>
      </c>
      <c r="S25" s="1088">
        <f t="shared" si="2"/>
        <v>23</v>
      </c>
      <c r="T25" s="1101">
        <v>23</v>
      </c>
      <c r="U25" s="1101">
        <v>23</v>
      </c>
      <c r="V25" s="834">
        <v>22</v>
      </c>
      <c r="W25" s="834">
        <v>23</v>
      </c>
      <c r="X25" s="811" t="s">
        <v>60</v>
      </c>
      <c r="Y25" s="811"/>
      <c r="Z25" s="1160"/>
      <c r="AA25" s="794"/>
      <c r="AB25" s="794"/>
      <c r="AC25" s="1150"/>
      <c r="AD25" s="1150"/>
      <c r="AE25" s="1150"/>
      <c r="AF25" s="1150"/>
      <c r="AG25" s="1150"/>
      <c r="AH25" s="1150"/>
      <c r="AI25" s="1150"/>
      <c r="AJ25" s="1150"/>
      <c r="AK25" s="1150"/>
      <c r="AL25" s="1150"/>
      <c r="AM25" s="1150"/>
      <c r="AN25" s="1150"/>
      <c r="AO25" s="1150"/>
      <c r="AP25" s="1150"/>
      <c r="AQ25" s="1150"/>
      <c r="AR25" s="1150"/>
      <c r="AS25" s="1150"/>
      <c r="AT25" s="1150"/>
      <c r="AU25" s="1150"/>
    </row>
    <row r="26" spans="1:47" ht="18" customHeight="1">
      <c r="A26" s="926" t="s">
        <v>61</v>
      </c>
      <c r="B26" s="926"/>
      <c r="C26" s="1101">
        <v>67</v>
      </c>
      <c r="D26" s="1101">
        <v>0</v>
      </c>
      <c r="E26" s="1101">
        <v>0</v>
      </c>
      <c r="F26" s="1101">
        <v>0</v>
      </c>
      <c r="G26" s="1101">
        <v>0</v>
      </c>
      <c r="H26" s="1101">
        <v>0</v>
      </c>
      <c r="I26" s="1088">
        <f t="shared" si="0"/>
        <v>67</v>
      </c>
      <c r="J26" s="1101">
        <v>10</v>
      </c>
      <c r="K26" s="834">
        <v>53</v>
      </c>
      <c r="L26" s="834">
        <v>4</v>
      </c>
      <c r="M26" s="1088">
        <f t="shared" si="1"/>
        <v>67</v>
      </c>
      <c r="N26" s="1101">
        <v>19</v>
      </c>
      <c r="O26" s="834">
        <v>27</v>
      </c>
      <c r="P26" s="834">
        <v>16</v>
      </c>
      <c r="Q26" s="834">
        <v>5</v>
      </c>
      <c r="R26" s="834">
        <v>0</v>
      </c>
      <c r="S26" s="1088">
        <f t="shared" si="2"/>
        <v>67</v>
      </c>
      <c r="T26" s="1101">
        <v>67</v>
      </c>
      <c r="U26" s="1101">
        <v>67</v>
      </c>
      <c r="V26" s="834">
        <v>67</v>
      </c>
      <c r="W26" s="834">
        <v>67</v>
      </c>
      <c r="X26" s="811" t="s">
        <v>62</v>
      </c>
      <c r="Y26" s="811"/>
      <c r="Z26" s="1160"/>
      <c r="AA26" s="794"/>
      <c r="AB26" s="794"/>
      <c r="AC26" s="1150"/>
      <c r="AD26" s="1150"/>
      <c r="AE26" s="1150"/>
      <c r="AF26" s="1150"/>
      <c r="AG26" s="1150"/>
      <c r="AH26" s="1150"/>
      <c r="AI26" s="1150"/>
      <c r="AJ26" s="1150"/>
      <c r="AK26" s="1150"/>
      <c r="AL26" s="1150"/>
      <c r="AM26" s="1150"/>
      <c r="AN26" s="1150"/>
      <c r="AO26" s="1150"/>
      <c r="AP26" s="1150"/>
      <c r="AQ26" s="1150"/>
      <c r="AR26" s="1150"/>
      <c r="AS26" s="1150"/>
      <c r="AT26" s="1150"/>
      <c r="AU26" s="1150"/>
    </row>
    <row r="27" spans="1:47" ht="18" customHeight="1">
      <c r="A27" s="926" t="s">
        <v>63</v>
      </c>
      <c r="B27" s="926"/>
      <c r="C27" s="1101">
        <v>11</v>
      </c>
      <c r="D27" s="1101">
        <v>0</v>
      </c>
      <c r="E27" s="1101">
        <v>0</v>
      </c>
      <c r="F27" s="1101">
        <v>0</v>
      </c>
      <c r="G27" s="1101">
        <v>0</v>
      </c>
      <c r="H27" s="1101">
        <v>0</v>
      </c>
      <c r="I27" s="1088">
        <f t="shared" si="0"/>
        <v>11</v>
      </c>
      <c r="J27" s="1101">
        <v>8</v>
      </c>
      <c r="K27" s="834">
        <v>2</v>
      </c>
      <c r="L27" s="834">
        <v>1</v>
      </c>
      <c r="M27" s="1088">
        <f t="shared" si="1"/>
        <v>11</v>
      </c>
      <c r="N27" s="1101">
        <v>1</v>
      </c>
      <c r="O27" s="834">
        <v>1</v>
      </c>
      <c r="P27" s="834">
        <v>6</v>
      </c>
      <c r="Q27" s="834">
        <v>3</v>
      </c>
      <c r="R27" s="834">
        <v>0</v>
      </c>
      <c r="S27" s="1088">
        <f t="shared" si="2"/>
        <v>11</v>
      </c>
      <c r="T27" s="1101">
        <v>11</v>
      </c>
      <c r="U27" s="1101">
        <v>11</v>
      </c>
      <c r="V27" s="834">
        <v>11</v>
      </c>
      <c r="W27" s="834">
        <v>11</v>
      </c>
      <c r="X27" s="811" t="s">
        <v>64</v>
      </c>
      <c r="Y27" s="811"/>
      <c r="Z27" s="1160"/>
      <c r="AA27" s="794"/>
      <c r="AB27" s="794"/>
      <c r="AC27" s="1150"/>
      <c r="AD27" s="1150"/>
      <c r="AE27" s="1150"/>
      <c r="AF27" s="1150"/>
      <c r="AG27" s="1150"/>
      <c r="AH27" s="1150"/>
      <c r="AI27" s="1150"/>
      <c r="AJ27" s="1150"/>
      <c r="AK27" s="1150"/>
      <c r="AL27" s="1150"/>
      <c r="AM27" s="1150"/>
      <c r="AN27" s="1150"/>
      <c r="AO27" s="1150"/>
      <c r="AP27" s="1150"/>
      <c r="AQ27" s="1150"/>
      <c r="AR27" s="1150"/>
      <c r="AS27" s="1150"/>
      <c r="AT27" s="1150"/>
      <c r="AU27" s="1150"/>
    </row>
    <row r="28" spans="1:47" ht="18" customHeight="1" thickBot="1">
      <c r="A28" s="966" t="s">
        <v>65</v>
      </c>
      <c r="B28" s="966"/>
      <c r="C28" s="1103">
        <v>139</v>
      </c>
      <c r="D28" s="1103">
        <v>0</v>
      </c>
      <c r="E28" s="1103">
        <v>0</v>
      </c>
      <c r="F28" s="1103">
        <v>0</v>
      </c>
      <c r="G28" s="1103">
        <v>0</v>
      </c>
      <c r="H28" s="1103">
        <v>0</v>
      </c>
      <c r="I28" s="1088">
        <f t="shared" si="0"/>
        <v>139</v>
      </c>
      <c r="J28" s="1103">
        <v>10</v>
      </c>
      <c r="K28" s="844">
        <v>85</v>
      </c>
      <c r="L28" s="967">
        <v>44</v>
      </c>
      <c r="M28" s="1088">
        <f t="shared" si="1"/>
        <v>139</v>
      </c>
      <c r="N28" s="1103">
        <v>5</v>
      </c>
      <c r="O28" s="844">
        <v>47</v>
      </c>
      <c r="P28" s="844">
        <v>49</v>
      </c>
      <c r="Q28" s="844">
        <v>23</v>
      </c>
      <c r="R28" s="844">
        <v>15</v>
      </c>
      <c r="S28" s="1088">
        <f t="shared" si="2"/>
        <v>139</v>
      </c>
      <c r="T28" s="1132">
        <v>139</v>
      </c>
      <c r="U28" s="1103">
        <v>139</v>
      </c>
      <c r="V28" s="844">
        <v>138</v>
      </c>
      <c r="W28" s="967">
        <v>139</v>
      </c>
      <c r="X28" s="823" t="s">
        <v>66</v>
      </c>
      <c r="Y28" s="811"/>
      <c r="Z28" s="1160"/>
      <c r="AA28" s="794"/>
      <c r="AB28" s="794"/>
      <c r="AC28" s="1150"/>
      <c r="AD28" s="1150"/>
      <c r="AE28" s="1150"/>
      <c r="AF28" s="1150"/>
      <c r="AG28" s="1150"/>
      <c r="AH28" s="1150"/>
      <c r="AI28" s="1150"/>
      <c r="AJ28" s="1150"/>
      <c r="AK28" s="1150"/>
      <c r="AL28" s="1150"/>
      <c r="AM28" s="1150"/>
      <c r="AN28" s="1150"/>
      <c r="AO28" s="1150"/>
      <c r="AP28" s="1150"/>
      <c r="AQ28" s="1150"/>
      <c r="AR28" s="1150"/>
      <c r="AS28" s="1150"/>
      <c r="AT28" s="1150"/>
      <c r="AU28" s="1150"/>
    </row>
    <row r="29" spans="1:47" ht="24.75" customHeight="1" thickBot="1">
      <c r="A29" s="930" t="s">
        <v>19</v>
      </c>
      <c r="B29" s="930"/>
      <c r="C29" s="1092">
        <f>SUM(C9:C28)</f>
        <v>913</v>
      </c>
      <c r="D29" s="1092">
        <f t="shared" ref="D29:W29" si="3">SUM(D9:D28)</f>
        <v>0</v>
      </c>
      <c r="E29" s="1092">
        <f t="shared" si="3"/>
        <v>0</v>
      </c>
      <c r="F29" s="1092">
        <f t="shared" si="3"/>
        <v>0</v>
      </c>
      <c r="G29" s="1092">
        <f t="shared" si="3"/>
        <v>1</v>
      </c>
      <c r="H29" s="1092">
        <f t="shared" si="3"/>
        <v>0</v>
      </c>
      <c r="I29" s="1092">
        <f t="shared" si="3"/>
        <v>914</v>
      </c>
      <c r="J29" s="1092">
        <f t="shared" si="3"/>
        <v>117</v>
      </c>
      <c r="K29" s="1092">
        <f t="shared" si="3"/>
        <v>620</v>
      </c>
      <c r="L29" s="1092">
        <f t="shared" si="3"/>
        <v>177</v>
      </c>
      <c r="M29" s="1092">
        <f t="shared" si="3"/>
        <v>914</v>
      </c>
      <c r="N29" s="1092">
        <f t="shared" si="3"/>
        <v>248</v>
      </c>
      <c r="O29" s="1092">
        <f t="shared" si="3"/>
        <v>272</v>
      </c>
      <c r="P29" s="1092">
        <f t="shared" si="3"/>
        <v>252</v>
      </c>
      <c r="Q29" s="1092">
        <f t="shared" si="3"/>
        <v>98</v>
      </c>
      <c r="R29" s="1092">
        <f t="shared" si="3"/>
        <v>44</v>
      </c>
      <c r="S29" s="1092">
        <f t="shared" si="3"/>
        <v>914</v>
      </c>
      <c r="T29" s="1092">
        <f t="shared" si="3"/>
        <v>914</v>
      </c>
      <c r="U29" s="1092">
        <f t="shared" si="3"/>
        <v>913</v>
      </c>
      <c r="V29" s="1092">
        <f t="shared" si="3"/>
        <v>910</v>
      </c>
      <c r="W29" s="1092">
        <f t="shared" si="3"/>
        <v>911</v>
      </c>
      <c r="X29" s="826" t="s">
        <v>67</v>
      </c>
      <c r="Y29" s="826"/>
      <c r="Z29" s="1160"/>
      <c r="AA29" s="794"/>
      <c r="AB29" s="794"/>
      <c r="AC29" s="1150"/>
      <c r="AD29" s="1150"/>
      <c r="AE29" s="1150"/>
      <c r="AF29" s="1150"/>
      <c r="AG29" s="1150"/>
      <c r="AH29" s="1150"/>
      <c r="AI29" s="1150"/>
      <c r="AJ29" s="1150"/>
      <c r="AK29" s="1150"/>
      <c r="AL29" s="1150"/>
      <c r="AM29" s="1150"/>
      <c r="AN29" s="1150"/>
      <c r="AO29" s="1150"/>
      <c r="AP29" s="1150"/>
      <c r="AQ29" s="1150"/>
      <c r="AR29" s="1150"/>
      <c r="AS29" s="1150"/>
      <c r="AT29" s="1150"/>
      <c r="AU29" s="1150"/>
    </row>
    <row r="30" spans="1:47" ht="23.25" customHeight="1" thickTop="1">
      <c r="C30" s="980"/>
      <c r="G30" s="980"/>
      <c r="H30" s="980"/>
    </row>
    <row r="31" spans="1:47">
      <c r="C31" s="980"/>
      <c r="G31" s="980"/>
      <c r="H31" s="980"/>
    </row>
    <row r="32" spans="1:47">
      <c r="C32" s="980"/>
      <c r="G32" s="980"/>
      <c r="H32" s="980"/>
    </row>
    <row r="33" spans="3:23">
      <c r="C33" s="1162"/>
      <c r="D33" s="1162"/>
      <c r="E33" s="1162"/>
      <c r="F33" s="1162"/>
      <c r="G33" s="1162"/>
      <c r="H33" s="1162"/>
      <c r="I33" s="1162"/>
      <c r="J33" s="1162"/>
      <c r="K33" s="1162"/>
      <c r="L33" s="1162"/>
      <c r="M33" s="1162"/>
      <c r="N33" s="1162"/>
      <c r="O33" s="1162"/>
      <c r="P33" s="1162"/>
      <c r="Q33" s="1162"/>
      <c r="R33" s="1162"/>
      <c r="S33" s="1162"/>
      <c r="T33" s="1162"/>
      <c r="U33" s="1162"/>
      <c r="V33" s="1162"/>
      <c r="W33" s="1162"/>
    </row>
    <row r="34" spans="3:23" ht="19.5" customHeight="1"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N34" s="956"/>
      <c r="O34" s="956"/>
      <c r="P34" s="956"/>
      <c r="Q34" s="956"/>
      <c r="R34" s="956"/>
      <c r="S34" s="956"/>
      <c r="T34" s="956"/>
      <c r="U34" s="956"/>
      <c r="V34" s="956"/>
      <c r="W34" s="956"/>
    </row>
    <row r="35" spans="3:23" ht="19.5" customHeight="1"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0"/>
    </row>
    <row r="36" spans="3:23">
      <c r="C36" s="980"/>
      <c r="D36" s="980"/>
      <c r="E36" s="980"/>
      <c r="F36" s="980"/>
      <c r="G36" s="980"/>
      <c r="H36" s="980"/>
      <c r="I36" s="980"/>
      <c r="J36" s="980"/>
      <c r="K36" s="980"/>
      <c r="L36" s="980"/>
      <c r="M36" s="980"/>
      <c r="N36" s="980"/>
      <c r="O36" s="980"/>
      <c r="P36" s="980"/>
      <c r="Q36" s="980"/>
      <c r="R36" s="980"/>
      <c r="S36" s="980"/>
      <c r="T36" s="980"/>
      <c r="U36" s="980"/>
      <c r="V36" s="980"/>
      <c r="W36" s="980"/>
    </row>
    <row r="37" spans="3:23">
      <c r="C37" s="980"/>
      <c r="G37" s="980"/>
      <c r="H37" s="980"/>
    </row>
    <row r="38" spans="3:23">
      <c r="C38" s="980"/>
      <c r="G38" s="980"/>
      <c r="H38" s="980"/>
    </row>
    <row r="39" spans="3:23">
      <c r="C39" s="980"/>
      <c r="G39" s="980"/>
      <c r="H39" s="980"/>
    </row>
    <row r="40" spans="3:23">
      <c r="C40" s="980"/>
      <c r="G40" s="980"/>
      <c r="H40" s="980"/>
    </row>
    <row r="41" spans="3:23">
      <c r="C41" s="980"/>
      <c r="G41" s="980"/>
      <c r="H41" s="980"/>
    </row>
    <row r="42" spans="3:23">
      <c r="C42" s="980"/>
      <c r="G42" s="980"/>
      <c r="H42" s="980"/>
    </row>
    <row r="43" spans="3:23">
      <c r="C43" s="980"/>
      <c r="G43" s="980"/>
      <c r="H43" s="980"/>
    </row>
    <row r="44" spans="3:23">
      <c r="C44" s="980"/>
      <c r="G44" s="980"/>
      <c r="H44" s="980"/>
    </row>
  </sheetData>
  <mergeCells count="130">
    <mergeCell ref="A28:B28"/>
    <mergeCell ref="X28:Y28"/>
    <mergeCell ref="AA28:AB28"/>
    <mergeCell ref="A29:B29"/>
    <mergeCell ref="X29:Y29"/>
    <mergeCell ref="AA29:AB29"/>
    <mergeCell ref="A26:B26"/>
    <mergeCell ref="X26:Y26"/>
    <mergeCell ref="AA26:AB26"/>
    <mergeCell ref="A27:B27"/>
    <mergeCell ref="X27:Y27"/>
    <mergeCell ref="AA27:AB27"/>
    <mergeCell ref="A24:B24"/>
    <mergeCell ref="X24:Y24"/>
    <mergeCell ref="AA24:AB24"/>
    <mergeCell ref="A25:B25"/>
    <mergeCell ref="X25:Y25"/>
    <mergeCell ref="AA25:AB25"/>
    <mergeCell ref="A22:B22"/>
    <mergeCell ref="X22:Y22"/>
    <mergeCell ref="AA22:AB22"/>
    <mergeCell ref="A23:B23"/>
    <mergeCell ref="X23:Y23"/>
    <mergeCell ref="AA23:AB23"/>
    <mergeCell ref="A19:B19"/>
    <mergeCell ref="A20:B20"/>
    <mergeCell ref="X20:Y20"/>
    <mergeCell ref="AA20:AB20"/>
    <mergeCell ref="A21:B21"/>
    <mergeCell ref="X21:Y21"/>
    <mergeCell ref="AA21:AB21"/>
    <mergeCell ref="A12:B12"/>
    <mergeCell ref="X12:Y12"/>
    <mergeCell ref="AA12:AB12"/>
    <mergeCell ref="A13:A18"/>
    <mergeCell ref="Y13:Y18"/>
    <mergeCell ref="AA13:AA18"/>
    <mergeCell ref="A9:B9"/>
    <mergeCell ref="X9:Y9"/>
    <mergeCell ref="A10:B10"/>
    <mergeCell ref="X10:Y10"/>
    <mergeCell ref="AA10:AB10"/>
    <mergeCell ref="A11:B11"/>
    <mergeCell ref="X11:Y11"/>
    <mergeCell ref="AA11:AB11"/>
    <mergeCell ref="Q6:Q8"/>
    <mergeCell ref="R6:R8"/>
    <mergeCell ref="S6:S8"/>
    <mergeCell ref="T6:T8"/>
    <mergeCell ref="U6:U8"/>
    <mergeCell ref="V6:V8"/>
    <mergeCell ref="K6:K8"/>
    <mergeCell ref="L6:L8"/>
    <mergeCell ref="M6:M8"/>
    <mergeCell ref="N6:N8"/>
    <mergeCell ref="O6:O8"/>
    <mergeCell ref="P6:P8"/>
    <mergeCell ref="AS4:AS8"/>
    <mergeCell ref="AT4:AT8"/>
    <mergeCell ref="C6:C8"/>
    <mergeCell ref="D6:D8"/>
    <mergeCell ref="E6:E8"/>
    <mergeCell ref="F6:F8"/>
    <mergeCell ref="G6:G8"/>
    <mergeCell ref="H6:H8"/>
    <mergeCell ref="I6:I8"/>
    <mergeCell ref="J6:J8"/>
    <mergeCell ref="AM4:AM8"/>
    <mergeCell ref="AN4:AN8"/>
    <mergeCell ref="AO4:AO8"/>
    <mergeCell ref="AP4:AP8"/>
    <mergeCell ref="AQ4:AQ8"/>
    <mergeCell ref="AR4:AR8"/>
    <mergeCell ref="AG4:AG8"/>
    <mergeCell ref="AH4:AH8"/>
    <mergeCell ref="AI4:AI8"/>
    <mergeCell ref="AJ4:AJ8"/>
    <mergeCell ref="AK4:AK8"/>
    <mergeCell ref="AL4:AL8"/>
    <mergeCell ref="W4:W5"/>
    <mergeCell ref="Z4:Z8"/>
    <mergeCell ref="AC4:AC8"/>
    <mergeCell ref="AD4:AD8"/>
    <mergeCell ref="AE4:AE8"/>
    <mergeCell ref="AF4:AF8"/>
    <mergeCell ref="W6:W8"/>
    <mergeCell ref="Q4:Q5"/>
    <mergeCell ref="R4:R5"/>
    <mergeCell ref="S4:S5"/>
    <mergeCell ref="T4:T5"/>
    <mergeCell ref="U4:U5"/>
    <mergeCell ref="V4:V5"/>
    <mergeCell ref="K4:K5"/>
    <mergeCell ref="L4:L5"/>
    <mergeCell ref="M4:M5"/>
    <mergeCell ref="N4:N5"/>
    <mergeCell ref="O4:O5"/>
    <mergeCell ref="P4:P5"/>
    <mergeCell ref="E4:E5"/>
    <mergeCell ref="F4:F5"/>
    <mergeCell ref="G4:G5"/>
    <mergeCell ref="H4:H5"/>
    <mergeCell ref="I4:I5"/>
    <mergeCell ref="J4:J5"/>
    <mergeCell ref="AO2:AP2"/>
    <mergeCell ref="AQ2:AR2"/>
    <mergeCell ref="AS2:AT2"/>
    <mergeCell ref="AU2:AU8"/>
    <mergeCell ref="C3:I3"/>
    <mergeCell ref="J3:L3"/>
    <mergeCell ref="N3:S3"/>
    <mergeCell ref="T3:W3"/>
    <mergeCell ref="C4:C5"/>
    <mergeCell ref="D4:D5"/>
    <mergeCell ref="AC2:AD2"/>
    <mergeCell ref="AE2:AF2"/>
    <mergeCell ref="AG2:AH2"/>
    <mergeCell ref="AI2:AJ2"/>
    <mergeCell ref="AK2:AL2"/>
    <mergeCell ref="AM2:AN2"/>
    <mergeCell ref="A1:I1"/>
    <mergeCell ref="X1:Y1"/>
    <mergeCell ref="AA1:AU1"/>
    <mergeCell ref="A2:B8"/>
    <mergeCell ref="C2:I2"/>
    <mergeCell ref="J2:M2"/>
    <mergeCell ref="N2:S2"/>
    <mergeCell ref="T2:W2"/>
    <mergeCell ref="X2:Y8"/>
    <mergeCell ref="AA2:AB8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0" firstPageNumber="93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T33"/>
  <sheetViews>
    <sheetView rightToLeft="1" view="pageBreakPreview" zoomScale="75" zoomScaleNormal="75" zoomScaleSheetLayoutView="75" workbookViewId="0">
      <selection activeCell="R2" sqref="R2"/>
    </sheetView>
  </sheetViews>
  <sheetFormatPr defaultRowHeight="20.25"/>
  <cols>
    <col min="1" max="1" width="2.75" style="969" customWidth="1"/>
    <col min="2" max="2" width="6.4140625" style="969" customWidth="1"/>
    <col min="3" max="3" width="7" style="969" customWidth="1"/>
    <col min="4" max="4" width="6.4140625" style="969" customWidth="1"/>
    <col min="5" max="5" width="5.75" style="969" customWidth="1"/>
    <col min="6" max="6" width="5.83203125" style="969" customWidth="1"/>
    <col min="7" max="7" width="7.25" style="969" customWidth="1"/>
    <col min="8" max="8" width="6.25" style="969" customWidth="1"/>
    <col min="9" max="9" width="8.4140625" style="969" customWidth="1"/>
    <col min="10" max="10" width="6.5" style="969" customWidth="1"/>
    <col min="11" max="11" width="8.75" style="969" customWidth="1"/>
    <col min="12" max="12" width="8.25" style="969" customWidth="1"/>
    <col min="13" max="13" width="7.9140625" style="969" customWidth="1"/>
    <col min="14" max="14" width="6.5" style="969" customWidth="1"/>
    <col min="15" max="15" width="11.83203125" style="969" customWidth="1"/>
    <col min="16" max="16" width="2.9140625" style="969" customWidth="1"/>
    <col min="17" max="17" width="4.6640625" style="969" customWidth="1"/>
    <col min="18" max="25" width="6.33203125" style="969" customWidth="1"/>
    <col min="26" max="26" width="3.4140625" style="969" customWidth="1"/>
    <col min="27" max="27" width="7.33203125" style="969" customWidth="1"/>
    <col min="28" max="43" width="3.5" style="969" customWidth="1"/>
    <col min="44" max="45" width="4.25" style="969" customWidth="1"/>
    <col min="46" max="46" width="6.75" style="969" customWidth="1"/>
    <col min="47" max="65" width="5.08203125" style="969" customWidth="1"/>
    <col min="66" max="16384" width="8.6640625" style="969"/>
  </cols>
  <sheetData>
    <row r="1" spans="1:46" ht="28.5" customHeight="1">
      <c r="A1" s="498" t="s">
        <v>1223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294"/>
      <c r="R1" s="294"/>
      <c r="S1" s="294"/>
      <c r="T1" s="294"/>
      <c r="U1" s="294"/>
      <c r="V1" s="294"/>
      <c r="W1" s="294"/>
      <c r="X1" s="294"/>
      <c r="Y1" s="294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  <c r="AN1" s="947"/>
      <c r="AO1" s="947"/>
      <c r="AP1" s="947"/>
      <c r="AQ1" s="947"/>
      <c r="AR1" s="947"/>
      <c r="AS1" s="947"/>
      <c r="AT1" s="947"/>
    </row>
    <row r="2" spans="1:46" ht="27.75" customHeight="1">
      <c r="A2" s="498" t="s">
        <v>1224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294"/>
      <c r="R2" s="294"/>
      <c r="S2" s="294"/>
      <c r="T2" s="294"/>
      <c r="U2" s="294"/>
      <c r="V2" s="294"/>
      <c r="W2" s="294"/>
      <c r="X2" s="294"/>
      <c r="Y2" s="294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7"/>
      <c r="AN2" s="947"/>
      <c r="AO2" s="947"/>
      <c r="AP2" s="947"/>
      <c r="AQ2" s="947"/>
      <c r="AR2" s="947"/>
      <c r="AS2" s="947"/>
      <c r="AT2" s="947"/>
    </row>
    <row r="3" spans="1:46" ht="23.25" customHeight="1" thickBot="1">
      <c r="A3" s="951" t="s">
        <v>1225</v>
      </c>
      <c r="B3" s="951"/>
      <c r="C3" s="951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  <c r="O3" s="1104" t="s">
        <v>1226</v>
      </c>
      <c r="P3" s="1104"/>
      <c r="Q3" s="289"/>
      <c r="R3" s="289"/>
      <c r="S3" s="289"/>
      <c r="T3" s="289"/>
      <c r="U3" s="289"/>
      <c r="V3" s="289"/>
      <c r="W3" s="289"/>
      <c r="X3" s="289"/>
      <c r="Y3" s="289"/>
      <c r="Z3" s="1134"/>
      <c r="AA3" s="1134"/>
      <c r="AB3" s="1134"/>
      <c r="AC3" s="1134"/>
      <c r="AD3" s="1134"/>
      <c r="AE3" s="1134"/>
      <c r="AF3" s="1134"/>
      <c r="AG3" s="1134"/>
      <c r="AH3" s="1134"/>
      <c r="AI3" s="1134"/>
      <c r="AJ3" s="1134"/>
      <c r="AK3" s="1134"/>
      <c r="AL3" s="1134"/>
      <c r="AM3" s="1134"/>
      <c r="AN3" s="1134"/>
      <c r="AO3" s="1134"/>
      <c r="AP3" s="1134"/>
      <c r="AQ3" s="1134"/>
      <c r="AR3" s="1134"/>
      <c r="AS3" s="1134"/>
      <c r="AT3" s="1134"/>
    </row>
    <row r="4" spans="1:46" s="956" customFormat="1" ht="35.25" customHeight="1" thickTop="1">
      <c r="A4" s="864" t="s">
        <v>4</v>
      </c>
      <c r="B4" s="864"/>
      <c r="C4" s="1164" t="s">
        <v>536</v>
      </c>
      <c r="D4" s="1164" t="s">
        <v>537</v>
      </c>
      <c r="E4" s="1135" t="s">
        <v>538</v>
      </c>
      <c r="F4" s="1135"/>
      <c r="G4" s="1135" t="s">
        <v>539</v>
      </c>
      <c r="H4" s="1135" t="s">
        <v>540</v>
      </c>
      <c r="I4" s="1135" t="s">
        <v>541</v>
      </c>
      <c r="J4" s="1135" t="s">
        <v>542</v>
      </c>
      <c r="K4" s="1135" t="s">
        <v>543</v>
      </c>
      <c r="L4" s="1135" t="s">
        <v>544</v>
      </c>
      <c r="M4" s="1135" t="s">
        <v>545</v>
      </c>
      <c r="N4" s="1135" t="s">
        <v>19</v>
      </c>
      <c r="O4" s="798" t="s">
        <v>10</v>
      </c>
      <c r="P4" s="798"/>
      <c r="Q4" s="869"/>
      <c r="R4" s="869"/>
      <c r="S4" s="918"/>
      <c r="T4" s="918"/>
      <c r="U4" s="918"/>
      <c r="V4" s="918"/>
      <c r="W4" s="918"/>
      <c r="X4" s="918"/>
      <c r="Y4" s="918"/>
      <c r="Z4" s="800"/>
      <c r="AA4" s="800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882"/>
    </row>
    <row r="5" spans="1:46" s="956" customFormat="1" ht="22.5" customHeight="1">
      <c r="A5" s="867"/>
      <c r="B5" s="867"/>
      <c r="C5" s="1136" t="s">
        <v>546</v>
      </c>
      <c r="D5" s="1136" t="s">
        <v>547</v>
      </c>
      <c r="E5" s="1136" t="s">
        <v>548</v>
      </c>
      <c r="F5" s="1136"/>
      <c r="G5" s="1136"/>
      <c r="H5" s="1136"/>
      <c r="I5" s="1136"/>
      <c r="J5" s="1136"/>
      <c r="K5" s="1136"/>
      <c r="L5" s="1136"/>
      <c r="M5" s="1136"/>
      <c r="N5" s="1136"/>
      <c r="O5" s="800"/>
      <c r="P5" s="800"/>
      <c r="Q5" s="869"/>
      <c r="R5" s="869"/>
      <c r="S5" s="869"/>
      <c r="T5" s="869"/>
      <c r="U5" s="869"/>
      <c r="V5" s="869"/>
      <c r="W5" s="869"/>
      <c r="X5" s="869"/>
      <c r="Y5" s="869"/>
      <c r="Z5" s="800"/>
      <c r="AA5" s="800"/>
      <c r="AB5" s="869"/>
      <c r="AC5" s="869"/>
      <c r="AD5" s="869"/>
      <c r="AE5" s="869"/>
      <c r="AF5" s="869"/>
      <c r="AG5" s="869"/>
      <c r="AH5" s="869"/>
      <c r="AI5" s="869"/>
      <c r="AJ5" s="869"/>
      <c r="AK5" s="869"/>
      <c r="AL5" s="869"/>
      <c r="AM5" s="869"/>
      <c r="AN5" s="869"/>
      <c r="AO5" s="869"/>
      <c r="AP5" s="869"/>
      <c r="AQ5" s="869"/>
      <c r="AR5" s="869"/>
      <c r="AS5" s="869"/>
      <c r="AT5" s="882"/>
    </row>
    <row r="6" spans="1:46" s="956" customFormat="1" ht="19.5" customHeight="1">
      <c r="A6" s="867"/>
      <c r="B6" s="867"/>
      <c r="C6" s="1136"/>
      <c r="D6" s="1136"/>
      <c r="E6" s="1137" t="s">
        <v>549</v>
      </c>
      <c r="F6" s="1137" t="s">
        <v>550</v>
      </c>
      <c r="G6" s="1136" t="s">
        <v>551</v>
      </c>
      <c r="H6" s="1136" t="s">
        <v>552</v>
      </c>
      <c r="I6" s="1136" t="s">
        <v>553</v>
      </c>
      <c r="J6" s="1136" t="s">
        <v>554</v>
      </c>
      <c r="K6" s="1136" t="s">
        <v>555</v>
      </c>
      <c r="L6" s="1136" t="s">
        <v>556</v>
      </c>
      <c r="M6" s="1136" t="s">
        <v>557</v>
      </c>
      <c r="N6" s="1136" t="s">
        <v>23</v>
      </c>
      <c r="O6" s="800"/>
      <c r="P6" s="800"/>
      <c r="Q6" s="869"/>
      <c r="R6" s="869"/>
      <c r="S6" s="918"/>
      <c r="T6" s="918"/>
      <c r="U6" s="918"/>
      <c r="V6" s="918"/>
      <c r="W6" s="918"/>
      <c r="X6" s="918"/>
      <c r="Y6" s="918"/>
      <c r="Z6" s="800"/>
      <c r="AA6" s="800"/>
      <c r="AB6" s="918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918"/>
      <c r="AN6" s="918"/>
      <c r="AO6" s="918"/>
      <c r="AP6" s="918"/>
      <c r="AQ6" s="918"/>
      <c r="AR6" s="918"/>
      <c r="AS6" s="918"/>
      <c r="AT6" s="882"/>
    </row>
    <row r="7" spans="1:46" s="956" customFormat="1" ht="23.25" customHeight="1" thickBot="1">
      <c r="A7" s="870"/>
      <c r="B7" s="870"/>
      <c r="C7" s="1165"/>
      <c r="D7" s="1165"/>
      <c r="E7" s="985" t="s">
        <v>558</v>
      </c>
      <c r="F7" s="985" t="s">
        <v>559</v>
      </c>
      <c r="G7" s="1165"/>
      <c r="H7" s="1165"/>
      <c r="I7" s="1165"/>
      <c r="J7" s="1165"/>
      <c r="K7" s="1165"/>
      <c r="L7" s="1165"/>
      <c r="M7" s="1165"/>
      <c r="N7" s="1136"/>
      <c r="O7" s="885"/>
      <c r="P7" s="885"/>
      <c r="Q7" s="869"/>
      <c r="R7" s="869"/>
      <c r="S7" s="918"/>
      <c r="T7" s="918"/>
      <c r="U7" s="918"/>
      <c r="V7" s="918"/>
      <c r="W7" s="918"/>
      <c r="X7" s="918"/>
      <c r="Y7" s="918"/>
      <c r="Z7" s="800"/>
      <c r="AA7" s="800"/>
      <c r="AB7" s="918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882"/>
    </row>
    <row r="8" spans="1:46" s="956" customFormat="1" ht="23.25" customHeight="1">
      <c r="A8" s="871" t="s">
        <v>241</v>
      </c>
      <c r="B8" s="871"/>
      <c r="C8" s="1166">
        <v>39</v>
      </c>
      <c r="D8" s="1166">
        <v>11048</v>
      </c>
      <c r="E8" s="1167">
        <v>45</v>
      </c>
      <c r="F8" s="1167">
        <v>7</v>
      </c>
      <c r="G8" s="1166">
        <v>17</v>
      </c>
      <c r="H8" s="1166">
        <v>28</v>
      </c>
      <c r="I8" s="1166">
        <v>33</v>
      </c>
      <c r="J8" s="1166">
        <v>34</v>
      </c>
      <c r="K8" s="1166">
        <v>0</v>
      </c>
      <c r="L8" s="1166">
        <v>0</v>
      </c>
      <c r="M8" s="1166">
        <v>45</v>
      </c>
      <c r="N8" s="1166">
        <f>SUM(G8:M8)</f>
        <v>157</v>
      </c>
      <c r="O8" s="807" t="s">
        <v>26</v>
      </c>
      <c r="P8" s="807"/>
      <c r="Q8" s="869"/>
      <c r="R8" s="869"/>
      <c r="S8" s="869"/>
      <c r="T8" s="869"/>
      <c r="U8" s="869"/>
      <c r="V8" s="869"/>
      <c r="W8" s="869"/>
      <c r="X8" s="869"/>
      <c r="Y8" s="869"/>
      <c r="Z8" s="954"/>
      <c r="AA8" s="954"/>
      <c r="AB8" s="869"/>
      <c r="AC8" s="869"/>
      <c r="AD8" s="869"/>
      <c r="AE8" s="869"/>
      <c r="AF8" s="869"/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01"/>
    </row>
    <row r="9" spans="1:46" s="956" customFormat="1" ht="20.100000000000001" customHeight="1">
      <c r="A9" s="1089" t="s">
        <v>27</v>
      </c>
      <c r="B9" s="1089"/>
      <c r="C9" s="776">
        <v>3</v>
      </c>
      <c r="D9" s="776">
        <v>47</v>
      </c>
      <c r="E9" s="776">
        <v>1</v>
      </c>
      <c r="F9" s="776">
        <v>37</v>
      </c>
      <c r="G9" s="776">
        <v>0</v>
      </c>
      <c r="H9" s="1168">
        <v>0</v>
      </c>
      <c r="I9" s="1168">
        <v>0</v>
      </c>
      <c r="J9" s="1168">
        <v>0</v>
      </c>
      <c r="K9" s="1168">
        <v>0</v>
      </c>
      <c r="L9" s="1168">
        <v>0</v>
      </c>
      <c r="M9" s="1169">
        <v>1</v>
      </c>
      <c r="N9" s="1170">
        <f t="shared" ref="N9:N28" si="0">SUM(G9:M9)</f>
        <v>1</v>
      </c>
      <c r="O9" s="809" t="s">
        <v>28</v>
      </c>
      <c r="P9" s="809"/>
      <c r="Q9" s="869"/>
      <c r="R9" s="869"/>
      <c r="S9" s="869"/>
      <c r="T9" s="869"/>
      <c r="U9" s="869"/>
      <c r="V9" s="869"/>
      <c r="W9" s="869"/>
      <c r="X9" s="869"/>
      <c r="Y9" s="869"/>
      <c r="Z9" s="800"/>
      <c r="AA9" s="800"/>
      <c r="AB9" s="801"/>
      <c r="AC9" s="801"/>
      <c r="AD9" s="801"/>
      <c r="AE9" s="801"/>
      <c r="AF9" s="801"/>
      <c r="AG9" s="801"/>
      <c r="AH9" s="801"/>
      <c r="AI9" s="801"/>
      <c r="AJ9" s="801"/>
      <c r="AK9" s="801"/>
      <c r="AL9" s="801"/>
      <c r="AM9" s="801"/>
      <c r="AN9" s="801"/>
      <c r="AO9" s="801"/>
      <c r="AP9" s="801"/>
      <c r="AQ9" s="801"/>
      <c r="AR9" s="801"/>
      <c r="AS9" s="801"/>
      <c r="AT9" s="801"/>
    </row>
    <row r="10" spans="1:46" s="956" customFormat="1" ht="20.100000000000001" customHeight="1">
      <c r="A10" s="942" t="s">
        <v>83</v>
      </c>
      <c r="B10" s="942"/>
      <c r="C10" s="754">
        <v>18</v>
      </c>
      <c r="D10" s="754">
        <v>5031</v>
      </c>
      <c r="E10" s="754">
        <v>21</v>
      </c>
      <c r="F10" s="754">
        <v>18</v>
      </c>
      <c r="G10" s="754">
        <v>17</v>
      </c>
      <c r="H10" s="1171">
        <v>17</v>
      </c>
      <c r="I10" s="1171">
        <v>19</v>
      </c>
      <c r="J10" s="1171">
        <v>21</v>
      </c>
      <c r="K10" s="1171">
        <v>6</v>
      </c>
      <c r="L10" s="1171">
        <v>3</v>
      </c>
      <c r="M10" s="1172">
        <v>16</v>
      </c>
      <c r="N10" s="1170">
        <f t="shared" si="0"/>
        <v>99</v>
      </c>
      <c r="O10" s="811" t="s">
        <v>30</v>
      </c>
      <c r="P10" s="811"/>
      <c r="Q10" s="869"/>
      <c r="R10" s="869"/>
      <c r="S10" s="869"/>
      <c r="T10" s="869"/>
      <c r="U10" s="869"/>
      <c r="V10" s="869"/>
      <c r="W10" s="869"/>
      <c r="X10" s="869"/>
      <c r="Y10" s="869"/>
      <c r="Z10" s="800"/>
      <c r="AA10" s="800"/>
      <c r="AB10" s="801"/>
      <c r="AC10" s="801"/>
      <c r="AD10" s="801"/>
      <c r="AE10" s="801"/>
      <c r="AF10" s="801"/>
      <c r="AG10" s="801"/>
      <c r="AH10" s="801"/>
      <c r="AI10" s="801"/>
      <c r="AJ10" s="801"/>
      <c r="AK10" s="801"/>
      <c r="AL10" s="801"/>
      <c r="AM10" s="801"/>
      <c r="AN10" s="801"/>
      <c r="AO10" s="801"/>
      <c r="AP10" s="801"/>
      <c r="AQ10" s="801"/>
      <c r="AR10" s="801"/>
      <c r="AS10" s="801"/>
      <c r="AT10" s="801"/>
    </row>
    <row r="11" spans="1:46" s="956" customFormat="1" ht="20.100000000000001" customHeight="1">
      <c r="A11" s="942" t="s">
        <v>31</v>
      </c>
      <c r="B11" s="942"/>
      <c r="C11" s="754">
        <v>11</v>
      </c>
      <c r="D11" s="754">
        <v>1136</v>
      </c>
      <c r="E11" s="754">
        <v>17</v>
      </c>
      <c r="F11" s="754">
        <v>11</v>
      </c>
      <c r="G11" s="754">
        <v>4</v>
      </c>
      <c r="H11" s="1171">
        <v>10</v>
      </c>
      <c r="I11" s="1171">
        <v>10</v>
      </c>
      <c r="J11" s="1171">
        <v>9</v>
      </c>
      <c r="K11" s="1171">
        <v>4</v>
      </c>
      <c r="L11" s="1171">
        <v>0</v>
      </c>
      <c r="M11" s="1172">
        <v>6</v>
      </c>
      <c r="N11" s="1170">
        <f t="shared" si="0"/>
        <v>43</v>
      </c>
      <c r="O11" s="811" t="s">
        <v>32</v>
      </c>
      <c r="P11" s="811"/>
      <c r="Q11" s="869"/>
      <c r="R11" s="869"/>
      <c r="S11" s="869"/>
      <c r="T11" s="869"/>
      <c r="U11" s="869"/>
      <c r="V11" s="869"/>
      <c r="W11" s="869"/>
      <c r="X11" s="869"/>
      <c r="Y11" s="869"/>
      <c r="Z11" s="800"/>
      <c r="AA11" s="800"/>
      <c r="AB11" s="801"/>
      <c r="AC11" s="801"/>
      <c r="AD11" s="801"/>
      <c r="AE11" s="801"/>
      <c r="AF11" s="801"/>
      <c r="AG11" s="801"/>
      <c r="AH11" s="801"/>
      <c r="AI11" s="801"/>
      <c r="AJ11" s="801"/>
      <c r="AK11" s="801"/>
      <c r="AL11" s="801"/>
      <c r="AM11" s="801"/>
      <c r="AN11" s="801"/>
      <c r="AO11" s="801"/>
      <c r="AP11" s="801"/>
      <c r="AQ11" s="801"/>
      <c r="AR11" s="801"/>
      <c r="AS11" s="801"/>
      <c r="AT11" s="801"/>
    </row>
    <row r="12" spans="1:46" s="956" customFormat="1" ht="20.100000000000001" customHeight="1">
      <c r="A12" s="812" t="s">
        <v>33</v>
      </c>
      <c r="B12" s="813" t="s">
        <v>34</v>
      </c>
      <c r="C12" s="754">
        <v>43</v>
      </c>
      <c r="D12" s="754">
        <v>9896</v>
      </c>
      <c r="E12" s="754">
        <v>49</v>
      </c>
      <c r="F12" s="754">
        <v>3</v>
      </c>
      <c r="G12" s="754">
        <v>15</v>
      </c>
      <c r="H12" s="1171">
        <v>23</v>
      </c>
      <c r="I12" s="1171">
        <v>21</v>
      </c>
      <c r="J12" s="1171">
        <v>19</v>
      </c>
      <c r="K12" s="1171">
        <v>21</v>
      </c>
      <c r="L12" s="1171">
        <v>4</v>
      </c>
      <c r="M12" s="1172">
        <v>43</v>
      </c>
      <c r="N12" s="1170">
        <f t="shared" si="0"/>
        <v>146</v>
      </c>
      <c r="O12" s="814" t="s">
        <v>35</v>
      </c>
      <c r="P12" s="815" t="s">
        <v>36</v>
      </c>
      <c r="Q12" s="869"/>
      <c r="R12" s="869"/>
      <c r="S12" s="869"/>
      <c r="T12" s="869"/>
      <c r="U12" s="869"/>
      <c r="V12" s="869"/>
      <c r="W12" s="869"/>
      <c r="X12" s="869"/>
      <c r="Y12" s="869"/>
      <c r="Z12" s="918"/>
      <c r="AA12" s="954"/>
      <c r="AB12" s="801"/>
      <c r="AC12" s="801"/>
      <c r="AD12" s="801"/>
      <c r="AE12" s="801"/>
      <c r="AF12" s="801"/>
      <c r="AG12" s="801"/>
      <c r="AH12" s="801"/>
      <c r="AI12" s="801"/>
      <c r="AJ12" s="801"/>
      <c r="AK12" s="801"/>
      <c r="AL12" s="801"/>
      <c r="AM12" s="801"/>
      <c r="AN12" s="801"/>
      <c r="AO12" s="801"/>
      <c r="AP12" s="801"/>
      <c r="AQ12" s="801"/>
      <c r="AR12" s="801"/>
      <c r="AS12" s="801"/>
      <c r="AT12" s="801"/>
    </row>
    <row r="13" spans="1:46" s="956" customFormat="1" ht="20.100000000000001" customHeight="1">
      <c r="A13" s="816"/>
      <c r="B13" s="813" t="s">
        <v>37</v>
      </c>
      <c r="C13" s="754">
        <v>74</v>
      </c>
      <c r="D13" s="754">
        <v>23163</v>
      </c>
      <c r="E13" s="754">
        <v>110</v>
      </c>
      <c r="F13" s="754">
        <v>20</v>
      </c>
      <c r="G13" s="754">
        <v>52</v>
      </c>
      <c r="H13" s="1171">
        <v>55</v>
      </c>
      <c r="I13" s="1171">
        <v>59</v>
      </c>
      <c r="J13" s="1171">
        <v>66</v>
      </c>
      <c r="K13" s="1171">
        <v>25</v>
      </c>
      <c r="L13" s="1171">
        <v>11</v>
      </c>
      <c r="M13" s="1172">
        <v>78</v>
      </c>
      <c r="N13" s="1170">
        <f t="shared" si="0"/>
        <v>346</v>
      </c>
      <c r="O13" s="814" t="s">
        <v>38</v>
      </c>
      <c r="P13" s="817"/>
      <c r="Q13" s="869"/>
      <c r="R13" s="869"/>
      <c r="S13" s="869"/>
      <c r="T13" s="869"/>
      <c r="U13" s="869"/>
      <c r="V13" s="869"/>
      <c r="W13" s="869"/>
      <c r="X13" s="869"/>
      <c r="Y13" s="869"/>
      <c r="Z13" s="918"/>
      <c r="AA13" s="954"/>
      <c r="AB13" s="801"/>
      <c r="AC13" s="801"/>
      <c r="AD13" s="801"/>
      <c r="AE13" s="801"/>
      <c r="AF13" s="801"/>
      <c r="AG13" s="801"/>
      <c r="AH13" s="801"/>
      <c r="AI13" s="801"/>
      <c r="AJ13" s="801"/>
      <c r="AK13" s="801"/>
      <c r="AL13" s="801"/>
      <c r="AM13" s="801"/>
      <c r="AN13" s="801"/>
      <c r="AO13" s="801"/>
      <c r="AP13" s="801"/>
      <c r="AQ13" s="801"/>
      <c r="AR13" s="801"/>
      <c r="AS13" s="801"/>
      <c r="AT13" s="801"/>
    </row>
    <row r="14" spans="1:46" s="956" customFormat="1" ht="20.100000000000001" customHeight="1">
      <c r="A14" s="816"/>
      <c r="B14" s="813" t="s">
        <v>39</v>
      </c>
      <c r="C14" s="754">
        <v>4</v>
      </c>
      <c r="D14" s="754">
        <v>800</v>
      </c>
      <c r="E14" s="754">
        <v>8</v>
      </c>
      <c r="F14" s="754">
        <v>0</v>
      </c>
      <c r="G14" s="754">
        <v>2</v>
      </c>
      <c r="H14" s="1171">
        <v>3</v>
      </c>
      <c r="I14" s="1171">
        <v>2</v>
      </c>
      <c r="J14" s="1171">
        <v>2</v>
      </c>
      <c r="K14" s="1171">
        <v>2</v>
      </c>
      <c r="L14" s="1171">
        <v>0</v>
      </c>
      <c r="M14" s="1172">
        <v>4</v>
      </c>
      <c r="N14" s="1170">
        <f t="shared" si="0"/>
        <v>15</v>
      </c>
      <c r="O14" s="814" t="s">
        <v>40</v>
      </c>
      <c r="P14" s="817"/>
      <c r="Q14" s="869"/>
      <c r="R14" s="869"/>
      <c r="S14" s="869"/>
      <c r="T14" s="869"/>
      <c r="U14" s="869"/>
      <c r="V14" s="869"/>
      <c r="W14" s="869"/>
      <c r="X14" s="869"/>
      <c r="Y14" s="869"/>
      <c r="Z14" s="918"/>
      <c r="AA14" s="954"/>
      <c r="AB14" s="801"/>
      <c r="AC14" s="801"/>
      <c r="AD14" s="801"/>
      <c r="AE14" s="801"/>
      <c r="AF14" s="801"/>
      <c r="AG14" s="801"/>
      <c r="AH14" s="801"/>
      <c r="AI14" s="801"/>
      <c r="AJ14" s="801"/>
      <c r="AK14" s="801"/>
      <c r="AL14" s="801"/>
      <c r="AM14" s="801"/>
      <c r="AN14" s="801"/>
      <c r="AO14" s="801"/>
      <c r="AP14" s="801"/>
      <c r="AQ14" s="801"/>
      <c r="AR14" s="801"/>
      <c r="AS14" s="801"/>
      <c r="AT14" s="801"/>
    </row>
    <row r="15" spans="1:46" s="956" customFormat="1" ht="20.100000000000001" customHeight="1">
      <c r="A15" s="816"/>
      <c r="B15" s="813" t="s">
        <v>41</v>
      </c>
      <c r="C15" s="754">
        <v>58</v>
      </c>
      <c r="D15" s="754">
        <v>8960</v>
      </c>
      <c r="E15" s="754">
        <v>63</v>
      </c>
      <c r="F15" s="754">
        <v>5</v>
      </c>
      <c r="G15" s="754">
        <v>13</v>
      </c>
      <c r="H15" s="1171">
        <v>34</v>
      </c>
      <c r="I15" s="1171">
        <v>38</v>
      </c>
      <c r="J15" s="1171">
        <v>41</v>
      </c>
      <c r="K15" s="1171">
        <v>14</v>
      </c>
      <c r="L15" s="1171">
        <v>3</v>
      </c>
      <c r="M15" s="1172">
        <v>29</v>
      </c>
      <c r="N15" s="1170">
        <f t="shared" si="0"/>
        <v>172</v>
      </c>
      <c r="O15" s="814" t="s">
        <v>42</v>
      </c>
      <c r="P15" s="817"/>
      <c r="Q15" s="869"/>
      <c r="R15" s="869"/>
      <c r="S15" s="869"/>
      <c r="T15" s="869"/>
      <c r="U15" s="869"/>
      <c r="V15" s="869"/>
      <c r="W15" s="869"/>
      <c r="X15" s="869"/>
      <c r="Y15" s="869"/>
      <c r="Z15" s="918"/>
      <c r="AA15" s="954"/>
      <c r="AB15" s="801"/>
      <c r="AC15" s="801"/>
      <c r="AD15" s="801"/>
      <c r="AE15" s="801"/>
      <c r="AF15" s="801"/>
      <c r="AG15" s="801"/>
      <c r="AH15" s="801"/>
      <c r="AI15" s="801"/>
      <c r="AJ15" s="801"/>
      <c r="AK15" s="801"/>
      <c r="AL15" s="801"/>
      <c r="AM15" s="801"/>
      <c r="AN15" s="801"/>
      <c r="AO15" s="801"/>
      <c r="AP15" s="801"/>
      <c r="AQ15" s="801"/>
      <c r="AR15" s="801"/>
      <c r="AS15" s="801"/>
      <c r="AT15" s="801"/>
    </row>
    <row r="16" spans="1:46" s="956" customFormat="1" ht="20.100000000000001" customHeight="1">
      <c r="A16" s="816"/>
      <c r="B16" s="813" t="s">
        <v>43</v>
      </c>
      <c r="C16" s="754">
        <v>49</v>
      </c>
      <c r="D16" s="754">
        <v>5986</v>
      </c>
      <c r="E16" s="754">
        <v>48</v>
      </c>
      <c r="F16" s="754">
        <v>18</v>
      </c>
      <c r="G16" s="754">
        <v>34</v>
      </c>
      <c r="H16" s="1171">
        <v>47</v>
      </c>
      <c r="I16" s="1171">
        <v>43</v>
      </c>
      <c r="J16" s="1171">
        <v>40</v>
      </c>
      <c r="K16" s="1171">
        <v>11</v>
      </c>
      <c r="L16" s="1171">
        <v>1</v>
      </c>
      <c r="M16" s="1172">
        <v>47</v>
      </c>
      <c r="N16" s="1170">
        <f t="shared" si="0"/>
        <v>223</v>
      </c>
      <c r="O16" s="814" t="s">
        <v>44</v>
      </c>
      <c r="P16" s="817"/>
      <c r="Q16" s="869"/>
      <c r="R16" s="869"/>
      <c r="S16" s="869"/>
      <c r="T16" s="869"/>
      <c r="U16" s="869"/>
      <c r="V16" s="869"/>
      <c r="W16" s="869"/>
      <c r="X16" s="869"/>
      <c r="Y16" s="869"/>
      <c r="Z16" s="918"/>
      <c r="AA16" s="954"/>
      <c r="AB16" s="801"/>
      <c r="AC16" s="801"/>
      <c r="AD16" s="801"/>
      <c r="AE16" s="801"/>
      <c r="AF16" s="801"/>
      <c r="AG16" s="801"/>
      <c r="AH16" s="801"/>
      <c r="AI16" s="801"/>
      <c r="AJ16" s="801"/>
      <c r="AK16" s="801"/>
      <c r="AL16" s="801"/>
      <c r="AM16" s="801"/>
      <c r="AN16" s="801"/>
      <c r="AO16" s="801"/>
      <c r="AP16" s="801"/>
      <c r="AQ16" s="801"/>
      <c r="AR16" s="801"/>
      <c r="AS16" s="801"/>
      <c r="AT16" s="801"/>
    </row>
    <row r="17" spans="1:46" s="956" customFormat="1" ht="20.100000000000001" customHeight="1">
      <c r="A17" s="819"/>
      <c r="B17" s="813" t="s">
        <v>45</v>
      </c>
      <c r="C17" s="754">
        <v>24</v>
      </c>
      <c r="D17" s="754">
        <v>4677</v>
      </c>
      <c r="E17" s="754">
        <v>31</v>
      </c>
      <c r="F17" s="754">
        <v>0</v>
      </c>
      <c r="G17" s="754">
        <v>14</v>
      </c>
      <c r="H17" s="1171">
        <v>15</v>
      </c>
      <c r="I17" s="1171">
        <v>13</v>
      </c>
      <c r="J17" s="1171">
        <v>16</v>
      </c>
      <c r="K17" s="1171">
        <v>5</v>
      </c>
      <c r="L17" s="1171">
        <v>0</v>
      </c>
      <c r="M17" s="1172">
        <v>18</v>
      </c>
      <c r="N17" s="1170">
        <f t="shared" si="0"/>
        <v>81</v>
      </c>
      <c r="O17" s="814" t="s">
        <v>46</v>
      </c>
      <c r="P17" s="820"/>
      <c r="Q17" s="869"/>
      <c r="R17" s="869"/>
      <c r="S17" s="869"/>
      <c r="T17" s="869"/>
      <c r="U17" s="869"/>
      <c r="V17" s="869"/>
      <c r="W17" s="869"/>
      <c r="X17" s="869"/>
      <c r="Y17" s="869"/>
      <c r="Z17" s="918"/>
      <c r="AA17" s="954"/>
      <c r="AB17" s="801"/>
      <c r="AC17" s="801"/>
      <c r="AD17" s="801"/>
      <c r="AE17" s="801"/>
      <c r="AF17" s="801"/>
      <c r="AG17" s="801"/>
      <c r="AH17" s="801"/>
      <c r="AI17" s="801"/>
      <c r="AJ17" s="801"/>
      <c r="AK17" s="801"/>
      <c r="AL17" s="801"/>
      <c r="AM17" s="801"/>
      <c r="AN17" s="801"/>
      <c r="AO17" s="801"/>
      <c r="AP17" s="801"/>
      <c r="AQ17" s="801"/>
      <c r="AR17" s="801"/>
      <c r="AS17" s="801"/>
      <c r="AT17" s="801"/>
    </row>
    <row r="18" spans="1:46" s="956" customFormat="1" ht="20.100000000000001" customHeight="1">
      <c r="A18" s="942" t="s">
        <v>47</v>
      </c>
      <c r="B18" s="942"/>
      <c r="C18" s="754">
        <v>6</v>
      </c>
      <c r="D18" s="754">
        <v>204</v>
      </c>
      <c r="E18" s="754">
        <v>7</v>
      </c>
      <c r="F18" s="754">
        <v>38</v>
      </c>
      <c r="G18" s="754">
        <v>4</v>
      </c>
      <c r="H18" s="1171">
        <v>3</v>
      </c>
      <c r="I18" s="1171">
        <v>5</v>
      </c>
      <c r="J18" s="1171">
        <v>4</v>
      </c>
      <c r="K18" s="1171">
        <v>1</v>
      </c>
      <c r="L18" s="1171">
        <v>2</v>
      </c>
      <c r="M18" s="1172">
        <v>2</v>
      </c>
      <c r="N18" s="1170">
        <f t="shared" si="0"/>
        <v>21</v>
      </c>
      <c r="O18" s="814"/>
      <c r="P18" s="875" t="s">
        <v>48</v>
      </c>
      <c r="Q18" s="869"/>
      <c r="R18" s="869"/>
      <c r="S18" s="869"/>
      <c r="T18" s="869"/>
      <c r="U18" s="869"/>
      <c r="V18" s="869"/>
      <c r="W18" s="869"/>
      <c r="X18" s="869"/>
      <c r="Y18" s="869"/>
      <c r="Z18" s="869"/>
      <c r="AA18" s="954"/>
      <c r="AB18" s="801"/>
      <c r="AC18" s="801"/>
      <c r="AD18" s="801"/>
      <c r="AE18" s="801"/>
      <c r="AF18" s="801"/>
      <c r="AG18" s="801"/>
      <c r="AH18" s="801"/>
      <c r="AI18" s="801"/>
      <c r="AJ18" s="801"/>
      <c r="AK18" s="801"/>
      <c r="AL18" s="801"/>
      <c r="AM18" s="801"/>
      <c r="AN18" s="801"/>
      <c r="AO18" s="801"/>
      <c r="AP18" s="801"/>
      <c r="AQ18" s="801"/>
      <c r="AR18" s="801"/>
      <c r="AS18" s="801"/>
      <c r="AT18" s="801"/>
    </row>
    <row r="19" spans="1:46" s="956" customFormat="1" ht="20.100000000000001" customHeight="1">
      <c r="A19" s="942" t="s">
        <v>49</v>
      </c>
      <c r="B19" s="942"/>
      <c r="C19" s="754">
        <v>26</v>
      </c>
      <c r="D19" s="754">
        <v>7837</v>
      </c>
      <c r="E19" s="754">
        <v>36</v>
      </c>
      <c r="F19" s="754">
        <v>11</v>
      </c>
      <c r="G19" s="754">
        <v>7</v>
      </c>
      <c r="H19" s="1171">
        <v>29</v>
      </c>
      <c r="I19" s="1171">
        <v>27</v>
      </c>
      <c r="J19" s="1171">
        <v>26</v>
      </c>
      <c r="K19" s="1171">
        <v>2</v>
      </c>
      <c r="L19" s="1171">
        <v>1</v>
      </c>
      <c r="M19" s="1172">
        <v>25</v>
      </c>
      <c r="N19" s="1170">
        <f t="shared" si="0"/>
        <v>117</v>
      </c>
      <c r="O19" s="811" t="s">
        <v>50</v>
      </c>
      <c r="P19" s="811"/>
      <c r="Q19" s="869"/>
      <c r="R19" s="869"/>
      <c r="S19" s="869"/>
      <c r="T19" s="869"/>
      <c r="U19" s="869"/>
      <c r="V19" s="869"/>
      <c r="W19" s="869"/>
      <c r="X19" s="869"/>
      <c r="Y19" s="869"/>
      <c r="Z19" s="800"/>
      <c r="AA19" s="800"/>
      <c r="AB19" s="801"/>
      <c r="AC19" s="801"/>
      <c r="AD19" s="801"/>
      <c r="AE19" s="801"/>
      <c r="AF19" s="801"/>
      <c r="AG19" s="801"/>
      <c r="AH19" s="801"/>
      <c r="AI19" s="801"/>
      <c r="AJ19" s="801"/>
      <c r="AK19" s="801"/>
      <c r="AL19" s="801"/>
      <c r="AM19" s="801"/>
      <c r="AN19" s="801"/>
      <c r="AO19" s="801"/>
      <c r="AP19" s="801"/>
      <c r="AQ19" s="801"/>
      <c r="AR19" s="801"/>
      <c r="AS19" s="801"/>
      <c r="AT19" s="801"/>
    </row>
    <row r="20" spans="1:46" s="956" customFormat="1" ht="20.100000000000001" customHeight="1">
      <c r="A20" s="942" t="s">
        <v>51</v>
      </c>
      <c r="B20" s="942"/>
      <c r="C20" s="754">
        <v>24</v>
      </c>
      <c r="D20" s="754">
        <v>5120</v>
      </c>
      <c r="E20" s="754">
        <v>17</v>
      </c>
      <c r="F20" s="754">
        <v>18</v>
      </c>
      <c r="G20" s="754">
        <v>13</v>
      </c>
      <c r="H20" s="1171">
        <v>16</v>
      </c>
      <c r="I20" s="1171">
        <v>16</v>
      </c>
      <c r="J20" s="1171">
        <v>17</v>
      </c>
      <c r="K20" s="1171">
        <v>4</v>
      </c>
      <c r="L20" s="1171">
        <v>4</v>
      </c>
      <c r="M20" s="1172">
        <v>17</v>
      </c>
      <c r="N20" s="1170">
        <f t="shared" si="0"/>
        <v>87</v>
      </c>
      <c r="O20" s="811" t="s">
        <v>52</v>
      </c>
      <c r="P20" s="811"/>
      <c r="Q20" s="869"/>
      <c r="R20" s="869"/>
      <c r="S20" s="869"/>
      <c r="T20" s="869"/>
      <c r="U20" s="869"/>
      <c r="V20" s="869"/>
      <c r="W20" s="869"/>
      <c r="X20" s="869"/>
      <c r="Y20" s="869"/>
      <c r="Z20" s="800"/>
      <c r="AA20" s="800"/>
      <c r="AB20" s="801"/>
      <c r="AC20" s="801"/>
      <c r="AD20" s="801"/>
      <c r="AE20" s="801"/>
      <c r="AF20" s="801"/>
      <c r="AG20" s="801"/>
      <c r="AH20" s="801"/>
      <c r="AI20" s="801"/>
      <c r="AJ20" s="801"/>
      <c r="AK20" s="801"/>
      <c r="AL20" s="801"/>
      <c r="AM20" s="801"/>
      <c r="AN20" s="801"/>
      <c r="AO20" s="801"/>
      <c r="AP20" s="801"/>
      <c r="AQ20" s="801"/>
      <c r="AR20" s="801"/>
      <c r="AS20" s="801"/>
      <c r="AT20" s="801"/>
    </row>
    <row r="21" spans="1:46" s="956" customFormat="1" ht="20.100000000000001" customHeight="1">
      <c r="A21" s="942" t="s">
        <v>53</v>
      </c>
      <c r="B21" s="942"/>
      <c r="C21" s="754">
        <v>58</v>
      </c>
      <c r="D21" s="754">
        <v>23029</v>
      </c>
      <c r="E21" s="754">
        <v>62</v>
      </c>
      <c r="F21" s="754">
        <v>13</v>
      </c>
      <c r="G21" s="754">
        <v>18</v>
      </c>
      <c r="H21" s="1171">
        <v>57</v>
      </c>
      <c r="I21" s="1171">
        <v>57</v>
      </c>
      <c r="J21" s="1171">
        <v>50</v>
      </c>
      <c r="K21" s="1171">
        <v>4</v>
      </c>
      <c r="L21" s="1171">
        <v>7</v>
      </c>
      <c r="M21" s="1172">
        <v>57</v>
      </c>
      <c r="N21" s="1170">
        <f t="shared" si="0"/>
        <v>250</v>
      </c>
      <c r="O21" s="811" t="s">
        <v>54</v>
      </c>
      <c r="P21" s="811"/>
      <c r="Q21" s="869"/>
      <c r="R21" s="869"/>
      <c r="S21" s="869"/>
      <c r="T21" s="869"/>
      <c r="U21" s="869"/>
      <c r="V21" s="869"/>
      <c r="W21" s="869"/>
      <c r="X21" s="869"/>
      <c r="Y21" s="869"/>
      <c r="Z21" s="800"/>
      <c r="AA21" s="800"/>
      <c r="AB21" s="801"/>
      <c r="AC21" s="801"/>
      <c r="AD21" s="801"/>
      <c r="AE21" s="801"/>
      <c r="AF21" s="801"/>
      <c r="AG21" s="801"/>
      <c r="AH21" s="801"/>
      <c r="AI21" s="801"/>
      <c r="AJ21" s="801"/>
      <c r="AK21" s="801"/>
      <c r="AL21" s="801"/>
      <c r="AM21" s="801"/>
      <c r="AN21" s="801"/>
      <c r="AO21" s="801"/>
      <c r="AP21" s="801"/>
      <c r="AQ21" s="801"/>
      <c r="AR21" s="801"/>
      <c r="AS21" s="801"/>
      <c r="AT21" s="801"/>
    </row>
    <row r="22" spans="1:46" s="956" customFormat="1" ht="20.100000000000001" customHeight="1">
      <c r="A22" s="942" t="s">
        <v>84</v>
      </c>
      <c r="B22" s="942"/>
      <c r="C22" s="754">
        <v>35</v>
      </c>
      <c r="D22" s="754">
        <v>5212</v>
      </c>
      <c r="E22" s="754">
        <v>41</v>
      </c>
      <c r="F22" s="754">
        <v>20</v>
      </c>
      <c r="G22" s="754">
        <v>29</v>
      </c>
      <c r="H22" s="1171">
        <v>31</v>
      </c>
      <c r="I22" s="1171">
        <v>24</v>
      </c>
      <c r="J22" s="1171">
        <v>29</v>
      </c>
      <c r="K22" s="1171">
        <v>38</v>
      </c>
      <c r="L22" s="1171">
        <v>0</v>
      </c>
      <c r="M22" s="1172">
        <v>40</v>
      </c>
      <c r="N22" s="1170">
        <f t="shared" si="0"/>
        <v>191</v>
      </c>
      <c r="O22" s="811" t="s">
        <v>56</v>
      </c>
      <c r="P22" s="811"/>
      <c r="Q22" s="869"/>
      <c r="R22" s="869"/>
      <c r="S22" s="869"/>
      <c r="T22" s="869"/>
      <c r="U22" s="869"/>
      <c r="V22" s="869"/>
      <c r="W22" s="869"/>
      <c r="X22" s="869"/>
      <c r="Y22" s="869"/>
      <c r="Z22" s="800"/>
      <c r="AA22" s="800"/>
      <c r="AB22" s="801"/>
      <c r="AC22" s="801"/>
      <c r="AD22" s="801"/>
      <c r="AE22" s="801"/>
      <c r="AF22" s="801"/>
      <c r="AG22" s="801"/>
      <c r="AH22" s="801"/>
      <c r="AI22" s="801"/>
      <c r="AJ22" s="801"/>
      <c r="AK22" s="801"/>
      <c r="AL22" s="801"/>
      <c r="AM22" s="801"/>
      <c r="AN22" s="801"/>
      <c r="AO22" s="801"/>
      <c r="AP22" s="801"/>
      <c r="AQ22" s="801"/>
      <c r="AR22" s="801"/>
      <c r="AS22" s="801"/>
      <c r="AT22" s="801"/>
    </row>
    <row r="23" spans="1:46" s="956" customFormat="1" ht="20.100000000000001" customHeight="1">
      <c r="A23" s="942" t="s">
        <v>57</v>
      </c>
      <c r="B23" s="942"/>
      <c r="C23" s="754">
        <v>13</v>
      </c>
      <c r="D23" s="754">
        <v>2507</v>
      </c>
      <c r="E23" s="754">
        <v>18</v>
      </c>
      <c r="F23" s="754">
        <v>3</v>
      </c>
      <c r="G23" s="754">
        <v>3</v>
      </c>
      <c r="H23" s="1171">
        <v>14</v>
      </c>
      <c r="I23" s="1171">
        <v>14</v>
      </c>
      <c r="J23" s="1171">
        <v>14</v>
      </c>
      <c r="K23" s="1171">
        <v>2</v>
      </c>
      <c r="L23" s="1171">
        <v>0</v>
      </c>
      <c r="M23" s="1172">
        <v>17</v>
      </c>
      <c r="N23" s="1170">
        <f t="shared" si="0"/>
        <v>64</v>
      </c>
      <c r="O23" s="811" t="s">
        <v>58</v>
      </c>
      <c r="P23" s="811"/>
      <c r="Q23" s="869"/>
      <c r="R23" s="869" t="s">
        <v>560</v>
      </c>
      <c r="S23" s="869"/>
      <c r="T23" s="869"/>
      <c r="U23" s="869"/>
      <c r="V23" s="869"/>
      <c r="W23" s="869"/>
      <c r="X23" s="869"/>
      <c r="Y23" s="869"/>
      <c r="Z23" s="800"/>
      <c r="AA23" s="800"/>
      <c r="AB23" s="801"/>
      <c r="AC23" s="801"/>
      <c r="AD23" s="801"/>
      <c r="AE23" s="801"/>
      <c r="AF23" s="801"/>
      <c r="AG23" s="801"/>
      <c r="AH23" s="801"/>
      <c r="AI23" s="801"/>
      <c r="AJ23" s="801"/>
      <c r="AK23" s="801"/>
      <c r="AL23" s="801"/>
      <c r="AM23" s="801"/>
      <c r="AN23" s="801"/>
      <c r="AO23" s="801"/>
      <c r="AP23" s="801"/>
      <c r="AQ23" s="801"/>
      <c r="AR23" s="801"/>
      <c r="AS23" s="801"/>
      <c r="AT23" s="801"/>
    </row>
    <row r="24" spans="1:46" s="956" customFormat="1" ht="20.100000000000001" customHeight="1">
      <c r="A24" s="942" t="s">
        <v>59</v>
      </c>
      <c r="B24" s="942"/>
      <c r="C24" s="754">
        <v>20</v>
      </c>
      <c r="D24" s="754">
        <v>4389</v>
      </c>
      <c r="E24" s="754">
        <v>27</v>
      </c>
      <c r="F24" s="754">
        <v>1</v>
      </c>
      <c r="G24" s="754">
        <v>4</v>
      </c>
      <c r="H24" s="1171">
        <v>20</v>
      </c>
      <c r="I24" s="1171">
        <v>21</v>
      </c>
      <c r="J24" s="1171">
        <v>17</v>
      </c>
      <c r="K24" s="1171">
        <v>7</v>
      </c>
      <c r="L24" s="1171">
        <v>1</v>
      </c>
      <c r="M24" s="1172">
        <v>16</v>
      </c>
      <c r="N24" s="1170">
        <f t="shared" si="0"/>
        <v>86</v>
      </c>
      <c r="O24" s="811" t="s">
        <v>60</v>
      </c>
      <c r="P24" s="811"/>
      <c r="Q24" s="869"/>
      <c r="R24" s="869"/>
      <c r="S24" s="869"/>
      <c r="T24" s="869"/>
      <c r="U24" s="869"/>
      <c r="V24" s="869"/>
      <c r="W24" s="869"/>
      <c r="X24" s="869"/>
      <c r="Y24" s="869"/>
      <c r="Z24" s="800"/>
      <c r="AA24" s="800"/>
      <c r="AB24" s="801"/>
      <c r="AC24" s="801"/>
      <c r="AD24" s="801"/>
      <c r="AE24" s="801"/>
      <c r="AF24" s="801"/>
      <c r="AG24" s="801"/>
      <c r="AH24" s="801"/>
      <c r="AI24" s="801"/>
      <c r="AJ24" s="801"/>
      <c r="AK24" s="801"/>
      <c r="AL24" s="801"/>
      <c r="AM24" s="801"/>
      <c r="AN24" s="801"/>
      <c r="AO24" s="801"/>
      <c r="AP24" s="801"/>
      <c r="AQ24" s="801"/>
      <c r="AR24" s="801"/>
      <c r="AS24" s="801"/>
      <c r="AT24" s="801"/>
    </row>
    <row r="25" spans="1:46" s="956" customFormat="1" ht="20.100000000000001" customHeight="1">
      <c r="A25" s="942" t="s">
        <v>61</v>
      </c>
      <c r="B25" s="942"/>
      <c r="C25" s="754">
        <v>107</v>
      </c>
      <c r="D25" s="754">
        <v>10551</v>
      </c>
      <c r="E25" s="754">
        <v>112</v>
      </c>
      <c r="F25" s="754">
        <v>21</v>
      </c>
      <c r="G25" s="754">
        <v>98</v>
      </c>
      <c r="H25" s="1171">
        <v>105</v>
      </c>
      <c r="I25" s="1171">
        <v>102</v>
      </c>
      <c r="J25" s="1171">
        <v>103</v>
      </c>
      <c r="K25" s="1171">
        <v>96</v>
      </c>
      <c r="L25" s="1171">
        <v>96</v>
      </c>
      <c r="M25" s="1172">
        <v>103</v>
      </c>
      <c r="N25" s="1170">
        <f t="shared" si="0"/>
        <v>703</v>
      </c>
      <c r="O25" s="811" t="s">
        <v>62</v>
      </c>
      <c r="P25" s="811"/>
      <c r="Q25" s="869"/>
      <c r="R25" s="869"/>
      <c r="S25" s="869"/>
      <c r="T25" s="869"/>
      <c r="U25" s="869"/>
      <c r="V25" s="869"/>
      <c r="W25" s="869"/>
      <c r="X25" s="869"/>
      <c r="Y25" s="869"/>
      <c r="Z25" s="800"/>
      <c r="AA25" s="800"/>
      <c r="AB25" s="801"/>
      <c r="AC25" s="801"/>
      <c r="AD25" s="801"/>
      <c r="AE25" s="801"/>
      <c r="AF25" s="801"/>
      <c r="AG25" s="801"/>
      <c r="AH25" s="801"/>
      <c r="AI25" s="801"/>
      <c r="AJ25" s="801"/>
      <c r="AK25" s="801"/>
      <c r="AL25" s="801"/>
      <c r="AM25" s="801"/>
      <c r="AN25" s="801"/>
      <c r="AO25" s="801"/>
      <c r="AP25" s="801"/>
      <c r="AQ25" s="801"/>
      <c r="AR25" s="801"/>
      <c r="AS25" s="801"/>
      <c r="AT25" s="801"/>
    </row>
    <row r="26" spans="1:46" s="956" customFormat="1" ht="20.100000000000001" customHeight="1">
      <c r="A26" s="942" t="s">
        <v>63</v>
      </c>
      <c r="B26" s="942"/>
      <c r="C26" s="754">
        <v>1</v>
      </c>
      <c r="D26" s="754">
        <v>470</v>
      </c>
      <c r="E26" s="754">
        <v>8</v>
      </c>
      <c r="F26" s="754">
        <v>8</v>
      </c>
      <c r="G26" s="754">
        <v>2</v>
      </c>
      <c r="H26" s="1171">
        <v>2</v>
      </c>
      <c r="I26" s="1171">
        <v>2</v>
      </c>
      <c r="J26" s="1171">
        <v>2</v>
      </c>
      <c r="K26" s="1171">
        <v>1</v>
      </c>
      <c r="L26" s="1171">
        <v>0</v>
      </c>
      <c r="M26" s="1172">
        <v>4</v>
      </c>
      <c r="N26" s="1170">
        <f t="shared" si="0"/>
        <v>13</v>
      </c>
      <c r="O26" s="811" t="s">
        <v>64</v>
      </c>
      <c r="P26" s="811"/>
      <c r="Q26" s="869"/>
      <c r="R26" s="869"/>
      <c r="S26" s="869"/>
      <c r="T26" s="869"/>
      <c r="U26" s="869"/>
      <c r="V26" s="869"/>
      <c r="W26" s="869"/>
      <c r="X26" s="869"/>
      <c r="Y26" s="869"/>
      <c r="Z26" s="800"/>
      <c r="AA26" s="800"/>
      <c r="AB26" s="801"/>
      <c r="AC26" s="801"/>
      <c r="AD26" s="801"/>
      <c r="AE26" s="801"/>
      <c r="AF26" s="801"/>
      <c r="AG26" s="801"/>
      <c r="AH26" s="801"/>
      <c r="AI26" s="801"/>
      <c r="AJ26" s="801"/>
      <c r="AK26" s="801"/>
      <c r="AL26" s="801"/>
      <c r="AM26" s="801"/>
      <c r="AN26" s="801"/>
      <c r="AO26" s="801"/>
      <c r="AP26" s="801"/>
      <c r="AQ26" s="801"/>
      <c r="AR26" s="801"/>
      <c r="AS26" s="801"/>
      <c r="AT26" s="801"/>
    </row>
    <row r="27" spans="1:46" s="956" customFormat="1" ht="20.100000000000001" customHeight="1" thickBot="1">
      <c r="A27" s="971" t="s">
        <v>65</v>
      </c>
      <c r="B27" s="971"/>
      <c r="C27" s="756">
        <v>224</v>
      </c>
      <c r="D27" s="756">
        <v>31677</v>
      </c>
      <c r="E27" s="756">
        <v>248</v>
      </c>
      <c r="F27" s="756">
        <v>33</v>
      </c>
      <c r="G27" s="756">
        <v>115</v>
      </c>
      <c r="H27" s="1173">
        <v>179</v>
      </c>
      <c r="I27" s="1173">
        <v>181</v>
      </c>
      <c r="J27" s="1173">
        <v>172</v>
      </c>
      <c r="K27" s="1173">
        <v>30</v>
      </c>
      <c r="L27" s="1173">
        <v>17</v>
      </c>
      <c r="M27" s="1174">
        <v>221</v>
      </c>
      <c r="N27" s="1175">
        <f t="shared" si="0"/>
        <v>915</v>
      </c>
      <c r="O27" s="823" t="s">
        <v>66</v>
      </c>
      <c r="P27" s="823"/>
      <c r="Q27" s="869"/>
      <c r="R27" s="869"/>
      <c r="S27" s="869"/>
      <c r="T27" s="869"/>
      <c r="U27" s="869"/>
      <c r="V27" s="869"/>
      <c r="W27" s="869"/>
      <c r="X27" s="869"/>
      <c r="Y27" s="869"/>
      <c r="Z27" s="800"/>
      <c r="AA27" s="800"/>
      <c r="AB27" s="801"/>
      <c r="AC27" s="801"/>
      <c r="AD27" s="801"/>
      <c r="AE27" s="801"/>
      <c r="AF27" s="801"/>
      <c r="AG27" s="801"/>
      <c r="AH27" s="801"/>
      <c r="AI27" s="801"/>
      <c r="AJ27" s="801"/>
      <c r="AK27" s="801"/>
      <c r="AL27" s="801"/>
      <c r="AM27" s="801"/>
      <c r="AN27" s="801"/>
      <c r="AO27" s="801"/>
      <c r="AP27" s="801"/>
      <c r="AQ27" s="801"/>
      <c r="AR27" s="801"/>
      <c r="AS27" s="801"/>
      <c r="AT27" s="801"/>
    </row>
    <row r="28" spans="1:46" s="956" customFormat="1" ht="20.100000000000001" customHeight="1" thickBot="1">
      <c r="A28" s="891" t="s">
        <v>19</v>
      </c>
      <c r="B28" s="891"/>
      <c r="C28" s="757">
        <f>SUM(C8:C27)</f>
        <v>837</v>
      </c>
      <c r="D28" s="757">
        <f t="shared" ref="D28:M28" si="1">SUM(D8:D27)</f>
        <v>161740</v>
      </c>
      <c r="E28" s="757">
        <f t="shared" si="1"/>
        <v>969</v>
      </c>
      <c r="F28" s="757">
        <f t="shared" si="1"/>
        <v>285</v>
      </c>
      <c r="G28" s="757">
        <f t="shared" si="1"/>
        <v>461</v>
      </c>
      <c r="H28" s="757">
        <f t="shared" si="1"/>
        <v>688</v>
      </c>
      <c r="I28" s="757">
        <f t="shared" si="1"/>
        <v>687</v>
      </c>
      <c r="J28" s="757">
        <f t="shared" si="1"/>
        <v>682</v>
      </c>
      <c r="K28" s="757">
        <f t="shared" si="1"/>
        <v>273</v>
      </c>
      <c r="L28" s="757">
        <f t="shared" si="1"/>
        <v>150</v>
      </c>
      <c r="M28" s="757">
        <f t="shared" si="1"/>
        <v>789</v>
      </c>
      <c r="N28" s="1176">
        <f t="shared" si="0"/>
        <v>3730</v>
      </c>
      <c r="O28" s="826" t="s">
        <v>67</v>
      </c>
      <c r="P28" s="826"/>
      <c r="Q28" s="869"/>
      <c r="R28" s="869"/>
      <c r="S28" s="869"/>
      <c r="T28" s="869"/>
      <c r="U28" s="869"/>
      <c r="V28" s="869"/>
      <c r="W28" s="869"/>
      <c r="X28" s="869"/>
      <c r="Y28" s="869"/>
      <c r="Z28" s="800"/>
      <c r="AA28" s="800"/>
      <c r="AB28" s="801"/>
      <c r="AC28" s="801"/>
      <c r="AD28" s="801"/>
      <c r="AE28" s="801"/>
      <c r="AF28" s="801"/>
      <c r="AG28" s="801"/>
      <c r="AH28" s="801"/>
      <c r="AI28" s="801"/>
      <c r="AJ28" s="801"/>
      <c r="AK28" s="801"/>
      <c r="AL28" s="801"/>
      <c r="AM28" s="801"/>
      <c r="AN28" s="801"/>
      <c r="AO28" s="801"/>
      <c r="AP28" s="801"/>
      <c r="AQ28" s="801"/>
      <c r="AR28" s="801"/>
      <c r="AS28" s="801"/>
      <c r="AT28" s="801"/>
    </row>
    <row r="29" spans="1:46" s="956" customFormat="1" ht="16.5" thickTop="1">
      <c r="A29" s="869"/>
      <c r="B29" s="869"/>
      <c r="C29" s="869"/>
      <c r="D29" s="869"/>
      <c r="E29" s="869"/>
      <c r="F29" s="869"/>
      <c r="G29" s="869"/>
      <c r="H29" s="869"/>
      <c r="I29" s="869"/>
      <c r="J29" s="869"/>
      <c r="K29" s="869"/>
      <c r="L29" s="869"/>
      <c r="M29" s="869"/>
      <c r="N29" s="869"/>
      <c r="Q29" s="1177"/>
      <c r="R29" s="1177"/>
      <c r="S29" s="1177"/>
      <c r="T29" s="1177"/>
      <c r="U29" s="1177"/>
      <c r="V29" s="1177"/>
      <c r="W29" s="1177"/>
      <c r="X29" s="1177"/>
      <c r="Y29" s="1177"/>
      <c r="Z29" s="1177"/>
      <c r="AA29" s="1177"/>
      <c r="AB29" s="1177"/>
      <c r="AC29" s="1177"/>
      <c r="AD29" s="1177"/>
      <c r="AE29" s="1177"/>
      <c r="AF29" s="1177"/>
      <c r="AG29" s="1177"/>
      <c r="AH29" s="1177"/>
      <c r="AI29" s="1177"/>
      <c r="AJ29" s="1177"/>
      <c r="AK29" s="1177"/>
      <c r="AL29" s="1177"/>
      <c r="AM29" s="1177"/>
      <c r="AN29" s="1177"/>
      <c r="AO29" s="1177"/>
      <c r="AP29" s="1177"/>
      <c r="AQ29" s="1177"/>
      <c r="AR29" s="1177"/>
      <c r="AS29" s="1177"/>
      <c r="AT29" s="1177"/>
    </row>
    <row r="30" spans="1:46" s="956" customFormat="1" ht="23.25" customHeight="1"/>
    <row r="31" spans="1:46" s="956" customFormat="1" ht="15"/>
    <row r="33" ht="23.25" customHeight="1"/>
  </sheetData>
  <mergeCells count="112">
    <mergeCell ref="A28:B28"/>
    <mergeCell ref="O28:P28"/>
    <mergeCell ref="Z28:AA28"/>
    <mergeCell ref="Q29:Y29"/>
    <mergeCell ref="Z29:AT29"/>
    <mergeCell ref="A26:B26"/>
    <mergeCell ref="O26:P26"/>
    <mergeCell ref="Z26:AA26"/>
    <mergeCell ref="A27:B27"/>
    <mergeCell ref="O27:P27"/>
    <mergeCell ref="Z27:AA27"/>
    <mergeCell ref="A24:B24"/>
    <mergeCell ref="O24:P24"/>
    <mergeCell ref="Z24:AA24"/>
    <mergeCell ref="A25:B25"/>
    <mergeCell ref="O25:P25"/>
    <mergeCell ref="Z25:AA25"/>
    <mergeCell ref="A22:B22"/>
    <mergeCell ref="O22:P22"/>
    <mergeCell ref="Z22:AA22"/>
    <mergeCell ref="A23:B23"/>
    <mergeCell ref="O23:P23"/>
    <mergeCell ref="Z23:AA23"/>
    <mergeCell ref="A20:B20"/>
    <mergeCell ref="O20:P20"/>
    <mergeCell ref="Z20:AA20"/>
    <mergeCell ref="A21:B21"/>
    <mergeCell ref="O21:P21"/>
    <mergeCell ref="Z21:AA21"/>
    <mergeCell ref="A12:A17"/>
    <mergeCell ref="P12:P17"/>
    <mergeCell ref="Z12:Z17"/>
    <mergeCell ref="A18:B18"/>
    <mergeCell ref="A19:B19"/>
    <mergeCell ref="O19:P19"/>
    <mergeCell ref="Z19:AA19"/>
    <mergeCell ref="A10:B10"/>
    <mergeCell ref="O10:P10"/>
    <mergeCell ref="Z10:AA10"/>
    <mergeCell ref="A11:B11"/>
    <mergeCell ref="O11:P11"/>
    <mergeCell ref="Z11:AA11"/>
    <mergeCell ref="AQ6:AQ7"/>
    <mergeCell ref="AR6:AR7"/>
    <mergeCell ref="AS6:AS7"/>
    <mergeCell ref="A8:B8"/>
    <mergeCell ref="O8:P8"/>
    <mergeCell ref="A9:B9"/>
    <mergeCell ref="O9:P9"/>
    <mergeCell ref="Z9:AA9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J6:AJ7"/>
    <mergeCell ref="W6:W7"/>
    <mergeCell ref="X6:X7"/>
    <mergeCell ref="Y6:Y7"/>
    <mergeCell ref="AB6:AB7"/>
    <mergeCell ref="AC6:AC7"/>
    <mergeCell ref="AD6:AD7"/>
    <mergeCell ref="AT4:AT7"/>
    <mergeCell ref="C5:C7"/>
    <mergeCell ref="D5:D7"/>
    <mergeCell ref="E5:F5"/>
    <mergeCell ref="G6:G7"/>
    <mergeCell ref="H6:H7"/>
    <mergeCell ref="I6:I7"/>
    <mergeCell ref="J6:J7"/>
    <mergeCell ref="K6:K7"/>
    <mergeCell ref="L6:L7"/>
    <mergeCell ref="AH4:AI4"/>
    <mergeCell ref="AJ4:AK4"/>
    <mergeCell ref="AL4:AM4"/>
    <mergeCell ref="AN4:AO4"/>
    <mergeCell ref="AP4:AQ4"/>
    <mergeCell ref="AR4:AS4"/>
    <mergeCell ref="S4:V4"/>
    <mergeCell ref="W4:Y4"/>
    <mergeCell ref="Z4:AA7"/>
    <mergeCell ref="AB4:AC4"/>
    <mergeCell ref="AD4:AE4"/>
    <mergeCell ref="AF4:AG4"/>
    <mergeCell ref="S6:S7"/>
    <mergeCell ref="T6:T7"/>
    <mergeCell ref="U6:U7"/>
    <mergeCell ref="V6:V7"/>
    <mergeCell ref="J4:J5"/>
    <mergeCell ref="K4:K5"/>
    <mergeCell ref="L4:L5"/>
    <mergeCell ref="M4:M5"/>
    <mergeCell ref="N4:N5"/>
    <mergeCell ref="O4:P7"/>
    <mergeCell ref="M6:M7"/>
    <mergeCell ref="N6:N7"/>
    <mergeCell ref="A1:P1"/>
    <mergeCell ref="A2:P2"/>
    <mergeCell ref="A3:C3"/>
    <mergeCell ref="O3:P3"/>
    <mergeCell ref="Z3:AT3"/>
    <mergeCell ref="A4:B7"/>
    <mergeCell ref="E4:F4"/>
    <mergeCell ref="G4:G5"/>
    <mergeCell ref="H4:H5"/>
    <mergeCell ref="I4:I5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94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9:I10"/>
  <sheetViews>
    <sheetView rightToLeft="1" view="pageBreakPreview" zoomScaleNormal="100" zoomScaleSheetLayoutView="100" workbookViewId="0">
      <selection activeCell="I20" sqref="I20"/>
    </sheetView>
  </sheetViews>
  <sheetFormatPr defaultRowHeight="20.25"/>
  <cols>
    <col min="1" max="16384" width="8.6640625" style="792"/>
  </cols>
  <sheetData>
    <row r="9" spans="1:9" ht="54" customHeight="1">
      <c r="A9" s="791" t="s">
        <v>1227</v>
      </c>
      <c r="B9" s="791"/>
      <c r="C9" s="791"/>
      <c r="D9" s="791"/>
      <c r="E9" s="791"/>
      <c r="F9" s="791"/>
      <c r="G9" s="791"/>
      <c r="H9" s="791"/>
      <c r="I9" s="791"/>
    </row>
    <row r="10" spans="1:9" ht="27.75" customHeight="1">
      <c r="C10" s="793" t="s">
        <v>1228</v>
      </c>
      <c r="D10" s="793"/>
      <c r="E10" s="793"/>
      <c r="F10" s="793"/>
      <c r="G10" s="793"/>
    </row>
  </sheetData>
  <mergeCells count="2">
    <mergeCell ref="A9:I9"/>
    <mergeCell ref="C10:G10"/>
  </mergeCells>
  <pageMargins left="0.7" right="0.7" top="0.75" bottom="0.75" header="0.3" footer="0.3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37"/>
  <sheetViews>
    <sheetView rightToLeft="1" view="pageBreakPreview" topLeftCell="A16" zoomScale="80" zoomScaleNormal="75" zoomScaleSheetLayoutView="80" workbookViewId="0">
      <selection sqref="A1:X19"/>
    </sheetView>
  </sheetViews>
  <sheetFormatPr defaultRowHeight="20.25"/>
  <cols>
    <col min="1" max="1" width="3.5" style="606" customWidth="1"/>
    <col min="2" max="2" width="7.9140625" style="606" customWidth="1"/>
    <col min="3" max="3" width="3.4140625" style="606" customWidth="1"/>
    <col min="4" max="4" width="3.33203125" style="606" customWidth="1"/>
    <col min="5" max="5" width="4.33203125" style="606" customWidth="1"/>
    <col min="6" max="6" width="3.75" style="606" customWidth="1"/>
    <col min="7" max="7" width="4.58203125" style="606" customWidth="1"/>
    <col min="8" max="8" width="4.25" style="606" customWidth="1"/>
    <col min="9" max="9" width="4.83203125" style="606" customWidth="1"/>
    <col min="10" max="10" width="3.58203125" style="606" customWidth="1"/>
    <col min="11" max="11" width="3.1640625" style="606" customWidth="1"/>
    <col min="12" max="12" width="3.58203125" style="606" customWidth="1"/>
    <col min="13" max="13" width="3.08203125" style="606" customWidth="1"/>
    <col min="14" max="14" width="4.5" style="818" customWidth="1"/>
    <col min="15" max="15" width="4.4140625" style="818" customWidth="1"/>
    <col min="16" max="16" width="5.83203125" style="818" customWidth="1"/>
    <col min="17" max="17" width="4.75" style="606" customWidth="1"/>
    <col min="18" max="18" width="5" style="606" customWidth="1"/>
    <col min="19" max="19" width="5.25" style="606" customWidth="1"/>
    <col min="20" max="20" width="4.1640625" style="606" customWidth="1"/>
    <col min="21" max="21" width="5.08203125" style="606" customWidth="1"/>
    <col min="22" max="22" width="4.83203125" style="606" customWidth="1"/>
    <col min="23" max="23" width="9.83203125" style="606" customWidth="1"/>
    <col min="24" max="24" width="3.58203125" style="606" customWidth="1"/>
    <col min="25" max="25" width="6" style="606" customWidth="1"/>
    <col min="26" max="16384" width="8.6640625" style="606"/>
  </cols>
  <sheetData>
    <row r="1" spans="1:24" s="608" customFormat="1" ht="27" customHeight="1">
      <c r="A1" s="794" t="s">
        <v>1229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</row>
    <row r="2" spans="1:24" s="608" customFormat="1" ht="39.75" customHeight="1">
      <c r="A2" s="794" t="s">
        <v>1230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4"/>
      <c r="X2" s="794"/>
    </row>
    <row r="3" spans="1:24" s="608" customFormat="1" ht="21.75" customHeight="1" thickBot="1">
      <c r="A3" s="795" t="s">
        <v>1231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6" t="s">
        <v>1232</v>
      </c>
      <c r="X3" s="796"/>
    </row>
    <row r="4" spans="1:24" s="1096" customFormat="1" ht="21" customHeight="1" thickTop="1">
      <c r="A4" s="797" t="s">
        <v>4</v>
      </c>
      <c r="B4" s="797"/>
      <c r="C4" s="798" t="s">
        <v>71</v>
      </c>
      <c r="D4" s="798"/>
      <c r="E4" s="798"/>
      <c r="F4" s="798"/>
      <c r="G4" s="798" t="s">
        <v>6</v>
      </c>
      <c r="H4" s="798"/>
      <c r="I4" s="798"/>
      <c r="J4" s="798"/>
      <c r="K4" s="798"/>
      <c r="L4" s="798"/>
      <c r="M4" s="798"/>
      <c r="N4" s="798"/>
      <c r="O4" s="798"/>
      <c r="P4" s="798"/>
      <c r="Q4" s="798" t="s">
        <v>7</v>
      </c>
      <c r="R4" s="798"/>
      <c r="S4" s="798"/>
      <c r="T4" s="798" t="s">
        <v>686</v>
      </c>
      <c r="U4" s="798"/>
      <c r="V4" s="798"/>
      <c r="W4" s="797" t="s">
        <v>10</v>
      </c>
      <c r="X4" s="797"/>
    </row>
    <row r="5" spans="1:24" s="1096" customFormat="1" ht="18.75" customHeight="1">
      <c r="A5" s="799"/>
      <c r="B5" s="799"/>
      <c r="C5" s="800"/>
      <c r="D5" s="800"/>
      <c r="E5" s="800"/>
      <c r="F5" s="800"/>
      <c r="G5" s="800" t="s">
        <v>731</v>
      </c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799"/>
      <c r="X5" s="799"/>
    </row>
    <row r="6" spans="1:24" s="1096" customFormat="1" ht="24.75" customHeight="1">
      <c r="A6" s="799"/>
      <c r="B6" s="799"/>
      <c r="C6" s="800"/>
      <c r="D6" s="800"/>
      <c r="E6" s="800"/>
      <c r="F6" s="800"/>
      <c r="G6" s="800" t="s">
        <v>74</v>
      </c>
      <c r="H6" s="800"/>
      <c r="I6" s="800"/>
      <c r="J6" s="800" t="s">
        <v>75</v>
      </c>
      <c r="K6" s="800"/>
      <c r="L6" s="800" t="s">
        <v>76</v>
      </c>
      <c r="M6" s="800"/>
      <c r="N6" s="800" t="s">
        <v>77</v>
      </c>
      <c r="O6" s="800"/>
      <c r="P6" s="800"/>
      <c r="Q6" s="800" t="s">
        <v>1233</v>
      </c>
      <c r="R6" s="800"/>
      <c r="S6" s="800"/>
      <c r="T6" s="800" t="s">
        <v>1234</v>
      </c>
      <c r="U6" s="800"/>
      <c r="V6" s="800"/>
      <c r="W6" s="799"/>
      <c r="X6" s="799"/>
    </row>
    <row r="7" spans="1:24" s="1096" customFormat="1" ht="38.25" customHeight="1">
      <c r="A7" s="799"/>
      <c r="B7" s="799"/>
      <c r="C7" s="800" t="s">
        <v>733</v>
      </c>
      <c r="D7" s="800"/>
      <c r="E7" s="800"/>
      <c r="F7" s="800"/>
      <c r="G7" s="800" t="s">
        <v>78</v>
      </c>
      <c r="H7" s="800"/>
      <c r="I7" s="800"/>
      <c r="J7" s="800" t="s">
        <v>88</v>
      </c>
      <c r="K7" s="800"/>
      <c r="L7" s="800" t="s">
        <v>247</v>
      </c>
      <c r="M7" s="800"/>
      <c r="N7" s="800" t="s">
        <v>90</v>
      </c>
      <c r="O7" s="800"/>
      <c r="P7" s="800"/>
      <c r="Q7" s="800"/>
      <c r="R7" s="800"/>
      <c r="S7" s="800"/>
      <c r="T7" s="800"/>
      <c r="U7" s="800"/>
      <c r="V7" s="800"/>
      <c r="W7" s="799"/>
      <c r="X7" s="799"/>
    </row>
    <row r="8" spans="1:24" s="1096" customFormat="1" ht="29.25" customHeight="1">
      <c r="A8" s="799"/>
      <c r="B8" s="799"/>
      <c r="C8" s="801" t="s">
        <v>16</v>
      </c>
      <c r="D8" s="801" t="s">
        <v>17</v>
      </c>
      <c r="E8" s="801" t="s">
        <v>18</v>
      </c>
      <c r="F8" s="801" t="s">
        <v>107</v>
      </c>
      <c r="G8" s="801" t="s">
        <v>16</v>
      </c>
      <c r="H8" s="801" t="s">
        <v>17</v>
      </c>
      <c r="I8" s="801" t="s">
        <v>107</v>
      </c>
      <c r="J8" s="801" t="s">
        <v>16</v>
      </c>
      <c r="K8" s="801" t="s">
        <v>17</v>
      </c>
      <c r="L8" s="801" t="s">
        <v>16</v>
      </c>
      <c r="M8" s="801" t="s">
        <v>17</v>
      </c>
      <c r="N8" s="801" t="s">
        <v>16</v>
      </c>
      <c r="O8" s="801" t="s">
        <v>17</v>
      </c>
      <c r="P8" s="801" t="s">
        <v>107</v>
      </c>
      <c r="Q8" s="801" t="s">
        <v>16</v>
      </c>
      <c r="R8" s="801" t="s">
        <v>17</v>
      </c>
      <c r="S8" s="801" t="s">
        <v>107</v>
      </c>
      <c r="T8" s="801" t="s">
        <v>16</v>
      </c>
      <c r="U8" s="801" t="s">
        <v>17</v>
      </c>
      <c r="V8" s="801" t="s">
        <v>107</v>
      </c>
      <c r="W8" s="799"/>
      <c r="X8" s="799"/>
    </row>
    <row r="9" spans="1:24" s="1096" customFormat="1" ht="45.75" customHeight="1" thickBot="1">
      <c r="A9" s="802"/>
      <c r="B9" s="802"/>
      <c r="C9" s="849" t="s">
        <v>20</v>
      </c>
      <c r="D9" s="849" t="s">
        <v>21</v>
      </c>
      <c r="E9" s="849" t="s">
        <v>22</v>
      </c>
      <c r="F9" s="849" t="s">
        <v>23</v>
      </c>
      <c r="G9" s="849" t="s">
        <v>20</v>
      </c>
      <c r="H9" s="849" t="s">
        <v>21</v>
      </c>
      <c r="I9" s="849" t="s">
        <v>23</v>
      </c>
      <c r="J9" s="849" t="s">
        <v>20</v>
      </c>
      <c r="K9" s="849" t="s">
        <v>21</v>
      </c>
      <c r="L9" s="849" t="s">
        <v>20</v>
      </c>
      <c r="M9" s="849" t="s">
        <v>21</v>
      </c>
      <c r="N9" s="850" t="s">
        <v>20</v>
      </c>
      <c r="O9" s="850" t="s">
        <v>21</v>
      </c>
      <c r="P9" s="850" t="s">
        <v>23</v>
      </c>
      <c r="Q9" s="849" t="s">
        <v>20</v>
      </c>
      <c r="R9" s="849" t="s">
        <v>21</v>
      </c>
      <c r="S9" s="849" t="s">
        <v>23</v>
      </c>
      <c r="T9" s="849" t="s">
        <v>20</v>
      </c>
      <c r="U9" s="849" t="s">
        <v>21</v>
      </c>
      <c r="V9" s="849" t="s">
        <v>23</v>
      </c>
      <c r="W9" s="802"/>
      <c r="X9" s="802"/>
    </row>
    <row r="10" spans="1:24" s="1096" customFormat="1" ht="20.25" customHeight="1">
      <c r="A10" s="805" t="s">
        <v>120</v>
      </c>
      <c r="B10" s="805"/>
      <c r="C10" s="821">
        <v>0</v>
      </c>
      <c r="D10" s="821">
        <v>0</v>
      </c>
      <c r="E10" s="821">
        <v>0</v>
      </c>
      <c r="F10" s="821">
        <v>0</v>
      </c>
      <c r="G10" s="821">
        <v>0</v>
      </c>
      <c r="H10" s="821">
        <v>0</v>
      </c>
      <c r="I10" s="821">
        <v>0</v>
      </c>
      <c r="J10" s="821">
        <v>0</v>
      </c>
      <c r="K10" s="821">
        <v>0</v>
      </c>
      <c r="L10" s="821">
        <v>0</v>
      </c>
      <c r="M10" s="821">
        <v>0</v>
      </c>
      <c r="N10" s="821">
        <v>0</v>
      </c>
      <c r="O10" s="821">
        <v>0</v>
      </c>
      <c r="P10" s="821">
        <v>0</v>
      </c>
      <c r="Q10" s="821">
        <v>0</v>
      </c>
      <c r="R10" s="821">
        <v>0</v>
      </c>
      <c r="S10" s="821">
        <v>0</v>
      </c>
      <c r="T10" s="821">
        <v>0</v>
      </c>
      <c r="U10" s="821">
        <v>0</v>
      </c>
      <c r="V10" s="821">
        <v>0</v>
      </c>
      <c r="W10" s="807" t="s">
        <v>26</v>
      </c>
      <c r="X10" s="807"/>
    </row>
    <row r="11" spans="1:24" s="1096" customFormat="1" ht="20.25" customHeight="1">
      <c r="A11" s="808" t="s">
        <v>27</v>
      </c>
      <c r="B11" s="808"/>
      <c r="C11" s="821">
        <v>1</v>
      </c>
      <c r="D11" s="821">
        <v>1</v>
      </c>
      <c r="E11" s="821">
        <v>0</v>
      </c>
      <c r="F11" s="821">
        <v>2</v>
      </c>
      <c r="G11" s="821">
        <v>22</v>
      </c>
      <c r="H11" s="821">
        <v>25</v>
      </c>
      <c r="I11" s="821">
        <v>47</v>
      </c>
      <c r="J11" s="821">
        <v>0</v>
      </c>
      <c r="K11" s="821">
        <v>0</v>
      </c>
      <c r="L11" s="821">
        <v>0</v>
      </c>
      <c r="M11" s="821">
        <v>0</v>
      </c>
      <c r="N11" s="821">
        <v>0</v>
      </c>
      <c r="O11" s="821">
        <v>0</v>
      </c>
      <c r="P11" s="821">
        <v>0</v>
      </c>
      <c r="Q11" s="908">
        <v>70</v>
      </c>
      <c r="R11" s="908">
        <v>45</v>
      </c>
      <c r="S11" s="821">
        <v>115</v>
      </c>
      <c r="T11" s="821">
        <v>10</v>
      </c>
      <c r="U11" s="908">
        <v>23</v>
      </c>
      <c r="V11" s="821">
        <v>33</v>
      </c>
      <c r="W11" s="809" t="s">
        <v>28</v>
      </c>
      <c r="X11" s="809"/>
    </row>
    <row r="12" spans="1:24" s="1096" customFormat="1" ht="20.25" customHeight="1">
      <c r="A12" s="810" t="s">
        <v>83</v>
      </c>
      <c r="B12" s="810"/>
      <c r="C12" s="834">
        <v>0</v>
      </c>
      <c r="D12" s="834">
        <v>0</v>
      </c>
      <c r="E12" s="834">
        <v>0</v>
      </c>
      <c r="F12" s="821">
        <v>0</v>
      </c>
      <c r="G12" s="834">
        <v>0</v>
      </c>
      <c r="H12" s="834">
        <v>52</v>
      </c>
      <c r="I12" s="821">
        <v>52</v>
      </c>
      <c r="J12" s="834">
        <v>0</v>
      </c>
      <c r="K12" s="834">
        <v>0</v>
      </c>
      <c r="L12" s="834">
        <v>0</v>
      </c>
      <c r="M12" s="834">
        <v>0</v>
      </c>
      <c r="N12" s="821">
        <v>0</v>
      </c>
      <c r="O12" s="821">
        <v>0</v>
      </c>
      <c r="P12" s="821">
        <v>0</v>
      </c>
      <c r="Q12" s="872">
        <v>0</v>
      </c>
      <c r="R12" s="872">
        <v>157</v>
      </c>
      <c r="S12" s="821">
        <v>157</v>
      </c>
      <c r="T12" s="834">
        <v>0</v>
      </c>
      <c r="U12" s="872">
        <v>19</v>
      </c>
      <c r="V12" s="821">
        <v>19</v>
      </c>
      <c r="W12" s="811" t="s">
        <v>30</v>
      </c>
      <c r="X12" s="811"/>
    </row>
    <row r="13" spans="1:24" s="1096" customFormat="1" ht="20.25" customHeight="1">
      <c r="A13" s="810" t="s">
        <v>31</v>
      </c>
      <c r="B13" s="810"/>
      <c r="C13" s="834">
        <v>0</v>
      </c>
      <c r="D13" s="834">
        <v>0</v>
      </c>
      <c r="E13" s="834">
        <v>0</v>
      </c>
      <c r="F13" s="821">
        <v>0</v>
      </c>
      <c r="G13" s="834">
        <v>25</v>
      </c>
      <c r="H13" s="834">
        <v>28</v>
      </c>
      <c r="I13" s="821">
        <v>53</v>
      </c>
      <c r="J13" s="834">
        <v>0</v>
      </c>
      <c r="K13" s="834">
        <v>0</v>
      </c>
      <c r="L13" s="834">
        <v>0</v>
      </c>
      <c r="M13" s="834">
        <v>0</v>
      </c>
      <c r="N13" s="821">
        <v>0</v>
      </c>
      <c r="O13" s="821">
        <v>0</v>
      </c>
      <c r="P13" s="821">
        <v>0</v>
      </c>
      <c r="Q13" s="872">
        <v>70</v>
      </c>
      <c r="R13" s="872">
        <v>85</v>
      </c>
      <c r="S13" s="821">
        <v>155</v>
      </c>
      <c r="T13" s="834">
        <v>8</v>
      </c>
      <c r="U13" s="872">
        <v>12</v>
      </c>
      <c r="V13" s="821">
        <v>20</v>
      </c>
      <c r="W13" s="811" t="s">
        <v>32</v>
      </c>
      <c r="X13" s="811"/>
    </row>
    <row r="14" spans="1:24" s="1096" customFormat="1" ht="20.25" customHeight="1">
      <c r="A14" s="812" t="s">
        <v>33</v>
      </c>
      <c r="B14" s="813" t="s">
        <v>34</v>
      </c>
      <c r="C14" s="834">
        <v>1</v>
      </c>
      <c r="D14" s="834">
        <v>2</v>
      </c>
      <c r="E14" s="834">
        <v>0</v>
      </c>
      <c r="F14" s="821">
        <v>3</v>
      </c>
      <c r="G14" s="834">
        <v>56</v>
      </c>
      <c r="H14" s="834">
        <v>143</v>
      </c>
      <c r="I14" s="821">
        <v>199</v>
      </c>
      <c r="J14" s="834">
        <v>0</v>
      </c>
      <c r="K14" s="834">
        <v>40</v>
      </c>
      <c r="L14" s="834">
        <v>0</v>
      </c>
      <c r="M14" s="834">
        <v>13</v>
      </c>
      <c r="N14" s="821">
        <v>0</v>
      </c>
      <c r="O14" s="821">
        <v>53</v>
      </c>
      <c r="P14" s="821">
        <v>53</v>
      </c>
      <c r="Q14" s="872">
        <v>262</v>
      </c>
      <c r="R14" s="872">
        <v>601</v>
      </c>
      <c r="S14" s="821">
        <v>863</v>
      </c>
      <c r="T14" s="834">
        <v>24</v>
      </c>
      <c r="U14" s="834">
        <v>69</v>
      </c>
      <c r="V14" s="821">
        <v>93</v>
      </c>
      <c r="W14" s="814" t="s">
        <v>35</v>
      </c>
      <c r="X14" s="815" t="s">
        <v>408</v>
      </c>
    </row>
    <row r="15" spans="1:24" s="1096" customFormat="1" ht="20.25" customHeight="1">
      <c r="A15" s="816"/>
      <c r="B15" s="813" t="s">
        <v>37</v>
      </c>
      <c r="C15" s="834">
        <v>1</v>
      </c>
      <c r="D15" s="834">
        <v>2</v>
      </c>
      <c r="E15" s="834">
        <v>0</v>
      </c>
      <c r="F15" s="821">
        <v>3</v>
      </c>
      <c r="G15" s="834">
        <v>50</v>
      </c>
      <c r="H15" s="834">
        <v>134</v>
      </c>
      <c r="I15" s="821">
        <v>184</v>
      </c>
      <c r="J15" s="834">
        <v>10</v>
      </c>
      <c r="K15" s="834">
        <v>23</v>
      </c>
      <c r="L15" s="834">
        <v>10</v>
      </c>
      <c r="M15" s="834">
        <v>0</v>
      </c>
      <c r="N15" s="821">
        <v>20</v>
      </c>
      <c r="O15" s="821">
        <v>23</v>
      </c>
      <c r="P15" s="821">
        <v>43</v>
      </c>
      <c r="Q15" s="872">
        <v>230</v>
      </c>
      <c r="R15" s="872">
        <v>557</v>
      </c>
      <c r="S15" s="821">
        <v>787</v>
      </c>
      <c r="T15" s="834">
        <v>22</v>
      </c>
      <c r="U15" s="834">
        <v>51</v>
      </c>
      <c r="V15" s="821">
        <v>73</v>
      </c>
      <c r="W15" s="814" t="s">
        <v>38</v>
      </c>
      <c r="X15" s="817"/>
    </row>
    <row r="16" spans="1:24" s="1096" customFormat="1" ht="20.25" customHeight="1">
      <c r="A16" s="816"/>
      <c r="B16" s="813" t="s">
        <v>39</v>
      </c>
      <c r="C16" s="834">
        <v>2</v>
      </c>
      <c r="D16" s="834">
        <v>0</v>
      </c>
      <c r="E16" s="834">
        <v>0</v>
      </c>
      <c r="F16" s="821">
        <v>2</v>
      </c>
      <c r="G16" s="834">
        <v>127</v>
      </c>
      <c r="H16" s="834">
        <v>0</v>
      </c>
      <c r="I16" s="821">
        <v>127</v>
      </c>
      <c r="J16" s="834">
        <v>21</v>
      </c>
      <c r="K16" s="834">
        <v>0</v>
      </c>
      <c r="L16" s="834">
        <v>0</v>
      </c>
      <c r="M16" s="834">
        <v>0</v>
      </c>
      <c r="N16" s="821">
        <v>21</v>
      </c>
      <c r="O16" s="821">
        <v>0</v>
      </c>
      <c r="P16" s="821">
        <v>21</v>
      </c>
      <c r="Q16" s="872">
        <v>506</v>
      </c>
      <c r="R16" s="872">
        <v>0</v>
      </c>
      <c r="S16" s="821">
        <v>506</v>
      </c>
      <c r="T16" s="834">
        <v>34</v>
      </c>
      <c r="U16" s="834">
        <v>11</v>
      </c>
      <c r="V16" s="821">
        <v>45</v>
      </c>
      <c r="W16" s="814" t="s">
        <v>40</v>
      </c>
      <c r="X16" s="817"/>
    </row>
    <row r="17" spans="1:24" s="1096" customFormat="1" ht="20.25" customHeight="1">
      <c r="A17" s="816"/>
      <c r="B17" s="813" t="s">
        <v>41</v>
      </c>
      <c r="C17" s="834">
        <v>0</v>
      </c>
      <c r="D17" s="834">
        <v>0</v>
      </c>
      <c r="E17" s="834">
        <v>0</v>
      </c>
      <c r="F17" s="821">
        <v>0</v>
      </c>
      <c r="G17" s="834">
        <v>0</v>
      </c>
      <c r="H17" s="834">
        <v>0</v>
      </c>
      <c r="I17" s="821">
        <v>0</v>
      </c>
      <c r="J17" s="834">
        <v>0</v>
      </c>
      <c r="K17" s="834">
        <v>0</v>
      </c>
      <c r="L17" s="834">
        <v>0</v>
      </c>
      <c r="M17" s="834">
        <v>0</v>
      </c>
      <c r="N17" s="821">
        <v>0</v>
      </c>
      <c r="O17" s="821">
        <v>0</v>
      </c>
      <c r="P17" s="821">
        <v>0</v>
      </c>
      <c r="Q17" s="872">
        <v>0</v>
      </c>
      <c r="R17" s="872">
        <v>0</v>
      </c>
      <c r="S17" s="821">
        <v>0</v>
      </c>
      <c r="T17" s="834">
        <v>0</v>
      </c>
      <c r="U17" s="834">
        <v>0</v>
      </c>
      <c r="V17" s="821">
        <v>0</v>
      </c>
      <c r="W17" s="814" t="s">
        <v>42</v>
      </c>
      <c r="X17" s="817"/>
    </row>
    <row r="18" spans="1:24" s="1178" customFormat="1" ht="20.25" customHeight="1">
      <c r="A18" s="816"/>
      <c r="B18" s="813" t="s">
        <v>43</v>
      </c>
      <c r="C18" s="834">
        <v>0</v>
      </c>
      <c r="D18" s="834">
        <v>0</v>
      </c>
      <c r="E18" s="834">
        <v>0</v>
      </c>
      <c r="F18" s="821">
        <v>0</v>
      </c>
      <c r="G18" s="834">
        <v>60</v>
      </c>
      <c r="H18" s="834">
        <v>13</v>
      </c>
      <c r="I18" s="821">
        <v>73</v>
      </c>
      <c r="J18" s="834">
        <v>0</v>
      </c>
      <c r="K18" s="834">
        <v>0</v>
      </c>
      <c r="L18" s="834">
        <v>0</v>
      </c>
      <c r="M18" s="834">
        <v>0</v>
      </c>
      <c r="N18" s="821">
        <v>0</v>
      </c>
      <c r="O18" s="821">
        <v>0</v>
      </c>
      <c r="P18" s="821">
        <v>0</v>
      </c>
      <c r="Q18" s="872">
        <v>175</v>
      </c>
      <c r="R18" s="872">
        <v>60</v>
      </c>
      <c r="S18" s="821">
        <v>235</v>
      </c>
      <c r="T18" s="834">
        <v>13</v>
      </c>
      <c r="U18" s="834">
        <v>19</v>
      </c>
      <c r="V18" s="821">
        <v>32</v>
      </c>
      <c r="W18" s="814" t="s">
        <v>44</v>
      </c>
      <c r="X18" s="817"/>
    </row>
    <row r="19" spans="1:24" s="1178" customFormat="1" ht="20.25" customHeight="1">
      <c r="A19" s="819"/>
      <c r="B19" s="813" t="s">
        <v>45</v>
      </c>
      <c r="C19" s="834">
        <v>2</v>
      </c>
      <c r="D19" s="834">
        <v>2</v>
      </c>
      <c r="E19" s="834">
        <v>0</v>
      </c>
      <c r="F19" s="821">
        <v>4</v>
      </c>
      <c r="G19" s="834">
        <v>90</v>
      </c>
      <c r="H19" s="834">
        <v>120</v>
      </c>
      <c r="I19" s="821">
        <v>210</v>
      </c>
      <c r="J19" s="834">
        <v>5</v>
      </c>
      <c r="K19" s="834">
        <v>70</v>
      </c>
      <c r="L19" s="834">
        <v>12</v>
      </c>
      <c r="M19" s="834">
        <v>24</v>
      </c>
      <c r="N19" s="821">
        <v>17</v>
      </c>
      <c r="O19" s="821">
        <v>94</v>
      </c>
      <c r="P19" s="821">
        <v>111</v>
      </c>
      <c r="Q19" s="872">
        <v>464</v>
      </c>
      <c r="R19" s="872">
        <v>545</v>
      </c>
      <c r="S19" s="821">
        <v>1009</v>
      </c>
      <c r="T19" s="834">
        <v>42</v>
      </c>
      <c r="U19" s="834">
        <v>65</v>
      </c>
      <c r="V19" s="821">
        <v>107</v>
      </c>
      <c r="W19" s="814" t="s">
        <v>46</v>
      </c>
      <c r="X19" s="820"/>
    </row>
    <row r="20" spans="1:24" s="1096" customFormat="1" ht="20.25" customHeight="1">
      <c r="A20" s="810" t="s">
        <v>47</v>
      </c>
      <c r="B20" s="810"/>
      <c r="C20" s="834">
        <v>0</v>
      </c>
      <c r="D20" s="834">
        <v>0</v>
      </c>
      <c r="E20" s="834">
        <v>0</v>
      </c>
      <c r="F20" s="821">
        <v>0</v>
      </c>
      <c r="G20" s="834">
        <v>0</v>
      </c>
      <c r="H20" s="834">
        <v>0</v>
      </c>
      <c r="I20" s="821">
        <v>0</v>
      </c>
      <c r="J20" s="834">
        <v>0</v>
      </c>
      <c r="K20" s="834">
        <v>0</v>
      </c>
      <c r="L20" s="834">
        <v>0</v>
      </c>
      <c r="M20" s="834">
        <v>0</v>
      </c>
      <c r="N20" s="821">
        <v>0</v>
      </c>
      <c r="O20" s="821">
        <v>0</v>
      </c>
      <c r="P20" s="821">
        <v>0</v>
      </c>
      <c r="Q20" s="1108">
        <v>0</v>
      </c>
      <c r="R20" s="1108">
        <v>0</v>
      </c>
      <c r="S20" s="821">
        <v>0</v>
      </c>
      <c r="T20" s="834">
        <v>0</v>
      </c>
      <c r="U20" s="834">
        <v>0</v>
      </c>
      <c r="V20" s="821">
        <v>0</v>
      </c>
      <c r="W20" s="811" t="s">
        <v>48</v>
      </c>
      <c r="X20" s="811"/>
    </row>
    <row r="21" spans="1:24" s="1096" customFormat="1" ht="20.25" customHeight="1">
      <c r="A21" s="810" t="s">
        <v>49</v>
      </c>
      <c r="B21" s="810"/>
      <c r="C21" s="834">
        <v>3</v>
      </c>
      <c r="D21" s="834">
        <v>0</v>
      </c>
      <c r="E21" s="834">
        <v>0</v>
      </c>
      <c r="F21" s="821">
        <v>3</v>
      </c>
      <c r="G21" s="834">
        <v>131</v>
      </c>
      <c r="H21" s="834">
        <v>57</v>
      </c>
      <c r="I21" s="821">
        <v>188</v>
      </c>
      <c r="J21" s="834">
        <v>53</v>
      </c>
      <c r="K21" s="834">
        <v>0</v>
      </c>
      <c r="L21" s="834">
        <v>0</v>
      </c>
      <c r="M21" s="834">
        <v>0</v>
      </c>
      <c r="N21" s="821">
        <v>53</v>
      </c>
      <c r="O21" s="821">
        <v>0</v>
      </c>
      <c r="P21" s="821">
        <v>53</v>
      </c>
      <c r="Q21" s="872">
        <v>637</v>
      </c>
      <c r="R21" s="872">
        <v>156</v>
      </c>
      <c r="S21" s="821">
        <v>793</v>
      </c>
      <c r="T21" s="834">
        <v>63</v>
      </c>
      <c r="U21" s="834">
        <v>36</v>
      </c>
      <c r="V21" s="821">
        <v>99</v>
      </c>
      <c r="W21" s="811" t="s">
        <v>50</v>
      </c>
      <c r="X21" s="811"/>
    </row>
    <row r="22" spans="1:24" s="1096" customFormat="1" ht="20.25" customHeight="1">
      <c r="A22" s="810" t="s">
        <v>51</v>
      </c>
      <c r="B22" s="810"/>
      <c r="C22" s="834">
        <v>1</v>
      </c>
      <c r="D22" s="834">
        <v>1</v>
      </c>
      <c r="E22" s="834">
        <v>0</v>
      </c>
      <c r="F22" s="821">
        <v>2</v>
      </c>
      <c r="G22" s="834">
        <v>58</v>
      </c>
      <c r="H22" s="834">
        <v>40</v>
      </c>
      <c r="I22" s="821">
        <v>98</v>
      </c>
      <c r="J22" s="834">
        <v>42</v>
      </c>
      <c r="K22" s="834">
        <v>28</v>
      </c>
      <c r="L22" s="834">
        <v>0</v>
      </c>
      <c r="M22" s="834">
        <v>0</v>
      </c>
      <c r="N22" s="821">
        <v>42</v>
      </c>
      <c r="O22" s="821">
        <v>28</v>
      </c>
      <c r="P22" s="821">
        <v>70</v>
      </c>
      <c r="Q22" s="872">
        <v>351</v>
      </c>
      <c r="R22" s="872">
        <v>171</v>
      </c>
      <c r="S22" s="821">
        <v>522</v>
      </c>
      <c r="T22" s="834">
        <v>26</v>
      </c>
      <c r="U22" s="834">
        <v>44</v>
      </c>
      <c r="V22" s="821">
        <v>70</v>
      </c>
      <c r="W22" s="811" t="s">
        <v>52</v>
      </c>
      <c r="X22" s="811"/>
    </row>
    <row r="23" spans="1:24" s="1096" customFormat="1" ht="20.25" customHeight="1">
      <c r="A23" s="810" t="s">
        <v>53</v>
      </c>
      <c r="B23" s="810"/>
      <c r="C23" s="834">
        <v>2</v>
      </c>
      <c r="D23" s="834">
        <v>2</v>
      </c>
      <c r="E23" s="834">
        <v>0</v>
      </c>
      <c r="F23" s="821">
        <v>4</v>
      </c>
      <c r="G23" s="834">
        <v>205</v>
      </c>
      <c r="H23" s="834">
        <v>262</v>
      </c>
      <c r="I23" s="821">
        <v>467</v>
      </c>
      <c r="J23" s="834">
        <v>155</v>
      </c>
      <c r="K23" s="834">
        <v>0</v>
      </c>
      <c r="L23" s="834">
        <v>0</v>
      </c>
      <c r="M23" s="834">
        <v>0</v>
      </c>
      <c r="N23" s="821">
        <v>155</v>
      </c>
      <c r="O23" s="821">
        <v>0</v>
      </c>
      <c r="P23" s="821">
        <v>155</v>
      </c>
      <c r="Q23" s="872">
        <v>1051</v>
      </c>
      <c r="R23" s="872">
        <v>732</v>
      </c>
      <c r="S23" s="821">
        <v>1783</v>
      </c>
      <c r="T23" s="834">
        <v>60</v>
      </c>
      <c r="U23" s="834">
        <v>65</v>
      </c>
      <c r="V23" s="821">
        <v>125</v>
      </c>
      <c r="W23" s="811" t="s">
        <v>54</v>
      </c>
      <c r="X23" s="811"/>
    </row>
    <row r="24" spans="1:24" s="1096" customFormat="1" ht="20.25" customHeight="1">
      <c r="A24" s="810" t="s">
        <v>84</v>
      </c>
      <c r="B24" s="810"/>
      <c r="C24" s="834">
        <v>5</v>
      </c>
      <c r="D24" s="834">
        <v>2</v>
      </c>
      <c r="E24" s="834">
        <v>0</v>
      </c>
      <c r="F24" s="821">
        <v>7</v>
      </c>
      <c r="G24" s="834">
        <v>553</v>
      </c>
      <c r="H24" s="834">
        <v>121</v>
      </c>
      <c r="I24" s="821">
        <v>674</v>
      </c>
      <c r="J24" s="834">
        <v>163</v>
      </c>
      <c r="K24" s="834">
        <v>70</v>
      </c>
      <c r="L24" s="834">
        <v>51</v>
      </c>
      <c r="M24" s="834">
        <v>50</v>
      </c>
      <c r="N24" s="821">
        <v>214</v>
      </c>
      <c r="O24" s="821">
        <v>120</v>
      </c>
      <c r="P24" s="821">
        <v>334</v>
      </c>
      <c r="Q24" s="872">
        <v>2208</v>
      </c>
      <c r="R24" s="872">
        <v>770</v>
      </c>
      <c r="S24" s="821">
        <v>2978</v>
      </c>
      <c r="T24" s="834">
        <v>101</v>
      </c>
      <c r="U24" s="834">
        <v>109</v>
      </c>
      <c r="V24" s="821">
        <v>210</v>
      </c>
      <c r="W24" s="811" t="s">
        <v>56</v>
      </c>
      <c r="X24" s="811"/>
    </row>
    <row r="25" spans="1:24" s="1096" customFormat="1" ht="20.25" customHeight="1">
      <c r="A25" s="810" t="s">
        <v>57</v>
      </c>
      <c r="B25" s="810"/>
      <c r="C25" s="834">
        <v>2</v>
      </c>
      <c r="D25" s="834">
        <v>2</v>
      </c>
      <c r="E25" s="834">
        <v>0</v>
      </c>
      <c r="F25" s="821">
        <v>4</v>
      </c>
      <c r="G25" s="834">
        <v>112</v>
      </c>
      <c r="H25" s="834">
        <v>155</v>
      </c>
      <c r="I25" s="821">
        <v>267</v>
      </c>
      <c r="J25" s="834">
        <v>0</v>
      </c>
      <c r="K25" s="834">
        <v>23</v>
      </c>
      <c r="L25" s="834">
        <v>16</v>
      </c>
      <c r="M25" s="834">
        <v>23</v>
      </c>
      <c r="N25" s="821">
        <v>16</v>
      </c>
      <c r="O25" s="821">
        <v>46</v>
      </c>
      <c r="P25" s="821">
        <v>62</v>
      </c>
      <c r="Q25" s="872">
        <v>532</v>
      </c>
      <c r="R25" s="872">
        <v>656</v>
      </c>
      <c r="S25" s="821">
        <v>1188</v>
      </c>
      <c r="T25" s="834">
        <v>21</v>
      </c>
      <c r="U25" s="834">
        <v>38</v>
      </c>
      <c r="V25" s="821">
        <v>59</v>
      </c>
      <c r="W25" s="811" t="s">
        <v>58</v>
      </c>
      <c r="X25" s="811"/>
    </row>
    <row r="26" spans="1:24" s="1096" customFormat="1" ht="20.25" customHeight="1">
      <c r="A26" s="810" t="s">
        <v>59</v>
      </c>
      <c r="B26" s="810"/>
      <c r="C26" s="834">
        <v>1</v>
      </c>
      <c r="D26" s="834">
        <v>1</v>
      </c>
      <c r="E26" s="834">
        <v>0</v>
      </c>
      <c r="F26" s="821">
        <v>2</v>
      </c>
      <c r="G26" s="834">
        <v>52</v>
      </c>
      <c r="H26" s="834">
        <v>57</v>
      </c>
      <c r="I26" s="821">
        <v>109</v>
      </c>
      <c r="J26" s="834">
        <v>15</v>
      </c>
      <c r="K26" s="834">
        <v>14</v>
      </c>
      <c r="L26" s="834">
        <v>0</v>
      </c>
      <c r="M26" s="834">
        <v>18</v>
      </c>
      <c r="N26" s="821">
        <v>15</v>
      </c>
      <c r="O26" s="821">
        <v>32</v>
      </c>
      <c r="P26" s="821">
        <v>47</v>
      </c>
      <c r="Q26" s="872">
        <v>181</v>
      </c>
      <c r="R26" s="872">
        <v>233</v>
      </c>
      <c r="S26" s="821">
        <v>414</v>
      </c>
      <c r="T26" s="834">
        <v>22</v>
      </c>
      <c r="U26" s="834">
        <v>25</v>
      </c>
      <c r="V26" s="821">
        <v>47</v>
      </c>
      <c r="W26" s="811" t="s">
        <v>60</v>
      </c>
      <c r="X26" s="811"/>
    </row>
    <row r="27" spans="1:24" s="1096" customFormat="1" ht="20.25" customHeight="1">
      <c r="A27" s="810" t="s">
        <v>61</v>
      </c>
      <c r="B27" s="810"/>
      <c r="C27" s="834">
        <v>1</v>
      </c>
      <c r="D27" s="834">
        <v>1</v>
      </c>
      <c r="E27" s="834">
        <v>0</v>
      </c>
      <c r="F27" s="821">
        <v>2</v>
      </c>
      <c r="G27" s="834">
        <v>90</v>
      </c>
      <c r="H27" s="834">
        <v>67</v>
      </c>
      <c r="I27" s="821">
        <v>157</v>
      </c>
      <c r="J27" s="834">
        <v>20</v>
      </c>
      <c r="K27" s="834">
        <v>81</v>
      </c>
      <c r="L27" s="834">
        <v>0</v>
      </c>
      <c r="M27" s="834">
        <v>0</v>
      </c>
      <c r="N27" s="821">
        <v>20</v>
      </c>
      <c r="O27" s="821">
        <v>81</v>
      </c>
      <c r="P27" s="821">
        <v>101</v>
      </c>
      <c r="Q27" s="872">
        <v>221</v>
      </c>
      <c r="R27" s="872">
        <v>485</v>
      </c>
      <c r="S27" s="821">
        <v>706</v>
      </c>
      <c r="T27" s="834">
        <v>18</v>
      </c>
      <c r="U27" s="834">
        <v>43</v>
      </c>
      <c r="V27" s="821">
        <v>61</v>
      </c>
      <c r="W27" s="811" t="s">
        <v>62</v>
      </c>
      <c r="X27" s="811"/>
    </row>
    <row r="28" spans="1:24" s="1096" customFormat="1" ht="20.25" customHeight="1">
      <c r="A28" s="810" t="s">
        <v>63</v>
      </c>
      <c r="B28" s="810"/>
      <c r="C28" s="834">
        <v>1</v>
      </c>
      <c r="D28" s="834">
        <v>2</v>
      </c>
      <c r="E28" s="834">
        <v>0</v>
      </c>
      <c r="F28" s="821">
        <v>3</v>
      </c>
      <c r="G28" s="834">
        <v>107</v>
      </c>
      <c r="H28" s="834">
        <v>124</v>
      </c>
      <c r="I28" s="821">
        <v>231</v>
      </c>
      <c r="J28" s="834">
        <v>0</v>
      </c>
      <c r="K28" s="834">
        <v>0</v>
      </c>
      <c r="L28" s="834">
        <v>0</v>
      </c>
      <c r="M28" s="834">
        <v>0</v>
      </c>
      <c r="N28" s="821">
        <v>0</v>
      </c>
      <c r="O28" s="821">
        <v>0</v>
      </c>
      <c r="P28" s="821">
        <v>0</v>
      </c>
      <c r="Q28" s="872">
        <v>356</v>
      </c>
      <c r="R28" s="872">
        <v>364</v>
      </c>
      <c r="S28" s="821">
        <v>720</v>
      </c>
      <c r="T28" s="834">
        <v>16</v>
      </c>
      <c r="U28" s="834">
        <v>33</v>
      </c>
      <c r="V28" s="821">
        <v>49</v>
      </c>
      <c r="W28" s="811" t="s">
        <v>64</v>
      </c>
      <c r="X28" s="811"/>
    </row>
    <row r="29" spans="1:24" s="1096" customFormat="1" ht="20.25" customHeight="1" thickBot="1">
      <c r="A29" s="822" t="s">
        <v>65</v>
      </c>
      <c r="B29" s="822"/>
      <c r="C29" s="841">
        <v>1</v>
      </c>
      <c r="D29" s="841">
        <v>0</v>
      </c>
      <c r="E29" s="841">
        <v>0</v>
      </c>
      <c r="F29" s="821">
        <v>1</v>
      </c>
      <c r="G29" s="841">
        <v>75</v>
      </c>
      <c r="H29" s="841">
        <v>55</v>
      </c>
      <c r="I29" s="821">
        <v>130</v>
      </c>
      <c r="J29" s="841">
        <v>0</v>
      </c>
      <c r="K29" s="841">
        <v>0</v>
      </c>
      <c r="L29" s="841">
        <v>0</v>
      </c>
      <c r="M29" s="841">
        <v>0</v>
      </c>
      <c r="N29" s="821">
        <v>0</v>
      </c>
      <c r="O29" s="821">
        <v>0</v>
      </c>
      <c r="P29" s="821">
        <v>0</v>
      </c>
      <c r="Q29" s="873">
        <v>230</v>
      </c>
      <c r="R29" s="873">
        <v>137</v>
      </c>
      <c r="S29" s="821">
        <v>367</v>
      </c>
      <c r="T29" s="841">
        <v>15</v>
      </c>
      <c r="U29" s="834">
        <v>15</v>
      </c>
      <c r="V29" s="821">
        <v>30</v>
      </c>
      <c r="W29" s="823" t="s">
        <v>66</v>
      </c>
      <c r="X29" s="823"/>
    </row>
    <row r="30" spans="1:24" s="1096" customFormat="1" ht="20.25" customHeight="1" thickBot="1">
      <c r="A30" s="824" t="s">
        <v>19</v>
      </c>
      <c r="B30" s="824"/>
      <c r="C30" s="843">
        <f>SUM(C10:C29)</f>
        <v>24</v>
      </c>
      <c r="D30" s="843">
        <f t="shared" ref="D30:V30" si="0">SUM(D10:D29)</f>
        <v>18</v>
      </c>
      <c r="E30" s="843">
        <f t="shared" si="0"/>
        <v>0</v>
      </c>
      <c r="F30" s="843">
        <f t="shared" si="0"/>
        <v>42</v>
      </c>
      <c r="G30" s="843">
        <f t="shared" si="0"/>
        <v>1813</v>
      </c>
      <c r="H30" s="843">
        <f t="shared" si="0"/>
        <v>1453</v>
      </c>
      <c r="I30" s="843">
        <f t="shared" si="0"/>
        <v>3266</v>
      </c>
      <c r="J30" s="843">
        <f t="shared" si="0"/>
        <v>484</v>
      </c>
      <c r="K30" s="843">
        <f t="shared" si="0"/>
        <v>349</v>
      </c>
      <c r="L30" s="843">
        <f t="shared" si="0"/>
        <v>89</v>
      </c>
      <c r="M30" s="843">
        <f t="shared" si="0"/>
        <v>128</v>
      </c>
      <c r="N30" s="843">
        <f t="shared" si="0"/>
        <v>573</v>
      </c>
      <c r="O30" s="843">
        <f t="shared" si="0"/>
        <v>477</v>
      </c>
      <c r="P30" s="843">
        <f t="shared" si="0"/>
        <v>1050</v>
      </c>
      <c r="Q30" s="843">
        <f t="shared" si="0"/>
        <v>7544</v>
      </c>
      <c r="R30" s="843">
        <f t="shared" si="0"/>
        <v>5754</v>
      </c>
      <c r="S30" s="843">
        <f t="shared" si="0"/>
        <v>13298</v>
      </c>
      <c r="T30" s="843">
        <f t="shared" si="0"/>
        <v>495</v>
      </c>
      <c r="U30" s="843">
        <f t="shared" si="0"/>
        <v>677</v>
      </c>
      <c r="V30" s="843">
        <f t="shared" si="0"/>
        <v>1172</v>
      </c>
      <c r="W30" s="826" t="s">
        <v>67</v>
      </c>
      <c r="X30" s="826"/>
    </row>
    <row r="31" spans="1:24" ht="21.75" customHeight="1" thickTop="1">
      <c r="A31" s="1179" t="s">
        <v>1235</v>
      </c>
      <c r="B31" s="1179"/>
      <c r="C31" s="1179"/>
      <c r="D31" s="1179"/>
      <c r="E31" s="1179"/>
      <c r="F31" s="1179"/>
      <c r="G31" s="1179"/>
      <c r="H31" s="1179"/>
      <c r="I31" s="1179"/>
      <c r="P31" s="1180" t="s">
        <v>1236</v>
      </c>
      <c r="Q31" s="1180"/>
      <c r="R31" s="1180"/>
      <c r="S31" s="1180"/>
      <c r="T31" s="1180"/>
      <c r="U31" s="1180"/>
      <c r="V31" s="1180"/>
      <c r="W31" s="1180"/>
      <c r="X31" s="1180"/>
    </row>
    <row r="33" spans="3:22">
      <c r="C33" s="863"/>
      <c r="D33" s="863"/>
      <c r="E33" s="863"/>
      <c r="F33" s="863"/>
      <c r="G33" s="863"/>
      <c r="H33" s="863"/>
      <c r="I33" s="863"/>
      <c r="J33" s="863"/>
      <c r="K33" s="863"/>
      <c r="L33" s="863"/>
      <c r="M33" s="863"/>
      <c r="N33" s="1006"/>
      <c r="O33" s="1006"/>
      <c r="P33" s="1006"/>
      <c r="Q33" s="863"/>
      <c r="R33" s="863"/>
      <c r="S33" s="863"/>
      <c r="T33" s="863"/>
      <c r="U33" s="863"/>
      <c r="V33" s="863"/>
    </row>
    <row r="35" spans="3:22">
      <c r="C35" s="880"/>
      <c r="D35" s="880"/>
      <c r="E35" s="880"/>
      <c r="F35" s="880"/>
      <c r="G35" s="880"/>
      <c r="H35" s="880"/>
      <c r="I35" s="880"/>
      <c r="J35" s="880"/>
      <c r="K35" s="880"/>
      <c r="L35" s="880"/>
      <c r="M35" s="880"/>
      <c r="N35" s="880"/>
      <c r="O35" s="880"/>
      <c r="P35" s="880"/>
      <c r="Q35" s="880"/>
      <c r="R35" s="880"/>
      <c r="S35" s="880"/>
      <c r="T35" s="880"/>
      <c r="U35" s="880"/>
      <c r="V35" s="880"/>
    </row>
    <row r="37" spans="3:22">
      <c r="N37" s="606"/>
      <c r="O37" s="606"/>
      <c r="P37" s="606"/>
    </row>
  </sheetData>
  <mergeCells count="56">
    <mergeCell ref="A30:B30"/>
    <mergeCell ref="W30:X30"/>
    <mergeCell ref="A31:I31"/>
    <mergeCell ref="P31:X31"/>
    <mergeCell ref="A27:B27"/>
    <mergeCell ref="W27:X27"/>
    <mergeCell ref="A28:B28"/>
    <mergeCell ref="W28:X28"/>
    <mergeCell ref="A29:B29"/>
    <mergeCell ref="W29:X29"/>
    <mergeCell ref="A24:B24"/>
    <mergeCell ref="W24:X24"/>
    <mergeCell ref="A25:B25"/>
    <mergeCell ref="W25:X25"/>
    <mergeCell ref="A26:B26"/>
    <mergeCell ref="W26:X26"/>
    <mergeCell ref="A21:B21"/>
    <mergeCell ref="W21:X21"/>
    <mergeCell ref="A22:B22"/>
    <mergeCell ref="W22:X22"/>
    <mergeCell ref="A23:B23"/>
    <mergeCell ref="W23:X23"/>
    <mergeCell ref="A13:B13"/>
    <mergeCell ref="W13:X13"/>
    <mergeCell ref="A14:A19"/>
    <mergeCell ref="X14:X19"/>
    <mergeCell ref="A20:B20"/>
    <mergeCell ref="W20:X20"/>
    <mergeCell ref="A10:B10"/>
    <mergeCell ref="W10:X10"/>
    <mergeCell ref="A11:B11"/>
    <mergeCell ref="W11:X11"/>
    <mergeCell ref="A12:B12"/>
    <mergeCell ref="W12:X12"/>
    <mergeCell ref="T6:V7"/>
    <mergeCell ref="C7:F7"/>
    <mergeCell ref="G7:I7"/>
    <mergeCell ref="J7:K7"/>
    <mergeCell ref="L7:M7"/>
    <mergeCell ref="N7:P7"/>
    <mergeCell ref="G5:P5"/>
    <mergeCell ref="G6:I6"/>
    <mergeCell ref="J6:K6"/>
    <mergeCell ref="L6:M6"/>
    <mergeCell ref="N6:P6"/>
    <mergeCell ref="Q6:S7"/>
    <mergeCell ref="A1:X1"/>
    <mergeCell ref="A2:X2"/>
    <mergeCell ref="A3:V3"/>
    <mergeCell ref="W3:X3"/>
    <mergeCell ref="A4:B9"/>
    <mergeCell ref="C4:F6"/>
    <mergeCell ref="G4:P4"/>
    <mergeCell ref="Q4:S5"/>
    <mergeCell ref="T4:V5"/>
    <mergeCell ref="W4:X9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4" firstPageNumber="41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31"/>
  <sheetViews>
    <sheetView rightToLeft="1" view="pageBreakPreview" zoomScale="75" zoomScaleNormal="100" zoomScaleSheetLayoutView="75" workbookViewId="0">
      <selection sqref="A1:V17"/>
    </sheetView>
  </sheetViews>
  <sheetFormatPr defaultRowHeight="20.25"/>
  <cols>
    <col min="1" max="1" width="2.75" style="606" customWidth="1"/>
    <col min="2" max="2" width="6.75" style="606" customWidth="1"/>
    <col min="3" max="4" width="4" style="606" customWidth="1"/>
    <col min="5" max="5" width="4.1640625" style="606" customWidth="1"/>
    <col min="6" max="6" width="5.08203125" style="606" customWidth="1"/>
    <col min="7" max="7" width="4.58203125" style="606" customWidth="1"/>
    <col min="8" max="8" width="4" style="606" customWidth="1"/>
    <col min="9" max="9" width="4.25" style="606" customWidth="1"/>
    <col min="10" max="10" width="4.4140625" style="606" customWidth="1"/>
    <col min="11" max="11" width="4.83203125" style="606" customWidth="1"/>
    <col min="12" max="12" width="5.25" style="606" customWidth="1"/>
    <col min="13" max="13" width="5.75" style="606" customWidth="1"/>
    <col min="14" max="14" width="5.33203125" style="606" customWidth="1"/>
    <col min="15" max="15" width="5.75" style="606" customWidth="1"/>
    <col min="16" max="16" width="5.33203125" style="606" customWidth="1"/>
    <col min="17" max="19" width="4.83203125" style="606" customWidth="1"/>
    <col min="20" max="20" width="5.9140625" style="606" customWidth="1"/>
    <col min="21" max="21" width="10.33203125" style="606" customWidth="1"/>
    <col min="22" max="22" width="3" style="606" customWidth="1"/>
    <col min="23" max="16384" width="8.6640625" style="606"/>
  </cols>
  <sheetData>
    <row r="1" spans="1:22" ht="25.5" customHeight="1">
      <c r="A1" s="794" t="s">
        <v>1237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</row>
    <row r="2" spans="1:22" ht="45" customHeight="1">
      <c r="A2" s="861" t="s">
        <v>1238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1"/>
      <c r="T2" s="861"/>
      <c r="U2" s="861"/>
      <c r="V2" s="861"/>
    </row>
    <row r="3" spans="1:22" ht="21" customHeight="1" thickBot="1">
      <c r="A3" s="862" t="s">
        <v>1239</v>
      </c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796" t="s">
        <v>1240</v>
      </c>
      <c r="V3" s="796"/>
    </row>
    <row r="4" spans="1:22" s="1096" customFormat="1" ht="26.25" customHeight="1" thickTop="1">
      <c r="A4" s="864" t="s">
        <v>4</v>
      </c>
      <c r="B4" s="864"/>
      <c r="C4" s="798" t="s">
        <v>752</v>
      </c>
      <c r="D4" s="798"/>
      <c r="E4" s="798"/>
      <c r="F4" s="798"/>
      <c r="G4" s="798" t="s">
        <v>753</v>
      </c>
      <c r="H4" s="798"/>
      <c r="I4" s="798"/>
      <c r="J4" s="798"/>
      <c r="K4" s="798" t="s">
        <v>7</v>
      </c>
      <c r="L4" s="798"/>
      <c r="M4" s="798"/>
      <c r="N4" s="798" t="s">
        <v>8</v>
      </c>
      <c r="O4" s="798"/>
      <c r="P4" s="798"/>
      <c r="Q4" s="881" t="s">
        <v>9</v>
      </c>
      <c r="R4" s="881"/>
      <c r="S4" s="881"/>
      <c r="T4" s="881"/>
      <c r="U4" s="864" t="s">
        <v>1241</v>
      </c>
      <c r="V4" s="864"/>
    </row>
    <row r="5" spans="1:22" s="1096" customFormat="1" ht="26.25" customHeight="1">
      <c r="A5" s="867"/>
      <c r="B5" s="867"/>
      <c r="C5" s="800" t="s">
        <v>1242</v>
      </c>
      <c r="D5" s="800"/>
      <c r="E5" s="800"/>
      <c r="F5" s="800"/>
      <c r="G5" s="800" t="s">
        <v>1243</v>
      </c>
      <c r="H5" s="800"/>
      <c r="I5" s="800"/>
      <c r="J5" s="800"/>
      <c r="K5" s="800" t="s">
        <v>1233</v>
      </c>
      <c r="L5" s="800"/>
      <c r="M5" s="800"/>
      <c r="N5" s="800" t="s">
        <v>1244</v>
      </c>
      <c r="O5" s="800"/>
      <c r="P5" s="800"/>
      <c r="Q5" s="800" t="s">
        <v>1245</v>
      </c>
      <c r="R5" s="800"/>
      <c r="S5" s="800"/>
      <c r="T5" s="800"/>
      <c r="U5" s="867"/>
      <c r="V5" s="867"/>
    </row>
    <row r="6" spans="1:22" s="1096" customFormat="1" ht="31.5" customHeight="1">
      <c r="A6" s="867"/>
      <c r="B6" s="867"/>
      <c r="C6" s="869" t="s">
        <v>148</v>
      </c>
      <c r="D6" s="869" t="s">
        <v>82</v>
      </c>
      <c r="E6" s="869" t="s">
        <v>18</v>
      </c>
      <c r="F6" s="869" t="s">
        <v>19</v>
      </c>
      <c r="G6" s="869" t="s">
        <v>758</v>
      </c>
      <c r="H6" s="869" t="s">
        <v>759</v>
      </c>
      <c r="I6" s="869" t="s">
        <v>760</v>
      </c>
      <c r="J6" s="869" t="s">
        <v>19</v>
      </c>
      <c r="K6" s="355" t="s">
        <v>148</v>
      </c>
      <c r="L6" s="355" t="s">
        <v>323</v>
      </c>
      <c r="M6" s="355" t="s">
        <v>107</v>
      </c>
      <c r="N6" s="869" t="s">
        <v>148</v>
      </c>
      <c r="O6" s="869" t="s">
        <v>82</v>
      </c>
      <c r="P6" s="869" t="s">
        <v>19</v>
      </c>
      <c r="Q6" s="355" t="s">
        <v>148</v>
      </c>
      <c r="R6" s="355" t="s">
        <v>323</v>
      </c>
      <c r="S6" s="869" t="s">
        <v>18</v>
      </c>
      <c r="T6" s="355" t="s">
        <v>107</v>
      </c>
      <c r="U6" s="867"/>
      <c r="V6" s="867"/>
    </row>
    <row r="7" spans="1:22" s="1096" customFormat="1" ht="81" customHeight="1" thickBot="1">
      <c r="A7" s="870"/>
      <c r="B7" s="870"/>
      <c r="C7" s="803" t="s">
        <v>20</v>
      </c>
      <c r="D7" s="803" t="s">
        <v>21</v>
      </c>
      <c r="E7" s="803" t="s">
        <v>22</v>
      </c>
      <c r="F7" s="803" t="s">
        <v>23</v>
      </c>
      <c r="G7" s="1181" t="s">
        <v>761</v>
      </c>
      <c r="H7" s="1181" t="s">
        <v>762</v>
      </c>
      <c r="I7" s="1181" t="s">
        <v>763</v>
      </c>
      <c r="J7" s="803" t="s">
        <v>23</v>
      </c>
      <c r="K7" s="803" t="s">
        <v>20</v>
      </c>
      <c r="L7" s="803" t="s">
        <v>21</v>
      </c>
      <c r="M7" s="803" t="s">
        <v>23</v>
      </c>
      <c r="N7" s="803" t="s">
        <v>20</v>
      </c>
      <c r="O7" s="803" t="s">
        <v>21</v>
      </c>
      <c r="P7" s="803" t="s">
        <v>23</v>
      </c>
      <c r="Q7" s="803" t="s">
        <v>20</v>
      </c>
      <c r="R7" s="803" t="s">
        <v>21</v>
      </c>
      <c r="S7" s="803" t="s">
        <v>22</v>
      </c>
      <c r="T7" s="803" t="s">
        <v>23</v>
      </c>
      <c r="U7" s="870"/>
      <c r="V7" s="870"/>
    </row>
    <row r="8" spans="1:22" s="1096" customFormat="1" ht="23.25" customHeight="1">
      <c r="A8" s="871" t="s">
        <v>149</v>
      </c>
      <c r="B8" s="871"/>
      <c r="C8" s="872">
        <v>0</v>
      </c>
      <c r="D8" s="872">
        <v>0</v>
      </c>
      <c r="E8" s="872">
        <v>0</v>
      </c>
      <c r="F8" s="872">
        <f>SUM(C8:E8)</f>
        <v>0</v>
      </c>
      <c r="G8" s="872">
        <v>0</v>
      </c>
      <c r="H8" s="872">
        <v>0</v>
      </c>
      <c r="I8" s="872">
        <v>0</v>
      </c>
      <c r="J8" s="872">
        <f>SUM(G8:I8)</f>
        <v>0</v>
      </c>
      <c r="K8" s="872">
        <v>0</v>
      </c>
      <c r="L8" s="872">
        <v>0</v>
      </c>
      <c r="M8" s="872">
        <f>SUM(K8:L8)</f>
        <v>0</v>
      </c>
      <c r="N8" s="872">
        <v>0</v>
      </c>
      <c r="O8" s="872">
        <v>0</v>
      </c>
      <c r="P8" s="872">
        <f>SUM(N8:O8)</f>
        <v>0</v>
      </c>
      <c r="Q8" s="872">
        <v>0</v>
      </c>
      <c r="R8" s="872">
        <v>0</v>
      </c>
      <c r="S8" s="872">
        <v>0</v>
      </c>
      <c r="T8" s="872">
        <f>SUM(Q8:S8)</f>
        <v>0</v>
      </c>
      <c r="U8" s="807" t="s">
        <v>26</v>
      </c>
      <c r="V8" s="807"/>
    </row>
    <row r="9" spans="1:22" s="1096" customFormat="1" ht="19.5" customHeight="1">
      <c r="A9" s="810" t="s">
        <v>27</v>
      </c>
      <c r="B9" s="810"/>
      <c r="C9" s="872">
        <v>1</v>
      </c>
      <c r="D9" s="872">
        <v>1</v>
      </c>
      <c r="E9" s="872">
        <v>0</v>
      </c>
      <c r="F9" s="872">
        <f t="shared" ref="F9:F27" si="0">SUM(C9:E9)</f>
        <v>2</v>
      </c>
      <c r="G9" s="872">
        <v>2</v>
      </c>
      <c r="H9" s="872">
        <v>0</v>
      </c>
      <c r="I9" s="872">
        <v>0</v>
      </c>
      <c r="J9" s="872">
        <f t="shared" ref="J9:J27" si="1">SUM(G9:I9)</f>
        <v>2</v>
      </c>
      <c r="K9" s="872">
        <v>70</v>
      </c>
      <c r="L9" s="872">
        <v>45</v>
      </c>
      <c r="M9" s="872">
        <f t="shared" ref="M9:M27" si="2">SUM(K9:L9)</f>
        <v>115</v>
      </c>
      <c r="N9" s="872">
        <v>10</v>
      </c>
      <c r="O9" s="872">
        <v>23</v>
      </c>
      <c r="P9" s="872">
        <f t="shared" ref="P9:P27" si="3">SUM(N9:O9)</f>
        <v>33</v>
      </c>
      <c r="Q9" s="872">
        <v>4</v>
      </c>
      <c r="R9" s="873">
        <v>4</v>
      </c>
      <c r="S9" s="873">
        <v>0</v>
      </c>
      <c r="T9" s="872">
        <f t="shared" ref="T9:T27" si="4">SUM(Q9:S9)</f>
        <v>8</v>
      </c>
      <c r="U9" s="809" t="s">
        <v>28</v>
      </c>
      <c r="V9" s="809"/>
    </row>
    <row r="10" spans="1:22" s="1096" customFormat="1" ht="19.5" customHeight="1">
      <c r="A10" s="810" t="s">
        <v>83</v>
      </c>
      <c r="B10" s="810"/>
      <c r="C10" s="872">
        <v>0</v>
      </c>
      <c r="D10" s="872">
        <v>0</v>
      </c>
      <c r="E10" s="872">
        <v>0</v>
      </c>
      <c r="F10" s="872">
        <f t="shared" si="0"/>
        <v>0</v>
      </c>
      <c r="G10" s="872">
        <v>0</v>
      </c>
      <c r="H10" s="872">
        <v>0</v>
      </c>
      <c r="I10" s="872">
        <v>0</v>
      </c>
      <c r="J10" s="872">
        <f t="shared" si="1"/>
        <v>0</v>
      </c>
      <c r="K10" s="872">
        <v>0</v>
      </c>
      <c r="L10" s="872">
        <v>157</v>
      </c>
      <c r="M10" s="872">
        <f t="shared" si="2"/>
        <v>157</v>
      </c>
      <c r="N10" s="872">
        <v>0</v>
      </c>
      <c r="O10" s="872">
        <v>19</v>
      </c>
      <c r="P10" s="872">
        <f t="shared" si="3"/>
        <v>19</v>
      </c>
      <c r="Q10" s="872">
        <v>0</v>
      </c>
      <c r="R10" s="872">
        <v>6</v>
      </c>
      <c r="S10" s="872">
        <v>0</v>
      </c>
      <c r="T10" s="872">
        <f t="shared" si="4"/>
        <v>6</v>
      </c>
      <c r="U10" s="811" t="s">
        <v>30</v>
      </c>
      <c r="V10" s="811"/>
    </row>
    <row r="11" spans="1:22" s="1096" customFormat="1" ht="19.5" customHeight="1">
      <c r="A11" s="810" t="s">
        <v>31</v>
      </c>
      <c r="B11" s="810"/>
      <c r="C11" s="872">
        <v>0</v>
      </c>
      <c r="D11" s="872">
        <v>0</v>
      </c>
      <c r="E11" s="872">
        <v>0</v>
      </c>
      <c r="F11" s="872">
        <f t="shared" si="0"/>
        <v>0</v>
      </c>
      <c r="G11" s="872">
        <v>0</v>
      </c>
      <c r="H11" s="872">
        <v>0</v>
      </c>
      <c r="I11" s="872">
        <v>0</v>
      </c>
      <c r="J11" s="872">
        <f t="shared" si="1"/>
        <v>0</v>
      </c>
      <c r="K11" s="872">
        <v>70</v>
      </c>
      <c r="L11" s="872">
        <v>85</v>
      </c>
      <c r="M11" s="872">
        <f t="shared" si="2"/>
        <v>155</v>
      </c>
      <c r="N11" s="872">
        <v>8</v>
      </c>
      <c r="O11" s="872">
        <v>12</v>
      </c>
      <c r="P11" s="872">
        <f t="shared" si="3"/>
        <v>20</v>
      </c>
      <c r="Q11" s="872">
        <v>3</v>
      </c>
      <c r="R11" s="872">
        <v>3</v>
      </c>
      <c r="S11" s="872">
        <v>0</v>
      </c>
      <c r="T11" s="872">
        <f t="shared" si="4"/>
        <v>6</v>
      </c>
      <c r="U11" s="811" t="s">
        <v>32</v>
      </c>
      <c r="V11" s="811"/>
    </row>
    <row r="12" spans="1:22" s="1096" customFormat="1" ht="19.5" customHeight="1">
      <c r="A12" s="812" t="s">
        <v>33</v>
      </c>
      <c r="B12" s="813" t="s">
        <v>34</v>
      </c>
      <c r="C12" s="872">
        <v>1</v>
      </c>
      <c r="D12" s="872">
        <v>2</v>
      </c>
      <c r="E12" s="872">
        <v>0</v>
      </c>
      <c r="F12" s="872">
        <f t="shared" si="0"/>
        <v>3</v>
      </c>
      <c r="G12" s="872">
        <v>1</v>
      </c>
      <c r="H12" s="872">
        <v>0</v>
      </c>
      <c r="I12" s="872">
        <v>2</v>
      </c>
      <c r="J12" s="872">
        <f t="shared" si="1"/>
        <v>3</v>
      </c>
      <c r="K12" s="872">
        <v>262</v>
      </c>
      <c r="L12" s="872">
        <v>601</v>
      </c>
      <c r="M12" s="872">
        <f t="shared" si="2"/>
        <v>863</v>
      </c>
      <c r="N12" s="872">
        <v>24</v>
      </c>
      <c r="O12" s="872">
        <v>69</v>
      </c>
      <c r="P12" s="872">
        <f t="shared" si="3"/>
        <v>93</v>
      </c>
      <c r="Q12" s="872">
        <v>10</v>
      </c>
      <c r="R12" s="872">
        <v>22</v>
      </c>
      <c r="S12" s="872">
        <v>0</v>
      </c>
      <c r="T12" s="872">
        <f t="shared" si="4"/>
        <v>32</v>
      </c>
      <c r="U12" s="814" t="s">
        <v>35</v>
      </c>
      <c r="V12" s="815" t="s">
        <v>36</v>
      </c>
    </row>
    <row r="13" spans="1:22" s="1096" customFormat="1" ht="19.5" customHeight="1">
      <c r="A13" s="816"/>
      <c r="B13" s="813" t="s">
        <v>37</v>
      </c>
      <c r="C13" s="872">
        <v>1</v>
      </c>
      <c r="D13" s="872">
        <v>2</v>
      </c>
      <c r="E13" s="872">
        <v>0</v>
      </c>
      <c r="F13" s="872">
        <f t="shared" si="0"/>
        <v>3</v>
      </c>
      <c r="G13" s="872">
        <v>1</v>
      </c>
      <c r="H13" s="872">
        <v>0</v>
      </c>
      <c r="I13" s="872">
        <v>2</v>
      </c>
      <c r="J13" s="872">
        <f t="shared" si="1"/>
        <v>3</v>
      </c>
      <c r="K13" s="872">
        <v>230</v>
      </c>
      <c r="L13" s="872">
        <v>557</v>
      </c>
      <c r="M13" s="872">
        <f t="shared" si="2"/>
        <v>787</v>
      </c>
      <c r="N13" s="872">
        <v>22</v>
      </c>
      <c r="O13" s="872">
        <v>51</v>
      </c>
      <c r="P13" s="872">
        <f t="shared" si="3"/>
        <v>73</v>
      </c>
      <c r="Q13" s="872">
        <v>26</v>
      </c>
      <c r="R13" s="872">
        <v>15</v>
      </c>
      <c r="S13" s="872">
        <v>0</v>
      </c>
      <c r="T13" s="872">
        <f t="shared" si="4"/>
        <v>41</v>
      </c>
      <c r="U13" s="814" t="s">
        <v>38</v>
      </c>
      <c r="V13" s="817"/>
    </row>
    <row r="14" spans="1:22" s="1096" customFormat="1" ht="19.5" customHeight="1">
      <c r="A14" s="816"/>
      <c r="B14" s="813" t="s">
        <v>39</v>
      </c>
      <c r="C14" s="872">
        <v>2</v>
      </c>
      <c r="D14" s="872">
        <v>0</v>
      </c>
      <c r="E14" s="872">
        <v>0</v>
      </c>
      <c r="F14" s="872">
        <f t="shared" si="0"/>
        <v>2</v>
      </c>
      <c r="G14" s="872">
        <v>0</v>
      </c>
      <c r="H14" s="872">
        <v>0</v>
      </c>
      <c r="I14" s="872">
        <v>2</v>
      </c>
      <c r="J14" s="872">
        <f t="shared" si="1"/>
        <v>2</v>
      </c>
      <c r="K14" s="872">
        <v>506</v>
      </c>
      <c r="L14" s="872">
        <v>0</v>
      </c>
      <c r="M14" s="872">
        <f t="shared" si="2"/>
        <v>506</v>
      </c>
      <c r="N14" s="872">
        <v>34</v>
      </c>
      <c r="O14" s="872">
        <v>11</v>
      </c>
      <c r="P14" s="872">
        <f t="shared" si="3"/>
        <v>45</v>
      </c>
      <c r="Q14" s="872">
        <v>17</v>
      </c>
      <c r="R14" s="872">
        <v>0</v>
      </c>
      <c r="S14" s="872">
        <v>0</v>
      </c>
      <c r="T14" s="872">
        <f t="shared" si="4"/>
        <v>17</v>
      </c>
      <c r="U14" s="814" t="s">
        <v>40</v>
      </c>
      <c r="V14" s="817"/>
    </row>
    <row r="15" spans="1:22" s="1096" customFormat="1" ht="19.5" customHeight="1">
      <c r="A15" s="816"/>
      <c r="B15" s="813" t="s">
        <v>41</v>
      </c>
      <c r="C15" s="872">
        <v>0</v>
      </c>
      <c r="D15" s="872">
        <v>0</v>
      </c>
      <c r="E15" s="872">
        <v>0</v>
      </c>
      <c r="F15" s="872">
        <f t="shared" si="0"/>
        <v>0</v>
      </c>
      <c r="G15" s="872">
        <v>0</v>
      </c>
      <c r="H15" s="872">
        <v>0</v>
      </c>
      <c r="I15" s="872">
        <v>0</v>
      </c>
      <c r="J15" s="872">
        <f t="shared" si="1"/>
        <v>0</v>
      </c>
      <c r="K15" s="872">
        <v>0</v>
      </c>
      <c r="L15" s="872">
        <v>0</v>
      </c>
      <c r="M15" s="872">
        <f t="shared" si="2"/>
        <v>0</v>
      </c>
      <c r="N15" s="872">
        <v>0</v>
      </c>
      <c r="O15" s="872">
        <v>0</v>
      </c>
      <c r="P15" s="872">
        <f t="shared" si="3"/>
        <v>0</v>
      </c>
      <c r="Q15" s="872">
        <v>0</v>
      </c>
      <c r="R15" s="872">
        <v>0</v>
      </c>
      <c r="S15" s="872">
        <v>0</v>
      </c>
      <c r="T15" s="872">
        <f t="shared" si="4"/>
        <v>0</v>
      </c>
      <c r="U15" s="814" t="s">
        <v>42</v>
      </c>
      <c r="V15" s="817"/>
    </row>
    <row r="16" spans="1:22" s="1178" customFormat="1" ht="19.5" customHeight="1">
      <c r="A16" s="816"/>
      <c r="B16" s="813" t="s">
        <v>43</v>
      </c>
      <c r="C16" s="872">
        <v>0</v>
      </c>
      <c r="D16" s="872">
        <v>0</v>
      </c>
      <c r="E16" s="872">
        <v>0</v>
      </c>
      <c r="F16" s="872">
        <f t="shared" si="0"/>
        <v>0</v>
      </c>
      <c r="G16" s="872">
        <v>0</v>
      </c>
      <c r="H16" s="872">
        <v>0</v>
      </c>
      <c r="I16" s="872">
        <v>0</v>
      </c>
      <c r="J16" s="872">
        <f t="shared" si="1"/>
        <v>0</v>
      </c>
      <c r="K16" s="872">
        <v>175</v>
      </c>
      <c r="L16" s="872">
        <v>60</v>
      </c>
      <c r="M16" s="872">
        <f t="shared" si="2"/>
        <v>235</v>
      </c>
      <c r="N16" s="872">
        <v>13</v>
      </c>
      <c r="O16" s="872">
        <v>19</v>
      </c>
      <c r="P16" s="872">
        <f t="shared" si="3"/>
        <v>32</v>
      </c>
      <c r="Q16" s="872">
        <v>6</v>
      </c>
      <c r="R16" s="872">
        <v>3</v>
      </c>
      <c r="S16" s="872">
        <v>0</v>
      </c>
      <c r="T16" s="872">
        <f t="shared" si="4"/>
        <v>9</v>
      </c>
      <c r="U16" s="814" t="s">
        <v>44</v>
      </c>
      <c r="V16" s="817"/>
    </row>
    <row r="17" spans="1:22" s="1178" customFormat="1" ht="19.5" customHeight="1">
      <c r="A17" s="819"/>
      <c r="B17" s="813" t="s">
        <v>45</v>
      </c>
      <c r="C17" s="872">
        <v>2</v>
      </c>
      <c r="D17" s="872">
        <v>2</v>
      </c>
      <c r="E17" s="872">
        <v>0</v>
      </c>
      <c r="F17" s="872">
        <f t="shared" si="0"/>
        <v>4</v>
      </c>
      <c r="G17" s="872">
        <v>1</v>
      </c>
      <c r="H17" s="872">
        <v>0</v>
      </c>
      <c r="I17" s="872">
        <v>3</v>
      </c>
      <c r="J17" s="872">
        <f t="shared" si="1"/>
        <v>4</v>
      </c>
      <c r="K17" s="872">
        <v>464</v>
      </c>
      <c r="L17" s="872">
        <v>545</v>
      </c>
      <c r="M17" s="872">
        <f t="shared" si="2"/>
        <v>1009</v>
      </c>
      <c r="N17" s="872">
        <v>42</v>
      </c>
      <c r="O17" s="872">
        <v>65</v>
      </c>
      <c r="P17" s="872">
        <f t="shared" si="3"/>
        <v>107</v>
      </c>
      <c r="Q17" s="872">
        <v>21</v>
      </c>
      <c r="R17" s="872">
        <v>19</v>
      </c>
      <c r="S17" s="872">
        <v>0</v>
      </c>
      <c r="T17" s="872">
        <f t="shared" si="4"/>
        <v>40</v>
      </c>
      <c r="U17" s="814" t="s">
        <v>46</v>
      </c>
      <c r="V17" s="820"/>
    </row>
    <row r="18" spans="1:22" s="1178" customFormat="1" ht="19.5" customHeight="1">
      <c r="A18" s="810" t="s">
        <v>47</v>
      </c>
      <c r="B18" s="810"/>
      <c r="C18" s="872">
        <v>0</v>
      </c>
      <c r="D18" s="872">
        <v>0</v>
      </c>
      <c r="E18" s="872">
        <v>0</v>
      </c>
      <c r="F18" s="872">
        <f t="shared" si="0"/>
        <v>0</v>
      </c>
      <c r="G18" s="872">
        <v>0</v>
      </c>
      <c r="H18" s="872">
        <v>0</v>
      </c>
      <c r="I18" s="872">
        <v>0</v>
      </c>
      <c r="J18" s="872">
        <f t="shared" si="1"/>
        <v>0</v>
      </c>
      <c r="K18" s="872">
        <v>0</v>
      </c>
      <c r="L18" s="872">
        <v>0</v>
      </c>
      <c r="M18" s="872">
        <f t="shared" si="2"/>
        <v>0</v>
      </c>
      <c r="N18" s="872">
        <v>0</v>
      </c>
      <c r="O18" s="872">
        <v>0</v>
      </c>
      <c r="P18" s="872">
        <f t="shared" si="3"/>
        <v>0</v>
      </c>
      <c r="Q18" s="872">
        <v>0</v>
      </c>
      <c r="R18" s="872">
        <v>0</v>
      </c>
      <c r="S18" s="872">
        <v>0</v>
      </c>
      <c r="T18" s="872">
        <f t="shared" si="4"/>
        <v>0</v>
      </c>
      <c r="U18" s="814"/>
      <c r="V18" s="875" t="s">
        <v>48</v>
      </c>
    </row>
    <row r="19" spans="1:22" s="1178" customFormat="1" ht="19.5" customHeight="1">
      <c r="A19" s="810" t="s">
        <v>49</v>
      </c>
      <c r="B19" s="810"/>
      <c r="C19" s="872">
        <v>3</v>
      </c>
      <c r="D19" s="872">
        <v>0</v>
      </c>
      <c r="E19" s="872">
        <v>0</v>
      </c>
      <c r="F19" s="872">
        <f t="shared" si="0"/>
        <v>3</v>
      </c>
      <c r="G19" s="872">
        <v>0</v>
      </c>
      <c r="H19" s="872">
        <v>0</v>
      </c>
      <c r="I19" s="872">
        <v>3</v>
      </c>
      <c r="J19" s="872">
        <f t="shared" si="1"/>
        <v>3</v>
      </c>
      <c r="K19" s="872">
        <v>637</v>
      </c>
      <c r="L19" s="872">
        <v>156</v>
      </c>
      <c r="M19" s="872">
        <f t="shared" si="2"/>
        <v>793</v>
      </c>
      <c r="N19" s="872">
        <v>63</v>
      </c>
      <c r="O19" s="872">
        <v>36</v>
      </c>
      <c r="P19" s="872">
        <f t="shared" si="3"/>
        <v>99</v>
      </c>
      <c r="Q19" s="872">
        <v>24</v>
      </c>
      <c r="R19" s="872">
        <v>3</v>
      </c>
      <c r="S19" s="872">
        <v>0</v>
      </c>
      <c r="T19" s="872">
        <f t="shared" si="4"/>
        <v>27</v>
      </c>
      <c r="U19" s="811" t="s">
        <v>50</v>
      </c>
      <c r="V19" s="811"/>
    </row>
    <row r="20" spans="1:22" s="1096" customFormat="1" ht="19.5" customHeight="1">
      <c r="A20" s="810" t="s">
        <v>51</v>
      </c>
      <c r="B20" s="810"/>
      <c r="C20" s="872">
        <v>1</v>
      </c>
      <c r="D20" s="872">
        <v>1</v>
      </c>
      <c r="E20" s="872">
        <v>0</v>
      </c>
      <c r="F20" s="872">
        <f t="shared" si="0"/>
        <v>2</v>
      </c>
      <c r="G20" s="872">
        <v>0</v>
      </c>
      <c r="H20" s="872">
        <v>0</v>
      </c>
      <c r="I20" s="872">
        <v>2</v>
      </c>
      <c r="J20" s="872">
        <f t="shared" si="1"/>
        <v>2</v>
      </c>
      <c r="K20" s="872">
        <v>351</v>
      </c>
      <c r="L20" s="872">
        <v>171</v>
      </c>
      <c r="M20" s="872">
        <f t="shared" si="2"/>
        <v>522</v>
      </c>
      <c r="N20" s="872">
        <v>26</v>
      </c>
      <c r="O20" s="872">
        <v>44</v>
      </c>
      <c r="P20" s="872">
        <f t="shared" si="3"/>
        <v>70</v>
      </c>
      <c r="Q20" s="872">
        <v>11</v>
      </c>
      <c r="R20" s="872">
        <v>8</v>
      </c>
      <c r="S20" s="872">
        <v>0</v>
      </c>
      <c r="T20" s="872">
        <f t="shared" si="4"/>
        <v>19</v>
      </c>
      <c r="U20" s="811" t="s">
        <v>52</v>
      </c>
      <c r="V20" s="811"/>
    </row>
    <row r="21" spans="1:22" s="1096" customFormat="1" ht="19.5" customHeight="1">
      <c r="A21" s="810" t="s">
        <v>53</v>
      </c>
      <c r="B21" s="810"/>
      <c r="C21" s="872">
        <v>2</v>
      </c>
      <c r="D21" s="872">
        <v>2</v>
      </c>
      <c r="E21" s="872">
        <v>0</v>
      </c>
      <c r="F21" s="872">
        <f t="shared" si="0"/>
        <v>4</v>
      </c>
      <c r="G21" s="872">
        <v>2</v>
      </c>
      <c r="H21" s="872">
        <v>0</v>
      </c>
      <c r="I21" s="872">
        <v>2</v>
      </c>
      <c r="J21" s="872">
        <f t="shared" si="1"/>
        <v>4</v>
      </c>
      <c r="K21" s="872">
        <v>1051</v>
      </c>
      <c r="L21" s="872">
        <v>732</v>
      </c>
      <c r="M21" s="872">
        <f t="shared" si="2"/>
        <v>1783</v>
      </c>
      <c r="N21" s="872">
        <v>60</v>
      </c>
      <c r="O21" s="872">
        <v>65</v>
      </c>
      <c r="P21" s="872">
        <f t="shared" si="3"/>
        <v>125</v>
      </c>
      <c r="Q21" s="872">
        <v>28</v>
      </c>
      <c r="R21" s="872">
        <v>22</v>
      </c>
      <c r="S21" s="872">
        <v>0</v>
      </c>
      <c r="T21" s="872">
        <f t="shared" si="4"/>
        <v>50</v>
      </c>
      <c r="U21" s="811" t="s">
        <v>54</v>
      </c>
      <c r="V21" s="811"/>
    </row>
    <row r="22" spans="1:22" s="1096" customFormat="1" ht="19.5" customHeight="1">
      <c r="A22" s="810" t="s">
        <v>84</v>
      </c>
      <c r="B22" s="810"/>
      <c r="C22" s="872">
        <v>5</v>
      </c>
      <c r="D22" s="872">
        <v>2</v>
      </c>
      <c r="E22" s="872">
        <v>0</v>
      </c>
      <c r="F22" s="872">
        <f t="shared" si="0"/>
        <v>7</v>
      </c>
      <c r="G22" s="872">
        <v>1</v>
      </c>
      <c r="H22" s="872">
        <v>1</v>
      </c>
      <c r="I22" s="872">
        <v>5</v>
      </c>
      <c r="J22" s="872">
        <f t="shared" si="1"/>
        <v>7</v>
      </c>
      <c r="K22" s="872">
        <v>2208</v>
      </c>
      <c r="L22" s="872">
        <v>770</v>
      </c>
      <c r="M22" s="872">
        <f t="shared" si="2"/>
        <v>2978</v>
      </c>
      <c r="N22" s="872">
        <v>101</v>
      </c>
      <c r="O22" s="872">
        <v>109</v>
      </c>
      <c r="P22" s="872">
        <f t="shared" si="3"/>
        <v>210</v>
      </c>
      <c r="Q22" s="872">
        <v>62</v>
      </c>
      <c r="R22" s="872">
        <v>21</v>
      </c>
      <c r="S22" s="872">
        <v>0</v>
      </c>
      <c r="T22" s="872">
        <f t="shared" si="4"/>
        <v>83</v>
      </c>
      <c r="U22" s="811" t="s">
        <v>56</v>
      </c>
      <c r="V22" s="811"/>
    </row>
    <row r="23" spans="1:22" s="1096" customFormat="1" ht="19.5" customHeight="1">
      <c r="A23" s="810" t="s">
        <v>57</v>
      </c>
      <c r="B23" s="810"/>
      <c r="C23" s="872">
        <v>2</v>
      </c>
      <c r="D23" s="872">
        <v>2</v>
      </c>
      <c r="E23" s="872">
        <v>0</v>
      </c>
      <c r="F23" s="872">
        <f t="shared" si="0"/>
        <v>4</v>
      </c>
      <c r="G23" s="872">
        <v>0</v>
      </c>
      <c r="H23" s="872">
        <v>0</v>
      </c>
      <c r="I23" s="872">
        <v>4</v>
      </c>
      <c r="J23" s="872">
        <f t="shared" si="1"/>
        <v>4</v>
      </c>
      <c r="K23" s="872">
        <v>532</v>
      </c>
      <c r="L23" s="872">
        <v>656</v>
      </c>
      <c r="M23" s="872">
        <f t="shared" si="2"/>
        <v>1188</v>
      </c>
      <c r="N23" s="872">
        <v>21</v>
      </c>
      <c r="O23" s="872">
        <v>38</v>
      </c>
      <c r="P23" s="872">
        <f t="shared" si="3"/>
        <v>59</v>
      </c>
      <c r="Q23" s="872">
        <v>19</v>
      </c>
      <c r="R23" s="872">
        <v>23</v>
      </c>
      <c r="S23" s="872">
        <v>0</v>
      </c>
      <c r="T23" s="872">
        <f t="shared" si="4"/>
        <v>42</v>
      </c>
      <c r="U23" s="811" t="s">
        <v>58</v>
      </c>
      <c r="V23" s="811"/>
    </row>
    <row r="24" spans="1:22" s="1096" customFormat="1" ht="19.5" customHeight="1">
      <c r="A24" s="810" t="s">
        <v>59</v>
      </c>
      <c r="B24" s="810"/>
      <c r="C24" s="872">
        <v>1</v>
      </c>
      <c r="D24" s="872">
        <v>1</v>
      </c>
      <c r="E24" s="872">
        <v>0</v>
      </c>
      <c r="F24" s="872">
        <f t="shared" si="0"/>
        <v>2</v>
      </c>
      <c r="G24" s="872">
        <v>0</v>
      </c>
      <c r="H24" s="872">
        <v>0</v>
      </c>
      <c r="I24" s="872">
        <v>2</v>
      </c>
      <c r="J24" s="872">
        <f t="shared" si="1"/>
        <v>2</v>
      </c>
      <c r="K24" s="872">
        <v>181</v>
      </c>
      <c r="L24" s="872">
        <v>233</v>
      </c>
      <c r="M24" s="872">
        <f t="shared" si="2"/>
        <v>414</v>
      </c>
      <c r="N24" s="872">
        <v>22</v>
      </c>
      <c r="O24" s="872">
        <v>25</v>
      </c>
      <c r="P24" s="872">
        <f t="shared" si="3"/>
        <v>47</v>
      </c>
      <c r="Q24" s="872">
        <v>9</v>
      </c>
      <c r="R24" s="872">
        <v>12</v>
      </c>
      <c r="S24" s="872">
        <v>0</v>
      </c>
      <c r="T24" s="872">
        <f t="shared" si="4"/>
        <v>21</v>
      </c>
      <c r="U24" s="811" t="s">
        <v>60</v>
      </c>
      <c r="V24" s="811"/>
    </row>
    <row r="25" spans="1:22" s="1096" customFormat="1" ht="19.5" customHeight="1">
      <c r="A25" s="810" t="s">
        <v>61</v>
      </c>
      <c r="B25" s="810"/>
      <c r="C25" s="872">
        <v>1</v>
      </c>
      <c r="D25" s="872">
        <v>1</v>
      </c>
      <c r="E25" s="872">
        <v>0</v>
      </c>
      <c r="F25" s="872">
        <f t="shared" si="0"/>
        <v>2</v>
      </c>
      <c r="G25" s="872">
        <v>0</v>
      </c>
      <c r="H25" s="872">
        <v>0</v>
      </c>
      <c r="I25" s="872">
        <v>2</v>
      </c>
      <c r="J25" s="872">
        <f t="shared" si="1"/>
        <v>2</v>
      </c>
      <c r="K25" s="872">
        <v>221</v>
      </c>
      <c r="L25" s="872">
        <v>485</v>
      </c>
      <c r="M25" s="872">
        <f t="shared" si="2"/>
        <v>706</v>
      </c>
      <c r="N25" s="872">
        <v>18</v>
      </c>
      <c r="O25" s="872">
        <v>43</v>
      </c>
      <c r="P25" s="872">
        <f t="shared" si="3"/>
        <v>61</v>
      </c>
      <c r="Q25" s="872">
        <v>7</v>
      </c>
      <c r="R25" s="872">
        <v>12</v>
      </c>
      <c r="S25" s="872">
        <v>0</v>
      </c>
      <c r="T25" s="872">
        <f t="shared" si="4"/>
        <v>19</v>
      </c>
      <c r="U25" s="811" t="s">
        <v>62</v>
      </c>
      <c r="V25" s="811"/>
    </row>
    <row r="26" spans="1:22" s="1096" customFormat="1" ht="19.5" customHeight="1">
      <c r="A26" s="810" t="s">
        <v>63</v>
      </c>
      <c r="B26" s="810"/>
      <c r="C26" s="872">
        <v>1</v>
      </c>
      <c r="D26" s="872">
        <v>2</v>
      </c>
      <c r="E26" s="872">
        <v>0</v>
      </c>
      <c r="F26" s="872">
        <f t="shared" si="0"/>
        <v>3</v>
      </c>
      <c r="G26" s="872">
        <v>0</v>
      </c>
      <c r="H26" s="872">
        <v>0</v>
      </c>
      <c r="I26" s="872">
        <v>3</v>
      </c>
      <c r="J26" s="872">
        <f t="shared" si="1"/>
        <v>3</v>
      </c>
      <c r="K26" s="872">
        <v>356</v>
      </c>
      <c r="L26" s="872">
        <v>364</v>
      </c>
      <c r="M26" s="872">
        <f t="shared" si="2"/>
        <v>720</v>
      </c>
      <c r="N26" s="872">
        <v>16</v>
      </c>
      <c r="O26" s="872">
        <v>33</v>
      </c>
      <c r="P26" s="872">
        <f t="shared" si="3"/>
        <v>49</v>
      </c>
      <c r="Q26" s="872">
        <v>9</v>
      </c>
      <c r="R26" s="872">
        <v>14</v>
      </c>
      <c r="S26" s="872">
        <v>0</v>
      </c>
      <c r="T26" s="872">
        <f t="shared" si="4"/>
        <v>23</v>
      </c>
      <c r="U26" s="811" t="s">
        <v>64</v>
      </c>
      <c r="V26" s="811"/>
    </row>
    <row r="27" spans="1:22" s="1096" customFormat="1" ht="19.5" customHeight="1" thickBot="1">
      <c r="A27" s="876" t="s">
        <v>65</v>
      </c>
      <c r="B27" s="876"/>
      <c r="C27" s="873">
        <v>1</v>
      </c>
      <c r="D27" s="873">
        <v>0</v>
      </c>
      <c r="E27" s="873">
        <v>0</v>
      </c>
      <c r="F27" s="872">
        <f t="shared" si="0"/>
        <v>1</v>
      </c>
      <c r="G27" s="873">
        <v>1</v>
      </c>
      <c r="H27" s="873">
        <v>0</v>
      </c>
      <c r="I27" s="873">
        <v>0</v>
      </c>
      <c r="J27" s="872">
        <f t="shared" si="1"/>
        <v>1</v>
      </c>
      <c r="K27" s="873">
        <v>230</v>
      </c>
      <c r="L27" s="873">
        <v>137</v>
      </c>
      <c r="M27" s="872">
        <f t="shared" si="2"/>
        <v>367</v>
      </c>
      <c r="N27" s="873">
        <v>15</v>
      </c>
      <c r="O27" s="873">
        <v>15</v>
      </c>
      <c r="P27" s="872">
        <f t="shared" si="3"/>
        <v>30</v>
      </c>
      <c r="Q27" s="877">
        <v>7</v>
      </c>
      <c r="R27" s="877">
        <v>5</v>
      </c>
      <c r="S27" s="877">
        <v>0</v>
      </c>
      <c r="T27" s="872">
        <f t="shared" si="4"/>
        <v>12</v>
      </c>
      <c r="U27" s="823" t="s">
        <v>66</v>
      </c>
      <c r="V27" s="823"/>
    </row>
    <row r="28" spans="1:22" s="1096" customFormat="1" ht="18.75" customHeight="1" thickBot="1">
      <c r="A28" s="878" t="s">
        <v>19</v>
      </c>
      <c r="B28" s="878"/>
      <c r="C28" s="879">
        <f>SUM(C8:C27)</f>
        <v>24</v>
      </c>
      <c r="D28" s="879">
        <f t="shared" ref="D28:T28" si="5">SUM(D8:D27)</f>
        <v>18</v>
      </c>
      <c r="E28" s="879">
        <f t="shared" si="5"/>
        <v>0</v>
      </c>
      <c r="F28" s="879">
        <f t="shared" si="5"/>
        <v>42</v>
      </c>
      <c r="G28" s="879">
        <f t="shared" si="5"/>
        <v>9</v>
      </c>
      <c r="H28" s="879">
        <f t="shared" si="5"/>
        <v>1</v>
      </c>
      <c r="I28" s="879">
        <f t="shared" si="5"/>
        <v>32</v>
      </c>
      <c r="J28" s="879">
        <f t="shared" si="5"/>
        <v>42</v>
      </c>
      <c r="K28" s="879">
        <f t="shared" si="5"/>
        <v>7544</v>
      </c>
      <c r="L28" s="879">
        <f t="shared" si="5"/>
        <v>5754</v>
      </c>
      <c r="M28" s="879">
        <f t="shared" si="5"/>
        <v>13298</v>
      </c>
      <c r="N28" s="879">
        <f t="shared" si="5"/>
        <v>495</v>
      </c>
      <c r="O28" s="879">
        <f t="shared" si="5"/>
        <v>677</v>
      </c>
      <c r="P28" s="879">
        <f t="shared" si="5"/>
        <v>1172</v>
      </c>
      <c r="Q28" s="879">
        <f t="shared" si="5"/>
        <v>263</v>
      </c>
      <c r="R28" s="879">
        <f t="shared" si="5"/>
        <v>192</v>
      </c>
      <c r="S28" s="879">
        <f t="shared" si="5"/>
        <v>0</v>
      </c>
      <c r="T28" s="879">
        <f t="shared" si="5"/>
        <v>455</v>
      </c>
      <c r="U28" s="826" t="s">
        <v>67</v>
      </c>
      <c r="V28" s="826"/>
    </row>
    <row r="29" spans="1:22" s="1096" customFormat="1" ht="16.5" thickTop="1"/>
    <row r="30" spans="1:22" s="1096" customFormat="1" ht="15.75"/>
    <row r="31" spans="1:22" s="1096" customFormat="1" ht="15.75"/>
  </sheetData>
  <mergeCells count="47">
    <mergeCell ref="A26:B26"/>
    <mergeCell ref="U26:V26"/>
    <mergeCell ref="A27:B27"/>
    <mergeCell ref="U27:V27"/>
    <mergeCell ref="A28:B28"/>
    <mergeCell ref="U28:V28"/>
    <mergeCell ref="A23:B23"/>
    <mergeCell ref="U23:V23"/>
    <mergeCell ref="A24:B24"/>
    <mergeCell ref="U24:V24"/>
    <mergeCell ref="A25:B25"/>
    <mergeCell ref="U25:V25"/>
    <mergeCell ref="A20:B20"/>
    <mergeCell ref="U20:V20"/>
    <mergeCell ref="A21:B21"/>
    <mergeCell ref="U21:V21"/>
    <mergeCell ref="A22:B22"/>
    <mergeCell ref="U22:V22"/>
    <mergeCell ref="A11:B11"/>
    <mergeCell ref="U11:V11"/>
    <mergeCell ref="A12:A17"/>
    <mergeCell ref="V12:V17"/>
    <mergeCell ref="A18:B18"/>
    <mergeCell ref="A19:B19"/>
    <mergeCell ref="U19:V19"/>
    <mergeCell ref="A8:B8"/>
    <mergeCell ref="U8:V8"/>
    <mergeCell ref="A9:B9"/>
    <mergeCell ref="U9:V9"/>
    <mergeCell ref="A10:B10"/>
    <mergeCell ref="U10:V10"/>
    <mergeCell ref="U4:V7"/>
    <mergeCell ref="C5:F5"/>
    <mergeCell ref="G5:J5"/>
    <mergeCell ref="K5:M5"/>
    <mergeCell ref="N5:P5"/>
    <mergeCell ref="Q5:T5"/>
    <mergeCell ref="A1:V1"/>
    <mergeCell ref="A2:V2"/>
    <mergeCell ref="A3:T3"/>
    <mergeCell ref="U3:V3"/>
    <mergeCell ref="A4:B7"/>
    <mergeCell ref="C4:F4"/>
    <mergeCell ref="G4:J4"/>
    <mergeCell ref="K4:M4"/>
    <mergeCell ref="N4:P4"/>
    <mergeCell ref="Q4:T4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75" firstPageNumber="44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139"/>
  <sheetViews>
    <sheetView rightToLeft="1" view="pageBreakPreview" topLeftCell="A115" zoomScale="75" zoomScaleNormal="75" zoomScaleSheetLayoutView="75" workbookViewId="0">
      <selection sqref="A1:Z19"/>
    </sheetView>
  </sheetViews>
  <sheetFormatPr defaultRowHeight="20.25"/>
  <cols>
    <col min="1" max="1" width="1.9140625" style="606" customWidth="1"/>
    <col min="2" max="2" width="6" style="606" customWidth="1"/>
    <col min="3" max="3" width="3.75" style="606" customWidth="1"/>
    <col min="4" max="4" width="5.08203125" style="606" customWidth="1"/>
    <col min="5" max="5" width="4.4140625" style="606" customWidth="1"/>
    <col min="6" max="6" width="3.9140625" style="606" customWidth="1"/>
    <col min="7" max="7" width="4.58203125" style="606" customWidth="1"/>
    <col min="8" max="8" width="5.5" style="606" customWidth="1"/>
    <col min="9" max="9" width="4.5" style="606" customWidth="1"/>
    <col min="10" max="10" width="5.1640625" style="606" customWidth="1"/>
    <col min="11" max="11" width="5.58203125" style="606" customWidth="1"/>
    <col min="12" max="12" width="4.33203125" style="606" customWidth="1"/>
    <col min="13" max="13" width="5.08203125" style="606" customWidth="1"/>
    <col min="14" max="14" width="3.75" style="606" customWidth="1"/>
    <col min="15" max="15" width="4.6640625" style="606" customWidth="1"/>
    <col min="16" max="16" width="5.9140625" style="606" customWidth="1"/>
    <col min="17" max="17" width="4" style="606" customWidth="1"/>
    <col min="18" max="18" width="4.9140625" style="606" customWidth="1"/>
    <col min="19" max="19" width="5.5" style="606" customWidth="1"/>
    <col min="20" max="20" width="4.25" style="606" customWidth="1"/>
    <col min="21" max="21" width="4.4140625" style="606" customWidth="1"/>
    <col min="22" max="22" width="5.4140625" style="606" customWidth="1"/>
    <col min="23" max="23" width="4.5" style="606" customWidth="1"/>
    <col min="24" max="24" width="3.9140625" style="606" customWidth="1"/>
    <col min="25" max="25" width="9.5" style="606" customWidth="1"/>
    <col min="26" max="26" width="2.9140625" style="606" customWidth="1"/>
    <col min="27" max="16384" width="8.6640625" style="606"/>
  </cols>
  <sheetData>
    <row r="1" spans="1:26" ht="24" customHeight="1">
      <c r="A1" s="794" t="s">
        <v>1246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</row>
    <row r="2" spans="1:26" ht="40.5" customHeight="1">
      <c r="A2" s="936" t="s">
        <v>1247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6"/>
      <c r="W2" s="936"/>
      <c r="X2" s="936"/>
      <c r="Y2" s="936"/>
      <c r="Z2" s="936"/>
    </row>
    <row r="3" spans="1:26" ht="20.25" customHeight="1" thickBot="1">
      <c r="A3" s="795" t="s">
        <v>1248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796" t="s">
        <v>1249</v>
      </c>
      <c r="Z3" s="796"/>
    </row>
    <row r="4" spans="1:26" ht="23.25" customHeight="1" thickTop="1">
      <c r="A4" s="864" t="s">
        <v>4</v>
      </c>
      <c r="B4" s="864"/>
      <c r="C4" s="798" t="s">
        <v>19</v>
      </c>
      <c r="D4" s="798"/>
      <c r="E4" s="798"/>
      <c r="F4" s="798"/>
      <c r="G4" s="798"/>
      <c r="H4" s="798"/>
      <c r="I4" s="798"/>
      <c r="J4" s="798"/>
      <c r="K4" s="798"/>
      <c r="L4" s="798"/>
      <c r="M4" s="798"/>
      <c r="N4" s="798"/>
      <c r="O4" s="798"/>
      <c r="P4" s="798"/>
      <c r="Q4" s="798"/>
      <c r="R4" s="798"/>
      <c r="S4" s="798"/>
      <c r="T4" s="798"/>
      <c r="U4" s="798"/>
      <c r="V4" s="798"/>
      <c r="W4" s="798"/>
      <c r="X4" s="798"/>
      <c r="Y4" s="798" t="s">
        <v>10</v>
      </c>
      <c r="Z4" s="798"/>
    </row>
    <row r="5" spans="1:26" ht="20.25" customHeight="1">
      <c r="A5" s="867"/>
      <c r="B5" s="867"/>
      <c r="C5" s="800" t="s">
        <v>67</v>
      </c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00"/>
      <c r="X5" s="800"/>
      <c r="Y5" s="800"/>
      <c r="Z5" s="800"/>
    </row>
    <row r="6" spans="1:26" ht="21" customHeight="1">
      <c r="A6" s="867"/>
      <c r="B6" s="867"/>
      <c r="C6" s="800" t="s">
        <v>71</v>
      </c>
      <c r="D6" s="800"/>
      <c r="E6" s="800"/>
      <c r="F6" s="800"/>
      <c r="G6" s="800" t="s">
        <v>97</v>
      </c>
      <c r="H6" s="800"/>
      <c r="I6" s="800"/>
      <c r="J6" s="800" t="s">
        <v>98</v>
      </c>
      <c r="K6" s="800"/>
      <c r="L6" s="800"/>
      <c r="M6" s="800" t="s">
        <v>99</v>
      </c>
      <c r="N6" s="800"/>
      <c r="O6" s="800"/>
      <c r="P6" s="800" t="s">
        <v>100</v>
      </c>
      <c r="Q6" s="800"/>
      <c r="R6" s="800"/>
      <c r="S6" s="800"/>
      <c r="T6" s="800"/>
      <c r="U6" s="800" t="s">
        <v>101</v>
      </c>
      <c r="V6" s="800"/>
      <c r="W6" s="800"/>
      <c r="X6" s="800"/>
      <c r="Y6" s="800"/>
      <c r="Z6" s="800"/>
    </row>
    <row r="7" spans="1:26" ht="39.75" customHeight="1">
      <c r="A7" s="867"/>
      <c r="B7" s="867"/>
      <c r="C7" s="800" t="s">
        <v>73</v>
      </c>
      <c r="D7" s="800"/>
      <c r="E7" s="800"/>
      <c r="F7" s="800"/>
      <c r="G7" s="800" t="s">
        <v>102</v>
      </c>
      <c r="H7" s="800"/>
      <c r="I7" s="800"/>
      <c r="J7" s="800" t="s">
        <v>103</v>
      </c>
      <c r="K7" s="800"/>
      <c r="L7" s="800"/>
      <c r="M7" s="800" t="s">
        <v>104</v>
      </c>
      <c r="N7" s="800"/>
      <c r="O7" s="800"/>
      <c r="P7" s="800" t="s">
        <v>105</v>
      </c>
      <c r="Q7" s="800"/>
      <c r="R7" s="800"/>
      <c r="S7" s="800"/>
      <c r="T7" s="800"/>
      <c r="U7" s="800" t="s">
        <v>106</v>
      </c>
      <c r="V7" s="800"/>
      <c r="W7" s="800"/>
      <c r="X7" s="800"/>
      <c r="Y7" s="800"/>
      <c r="Z7" s="800"/>
    </row>
    <row r="8" spans="1:26" ht="32.25" customHeight="1">
      <c r="A8" s="867"/>
      <c r="B8" s="867"/>
      <c r="C8" s="898" t="s">
        <v>16</v>
      </c>
      <c r="D8" s="898" t="s">
        <v>17</v>
      </c>
      <c r="E8" s="898" t="s">
        <v>18</v>
      </c>
      <c r="F8" s="898" t="s">
        <v>107</v>
      </c>
      <c r="G8" s="898" t="s">
        <v>16</v>
      </c>
      <c r="H8" s="898" t="s">
        <v>17</v>
      </c>
      <c r="I8" s="898" t="s">
        <v>107</v>
      </c>
      <c r="J8" s="898" t="s">
        <v>16</v>
      </c>
      <c r="K8" s="898" t="s">
        <v>82</v>
      </c>
      <c r="L8" s="898" t="s">
        <v>107</v>
      </c>
      <c r="M8" s="898" t="s">
        <v>108</v>
      </c>
      <c r="N8" s="898" t="s">
        <v>109</v>
      </c>
      <c r="O8" s="898" t="s">
        <v>107</v>
      </c>
      <c r="P8" s="898" t="s">
        <v>110</v>
      </c>
      <c r="Q8" s="898" t="s">
        <v>111</v>
      </c>
      <c r="R8" s="1182" t="s">
        <v>112</v>
      </c>
      <c r="S8" s="898" t="s">
        <v>113</v>
      </c>
      <c r="T8" s="898" t="s">
        <v>19</v>
      </c>
      <c r="U8" s="898" t="s">
        <v>16</v>
      </c>
      <c r="V8" s="898" t="s">
        <v>17</v>
      </c>
      <c r="W8" s="898" t="s">
        <v>18</v>
      </c>
      <c r="X8" s="898" t="s">
        <v>107</v>
      </c>
      <c r="Y8" s="800"/>
      <c r="Z8" s="800"/>
    </row>
    <row r="9" spans="1:26" ht="42" customHeight="1" thickBot="1">
      <c r="A9" s="870"/>
      <c r="B9" s="870"/>
      <c r="C9" s="920" t="s">
        <v>20</v>
      </c>
      <c r="D9" s="920" t="s">
        <v>21</v>
      </c>
      <c r="E9" s="920" t="s">
        <v>22</v>
      </c>
      <c r="F9" s="920" t="s">
        <v>23</v>
      </c>
      <c r="G9" s="920" t="s">
        <v>20</v>
      </c>
      <c r="H9" s="920" t="s">
        <v>21</v>
      </c>
      <c r="I9" s="920" t="s">
        <v>23</v>
      </c>
      <c r="J9" s="920" t="s">
        <v>20</v>
      </c>
      <c r="K9" s="920" t="s">
        <v>21</v>
      </c>
      <c r="L9" s="920" t="s">
        <v>23</v>
      </c>
      <c r="M9" s="920" t="s">
        <v>114</v>
      </c>
      <c r="N9" s="920" t="s">
        <v>115</v>
      </c>
      <c r="O9" s="920" t="s">
        <v>23</v>
      </c>
      <c r="P9" s="920" t="s">
        <v>116</v>
      </c>
      <c r="Q9" s="1183" t="s">
        <v>1250</v>
      </c>
      <c r="R9" s="1183" t="s">
        <v>1251</v>
      </c>
      <c r="S9" s="920" t="s">
        <v>119</v>
      </c>
      <c r="T9" s="920" t="s">
        <v>23</v>
      </c>
      <c r="U9" s="920" t="s">
        <v>20</v>
      </c>
      <c r="V9" s="920" t="s">
        <v>21</v>
      </c>
      <c r="W9" s="920" t="s">
        <v>22</v>
      </c>
      <c r="X9" s="920" t="s">
        <v>23</v>
      </c>
      <c r="Y9" s="885"/>
      <c r="Z9" s="885"/>
    </row>
    <row r="10" spans="1:26" ht="20.25" customHeight="1">
      <c r="A10" s="871" t="s">
        <v>120</v>
      </c>
      <c r="B10" s="871"/>
      <c r="C10" s="903">
        <f>SUM(C45,C79,C114)</f>
        <v>0</v>
      </c>
      <c r="D10" s="903">
        <f t="shared" ref="D10:X10" si="0">SUM(D45,D79,D114)</f>
        <v>0</v>
      </c>
      <c r="E10" s="903">
        <f t="shared" si="0"/>
        <v>0</v>
      </c>
      <c r="F10" s="903">
        <f t="shared" si="0"/>
        <v>0</v>
      </c>
      <c r="G10" s="903">
        <f t="shared" si="0"/>
        <v>0</v>
      </c>
      <c r="H10" s="903">
        <f t="shared" si="0"/>
        <v>0</v>
      </c>
      <c r="I10" s="903">
        <f t="shared" si="0"/>
        <v>0</v>
      </c>
      <c r="J10" s="903">
        <f t="shared" si="0"/>
        <v>0</v>
      </c>
      <c r="K10" s="903">
        <f t="shared" si="0"/>
        <v>0</v>
      </c>
      <c r="L10" s="903">
        <f t="shared" si="0"/>
        <v>0</v>
      </c>
      <c r="M10" s="903">
        <f t="shared" si="0"/>
        <v>0</v>
      </c>
      <c r="N10" s="903">
        <f t="shared" si="0"/>
        <v>0</v>
      </c>
      <c r="O10" s="903">
        <f t="shared" si="0"/>
        <v>0</v>
      </c>
      <c r="P10" s="903">
        <f t="shared" si="0"/>
        <v>0</v>
      </c>
      <c r="Q10" s="903">
        <f t="shared" si="0"/>
        <v>0</v>
      </c>
      <c r="R10" s="903">
        <f t="shared" si="0"/>
        <v>0</v>
      </c>
      <c r="S10" s="903">
        <f t="shared" si="0"/>
        <v>0</v>
      </c>
      <c r="T10" s="903">
        <f t="shared" si="0"/>
        <v>0</v>
      </c>
      <c r="U10" s="903">
        <f t="shared" si="0"/>
        <v>0</v>
      </c>
      <c r="V10" s="903">
        <f t="shared" si="0"/>
        <v>0</v>
      </c>
      <c r="W10" s="903">
        <f t="shared" si="0"/>
        <v>0</v>
      </c>
      <c r="X10" s="903">
        <f t="shared" si="0"/>
        <v>0</v>
      </c>
      <c r="Y10" s="807" t="s">
        <v>26</v>
      </c>
      <c r="Z10" s="807"/>
    </row>
    <row r="11" spans="1:26" ht="21" customHeight="1">
      <c r="A11" s="810" t="s">
        <v>27</v>
      </c>
      <c r="B11" s="810"/>
      <c r="C11" s="903">
        <f t="shared" ref="C11:X22" si="1">SUM(C46,C80,C115)</f>
        <v>1</v>
      </c>
      <c r="D11" s="903">
        <f t="shared" si="1"/>
        <v>1</v>
      </c>
      <c r="E11" s="903">
        <f t="shared" si="1"/>
        <v>0</v>
      </c>
      <c r="F11" s="903">
        <f t="shared" si="1"/>
        <v>2</v>
      </c>
      <c r="G11" s="903">
        <f t="shared" si="1"/>
        <v>70</v>
      </c>
      <c r="H11" s="903">
        <f t="shared" si="1"/>
        <v>45</v>
      </c>
      <c r="I11" s="903">
        <f t="shared" si="1"/>
        <v>115</v>
      </c>
      <c r="J11" s="903">
        <f t="shared" si="1"/>
        <v>10</v>
      </c>
      <c r="K11" s="903">
        <f t="shared" si="1"/>
        <v>23</v>
      </c>
      <c r="L11" s="903">
        <f t="shared" si="1"/>
        <v>33</v>
      </c>
      <c r="M11" s="903">
        <f t="shared" si="1"/>
        <v>1</v>
      </c>
      <c r="N11" s="903">
        <f t="shared" si="1"/>
        <v>1</v>
      </c>
      <c r="O11" s="903">
        <f t="shared" si="1"/>
        <v>2</v>
      </c>
      <c r="P11" s="903">
        <f t="shared" si="1"/>
        <v>0</v>
      </c>
      <c r="Q11" s="903">
        <f t="shared" si="1"/>
        <v>0</v>
      </c>
      <c r="R11" s="903">
        <f t="shared" si="1"/>
        <v>2</v>
      </c>
      <c r="S11" s="903">
        <f t="shared" si="1"/>
        <v>0</v>
      </c>
      <c r="T11" s="903">
        <f t="shared" si="1"/>
        <v>2</v>
      </c>
      <c r="U11" s="903">
        <f t="shared" si="1"/>
        <v>4</v>
      </c>
      <c r="V11" s="903">
        <f t="shared" si="1"/>
        <v>4</v>
      </c>
      <c r="W11" s="903">
        <f t="shared" si="1"/>
        <v>0</v>
      </c>
      <c r="X11" s="903">
        <f t="shared" si="1"/>
        <v>8</v>
      </c>
      <c r="Y11" s="809" t="s">
        <v>28</v>
      </c>
      <c r="Z11" s="809"/>
    </row>
    <row r="12" spans="1:26" ht="21" customHeight="1">
      <c r="A12" s="810" t="s">
        <v>83</v>
      </c>
      <c r="B12" s="810"/>
      <c r="C12" s="903">
        <f t="shared" si="1"/>
        <v>0</v>
      </c>
      <c r="D12" s="903">
        <f t="shared" si="1"/>
        <v>0</v>
      </c>
      <c r="E12" s="903">
        <f t="shared" si="1"/>
        <v>0</v>
      </c>
      <c r="F12" s="903">
        <f t="shared" si="1"/>
        <v>0</v>
      </c>
      <c r="G12" s="903">
        <f t="shared" si="1"/>
        <v>0</v>
      </c>
      <c r="H12" s="903">
        <f t="shared" si="1"/>
        <v>157</v>
      </c>
      <c r="I12" s="903">
        <f t="shared" si="1"/>
        <v>157</v>
      </c>
      <c r="J12" s="903">
        <f t="shared" si="1"/>
        <v>0</v>
      </c>
      <c r="K12" s="903">
        <f t="shared" si="1"/>
        <v>19</v>
      </c>
      <c r="L12" s="903">
        <f t="shared" si="1"/>
        <v>19</v>
      </c>
      <c r="M12" s="903">
        <f t="shared" si="1"/>
        <v>0</v>
      </c>
      <c r="N12" s="903">
        <f t="shared" si="1"/>
        <v>0</v>
      </c>
      <c r="O12" s="903">
        <f t="shared" si="1"/>
        <v>0</v>
      </c>
      <c r="P12" s="903">
        <f t="shared" si="1"/>
        <v>0</v>
      </c>
      <c r="Q12" s="903">
        <f t="shared" si="1"/>
        <v>0</v>
      </c>
      <c r="R12" s="903">
        <f t="shared" si="1"/>
        <v>0</v>
      </c>
      <c r="S12" s="903">
        <f t="shared" si="1"/>
        <v>0</v>
      </c>
      <c r="T12" s="903">
        <f t="shared" si="1"/>
        <v>0</v>
      </c>
      <c r="U12" s="903">
        <f t="shared" si="1"/>
        <v>0</v>
      </c>
      <c r="V12" s="903">
        <f t="shared" si="1"/>
        <v>6</v>
      </c>
      <c r="W12" s="903">
        <f t="shared" si="1"/>
        <v>0</v>
      </c>
      <c r="X12" s="903">
        <f t="shared" si="1"/>
        <v>6</v>
      </c>
      <c r="Y12" s="811" t="s">
        <v>30</v>
      </c>
      <c r="Z12" s="811"/>
    </row>
    <row r="13" spans="1:26" ht="21" customHeight="1">
      <c r="A13" s="810" t="s">
        <v>31</v>
      </c>
      <c r="B13" s="810"/>
      <c r="C13" s="903">
        <f t="shared" si="1"/>
        <v>0</v>
      </c>
      <c r="D13" s="903">
        <f t="shared" si="1"/>
        <v>0</v>
      </c>
      <c r="E13" s="903">
        <f t="shared" si="1"/>
        <v>0</v>
      </c>
      <c r="F13" s="903">
        <f t="shared" si="1"/>
        <v>0</v>
      </c>
      <c r="G13" s="903">
        <f t="shared" si="1"/>
        <v>70</v>
      </c>
      <c r="H13" s="903">
        <f t="shared" si="1"/>
        <v>85</v>
      </c>
      <c r="I13" s="903">
        <f t="shared" si="1"/>
        <v>155</v>
      </c>
      <c r="J13" s="903">
        <f t="shared" si="1"/>
        <v>8</v>
      </c>
      <c r="K13" s="903">
        <f t="shared" si="1"/>
        <v>12</v>
      </c>
      <c r="L13" s="903">
        <f t="shared" si="1"/>
        <v>20</v>
      </c>
      <c r="M13" s="903">
        <f t="shared" si="1"/>
        <v>0</v>
      </c>
      <c r="N13" s="903">
        <f t="shared" si="1"/>
        <v>0</v>
      </c>
      <c r="O13" s="903">
        <f t="shared" si="1"/>
        <v>0</v>
      </c>
      <c r="P13" s="903">
        <f t="shared" si="1"/>
        <v>0</v>
      </c>
      <c r="Q13" s="903">
        <f t="shared" si="1"/>
        <v>0</v>
      </c>
      <c r="R13" s="903">
        <f t="shared" si="1"/>
        <v>0</v>
      </c>
      <c r="S13" s="903">
        <f t="shared" si="1"/>
        <v>0</v>
      </c>
      <c r="T13" s="903">
        <f t="shared" si="1"/>
        <v>0</v>
      </c>
      <c r="U13" s="903">
        <f t="shared" si="1"/>
        <v>3</v>
      </c>
      <c r="V13" s="903">
        <f t="shared" si="1"/>
        <v>3</v>
      </c>
      <c r="W13" s="903">
        <f t="shared" si="1"/>
        <v>0</v>
      </c>
      <c r="X13" s="903">
        <f t="shared" si="1"/>
        <v>6</v>
      </c>
      <c r="Y13" s="811" t="s">
        <v>32</v>
      </c>
      <c r="Z13" s="811"/>
    </row>
    <row r="14" spans="1:26" ht="21" customHeight="1">
      <c r="A14" s="812" t="s">
        <v>33</v>
      </c>
      <c r="B14" s="874" t="s">
        <v>34</v>
      </c>
      <c r="C14" s="903">
        <f t="shared" si="1"/>
        <v>1</v>
      </c>
      <c r="D14" s="903">
        <f t="shared" si="1"/>
        <v>2</v>
      </c>
      <c r="E14" s="903">
        <f t="shared" si="1"/>
        <v>0</v>
      </c>
      <c r="F14" s="903">
        <f t="shared" si="1"/>
        <v>3</v>
      </c>
      <c r="G14" s="903">
        <f t="shared" si="1"/>
        <v>262</v>
      </c>
      <c r="H14" s="903">
        <f t="shared" si="1"/>
        <v>601</v>
      </c>
      <c r="I14" s="903">
        <f t="shared" si="1"/>
        <v>863</v>
      </c>
      <c r="J14" s="903">
        <f t="shared" si="1"/>
        <v>24</v>
      </c>
      <c r="K14" s="903">
        <f t="shared" si="1"/>
        <v>69</v>
      </c>
      <c r="L14" s="903">
        <f t="shared" si="1"/>
        <v>93</v>
      </c>
      <c r="M14" s="903">
        <f t="shared" si="1"/>
        <v>1</v>
      </c>
      <c r="N14" s="903">
        <f t="shared" si="1"/>
        <v>2</v>
      </c>
      <c r="O14" s="903">
        <f t="shared" si="1"/>
        <v>3</v>
      </c>
      <c r="P14" s="903">
        <f t="shared" si="1"/>
        <v>0</v>
      </c>
      <c r="Q14" s="903">
        <f t="shared" si="1"/>
        <v>2</v>
      </c>
      <c r="R14" s="903">
        <f t="shared" si="1"/>
        <v>1</v>
      </c>
      <c r="S14" s="903">
        <f t="shared" si="1"/>
        <v>0</v>
      </c>
      <c r="T14" s="903">
        <f t="shared" si="1"/>
        <v>3</v>
      </c>
      <c r="U14" s="903">
        <f t="shared" si="1"/>
        <v>10</v>
      </c>
      <c r="V14" s="903">
        <f t="shared" si="1"/>
        <v>22</v>
      </c>
      <c r="W14" s="903">
        <f t="shared" si="1"/>
        <v>0</v>
      </c>
      <c r="X14" s="903">
        <f t="shared" si="1"/>
        <v>32</v>
      </c>
      <c r="Y14" s="814" t="s">
        <v>35</v>
      </c>
      <c r="Z14" s="815" t="s">
        <v>36</v>
      </c>
    </row>
    <row r="15" spans="1:26" ht="21" customHeight="1">
      <c r="A15" s="816"/>
      <c r="B15" s="874" t="s">
        <v>37</v>
      </c>
      <c r="C15" s="903">
        <f t="shared" si="1"/>
        <v>1</v>
      </c>
      <c r="D15" s="903">
        <f t="shared" si="1"/>
        <v>2</v>
      </c>
      <c r="E15" s="903">
        <f t="shared" si="1"/>
        <v>0</v>
      </c>
      <c r="F15" s="903">
        <f t="shared" si="1"/>
        <v>3</v>
      </c>
      <c r="G15" s="903">
        <f t="shared" si="1"/>
        <v>230</v>
      </c>
      <c r="H15" s="903">
        <f t="shared" si="1"/>
        <v>557</v>
      </c>
      <c r="I15" s="903">
        <f t="shared" si="1"/>
        <v>787</v>
      </c>
      <c r="J15" s="903">
        <f t="shared" si="1"/>
        <v>22</v>
      </c>
      <c r="K15" s="903">
        <f t="shared" si="1"/>
        <v>51</v>
      </c>
      <c r="L15" s="903">
        <f t="shared" si="1"/>
        <v>73</v>
      </c>
      <c r="M15" s="903">
        <f t="shared" si="1"/>
        <v>2</v>
      </c>
      <c r="N15" s="903">
        <f t="shared" si="1"/>
        <v>1</v>
      </c>
      <c r="O15" s="903">
        <f t="shared" si="1"/>
        <v>3</v>
      </c>
      <c r="P15" s="903">
        <f t="shared" si="1"/>
        <v>1</v>
      </c>
      <c r="Q15" s="903">
        <f t="shared" si="1"/>
        <v>1</v>
      </c>
      <c r="R15" s="903">
        <f t="shared" si="1"/>
        <v>1</v>
      </c>
      <c r="S15" s="903">
        <f t="shared" si="1"/>
        <v>0</v>
      </c>
      <c r="T15" s="903">
        <f t="shared" si="1"/>
        <v>3</v>
      </c>
      <c r="U15" s="903">
        <f t="shared" si="1"/>
        <v>26</v>
      </c>
      <c r="V15" s="903">
        <f t="shared" si="1"/>
        <v>15</v>
      </c>
      <c r="W15" s="903">
        <f t="shared" si="1"/>
        <v>0</v>
      </c>
      <c r="X15" s="903">
        <f t="shared" si="1"/>
        <v>41</v>
      </c>
      <c r="Y15" s="814" t="s">
        <v>38</v>
      </c>
      <c r="Z15" s="817"/>
    </row>
    <row r="16" spans="1:26" ht="21" customHeight="1">
      <c r="A16" s="816"/>
      <c r="B16" s="874" t="s">
        <v>39</v>
      </c>
      <c r="C16" s="903">
        <f t="shared" si="1"/>
        <v>2</v>
      </c>
      <c r="D16" s="903">
        <f t="shared" si="1"/>
        <v>0</v>
      </c>
      <c r="E16" s="903">
        <f t="shared" si="1"/>
        <v>0</v>
      </c>
      <c r="F16" s="903">
        <f t="shared" si="1"/>
        <v>2</v>
      </c>
      <c r="G16" s="903">
        <f t="shared" si="1"/>
        <v>506</v>
      </c>
      <c r="H16" s="903">
        <f t="shared" si="1"/>
        <v>0</v>
      </c>
      <c r="I16" s="903">
        <f t="shared" si="1"/>
        <v>506</v>
      </c>
      <c r="J16" s="903">
        <f t="shared" si="1"/>
        <v>34</v>
      </c>
      <c r="K16" s="903">
        <f t="shared" si="1"/>
        <v>11</v>
      </c>
      <c r="L16" s="903">
        <f t="shared" si="1"/>
        <v>45</v>
      </c>
      <c r="M16" s="903">
        <f t="shared" si="1"/>
        <v>0</v>
      </c>
      <c r="N16" s="903">
        <f t="shared" si="1"/>
        <v>2</v>
      </c>
      <c r="O16" s="903">
        <f t="shared" si="1"/>
        <v>2</v>
      </c>
      <c r="P16" s="903">
        <f t="shared" si="1"/>
        <v>0</v>
      </c>
      <c r="Q16" s="903">
        <f t="shared" si="1"/>
        <v>2</v>
      </c>
      <c r="R16" s="903">
        <f t="shared" si="1"/>
        <v>0</v>
      </c>
      <c r="S16" s="903">
        <f t="shared" si="1"/>
        <v>0</v>
      </c>
      <c r="T16" s="903">
        <f t="shared" si="1"/>
        <v>2</v>
      </c>
      <c r="U16" s="903">
        <f t="shared" si="1"/>
        <v>17</v>
      </c>
      <c r="V16" s="903">
        <f t="shared" si="1"/>
        <v>0</v>
      </c>
      <c r="W16" s="903">
        <f t="shared" si="1"/>
        <v>0</v>
      </c>
      <c r="X16" s="903">
        <f t="shared" si="1"/>
        <v>17</v>
      </c>
      <c r="Y16" s="814" t="s">
        <v>40</v>
      </c>
      <c r="Z16" s="817"/>
    </row>
    <row r="17" spans="1:26" ht="21" customHeight="1">
      <c r="A17" s="816"/>
      <c r="B17" s="874" t="s">
        <v>41</v>
      </c>
      <c r="C17" s="903">
        <f t="shared" si="1"/>
        <v>0</v>
      </c>
      <c r="D17" s="903">
        <f t="shared" si="1"/>
        <v>0</v>
      </c>
      <c r="E17" s="903">
        <f t="shared" si="1"/>
        <v>0</v>
      </c>
      <c r="F17" s="903">
        <f t="shared" si="1"/>
        <v>0</v>
      </c>
      <c r="G17" s="903">
        <f t="shared" si="1"/>
        <v>0</v>
      </c>
      <c r="H17" s="903">
        <f t="shared" si="1"/>
        <v>0</v>
      </c>
      <c r="I17" s="903">
        <f t="shared" si="1"/>
        <v>0</v>
      </c>
      <c r="J17" s="903">
        <f t="shared" si="1"/>
        <v>0</v>
      </c>
      <c r="K17" s="903">
        <f t="shared" si="1"/>
        <v>0</v>
      </c>
      <c r="L17" s="903">
        <f t="shared" si="1"/>
        <v>0</v>
      </c>
      <c r="M17" s="903">
        <f t="shared" si="1"/>
        <v>0</v>
      </c>
      <c r="N17" s="903">
        <f t="shared" si="1"/>
        <v>0</v>
      </c>
      <c r="O17" s="903">
        <f t="shared" si="1"/>
        <v>0</v>
      </c>
      <c r="P17" s="903">
        <f t="shared" si="1"/>
        <v>0</v>
      </c>
      <c r="Q17" s="903">
        <f t="shared" si="1"/>
        <v>0</v>
      </c>
      <c r="R17" s="903">
        <f t="shared" si="1"/>
        <v>0</v>
      </c>
      <c r="S17" s="903">
        <f t="shared" si="1"/>
        <v>0</v>
      </c>
      <c r="T17" s="903">
        <f t="shared" si="1"/>
        <v>0</v>
      </c>
      <c r="U17" s="903">
        <f t="shared" si="1"/>
        <v>0</v>
      </c>
      <c r="V17" s="903">
        <f t="shared" si="1"/>
        <v>0</v>
      </c>
      <c r="W17" s="903">
        <f t="shared" si="1"/>
        <v>0</v>
      </c>
      <c r="X17" s="903">
        <f t="shared" si="1"/>
        <v>0</v>
      </c>
      <c r="Y17" s="814" t="s">
        <v>42</v>
      </c>
      <c r="Z17" s="817"/>
    </row>
    <row r="18" spans="1:26" ht="21" customHeight="1">
      <c r="A18" s="816"/>
      <c r="B18" s="874" t="s">
        <v>43</v>
      </c>
      <c r="C18" s="903">
        <f t="shared" si="1"/>
        <v>0</v>
      </c>
      <c r="D18" s="903">
        <f t="shared" si="1"/>
        <v>0</v>
      </c>
      <c r="E18" s="903">
        <f t="shared" si="1"/>
        <v>0</v>
      </c>
      <c r="F18" s="903">
        <f t="shared" si="1"/>
        <v>0</v>
      </c>
      <c r="G18" s="903">
        <f t="shared" si="1"/>
        <v>175</v>
      </c>
      <c r="H18" s="903">
        <f t="shared" si="1"/>
        <v>60</v>
      </c>
      <c r="I18" s="903">
        <f t="shared" si="1"/>
        <v>235</v>
      </c>
      <c r="J18" s="903">
        <f t="shared" si="1"/>
        <v>13</v>
      </c>
      <c r="K18" s="903">
        <f t="shared" si="1"/>
        <v>19</v>
      </c>
      <c r="L18" s="903">
        <f t="shared" si="1"/>
        <v>32</v>
      </c>
      <c r="M18" s="903">
        <f t="shared" si="1"/>
        <v>0</v>
      </c>
      <c r="N18" s="903">
        <f t="shared" si="1"/>
        <v>0</v>
      </c>
      <c r="O18" s="903">
        <f t="shared" si="1"/>
        <v>0</v>
      </c>
      <c r="P18" s="903">
        <f t="shared" si="1"/>
        <v>0</v>
      </c>
      <c r="Q18" s="903">
        <f t="shared" si="1"/>
        <v>0</v>
      </c>
      <c r="R18" s="903">
        <f t="shared" si="1"/>
        <v>0</v>
      </c>
      <c r="S18" s="903">
        <f t="shared" si="1"/>
        <v>0</v>
      </c>
      <c r="T18" s="903">
        <f t="shared" si="1"/>
        <v>0</v>
      </c>
      <c r="U18" s="903">
        <f t="shared" si="1"/>
        <v>6</v>
      </c>
      <c r="V18" s="903">
        <f t="shared" si="1"/>
        <v>3</v>
      </c>
      <c r="W18" s="903">
        <f t="shared" si="1"/>
        <v>0</v>
      </c>
      <c r="X18" s="903">
        <f t="shared" si="1"/>
        <v>9</v>
      </c>
      <c r="Y18" s="814" t="s">
        <v>44</v>
      </c>
      <c r="Z18" s="817"/>
    </row>
    <row r="19" spans="1:26" s="818" customFormat="1" ht="21" customHeight="1">
      <c r="A19" s="819"/>
      <c r="B19" s="874" t="s">
        <v>45</v>
      </c>
      <c r="C19" s="872">
        <f t="shared" si="1"/>
        <v>2</v>
      </c>
      <c r="D19" s="872">
        <f t="shared" si="1"/>
        <v>2</v>
      </c>
      <c r="E19" s="872">
        <f t="shared" si="1"/>
        <v>0</v>
      </c>
      <c r="F19" s="872">
        <f t="shared" si="1"/>
        <v>4</v>
      </c>
      <c r="G19" s="872">
        <f t="shared" si="1"/>
        <v>464</v>
      </c>
      <c r="H19" s="872">
        <f t="shared" si="1"/>
        <v>545</v>
      </c>
      <c r="I19" s="872">
        <f t="shared" si="1"/>
        <v>1009</v>
      </c>
      <c r="J19" s="872">
        <f t="shared" si="1"/>
        <v>42</v>
      </c>
      <c r="K19" s="872">
        <f t="shared" si="1"/>
        <v>65</v>
      </c>
      <c r="L19" s="872">
        <f t="shared" si="1"/>
        <v>107</v>
      </c>
      <c r="M19" s="872">
        <f t="shared" si="1"/>
        <v>0</v>
      </c>
      <c r="N19" s="872">
        <f t="shared" si="1"/>
        <v>4</v>
      </c>
      <c r="O19" s="872">
        <f t="shared" si="1"/>
        <v>4</v>
      </c>
      <c r="P19" s="872">
        <f t="shared" si="1"/>
        <v>0</v>
      </c>
      <c r="Q19" s="872">
        <f t="shared" si="1"/>
        <v>4</v>
      </c>
      <c r="R19" s="872">
        <f t="shared" si="1"/>
        <v>0</v>
      </c>
      <c r="S19" s="872">
        <f t="shared" si="1"/>
        <v>0</v>
      </c>
      <c r="T19" s="872">
        <f t="shared" si="1"/>
        <v>4</v>
      </c>
      <c r="U19" s="872">
        <f t="shared" si="1"/>
        <v>21</v>
      </c>
      <c r="V19" s="872">
        <f t="shared" si="1"/>
        <v>19</v>
      </c>
      <c r="W19" s="872">
        <f t="shared" si="1"/>
        <v>0</v>
      </c>
      <c r="X19" s="872">
        <f t="shared" si="1"/>
        <v>40</v>
      </c>
      <c r="Y19" s="814" t="s">
        <v>46</v>
      </c>
      <c r="Z19" s="820"/>
    </row>
    <row r="20" spans="1:26" s="818" customFormat="1" ht="18.75" customHeight="1">
      <c r="A20" s="810" t="s">
        <v>47</v>
      </c>
      <c r="B20" s="810"/>
      <c r="C20" s="872">
        <f t="shared" si="1"/>
        <v>0</v>
      </c>
      <c r="D20" s="872">
        <f t="shared" si="1"/>
        <v>0</v>
      </c>
      <c r="E20" s="872">
        <f t="shared" si="1"/>
        <v>0</v>
      </c>
      <c r="F20" s="872">
        <f t="shared" si="1"/>
        <v>0</v>
      </c>
      <c r="G20" s="872">
        <f t="shared" si="1"/>
        <v>0</v>
      </c>
      <c r="H20" s="872">
        <f t="shared" si="1"/>
        <v>0</v>
      </c>
      <c r="I20" s="872">
        <f t="shared" si="1"/>
        <v>0</v>
      </c>
      <c r="J20" s="872">
        <f t="shared" si="1"/>
        <v>0</v>
      </c>
      <c r="K20" s="872">
        <f t="shared" si="1"/>
        <v>0</v>
      </c>
      <c r="L20" s="872">
        <f t="shared" si="1"/>
        <v>0</v>
      </c>
      <c r="M20" s="872">
        <f t="shared" si="1"/>
        <v>0</v>
      </c>
      <c r="N20" s="872">
        <f t="shared" si="1"/>
        <v>0</v>
      </c>
      <c r="O20" s="872">
        <f t="shared" si="1"/>
        <v>0</v>
      </c>
      <c r="P20" s="872">
        <f t="shared" si="1"/>
        <v>0</v>
      </c>
      <c r="Q20" s="872">
        <f t="shared" si="1"/>
        <v>0</v>
      </c>
      <c r="R20" s="872">
        <f t="shared" si="1"/>
        <v>0</v>
      </c>
      <c r="S20" s="872">
        <f t="shared" si="1"/>
        <v>0</v>
      </c>
      <c r="T20" s="872">
        <f t="shared" si="1"/>
        <v>0</v>
      </c>
      <c r="U20" s="872">
        <f t="shared" si="1"/>
        <v>0</v>
      </c>
      <c r="V20" s="872">
        <f t="shared" si="1"/>
        <v>0</v>
      </c>
      <c r="W20" s="872">
        <f t="shared" si="1"/>
        <v>0</v>
      </c>
      <c r="X20" s="872">
        <f t="shared" si="1"/>
        <v>0</v>
      </c>
      <c r="Y20" s="811" t="s">
        <v>48</v>
      </c>
      <c r="Z20" s="811"/>
    </row>
    <row r="21" spans="1:26" s="818" customFormat="1" ht="21" customHeight="1">
      <c r="A21" s="810" t="s">
        <v>49</v>
      </c>
      <c r="B21" s="810"/>
      <c r="C21" s="872">
        <f t="shared" si="1"/>
        <v>3</v>
      </c>
      <c r="D21" s="872">
        <f t="shared" si="1"/>
        <v>0</v>
      </c>
      <c r="E21" s="872">
        <f t="shared" si="1"/>
        <v>0</v>
      </c>
      <c r="F21" s="872">
        <f t="shared" si="1"/>
        <v>3</v>
      </c>
      <c r="G21" s="872">
        <f t="shared" si="1"/>
        <v>637</v>
      </c>
      <c r="H21" s="872">
        <f t="shared" si="1"/>
        <v>156</v>
      </c>
      <c r="I21" s="872">
        <f t="shared" si="1"/>
        <v>793</v>
      </c>
      <c r="J21" s="872">
        <f t="shared" si="1"/>
        <v>63</v>
      </c>
      <c r="K21" s="872">
        <f t="shared" si="1"/>
        <v>36</v>
      </c>
      <c r="L21" s="872">
        <f t="shared" si="1"/>
        <v>99</v>
      </c>
      <c r="M21" s="872">
        <f t="shared" si="1"/>
        <v>0</v>
      </c>
      <c r="N21" s="872">
        <f t="shared" si="1"/>
        <v>3</v>
      </c>
      <c r="O21" s="872">
        <f t="shared" si="1"/>
        <v>3</v>
      </c>
      <c r="P21" s="872">
        <f t="shared" si="1"/>
        <v>0</v>
      </c>
      <c r="Q21" s="872">
        <f t="shared" si="1"/>
        <v>0</v>
      </c>
      <c r="R21" s="872">
        <f t="shared" si="1"/>
        <v>3</v>
      </c>
      <c r="S21" s="872">
        <f t="shared" si="1"/>
        <v>0</v>
      </c>
      <c r="T21" s="872">
        <f t="shared" si="1"/>
        <v>3</v>
      </c>
      <c r="U21" s="872">
        <f t="shared" si="1"/>
        <v>24</v>
      </c>
      <c r="V21" s="872">
        <f t="shared" si="1"/>
        <v>3</v>
      </c>
      <c r="W21" s="872">
        <f t="shared" si="1"/>
        <v>0</v>
      </c>
      <c r="X21" s="872">
        <f t="shared" si="1"/>
        <v>27</v>
      </c>
      <c r="Y21" s="811" t="s">
        <v>50</v>
      </c>
      <c r="Z21" s="811"/>
    </row>
    <row r="22" spans="1:26" ht="21" customHeight="1">
      <c r="A22" s="810" t="s">
        <v>51</v>
      </c>
      <c r="B22" s="810"/>
      <c r="C22" s="903">
        <f t="shared" si="1"/>
        <v>1</v>
      </c>
      <c r="D22" s="903">
        <f t="shared" si="1"/>
        <v>1</v>
      </c>
      <c r="E22" s="903">
        <f t="shared" si="1"/>
        <v>0</v>
      </c>
      <c r="F22" s="903">
        <f t="shared" si="1"/>
        <v>2</v>
      </c>
      <c r="G22" s="903">
        <f t="shared" si="1"/>
        <v>351</v>
      </c>
      <c r="H22" s="903">
        <f t="shared" si="1"/>
        <v>171</v>
      </c>
      <c r="I22" s="903">
        <f t="shared" si="1"/>
        <v>522</v>
      </c>
      <c r="J22" s="903">
        <f t="shared" si="1"/>
        <v>26</v>
      </c>
      <c r="K22" s="903">
        <f t="shared" si="1"/>
        <v>44</v>
      </c>
      <c r="L22" s="903">
        <f t="shared" si="1"/>
        <v>70</v>
      </c>
      <c r="M22" s="903">
        <f t="shared" si="1"/>
        <v>1</v>
      </c>
      <c r="N22" s="903">
        <f t="shared" si="1"/>
        <v>1</v>
      </c>
      <c r="O22" s="903">
        <f t="shared" si="1"/>
        <v>2</v>
      </c>
      <c r="P22" s="903">
        <f t="shared" ref="P22:X22" si="2">SUM(P57,P91,P126)</f>
        <v>1</v>
      </c>
      <c r="Q22" s="903">
        <f t="shared" si="2"/>
        <v>1</v>
      </c>
      <c r="R22" s="903">
        <f t="shared" si="2"/>
        <v>0</v>
      </c>
      <c r="S22" s="903">
        <f t="shared" si="2"/>
        <v>0</v>
      </c>
      <c r="T22" s="903">
        <f t="shared" si="2"/>
        <v>2</v>
      </c>
      <c r="U22" s="903">
        <f t="shared" si="2"/>
        <v>11</v>
      </c>
      <c r="V22" s="903">
        <f t="shared" si="2"/>
        <v>8</v>
      </c>
      <c r="W22" s="903">
        <f t="shared" si="2"/>
        <v>0</v>
      </c>
      <c r="X22" s="903">
        <f t="shared" si="2"/>
        <v>19</v>
      </c>
      <c r="Y22" s="811" t="s">
        <v>52</v>
      </c>
      <c r="Z22" s="811"/>
    </row>
    <row r="23" spans="1:26" ht="21" customHeight="1">
      <c r="A23" s="810" t="s">
        <v>53</v>
      </c>
      <c r="B23" s="810"/>
      <c r="C23" s="903">
        <f t="shared" ref="C23:X29" si="3">SUM(C58,C92,C127)</f>
        <v>2</v>
      </c>
      <c r="D23" s="903">
        <f t="shared" si="3"/>
        <v>2</v>
      </c>
      <c r="E23" s="903">
        <f t="shared" si="3"/>
        <v>0</v>
      </c>
      <c r="F23" s="903">
        <f t="shared" si="3"/>
        <v>4</v>
      </c>
      <c r="G23" s="903">
        <f t="shared" si="3"/>
        <v>1051</v>
      </c>
      <c r="H23" s="903">
        <f t="shared" si="3"/>
        <v>732</v>
      </c>
      <c r="I23" s="903">
        <f t="shared" si="3"/>
        <v>1783</v>
      </c>
      <c r="J23" s="903">
        <f t="shared" si="3"/>
        <v>60</v>
      </c>
      <c r="K23" s="903">
        <f t="shared" si="3"/>
        <v>65</v>
      </c>
      <c r="L23" s="903">
        <f t="shared" si="3"/>
        <v>125</v>
      </c>
      <c r="M23" s="903">
        <f t="shared" si="3"/>
        <v>3</v>
      </c>
      <c r="N23" s="903">
        <f t="shared" si="3"/>
        <v>1</v>
      </c>
      <c r="O23" s="903">
        <f t="shared" si="3"/>
        <v>4</v>
      </c>
      <c r="P23" s="903">
        <f t="shared" si="3"/>
        <v>3</v>
      </c>
      <c r="Q23" s="903">
        <f t="shared" si="3"/>
        <v>1</v>
      </c>
      <c r="R23" s="903">
        <f t="shared" si="3"/>
        <v>0</v>
      </c>
      <c r="S23" s="903">
        <f t="shared" si="3"/>
        <v>0</v>
      </c>
      <c r="T23" s="903">
        <f t="shared" si="3"/>
        <v>4</v>
      </c>
      <c r="U23" s="903">
        <f t="shared" si="3"/>
        <v>28</v>
      </c>
      <c r="V23" s="903">
        <f t="shared" si="3"/>
        <v>22</v>
      </c>
      <c r="W23" s="903">
        <f t="shared" si="3"/>
        <v>0</v>
      </c>
      <c r="X23" s="903">
        <f t="shared" si="3"/>
        <v>50</v>
      </c>
      <c r="Y23" s="811" t="s">
        <v>54</v>
      </c>
      <c r="Z23" s="811"/>
    </row>
    <row r="24" spans="1:26" ht="21" customHeight="1">
      <c r="A24" s="810" t="s">
        <v>84</v>
      </c>
      <c r="B24" s="810"/>
      <c r="C24" s="903">
        <f t="shared" si="3"/>
        <v>5</v>
      </c>
      <c r="D24" s="903">
        <f t="shared" si="3"/>
        <v>2</v>
      </c>
      <c r="E24" s="903">
        <f t="shared" si="3"/>
        <v>0</v>
      </c>
      <c r="F24" s="903">
        <f t="shared" si="3"/>
        <v>7</v>
      </c>
      <c r="G24" s="903">
        <f t="shared" si="3"/>
        <v>2208</v>
      </c>
      <c r="H24" s="903">
        <f t="shared" si="3"/>
        <v>770</v>
      </c>
      <c r="I24" s="903">
        <f t="shared" si="3"/>
        <v>2978</v>
      </c>
      <c r="J24" s="903">
        <f t="shared" si="3"/>
        <v>101</v>
      </c>
      <c r="K24" s="903">
        <f t="shared" si="3"/>
        <v>109</v>
      </c>
      <c r="L24" s="903">
        <f t="shared" si="3"/>
        <v>210</v>
      </c>
      <c r="M24" s="903">
        <f t="shared" si="3"/>
        <v>2</v>
      </c>
      <c r="N24" s="903">
        <f t="shared" si="3"/>
        <v>5</v>
      </c>
      <c r="O24" s="903">
        <f t="shared" si="3"/>
        <v>7</v>
      </c>
      <c r="P24" s="903">
        <f t="shared" si="3"/>
        <v>1</v>
      </c>
      <c r="Q24" s="903">
        <f t="shared" si="3"/>
        <v>2</v>
      </c>
      <c r="R24" s="903">
        <f t="shared" si="3"/>
        <v>4</v>
      </c>
      <c r="S24" s="903">
        <f t="shared" si="3"/>
        <v>0</v>
      </c>
      <c r="T24" s="903">
        <f t="shared" si="3"/>
        <v>7</v>
      </c>
      <c r="U24" s="903">
        <f t="shared" si="3"/>
        <v>62</v>
      </c>
      <c r="V24" s="903">
        <f t="shared" si="3"/>
        <v>21</v>
      </c>
      <c r="W24" s="903">
        <f t="shared" si="3"/>
        <v>0</v>
      </c>
      <c r="X24" s="903">
        <f t="shared" si="3"/>
        <v>83</v>
      </c>
      <c r="Y24" s="811" t="s">
        <v>56</v>
      </c>
      <c r="Z24" s="811"/>
    </row>
    <row r="25" spans="1:26" ht="21" customHeight="1">
      <c r="A25" s="810" t="s">
        <v>57</v>
      </c>
      <c r="B25" s="810"/>
      <c r="C25" s="903">
        <f t="shared" si="3"/>
        <v>2</v>
      </c>
      <c r="D25" s="903">
        <f t="shared" si="3"/>
        <v>2</v>
      </c>
      <c r="E25" s="903">
        <f t="shared" si="3"/>
        <v>0</v>
      </c>
      <c r="F25" s="903">
        <f t="shared" si="3"/>
        <v>4</v>
      </c>
      <c r="G25" s="903">
        <f t="shared" si="3"/>
        <v>532</v>
      </c>
      <c r="H25" s="903">
        <f t="shared" si="3"/>
        <v>656</v>
      </c>
      <c r="I25" s="903">
        <f t="shared" si="3"/>
        <v>1188</v>
      </c>
      <c r="J25" s="903">
        <f t="shared" si="3"/>
        <v>21</v>
      </c>
      <c r="K25" s="903">
        <f t="shared" si="3"/>
        <v>38</v>
      </c>
      <c r="L25" s="903">
        <f t="shared" si="3"/>
        <v>59</v>
      </c>
      <c r="M25" s="903">
        <f t="shared" si="3"/>
        <v>1</v>
      </c>
      <c r="N25" s="903">
        <f t="shared" si="3"/>
        <v>3</v>
      </c>
      <c r="O25" s="903">
        <f t="shared" si="3"/>
        <v>4</v>
      </c>
      <c r="P25" s="903">
        <f t="shared" si="3"/>
        <v>1</v>
      </c>
      <c r="Q25" s="903">
        <f t="shared" si="3"/>
        <v>3</v>
      </c>
      <c r="R25" s="903">
        <f t="shared" si="3"/>
        <v>0</v>
      </c>
      <c r="S25" s="903">
        <f t="shared" si="3"/>
        <v>0</v>
      </c>
      <c r="T25" s="903">
        <f t="shared" si="3"/>
        <v>4</v>
      </c>
      <c r="U25" s="903">
        <f t="shared" si="3"/>
        <v>19</v>
      </c>
      <c r="V25" s="903">
        <f t="shared" si="3"/>
        <v>23</v>
      </c>
      <c r="W25" s="903">
        <f t="shared" si="3"/>
        <v>0</v>
      </c>
      <c r="X25" s="903">
        <f t="shared" si="3"/>
        <v>42</v>
      </c>
      <c r="Y25" s="811" t="s">
        <v>58</v>
      </c>
      <c r="Z25" s="811"/>
    </row>
    <row r="26" spans="1:26" ht="21" customHeight="1">
      <c r="A26" s="810" t="s">
        <v>59</v>
      </c>
      <c r="B26" s="810"/>
      <c r="C26" s="903">
        <f t="shared" si="3"/>
        <v>1</v>
      </c>
      <c r="D26" s="903">
        <f t="shared" si="3"/>
        <v>1</v>
      </c>
      <c r="E26" s="903">
        <f t="shared" si="3"/>
        <v>0</v>
      </c>
      <c r="F26" s="903">
        <f t="shared" si="3"/>
        <v>2</v>
      </c>
      <c r="G26" s="903">
        <f t="shared" si="3"/>
        <v>181</v>
      </c>
      <c r="H26" s="903">
        <f t="shared" si="3"/>
        <v>233</v>
      </c>
      <c r="I26" s="903">
        <f t="shared" si="3"/>
        <v>414</v>
      </c>
      <c r="J26" s="903">
        <f t="shared" si="3"/>
        <v>22</v>
      </c>
      <c r="K26" s="903">
        <f t="shared" si="3"/>
        <v>25</v>
      </c>
      <c r="L26" s="903">
        <f t="shared" si="3"/>
        <v>47</v>
      </c>
      <c r="M26" s="903">
        <f t="shared" si="3"/>
        <v>1</v>
      </c>
      <c r="N26" s="903">
        <f t="shared" si="3"/>
        <v>1</v>
      </c>
      <c r="O26" s="903">
        <f t="shared" si="3"/>
        <v>2</v>
      </c>
      <c r="P26" s="903">
        <f t="shared" si="3"/>
        <v>1</v>
      </c>
      <c r="Q26" s="903">
        <f t="shared" si="3"/>
        <v>1</v>
      </c>
      <c r="R26" s="903">
        <f t="shared" si="3"/>
        <v>0</v>
      </c>
      <c r="S26" s="903">
        <f t="shared" si="3"/>
        <v>0</v>
      </c>
      <c r="T26" s="903">
        <f t="shared" si="3"/>
        <v>2</v>
      </c>
      <c r="U26" s="903">
        <f t="shared" si="3"/>
        <v>9</v>
      </c>
      <c r="V26" s="903">
        <f t="shared" si="3"/>
        <v>12</v>
      </c>
      <c r="W26" s="903">
        <f t="shared" si="3"/>
        <v>0</v>
      </c>
      <c r="X26" s="903">
        <f t="shared" si="3"/>
        <v>21</v>
      </c>
      <c r="Y26" s="811" t="s">
        <v>60</v>
      </c>
      <c r="Z26" s="811"/>
    </row>
    <row r="27" spans="1:26" ht="21" customHeight="1">
      <c r="A27" s="810" t="s">
        <v>61</v>
      </c>
      <c r="B27" s="810"/>
      <c r="C27" s="903">
        <f t="shared" si="3"/>
        <v>1</v>
      </c>
      <c r="D27" s="903">
        <f t="shared" si="3"/>
        <v>1</v>
      </c>
      <c r="E27" s="903">
        <f t="shared" si="3"/>
        <v>0</v>
      </c>
      <c r="F27" s="903">
        <f t="shared" si="3"/>
        <v>2</v>
      </c>
      <c r="G27" s="903">
        <f t="shared" si="3"/>
        <v>221</v>
      </c>
      <c r="H27" s="903">
        <f t="shared" si="3"/>
        <v>485</v>
      </c>
      <c r="I27" s="903">
        <f t="shared" si="3"/>
        <v>706</v>
      </c>
      <c r="J27" s="903">
        <f t="shared" si="3"/>
        <v>18</v>
      </c>
      <c r="K27" s="903">
        <f t="shared" si="3"/>
        <v>43</v>
      </c>
      <c r="L27" s="903">
        <f t="shared" si="3"/>
        <v>61</v>
      </c>
      <c r="M27" s="903">
        <f t="shared" si="3"/>
        <v>1</v>
      </c>
      <c r="N27" s="903">
        <f t="shared" si="3"/>
        <v>1</v>
      </c>
      <c r="O27" s="903">
        <f t="shared" si="3"/>
        <v>2</v>
      </c>
      <c r="P27" s="903">
        <f t="shared" si="3"/>
        <v>0</v>
      </c>
      <c r="Q27" s="903">
        <f t="shared" si="3"/>
        <v>0</v>
      </c>
      <c r="R27" s="903">
        <f t="shared" si="3"/>
        <v>2</v>
      </c>
      <c r="S27" s="903">
        <f t="shared" si="3"/>
        <v>0</v>
      </c>
      <c r="T27" s="903">
        <f t="shared" si="3"/>
        <v>2</v>
      </c>
      <c r="U27" s="903">
        <f t="shared" si="3"/>
        <v>7</v>
      </c>
      <c r="V27" s="903">
        <f t="shared" si="3"/>
        <v>12</v>
      </c>
      <c r="W27" s="903">
        <f t="shared" si="3"/>
        <v>0</v>
      </c>
      <c r="X27" s="903">
        <f t="shared" si="3"/>
        <v>19</v>
      </c>
      <c r="Y27" s="811" t="s">
        <v>62</v>
      </c>
      <c r="Z27" s="811"/>
    </row>
    <row r="28" spans="1:26" ht="21" customHeight="1">
      <c r="A28" s="810" t="s">
        <v>63</v>
      </c>
      <c r="B28" s="810"/>
      <c r="C28" s="903">
        <f t="shared" si="3"/>
        <v>1</v>
      </c>
      <c r="D28" s="903">
        <f t="shared" si="3"/>
        <v>2</v>
      </c>
      <c r="E28" s="903">
        <f t="shared" si="3"/>
        <v>0</v>
      </c>
      <c r="F28" s="903">
        <f t="shared" si="3"/>
        <v>3</v>
      </c>
      <c r="G28" s="903">
        <f t="shared" si="3"/>
        <v>356</v>
      </c>
      <c r="H28" s="903">
        <f t="shared" si="3"/>
        <v>364</v>
      </c>
      <c r="I28" s="903">
        <f t="shared" si="3"/>
        <v>720</v>
      </c>
      <c r="J28" s="903">
        <f t="shared" si="3"/>
        <v>16</v>
      </c>
      <c r="K28" s="903">
        <f t="shared" si="3"/>
        <v>33</v>
      </c>
      <c r="L28" s="903">
        <f t="shared" si="3"/>
        <v>49</v>
      </c>
      <c r="M28" s="903">
        <f t="shared" si="3"/>
        <v>2</v>
      </c>
      <c r="N28" s="903">
        <f t="shared" si="3"/>
        <v>1</v>
      </c>
      <c r="O28" s="903">
        <f t="shared" si="3"/>
        <v>3</v>
      </c>
      <c r="P28" s="903">
        <f t="shared" si="3"/>
        <v>0</v>
      </c>
      <c r="Q28" s="903">
        <f t="shared" si="3"/>
        <v>0</v>
      </c>
      <c r="R28" s="903">
        <f t="shared" si="3"/>
        <v>3</v>
      </c>
      <c r="S28" s="903">
        <f t="shared" si="3"/>
        <v>0</v>
      </c>
      <c r="T28" s="903">
        <f t="shared" si="3"/>
        <v>3</v>
      </c>
      <c r="U28" s="903">
        <f t="shared" si="3"/>
        <v>9</v>
      </c>
      <c r="V28" s="903">
        <f t="shared" si="3"/>
        <v>14</v>
      </c>
      <c r="W28" s="903">
        <f t="shared" si="3"/>
        <v>0</v>
      </c>
      <c r="X28" s="903">
        <f t="shared" si="3"/>
        <v>23</v>
      </c>
      <c r="Y28" s="811" t="s">
        <v>64</v>
      </c>
      <c r="Z28" s="811"/>
    </row>
    <row r="29" spans="1:26" ht="21" customHeight="1" thickBot="1">
      <c r="A29" s="876" t="s">
        <v>65</v>
      </c>
      <c r="B29" s="876"/>
      <c r="C29" s="903">
        <f t="shared" si="3"/>
        <v>1</v>
      </c>
      <c r="D29" s="903">
        <f t="shared" si="3"/>
        <v>0</v>
      </c>
      <c r="E29" s="903">
        <f t="shared" si="3"/>
        <v>0</v>
      </c>
      <c r="F29" s="903">
        <f t="shared" si="3"/>
        <v>1</v>
      </c>
      <c r="G29" s="903">
        <f t="shared" si="3"/>
        <v>230</v>
      </c>
      <c r="H29" s="903">
        <f t="shared" si="3"/>
        <v>137</v>
      </c>
      <c r="I29" s="903">
        <f t="shared" si="3"/>
        <v>367</v>
      </c>
      <c r="J29" s="903">
        <f t="shared" si="3"/>
        <v>15</v>
      </c>
      <c r="K29" s="903">
        <f t="shared" si="3"/>
        <v>15</v>
      </c>
      <c r="L29" s="903">
        <f t="shared" si="3"/>
        <v>30</v>
      </c>
      <c r="M29" s="903">
        <f t="shared" si="3"/>
        <v>1</v>
      </c>
      <c r="N29" s="903">
        <f t="shared" si="3"/>
        <v>0</v>
      </c>
      <c r="O29" s="903">
        <f t="shared" si="3"/>
        <v>1</v>
      </c>
      <c r="P29" s="903">
        <f t="shared" si="3"/>
        <v>1</v>
      </c>
      <c r="Q29" s="903">
        <f t="shared" si="3"/>
        <v>0</v>
      </c>
      <c r="R29" s="903">
        <f t="shared" si="3"/>
        <v>0</v>
      </c>
      <c r="S29" s="903">
        <f t="shared" si="3"/>
        <v>0</v>
      </c>
      <c r="T29" s="903">
        <f t="shared" si="3"/>
        <v>1</v>
      </c>
      <c r="U29" s="903">
        <f t="shared" si="3"/>
        <v>7</v>
      </c>
      <c r="V29" s="903">
        <f t="shared" si="3"/>
        <v>5</v>
      </c>
      <c r="W29" s="903">
        <f t="shared" si="3"/>
        <v>0</v>
      </c>
      <c r="X29" s="903">
        <f t="shared" si="3"/>
        <v>12</v>
      </c>
      <c r="Y29" s="823" t="s">
        <v>66</v>
      </c>
      <c r="Z29" s="823"/>
    </row>
    <row r="30" spans="1:26" ht="20.25" customHeight="1" thickBot="1">
      <c r="A30" s="891" t="s">
        <v>19</v>
      </c>
      <c r="B30" s="891"/>
      <c r="C30" s="879">
        <f>SUM(C10:C29)</f>
        <v>24</v>
      </c>
      <c r="D30" s="879">
        <f t="shared" ref="D30:X30" si="4">SUM(D10:D29)</f>
        <v>18</v>
      </c>
      <c r="E30" s="879">
        <f t="shared" si="4"/>
        <v>0</v>
      </c>
      <c r="F30" s="879">
        <f t="shared" si="4"/>
        <v>42</v>
      </c>
      <c r="G30" s="879">
        <f t="shared" si="4"/>
        <v>7544</v>
      </c>
      <c r="H30" s="879">
        <f t="shared" si="4"/>
        <v>5754</v>
      </c>
      <c r="I30" s="879">
        <f t="shared" si="4"/>
        <v>13298</v>
      </c>
      <c r="J30" s="879">
        <f t="shared" si="4"/>
        <v>495</v>
      </c>
      <c r="K30" s="879">
        <f t="shared" si="4"/>
        <v>677</v>
      </c>
      <c r="L30" s="879">
        <f t="shared" si="4"/>
        <v>1172</v>
      </c>
      <c r="M30" s="879">
        <f t="shared" si="4"/>
        <v>16</v>
      </c>
      <c r="N30" s="879">
        <f t="shared" si="4"/>
        <v>26</v>
      </c>
      <c r="O30" s="879">
        <f t="shared" si="4"/>
        <v>42</v>
      </c>
      <c r="P30" s="879">
        <f t="shared" si="4"/>
        <v>9</v>
      </c>
      <c r="Q30" s="879">
        <f t="shared" si="4"/>
        <v>17</v>
      </c>
      <c r="R30" s="879">
        <f t="shared" si="4"/>
        <v>16</v>
      </c>
      <c r="S30" s="879">
        <f t="shared" si="4"/>
        <v>0</v>
      </c>
      <c r="T30" s="879">
        <f t="shared" si="4"/>
        <v>42</v>
      </c>
      <c r="U30" s="879">
        <f t="shared" si="4"/>
        <v>263</v>
      </c>
      <c r="V30" s="879">
        <f t="shared" si="4"/>
        <v>192</v>
      </c>
      <c r="W30" s="879">
        <f t="shared" si="4"/>
        <v>0</v>
      </c>
      <c r="X30" s="879">
        <f t="shared" si="4"/>
        <v>455</v>
      </c>
      <c r="Y30" s="826" t="s">
        <v>67</v>
      </c>
      <c r="Z30" s="826"/>
    </row>
    <row r="31" spans="1:26" ht="20.25" customHeight="1" thickTop="1">
      <c r="A31" s="904"/>
      <c r="B31" s="904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  <c r="N31" s="877"/>
      <c r="O31" s="877"/>
      <c r="P31" s="877"/>
      <c r="Q31" s="877"/>
      <c r="R31" s="877"/>
      <c r="S31" s="877"/>
      <c r="T31" s="877"/>
      <c r="U31" s="877"/>
      <c r="V31" s="877"/>
      <c r="W31" s="877"/>
      <c r="X31" s="877"/>
      <c r="Y31" s="846"/>
      <c r="Z31" s="846"/>
    </row>
    <row r="32" spans="1:26" ht="20.25" customHeight="1">
      <c r="A32" s="904"/>
      <c r="B32" s="904"/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  <c r="N32" s="877"/>
      <c r="O32" s="877"/>
      <c r="P32" s="877"/>
      <c r="Q32" s="877"/>
      <c r="R32" s="877"/>
      <c r="S32" s="877"/>
      <c r="T32" s="877"/>
      <c r="U32" s="877"/>
      <c r="V32" s="877"/>
      <c r="W32" s="877"/>
      <c r="X32" s="877"/>
      <c r="Y32" s="846"/>
      <c r="Z32" s="846"/>
    </row>
    <row r="33" spans="1:26" ht="20.25" customHeight="1">
      <c r="A33" s="904"/>
      <c r="B33" s="904"/>
      <c r="C33" s="877"/>
      <c r="D33" s="877"/>
      <c r="E33" s="877"/>
      <c r="F33" s="877"/>
      <c r="G33" s="877"/>
      <c r="H33" s="877"/>
      <c r="I33" s="877"/>
      <c r="J33" s="877"/>
      <c r="K33" s="877"/>
      <c r="L33" s="877"/>
      <c r="M33" s="877"/>
      <c r="N33" s="877"/>
      <c r="O33" s="877"/>
      <c r="P33" s="877"/>
      <c r="Q33" s="877"/>
      <c r="R33" s="877"/>
      <c r="S33" s="877"/>
      <c r="T33" s="877"/>
      <c r="U33" s="877"/>
      <c r="V33" s="877"/>
      <c r="W33" s="877"/>
      <c r="X33" s="877"/>
      <c r="Y33" s="846"/>
      <c r="Z33" s="846"/>
    </row>
    <row r="34" spans="1:26" ht="20.25" customHeight="1">
      <c r="A34" s="904"/>
      <c r="B34" s="904"/>
      <c r="C34" s="877"/>
      <c r="D34" s="877"/>
      <c r="E34" s="877"/>
      <c r="F34" s="877"/>
      <c r="G34" s="877"/>
      <c r="H34" s="877"/>
      <c r="I34" s="877"/>
      <c r="J34" s="877"/>
      <c r="K34" s="877"/>
      <c r="L34" s="877"/>
      <c r="M34" s="877"/>
      <c r="N34" s="877"/>
      <c r="O34" s="877"/>
      <c r="P34" s="877"/>
      <c r="Q34" s="877"/>
      <c r="R34" s="877"/>
      <c r="S34" s="877"/>
      <c r="T34" s="877"/>
      <c r="U34" s="877"/>
      <c r="V34" s="877"/>
      <c r="W34" s="877"/>
      <c r="X34" s="877"/>
      <c r="Y34" s="846"/>
      <c r="Z34" s="846"/>
    </row>
    <row r="35" spans="1:26" ht="20.25" customHeight="1">
      <c r="A35" s="904"/>
      <c r="B35" s="904"/>
      <c r="C35" s="877"/>
      <c r="D35" s="877"/>
      <c r="E35" s="877"/>
      <c r="F35" s="877"/>
      <c r="G35" s="877"/>
      <c r="H35" s="877"/>
      <c r="I35" s="877"/>
      <c r="J35" s="877"/>
      <c r="K35" s="877"/>
      <c r="L35" s="877"/>
      <c r="M35" s="877"/>
      <c r="N35" s="877"/>
      <c r="O35" s="877"/>
      <c r="P35" s="877"/>
      <c r="Q35" s="877"/>
      <c r="R35" s="877"/>
      <c r="S35" s="877"/>
      <c r="T35" s="877"/>
      <c r="U35" s="877"/>
      <c r="V35" s="877"/>
      <c r="W35" s="877"/>
      <c r="X35" s="877"/>
      <c r="Y35" s="846"/>
      <c r="Z35" s="846"/>
    </row>
    <row r="36" spans="1:26" ht="27.75" customHeight="1">
      <c r="A36" s="794" t="s">
        <v>1252</v>
      </c>
      <c r="B36" s="794"/>
      <c r="C36" s="794"/>
      <c r="D36" s="794"/>
      <c r="E36" s="794"/>
      <c r="F36" s="794"/>
      <c r="G36" s="794"/>
      <c r="H36" s="794"/>
      <c r="I36" s="794"/>
      <c r="J36" s="794"/>
      <c r="K36" s="794"/>
      <c r="L36" s="794"/>
      <c r="M36" s="794"/>
      <c r="N36" s="794"/>
      <c r="O36" s="794"/>
      <c r="P36" s="794"/>
      <c r="Q36" s="794"/>
      <c r="R36" s="794"/>
      <c r="S36" s="794"/>
      <c r="T36" s="794"/>
      <c r="U36" s="794"/>
      <c r="V36" s="794"/>
      <c r="W36" s="794"/>
      <c r="X36" s="794"/>
      <c r="Y36" s="794"/>
      <c r="Z36" s="794"/>
    </row>
    <row r="37" spans="1:26" ht="42" customHeight="1">
      <c r="A37" s="861" t="s">
        <v>1253</v>
      </c>
      <c r="B37" s="861"/>
      <c r="C37" s="861"/>
      <c r="D37" s="861"/>
      <c r="E37" s="861"/>
      <c r="F37" s="861"/>
      <c r="G37" s="861"/>
      <c r="H37" s="861"/>
      <c r="I37" s="861"/>
      <c r="J37" s="861"/>
      <c r="K37" s="861"/>
      <c r="L37" s="861"/>
      <c r="M37" s="861"/>
      <c r="N37" s="861"/>
      <c r="O37" s="861"/>
      <c r="P37" s="861"/>
      <c r="Q37" s="861"/>
      <c r="R37" s="861"/>
      <c r="S37" s="861"/>
      <c r="T37" s="861"/>
      <c r="U37" s="861"/>
      <c r="V37" s="861"/>
      <c r="W37" s="861"/>
      <c r="X37" s="861"/>
      <c r="Y37" s="861"/>
      <c r="Z37" s="861"/>
    </row>
    <row r="38" spans="1:26" ht="24" customHeight="1" thickBot="1">
      <c r="A38" s="795" t="s">
        <v>1254</v>
      </c>
      <c r="B38" s="795"/>
      <c r="C38" s="795"/>
      <c r="D38" s="795"/>
      <c r="E38" s="795"/>
      <c r="F38" s="795"/>
      <c r="G38" s="795"/>
      <c r="H38" s="795"/>
      <c r="I38" s="795"/>
      <c r="J38" s="795"/>
      <c r="K38" s="795"/>
      <c r="L38" s="795"/>
      <c r="M38" s="795"/>
      <c r="N38" s="795"/>
      <c r="O38" s="795"/>
      <c r="P38" s="795"/>
      <c r="Q38" s="795"/>
      <c r="R38" s="795"/>
      <c r="S38" s="795"/>
      <c r="T38" s="795"/>
      <c r="U38" s="795"/>
      <c r="V38" s="795"/>
      <c r="W38" s="795"/>
      <c r="X38" s="795"/>
      <c r="Y38" s="796" t="s">
        <v>1255</v>
      </c>
      <c r="Z38" s="796"/>
    </row>
    <row r="39" spans="1:26" ht="21" customHeight="1" thickTop="1">
      <c r="A39" s="864" t="s">
        <v>4</v>
      </c>
      <c r="B39" s="864"/>
      <c r="C39" s="798" t="s">
        <v>124</v>
      </c>
      <c r="D39" s="798"/>
      <c r="E39" s="798"/>
      <c r="F39" s="798"/>
      <c r="G39" s="798"/>
      <c r="H39" s="798"/>
      <c r="I39" s="798"/>
      <c r="J39" s="798"/>
      <c r="K39" s="798"/>
      <c r="L39" s="798"/>
      <c r="M39" s="798"/>
      <c r="N39" s="798"/>
      <c r="O39" s="798"/>
      <c r="P39" s="798"/>
      <c r="Q39" s="798"/>
      <c r="R39" s="798"/>
      <c r="S39" s="798"/>
      <c r="T39" s="798"/>
      <c r="U39" s="798"/>
      <c r="V39" s="798"/>
      <c r="W39" s="798"/>
      <c r="X39" s="798"/>
      <c r="Y39" s="798" t="s">
        <v>10</v>
      </c>
      <c r="Z39" s="798"/>
    </row>
    <row r="40" spans="1:26" ht="21" customHeight="1">
      <c r="A40" s="867"/>
      <c r="B40" s="867"/>
      <c r="C40" s="800" t="s">
        <v>125</v>
      </c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800"/>
      <c r="S40" s="800"/>
      <c r="T40" s="800"/>
      <c r="U40" s="800"/>
      <c r="V40" s="800"/>
      <c r="W40" s="800"/>
      <c r="X40" s="800"/>
      <c r="Y40" s="800"/>
      <c r="Z40" s="800"/>
    </row>
    <row r="41" spans="1:26" ht="24" customHeight="1">
      <c r="A41" s="867"/>
      <c r="B41" s="867"/>
      <c r="C41" s="800" t="s">
        <v>71</v>
      </c>
      <c r="D41" s="800"/>
      <c r="E41" s="800"/>
      <c r="F41" s="800"/>
      <c r="G41" s="800" t="s">
        <v>97</v>
      </c>
      <c r="H41" s="800"/>
      <c r="I41" s="800"/>
      <c r="J41" s="800" t="s">
        <v>98</v>
      </c>
      <c r="K41" s="800"/>
      <c r="L41" s="800"/>
      <c r="M41" s="800" t="s">
        <v>99</v>
      </c>
      <c r="N41" s="800"/>
      <c r="O41" s="800"/>
      <c r="P41" s="800" t="s">
        <v>100</v>
      </c>
      <c r="Q41" s="800"/>
      <c r="R41" s="800"/>
      <c r="S41" s="800"/>
      <c r="T41" s="800"/>
      <c r="U41" s="800" t="s">
        <v>101</v>
      </c>
      <c r="V41" s="800"/>
      <c r="W41" s="800"/>
      <c r="X41" s="800"/>
      <c r="Y41" s="800"/>
      <c r="Z41" s="800"/>
    </row>
    <row r="42" spans="1:26" ht="39.75" customHeight="1">
      <c r="A42" s="867"/>
      <c r="B42" s="867"/>
      <c r="C42" s="800" t="s">
        <v>73</v>
      </c>
      <c r="D42" s="800"/>
      <c r="E42" s="800"/>
      <c r="F42" s="800"/>
      <c r="G42" s="800" t="s">
        <v>102</v>
      </c>
      <c r="H42" s="800"/>
      <c r="I42" s="800"/>
      <c r="J42" s="800" t="s">
        <v>103</v>
      </c>
      <c r="K42" s="800"/>
      <c r="L42" s="800"/>
      <c r="M42" s="800" t="s">
        <v>104</v>
      </c>
      <c r="N42" s="800"/>
      <c r="O42" s="800"/>
      <c r="P42" s="800" t="s">
        <v>105</v>
      </c>
      <c r="Q42" s="800"/>
      <c r="R42" s="800"/>
      <c r="S42" s="800"/>
      <c r="T42" s="800"/>
      <c r="U42" s="800" t="s">
        <v>106</v>
      </c>
      <c r="V42" s="800"/>
      <c r="W42" s="800"/>
      <c r="X42" s="800"/>
      <c r="Y42" s="800"/>
      <c r="Z42" s="800"/>
    </row>
    <row r="43" spans="1:26" ht="35.25" customHeight="1">
      <c r="A43" s="867"/>
      <c r="B43" s="867"/>
      <c r="C43" s="898" t="s">
        <v>16</v>
      </c>
      <c r="D43" s="898" t="s">
        <v>17</v>
      </c>
      <c r="E43" s="898" t="s">
        <v>18</v>
      </c>
      <c r="F43" s="898" t="s">
        <v>107</v>
      </c>
      <c r="G43" s="898" t="s">
        <v>16</v>
      </c>
      <c r="H43" s="898" t="s">
        <v>17</v>
      </c>
      <c r="I43" s="898" t="s">
        <v>107</v>
      </c>
      <c r="J43" s="898" t="s">
        <v>16</v>
      </c>
      <c r="K43" s="898" t="s">
        <v>82</v>
      </c>
      <c r="L43" s="898" t="s">
        <v>107</v>
      </c>
      <c r="M43" s="898" t="s">
        <v>108</v>
      </c>
      <c r="N43" s="898" t="s">
        <v>109</v>
      </c>
      <c r="O43" s="898" t="s">
        <v>107</v>
      </c>
      <c r="P43" s="898" t="s">
        <v>110</v>
      </c>
      <c r="Q43" s="898" t="s">
        <v>111</v>
      </c>
      <c r="R43" s="954" t="s">
        <v>112</v>
      </c>
      <c r="S43" s="898" t="s">
        <v>113</v>
      </c>
      <c r="T43" s="898" t="s">
        <v>19</v>
      </c>
      <c r="U43" s="898" t="s">
        <v>16</v>
      </c>
      <c r="V43" s="898" t="s">
        <v>17</v>
      </c>
      <c r="W43" s="898" t="s">
        <v>18</v>
      </c>
      <c r="X43" s="898" t="s">
        <v>107</v>
      </c>
      <c r="Y43" s="800"/>
      <c r="Z43" s="800"/>
    </row>
    <row r="44" spans="1:26" ht="42" customHeight="1" thickBot="1">
      <c r="A44" s="870"/>
      <c r="B44" s="870"/>
      <c r="C44" s="920" t="s">
        <v>20</v>
      </c>
      <c r="D44" s="920" t="s">
        <v>21</v>
      </c>
      <c r="E44" s="920" t="s">
        <v>22</v>
      </c>
      <c r="F44" s="920" t="s">
        <v>23</v>
      </c>
      <c r="G44" s="920" t="s">
        <v>20</v>
      </c>
      <c r="H44" s="920" t="s">
        <v>21</v>
      </c>
      <c r="I44" s="920" t="s">
        <v>23</v>
      </c>
      <c r="J44" s="920" t="s">
        <v>20</v>
      </c>
      <c r="K44" s="920" t="s">
        <v>21</v>
      </c>
      <c r="L44" s="920" t="s">
        <v>23</v>
      </c>
      <c r="M44" s="920" t="s">
        <v>114</v>
      </c>
      <c r="N44" s="920" t="s">
        <v>115</v>
      </c>
      <c r="O44" s="920" t="s">
        <v>23</v>
      </c>
      <c r="P44" s="920" t="s">
        <v>116</v>
      </c>
      <c r="Q44" s="1183" t="s">
        <v>126</v>
      </c>
      <c r="R44" s="1183" t="s">
        <v>1251</v>
      </c>
      <c r="S44" s="920" t="s">
        <v>119</v>
      </c>
      <c r="T44" s="920" t="s">
        <v>23</v>
      </c>
      <c r="U44" s="920" t="s">
        <v>20</v>
      </c>
      <c r="V44" s="920" t="s">
        <v>21</v>
      </c>
      <c r="W44" s="920" t="s">
        <v>22</v>
      </c>
      <c r="X44" s="920" t="s">
        <v>23</v>
      </c>
      <c r="Y44" s="885"/>
      <c r="Z44" s="885"/>
    </row>
    <row r="45" spans="1:26" ht="20.25" customHeight="1">
      <c r="A45" s="871" t="s">
        <v>120</v>
      </c>
      <c r="B45" s="871"/>
      <c r="C45" s="872">
        <v>0</v>
      </c>
      <c r="D45" s="872">
        <v>0</v>
      </c>
      <c r="E45" s="872">
        <v>0</v>
      </c>
      <c r="F45" s="872">
        <f>SUM(C45:E45)</f>
        <v>0</v>
      </c>
      <c r="G45" s="872">
        <v>0</v>
      </c>
      <c r="H45" s="872">
        <v>0</v>
      </c>
      <c r="I45" s="872">
        <f>SUM(G45:H45)</f>
        <v>0</v>
      </c>
      <c r="J45" s="872">
        <v>0</v>
      </c>
      <c r="K45" s="872">
        <v>0</v>
      </c>
      <c r="L45" s="872">
        <f>SUM(J45:K45)</f>
        <v>0</v>
      </c>
      <c r="M45" s="872">
        <v>0</v>
      </c>
      <c r="N45" s="872">
        <v>0</v>
      </c>
      <c r="O45" s="872">
        <f>SUM(M45:N45)</f>
        <v>0</v>
      </c>
      <c r="P45" s="872">
        <v>0</v>
      </c>
      <c r="Q45" s="872">
        <v>0</v>
      </c>
      <c r="R45" s="872">
        <v>0</v>
      </c>
      <c r="S45" s="872">
        <v>0</v>
      </c>
      <c r="T45" s="872">
        <f>SUM(P45:S45)</f>
        <v>0</v>
      </c>
      <c r="U45" s="872">
        <v>0</v>
      </c>
      <c r="V45" s="872">
        <v>0</v>
      </c>
      <c r="W45" s="872">
        <v>0</v>
      </c>
      <c r="X45" s="872">
        <f>SUM(U45:W45)</f>
        <v>0</v>
      </c>
      <c r="Y45" s="807" t="s">
        <v>26</v>
      </c>
      <c r="Z45" s="807"/>
    </row>
    <row r="46" spans="1:26" ht="21" customHeight="1">
      <c r="A46" s="810" t="s">
        <v>27</v>
      </c>
      <c r="B46" s="810"/>
      <c r="C46" s="872">
        <v>1</v>
      </c>
      <c r="D46" s="872">
        <v>1</v>
      </c>
      <c r="E46" s="872">
        <v>0</v>
      </c>
      <c r="F46" s="872">
        <f t="shared" ref="F46:F64" si="5">SUM(C46:E46)</f>
        <v>2</v>
      </c>
      <c r="G46" s="872">
        <v>70</v>
      </c>
      <c r="H46" s="872">
        <v>45</v>
      </c>
      <c r="I46" s="872">
        <f t="shared" ref="I46:I64" si="6">SUM(G46:H46)</f>
        <v>115</v>
      </c>
      <c r="J46" s="872">
        <v>10</v>
      </c>
      <c r="K46" s="872">
        <v>23</v>
      </c>
      <c r="L46" s="872">
        <f t="shared" ref="L46:L64" si="7">SUM(J46:K46)</f>
        <v>33</v>
      </c>
      <c r="M46" s="872">
        <v>1</v>
      </c>
      <c r="N46" s="872">
        <v>1</v>
      </c>
      <c r="O46" s="872">
        <f t="shared" ref="O46:O64" si="8">SUM(M46:N46)</f>
        <v>2</v>
      </c>
      <c r="P46" s="872">
        <v>0</v>
      </c>
      <c r="Q46" s="872">
        <v>0</v>
      </c>
      <c r="R46" s="872">
        <v>2</v>
      </c>
      <c r="S46" s="872">
        <v>0</v>
      </c>
      <c r="T46" s="872">
        <f t="shared" ref="T46:T64" si="9">SUM(P46:S46)</f>
        <v>2</v>
      </c>
      <c r="U46" s="872">
        <v>4</v>
      </c>
      <c r="V46" s="872">
        <v>4</v>
      </c>
      <c r="W46" s="872">
        <v>0</v>
      </c>
      <c r="X46" s="872">
        <f t="shared" ref="X46:X64" si="10">SUM(U46:W46)</f>
        <v>8</v>
      </c>
      <c r="Y46" s="809" t="s">
        <v>28</v>
      </c>
      <c r="Z46" s="809"/>
    </row>
    <row r="47" spans="1:26" ht="21" customHeight="1">
      <c r="A47" s="810" t="s">
        <v>83</v>
      </c>
      <c r="B47" s="810"/>
      <c r="C47" s="872">
        <v>0</v>
      </c>
      <c r="D47" s="872">
        <v>0</v>
      </c>
      <c r="E47" s="872">
        <v>0</v>
      </c>
      <c r="F47" s="872">
        <f t="shared" si="5"/>
        <v>0</v>
      </c>
      <c r="G47" s="872">
        <v>0</v>
      </c>
      <c r="H47" s="872">
        <v>157</v>
      </c>
      <c r="I47" s="872">
        <f t="shared" si="6"/>
        <v>157</v>
      </c>
      <c r="J47" s="872">
        <v>0</v>
      </c>
      <c r="K47" s="872">
        <v>19</v>
      </c>
      <c r="L47" s="872">
        <f t="shared" si="7"/>
        <v>19</v>
      </c>
      <c r="M47" s="872">
        <v>0</v>
      </c>
      <c r="N47" s="872">
        <v>0</v>
      </c>
      <c r="O47" s="872">
        <f t="shared" si="8"/>
        <v>0</v>
      </c>
      <c r="P47" s="872">
        <v>0</v>
      </c>
      <c r="Q47" s="872">
        <v>0</v>
      </c>
      <c r="R47" s="872">
        <v>0</v>
      </c>
      <c r="S47" s="872">
        <v>0</v>
      </c>
      <c r="T47" s="872">
        <f t="shared" si="9"/>
        <v>0</v>
      </c>
      <c r="U47" s="872">
        <v>0</v>
      </c>
      <c r="V47" s="872">
        <v>6</v>
      </c>
      <c r="W47" s="872">
        <v>0</v>
      </c>
      <c r="X47" s="872">
        <f t="shared" si="10"/>
        <v>6</v>
      </c>
      <c r="Y47" s="811" t="s">
        <v>30</v>
      </c>
      <c r="Z47" s="811"/>
    </row>
    <row r="48" spans="1:26" ht="21" customHeight="1">
      <c r="A48" s="810" t="s">
        <v>31</v>
      </c>
      <c r="B48" s="810"/>
      <c r="C48" s="872">
        <v>0</v>
      </c>
      <c r="D48" s="872">
        <v>0</v>
      </c>
      <c r="E48" s="872">
        <v>0</v>
      </c>
      <c r="F48" s="872">
        <f t="shared" si="5"/>
        <v>0</v>
      </c>
      <c r="G48" s="872">
        <v>70</v>
      </c>
      <c r="H48" s="872">
        <v>85</v>
      </c>
      <c r="I48" s="872">
        <f t="shared" si="6"/>
        <v>155</v>
      </c>
      <c r="J48" s="872">
        <v>8</v>
      </c>
      <c r="K48" s="872">
        <v>12</v>
      </c>
      <c r="L48" s="872">
        <f t="shared" si="7"/>
        <v>20</v>
      </c>
      <c r="M48" s="872">
        <v>0</v>
      </c>
      <c r="N48" s="872">
        <v>0</v>
      </c>
      <c r="O48" s="872">
        <f t="shared" si="8"/>
        <v>0</v>
      </c>
      <c r="P48" s="872">
        <v>0</v>
      </c>
      <c r="Q48" s="872">
        <v>0</v>
      </c>
      <c r="R48" s="872">
        <v>0</v>
      </c>
      <c r="S48" s="872">
        <v>0</v>
      </c>
      <c r="T48" s="872">
        <f t="shared" si="9"/>
        <v>0</v>
      </c>
      <c r="U48" s="872">
        <v>3</v>
      </c>
      <c r="V48" s="872">
        <v>3</v>
      </c>
      <c r="W48" s="872">
        <v>0</v>
      </c>
      <c r="X48" s="872">
        <f t="shared" si="10"/>
        <v>6</v>
      </c>
      <c r="Y48" s="811" t="s">
        <v>32</v>
      </c>
      <c r="Z48" s="811"/>
    </row>
    <row r="49" spans="1:26" ht="21" customHeight="1">
      <c r="A49" s="812" t="s">
        <v>33</v>
      </c>
      <c r="B49" s="874" t="s">
        <v>34</v>
      </c>
      <c r="C49" s="872">
        <v>1</v>
      </c>
      <c r="D49" s="872">
        <v>0</v>
      </c>
      <c r="E49" s="872">
        <v>0</v>
      </c>
      <c r="F49" s="872">
        <f t="shared" si="5"/>
        <v>1</v>
      </c>
      <c r="G49" s="872">
        <v>262</v>
      </c>
      <c r="H49" s="872">
        <v>0</v>
      </c>
      <c r="I49" s="872">
        <f t="shared" si="6"/>
        <v>262</v>
      </c>
      <c r="J49" s="872">
        <v>24</v>
      </c>
      <c r="K49" s="872">
        <v>4</v>
      </c>
      <c r="L49" s="872">
        <f t="shared" si="7"/>
        <v>28</v>
      </c>
      <c r="M49" s="872">
        <v>0</v>
      </c>
      <c r="N49" s="872">
        <v>1</v>
      </c>
      <c r="O49" s="872">
        <f t="shared" si="8"/>
        <v>1</v>
      </c>
      <c r="P49" s="872">
        <v>0</v>
      </c>
      <c r="Q49" s="872">
        <v>1</v>
      </c>
      <c r="R49" s="872">
        <v>0</v>
      </c>
      <c r="S49" s="872">
        <v>0</v>
      </c>
      <c r="T49" s="872">
        <f t="shared" si="9"/>
        <v>1</v>
      </c>
      <c r="U49" s="872">
        <v>10</v>
      </c>
      <c r="V49" s="872">
        <v>0</v>
      </c>
      <c r="W49" s="872">
        <v>0</v>
      </c>
      <c r="X49" s="872">
        <f t="shared" si="10"/>
        <v>10</v>
      </c>
      <c r="Y49" s="814" t="s">
        <v>35</v>
      </c>
      <c r="Z49" s="815" t="s">
        <v>36</v>
      </c>
    </row>
    <row r="50" spans="1:26" ht="21" customHeight="1">
      <c r="A50" s="816"/>
      <c r="B50" s="874" t="s">
        <v>37</v>
      </c>
      <c r="C50" s="872">
        <v>0</v>
      </c>
      <c r="D50" s="872">
        <v>1</v>
      </c>
      <c r="E50" s="872">
        <v>0</v>
      </c>
      <c r="F50" s="872">
        <f t="shared" si="5"/>
        <v>1</v>
      </c>
      <c r="G50" s="872">
        <v>0</v>
      </c>
      <c r="H50" s="872">
        <v>170</v>
      </c>
      <c r="I50" s="872">
        <f t="shared" si="6"/>
        <v>170</v>
      </c>
      <c r="J50" s="872">
        <v>0</v>
      </c>
      <c r="K50" s="872">
        <v>18</v>
      </c>
      <c r="L50" s="872">
        <f t="shared" si="7"/>
        <v>18</v>
      </c>
      <c r="M50" s="872">
        <v>1</v>
      </c>
      <c r="N50" s="872">
        <v>0</v>
      </c>
      <c r="O50" s="872">
        <f t="shared" si="8"/>
        <v>1</v>
      </c>
      <c r="P50" s="872">
        <v>0</v>
      </c>
      <c r="Q50" s="872">
        <v>0</v>
      </c>
      <c r="R50" s="872">
        <v>1</v>
      </c>
      <c r="S50" s="872">
        <v>0</v>
      </c>
      <c r="T50" s="872">
        <f t="shared" si="9"/>
        <v>1</v>
      </c>
      <c r="U50" s="872">
        <v>0</v>
      </c>
      <c r="V50" s="872">
        <v>3</v>
      </c>
      <c r="W50" s="872">
        <v>0</v>
      </c>
      <c r="X50" s="872">
        <f t="shared" si="10"/>
        <v>3</v>
      </c>
      <c r="Y50" s="814" t="s">
        <v>38</v>
      </c>
      <c r="Z50" s="817"/>
    </row>
    <row r="51" spans="1:26" ht="21" customHeight="1">
      <c r="A51" s="816"/>
      <c r="B51" s="874" t="s">
        <v>39</v>
      </c>
      <c r="C51" s="872">
        <v>0</v>
      </c>
      <c r="D51" s="872">
        <v>0</v>
      </c>
      <c r="E51" s="872">
        <v>0</v>
      </c>
      <c r="F51" s="872">
        <f t="shared" si="5"/>
        <v>0</v>
      </c>
      <c r="G51" s="872">
        <v>0</v>
      </c>
      <c r="H51" s="872">
        <v>0</v>
      </c>
      <c r="I51" s="872">
        <f t="shared" si="6"/>
        <v>0</v>
      </c>
      <c r="J51" s="872">
        <v>0</v>
      </c>
      <c r="K51" s="872">
        <v>0</v>
      </c>
      <c r="L51" s="872">
        <f t="shared" si="7"/>
        <v>0</v>
      </c>
      <c r="M51" s="872">
        <v>0</v>
      </c>
      <c r="N51" s="872">
        <v>0</v>
      </c>
      <c r="O51" s="872">
        <f t="shared" si="8"/>
        <v>0</v>
      </c>
      <c r="P51" s="872">
        <v>0</v>
      </c>
      <c r="Q51" s="872">
        <v>0</v>
      </c>
      <c r="R51" s="872">
        <v>0</v>
      </c>
      <c r="S51" s="872">
        <v>0</v>
      </c>
      <c r="T51" s="872">
        <f t="shared" si="9"/>
        <v>0</v>
      </c>
      <c r="U51" s="872">
        <v>0</v>
      </c>
      <c r="V51" s="872">
        <v>0</v>
      </c>
      <c r="W51" s="872">
        <v>0</v>
      </c>
      <c r="X51" s="872">
        <f t="shared" si="10"/>
        <v>0</v>
      </c>
      <c r="Y51" s="814" t="s">
        <v>40</v>
      </c>
      <c r="Z51" s="817"/>
    </row>
    <row r="52" spans="1:26" ht="21" customHeight="1">
      <c r="A52" s="816"/>
      <c r="B52" s="874" t="s">
        <v>41</v>
      </c>
      <c r="C52" s="872">
        <v>0</v>
      </c>
      <c r="D52" s="872">
        <v>0</v>
      </c>
      <c r="E52" s="872">
        <v>0</v>
      </c>
      <c r="F52" s="872">
        <f t="shared" si="5"/>
        <v>0</v>
      </c>
      <c r="G52" s="872">
        <v>0</v>
      </c>
      <c r="H52" s="872">
        <v>0</v>
      </c>
      <c r="I52" s="872">
        <f t="shared" si="6"/>
        <v>0</v>
      </c>
      <c r="J52" s="872">
        <v>0</v>
      </c>
      <c r="K52" s="872">
        <v>0</v>
      </c>
      <c r="L52" s="872">
        <f t="shared" si="7"/>
        <v>0</v>
      </c>
      <c r="M52" s="872">
        <v>0</v>
      </c>
      <c r="N52" s="872">
        <v>0</v>
      </c>
      <c r="O52" s="872">
        <f t="shared" si="8"/>
        <v>0</v>
      </c>
      <c r="P52" s="872">
        <v>0</v>
      </c>
      <c r="Q52" s="872">
        <v>0</v>
      </c>
      <c r="R52" s="872">
        <v>0</v>
      </c>
      <c r="S52" s="872">
        <v>0</v>
      </c>
      <c r="T52" s="872">
        <f t="shared" si="9"/>
        <v>0</v>
      </c>
      <c r="U52" s="872">
        <v>0</v>
      </c>
      <c r="V52" s="872">
        <v>0</v>
      </c>
      <c r="W52" s="872">
        <v>0</v>
      </c>
      <c r="X52" s="872">
        <f t="shared" si="10"/>
        <v>0</v>
      </c>
      <c r="Y52" s="814" t="s">
        <v>42</v>
      </c>
      <c r="Z52" s="817"/>
    </row>
    <row r="53" spans="1:26" ht="21" customHeight="1">
      <c r="A53" s="816"/>
      <c r="B53" s="874" t="s">
        <v>43</v>
      </c>
      <c r="C53" s="872">
        <v>0</v>
      </c>
      <c r="D53" s="872">
        <v>0</v>
      </c>
      <c r="E53" s="872">
        <v>0</v>
      </c>
      <c r="F53" s="872">
        <f t="shared" si="5"/>
        <v>0</v>
      </c>
      <c r="G53" s="872">
        <v>175</v>
      </c>
      <c r="H53" s="872">
        <v>60</v>
      </c>
      <c r="I53" s="872">
        <f t="shared" si="6"/>
        <v>235</v>
      </c>
      <c r="J53" s="872">
        <v>13</v>
      </c>
      <c r="K53" s="872">
        <v>19</v>
      </c>
      <c r="L53" s="872">
        <f t="shared" si="7"/>
        <v>32</v>
      </c>
      <c r="M53" s="872">
        <v>0</v>
      </c>
      <c r="N53" s="872">
        <v>0</v>
      </c>
      <c r="O53" s="872">
        <f t="shared" si="8"/>
        <v>0</v>
      </c>
      <c r="P53" s="872">
        <v>0</v>
      </c>
      <c r="Q53" s="872">
        <v>0</v>
      </c>
      <c r="R53" s="872">
        <v>0</v>
      </c>
      <c r="S53" s="872">
        <v>0</v>
      </c>
      <c r="T53" s="872">
        <f t="shared" si="9"/>
        <v>0</v>
      </c>
      <c r="U53" s="872">
        <v>6</v>
      </c>
      <c r="V53" s="872">
        <v>3</v>
      </c>
      <c r="W53" s="872">
        <v>0</v>
      </c>
      <c r="X53" s="872">
        <f t="shared" si="10"/>
        <v>9</v>
      </c>
      <c r="Y53" s="814" t="s">
        <v>44</v>
      </c>
      <c r="Z53" s="817"/>
    </row>
    <row r="54" spans="1:26" s="818" customFormat="1" ht="21" customHeight="1">
      <c r="A54" s="819"/>
      <c r="B54" s="874" t="s">
        <v>45</v>
      </c>
      <c r="C54" s="872">
        <v>1</v>
      </c>
      <c r="D54" s="872">
        <v>0</v>
      </c>
      <c r="E54" s="872">
        <v>0</v>
      </c>
      <c r="F54" s="872">
        <f t="shared" si="5"/>
        <v>1</v>
      </c>
      <c r="G54" s="872">
        <v>269</v>
      </c>
      <c r="H54" s="872">
        <v>0</v>
      </c>
      <c r="I54" s="872">
        <f t="shared" si="6"/>
        <v>269</v>
      </c>
      <c r="J54" s="872">
        <v>21</v>
      </c>
      <c r="K54" s="872">
        <v>3</v>
      </c>
      <c r="L54" s="872">
        <f t="shared" si="7"/>
        <v>24</v>
      </c>
      <c r="M54" s="872">
        <v>0</v>
      </c>
      <c r="N54" s="872">
        <v>1</v>
      </c>
      <c r="O54" s="872">
        <f t="shared" si="8"/>
        <v>1</v>
      </c>
      <c r="P54" s="872">
        <v>0</v>
      </c>
      <c r="Q54" s="872">
        <v>1</v>
      </c>
      <c r="R54" s="872">
        <v>0</v>
      </c>
      <c r="S54" s="872">
        <v>0</v>
      </c>
      <c r="T54" s="872">
        <f t="shared" si="9"/>
        <v>1</v>
      </c>
      <c r="U54" s="872">
        <v>8</v>
      </c>
      <c r="V54" s="872">
        <v>0</v>
      </c>
      <c r="W54" s="872">
        <v>0</v>
      </c>
      <c r="X54" s="872">
        <f t="shared" si="10"/>
        <v>8</v>
      </c>
      <c r="Y54" s="814" t="s">
        <v>46</v>
      </c>
      <c r="Z54" s="820"/>
    </row>
    <row r="55" spans="1:26" s="818" customFormat="1" ht="21" customHeight="1">
      <c r="A55" s="810" t="s">
        <v>47</v>
      </c>
      <c r="B55" s="810"/>
      <c r="C55" s="872">
        <v>0</v>
      </c>
      <c r="D55" s="872">
        <v>0</v>
      </c>
      <c r="E55" s="872">
        <v>0</v>
      </c>
      <c r="F55" s="872">
        <f t="shared" si="5"/>
        <v>0</v>
      </c>
      <c r="G55" s="872">
        <v>0</v>
      </c>
      <c r="H55" s="872">
        <v>0</v>
      </c>
      <c r="I55" s="872">
        <f t="shared" si="6"/>
        <v>0</v>
      </c>
      <c r="J55" s="872">
        <v>0</v>
      </c>
      <c r="K55" s="872">
        <v>0</v>
      </c>
      <c r="L55" s="872">
        <f t="shared" si="7"/>
        <v>0</v>
      </c>
      <c r="M55" s="872">
        <v>0</v>
      </c>
      <c r="N55" s="872">
        <v>0</v>
      </c>
      <c r="O55" s="872">
        <f t="shared" si="8"/>
        <v>0</v>
      </c>
      <c r="P55" s="872">
        <v>0</v>
      </c>
      <c r="Q55" s="872">
        <v>0</v>
      </c>
      <c r="R55" s="872">
        <v>0</v>
      </c>
      <c r="S55" s="872">
        <v>0</v>
      </c>
      <c r="T55" s="872">
        <f t="shared" si="9"/>
        <v>0</v>
      </c>
      <c r="U55" s="872">
        <v>0</v>
      </c>
      <c r="V55" s="872">
        <v>0</v>
      </c>
      <c r="W55" s="872">
        <v>0</v>
      </c>
      <c r="X55" s="872">
        <f t="shared" si="10"/>
        <v>0</v>
      </c>
      <c r="Y55" s="811" t="s">
        <v>48</v>
      </c>
      <c r="Z55" s="811"/>
    </row>
    <row r="56" spans="1:26" s="818" customFormat="1" ht="21" customHeight="1">
      <c r="A56" s="810" t="s">
        <v>49</v>
      </c>
      <c r="B56" s="810"/>
      <c r="C56" s="872">
        <v>0</v>
      </c>
      <c r="D56" s="872">
        <v>0</v>
      </c>
      <c r="E56" s="872">
        <v>0</v>
      </c>
      <c r="F56" s="872">
        <f t="shared" si="5"/>
        <v>0</v>
      </c>
      <c r="G56" s="872">
        <v>0</v>
      </c>
      <c r="H56" s="872">
        <v>156</v>
      </c>
      <c r="I56" s="872">
        <f t="shared" si="6"/>
        <v>156</v>
      </c>
      <c r="J56" s="872">
        <v>0</v>
      </c>
      <c r="K56" s="872">
        <v>15</v>
      </c>
      <c r="L56" s="872">
        <f t="shared" si="7"/>
        <v>15</v>
      </c>
      <c r="M56" s="872">
        <v>0</v>
      </c>
      <c r="N56" s="872">
        <v>0</v>
      </c>
      <c r="O56" s="872">
        <f t="shared" si="8"/>
        <v>0</v>
      </c>
      <c r="P56" s="872">
        <v>0</v>
      </c>
      <c r="Q56" s="872">
        <v>0</v>
      </c>
      <c r="R56" s="872">
        <v>0</v>
      </c>
      <c r="S56" s="872">
        <v>0</v>
      </c>
      <c r="T56" s="872">
        <f t="shared" si="9"/>
        <v>0</v>
      </c>
      <c r="U56" s="872">
        <v>0</v>
      </c>
      <c r="V56" s="872">
        <v>3</v>
      </c>
      <c r="W56" s="872">
        <v>0</v>
      </c>
      <c r="X56" s="872">
        <f t="shared" si="10"/>
        <v>3</v>
      </c>
      <c r="Y56" s="811" t="s">
        <v>50</v>
      </c>
      <c r="Z56" s="811"/>
    </row>
    <row r="57" spans="1:26" ht="21" customHeight="1">
      <c r="A57" s="810" t="s">
        <v>51</v>
      </c>
      <c r="B57" s="810"/>
      <c r="C57" s="872">
        <v>0</v>
      </c>
      <c r="D57" s="872">
        <v>0</v>
      </c>
      <c r="E57" s="872">
        <v>0</v>
      </c>
      <c r="F57" s="872">
        <f t="shared" si="5"/>
        <v>0</v>
      </c>
      <c r="G57" s="872">
        <v>0</v>
      </c>
      <c r="H57" s="872">
        <v>0</v>
      </c>
      <c r="I57" s="872">
        <f t="shared" si="6"/>
        <v>0</v>
      </c>
      <c r="J57" s="872">
        <v>0</v>
      </c>
      <c r="K57" s="872">
        <v>0</v>
      </c>
      <c r="L57" s="872">
        <f t="shared" si="7"/>
        <v>0</v>
      </c>
      <c r="M57" s="872">
        <v>0</v>
      </c>
      <c r="N57" s="872">
        <v>0</v>
      </c>
      <c r="O57" s="872">
        <f t="shared" si="8"/>
        <v>0</v>
      </c>
      <c r="P57" s="872">
        <v>0</v>
      </c>
      <c r="Q57" s="872">
        <v>0</v>
      </c>
      <c r="R57" s="872">
        <v>0</v>
      </c>
      <c r="S57" s="872">
        <v>0</v>
      </c>
      <c r="T57" s="872">
        <f t="shared" si="9"/>
        <v>0</v>
      </c>
      <c r="U57" s="872">
        <v>0</v>
      </c>
      <c r="V57" s="872">
        <v>0</v>
      </c>
      <c r="W57" s="872">
        <v>0</v>
      </c>
      <c r="X57" s="872">
        <f t="shared" si="10"/>
        <v>0</v>
      </c>
      <c r="Y57" s="811" t="s">
        <v>52</v>
      </c>
      <c r="Z57" s="811"/>
    </row>
    <row r="58" spans="1:26" ht="21" customHeight="1">
      <c r="A58" s="810" t="s">
        <v>53</v>
      </c>
      <c r="B58" s="810"/>
      <c r="C58" s="872">
        <v>0</v>
      </c>
      <c r="D58" s="872">
        <v>2</v>
      </c>
      <c r="E58" s="872">
        <v>0</v>
      </c>
      <c r="F58" s="872">
        <f t="shared" si="5"/>
        <v>2</v>
      </c>
      <c r="G58" s="872">
        <v>0</v>
      </c>
      <c r="H58" s="872">
        <v>732</v>
      </c>
      <c r="I58" s="872">
        <f t="shared" si="6"/>
        <v>732</v>
      </c>
      <c r="J58" s="872">
        <v>0</v>
      </c>
      <c r="K58" s="872">
        <v>65</v>
      </c>
      <c r="L58" s="872">
        <f t="shared" si="7"/>
        <v>65</v>
      </c>
      <c r="M58" s="872">
        <v>1</v>
      </c>
      <c r="N58" s="872">
        <v>1</v>
      </c>
      <c r="O58" s="872">
        <f t="shared" si="8"/>
        <v>2</v>
      </c>
      <c r="P58" s="872">
        <v>1</v>
      </c>
      <c r="Q58" s="872">
        <v>1</v>
      </c>
      <c r="R58" s="872">
        <v>0</v>
      </c>
      <c r="S58" s="872">
        <v>0</v>
      </c>
      <c r="T58" s="872">
        <f t="shared" si="9"/>
        <v>2</v>
      </c>
      <c r="U58" s="872">
        <v>0</v>
      </c>
      <c r="V58" s="872">
        <v>22</v>
      </c>
      <c r="W58" s="872">
        <v>0</v>
      </c>
      <c r="X58" s="872">
        <f t="shared" si="10"/>
        <v>22</v>
      </c>
      <c r="Y58" s="811" t="s">
        <v>54</v>
      </c>
      <c r="Z58" s="811"/>
    </row>
    <row r="59" spans="1:26" ht="21" customHeight="1">
      <c r="A59" s="810" t="s">
        <v>84</v>
      </c>
      <c r="B59" s="810"/>
      <c r="C59" s="872">
        <v>1</v>
      </c>
      <c r="D59" s="872">
        <v>0</v>
      </c>
      <c r="E59" s="872">
        <v>0</v>
      </c>
      <c r="F59" s="872">
        <f t="shared" si="5"/>
        <v>1</v>
      </c>
      <c r="G59" s="872">
        <v>532</v>
      </c>
      <c r="H59" s="872">
        <v>0</v>
      </c>
      <c r="I59" s="872">
        <f t="shared" si="6"/>
        <v>532</v>
      </c>
      <c r="J59" s="872">
        <v>12</v>
      </c>
      <c r="K59" s="872">
        <v>24</v>
      </c>
      <c r="L59" s="872">
        <f t="shared" si="7"/>
        <v>36</v>
      </c>
      <c r="M59" s="872">
        <v>0</v>
      </c>
      <c r="N59" s="872">
        <v>1</v>
      </c>
      <c r="O59" s="872">
        <f t="shared" si="8"/>
        <v>1</v>
      </c>
      <c r="P59" s="872">
        <v>0</v>
      </c>
      <c r="Q59" s="872">
        <v>0</v>
      </c>
      <c r="R59" s="872">
        <v>1</v>
      </c>
      <c r="S59" s="872">
        <v>0</v>
      </c>
      <c r="T59" s="872">
        <f t="shared" si="9"/>
        <v>1</v>
      </c>
      <c r="U59" s="872">
        <v>12</v>
      </c>
      <c r="V59" s="872">
        <v>0</v>
      </c>
      <c r="W59" s="872">
        <v>0</v>
      </c>
      <c r="X59" s="872">
        <f t="shared" si="10"/>
        <v>12</v>
      </c>
      <c r="Y59" s="811" t="s">
        <v>56</v>
      </c>
      <c r="Z59" s="811"/>
    </row>
    <row r="60" spans="1:26" ht="21" customHeight="1">
      <c r="A60" s="810" t="s">
        <v>57</v>
      </c>
      <c r="B60" s="810"/>
      <c r="C60" s="872">
        <v>0</v>
      </c>
      <c r="D60" s="872">
        <v>0</v>
      </c>
      <c r="E60" s="872">
        <v>0</v>
      </c>
      <c r="F60" s="872">
        <f t="shared" si="5"/>
        <v>0</v>
      </c>
      <c r="G60" s="872">
        <v>0</v>
      </c>
      <c r="H60" s="872">
        <v>0</v>
      </c>
      <c r="I60" s="872">
        <f t="shared" si="6"/>
        <v>0</v>
      </c>
      <c r="J60" s="872">
        <v>0</v>
      </c>
      <c r="K60" s="872">
        <v>0</v>
      </c>
      <c r="L60" s="872">
        <f t="shared" si="7"/>
        <v>0</v>
      </c>
      <c r="M60" s="872">
        <v>0</v>
      </c>
      <c r="N60" s="872">
        <v>0</v>
      </c>
      <c r="O60" s="872">
        <f t="shared" si="8"/>
        <v>0</v>
      </c>
      <c r="P60" s="872">
        <v>0</v>
      </c>
      <c r="Q60" s="872">
        <v>0</v>
      </c>
      <c r="R60" s="872">
        <v>0</v>
      </c>
      <c r="S60" s="872">
        <v>0</v>
      </c>
      <c r="T60" s="872">
        <f t="shared" si="9"/>
        <v>0</v>
      </c>
      <c r="U60" s="872">
        <v>0</v>
      </c>
      <c r="V60" s="872">
        <v>0</v>
      </c>
      <c r="W60" s="872">
        <v>0</v>
      </c>
      <c r="X60" s="872">
        <f t="shared" si="10"/>
        <v>0</v>
      </c>
      <c r="Y60" s="811" t="s">
        <v>58</v>
      </c>
      <c r="Z60" s="811"/>
    </row>
    <row r="61" spans="1:26" ht="21" customHeight="1">
      <c r="A61" s="810" t="s">
        <v>59</v>
      </c>
      <c r="B61" s="810"/>
      <c r="C61" s="872">
        <v>0</v>
      </c>
      <c r="D61" s="872">
        <v>0</v>
      </c>
      <c r="E61" s="872">
        <v>0</v>
      </c>
      <c r="F61" s="872">
        <f t="shared" si="5"/>
        <v>0</v>
      </c>
      <c r="G61" s="872">
        <v>0</v>
      </c>
      <c r="H61" s="872">
        <v>0</v>
      </c>
      <c r="I61" s="872">
        <f t="shared" si="6"/>
        <v>0</v>
      </c>
      <c r="J61" s="872">
        <v>0</v>
      </c>
      <c r="K61" s="872">
        <v>0</v>
      </c>
      <c r="L61" s="872">
        <f t="shared" si="7"/>
        <v>0</v>
      </c>
      <c r="M61" s="872">
        <v>0</v>
      </c>
      <c r="N61" s="872">
        <v>0</v>
      </c>
      <c r="O61" s="872">
        <f t="shared" si="8"/>
        <v>0</v>
      </c>
      <c r="P61" s="872">
        <v>0</v>
      </c>
      <c r="Q61" s="872">
        <v>0</v>
      </c>
      <c r="R61" s="872">
        <v>0</v>
      </c>
      <c r="S61" s="872">
        <v>0</v>
      </c>
      <c r="T61" s="872">
        <f t="shared" si="9"/>
        <v>0</v>
      </c>
      <c r="U61" s="872">
        <v>0</v>
      </c>
      <c r="V61" s="872">
        <v>0</v>
      </c>
      <c r="W61" s="872">
        <v>0</v>
      </c>
      <c r="X61" s="872">
        <f t="shared" si="10"/>
        <v>0</v>
      </c>
      <c r="Y61" s="811" t="s">
        <v>60</v>
      </c>
      <c r="Z61" s="811"/>
    </row>
    <row r="62" spans="1:26" ht="21" customHeight="1">
      <c r="A62" s="810" t="s">
        <v>61</v>
      </c>
      <c r="B62" s="810"/>
      <c r="C62" s="872">
        <v>0</v>
      </c>
      <c r="D62" s="872">
        <v>0</v>
      </c>
      <c r="E62" s="872">
        <v>0</v>
      </c>
      <c r="F62" s="872">
        <f t="shared" si="5"/>
        <v>0</v>
      </c>
      <c r="G62" s="872">
        <v>0</v>
      </c>
      <c r="H62" s="872">
        <v>0</v>
      </c>
      <c r="I62" s="872">
        <f t="shared" si="6"/>
        <v>0</v>
      </c>
      <c r="J62" s="872">
        <v>0</v>
      </c>
      <c r="K62" s="872">
        <v>0</v>
      </c>
      <c r="L62" s="872">
        <f t="shared" si="7"/>
        <v>0</v>
      </c>
      <c r="M62" s="872">
        <v>0</v>
      </c>
      <c r="N62" s="872">
        <v>0</v>
      </c>
      <c r="O62" s="872">
        <f t="shared" si="8"/>
        <v>0</v>
      </c>
      <c r="P62" s="872">
        <v>0</v>
      </c>
      <c r="Q62" s="872">
        <v>0</v>
      </c>
      <c r="R62" s="872">
        <v>0</v>
      </c>
      <c r="S62" s="872">
        <v>0</v>
      </c>
      <c r="T62" s="872">
        <f t="shared" si="9"/>
        <v>0</v>
      </c>
      <c r="U62" s="872">
        <v>0</v>
      </c>
      <c r="V62" s="872">
        <v>0</v>
      </c>
      <c r="W62" s="872">
        <v>0</v>
      </c>
      <c r="X62" s="872">
        <f t="shared" si="10"/>
        <v>0</v>
      </c>
      <c r="Y62" s="811" t="s">
        <v>62</v>
      </c>
      <c r="Z62" s="811"/>
    </row>
    <row r="63" spans="1:26" ht="21" customHeight="1">
      <c r="A63" s="810" t="s">
        <v>63</v>
      </c>
      <c r="B63" s="810"/>
      <c r="C63" s="872">
        <v>0</v>
      </c>
      <c r="D63" s="872">
        <v>0</v>
      </c>
      <c r="E63" s="872">
        <v>0</v>
      </c>
      <c r="F63" s="872">
        <f t="shared" si="5"/>
        <v>0</v>
      </c>
      <c r="G63" s="872">
        <v>0</v>
      </c>
      <c r="H63" s="872">
        <v>0</v>
      </c>
      <c r="I63" s="872">
        <f t="shared" si="6"/>
        <v>0</v>
      </c>
      <c r="J63" s="872">
        <v>0</v>
      </c>
      <c r="K63" s="872">
        <v>0</v>
      </c>
      <c r="L63" s="872">
        <f t="shared" si="7"/>
        <v>0</v>
      </c>
      <c r="M63" s="872">
        <v>0</v>
      </c>
      <c r="N63" s="872">
        <v>0</v>
      </c>
      <c r="O63" s="872">
        <f t="shared" si="8"/>
        <v>0</v>
      </c>
      <c r="P63" s="872">
        <v>0</v>
      </c>
      <c r="Q63" s="872">
        <v>0</v>
      </c>
      <c r="R63" s="872">
        <v>0</v>
      </c>
      <c r="S63" s="872">
        <v>0</v>
      </c>
      <c r="T63" s="872">
        <f t="shared" si="9"/>
        <v>0</v>
      </c>
      <c r="U63" s="872">
        <v>0</v>
      </c>
      <c r="V63" s="872">
        <v>0</v>
      </c>
      <c r="W63" s="872">
        <v>0</v>
      </c>
      <c r="X63" s="872">
        <f t="shared" si="10"/>
        <v>0</v>
      </c>
      <c r="Y63" s="811" t="s">
        <v>64</v>
      </c>
      <c r="Z63" s="811"/>
    </row>
    <row r="64" spans="1:26" ht="18" customHeight="1" thickBot="1">
      <c r="A64" s="876" t="s">
        <v>65</v>
      </c>
      <c r="B64" s="876"/>
      <c r="C64" s="872">
        <v>1</v>
      </c>
      <c r="D64" s="872">
        <v>0</v>
      </c>
      <c r="E64" s="872">
        <v>0</v>
      </c>
      <c r="F64" s="872">
        <f t="shared" si="5"/>
        <v>1</v>
      </c>
      <c r="G64" s="872">
        <v>230</v>
      </c>
      <c r="H64" s="872">
        <v>137</v>
      </c>
      <c r="I64" s="872">
        <f t="shared" si="6"/>
        <v>367</v>
      </c>
      <c r="J64" s="872">
        <v>15</v>
      </c>
      <c r="K64" s="872">
        <v>15</v>
      </c>
      <c r="L64" s="872">
        <f t="shared" si="7"/>
        <v>30</v>
      </c>
      <c r="M64" s="872">
        <v>1</v>
      </c>
      <c r="N64" s="872">
        <v>0</v>
      </c>
      <c r="O64" s="872">
        <f t="shared" si="8"/>
        <v>1</v>
      </c>
      <c r="P64" s="872">
        <v>1</v>
      </c>
      <c r="Q64" s="872">
        <v>0</v>
      </c>
      <c r="R64" s="872">
        <v>0</v>
      </c>
      <c r="S64" s="872">
        <v>0</v>
      </c>
      <c r="T64" s="872">
        <f t="shared" si="9"/>
        <v>1</v>
      </c>
      <c r="U64" s="872">
        <v>7</v>
      </c>
      <c r="V64" s="872">
        <v>5</v>
      </c>
      <c r="W64" s="872">
        <v>0</v>
      </c>
      <c r="X64" s="872">
        <f t="shared" si="10"/>
        <v>12</v>
      </c>
      <c r="Y64" s="823" t="s">
        <v>66</v>
      </c>
      <c r="Z64" s="823"/>
    </row>
    <row r="65" spans="1:26" s="818" customFormat="1" ht="18" customHeight="1" thickBot="1">
      <c r="A65" s="891" t="s">
        <v>19</v>
      </c>
      <c r="B65" s="891"/>
      <c r="C65" s="879">
        <f>SUM(C45:C64)</f>
        <v>5</v>
      </c>
      <c r="D65" s="879">
        <f t="shared" ref="D65:X65" si="11">SUM(D45:D64)</f>
        <v>4</v>
      </c>
      <c r="E65" s="879">
        <f t="shared" si="11"/>
        <v>0</v>
      </c>
      <c r="F65" s="879">
        <f t="shared" si="11"/>
        <v>9</v>
      </c>
      <c r="G65" s="879">
        <f t="shared" si="11"/>
        <v>1608</v>
      </c>
      <c r="H65" s="879">
        <f t="shared" si="11"/>
        <v>1542</v>
      </c>
      <c r="I65" s="879">
        <f t="shared" si="11"/>
        <v>3150</v>
      </c>
      <c r="J65" s="879">
        <f t="shared" si="11"/>
        <v>103</v>
      </c>
      <c r="K65" s="879">
        <f t="shared" si="11"/>
        <v>217</v>
      </c>
      <c r="L65" s="879">
        <f t="shared" si="11"/>
        <v>320</v>
      </c>
      <c r="M65" s="879">
        <f t="shared" si="11"/>
        <v>4</v>
      </c>
      <c r="N65" s="879">
        <f t="shared" si="11"/>
        <v>5</v>
      </c>
      <c r="O65" s="879">
        <f t="shared" si="11"/>
        <v>9</v>
      </c>
      <c r="P65" s="879">
        <f t="shared" si="11"/>
        <v>2</v>
      </c>
      <c r="Q65" s="879">
        <f t="shared" si="11"/>
        <v>3</v>
      </c>
      <c r="R65" s="879">
        <f t="shared" si="11"/>
        <v>4</v>
      </c>
      <c r="S65" s="879">
        <f t="shared" si="11"/>
        <v>0</v>
      </c>
      <c r="T65" s="879">
        <f t="shared" si="11"/>
        <v>9</v>
      </c>
      <c r="U65" s="879">
        <f t="shared" si="11"/>
        <v>50</v>
      </c>
      <c r="V65" s="879">
        <f t="shared" si="11"/>
        <v>49</v>
      </c>
      <c r="W65" s="879">
        <f t="shared" si="11"/>
        <v>0</v>
      </c>
      <c r="X65" s="879">
        <f t="shared" si="11"/>
        <v>99</v>
      </c>
      <c r="Y65" s="826" t="s">
        <v>67</v>
      </c>
      <c r="Z65" s="826"/>
    </row>
    <row r="66" spans="1:26" s="818" customFormat="1" ht="21.75" customHeight="1" thickTop="1">
      <c r="A66" s="905"/>
      <c r="B66" s="905"/>
      <c r="C66" s="877"/>
      <c r="D66" s="877"/>
      <c r="E66" s="877"/>
      <c r="F66" s="877"/>
      <c r="G66" s="877"/>
      <c r="H66" s="877"/>
      <c r="I66" s="877"/>
      <c r="J66" s="877"/>
      <c r="K66" s="877"/>
      <c r="L66" s="877"/>
      <c r="M66" s="877"/>
      <c r="N66" s="877"/>
      <c r="O66" s="877"/>
      <c r="P66" s="877"/>
      <c r="Q66" s="877"/>
      <c r="R66" s="877"/>
      <c r="S66" s="877"/>
      <c r="T66" s="877"/>
      <c r="U66" s="906"/>
      <c r="V66" s="906"/>
      <c r="W66" s="906"/>
      <c r="X66" s="906"/>
    </row>
    <row r="67" spans="1:26" s="818" customFormat="1" ht="21.75" customHeight="1">
      <c r="A67" s="905"/>
      <c r="B67" s="905"/>
      <c r="C67" s="877"/>
      <c r="D67" s="877"/>
      <c r="E67" s="877"/>
      <c r="F67" s="877"/>
      <c r="G67" s="877"/>
      <c r="H67" s="877"/>
      <c r="I67" s="877"/>
      <c r="J67" s="877"/>
      <c r="K67" s="877"/>
      <c r="L67" s="877"/>
      <c r="M67" s="877"/>
      <c r="N67" s="877"/>
      <c r="O67" s="877"/>
      <c r="P67" s="877"/>
      <c r="Q67" s="877"/>
      <c r="R67" s="877"/>
      <c r="S67" s="877"/>
      <c r="T67" s="877"/>
      <c r="U67" s="877"/>
      <c r="V67" s="877"/>
      <c r="W67" s="877"/>
      <c r="X67" s="877"/>
    </row>
    <row r="68" spans="1:26" s="818" customFormat="1" ht="21.75" customHeight="1">
      <c r="A68" s="905"/>
      <c r="B68" s="905"/>
      <c r="C68" s="877"/>
      <c r="D68" s="877"/>
      <c r="E68" s="877"/>
      <c r="F68" s="877"/>
      <c r="G68" s="877"/>
      <c r="H68" s="877"/>
      <c r="I68" s="877"/>
      <c r="J68" s="877"/>
      <c r="K68" s="877"/>
      <c r="L68" s="877"/>
      <c r="M68" s="877"/>
      <c r="N68" s="877"/>
      <c r="O68" s="877"/>
      <c r="P68" s="877"/>
      <c r="Q68" s="877"/>
      <c r="R68" s="877"/>
      <c r="S68" s="877"/>
      <c r="T68" s="877"/>
      <c r="U68" s="877"/>
      <c r="V68" s="877"/>
      <c r="W68" s="877"/>
      <c r="X68" s="877"/>
    </row>
    <row r="69" spans="1:26" s="818" customFormat="1" ht="21.75" customHeight="1">
      <c r="A69" s="905"/>
      <c r="B69" s="905"/>
      <c r="C69" s="877"/>
      <c r="D69" s="877"/>
      <c r="E69" s="877"/>
      <c r="F69" s="877"/>
      <c r="G69" s="877"/>
      <c r="H69" s="877"/>
      <c r="I69" s="877"/>
      <c r="J69" s="877"/>
      <c r="K69" s="877"/>
      <c r="L69" s="877"/>
      <c r="M69" s="877"/>
      <c r="N69" s="877"/>
      <c r="O69" s="877"/>
      <c r="P69" s="877"/>
      <c r="Q69" s="877"/>
      <c r="R69" s="877"/>
      <c r="S69" s="877"/>
      <c r="T69" s="877"/>
      <c r="U69" s="877"/>
      <c r="V69" s="877"/>
      <c r="W69" s="877"/>
      <c r="X69" s="877"/>
    </row>
    <row r="70" spans="1:26" ht="24.75" customHeight="1">
      <c r="A70" s="794" t="s">
        <v>1256</v>
      </c>
      <c r="B70" s="794"/>
      <c r="C70" s="794"/>
      <c r="D70" s="794"/>
      <c r="E70" s="79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</row>
    <row r="71" spans="1:26" ht="43.5" customHeight="1">
      <c r="A71" s="861" t="s">
        <v>1257</v>
      </c>
      <c r="B71" s="861"/>
      <c r="C71" s="861"/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861"/>
      <c r="P71" s="861"/>
      <c r="Q71" s="861"/>
      <c r="R71" s="861"/>
      <c r="S71" s="861"/>
      <c r="T71" s="861"/>
      <c r="U71" s="861"/>
      <c r="V71" s="861"/>
      <c r="W71" s="861"/>
      <c r="X71" s="861"/>
      <c r="Y71" s="861"/>
      <c r="Z71" s="861"/>
    </row>
    <row r="72" spans="1:26" ht="23.25" customHeight="1" thickBot="1">
      <c r="A72" s="831" t="s">
        <v>1258</v>
      </c>
      <c r="B72" s="831"/>
      <c r="C72" s="831"/>
      <c r="D72" s="831"/>
      <c r="E72" s="831"/>
      <c r="F72" s="831"/>
      <c r="G72" s="831"/>
      <c r="H72" s="831"/>
      <c r="I72" s="831"/>
      <c r="J72" s="831"/>
      <c r="K72" s="831"/>
      <c r="L72" s="831"/>
      <c r="M72" s="831"/>
      <c r="N72" s="831"/>
      <c r="O72" s="831"/>
      <c r="P72" s="831"/>
      <c r="Q72" s="831"/>
      <c r="R72" s="831"/>
      <c r="S72" s="831"/>
      <c r="T72" s="831"/>
      <c r="U72" s="831"/>
      <c r="V72" s="831"/>
      <c r="W72" s="831"/>
      <c r="X72" s="831"/>
      <c r="Y72" s="796" t="s">
        <v>1259</v>
      </c>
      <c r="Z72" s="796"/>
    </row>
    <row r="73" spans="1:26" ht="23.25" customHeight="1" thickTop="1">
      <c r="A73" s="864" t="s">
        <v>4</v>
      </c>
      <c r="B73" s="864"/>
      <c r="C73" s="798" t="s">
        <v>129</v>
      </c>
      <c r="D73" s="798"/>
      <c r="E73" s="798"/>
      <c r="F73" s="798"/>
      <c r="G73" s="798"/>
      <c r="H73" s="798"/>
      <c r="I73" s="798"/>
      <c r="J73" s="798"/>
      <c r="K73" s="798"/>
      <c r="L73" s="798"/>
      <c r="M73" s="798"/>
      <c r="N73" s="798"/>
      <c r="O73" s="798"/>
      <c r="P73" s="798"/>
      <c r="Q73" s="798"/>
      <c r="R73" s="798"/>
      <c r="S73" s="798"/>
      <c r="T73" s="798"/>
      <c r="U73" s="798"/>
      <c r="V73" s="798"/>
      <c r="W73" s="798"/>
      <c r="X73" s="798"/>
      <c r="Y73" s="798" t="s">
        <v>10</v>
      </c>
      <c r="Z73" s="798"/>
    </row>
    <row r="74" spans="1:26" ht="21" customHeight="1">
      <c r="A74" s="867"/>
      <c r="B74" s="867"/>
      <c r="C74" s="800" t="s">
        <v>130</v>
      </c>
      <c r="D74" s="800"/>
      <c r="E74" s="800"/>
      <c r="F74" s="800"/>
      <c r="G74" s="800"/>
      <c r="H74" s="800"/>
      <c r="I74" s="800"/>
      <c r="J74" s="800"/>
      <c r="K74" s="800"/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0"/>
      <c r="Y74" s="800"/>
      <c r="Z74" s="800"/>
    </row>
    <row r="75" spans="1:26" ht="21" customHeight="1">
      <c r="A75" s="867"/>
      <c r="B75" s="867"/>
      <c r="C75" s="800" t="s">
        <v>71</v>
      </c>
      <c r="D75" s="800"/>
      <c r="E75" s="800"/>
      <c r="F75" s="800"/>
      <c r="G75" s="800" t="s">
        <v>97</v>
      </c>
      <c r="H75" s="800"/>
      <c r="I75" s="800"/>
      <c r="J75" s="800" t="s">
        <v>98</v>
      </c>
      <c r="K75" s="800"/>
      <c r="L75" s="800"/>
      <c r="M75" s="800" t="s">
        <v>99</v>
      </c>
      <c r="N75" s="800"/>
      <c r="O75" s="800"/>
      <c r="P75" s="800" t="s">
        <v>100</v>
      </c>
      <c r="Q75" s="800"/>
      <c r="R75" s="800"/>
      <c r="S75" s="800"/>
      <c r="T75" s="800"/>
      <c r="U75" s="800" t="s">
        <v>101</v>
      </c>
      <c r="V75" s="800"/>
      <c r="W75" s="800"/>
      <c r="X75" s="800"/>
      <c r="Y75" s="800"/>
      <c r="Z75" s="800"/>
    </row>
    <row r="76" spans="1:26" ht="30.75" customHeight="1">
      <c r="A76" s="867"/>
      <c r="B76" s="867"/>
      <c r="C76" s="800" t="s">
        <v>73</v>
      </c>
      <c r="D76" s="800"/>
      <c r="E76" s="800"/>
      <c r="F76" s="800"/>
      <c r="G76" s="800" t="s">
        <v>102</v>
      </c>
      <c r="H76" s="800"/>
      <c r="I76" s="800"/>
      <c r="J76" s="800" t="s">
        <v>103</v>
      </c>
      <c r="K76" s="800"/>
      <c r="L76" s="800"/>
      <c r="M76" s="800" t="s">
        <v>104</v>
      </c>
      <c r="N76" s="800"/>
      <c r="O76" s="800"/>
      <c r="P76" s="800" t="s">
        <v>105</v>
      </c>
      <c r="Q76" s="800"/>
      <c r="R76" s="800"/>
      <c r="S76" s="800"/>
      <c r="T76" s="800"/>
      <c r="U76" s="800" t="s">
        <v>106</v>
      </c>
      <c r="V76" s="800"/>
      <c r="W76" s="800"/>
      <c r="X76" s="800"/>
      <c r="Y76" s="800"/>
      <c r="Z76" s="800"/>
    </row>
    <row r="77" spans="1:26" ht="38.25" customHeight="1">
      <c r="A77" s="867"/>
      <c r="B77" s="867"/>
      <c r="C77" s="898" t="s">
        <v>16</v>
      </c>
      <c r="D77" s="898" t="s">
        <v>17</v>
      </c>
      <c r="E77" s="898" t="s">
        <v>18</v>
      </c>
      <c r="F77" s="898" t="s">
        <v>107</v>
      </c>
      <c r="G77" s="898" t="s">
        <v>16</v>
      </c>
      <c r="H77" s="898" t="s">
        <v>17</v>
      </c>
      <c r="I77" s="898" t="s">
        <v>107</v>
      </c>
      <c r="J77" s="898" t="s">
        <v>16</v>
      </c>
      <c r="K77" s="898" t="s">
        <v>82</v>
      </c>
      <c r="L77" s="898" t="s">
        <v>107</v>
      </c>
      <c r="M77" s="898" t="s">
        <v>108</v>
      </c>
      <c r="N77" s="898" t="s">
        <v>109</v>
      </c>
      <c r="O77" s="898" t="s">
        <v>107</v>
      </c>
      <c r="P77" s="898" t="s">
        <v>110</v>
      </c>
      <c r="Q77" s="898" t="s">
        <v>111</v>
      </c>
      <c r="R77" s="1184" t="s">
        <v>112</v>
      </c>
      <c r="S77" s="898" t="s">
        <v>113</v>
      </c>
      <c r="T77" s="898" t="s">
        <v>19</v>
      </c>
      <c r="U77" s="898" t="s">
        <v>16</v>
      </c>
      <c r="V77" s="898" t="s">
        <v>17</v>
      </c>
      <c r="W77" s="898" t="s">
        <v>18</v>
      </c>
      <c r="X77" s="898" t="s">
        <v>107</v>
      </c>
      <c r="Y77" s="800"/>
      <c r="Z77" s="800"/>
    </row>
    <row r="78" spans="1:26" ht="42" customHeight="1" thickBot="1">
      <c r="A78" s="870"/>
      <c r="B78" s="870"/>
      <c r="C78" s="920" t="s">
        <v>20</v>
      </c>
      <c r="D78" s="920" t="s">
        <v>21</v>
      </c>
      <c r="E78" s="920" t="s">
        <v>22</v>
      </c>
      <c r="F78" s="920" t="s">
        <v>23</v>
      </c>
      <c r="G78" s="920" t="s">
        <v>20</v>
      </c>
      <c r="H78" s="920" t="s">
        <v>21</v>
      </c>
      <c r="I78" s="920" t="s">
        <v>23</v>
      </c>
      <c r="J78" s="920" t="s">
        <v>20</v>
      </c>
      <c r="K78" s="920" t="s">
        <v>21</v>
      </c>
      <c r="L78" s="920" t="s">
        <v>23</v>
      </c>
      <c r="M78" s="920" t="s">
        <v>114</v>
      </c>
      <c r="N78" s="920" t="s">
        <v>115</v>
      </c>
      <c r="O78" s="920" t="s">
        <v>23</v>
      </c>
      <c r="P78" s="920" t="s">
        <v>116</v>
      </c>
      <c r="Q78" s="1183" t="s">
        <v>126</v>
      </c>
      <c r="R78" s="1183" t="s">
        <v>1251</v>
      </c>
      <c r="S78" s="920" t="s">
        <v>119</v>
      </c>
      <c r="T78" s="920" t="s">
        <v>23</v>
      </c>
      <c r="U78" s="920" t="s">
        <v>20</v>
      </c>
      <c r="V78" s="920" t="s">
        <v>21</v>
      </c>
      <c r="W78" s="920" t="s">
        <v>22</v>
      </c>
      <c r="X78" s="920" t="s">
        <v>23</v>
      </c>
      <c r="Y78" s="885"/>
      <c r="Z78" s="885"/>
    </row>
    <row r="79" spans="1:26" ht="22.5" customHeight="1">
      <c r="A79" s="871" t="s">
        <v>120</v>
      </c>
      <c r="B79" s="871"/>
      <c r="C79" s="908">
        <v>0</v>
      </c>
      <c r="D79" s="908">
        <v>0</v>
      </c>
      <c r="E79" s="908">
        <v>0</v>
      </c>
      <c r="F79" s="908">
        <f>SUM(C79:E79)</f>
        <v>0</v>
      </c>
      <c r="G79" s="908">
        <v>0</v>
      </c>
      <c r="H79" s="908">
        <v>0</v>
      </c>
      <c r="I79" s="908">
        <f>SUM(G79:H79)</f>
        <v>0</v>
      </c>
      <c r="J79" s="908">
        <v>0</v>
      </c>
      <c r="K79" s="908">
        <v>0</v>
      </c>
      <c r="L79" s="908">
        <f>SUM(J79:K79)</f>
        <v>0</v>
      </c>
      <c r="M79" s="908">
        <v>0</v>
      </c>
      <c r="N79" s="908">
        <v>0</v>
      </c>
      <c r="O79" s="908">
        <f>SUM(M79:N79)</f>
        <v>0</v>
      </c>
      <c r="P79" s="908">
        <v>0</v>
      </c>
      <c r="Q79" s="908">
        <v>0</v>
      </c>
      <c r="R79" s="908">
        <v>0</v>
      </c>
      <c r="S79" s="908">
        <v>0</v>
      </c>
      <c r="T79" s="908">
        <f>SUM(P79:S79)</f>
        <v>0</v>
      </c>
      <c r="U79" s="908">
        <v>0</v>
      </c>
      <c r="V79" s="908">
        <v>0</v>
      </c>
      <c r="W79" s="908">
        <v>0</v>
      </c>
      <c r="X79" s="908">
        <f>SUM(U79:W79)</f>
        <v>0</v>
      </c>
      <c r="Y79" s="807" t="s">
        <v>26</v>
      </c>
      <c r="Z79" s="807"/>
    </row>
    <row r="80" spans="1:26" ht="21" customHeight="1">
      <c r="A80" s="808" t="s">
        <v>27</v>
      </c>
      <c r="B80" s="808"/>
      <c r="C80" s="908">
        <v>0</v>
      </c>
      <c r="D80" s="908">
        <v>0</v>
      </c>
      <c r="E80" s="908">
        <v>0</v>
      </c>
      <c r="F80" s="908">
        <f t="shared" ref="F80:F98" si="12">SUM(C80:E80)</f>
        <v>0</v>
      </c>
      <c r="G80" s="908">
        <v>0</v>
      </c>
      <c r="H80" s="908">
        <v>0</v>
      </c>
      <c r="I80" s="908">
        <f t="shared" ref="I80:I98" si="13">SUM(G80:H80)</f>
        <v>0</v>
      </c>
      <c r="J80" s="908">
        <v>0</v>
      </c>
      <c r="K80" s="908">
        <v>0</v>
      </c>
      <c r="L80" s="908">
        <f t="shared" ref="L80:L98" si="14">SUM(J80:K80)</f>
        <v>0</v>
      </c>
      <c r="M80" s="908">
        <v>0</v>
      </c>
      <c r="N80" s="908">
        <v>0</v>
      </c>
      <c r="O80" s="908">
        <f t="shared" ref="O80:O98" si="15">SUM(M80:N80)</f>
        <v>0</v>
      </c>
      <c r="P80" s="908">
        <v>0</v>
      </c>
      <c r="Q80" s="908">
        <v>0</v>
      </c>
      <c r="R80" s="908">
        <v>0</v>
      </c>
      <c r="S80" s="908">
        <v>0</v>
      </c>
      <c r="T80" s="908">
        <f t="shared" ref="T80:T98" si="16">SUM(P80:S80)</f>
        <v>0</v>
      </c>
      <c r="U80" s="908">
        <v>0</v>
      </c>
      <c r="V80" s="908">
        <v>0</v>
      </c>
      <c r="W80" s="908">
        <v>0</v>
      </c>
      <c r="X80" s="908">
        <f t="shared" ref="X80:X98" si="17">SUM(U80:W80)</f>
        <v>0</v>
      </c>
      <c r="Y80" s="809" t="s">
        <v>28</v>
      </c>
      <c r="Z80" s="809"/>
    </row>
    <row r="81" spans="1:26" ht="21" customHeight="1">
      <c r="A81" s="810" t="s">
        <v>83</v>
      </c>
      <c r="B81" s="810"/>
      <c r="C81" s="872">
        <v>0</v>
      </c>
      <c r="D81" s="872">
        <v>0</v>
      </c>
      <c r="E81" s="872">
        <v>0</v>
      </c>
      <c r="F81" s="908">
        <f t="shared" si="12"/>
        <v>0</v>
      </c>
      <c r="G81" s="872">
        <v>0</v>
      </c>
      <c r="H81" s="872">
        <v>0</v>
      </c>
      <c r="I81" s="908">
        <f t="shared" si="13"/>
        <v>0</v>
      </c>
      <c r="J81" s="872">
        <v>0</v>
      </c>
      <c r="K81" s="872">
        <v>0</v>
      </c>
      <c r="L81" s="908">
        <f t="shared" si="14"/>
        <v>0</v>
      </c>
      <c r="M81" s="872">
        <v>0</v>
      </c>
      <c r="N81" s="872">
        <v>0</v>
      </c>
      <c r="O81" s="908">
        <f t="shared" si="15"/>
        <v>0</v>
      </c>
      <c r="P81" s="872">
        <v>0</v>
      </c>
      <c r="Q81" s="872">
        <v>0</v>
      </c>
      <c r="R81" s="872">
        <v>0</v>
      </c>
      <c r="S81" s="872">
        <v>0</v>
      </c>
      <c r="T81" s="908">
        <f t="shared" si="16"/>
        <v>0</v>
      </c>
      <c r="U81" s="872">
        <v>0</v>
      </c>
      <c r="V81" s="872">
        <v>0</v>
      </c>
      <c r="W81" s="872">
        <v>0</v>
      </c>
      <c r="X81" s="908">
        <f t="shared" si="17"/>
        <v>0</v>
      </c>
      <c r="Y81" s="811" t="s">
        <v>30</v>
      </c>
      <c r="Z81" s="811"/>
    </row>
    <row r="82" spans="1:26" ht="21" customHeight="1">
      <c r="A82" s="810" t="s">
        <v>31</v>
      </c>
      <c r="B82" s="810"/>
      <c r="C82" s="872">
        <v>0</v>
      </c>
      <c r="D82" s="872">
        <v>0</v>
      </c>
      <c r="E82" s="872">
        <v>0</v>
      </c>
      <c r="F82" s="908">
        <f t="shared" si="12"/>
        <v>0</v>
      </c>
      <c r="G82" s="872">
        <v>0</v>
      </c>
      <c r="H82" s="872">
        <v>0</v>
      </c>
      <c r="I82" s="908">
        <f t="shared" si="13"/>
        <v>0</v>
      </c>
      <c r="J82" s="872">
        <v>0</v>
      </c>
      <c r="K82" s="872">
        <v>0</v>
      </c>
      <c r="L82" s="908">
        <f t="shared" si="14"/>
        <v>0</v>
      </c>
      <c r="M82" s="872">
        <v>0</v>
      </c>
      <c r="N82" s="872">
        <v>0</v>
      </c>
      <c r="O82" s="908">
        <f t="shared" si="15"/>
        <v>0</v>
      </c>
      <c r="P82" s="872">
        <v>0</v>
      </c>
      <c r="Q82" s="872">
        <v>0</v>
      </c>
      <c r="R82" s="872">
        <v>0</v>
      </c>
      <c r="S82" s="872">
        <v>0</v>
      </c>
      <c r="T82" s="908">
        <f t="shared" si="16"/>
        <v>0</v>
      </c>
      <c r="U82" s="872">
        <v>0</v>
      </c>
      <c r="V82" s="872">
        <v>0</v>
      </c>
      <c r="W82" s="872">
        <v>0</v>
      </c>
      <c r="X82" s="908">
        <f t="shared" si="17"/>
        <v>0</v>
      </c>
      <c r="Y82" s="811" t="s">
        <v>32</v>
      </c>
      <c r="Z82" s="811"/>
    </row>
    <row r="83" spans="1:26" ht="21" customHeight="1">
      <c r="A83" s="812" t="s">
        <v>33</v>
      </c>
      <c r="B83" s="874" t="s">
        <v>34</v>
      </c>
      <c r="C83" s="872">
        <v>0</v>
      </c>
      <c r="D83" s="872">
        <v>0</v>
      </c>
      <c r="E83" s="872">
        <v>0</v>
      </c>
      <c r="F83" s="908">
        <f t="shared" si="12"/>
        <v>0</v>
      </c>
      <c r="G83" s="872">
        <v>0</v>
      </c>
      <c r="H83" s="872">
        <v>0</v>
      </c>
      <c r="I83" s="908">
        <f t="shared" si="13"/>
        <v>0</v>
      </c>
      <c r="J83" s="872">
        <v>0</v>
      </c>
      <c r="K83" s="872">
        <v>0</v>
      </c>
      <c r="L83" s="908">
        <f t="shared" si="14"/>
        <v>0</v>
      </c>
      <c r="M83" s="872">
        <v>0</v>
      </c>
      <c r="N83" s="872">
        <v>0</v>
      </c>
      <c r="O83" s="908">
        <f t="shared" si="15"/>
        <v>0</v>
      </c>
      <c r="P83" s="872">
        <v>0</v>
      </c>
      <c r="Q83" s="872">
        <v>0</v>
      </c>
      <c r="R83" s="872">
        <v>0</v>
      </c>
      <c r="S83" s="872">
        <v>0</v>
      </c>
      <c r="T83" s="908">
        <f t="shared" si="16"/>
        <v>0</v>
      </c>
      <c r="U83" s="872">
        <v>0</v>
      </c>
      <c r="V83" s="872">
        <v>0</v>
      </c>
      <c r="W83" s="872">
        <v>0</v>
      </c>
      <c r="X83" s="908">
        <f t="shared" si="17"/>
        <v>0</v>
      </c>
      <c r="Y83" s="814" t="s">
        <v>35</v>
      </c>
      <c r="Z83" s="815" t="s">
        <v>36</v>
      </c>
    </row>
    <row r="84" spans="1:26" ht="21" customHeight="1">
      <c r="A84" s="816"/>
      <c r="B84" s="874" t="s">
        <v>37</v>
      </c>
      <c r="C84" s="872">
        <v>0</v>
      </c>
      <c r="D84" s="872">
        <v>0</v>
      </c>
      <c r="E84" s="872">
        <v>0</v>
      </c>
      <c r="F84" s="908">
        <f t="shared" si="12"/>
        <v>0</v>
      </c>
      <c r="G84" s="872">
        <v>0</v>
      </c>
      <c r="H84" s="872">
        <v>0</v>
      </c>
      <c r="I84" s="908">
        <f t="shared" si="13"/>
        <v>0</v>
      </c>
      <c r="J84" s="872">
        <v>0</v>
      </c>
      <c r="K84" s="872">
        <v>0</v>
      </c>
      <c r="L84" s="908">
        <f t="shared" si="14"/>
        <v>0</v>
      </c>
      <c r="M84" s="872">
        <v>0</v>
      </c>
      <c r="N84" s="872">
        <v>0</v>
      </c>
      <c r="O84" s="908">
        <f t="shared" si="15"/>
        <v>0</v>
      </c>
      <c r="P84" s="872">
        <v>0</v>
      </c>
      <c r="Q84" s="872">
        <v>0</v>
      </c>
      <c r="R84" s="872">
        <v>0</v>
      </c>
      <c r="S84" s="872">
        <v>0</v>
      </c>
      <c r="T84" s="908">
        <f t="shared" si="16"/>
        <v>0</v>
      </c>
      <c r="U84" s="872">
        <v>0</v>
      </c>
      <c r="V84" s="872">
        <v>0</v>
      </c>
      <c r="W84" s="872">
        <v>0</v>
      </c>
      <c r="X84" s="908">
        <f t="shared" si="17"/>
        <v>0</v>
      </c>
      <c r="Y84" s="814" t="s">
        <v>38</v>
      </c>
      <c r="Z84" s="817"/>
    </row>
    <row r="85" spans="1:26" ht="21" customHeight="1">
      <c r="A85" s="816"/>
      <c r="B85" s="874" t="s">
        <v>39</v>
      </c>
      <c r="C85" s="872">
        <v>0</v>
      </c>
      <c r="D85" s="872">
        <v>0</v>
      </c>
      <c r="E85" s="872">
        <v>0</v>
      </c>
      <c r="F85" s="908">
        <f t="shared" si="12"/>
        <v>0</v>
      </c>
      <c r="G85" s="872">
        <v>0</v>
      </c>
      <c r="H85" s="872">
        <v>0</v>
      </c>
      <c r="I85" s="908">
        <f t="shared" si="13"/>
        <v>0</v>
      </c>
      <c r="J85" s="872">
        <v>0</v>
      </c>
      <c r="K85" s="872">
        <v>0</v>
      </c>
      <c r="L85" s="908">
        <f t="shared" si="14"/>
        <v>0</v>
      </c>
      <c r="M85" s="872">
        <v>0</v>
      </c>
      <c r="N85" s="872">
        <v>0</v>
      </c>
      <c r="O85" s="908">
        <f t="shared" si="15"/>
        <v>0</v>
      </c>
      <c r="P85" s="872">
        <v>0</v>
      </c>
      <c r="Q85" s="872">
        <v>0</v>
      </c>
      <c r="R85" s="872">
        <v>0</v>
      </c>
      <c r="S85" s="872">
        <v>0</v>
      </c>
      <c r="T85" s="908">
        <f t="shared" si="16"/>
        <v>0</v>
      </c>
      <c r="U85" s="872">
        <v>0</v>
      </c>
      <c r="V85" s="872">
        <v>0</v>
      </c>
      <c r="W85" s="872">
        <v>0</v>
      </c>
      <c r="X85" s="908">
        <f t="shared" si="17"/>
        <v>0</v>
      </c>
      <c r="Y85" s="814" t="s">
        <v>40</v>
      </c>
      <c r="Z85" s="817"/>
    </row>
    <row r="86" spans="1:26" ht="21" customHeight="1">
      <c r="A86" s="816"/>
      <c r="B86" s="874" t="s">
        <v>41</v>
      </c>
      <c r="C86" s="872">
        <v>0</v>
      </c>
      <c r="D86" s="872">
        <v>0</v>
      </c>
      <c r="E86" s="872">
        <v>0</v>
      </c>
      <c r="F86" s="908">
        <f t="shared" si="12"/>
        <v>0</v>
      </c>
      <c r="G86" s="872">
        <v>0</v>
      </c>
      <c r="H86" s="872">
        <v>0</v>
      </c>
      <c r="I86" s="908">
        <f t="shared" si="13"/>
        <v>0</v>
      </c>
      <c r="J86" s="872">
        <v>0</v>
      </c>
      <c r="K86" s="872">
        <v>0</v>
      </c>
      <c r="L86" s="908">
        <f t="shared" si="14"/>
        <v>0</v>
      </c>
      <c r="M86" s="872">
        <v>0</v>
      </c>
      <c r="N86" s="872">
        <v>0</v>
      </c>
      <c r="O86" s="908">
        <f t="shared" si="15"/>
        <v>0</v>
      </c>
      <c r="P86" s="872">
        <v>0</v>
      </c>
      <c r="Q86" s="872">
        <v>0</v>
      </c>
      <c r="R86" s="872">
        <v>0</v>
      </c>
      <c r="S86" s="872">
        <v>0</v>
      </c>
      <c r="T86" s="908">
        <f t="shared" si="16"/>
        <v>0</v>
      </c>
      <c r="U86" s="872">
        <v>0</v>
      </c>
      <c r="V86" s="872">
        <v>0</v>
      </c>
      <c r="W86" s="872">
        <v>0</v>
      </c>
      <c r="X86" s="908">
        <f t="shared" si="17"/>
        <v>0</v>
      </c>
      <c r="Y86" s="814" t="s">
        <v>42</v>
      </c>
      <c r="Z86" s="817"/>
    </row>
    <row r="87" spans="1:26" ht="21" customHeight="1">
      <c r="A87" s="816"/>
      <c r="B87" s="874" t="s">
        <v>43</v>
      </c>
      <c r="C87" s="872">
        <v>0</v>
      </c>
      <c r="D87" s="872">
        <v>0</v>
      </c>
      <c r="E87" s="872">
        <v>0</v>
      </c>
      <c r="F87" s="908">
        <f t="shared" si="12"/>
        <v>0</v>
      </c>
      <c r="G87" s="872">
        <v>0</v>
      </c>
      <c r="H87" s="872">
        <v>0</v>
      </c>
      <c r="I87" s="908">
        <f t="shared" si="13"/>
        <v>0</v>
      </c>
      <c r="J87" s="872">
        <v>0</v>
      </c>
      <c r="K87" s="872">
        <v>0</v>
      </c>
      <c r="L87" s="908">
        <f t="shared" si="14"/>
        <v>0</v>
      </c>
      <c r="M87" s="872">
        <v>0</v>
      </c>
      <c r="N87" s="872">
        <v>0</v>
      </c>
      <c r="O87" s="908">
        <f t="shared" si="15"/>
        <v>0</v>
      </c>
      <c r="P87" s="872">
        <v>0</v>
      </c>
      <c r="Q87" s="872">
        <v>0</v>
      </c>
      <c r="R87" s="872">
        <v>0</v>
      </c>
      <c r="S87" s="872">
        <v>0</v>
      </c>
      <c r="T87" s="908">
        <f t="shared" si="16"/>
        <v>0</v>
      </c>
      <c r="U87" s="872">
        <v>0</v>
      </c>
      <c r="V87" s="872">
        <v>0</v>
      </c>
      <c r="W87" s="872">
        <v>0</v>
      </c>
      <c r="X87" s="908">
        <f t="shared" si="17"/>
        <v>0</v>
      </c>
      <c r="Y87" s="814" t="s">
        <v>44</v>
      </c>
      <c r="Z87" s="817"/>
    </row>
    <row r="88" spans="1:26" ht="21" customHeight="1">
      <c r="A88" s="819"/>
      <c r="B88" s="874" t="s">
        <v>45</v>
      </c>
      <c r="C88" s="872">
        <v>0</v>
      </c>
      <c r="D88" s="872">
        <v>0</v>
      </c>
      <c r="E88" s="872">
        <v>0</v>
      </c>
      <c r="F88" s="908">
        <f t="shared" si="12"/>
        <v>0</v>
      </c>
      <c r="G88" s="872">
        <v>0</v>
      </c>
      <c r="H88" s="872">
        <v>0</v>
      </c>
      <c r="I88" s="908">
        <f t="shared" si="13"/>
        <v>0</v>
      </c>
      <c r="J88" s="872">
        <v>0</v>
      </c>
      <c r="K88" s="872">
        <v>0</v>
      </c>
      <c r="L88" s="908">
        <f t="shared" si="14"/>
        <v>0</v>
      </c>
      <c r="M88" s="872">
        <v>0</v>
      </c>
      <c r="N88" s="872">
        <v>0</v>
      </c>
      <c r="O88" s="908">
        <f t="shared" si="15"/>
        <v>0</v>
      </c>
      <c r="P88" s="872">
        <v>0</v>
      </c>
      <c r="Q88" s="872">
        <v>0</v>
      </c>
      <c r="R88" s="872">
        <v>0</v>
      </c>
      <c r="S88" s="872">
        <v>0</v>
      </c>
      <c r="T88" s="908">
        <f t="shared" si="16"/>
        <v>0</v>
      </c>
      <c r="U88" s="872">
        <v>0</v>
      </c>
      <c r="V88" s="872">
        <v>0</v>
      </c>
      <c r="W88" s="872">
        <v>0</v>
      </c>
      <c r="X88" s="908">
        <f t="shared" si="17"/>
        <v>0</v>
      </c>
      <c r="Y88" s="814" t="s">
        <v>46</v>
      </c>
      <c r="Z88" s="820"/>
    </row>
    <row r="89" spans="1:26" ht="21" customHeight="1">
      <c r="A89" s="810" t="s">
        <v>47</v>
      </c>
      <c r="B89" s="810"/>
      <c r="C89" s="872">
        <v>0</v>
      </c>
      <c r="D89" s="872">
        <v>0</v>
      </c>
      <c r="E89" s="872">
        <v>0</v>
      </c>
      <c r="F89" s="908">
        <f t="shared" si="12"/>
        <v>0</v>
      </c>
      <c r="G89" s="872">
        <v>0</v>
      </c>
      <c r="H89" s="872">
        <v>0</v>
      </c>
      <c r="I89" s="908">
        <f t="shared" si="13"/>
        <v>0</v>
      </c>
      <c r="J89" s="872">
        <v>0</v>
      </c>
      <c r="K89" s="872">
        <v>0</v>
      </c>
      <c r="L89" s="908">
        <f t="shared" si="14"/>
        <v>0</v>
      </c>
      <c r="M89" s="872">
        <v>0</v>
      </c>
      <c r="N89" s="872">
        <v>0</v>
      </c>
      <c r="O89" s="908">
        <f t="shared" si="15"/>
        <v>0</v>
      </c>
      <c r="P89" s="872">
        <v>0</v>
      </c>
      <c r="Q89" s="872">
        <v>0</v>
      </c>
      <c r="R89" s="872">
        <v>0</v>
      </c>
      <c r="S89" s="872">
        <v>0</v>
      </c>
      <c r="T89" s="908">
        <f t="shared" si="16"/>
        <v>0</v>
      </c>
      <c r="U89" s="872">
        <v>0</v>
      </c>
      <c r="V89" s="872">
        <v>0</v>
      </c>
      <c r="W89" s="872">
        <v>0</v>
      </c>
      <c r="X89" s="908">
        <f t="shared" si="17"/>
        <v>0</v>
      </c>
      <c r="Y89" s="811" t="s">
        <v>48</v>
      </c>
      <c r="Z89" s="811"/>
    </row>
    <row r="90" spans="1:26" ht="21" customHeight="1">
      <c r="A90" s="810" t="s">
        <v>49</v>
      </c>
      <c r="B90" s="810"/>
      <c r="C90" s="872">
        <v>0</v>
      </c>
      <c r="D90" s="872">
        <v>0</v>
      </c>
      <c r="E90" s="872">
        <v>0</v>
      </c>
      <c r="F90" s="908">
        <f t="shared" si="12"/>
        <v>0</v>
      </c>
      <c r="G90" s="872">
        <v>0</v>
      </c>
      <c r="H90" s="872">
        <v>0</v>
      </c>
      <c r="I90" s="908">
        <f t="shared" si="13"/>
        <v>0</v>
      </c>
      <c r="J90" s="872">
        <v>0</v>
      </c>
      <c r="K90" s="872">
        <v>0</v>
      </c>
      <c r="L90" s="908">
        <f t="shared" si="14"/>
        <v>0</v>
      </c>
      <c r="M90" s="872">
        <v>0</v>
      </c>
      <c r="N90" s="872">
        <v>0</v>
      </c>
      <c r="O90" s="908">
        <f t="shared" si="15"/>
        <v>0</v>
      </c>
      <c r="P90" s="872">
        <v>0</v>
      </c>
      <c r="Q90" s="872">
        <v>0</v>
      </c>
      <c r="R90" s="872">
        <v>0</v>
      </c>
      <c r="S90" s="872">
        <v>0</v>
      </c>
      <c r="T90" s="908">
        <f t="shared" si="16"/>
        <v>0</v>
      </c>
      <c r="U90" s="872">
        <v>0</v>
      </c>
      <c r="V90" s="872">
        <v>0</v>
      </c>
      <c r="W90" s="872">
        <v>0</v>
      </c>
      <c r="X90" s="908">
        <f t="shared" si="17"/>
        <v>0</v>
      </c>
      <c r="Y90" s="811" t="s">
        <v>50</v>
      </c>
      <c r="Z90" s="811"/>
    </row>
    <row r="91" spans="1:26" ht="21" customHeight="1">
      <c r="A91" s="810" t="s">
        <v>51</v>
      </c>
      <c r="B91" s="810"/>
      <c r="C91" s="872">
        <v>0</v>
      </c>
      <c r="D91" s="872">
        <v>0</v>
      </c>
      <c r="E91" s="872">
        <v>0</v>
      </c>
      <c r="F91" s="908">
        <f t="shared" si="12"/>
        <v>0</v>
      </c>
      <c r="G91" s="872">
        <v>0</v>
      </c>
      <c r="H91" s="872">
        <v>0</v>
      </c>
      <c r="I91" s="908">
        <f t="shared" si="13"/>
        <v>0</v>
      </c>
      <c r="J91" s="872">
        <v>0</v>
      </c>
      <c r="K91" s="872">
        <v>0</v>
      </c>
      <c r="L91" s="908">
        <f t="shared" si="14"/>
        <v>0</v>
      </c>
      <c r="M91" s="872">
        <v>0</v>
      </c>
      <c r="N91" s="872">
        <v>0</v>
      </c>
      <c r="O91" s="908">
        <f t="shared" si="15"/>
        <v>0</v>
      </c>
      <c r="P91" s="872">
        <v>0</v>
      </c>
      <c r="Q91" s="872">
        <v>0</v>
      </c>
      <c r="R91" s="872">
        <v>0</v>
      </c>
      <c r="S91" s="872">
        <v>0</v>
      </c>
      <c r="T91" s="908">
        <f t="shared" si="16"/>
        <v>0</v>
      </c>
      <c r="U91" s="872">
        <v>0</v>
      </c>
      <c r="V91" s="872">
        <v>0</v>
      </c>
      <c r="W91" s="872">
        <v>0</v>
      </c>
      <c r="X91" s="908">
        <f t="shared" si="17"/>
        <v>0</v>
      </c>
      <c r="Y91" s="811" t="s">
        <v>52</v>
      </c>
      <c r="Z91" s="811"/>
    </row>
    <row r="92" spans="1:26" ht="21" customHeight="1">
      <c r="A92" s="810" t="s">
        <v>53</v>
      </c>
      <c r="B92" s="810"/>
      <c r="C92" s="872">
        <v>0</v>
      </c>
      <c r="D92" s="872">
        <v>0</v>
      </c>
      <c r="E92" s="872">
        <v>0</v>
      </c>
      <c r="F92" s="908">
        <f t="shared" si="12"/>
        <v>0</v>
      </c>
      <c r="G92" s="872">
        <v>0</v>
      </c>
      <c r="H92" s="872">
        <v>0</v>
      </c>
      <c r="I92" s="908">
        <f t="shared" si="13"/>
        <v>0</v>
      </c>
      <c r="J92" s="872">
        <v>0</v>
      </c>
      <c r="K92" s="872">
        <v>0</v>
      </c>
      <c r="L92" s="908">
        <f t="shared" si="14"/>
        <v>0</v>
      </c>
      <c r="M92" s="872">
        <v>0</v>
      </c>
      <c r="N92" s="872">
        <v>0</v>
      </c>
      <c r="O92" s="908">
        <f t="shared" si="15"/>
        <v>0</v>
      </c>
      <c r="P92" s="872">
        <v>0</v>
      </c>
      <c r="Q92" s="872">
        <v>0</v>
      </c>
      <c r="R92" s="872">
        <v>0</v>
      </c>
      <c r="S92" s="872">
        <v>0</v>
      </c>
      <c r="T92" s="908">
        <f t="shared" si="16"/>
        <v>0</v>
      </c>
      <c r="U92" s="872">
        <v>0</v>
      </c>
      <c r="V92" s="872">
        <v>0</v>
      </c>
      <c r="W92" s="872">
        <v>0</v>
      </c>
      <c r="X92" s="908">
        <f t="shared" si="17"/>
        <v>0</v>
      </c>
      <c r="Y92" s="811" t="s">
        <v>54</v>
      </c>
      <c r="Z92" s="811"/>
    </row>
    <row r="93" spans="1:26" ht="21" customHeight="1">
      <c r="A93" s="810" t="s">
        <v>84</v>
      </c>
      <c r="B93" s="810"/>
      <c r="C93" s="872">
        <v>1</v>
      </c>
      <c r="D93" s="872">
        <v>0</v>
      </c>
      <c r="E93" s="872">
        <v>0</v>
      </c>
      <c r="F93" s="908">
        <f t="shared" si="12"/>
        <v>1</v>
      </c>
      <c r="G93" s="872">
        <v>217</v>
      </c>
      <c r="H93" s="872">
        <v>0</v>
      </c>
      <c r="I93" s="908">
        <f t="shared" si="13"/>
        <v>217</v>
      </c>
      <c r="J93" s="872">
        <v>26</v>
      </c>
      <c r="K93" s="872">
        <v>4</v>
      </c>
      <c r="L93" s="908">
        <f t="shared" si="14"/>
        <v>30</v>
      </c>
      <c r="M93" s="872">
        <v>1</v>
      </c>
      <c r="N93" s="872">
        <v>0</v>
      </c>
      <c r="O93" s="908">
        <f t="shared" si="15"/>
        <v>1</v>
      </c>
      <c r="P93" s="872">
        <v>0</v>
      </c>
      <c r="Q93" s="872">
        <v>0</v>
      </c>
      <c r="R93" s="872">
        <v>1</v>
      </c>
      <c r="S93" s="872">
        <v>0</v>
      </c>
      <c r="T93" s="908">
        <f t="shared" si="16"/>
        <v>1</v>
      </c>
      <c r="U93" s="872">
        <v>10</v>
      </c>
      <c r="V93" s="872">
        <v>0</v>
      </c>
      <c r="W93" s="872">
        <v>0</v>
      </c>
      <c r="X93" s="908">
        <f t="shared" si="17"/>
        <v>10</v>
      </c>
      <c r="Y93" s="811" t="s">
        <v>56</v>
      </c>
      <c r="Z93" s="811"/>
    </row>
    <row r="94" spans="1:26" ht="21" customHeight="1">
      <c r="A94" s="810" t="s">
        <v>57</v>
      </c>
      <c r="B94" s="810"/>
      <c r="C94" s="872">
        <v>0</v>
      </c>
      <c r="D94" s="872">
        <v>0</v>
      </c>
      <c r="E94" s="872">
        <v>0</v>
      </c>
      <c r="F94" s="908">
        <f t="shared" si="12"/>
        <v>0</v>
      </c>
      <c r="G94" s="872">
        <v>0</v>
      </c>
      <c r="H94" s="872">
        <v>0</v>
      </c>
      <c r="I94" s="908">
        <f t="shared" si="13"/>
        <v>0</v>
      </c>
      <c r="J94" s="872">
        <v>0</v>
      </c>
      <c r="K94" s="872">
        <v>0</v>
      </c>
      <c r="L94" s="908">
        <f t="shared" si="14"/>
        <v>0</v>
      </c>
      <c r="M94" s="872">
        <v>0</v>
      </c>
      <c r="N94" s="872">
        <v>0</v>
      </c>
      <c r="O94" s="908">
        <f t="shared" si="15"/>
        <v>0</v>
      </c>
      <c r="P94" s="872">
        <v>0</v>
      </c>
      <c r="Q94" s="872">
        <v>0</v>
      </c>
      <c r="R94" s="872">
        <v>0</v>
      </c>
      <c r="S94" s="872">
        <v>0</v>
      </c>
      <c r="T94" s="908">
        <f t="shared" si="16"/>
        <v>0</v>
      </c>
      <c r="U94" s="872">
        <v>0</v>
      </c>
      <c r="V94" s="872">
        <v>0</v>
      </c>
      <c r="W94" s="872">
        <v>0</v>
      </c>
      <c r="X94" s="908">
        <f t="shared" si="17"/>
        <v>0</v>
      </c>
      <c r="Y94" s="811" t="s">
        <v>58</v>
      </c>
      <c r="Z94" s="811"/>
    </row>
    <row r="95" spans="1:26" ht="21" customHeight="1">
      <c r="A95" s="810" t="s">
        <v>59</v>
      </c>
      <c r="B95" s="810"/>
      <c r="C95" s="872">
        <v>0</v>
      </c>
      <c r="D95" s="872">
        <v>0</v>
      </c>
      <c r="E95" s="872">
        <v>0</v>
      </c>
      <c r="F95" s="908">
        <f t="shared" si="12"/>
        <v>0</v>
      </c>
      <c r="G95" s="872">
        <v>0</v>
      </c>
      <c r="H95" s="872">
        <v>0</v>
      </c>
      <c r="I95" s="908">
        <f t="shared" si="13"/>
        <v>0</v>
      </c>
      <c r="J95" s="872">
        <v>0</v>
      </c>
      <c r="K95" s="872">
        <v>0</v>
      </c>
      <c r="L95" s="908">
        <f t="shared" si="14"/>
        <v>0</v>
      </c>
      <c r="M95" s="872">
        <v>0</v>
      </c>
      <c r="N95" s="872">
        <v>0</v>
      </c>
      <c r="O95" s="908">
        <f t="shared" si="15"/>
        <v>0</v>
      </c>
      <c r="P95" s="872">
        <v>0</v>
      </c>
      <c r="Q95" s="872">
        <v>0</v>
      </c>
      <c r="R95" s="872">
        <v>0</v>
      </c>
      <c r="S95" s="872">
        <v>0</v>
      </c>
      <c r="T95" s="908">
        <f t="shared" si="16"/>
        <v>0</v>
      </c>
      <c r="U95" s="872">
        <v>0</v>
      </c>
      <c r="V95" s="872">
        <v>0</v>
      </c>
      <c r="W95" s="872">
        <v>0</v>
      </c>
      <c r="X95" s="908">
        <f t="shared" si="17"/>
        <v>0</v>
      </c>
      <c r="Y95" s="811" t="s">
        <v>60</v>
      </c>
      <c r="Z95" s="811"/>
    </row>
    <row r="96" spans="1:26" ht="21" customHeight="1">
      <c r="A96" s="810" t="s">
        <v>61</v>
      </c>
      <c r="B96" s="810"/>
      <c r="C96" s="872">
        <v>0</v>
      </c>
      <c r="D96" s="872">
        <v>0</v>
      </c>
      <c r="E96" s="872">
        <v>0</v>
      </c>
      <c r="F96" s="908">
        <f t="shared" si="12"/>
        <v>0</v>
      </c>
      <c r="G96" s="872">
        <v>0</v>
      </c>
      <c r="H96" s="872">
        <v>0</v>
      </c>
      <c r="I96" s="908">
        <f t="shared" si="13"/>
        <v>0</v>
      </c>
      <c r="J96" s="872">
        <v>0</v>
      </c>
      <c r="K96" s="872">
        <v>0</v>
      </c>
      <c r="L96" s="908">
        <f t="shared" si="14"/>
        <v>0</v>
      </c>
      <c r="M96" s="872">
        <v>0</v>
      </c>
      <c r="N96" s="872">
        <v>0</v>
      </c>
      <c r="O96" s="908">
        <f t="shared" si="15"/>
        <v>0</v>
      </c>
      <c r="P96" s="872">
        <v>0</v>
      </c>
      <c r="Q96" s="872">
        <v>0</v>
      </c>
      <c r="R96" s="872">
        <v>0</v>
      </c>
      <c r="S96" s="872">
        <v>0</v>
      </c>
      <c r="T96" s="908">
        <f t="shared" si="16"/>
        <v>0</v>
      </c>
      <c r="U96" s="872">
        <v>0</v>
      </c>
      <c r="V96" s="872">
        <v>0</v>
      </c>
      <c r="W96" s="872">
        <v>0</v>
      </c>
      <c r="X96" s="908">
        <f t="shared" si="17"/>
        <v>0</v>
      </c>
      <c r="Y96" s="811" t="s">
        <v>62</v>
      </c>
      <c r="Z96" s="811"/>
    </row>
    <row r="97" spans="1:26" ht="21" customHeight="1">
      <c r="A97" s="810" t="s">
        <v>63</v>
      </c>
      <c r="B97" s="810"/>
      <c r="C97" s="872">
        <v>0</v>
      </c>
      <c r="D97" s="872">
        <v>0</v>
      </c>
      <c r="E97" s="872">
        <v>0</v>
      </c>
      <c r="F97" s="908">
        <f t="shared" si="12"/>
        <v>0</v>
      </c>
      <c r="G97" s="872">
        <v>0</v>
      </c>
      <c r="H97" s="872">
        <v>0</v>
      </c>
      <c r="I97" s="908">
        <f t="shared" si="13"/>
        <v>0</v>
      </c>
      <c r="J97" s="872">
        <v>0</v>
      </c>
      <c r="K97" s="872">
        <v>0</v>
      </c>
      <c r="L97" s="908">
        <f t="shared" si="14"/>
        <v>0</v>
      </c>
      <c r="M97" s="872">
        <v>0</v>
      </c>
      <c r="N97" s="872">
        <v>0</v>
      </c>
      <c r="O97" s="908">
        <f t="shared" si="15"/>
        <v>0</v>
      </c>
      <c r="P97" s="872">
        <v>0</v>
      </c>
      <c r="Q97" s="872">
        <v>0</v>
      </c>
      <c r="R97" s="872">
        <v>0</v>
      </c>
      <c r="S97" s="872">
        <v>0</v>
      </c>
      <c r="T97" s="908">
        <f t="shared" si="16"/>
        <v>0</v>
      </c>
      <c r="U97" s="872">
        <v>0</v>
      </c>
      <c r="V97" s="872">
        <v>0</v>
      </c>
      <c r="W97" s="872">
        <v>0</v>
      </c>
      <c r="X97" s="908">
        <f t="shared" si="17"/>
        <v>0</v>
      </c>
      <c r="Y97" s="811" t="s">
        <v>64</v>
      </c>
      <c r="Z97" s="811"/>
    </row>
    <row r="98" spans="1:26" ht="21" customHeight="1" thickBot="1">
      <c r="A98" s="876" t="s">
        <v>65</v>
      </c>
      <c r="B98" s="876"/>
      <c r="C98" s="872">
        <v>0</v>
      </c>
      <c r="D98" s="872">
        <v>0</v>
      </c>
      <c r="E98" s="872">
        <v>0</v>
      </c>
      <c r="F98" s="908">
        <f t="shared" si="12"/>
        <v>0</v>
      </c>
      <c r="G98" s="872">
        <v>0</v>
      </c>
      <c r="H98" s="872">
        <v>0</v>
      </c>
      <c r="I98" s="908">
        <f t="shared" si="13"/>
        <v>0</v>
      </c>
      <c r="J98" s="872">
        <v>0</v>
      </c>
      <c r="K98" s="872">
        <v>0</v>
      </c>
      <c r="L98" s="908">
        <f t="shared" si="14"/>
        <v>0</v>
      </c>
      <c r="M98" s="872">
        <v>0</v>
      </c>
      <c r="N98" s="872">
        <v>0</v>
      </c>
      <c r="O98" s="908">
        <f t="shared" si="15"/>
        <v>0</v>
      </c>
      <c r="P98" s="872">
        <v>0</v>
      </c>
      <c r="Q98" s="872">
        <v>0</v>
      </c>
      <c r="R98" s="872">
        <v>0</v>
      </c>
      <c r="S98" s="872">
        <v>0</v>
      </c>
      <c r="T98" s="908">
        <f t="shared" si="16"/>
        <v>0</v>
      </c>
      <c r="U98" s="872">
        <v>0</v>
      </c>
      <c r="V98" s="872">
        <v>0</v>
      </c>
      <c r="W98" s="872">
        <v>0</v>
      </c>
      <c r="X98" s="908">
        <f t="shared" si="17"/>
        <v>0</v>
      </c>
      <c r="Y98" s="823" t="s">
        <v>66</v>
      </c>
      <c r="Z98" s="823"/>
    </row>
    <row r="99" spans="1:26" ht="21" customHeight="1" thickBot="1">
      <c r="A99" s="891" t="s">
        <v>19</v>
      </c>
      <c r="B99" s="891"/>
      <c r="C99" s="879">
        <f>SUM(C79:C98)</f>
        <v>1</v>
      </c>
      <c r="D99" s="879">
        <f t="shared" ref="D99:X99" si="18">SUM(D79:D98)</f>
        <v>0</v>
      </c>
      <c r="E99" s="879">
        <f t="shared" si="18"/>
        <v>0</v>
      </c>
      <c r="F99" s="879">
        <f t="shared" si="18"/>
        <v>1</v>
      </c>
      <c r="G99" s="879">
        <f t="shared" si="18"/>
        <v>217</v>
      </c>
      <c r="H99" s="879">
        <f t="shared" si="18"/>
        <v>0</v>
      </c>
      <c r="I99" s="879">
        <f t="shared" si="18"/>
        <v>217</v>
      </c>
      <c r="J99" s="879">
        <f t="shared" si="18"/>
        <v>26</v>
      </c>
      <c r="K99" s="879">
        <f t="shared" si="18"/>
        <v>4</v>
      </c>
      <c r="L99" s="879">
        <f t="shared" si="18"/>
        <v>30</v>
      </c>
      <c r="M99" s="879">
        <f t="shared" si="18"/>
        <v>1</v>
      </c>
      <c r="N99" s="879">
        <f t="shared" si="18"/>
        <v>0</v>
      </c>
      <c r="O99" s="879">
        <f t="shared" si="18"/>
        <v>1</v>
      </c>
      <c r="P99" s="879">
        <f t="shared" si="18"/>
        <v>0</v>
      </c>
      <c r="Q99" s="879">
        <f t="shared" si="18"/>
        <v>0</v>
      </c>
      <c r="R99" s="879">
        <f t="shared" si="18"/>
        <v>1</v>
      </c>
      <c r="S99" s="879">
        <f t="shared" si="18"/>
        <v>0</v>
      </c>
      <c r="T99" s="879">
        <f t="shared" si="18"/>
        <v>1</v>
      </c>
      <c r="U99" s="879">
        <f t="shared" si="18"/>
        <v>10</v>
      </c>
      <c r="V99" s="879">
        <f t="shared" si="18"/>
        <v>0</v>
      </c>
      <c r="W99" s="879">
        <f t="shared" si="18"/>
        <v>0</v>
      </c>
      <c r="X99" s="879">
        <f t="shared" si="18"/>
        <v>10</v>
      </c>
      <c r="Y99" s="826" t="s">
        <v>67</v>
      </c>
      <c r="Z99" s="826"/>
    </row>
    <row r="100" spans="1:26" s="818" customFormat="1" ht="18" customHeight="1" thickTop="1">
      <c r="A100" s="905"/>
      <c r="B100" s="905"/>
      <c r="C100" s="877"/>
      <c r="D100" s="877"/>
      <c r="E100" s="877"/>
      <c r="F100" s="877"/>
      <c r="G100" s="877"/>
      <c r="H100" s="877"/>
      <c r="I100" s="877"/>
      <c r="J100" s="877"/>
      <c r="K100" s="877"/>
      <c r="L100" s="877"/>
      <c r="M100" s="877"/>
      <c r="N100" s="877"/>
      <c r="O100" s="877"/>
      <c r="P100" s="877"/>
      <c r="Q100" s="877"/>
      <c r="R100" s="877"/>
      <c r="S100" s="877"/>
      <c r="T100" s="877"/>
      <c r="U100" s="906"/>
      <c r="V100" s="906"/>
      <c r="W100" s="906"/>
      <c r="X100" s="906"/>
    </row>
    <row r="101" spans="1:26" s="818" customFormat="1" ht="18" customHeight="1">
      <c r="A101" s="905"/>
      <c r="B101" s="905"/>
      <c r="C101" s="877"/>
      <c r="D101" s="877"/>
      <c r="E101" s="877"/>
      <c r="F101" s="877"/>
      <c r="G101" s="877"/>
      <c r="H101" s="877"/>
      <c r="I101" s="877"/>
      <c r="J101" s="877"/>
      <c r="K101" s="877"/>
      <c r="L101" s="877"/>
      <c r="M101" s="877"/>
      <c r="N101" s="877"/>
      <c r="O101" s="877"/>
      <c r="P101" s="877"/>
      <c r="Q101" s="877"/>
      <c r="R101" s="877"/>
      <c r="S101" s="877"/>
      <c r="T101" s="877"/>
      <c r="U101" s="877"/>
      <c r="V101" s="877"/>
      <c r="W101" s="877"/>
      <c r="X101" s="877"/>
    </row>
    <row r="102" spans="1:26" s="818" customFormat="1" ht="18" customHeight="1">
      <c r="A102" s="905"/>
      <c r="B102" s="905"/>
      <c r="C102" s="877"/>
      <c r="D102" s="877"/>
      <c r="E102" s="877"/>
      <c r="F102" s="877"/>
      <c r="G102" s="877"/>
      <c r="H102" s="877"/>
      <c r="I102" s="877"/>
      <c r="J102" s="877"/>
      <c r="K102" s="877"/>
      <c r="L102" s="877"/>
      <c r="M102" s="877"/>
      <c r="N102" s="877"/>
      <c r="O102" s="877"/>
      <c r="P102" s="877"/>
      <c r="Q102" s="877"/>
      <c r="R102" s="877"/>
      <c r="S102" s="877"/>
      <c r="T102" s="877"/>
      <c r="U102" s="877"/>
      <c r="V102" s="877"/>
      <c r="W102" s="877"/>
      <c r="X102" s="877"/>
    </row>
    <row r="103" spans="1:26" s="818" customFormat="1" ht="18" customHeight="1">
      <c r="A103" s="905"/>
      <c r="B103" s="905"/>
      <c r="C103" s="877"/>
      <c r="D103" s="877"/>
      <c r="E103" s="877"/>
      <c r="F103" s="877"/>
      <c r="G103" s="877"/>
      <c r="H103" s="877"/>
      <c r="I103" s="877"/>
      <c r="J103" s="877"/>
      <c r="K103" s="877"/>
      <c r="L103" s="877"/>
      <c r="M103" s="877"/>
      <c r="N103" s="877"/>
      <c r="O103" s="877"/>
      <c r="P103" s="877"/>
      <c r="Q103" s="877"/>
      <c r="R103" s="877"/>
      <c r="S103" s="877"/>
      <c r="T103" s="877"/>
      <c r="U103" s="877"/>
      <c r="V103" s="877"/>
      <c r="W103" s="877"/>
      <c r="X103" s="877"/>
    </row>
    <row r="104" spans="1:26" s="818" customFormat="1" ht="18" customHeight="1">
      <c r="A104" s="905"/>
      <c r="B104" s="905"/>
      <c r="C104" s="877"/>
      <c r="D104" s="877"/>
      <c r="E104" s="877"/>
      <c r="F104" s="877"/>
      <c r="G104" s="877"/>
      <c r="H104" s="877"/>
      <c r="I104" s="877"/>
      <c r="J104" s="877"/>
      <c r="K104" s="877"/>
      <c r="L104" s="877"/>
      <c r="M104" s="877"/>
      <c r="N104" s="877"/>
      <c r="O104" s="877"/>
      <c r="P104" s="877"/>
      <c r="Q104" s="877"/>
      <c r="R104" s="877"/>
      <c r="S104" s="877"/>
      <c r="T104" s="877"/>
      <c r="U104" s="877"/>
      <c r="V104" s="877"/>
      <c r="W104" s="877"/>
      <c r="X104" s="877"/>
    </row>
    <row r="105" spans="1:26" s="818" customFormat="1" ht="23.25" customHeight="1">
      <c r="A105" s="794" t="s">
        <v>1260</v>
      </c>
      <c r="B105" s="794"/>
      <c r="C105" s="794"/>
      <c r="D105" s="794"/>
      <c r="E105" s="794"/>
      <c r="F105" s="794"/>
      <c r="G105" s="794"/>
      <c r="H105" s="794"/>
      <c r="I105" s="794"/>
      <c r="J105" s="794"/>
      <c r="K105" s="794"/>
      <c r="L105" s="794"/>
      <c r="M105" s="794"/>
      <c r="N105" s="794"/>
      <c r="O105" s="794"/>
      <c r="P105" s="794"/>
      <c r="Q105" s="794"/>
      <c r="R105" s="794"/>
      <c r="S105" s="794"/>
      <c r="T105" s="794"/>
      <c r="U105" s="794"/>
      <c r="V105" s="794"/>
      <c r="W105" s="794"/>
      <c r="X105" s="794"/>
      <c r="Y105" s="794"/>
      <c r="Z105" s="794"/>
    </row>
    <row r="106" spans="1:26" ht="43.5" customHeight="1">
      <c r="A106" s="861" t="s">
        <v>1261</v>
      </c>
      <c r="B106" s="861"/>
      <c r="C106" s="861"/>
      <c r="D106" s="861"/>
      <c r="E106" s="861"/>
      <c r="F106" s="861"/>
      <c r="G106" s="861"/>
      <c r="H106" s="861"/>
      <c r="I106" s="861"/>
      <c r="J106" s="861"/>
      <c r="K106" s="861"/>
      <c r="L106" s="861"/>
      <c r="M106" s="861"/>
      <c r="N106" s="861"/>
      <c r="O106" s="861"/>
      <c r="P106" s="861"/>
      <c r="Q106" s="861"/>
      <c r="R106" s="861"/>
      <c r="S106" s="861"/>
      <c r="T106" s="861"/>
      <c r="U106" s="861"/>
      <c r="V106" s="861"/>
      <c r="W106" s="861"/>
      <c r="X106" s="861"/>
      <c r="Y106" s="861"/>
      <c r="Z106" s="861"/>
    </row>
    <row r="107" spans="1:26" ht="22.5" customHeight="1" thickBot="1">
      <c r="A107" s="795" t="s">
        <v>1262</v>
      </c>
      <c r="B107" s="795"/>
      <c r="C107" s="795"/>
      <c r="D107" s="795"/>
      <c r="E107" s="795"/>
      <c r="F107" s="795"/>
      <c r="G107" s="795"/>
      <c r="H107" s="795"/>
      <c r="I107" s="795"/>
      <c r="J107" s="795"/>
      <c r="K107" s="795"/>
      <c r="L107" s="795"/>
      <c r="M107" s="795"/>
      <c r="N107" s="795"/>
      <c r="O107" s="795"/>
      <c r="P107" s="795"/>
      <c r="Q107" s="795"/>
      <c r="R107" s="795"/>
      <c r="S107" s="795"/>
      <c r="T107" s="795"/>
      <c r="U107" s="795"/>
      <c r="V107" s="795"/>
      <c r="W107" s="795"/>
      <c r="X107" s="795"/>
      <c r="Y107" s="796" t="s">
        <v>1263</v>
      </c>
      <c r="Z107" s="796"/>
    </row>
    <row r="108" spans="1:26" ht="21" customHeight="1" thickTop="1">
      <c r="A108" s="864" t="s">
        <v>4</v>
      </c>
      <c r="B108" s="864"/>
      <c r="C108" s="798" t="s">
        <v>133</v>
      </c>
      <c r="D108" s="798"/>
      <c r="E108" s="798"/>
      <c r="F108" s="798"/>
      <c r="G108" s="798"/>
      <c r="H108" s="798"/>
      <c r="I108" s="798"/>
      <c r="J108" s="798"/>
      <c r="K108" s="798"/>
      <c r="L108" s="798"/>
      <c r="M108" s="798"/>
      <c r="N108" s="798"/>
      <c r="O108" s="798"/>
      <c r="P108" s="798"/>
      <c r="Q108" s="798"/>
      <c r="R108" s="798"/>
      <c r="S108" s="798"/>
      <c r="T108" s="798"/>
      <c r="U108" s="798"/>
      <c r="V108" s="798"/>
      <c r="W108" s="798"/>
      <c r="X108" s="798"/>
      <c r="Y108" s="798" t="s">
        <v>10</v>
      </c>
      <c r="Z108" s="798"/>
    </row>
    <row r="109" spans="1:26" ht="25.5" customHeight="1">
      <c r="A109" s="867"/>
      <c r="B109" s="867"/>
      <c r="C109" s="800" t="s">
        <v>130</v>
      </c>
      <c r="D109" s="800"/>
      <c r="E109" s="800"/>
      <c r="F109" s="800"/>
      <c r="G109" s="800"/>
      <c r="H109" s="800"/>
      <c r="I109" s="800"/>
      <c r="J109" s="800"/>
      <c r="K109" s="800"/>
      <c r="L109" s="800"/>
      <c r="M109" s="800"/>
      <c r="N109" s="800"/>
      <c r="O109" s="800"/>
      <c r="P109" s="800"/>
      <c r="Q109" s="800"/>
      <c r="R109" s="800"/>
      <c r="S109" s="800"/>
      <c r="T109" s="800"/>
      <c r="U109" s="800"/>
      <c r="V109" s="800"/>
      <c r="W109" s="800"/>
      <c r="X109" s="800"/>
      <c r="Y109" s="800"/>
      <c r="Z109" s="800"/>
    </row>
    <row r="110" spans="1:26" s="1185" customFormat="1" ht="24" customHeight="1">
      <c r="A110" s="867"/>
      <c r="B110" s="867"/>
      <c r="C110" s="800" t="s">
        <v>71</v>
      </c>
      <c r="D110" s="800"/>
      <c r="E110" s="800"/>
      <c r="F110" s="800"/>
      <c r="G110" s="800" t="s">
        <v>97</v>
      </c>
      <c r="H110" s="800"/>
      <c r="I110" s="800"/>
      <c r="J110" s="800" t="s">
        <v>98</v>
      </c>
      <c r="K110" s="800"/>
      <c r="L110" s="800"/>
      <c r="M110" s="800" t="s">
        <v>99</v>
      </c>
      <c r="N110" s="800"/>
      <c r="O110" s="800"/>
      <c r="P110" s="800" t="s">
        <v>100</v>
      </c>
      <c r="Q110" s="800"/>
      <c r="R110" s="800"/>
      <c r="S110" s="800"/>
      <c r="T110" s="800"/>
      <c r="U110" s="800" t="s">
        <v>101</v>
      </c>
      <c r="V110" s="800"/>
      <c r="W110" s="800"/>
      <c r="X110" s="800"/>
      <c r="Y110" s="800"/>
      <c r="Z110" s="800"/>
    </row>
    <row r="111" spans="1:26" ht="39" customHeight="1">
      <c r="A111" s="867"/>
      <c r="B111" s="867"/>
      <c r="C111" s="800" t="s">
        <v>73</v>
      </c>
      <c r="D111" s="800"/>
      <c r="E111" s="800"/>
      <c r="F111" s="800"/>
      <c r="G111" s="800" t="s">
        <v>102</v>
      </c>
      <c r="H111" s="800"/>
      <c r="I111" s="800"/>
      <c r="J111" s="800" t="s">
        <v>103</v>
      </c>
      <c r="K111" s="800"/>
      <c r="L111" s="800"/>
      <c r="M111" s="800" t="s">
        <v>104</v>
      </c>
      <c r="N111" s="800"/>
      <c r="O111" s="800"/>
      <c r="P111" s="800" t="s">
        <v>105</v>
      </c>
      <c r="Q111" s="800"/>
      <c r="R111" s="800"/>
      <c r="S111" s="800"/>
      <c r="T111" s="800"/>
      <c r="U111" s="800" t="s">
        <v>106</v>
      </c>
      <c r="V111" s="800"/>
      <c r="W111" s="800"/>
      <c r="X111" s="800"/>
      <c r="Y111" s="800"/>
      <c r="Z111" s="800"/>
    </row>
    <row r="112" spans="1:26" ht="36.75" customHeight="1">
      <c r="A112" s="867"/>
      <c r="B112" s="867"/>
      <c r="C112" s="898" t="s">
        <v>16</v>
      </c>
      <c r="D112" s="898" t="s">
        <v>17</v>
      </c>
      <c r="E112" s="898" t="s">
        <v>18</v>
      </c>
      <c r="F112" s="898" t="s">
        <v>107</v>
      </c>
      <c r="G112" s="898" t="s">
        <v>16</v>
      </c>
      <c r="H112" s="898" t="s">
        <v>17</v>
      </c>
      <c r="I112" s="898" t="s">
        <v>107</v>
      </c>
      <c r="J112" s="898" t="s">
        <v>16</v>
      </c>
      <c r="K112" s="898" t="s">
        <v>82</v>
      </c>
      <c r="L112" s="898" t="s">
        <v>107</v>
      </c>
      <c r="M112" s="898" t="s">
        <v>108</v>
      </c>
      <c r="N112" s="898" t="s">
        <v>109</v>
      </c>
      <c r="O112" s="898" t="s">
        <v>107</v>
      </c>
      <c r="P112" s="898" t="s">
        <v>110</v>
      </c>
      <c r="Q112" s="898" t="s">
        <v>111</v>
      </c>
      <c r="R112" s="1182" t="s">
        <v>112</v>
      </c>
      <c r="S112" s="898" t="s">
        <v>113</v>
      </c>
      <c r="T112" s="898" t="s">
        <v>19</v>
      </c>
      <c r="U112" s="898" t="s">
        <v>16</v>
      </c>
      <c r="V112" s="898" t="s">
        <v>17</v>
      </c>
      <c r="W112" s="898" t="s">
        <v>18</v>
      </c>
      <c r="X112" s="898" t="s">
        <v>107</v>
      </c>
      <c r="Y112" s="800"/>
      <c r="Z112" s="800"/>
    </row>
    <row r="113" spans="1:26" ht="39.75" customHeight="1" thickBot="1">
      <c r="A113" s="870"/>
      <c r="B113" s="870"/>
      <c r="C113" s="920" t="s">
        <v>20</v>
      </c>
      <c r="D113" s="920" t="s">
        <v>21</v>
      </c>
      <c r="E113" s="920" t="s">
        <v>22</v>
      </c>
      <c r="F113" s="920" t="s">
        <v>23</v>
      </c>
      <c r="G113" s="920" t="s">
        <v>20</v>
      </c>
      <c r="H113" s="920" t="s">
        <v>21</v>
      </c>
      <c r="I113" s="920" t="s">
        <v>23</v>
      </c>
      <c r="J113" s="920" t="s">
        <v>20</v>
      </c>
      <c r="K113" s="920" t="s">
        <v>21</v>
      </c>
      <c r="L113" s="920" t="s">
        <v>23</v>
      </c>
      <c r="M113" s="920" t="s">
        <v>114</v>
      </c>
      <c r="N113" s="920" t="s">
        <v>115</v>
      </c>
      <c r="O113" s="920" t="s">
        <v>23</v>
      </c>
      <c r="P113" s="920" t="s">
        <v>116</v>
      </c>
      <c r="Q113" s="1183" t="s">
        <v>126</v>
      </c>
      <c r="R113" s="1183" t="s">
        <v>1251</v>
      </c>
      <c r="S113" s="920" t="s">
        <v>119</v>
      </c>
      <c r="T113" s="920" t="s">
        <v>23</v>
      </c>
      <c r="U113" s="920" t="s">
        <v>20</v>
      </c>
      <c r="V113" s="920" t="s">
        <v>21</v>
      </c>
      <c r="W113" s="920" t="s">
        <v>22</v>
      </c>
      <c r="X113" s="920" t="s">
        <v>23</v>
      </c>
      <c r="Y113" s="885"/>
      <c r="Z113" s="885"/>
    </row>
    <row r="114" spans="1:26" ht="22.5" customHeight="1">
      <c r="A114" s="871" t="s">
        <v>120</v>
      </c>
      <c r="B114" s="871"/>
      <c r="C114" s="908">
        <v>0</v>
      </c>
      <c r="D114" s="908">
        <v>0</v>
      </c>
      <c r="E114" s="908">
        <v>0</v>
      </c>
      <c r="F114" s="908">
        <f>SUM(C114:E114)</f>
        <v>0</v>
      </c>
      <c r="G114" s="908">
        <v>0</v>
      </c>
      <c r="H114" s="908">
        <v>0</v>
      </c>
      <c r="I114" s="908">
        <f>SUM(G114:H114)</f>
        <v>0</v>
      </c>
      <c r="J114" s="908">
        <v>0</v>
      </c>
      <c r="K114" s="908">
        <v>0</v>
      </c>
      <c r="L114" s="908">
        <f>SUM(J114:K114)</f>
        <v>0</v>
      </c>
      <c r="M114" s="908">
        <v>0</v>
      </c>
      <c r="N114" s="908">
        <v>0</v>
      </c>
      <c r="O114" s="908">
        <f>SUM(M114:N114)</f>
        <v>0</v>
      </c>
      <c r="P114" s="908">
        <v>0</v>
      </c>
      <c r="Q114" s="908">
        <v>0</v>
      </c>
      <c r="R114" s="908">
        <v>0</v>
      </c>
      <c r="S114" s="908">
        <v>0</v>
      </c>
      <c r="T114" s="908">
        <f>SUM(P114:S114)</f>
        <v>0</v>
      </c>
      <c r="U114" s="908">
        <v>0</v>
      </c>
      <c r="V114" s="908">
        <v>0</v>
      </c>
      <c r="W114" s="908">
        <v>0</v>
      </c>
      <c r="X114" s="908">
        <f>SUM(U114:W114)</f>
        <v>0</v>
      </c>
      <c r="Y114" s="807" t="s">
        <v>26</v>
      </c>
      <c r="Z114" s="807"/>
    </row>
    <row r="115" spans="1:26" ht="21" customHeight="1">
      <c r="A115" s="808" t="s">
        <v>27</v>
      </c>
      <c r="B115" s="808"/>
      <c r="C115" s="908">
        <v>0</v>
      </c>
      <c r="D115" s="908">
        <v>0</v>
      </c>
      <c r="E115" s="908">
        <v>0</v>
      </c>
      <c r="F115" s="908">
        <f t="shared" ref="F115:F133" si="19">SUM(C115:E115)</f>
        <v>0</v>
      </c>
      <c r="G115" s="908">
        <v>0</v>
      </c>
      <c r="H115" s="908">
        <v>0</v>
      </c>
      <c r="I115" s="908">
        <f t="shared" ref="I115:I133" si="20">SUM(G115:H115)</f>
        <v>0</v>
      </c>
      <c r="J115" s="908">
        <v>0</v>
      </c>
      <c r="K115" s="908">
        <v>0</v>
      </c>
      <c r="L115" s="908">
        <f t="shared" ref="L115:L133" si="21">SUM(J115:K115)</f>
        <v>0</v>
      </c>
      <c r="M115" s="908">
        <v>0</v>
      </c>
      <c r="N115" s="908">
        <v>0</v>
      </c>
      <c r="O115" s="908">
        <f t="shared" ref="O115:O133" si="22">SUM(M115:N115)</f>
        <v>0</v>
      </c>
      <c r="P115" s="908">
        <v>0</v>
      </c>
      <c r="Q115" s="908">
        <v>0</v>
      </c>
      <c r="R115" s="908">
        <v>0</v>
      </c>
      <c r="S115" s="908">
        <v>0</v>
      </c>
      <c r="T115" s="908">
        <f t="shared" ref="T115:T133" si="23">SUM(P115:S115)</f>
        <v>0</v>
      </c>
      <c r="U115" s="908">
        <v>0</v>
      </c>
      <c r="V115" s="908">
        <v>0</v>
      </c>
      <c r="W115" s="908">
        <v>0</v>
      </c>
      <c r="X115" s="908">
        <f t="shared" ref="X115:X133" si="24">SUM(U115:W115)</f>
        <v>0</v>
      </c>
      <c r="Y115" s="809" t="s">
        <v>28</v>
      </c>
      <c r="Z115" s="809"/>
    </row>
    <row r="116" spans="1:26" ht="21" customHeight="1">
      <c r="A116" s="810" t="s">
        <v>83</v>
      </c>
      <c r="B116" s="810"/>
      <c r="C116" s="872">
        <v>0</v>
      </c>
      <c r="D116" s="872">
        <v>0</v>
      </c>
      <c r="E116" s="872">
        <v>0</v>
      </c>
      <c r="F116" s="908">
        <f t="shared" si="19"/>
        <v>0</v>
      </c>
      <c r="G116" s="872">
        <v>0</v>
      </c>
      <c r="H116" s="872">
        <v>0</v>
      </c>
      <c r="I116" s="908">
        <f t="shared" si="20"/>
        <v>0</v>
      </c>
      <c r="J116" s="908">
        <v>0</v>
      </c>
      <c r="K116" s="908">
        <v>0</v>
      </c>
      <c r="L116" s="908">
        <f t="shared" si="21"/>
        <v>0</v>
      </c>
      <c r="M116" s="872">
        <v>0</v>
      </c>
      <c r="N116" s="872">
        <v>0</v>
      </c>
      <c r="O116" s="908">
        <f t="shared" si="22"/>
        <v>0</v>
      </c>
      <c r="P116" s="872">
        <v>0</v>
      </c>
      <c r="Q116" s="872">
        <v>0</v>
      </c>
      <c r="R116" s="872">
        <v>0</v>
      </c>
      <c r="S116" s="872">
        <v>0</v>
      </c>
      <c r="T116" s="908">
        <f t="shared" si="23"/>
        <v>0</v>
      </c>
      <c r="U116" s="872">
        <v>0</v>
      </c>
      <c r="V116" s="872">
        <v>0</v>
      </c>
      <c r="W116" s="872">
        <v>0</v>
      </c>
      <c r="X116" s="908">
        <f t="shared" si="24"/>
        <v>0</v>
      </c>
      <c r="Y116" s="811" t="s">
        <v>30</v>
      </c>
      <c r="Z116" s="811"/>
    </row>
    <row r="117" spans="1:26" ht="21" customHeight="1">
      <c r="A117" s="810" t="s">
        <v>31</v>
      </c>
      <c r="B117" s="810"/>
      <c r="C117" s="872">
        <v>0</v>
      </c>
      <c r="D117" s="872">
        <v>0</v>
      </c>
      <c r="E117" s="872">
        <v>0</v>
      </c>
      <c r="F117" s="908">
        <f t="shared" si="19"/>
        <v>0</v>
      </c>
      <c r="G117" s="872">
        <v>0</v>
      </c>
      <c r="H117" s="872">
        <v>0</v>
      </c>
      <c r="I117" s="908">
        <f t="shared" si="20"/>
        <v>0</v>
      </c>
      <c r="J117" s="908">
        <v>0</v>
      </c>
      <c r="K117" s="908">
        <v>0</v>
      </c>
      <c r="L117" s="908">
        <f t="shared" si="21"/>
        <v>0</v>
      </c>
      <c r="M117" s="872">
        <v>0</v>
      </c>
      <c r="N117" s="872">
        <v>0</v>
      </c>
      <c r="O117" s="908">
        <f t="shared" si="22"/>
        <v>0</v>
      </c>
      <c r="P117" s="872">
        <v>0</v>
      </c>
      <c r="Q117" s="872">
        <v>0</v>
      </c>
      <c r="R117" s="872">
        <v>0</v>
      </c>
      <c r="S117" s="872">
        <v>0</v>
      </c>
      <c r="T117" s="908">
        <f t="shared" si="23"/>
        <v>0</v>
      </c>
      <c r="U117" s="872">
        <v>0</v>
      </c>
      <c r="V117" s="872">
        <v>0</v>
      </c>
      <c r="W117" s="872">
        <v>0</v>
      </c>
      <c r="X117" s="908">
        <f t="shared" si="24"/>
        <v>0</v>
      </c>
      <c r="Y117" s="811" t="s">
        <v>32</v>
      </c>
      <c r="Z117" s="811"/>
    </row>
    <row r="118" spans="1:26" ht="21" customHeight="1">
      <c r="A118" s="812" t="s">
        <v>33</v>
      </c>
      <c r="B118" s="874" t="s">
        <v>34</v>
      </c>
      <c r="C118" s="872">
        <v>0</v>
      </c>
      <c r="D118" s="872">
        <v>2</v>
      </c>
      <c r="E118" s="872">
        <v>0</v>
      </c>
      <c r="F118" s="908">
        <f t="shared" si="19"/>
        <v>2</v>
      </c>
      <c r="G118" s="872">
        <v>0</v>
      </c>
      <c r="H118" s="872">
        <v>601</v>
      </c>
      <c r="I118" s="908">
        <f t="shared" si="20"/>
        <v>601</v>
      </c>
      <c r="J118" s="908">
        <v>0</v>
      </c>
      <c r="K118" s="908">
        <v>65</v>
      </c>
      <c r="L118" s="908">
        <f t="shared" si="21"/>
        <v>65</v>
      </c>
      <c r="M118" s="872">
        <v>1</v>
      </c>
      <c r="N118" s="872">
        <v>1</v>
      </c>
      <c r="O118" s="908">
        <f t="shared" si="22"/>
        <v>2</v>
      </c>
      <c r="P118" s="872">
        <v>0</v>
      </c>
      <c r="Q118" s="872">
        <v>1</v>
      </c>
      <c r="R118" s="872">
        <v>1</v>
      </c>
      <c r="S118" s="872">
        <v>0</v>
      </c>
      <c r="T118" s="908">
        <f t="shared" si="23"/>
        <v>2</v>
      </c>
      <c r="U118" s="872">
        <v>0</v>
      </c>
      <c r="V118" s="872">
        <v>22</v>
      </c>
      <c r="W118" s="872">
        <v>0</v>
      </c>
      <c r="X118" s="908">
        <f t="shared" si="24"/>
        <v>22</v>
      </c>
      <c r="Y118" s="814" t="s">
        <v>35</v>
      </c>
      <c r="Z118" s="815" t="s">
        <v>36</v>
      </c>
    </row>
    <row r="119" spans="1:26" ht="21" customHeight="1">
      <c r="A119" s="816"/>
      <c r="B119" s="874" t="s">
        <v>37</v>
      </c>
      <c r="C119" s="872">
        <v>1</v>
      </c>
      <c r="D119" s="872">
        <v>1</v>
      </c>
      <c r="E119" s="872">
        <v>0</v>
      </c>
      <c r="F119" s="908">
        <f t="shared" si="19"/>
        <v>2</v>
      </c>
      <c r="G119" s="872">
        <v>230</v>
      </c>
      <c r="H119" s="872">
        <v>387</v>
      </c>
      <c r="I119" s="908">
        <f t="shared" si="20"/>
        <v>617</v>
      </c>
      <c r="J119" s="908">
        <v>22</v>
      </c>
      <c r="K119" s="908">
        <v>33</v>
      </c>
      <c r="L119" s="908">
        <f t="shared" si="21"/>
        <v>55</v>
      </c>
      <c r="M119" s="872">
        <v>1</v>
      </c>
      <c r="N119" s="872">
        <v>1</v>
      </c>
      <c r="O119" s="908">
        <f t="shared" si="22"/>
        <v>2</v>
      </c>
      <c r="P119" s="872">
        <v>1</v>
      </c>
      <c r="Q119" s="872">
        <v>1</v>
      </c>
      <c r="R119" s="872">
        <v>0</v>
      </c>
      <c r="S119" s="872">
        <v>0</v>
      </c>
      <c r="T119" s="908">
        <f t="shared" si="23"/>
        <v>2</v>
      </c>
      <c r="U119" s="872">
        <v>26</v>
      </c>
      <c r="V119" s="872">
        <v>12</v>
      </c>
      <c r="W119" s="872">
        <v>0</v>
      </c>
      <c r="X119" s="908">
        <f t="shared" si="24"/>
        <v>38</v>
      </c>
      <c r="Y119" s="814" t="s">
        <v>38</v>
      </c>
      <c r="Z119" s="817"/>
    </row>
    <row r="120" spans="1:26" ht="21" customHeight="1">
      <c r="A120" s="816"/>
      <c r="B120" s="874" t="s">
        <v>39</v>
      </c>
      <c r="C120" s="872">
        <v>2</v>
      </c>
      <c r="D120" s="872">
        <v>0</v>
      </c>
      <c r="E120" s="872">
        <v>0</v>
      </c>
      <c r="F120" s="908">
        <f t="shared" si="19"/>
        <v>2</v>
      </c>
      <c r="G120" s="872">
        <v>506</v>
      </c>
      <c r="H120" s="872">
        <v>0</v>
      </c>
      <c r="I120" s="908">
        <f t="shared" si="20"/>
        <v>506</v>
      </c>
      <c r="J120" s="908">
        <v>34</v>
      </c>
      <c r="K120" s="908">
        <v>11</v>
      </c>
      <c r="L120" s="908">
        <f t="shared" si="21"/>
        <v>45</v>
      </c>
      <c r="M120" s="872">
        <v>0</v>
      </c>
      <c r="N120" s="872">
        <v>2</v>
      </c>
      <c r="O120" s="908">
        <f t="shared" si="22"/>
        <v>2</v>
      </c>
      <c r="P120" s="872">
        <v>0</v>
      </c>
      <c r="Q120" s="872">
        <v>2</v>
      </c>
      <c r="R120" s="872">
        <v>0</v>
      </c>
      <c r="S120" s="872">
        <v>0</v>
      </c>
      <c r="T120" s="908">
        <f t="shared" si="23"/>
        <v>2</v>
      </c>
      <c r="U120" s="872">
        <v>17</v>
      </c>
      <c r="V120" s="872">
        <v>0</v>
      </c>
      <c r="W120" s="872">
        <v>0</v>
      </c>
      <c r="X120" s="908">
        <f t="shared" si="24"/>
        <v>17</v>
      </c>
      <c r="Y120" s="814" t="s">
        <v>40</v>
      </c>
      <c r="Z120" s="817"/>
    </row>
    <row r="121" spans="1:26" ht="21" customHeight="1">
      <c r="A121" s="816"/>
      <c r="B121" s="874" t="s">
        <v>41</v>
      </c>
      <c r="C121" s="872">
        <v>0</v>
      </c>
      <c r="D121" s="872">
        <v>0</v>
      </c>
      <c r="E121" s="872">
        <v>0</v>
      </c>
      <c r="F121" s="908">
        <f t="shared" si="19"/>
        <v>0</v>
      </c>
      <c r="G121" s="872">
        <v>0</v>
      </c>
      <c r="H121" s="872">
        <v>0</v>
      </c>
      <c r="I121" s="908">
        <f t="shared" si="20"/>
        <v>0</v>
      </c>
      <c r="J121" s="908">
        <v>0</v>
      </c>
      <c r="K121" s="908">
        <v>0</v>
      </c>
      <c r="L121" s="908">
        <f t="shared" si="21"/>
        <v>0</v>
      </c>
      <c r="M121" s="872">
        <v>0</v>
      </c>
      <c r="N121" s="872">
        <v>0</v>
      </c>
      <c r="O121" s="908">
        <f t="shared" si="22"/>
        <v>0</v>
      </c>
      <c r="P121" s="872">
        <v>0</v>
      </c>
      <c r="Q121" s="872">
        <v>0</v>
      </c>
      <c r="R121" s="872">
        <v>0</v>
      </c>
      <c r="S121" s="872">
        <v>0</v>
      </c>
      <c r="T121" s="908">
        <f t="shared" si="23"/>
        <v>0</v>
      </c>
      <c r="U121" s="872">
        <v>0</v>
      </c>
      <c r="V121" s="872">
        <v>0</v>
      </c>
      <c r="W121" s="872">
        <v>0</v>
      </c>
      <c r="X121" s="908">
        <f t="shared" si="24"/>
        <v>0</v>
      </c>
      <c r="Y121" s="814" t="s">
        <v>42</v>
      </c>
      <c r="Z121" s="817"/>
    </row>
    <row r="122" spans="1:26" ht="21" customHeight="1">
      <c r="A122" s="816"/>
      <c r="B122" s="874" t="s">
        <v>43</v>
      </c>
      <c r="C122" s="872">
        <v>0</v>
      </c>
      <c r="D122" s="872">
        <v>0</v>
      </c>
      <c r="E122" s="872">
        <v>0</v>
      </c>
      <c r="F122" s="908">
        <f t="shared" si="19"/>
        <v>0</v>
      </c>
      <c r="G122" s="872">
        <v>0</v>
      </c>
      <c r="H122" s="872">
        <v>0</v>
      </c>
      <c r="I122" s="908">
        <f t="shared" si="20"/>
        <v>0</v>
      </c>
      <c r="J122" s="908">
        <v>0</v>
      </c>
      <c r="K122" s="908">
        <v>0</v>
      </c>
      <c r="L122" s="908">
        <f t="shared" si="21"/>
        <v>0</v>
      </c>
      <c r="M122" s="872">
        <v>0</v>
      </c>
      <c r="N122" s="872">
        <v>0</v>
      </c>
      <c r="O122" s="908">
        <f t="shared" si="22"/>
        <v>0</v>
      </c>
      <c r="P122" s="872">
        <v>0</v>
      </c>
      <c r="Q122" s="872">
        <v>0</v>
      </c>
      <c r="R122" s="872">
        <v>0</v>
      </c>
      <c r="S122" s="872">
        <v>0</v>
      </c>
      <c r="T122" s="908">
        <f t="shared" si="23"/>
        <v>0</v>
      </c>
      <c r="U122" s="872">
        <v>0</v>
      </c>
      <c r="V122" s="872">
        <v>0</v>
      </c>
      <c r="W122" s="872">
        <v>0</v>
      </c>
      <c r="X122" s="908">
        <f t="shared" si="24"/>
        <v>0</v>
      </c>
      <c r="Y122" s="814" t="s">
        <v>44</v>
      </c>
      <c r="Z122" s="817"/>
    </row>
    <row r="123" spans="1:26" s="818" customFormat="1" ht="21" customHeight="1">
      <c r="A123" s="819"/>
      <c r="B123" s="874" t="s">
        <v>45</v>
      </c>
      <c r="C123" s="872">
        <v>1</v>
      </c>
      <c r="D123" s="872">
        <v>2</v>
      </c>
      <c r="E123" s="872">
        <v>0</v>
      </c>
      <c r="F123" s="908">
        <f t="shared" si="19"/>
        <v>3</v>
      </c>
      <c r="G123" s="872">
        <v>195</v>
      </c>
      <c r="H123" s="872">
        <v>545</v>
      </c>
      <c r="I123" s="908">
        <f t="shared" si="20"/>
        <v>740</v>
      </c>
      <c r="J123" s="908">
        <v>21</v>
      </c>
      <c r="K123" s="908">
        <v>62</v>
      </c>
      <c r="L123" s="908">
        <f t="shared" si="21"/>
        <v>83</v>
      </c>
      <c r="M123" s="872">
        <v>0</v>
      </c>
      <c r="N123" s="872">
        <v>3</v>
      </c>
      <c r="O123" s="908">
        <f t="shared" si="22"/>
        <v>3</v>
      </c>
      <c r="P123" s="872">
        <v>0</v>
      </c>
      <c r="Q123" s="872">
        <v>3</v>
      </c>
      <c r="R123" s="872">
        <v>0</v>
      </c>
      <c r="S123" s="872">
        <v>0</v>
      </c>
      <c r="T123" s="908">
        <f t="shared" si="23"/>
        <v>3</v>
      </c>
      <c r="U123" s="872">
        <v>13</v>
      </c>
      <c r="V123" s="872">
        <v>19</v>
      </c>
      <c r="W123" s="872">
        <v>0</v>
      </c>
      <c r="X123" s="908">
        <f t="shared" si="24"/>
        <v>32</v>
      </c>
      <c r="Y123" s="814" t="s">
        <v>46</v>
      </c>
      <c r="Z123" s="820"/>
    </row>
    <row r="124" spans="1:26" s="818" customFormat="1" ht="21" customHeight="1">
      <c r="A124" s="810" t="s">
        <v>47</v>
      </c>
      <c r="B124" s="810"/>
      <c r="C124" s="872">
        <v>0</v>
      </c>
      <c r="D124" s="872">
        <v>0</v>
      </c>
      <c r="E124" s="872">
        <v>0</v>
      </c>
      <c r="F124" s="908">
        <f t="shared" si="19"/>
        <v>0</v>
      </c>
      <c r="G124" s="872">
        <v>0</v>
      </c>
      <c r="H124" s="872">
        <v>0</v>
      </c>
      <c r="I124" s="908">
        <f t="shared" si="20"/>
        <v>0</v>
      </c>
      <c r="J124" s="908">
        <v>0</v>
      </c>
      <c r="K124" s="908">
        <v>0</v>
      </c>
      <c r="L124" s="908">
        <f t="shared" si="21"/>
        <v>0</v>
      </c>
      <c r="M124" s="872">
        <v>0</v>
      </c>
      <c r="N124" s="872">
        <v>0</v>
      </c>
      <c r="O124" s="908">
        <f t="shared" si="22"/>
        <v>0</v>
      </c>
      <c r="P124" s="872">
        <v>0</v>
      </c>
      <c r="Q124" s="872">
        <v>0</v>
      </c>
      <c r="R124" s="872">
        <v>0</v>
      </c>
      <c r="S124" s="872">
        <v>0</v>
      </c>
      <c r="T124" s="908">
        <f t="shared" si="23"/>
        <v>0</v>
      </c>
      <c r="U124" s="872">
        <v>0</v>
      </c>
      <c r="V124" s="872">
        <v>0</v>
      </c>
      <c r="W124" s="872">
        <v>0</v>
      </c>
      <c r="X124" s="908">
        <f t="shared" si="24"/>
        <v>0</v>
      </c>
      <c r="Y124" s="811" t="s">
        <v>48</v>
      </c>
      <c r="Z124" s="811"/>
    </row>
    <row r="125" spans="1:26" s="818" customFormat="1" ht="21" customHeight="1">
      <c r="A125" s="810" t="s">
        <v>49</v>
      </c>
      <c r="B125" s="810"/>
      <c r="C125" s="872">
        <v>3</v>
      </c>
      <c r="D125" s="872">
        <v>0</v>
      </c>
      <c r="E125" s="872">
        <v>0</v>
      </c>
      <c r="F125" s="908">
        <f t="shared" si="19"/>
        <v>3</v>
      </c>
      <c r="G125" s="872">
        <v>637</v>
      </c>
      <c r="H125" s="872">
        <v>0</v>
      </c>
      <c r="I125" s="908">
        <f t="shared" si="20"/>
        <v>637</v>
      </c>
      <c r="J125" s="908">
        <v>63</v>
      </c>
      <c r="K125" s="908">
        <v>21</v>
      </c>
      <c r="L125" s="908">
        <f t="shared" si="21"/>
        <v>84</v>
      </c>
      <c r="M125" s="872">
        <v>0</v>
      </c>
      <c r="N125" s="872">
        <v>3</v>
      </c>
      <c r="O125" s="908">
        <f t="shared" si="22"/>
        <v>3</v>
      </c>
      <c r="P125" s="872">
        <v>0</v>
      </c>
      <c r="Q125" s="872">
        <v>0</v>
      </c>
      <c r="R125" s="872">
        <v>3</v>
      </c>
      <c r="S125" s="872">
        <v>0</v>
      </c>
      <c r="T125" s="908">
        <f t="shared" si="23"/>
        <v>3</v>
      </c>
      <c r="U125" s="872">
        <v>24</v>
      </c>
      <c r="V125" s="872">
        <v>0</v>
      </c>
      <c r="W125" s="872">
        <v>0</v>
      </c>
      <c r="X125" s="908">
        <f t="shared" si="24"/>
        <v>24</v>
      </c>
      <c r="Y125" s="811" t="s">
        <v>50</v>
      </c>
      <c r="Z125" s="811"/>
    </row>
    <row r="126" spans="1:26" s="818" customFormat="1" ht="21" customHeight="1">
      <c r="A126" s="810" t="s">
        <v>51</v>
      </c>
      <c r="B126" s="810"/>
      <c r="C126" s="872">
        <v>1</v>
      </c>
      <c r="D126" s="872">
        <v>1</v>
      </c>
      <c r="E126" s="872">
        <v>0</v>
      </c>
      <c r="F126" s="908">
        <f t="shared" si="19"/>
        <v>2</v>
      </c>
      <c r="G126" s="872">
        <v>351</v>
      </c>
      <c r="H126" s="872">
        <v>171</v>
      </c>
      <c r="I126" s="908">
        <f t="shared" si="20"/>
        <v>522</v>
      </c>
      <c r="J126" s="908">
        <v>26</v>
      </c>
      <c r="K126" s="908">
        <v>44</v>
      </c>
      <c r="L126" s="908">
        <f t="shared" si="21"/>
        <v>70</v>
      </c>
      <c r="M126" s="872">
        <v>1</v>
      </c>
      <c r="N126" s="872">
        <v>1</v>
      </c>
      <c r="O126" s="908">
        <f t="shared" si="22"/>
        <v>2</v>
      </c>
      <c r="P126" s="872">
        <v>1</v>
      </c>
      <c r="Q126" s="872">
        <v>1</v>
      </c>
      <c r="R126" s="872">
        <v>0</v>
      </c>
      <c r="S126" s="872">
        <v>0</v>
      </c>
      <c r="T126" s="908">
        <f t="shared" si="23"/>
        <v>2</v>
      </c>
      <c r="U126" s="872">
        <v>11</v>
      </c>
      <c r="V126" s="872">
        <v>8</v>
      </c>
      <c r="W126" s="872">
        <v>0</v>
      </c>
      <c r="X126" s="908">
        <f t="shared" si="24"/>
        <v>19</v>
      </c>
      <c r="Y126" s="811" t="s">
        <v>52</v>
      </c>
      <c r="Z126" s="811"/>
    </row>
    <row r="127" spans="1:26" s="818" customFormat="1" ht="21" customHeight="1">
      <c r="A127" s="810" t="s">
        <v>53</v>
      </c>
      <c r="B127" s="810"/>
      <c r="C127" s="872">
        <v>2</v>
      </c>
      <c r="D127" s="872">
        <v>0</v>
      </c>
      <c r="E127" s="872">
        <v>0</v>
      </c>
      <c r="F127" s="908">
        <f t="shared" si="19"/>
        <v>2</v>
      </c>
      <c r="G127" s="872">
        <v>1051</v>
      </c>
      <c r="H127" s="872">
        <v>0</v>
      </c>
      <c r="I127" s="908">
        <f t="shared" si="20"/>
        <v>1051</v>
      </c>
      <c r="J127" s="908">
        <v>60</v>
      </c>
      <c r="K127" s="908">
        <v>0</v>
      </c>
      <c r="L127" s="908">
        <f t="shared" si="21"/>
        <v>60</v>
      </c>
      <c r="M127" s="872">
        <v>2</v>
      </c>
      <c r="N127" s="872">
        <v>0</v>
      </c>
      <c r="O127" s="908">
        <f t="shared" si="22"/>
        <v>2</v>
      </c>
      <c r="P127" s="872">
        <v>2</v>
      </c>
      <c r="Q127" s="872">
        <v>0</v>
      </c>
      <c r="R127" s="872">
        <v>0</v>
      </c>
      <c r="S127" s="872">
        <v>0</v>
      </c>
      <c r="T127" s="908">
        <f t="shared" si="23"/>
        <v>2</v>
      </c>
      <c r="U127" s="872">
        <v>28</v>
      </c>
      <c r="V127" s="872">
        <v>0</v>
      </c>
      <c r="W127" s="872">
        <v>0</v>
      </c>
      <c r="X127" s="908">
        <f t="shared" si="24"/>
        <v>28</v>
      </c>
      <c r="Y127" s="811" t="s">
        <v>54</v>
      </c>
      <c r="Z127" s="811"/>
    </row>
    <row r="128" spans="1:26" s="818" customFormat="1" ht="21" customHeight="1">
      <c r="A128" s="810" t="s">
        <v>84</v>
      </c>
      <c r="B128" s="810"/>
      <c r="C128" s="872">
        <v>3</v>
      </c>
      <c r="D128" s="872">
        <v>2</v>
      </c>
      <c r="E128" s="872">
        <v>0</v>
      </c>
      <c r="F128" s="908">
        <f t="shared" si="19"/>
        <v>5</v>
      </c>
      <c r="G128" s="872">
        <v>1459</v>
      </c>
      <c r="H128" s="872">
        <v>770</v>
      </c>
      <c r="I128" s="908">
        <f t="shared" si="20"/>
        <v>2229</v>
      </c>
      <c r="J128" s="908">
        <v>63</v>
      </c>
      <c r="K128" s="908">
        <v>81</v>
      </c>
      <c r="L128" s="908">
        <f t="shared" si="21"/>
        <v>144</v>
      </c>
      <c r="M128" s="872">
        <v>1</v>
      </c>
      <c r="N128" s="872">
        <v>4</v>
      </c>
      <c r="O128" s="908">
        <f t="shared" si="22"/>
        <v>5</v>
      </c>
      <c r="P128" s="872">
        <v>1</v>
      </c>
      <c r="Q128" s="872">
        <v>2</v>
      </c>
      <c r="R128" s="872">
        <v>2</v>
      </c>
      <c r="S128" s="872">
        <v>0</v>
      </c>
      <c r="T128" s="908">
        <f t="shared" si="23"/>
        <v>5</v>
      </c>
      <c r="U128" s="872">
        <v>40</v>
      </c>
      <c r="V128" s="872">
        <v>21</v>
      </c>
      <c r="W128" s="872">
        <v>0</v>
      </c>
      <c r="X128" s="908">
        <f t="shared" si="24"/>
        <v>61</v>
      </c>
      <c r="Y128" s="811" t="s">
        <v>56</v>
      </c>
      <c r="Z128" s="811"/>
    </row>
    <row r="129" spans="1:26" s="818" customFormat="1" ht="21" customHeight="1">
      <c r="A129" s="810" t="s">
        <v>57</v>
      </c>
      <c r="B129" s="810"/>
      <c r="C129" s="872">
        <v>2</v>
      </c>
      <c r="D129" s="872">
        <v>2</v>
      </c>
      <c r="E129" s="872">
        <v>0</v>
      </c>
      <c r="F129" s="908">
        <f t="shared" si="19"/>
        <v>4</v>
      </c>
      <c r="G129" s="872">
        <v>532</v>
      </c>
      <c r="H129" s="872">
        <v>656</v>
      </c>
      <c r="I129" s="908">
        <f t="shared" si="20"/>
        <v>1188</v>
      </c>
      <c r="J129" s="908">
        <v>21</v>
      </c>
      <c r="K129" s="908">
        <v>38</v>
      </c>
      <c r="L129" s="908">
        <f t="shared" si="21"/>
        <v>59</v>
      </c>
      <c r="M129" s="872">
        <v>1</v>
      </c>
      <c r="N129" s="872">
        <v>3</v>
      </c>
      <c r="O129" s="908">
        <f t="shared" si="22"/>
        <v>4</v>
      </c>
      <c r="P129" s="872">
        <v>1</v>
      </c>
      <c r="Q129" s="872">
        <v>3</v>
      </c>
      <c r="R129" s="872">
        <v>0</v>
      </c>
      <c r="S129" s="872">
        <v>0</v>
      </c>
      <c r="T129" s="908">
        <f t="shared" si="23"/>
        <v>4</v>
      </c>
      <c r="U129" s="872">
        <v>19</v>
      </c>
      <c r="V129" s="872">
        <v>23</v>
      </c>
      <c r="W129" s="872">
        <v>0</v>
      </c>
      <c r="X129" s="908">
        <f t="shared" si="24"/>
        <v>42</v>
      </c>
      <c r="Y129" s="811" t="s">
        <v>58</v>
      </c>
      <c r="Z129" s="811"/>
    </row>
    <row r="130" spans="1:26" s="818" customFormat="1" ht="21" customHeight="1">
      <c r="A130" s="810" t="s">
        <v>59</v>
      </c>
      <c r="B130" s="810"/>
      <c r="C130" s="872">
        <v>1</v>
      </c>
      <c r="D130" s="872">
        <v>1</v>
      </c>
      <c r="E130" s="872">
        <v>0</v>
      </c>
      <c r="F130" s="908">
        <f t="shared" si="19"/>
        <v>2</v>
      </c>
      <c r="G130" s="872">
        <v>181</v>
      </c>
      <c r="H130" s="872">
        <v>233</v>
      </c>
      <c r="I130" s="908">
        <f t="shared" si="20"/>
        <v>414</v>
      </c>
      <c r="J130" s="908">
        <v>22</v>
      </c>
      <c r="K130" s="908">
        <v>25</v>
      </c>
      <c r="L130" s="908">
        <f t="shared" si="21"/>
        <v>47</v>
      </c>
      <c r="M130" s="872">
        <v>1</v>
      </c>
      <c r="N130" s="872">
        <v>1</v>
      </c>
      <c r="O130" s="908">
        <f t="shared" si="22"/>
        <v>2</v>
      </c>
      <c r="P130" s="872">
        <v>1</v>
      </c>
      <c r="Q130" s="872">
        <v>1</v>
      </c>
      <c r="R130" s="872">
        <v>0</v>
      </c>
      <c r="S130" s="872">
        <v>0</v>
      </c>
      <c r="T130" s="908">
        <f t="shared" si="23"/>
        <v>2</v>
      </c>
      <c r="U130" s="872">
        <v>9</v>
      </c>
      <c r="V130" s="872">
        <v>12</v>
      </c>
      <c r="W130" s="872">
        <v>0</v>
      </c>
      <c r="X130" s="908">
        <f t="shared" si="24"/>
        <v>21</v>
      </c>
      <c r="Y130" s="811" t="s">
        <v>60</v>
      </c>
      <c r="Z130" s="811"/>
    </row>
    <row r="131" spans="1:26" s="818" customFormat="1" ht="21" customHeight="1">
      <c r="A131" s="810" t="s">
        <v>61</v>
      </c>
      <c r="B131" s="810"/>
      <c r="C131" s="872">
        <v>1</v>
      </c>
      <c r="D131" s="872">
        <v>1</v>
      </c>
      <c r="E131" s="872">
        <v>0</v>
      </c>
      <c r="F131" s="908">
        <f t="shared" si="19"/>
        <v>2</v>
      </c>
      <c r="G131" s="872">
        <v>221</v>
      </c>
      <c r="H131" s="872">
        <v>485</v>
      </c>
      <c r="I131" s="908">
        <f t="shared" si="20"/>
        <v>706</v>
      </c>
      <c r="J131" s="908">
        <v>18</v>
      </c>
      <c r="K131" s="908">
        <v>43</v>
      </c>
      <c r="L131" s="908">
        <f t="shared" si="21"/>
        <v>61</v>
      </c>
      <c r="M131" s="872">
        <v>1</v>
      </c>
      <c r="N131" s="872">
        <v>1</v>
      </c>
      <c r="O131" s="908">
        <f t="shared" si="22"/>
        <v>2</v>
      </c>
      <c r="P131" s="872">
        <v>0</v>
      </c>
      <c r="Q131" s="872">
        <v>0</v>
      </c>
      <c r="R131" s="872">
        <v>2</v>
      </c>
      <c r="S131" s="872">
        <v>0</v>
      </c>
      <c r="T131" s="908">
        <f t="shared" si="23"/>
        <v>2</v>
      </c>
      <c r="U131" s="872">
        <v>7</v>
      </c>
      <c r="V131" s="872">
        <v>12</v>
      </c>
      <c r="W131" s="872">
        <v>0</v>
      </c>
      <c r="X131" s="908">
        <f t="shared" si="24"/>
        <v>19</v>
      </c>
      <c r="Y131" s="811" t="s">
        <v>62</v>
      </c>
      <c r="Z131" s="811"/>
    </row>
    <row r="132" spans="1:26" s="818" customFormat="1" ht="21" customHeight="1">
      <c r="A132" s="810" t="s">
        <v>63</v>
      </c>
      <c r="B132" s="810"/>
      <c r="C132" s="872">
        <v>1</v>
      </c>
      <c r="D132" s="872">
        <v>2</v>
      </c>
      <c r="E132" s="872">
        <v>0</v>
      </c>
      <c r="F132" s="908">
        <f t="shared" si="19"/>
        <v>3</v>
      </c>
      <c r="G132" s="872">
        <v>356</v>
      </c>
      <c r="H132" s="872">
        <v>364</v>
      </c>
      <c r="I132" s="908">
        <f t="shared" si="20"/>
        <v>720</v>
      </c>
      <c r="J132" s="908">
        <v>16</v>
      </c>
      <c r="K132" s="908">
        <v>33</v>
      </c>
      <c r="L132" s="908">
        <f t="shared" si="21"/>
        <v>49</v>
      </c>
      <c r="M132" s="872">
        <v>2</v>
      </c>
      <c r="N132" s="872">
        <v>1</v>
      </c>
      <c r="O132" s="908">
        <f t="shared" si="22"/>
        <v>3</v>
      </c>
      <c r="P132" s="872">
        <v>0</v>
      </c>
      <c r="Q132" s="872">
        <v>0</v>
      </c>
      <c r="R132" s="872">
        <v>3</v>
      </c>
      <c r="S132" s="872">
        <v>0</v>
      </c>
      <c r="T132" s="908">
        <f t="shared" si="23"/>
        <v>3</v>
      </c>
      <c r="U132" s="872">
        <v>9</v>
      </c>
      <c r="V132" s="872">
        <v>14</v>
      </c>
      <c r="W132" s="872">
        <v>0</v>
      </c>
      <c r="X132" s="908">
        <f t="shared" si="24"/>
        <v>23</v>
      </c>
      <c r="Y132" s="811" t="s">
        <v>64</v>
      </c>
      <c r="Z132" s="811"/>
    </row>
    <row r="133" spans="1:26" s="818" customFormat="1" ht="21" customHeight="1" thickBot="1">
      <c r="A133" s="876" t="s">
        <v>65</v>
      </c>
      <c r="B133" s="876"/>
      <c r="C133" s="872">
        <v>0</v>
      </c>
      <c r="D133" s="872">
        <v>0</v>
      </c>
      <c r="E133" s="872">
        <v>0</v>
      </c>
      <c r="F133" s="908">
        <f t="shared" si="19"/>
        <v>0</v>
      </c>
      <c r="G133" s="872">
        <v>0</v>
      </c>
      <c r="H133" s="872">
        <v>0</v>
      </c>
      <c r="I133" s="908">
        <f t="shared" si="20"/>
        <v>0</v>
      </c>
      <c r="J133" s="908">
        <v>0</v>
      </c>
      <c r="K133" s="908">
        <v>0</v>
      </c>
      <c r="L133" s="908">
        <f t="shared" si="21"/>
        <v>0</v>
      </c>
      <c r="M133" s="872">
        <v>0</v>
      </c>
      <c r="N133" s="872">
        <v>0</v>
      </c>
      <c r="O133" s="908">
        <f t="shared" si="22"/>
        <v>0</v>
      </c>
      <c r="P133" s="872">
        <v>0</v>
      </c>
      <c r="Q133" s="872">
        <v>0</v>
      </c>
      <c r="R133" s="872">
        <v>0</v>
      </c>
      <c r="S133" s="872">
        <v>0</v>
      </c>
      <c r="T133" s="908">
        <f t="shared" si="23"/>
        <v>0</v>
      </c>
      <c r="U133" s="872">
        <v>0</v>
      </c>
      <c r="V133" s="872">
        <v>0</v>
      </c>
      <c r="W133" s="872">
        <v>0</v>
      </c>
      <c r="X133" s="908">
        <f t="shared" si="24"/>
        <v>0</v>
      </c>
      <c r="Y133" s="823" t="s">
        <v>66</v>
      </c>
      <c r="Z133" s="823"/>
    </row>
    <row r="134" spans="1:26" s="818" customFormat="1" ht="21" customHeight="1" thickBot="1">
      <c r="A134" s="891" t="s">
        <v>19</v>
      </c>
      <c r="B134" s="891"/>
      <c r="C134" s="879">
        <f>SUM(C114:C133)</f>
        <v>18</v>
      </c>
      <c r="D134" s="879">
        <f t="shared" ref="D134:X134" si="25">SUM(D114:D133)</f>
        <v>14</v>
      </c>
      <c r="E134" s="879">
        <f t="shared" si="25"/>
        <v>0</v>
      </c>
      <c r="F134" s="879">
        <f t="shared" si="25"/>
        <v>32</v>
      </c>
      <c r="G134" s="879">
        <f t="shared" si="25"/>
        <v>5719</v>
      </c>
      <c r="H134" s="879">
        <f t="shared" si="25"/>
        <v>4212</v>
      </c>
      <c r="I134" s="879">
        <f t="shared" si="25"/>
        <v>9931</v>
      </c>
      <c r="J134" s="879">
        <f t="shared" si="25"/>
        <v>366</v>
      </c>
      <c r="K134" s="879">
        <f t="shared" si="25"/>
        <v>456</v>
      </c>
      <c r="L134" s="879">
        <f t="shared" si="25"/>
        <v>822</v>
      </c>
      <c r="M134" s="879">
        <f t="shared" si="25"/>
        <v>11</v>
      </c>
      <c r="N134" s="879">
        <f t="shared" si="25"/>
        <v>21</v>
      </c>
      <c r="O134" s="879">
        <f t="shared" si="25"/>
        <v>32</v>
      </c>
      <c r="P134" s="879">
        <f t="shared" si="25"/>
        <v>7</v>
      </c>
      <c r="Q134" s="879">
        <f t="shared" si="25"/>
        <v>14</v>
      </c>
      <c r="R134" s="879">
        <f t="shared" si="25"/>
        <v>11</v>
      </c>
      <c r="S134" s="879">
        <f t="shared" si="25"/>
        <v>0</v>
      </c>
      <c r="T134" s="879">
        <f t="shared" si="25"/>
        <v>32</v>
      </c>
      <c r="U134" s="879">
        <f t="shared" si="25"/>
        <v>203</v>
      </c>
      <c r="V134" s="879">
        <f t="shared" si="25"/>
        <v>143</v>
      </c>
      <c r="W134" s="879">
        <f t="shared" si="25"/>
        <v>0</v>
      </c>
      <c r="X134" s="879">
        <f t="shared" si="25"/>
        <v>346</v>
      </c>
      <c r="Y134" s="826" t="s">
        <v>67</v>
      </c>
      <c r="Z134" s="826"/>
    </row>
    <row r="135" spans="1:26" ht="21" thickTop="1">
      <c r="A135" s="909"/>
      <c r="B135" s="909"/>
      <c r="C135" s="909"/>
      <c r="D135" s="909"/>
      <c r="E135" s="909"/>
      <c r="F135" s="909"/>
      <c r="G135" s="909"/>
      <c r="H135" s="909"/>
      <c r="I135" s="909"/>
      <c r="J135" s="909"/>
      <c r="K135" s="909"/>
      <c r="L135" s="909"/>
    </row>
    <row r="137" spans="1:26" s="880" customFormat="1" ht="15"/>
    <row r="139" spans="1:26">
      <c r="C139" s="863"/>
      <c r="D139" s="863"/>
      <c r="E139" s="863"/>
      <c r="F139" s="863"/>
      <c r="G139" s="863"/>
      <c r="H139" s="863"/>
      <c r="I139" s="863"/>
      <c r="J139" s="863"/>
      <c r="K139" s="863"/>
      <c r="L139" s="863"/>
      <c r="M139" s="863"/>
      <c r="N139" s="863"/>
      <c r="O139" s="863"/>
      <c r="P139" s="863"/>
      <c r="Q139" s="863"/>
      <c r="R139" s="863"/>
      <c r="S139" s="863"/>
      <c r="T139" s="863"/>
      <c r="U139" s="863"/>
      <c r="V139" s="863"/>
      <c r="W139" s="863"/>
      <c r="X139" s="863"/>
    </row>
  </sheetData>
  <mergeCells count="208">
    <mergeCell ref="A134:B134"/>
    <mergeCell ref="Y134:Z134"/>
    <mergeCell ref="A131:B131"/>
    <mergeCell ref="Y131:Z131"/>
    <mergeCell ref="A132:B132"/>
    <mergeCell ref="Y132:Z132"/>
    <mergeCell ref="A133:B133"/>
    <mergeCell ref="Y133:Z133"/>
    <mergeCell ref="A128:B128"/>
    <mergeCell ref="Y128:Z128"/>
    <mergeCell ref="A129:B129"/>
    <mergeCell ref="Y129:Z129"/>
    <mergeCell ref="A130:B130"/>
    <mergeCell ref="Y130:Z130"/>
    <mergeCell ref="A125:B125"/>
    <mergeCell ref="Y125:Z125"/>
    <mergeCell ref="A126:B126"/>
    <mergeCell ref="Y126:Z126"/>
    <mergeCell ref="A127:B127"/>
    <mergeCell ref="Y127:Z127"/>
    <mergeCell ref="A117:B117"/>
    <mergeCell ref="Y117:Z117"/>
    <mergeCell ref="A118:A123"/>
    <mergeCell ref="Z118:Z123"/>
    <mergeCell ref="A124:B124"/>
    <mergeCell ref="Y124:Z124"/>
    <mergeCell ref="A114:B114"/>
    <mergeCell ref="Y114:Z114"/>
    <mergeCell ref="A115:B115"/>
    <mergeCell ref="Y115:Z115"/>
    <mergeCell ref="A116:B116"/>
    <mergeCell ref="Y116:Z116"/>
    <mergeCell ref="C111:F111"/>
    <mergeCell ref="G111:I111"/>
    <mergeCell ref="J111:L111"/>
    <mergeCell ref="M111:O111"/>
    <mergeCell ref="P111:T111"/>
    <mergeCell ref="U111:X111"/>
    <mergeCell ref="A108:B113"/>
    <mergeCell ref="C108:X108"/>
    <mergeCell ref="Y108:Z113"/>
    <mergeCell ref="C109:X109"/>
    <mergeCell ref="C110:F110"/>
    <mergeCell ref="G110:I110"/>
    <mergeCell ref="J110:L110"/>
    <mergeCell ref="M110:O110"/>
    <mergeCell ref="P110:T110"/>
    <mergeCell ref="U110:X110"/>
    <mergeCell ref="A99:B99"/>
    <mergeCell ref="Y99:Z99"/>
    <mergeCell ref="A105:Z105"/>
    <mergeCell ref="A106:Z106"/>
    <mergeCell ref="A107:X107"/>
    <mergeCell ref="Y107:Z107"/>
    <mergeCell ref="A96:B96"/>
    <mergeCell ref="Y96:Z96"/>
    <mergeCell ref="A97:B97"/>
    <mergeCell ref="Y97:Z97"/>
    <mergeCell ref="A98:B98"/>
    <mergeCell ref="Y98:Z98"/>
    <mergeCell ref="A93:B93"/>
    <mergeCell ref="Y93:Z93"/>
    <mergeCell ref="A94:B94"/>
    <mergeCell ref="Y94:Z94"/>
    <mergeCell ref="A95:B95"/>
    <mergeCell ref="Y95:Z95"/>
    <mergeCell ref="A90:B90"/>
    <mergeCell ref="Y90:Z90"/>
    <mergeCell ref="A91:B91"/>
    <mergeCell ref="Y91:Z91"/>
    <mergeCell ref="A92:B92"/>
    <mergeCell ref="Y92:Z92"/>
    <mergeCell ref="A82:B82"/>
    <mergeCell ref="Y82:Z82"/>
    <mergeCell ref="A83:A88"/>
    <mergeCell ref="Z83:Z88"/>
    <mergeCell ref="A89:B89"/>
    <mergeCell ref="Y89:Z89"/>
    <mergeCell ref="A79:B79"/>
    <mergeCell ref="Y79:Z79"/>
    <mergeCell ref="A80:B80"/>
    <mergeCell ref="Y80:Z80"/>
    <mergeCell ref="A81:B81"/>
    <mergeCell ref="Y81:Z81"/>
    <mergeCell ref="C76:F76"/>
    <mergeCell ref="G76:I76"/>
    <mergeCell ref="J76:L76"/>
    <mergeCell ref="M76:O76"/>
    <mergeCell ref="P76:T76"/>
    <mergeCell ref="U76:X76"/>
    <mergeCell ref="A73:B78"/>
    <mergeCell ref="C73:X73"/>
    <mergeCell ref="Y73:Z78"/>
    <mergeCell ref="C74:X74"/>
    <mergeCell ref="C75:F75"/>
    <mergeCell ref="G75:I75"/>
    <mergeCell ref="J75:L75"/>
    <mergeCell ref="M75:O75"/>
    <mergeCell ref="P75:T75"/>
    <mergeCell ref="U75:X75"/>
    <mergeCell ref="A65:B65"/>
    <mergeCell ref="Y65:Z65"/>
    <mergeCell ref="A70:Z70"/>
    <mergeCell ref="A71:Z71"/>
    <mergeCell ref="A72:X72"/>
    <mergeCell ref="Y72:Z72"/>
    <mergeCell ref="A62:B62"/>
    <mergeCell ref="Y62:Z62"/>
    <mergeCell ref="A63:B63"/>
    <mergeCell ref="Y63:Z63"/>
    <mergeCell ref="A64:B64"/>
    <mergeCell ref="Y64:Z64"/>
    <mergeCell ref="A59:B59"/>
    <mergeCell ref="Y59:Z59"/>
    <mergeCell ref="A60:B60"/>
    <mergeCell ref="Y60:Z60"/>
    <mergeCell ref="A61:B61"/>
    <mergeCell ref="Y61:Z61"/>
    <mergeCell ref="A56:B56"/>
    <mergeCell ref="Y56:Z56"/>
    <mergeCell ref="A57:B57"/>
    <mergeCell ref="Y57:Z57"/>
    <mergeCell ref="A58:B58"/>
    <mergeCell ref="Y58:Z58"/>
    <mergeCell ref="A48:B48"/>
    <mergeCell ref="Y48:Z48"/>
    <mergeCell ref="A49:A54"/>
    <mergeCell ref="Z49:Z54"/>
    <mergeCell ref="A55:B55"/>
    <mergeCell ref="Y55:Z55"/>
    <mergeCell ref="A45:B45"/>
    <mergeCell ref="Y45:Z45"/>
    <mergeCell ref="A46:B46"/>
    <mergeCell ref="Y46:Z46"/>
    <mergeCell ref="A47:B47"/>
    <mergeCell ref="Y47:Z47"/>
    <mergeCell ref="C42:F42"/>
    <mergeCell ref="G42:I42"/>
    <mergeCell ref="J42:L42"/>
    <mergeCell ref="M42:O42"/>
    <mergeCell ref="P42:T42"/>
    <mergeCell ref="U42:X42"/>
    <mergeCell ref="A39:B44"/>
    <mergeCell ref="C39:X39"/>
    <mergeCell ref="Y39:Z44"/>
    <mergeCell ref="C40:X40"/>
    <mergeCell ref="C41:F41"/>
    <mergeCell ref="G41:I41"/>
    <mergeCell ref="J41:L41"/>
    <mergeCell ref="M41:O41"/>
    <mergeCell ref="P41:T41"/>
    <mergeCell ref="U41:X41"/>
    <mergeCell ref="A30:B30"/>
    <mergeCell ref="Y30:Z30"/>
    <mergeCell ref="A36:Z36"/>
    <mergeCell ref="A37:Z37"/>
    <mergeCell ref="A38:X38"/>
    <mergeCell ref="Y38:Z38"/>
    <mergeCell ref="A27:B27"/>
    <mergeCell ref="Y27:Z27"/>
    <mergeCell ref="A28:B28"/>
    <mergeCell ref="Y28:Z28"/>
    <mergeCell ref="A29:B29"/>
    <mergeCell ref="Y29:Z29"/>
    <mergeCell ref="A24:B24"/>
    <mergeCell ref="Y24:Z24"/>
    <mergeCell ref="A25:B25"/>
    <mergeCell ref="Y25:Z25"/>
    <mergeCell ref="A26:B26"/>
    <mergeCell ref="Y26:Z26"/>
    <mergeCell ref="A21:B21"/>
    <mergeCell ref="Y21:Z21"/>
    <mergeCell ref="A22:B22"/>
    <mergeCell ref="Y22:Z22"/>
    <mergeCell ref="A23:B23"/>
    <mergeCell ref="Y23:Z23"/>
    <mergeCell ref="A13:B13"/>
    <mergeCell ref="Y13:Z13"/>
    <mergeCell ref="A14:A19"/>
    <mergeCell ref="Z14:Z19"/>
    <mergeCell ref="A20:B20"/>
    <mergeCell ref="Y20:Z20"/>
    <mergeCell ref="A10:B10"/>
    <mergeCell ref="Y10:Z10"/>
    <mergeCell ref="A11:B11"/>
    <mergeCell ref="Y11:Z11"/>
    <mergeCell ref="A12:B12"/>
    <mergeCell ref="Y12:Z12"/>
    <mergeCell ref="J6:L6"/>
    <mergeCell ref="M6:O6"/>
    <mergeCell ref="P6:T6"/>
    <mergeCell ref="U6:X6"/>
    <mergeCell ref="C7:F7"/>
    <mergeCell ref="G7:I7"/>
    <mergeCell ref="J7:L7"/>
    <mergeCell ref="M7:O7"/>
    <mergeCell ref="P7:T7"/>
    <mergeCell ref="U7:X7"/>
    <mergeCell ref="A1:Z1"/>
    <mergeCell ref="A2:Z2"/>
    <mergeCell ref="A3:X3"/>
    <mergeCell ref="Y3:Z3"/>
    <mergeCell ref="A4:B9"/>
    <mergeCell ref="C4:X4"/>
    <mergeCell ref="Y4:Z9"/>
    <mergeCell ref="C5:X5"/>
    <mergeCell ref="C6:F6"/>
    <mergeCell ref="G6:I6"/>
  </mergeCells>
  <printOptions horizontalCentered="1"/>
  <pageMargins left="0.59055118110236227" right="0.59055118110236227" top="0.78740157480314965" bottom="0.39370078740157483" header="0.78740157480314965" footer="0.39370078740157483"/>
  <pageSetup paperSize="9" scale="65" firstPageNumber="47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0"/>
  <sheetViews>
    <sheetView rightToLeft="1" view="pageBreakPreview" zoomScale="75" zoomScaleNormal="75" zoomScaleSheetLayoutView="75" workbookViewId="0">
      <selection sqref="A1:Q17"/>
    </sheetView>
  </sheetViews>
  <sheetFormatPr defaultRowHeight="20.25"/>
  <cols>
    <col min="1" max="1" width="3.1640625" style="913" customWidth="1"/>
    <col min="2" max="2" width="8.33203125" style="913" customWidth="1"/>
    <col min="3" max="3" width="6.25" style="925" customWidth="1"/>
    <col min="4" max="4" width="6" style="925" customWidth="1"/>
    <col min="5" max="5" width="5.75" style="925" customWidth="1"/>
    <col min="6" max="6" width="6" style="925" customWidth="1"/>
    <col min="7" max="7" width="5.6640625" style="925" customWidth="1"/>
    <col min="8" max="8" width="5.4140625" style="925" customWidth="1"/>
    <col min="9" max="9" width="6" style="925" customWidth="1"/>
    <col min="10" max="10" width="6.58203125" style="925" customWidth="1"/>
    <col min="11" max="11" width="7.4140625" style="925" customWidth="1"/>
    <col min="12" max="12" width="7.33203125" style="925" customWidth="1"/>
    <col min="13" max="13" width="6.9140625" style="925" customWidth="1"/>
    <col min="14" max="14" width="7.4140625" style="925" customWidth="1"/>
    <col min="15" max="15" width="7.58203125" style="925" customWidth="1"/>
    <col min="16" max="16" width="10.58203125" style="925" customWidth="1"/>
    <col min="17" max="17" width="4.58203125" style="925" customWidth="1"/>
    <col min="18" max="18" width="8.6640625" style="924"/>
    <col min="19" max="16384" width="8.6640625" style="925"/>
  </cols>
  <sheetData>
    <row r="1" spans="1:18" s="913" customFormat="1" ht="33.75" customHeight="1">
      <c r="A1" s="794" t="s">
        <v>1264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912"/>
    </row>
    <row r="2" spans="1:18" s="913" customFormat="1" ht="45.75" customHeight="1">
      <c r="A2" s="978"/>
      <c r="B2" s="794" t="s">
        <v>1265</v>
      </c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912"/>
    </row>
    <row r="3" spans="1:18" s="913" customFormat="1" ht="32.25" customHeight="1" thickBot="1">
      <c r="A3" s="795" t="s">
        <v>1266</v>
      </c>
      <c r="B3" s="795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  <c r="O3" s="914"/>
      <c r="P3" s="915" t="s">
        <v>1267</v>
      </c>
      <c r="Q3" s="915"/>
      <c r="R3" s="912"/>
    </row>
    <row r="4" spans="1:18" s="913" customFormat="1" ht="32.25" customHeight="1" thickTop="1">
      <c r="A4" s="864" t="s">
        <v>137</v>
      </c>
      <c r="B4" s="864"/>
      <c r="C4" s="916" t="s">
        <v>138</v>
      </c>
      <c r="D4" s="916"/>
      <c r="E4" s="916" t="s">
        <v>139</v>
      </c>
      <c r="F4" s="916"/>
      <c r="G4" s="916" t="s">
        <v>140</v>
      </c>
      <c r="H4" s="916"/>
      <c r="I4" s="916" t="s">
        <v>141</v>
      </c>
      <c r="J4" s="916"/>
      <c r="K4" s="916" t="s">
        <v>142</v>
      </c>
      <c r="L4" s="916"/>
      <c r="M4" s="916" t="s">
        <v>19</v>
      </c>
      <c r="N4" s="916"/>
      <c r="O4" s="916"/>
      <c r="P4" s="917" t="s">
        <v>10</v>
      </c>
      <c r="Q4" s="917"/>
      <c r="R4" s="912"/>
    </row>
    <row r="5" spans="1:18" s="913" customFormat="1" ht="22.5" customHeight="1">
      <c r="A5" s="867"/>
      <c r="B5" s="867"/>
      <c r="C5" s="918" t="s">
        <v>143</v>
      </c>
      <c r="D5" s="918"/>
      <c r="E5" s="918" t="s">
        <v>144</v>
      </c>
      <c r="F5" s="918"/>
      <c r="G5" s="918" t="s">
        <v>145</v>
      </c>
      <c r="H5" s="918"/>
      <c r="I5" s="918" t="s">
        <v>146</v>
      </c>
      <c r="J5" s="918"/>
      <c r="K5" s="918" t="s">
        <v>147</v>
      </c>
      <c r="L5" s="918"/>
      <c r="M5" s="918" t="s">
        <v>23</v>
      </c>
      <c r="N5" s="918"/>
      <c r="O5" s="918"/>
      <c r="P5" s="919"/>
      <c r="Q5" s="919"/>
      <c r="R5" s="912"/>
    </row>
    <row r="6" spans="1:18" s="913" customFormat="1" ht="24" customHeight="1">
      <c r="A6" s="867"/>
      <c r="B6" s="867"/>
      <c r="C6" s="869" t="s">
        <v>148</v>
      </c>
      <c r="D6" s="869" t="s">
        <v>17</v>
      </c>
      <c r="E6" s="869" t="s">
        <v>148</v>
      </c>
      <c r="F6" s="869" t="s">
        <v>17</v>
      </c>
      <c r="G6" s="869" t="s">
        <v>148</v>
      </c>
      <c r="H6" s="869" t="s">
        <v>17</v>
      </c>
      <c r="I6" s="869" t="s">
        <v>148</v>
      </c>
      <c r="J6" s="869" t="s">
        <v>17</v>
      </c>
      <c r="K6" s="869" t="s">
        <v>148</v>
      </c>
      <c r="L6" s="869" t="s">
        <v>17</v>
      </c>
      <c r="M6" s="869" t="s">
        <v>148</v>
      </c>
      <c r="N6" s="869" t="s">
        <v>17</v>
      </c>
      <c r="O6" s="869" t="s">
        <v>107</v>
      </c>
      <c r="P6" s="919"/>
      <c r="Q6" s="919"/>
      <c r="R6" s="912"/>
    </row>
    <row r="7" spans="1:18" s="913" customFormat="1" ht="21" customHeight="1" thickBot="1">
      <c r="A7" s="870"/>
      <c r="B7" s="870"/>
      <c r="C7" s="1186" t="s">
        <v>20</v>
      </c>
      <c r="D7" s="1186" t="s">
        <v>21</v>
      </c>
      <c r="E7" s="1186" t="s">
        <v>20</v>
      </c>
      <c r="F7" s="1186" t="s">
        <v>21</v>
      </c>
      <c r="G7" s="1186" t="s">
        <v>20</v>
      </c>
      <c r="H7" s="1186" t="s">
        <v>21</v>
      </c>
      <c r="I7" s="1186" t="s">
        <v>20</v>
      </c>
      <c r="J7" s="1186" t="s">
        <v>21</v>
      </c>
      <c r="K7" s="1186" t="s">
        <v>20</v>
      </c>
      <c r="L7" s="1186" t="s">
        <v>21</v>
      </c>
      <c r="M7" s="1186" t="s">
        <v>20</v>
      </c>
      <c r="N7" s="1186" t="s">
        <v>21</v>
      </c>
      <c r="O7" s="1186" t="s">
        <v>23</v>
      </c>
      <c r="P7" s="921"/>
      <c r="Q7" s="921"/>
      <c r="R7" s="912"/>
    </row>
    <row r="8" spans="1:18" s="913" customFormat="1" ht="21.75" customHeight="1">
      <c r="A8" s="871" t="s">
        <v>149</v>
      </c>
      <c r="B8" s="871"/>
      <c r="C8" s="852">
        <v>0</v>
      </c>
      <c r="D8" s="852">
        <v>0</v>
      </c>
      <c r="E8" s="852">
        <v>0</v>
      </c>
      <c r="F8" s="852">
        <v>0</v>
      </c>
      <c r="G8" s="852">
        <v>0</v>
      </c>
      <c r="H8" s="852">
        <v>0</v>
      </c>
      <c r="I8" s="852">
        <v>0</v>
      </c>
      <c r="J8" s="852">
        <v>0</v>
      </c>
      <c r="K8" s="852">
        <v>0</v>
      </c>
      <c r="L8" s="852">
        <v>0</v>
      </c>
      <c r="M8" s="852">
        <f>SUM(C8,E8,G8,I8,K8)</f>
        <v>0</v>
      </c>
      <c r="N8" s="852">
        <f>SUM(D8,F8,H8,J8,L8)</f>
        <v>0</v>
      </c>
      <c r="O8" s="852">
        <f>SUM(M8:N8)</f>
        <v>0</v>
      </c>
      <c r="P8" s="807" t="s">
        <v>26</v>
      </c>
      <c r="Q8" s="807"/>
      <c r="R8" s="912"/>
    </row>
    <row r="9" spans="1:18" ht="20.100000000000001" customHeight="1">
      <c r="A9" s="922" t="s">
        <v>27</v>
      </c>
      <c r="B9" s="922"/>
      <c r="C9" s="852">
        <v>11</v>
      </c>
      <c r="D9" s="852">
        <v>25</v>
      </c>
      <c r="E9" s="852">
        <v>5</v>
      </c>
      <c r="F9" s="852">
        <v>0</v>
      </c>
      <c r="G9" s="852">
        <v>4</v>
      </c>
      <c r="H9" s="852">
        <v>0</v>
      </c>
      <c r="I9" s="852">
        <v>2</v>
      </c>
      <c r="J9" s="852">
        <v>0</v>
      </c>
      <c r="K9" s="852">
        <v>0</v>
      </c>
      <c r="L9" s="852">
        <v>0</v>
      </c>
      <c r="M9" s="852">
        <f t="shared" ref="M9:N27" si="0">SUM(C9,E9,G9,I9,K9)</f>
        <v>22</v>
      </c>
      <c r="N9" s="852">
        <f t="shared" si="0"/>
        <v>25</v>
      </c>
      <c r="O9" s="852">
        <f t="shared" ref="O9:O27" si="1">SUM(M9:N9)</f>
        <v>47</v>
      </c>
      <c r="P9" s="809" t="s">
        <v>28</v>
      </c>
      <c r="Q9" s="809"/>
    </row>
    <row r="10" spans="1:18" ht="20.100000000000001" customHeight="1">
      <c r="A10" s="926" t="s">
        <v>83</v>
      </c>
      <c r="B10" s="926"/>
      <c r="C10" s="854">
        <v>0</v>
      </c>
      <c r="D10" s="854">
        <v>21</v>
      </c>
      <c r="E10" s="854">
        <v>0</v>
      </c>
      <c r="F10" s="854">
        <v>28</v>
      </c>
      <c r="G10" s="854">
        <v>0</v>
      </c>
      <c r="H10" s="854">
        <v>1</v>
      </c>
      <c r="I10" s="854">
        <v>0</v>
      </c>
      <c r="J10" s="854">
        <v>1</v>
      </c>
      <c r="K10" s="854">
        <v>0</v>
      </c>
      <c r="L10" s="854">
        <v>1</v>
      </c>
      <c r="M10" s="852">
        <f t="shared" si="0"/>
        <v>0</v>
      </c>
      <c r="N10" s="852">
        <f t="shared" si="0"/>
        <v>52</v>
      </c>
      <c r="O10" s="852">
        <f t="shared" si="1"/>
        <v>52</v>
      </c>
      <c r="P10" s="811" t="s">
        <v>30</v>
      </c>
      <c r="Q10" s="811"/>
    </row>
    <row r="11" spans="1:18" ht="20.100000000000001" customHeight="1">
      <c r="A11" s="926" t="s">
        <v>31</v>
      </c>
      <c r="B11" s="926"/>
      <c r="C11" s="854">
        <v>15</v>
      </c>
      <c r="D11" s="854">
        <v>9</v>
      </c>
      <c r="E11" s="854">
        <v>10</v>
      </c>
      <c r="F11" s="854">
        <v>10</v>
      </c>
      <c r="G11" s="854">
        <v>0</v>
      </c>
      <c r="H11" s="854">
        <v>8</v>
      </c>
      <c r="I11" s="854">
        <v>0</v>
      </c>
      <c r="J11" s="854">
        <v>1</v>
      </c>
      <c r="K11" s="854">
        <v>0</v>
      </c>
      <c r="L11" s="854">
        <v>0</v>
      </c>
      <c r="M11" s="852">
        <f t="shared" si="0"/>
        <v>25</v>
      </c>
      <c r="N11" s="852">
        <f t="shared" si="0"/>
        <v>28</v>
      </c>
      <c r="O11" s="852">
        <f t="shared" si="1"/>
        <v>53</v>
      </c>
      <c r="P11" s="811" t="s">
        <v>32</v>
      </c>
      <c r="Q11" s="811"/>
    </row>
    <row r="12" spans="1:18" ht="20.100000000000001" customHeight="1">
      <c r="A12" s="812" t="s">
        <v>33</v>
      </c>
      <c r="B12" s="927" t="s">
        <v>34</v>
      </c>
      <c r="C12" s="854">
        <v>52</v>
      </c>
      <c r="D12" s="854">
        <v>101</v>
      </c>
      <c r="E12" s="854">
        <v>4</v>
      </c>
      <c r="F12" s="854">
        <v>27</v>
      </c>
      <c r="G12" s="854">
        <v>0</v>
      </c>
      <c r="H12" s="854">
        <v>15</v>
      </c>
      <c r="I12" s="854">
        <v>0</v>
      </c>
      <c r="J12" s="854">
        <v>0</v>
      </c>
      <c r="K12" s="854">
        <v>0</v>
      </c>
      <c r="L12" s="854">
        <v>0</v>
      </c>
      <c r="M12" s="852">
        <f t="shared" si="0"/>
        <v>56</v>
      </c>
      <c r="N12" s="852">
        <f t="shared" si="0"/>
        <v>143</v>
      </c>
      <c r="O12" s="852">
        <f t="shared" si="1"/>
        <v>199</v>
      </c>
      <c r="P12" s="814" t="s">
        <v>35</v>
      </c>
      <c r="Q12" s="815" t="s">
        <v>36</v>
      </c>
    </row>
    <row r="13" spans="1:18" ht="20.100000000000001" customHeight="1">
      <c r="A13" s="816"/>
      <c r="B13" s="927" t="s">
        <v>37</v>
      </c>
      <c r="C13" s="854">
        <v>25</v>
      </c>
      <c r="D13" s="854">
        <v>126</v>
      </c>
      <c r="E13" s="854">
        <v>25</v>
      </c>
      <c r="F13" s="854">
        <v>7</v>
      </c>
      <c r="G13" s="854">
        <v>0</v>
      </c>
      <c r="H13" s="854">
        <v>1</v>
      </c>
      <c r="I13" s="854">
        <v>0</v>
      </c>
      <c r="J13" s="854">
        <v>0</v>
      </c>
      <c r="K13" s="854">
        <v>0</v>
      </c>
      <c r="L13" s="854">
        <v>0</v>
      </c>
      <c r="M13" s="852">
        <f t="shared" si="0"/>
        <v>50</v>
      </c>
      <c r="N13" s="852">
        <f t="shared" si="0"/>
        <v>134</v>
      </c>
      <c r="O13" s="852">
        <f t="shared" si="1"/>
        <v>184</v>
      </c>
      <c r="P13" s="814" t="s">
        <v>38</v>
      </c>
      <c r="Q13" s="817"/>
    </row>
    <row r="14" spans="1:18" ht="20.100000000000001" customHeight="1">
      <c r="A14" s="816"/>
      <c r="B14" s="927" t="s">
        <v>39</v>
      </c>
      <c r="C14" s="854">
        <v>125</v>
      </c>
      <c r="D14" s="854">
        <v>0</v>
      </c>
      <c r="E14" s="854">
        <v>2</v>
      </c>
      <c r="F14" s="854">
        <v>0</v>
      </c>
      <c r="G14" s="854">
        <v>0</v>
      </c>
      <c r="H14" s="854">
        <v>0</v>
      </c>
      <c r="I14" s="854">
        <v>0</v>
      </c>
      <c r="J14" s="854">
        <v>0</v>
      </c>
      <c r="K14" s="854">
        <v>0</v>
      </c>
      <c r="L14" s="854">
        <v>0</v>
      </c>
      <c r="M14" s="852">
        <f t="shared" si="0"/>
        <v>127</v>
      </c>
      <c r="N14" s="852">
        <f t="shared" si="0"/>
        <v>0</v>
      </c>
      <c r="O14" s="852">
        <f t="shared" si="1"/>
        <v>127</v>
      </c>
      <c r="P14" s="814" t="s">
        <v>40</v>
      </c>
      <c r="Q14" s="817"/>
    </row>
    <row r="15" spans="1:18" ht="20.100000000000001" customHeight="1">
      <c r="A15" s="816"/>
      <c r="B15" s="927" t="s">
        <v>41</v>
      </c>
      <c r="C15" s="854">
        <v>0</v>
      </c>
      <c r="D15" s="854">
        <v>0</v>
      </c>
      <c r="E15" s="854">
        <v>0</v>
      </c>
      <c r="F15" s="854">
        <v>0</v>
      </c>
      <c r="G15" s="854">
        <v>0</v>
      </c>
      <c r="H15" s="854">
        <v>0</v>
      </c>
      <c r="I15" s="854">
        <v>0</v>
      </c>
      <c r="J15" s="854">
        <v>0</v>
      </c>
      <c r="K15" s="854">
        <v>0</v>
      </c>
      <c r="L15" s="854">
        <v>0</v>
      </c>
      <c r="M15" s="852">
        <f t="shared" si="0"/>
        <v>0</v>
      </c>
      <c r="N15" s="852">
        <f t="shared" si="0"/>
        <v>0</v>
      </c>
      <c r="O15" s="852">
        <f t="shared" si="1"/>
        <v>0</v>
      </c>
      <c r="P15" s="814" t="s">
        <v>42</v>
      </c>
      <c r="Q15" s="817"/>
    </row>
    <row r="16" spans="1:18" s="935" customFormat="1" ht="20.100000000000001" customHeight="1">
      <c r="A16" s="816"/>
      <c r="B16" s="927" t="s">
        <v>43</v>
      </c>
      <c r="C16" s="854">
        <v>55</v>
      </c>
      <c r="D16" s="854">
        <v>7</v>
      </c>
      <c r="E16" s="854">
        <v>5</v>
      </c>
      <c r="F16" s="854">
        <v>3</v>
      </c>
      <c r="G16" s="854">
        <v>0</v>
      </c>
      <c r="H16" s="854">
        <v>1</v>
      </c>
      <c r="I16" s="854">
        <v>0</v>
      </c>
      <c r="J16" s="854">
        <v>1</v>
      </c>
      <c r="K16" s="854">
        <v>0</v>
      </c>
      <c r="L16" s="854">
        <v>1</v>
      </c>
      <c r="M16" s="852">
        <f t="shared" si="0"/>
        <v>60</v>
      </c>
      <c r="N16" s="852">
        <f t="shared" si="0"/>
        <v>13</v>
      </c>
      <c r="O16" s="852">
        <f t="shared" si="1"/>
        <v>73</v>
      </c>
      <c r="P16" s="814" t="s">
        <v>44</v>
      </c>
      <c r="Q16" s="817"/>
      <c r="R16" s="923"/>
    </row>
    <row r="17" spans="1:19" ht="20.100000000000001" customHeight="1">
      <c r="A17" s="819"/>
      <c r="B17" s="927" t="s">
        <v>45</v>
      </c>
      <c r="C17" s="854">
        <v>21</v>
      </c>
      <c r="D17" s="854">
        <v>112</v>
      </c>
      <c r="E17" s="854">
        <v>64</v>
      </c>
      <c r="F17" s="854">
        <v>5</v>
      </c>
      <c r="G17" s="854">
        <v>4</v>
      </c>
      <c r="H17" s="854">
        <v>2</v>
      </c>
      <c r="I17" s="854">
        <v>1</v>
      </c>
      <c r="J17" s="854">
        <v>1</v>
      </c>
      <c r="K17" s="854">
        <v>0</v>
      </c>
      <c r="L17" s="854">
        <v>0</v>
      </c>
      <c r="M17" s="852">
        <f t="shared" si="0"/>
        <v>90</v>
      </c>
      <c r="N17" s="852">
        <f t="shared" si="0"/>
        <v>120</v>
      </c>
      <c r="O17" s="852">
        <f t="shared" si="1"/>
        <v>210</v>
      </c>
      <c r="P17" s="814" t="s">
        <v>46</v>
      </c>
      <c r="Q17" s="820"/>
    </row>
    <row r="18" spans="1:19" ht="20.100000000000001" customHeight="1">
      <c r="A18" s="926" t="s">
        <v>47</v>
      </c>
      <c r="B18" s="926"/>
      <c r="C18" s="854">
        <v>0</v>
      </c>
      <c r="D18" s="854">
        <v>0</v>
      </c>
      <c r="E18" s="854">
        <v>0</v>
      </c>
      <c r="F18" s="854">
        <v>0</v>
      </c>
      <c r="G18" s="854">
        <v>0</v>
      </c>
      <c r="H18" s="854">
        <v>0</v>
      </c>
      <c r="I18" s="854">
        <v>0</v>
      </c>
      <c r="J18" s="854">
        <v>0</v>
      </c>
      <c r="K18" s="854">
        <v>0</v>
      </c>
      <c r="L18" s="854">
        <v>0</v>
      </c>
      <c r="M18" s="852">
        <f t="shared" si="0"/>
        <v>0</v>
      </c>
      <c r="N18" s="852">
        <f t="shared" si="0"/>
        <v>0</v>
      </c>
      <c r="O18" s="852">
        <f t="shared" si="1"/>
        <v>0</v>
      </c>
      <c r="P18" s="811" t="s">
        <v>48</v>
      </c>
      <c r="Q18" s="811"/>
      <c r="R18" s="928"/>
      <c r="S18" s="924"/>
    </row>
    <row r="19" spans="1:19" ht="20.100000000000001" customHeight="1">
      <c r="A19" s="926" t="s">
        <v>49</v>
      </c>
      <c r="B19" s="926"/>
      <c r="C19" s="854">
        <v>46</v>
      </c>
      <c r="D19" s="854">
        <v>31</v>
      </c>
      <c r="E19" s="854">
        <v>61</v>
      </c>
      <c r="F19" s="854">
        <v>14</v>
      </c>
      <c r="G19" s="854">
        <v>18</v>
      </c>
      <c r="H19" s="854">
        <v>8</v>
      </c>
      <c r="I19" s="854">
        <v>6</v>
      </c>
      <c r="J19" s="854">
        <v>4</v>
      </c>
      <c r="K19" s="854">
        <v>0</v>
      </c>
      <c r="L19" s="854">
        <v>0</v>
      </c>
      <c r="M19" s="852">
        <f t="shared" si="0"/>
        <v>131</v>
      </c>
      <c r="N19" s="852">
        <f t="shared" si="0"/>
        <v>57</v>
      </c>
      <c r="O19" s="852">
        <f t="shared" si="1"/>
        <v>188</v>
      </c>
      <c r="P19" s="811" t="s">
        <v>50</v>
      </c>
      <c r="Q19" s="811"/>
    </row>
    <row r="20" spans="1:19" ht="20.100000000000001" customHeight="1">
      <c r="A20" s="926" t="s">
        <v>51</v>
      </c>
      <c r="B20" s="926"/>
      <c r="C20" s="854">
        <v>56</v>
      </c>
      <c r="D20" s="854">
        <v>38</v>
      </c>
      <c r="E20" s="854">
        <v>2</v>
      </c>
      <c r="F20" s="854">
        <v>2</v>
      </c>
      <c r="G20" s="854">
        <v>0</v>
      </c>
      <c r="H20" s="854">
        <v>0</v>
      </c>
      <c r="I20" s="854">
        <v>0</v>
      </c>
      <c r="J20" s="854">
        <v>0</v>
      </c>
      <c r="K20" s="854">
        <v>0</v>
      </c>
      <c r="L20" s="854">
        <v>0</v>
      </c>
      <c r="M20" s="852">
        <f t="shared" si="0"/>
        <v>58</v>
      </c>
      <c r="N20" s="852">
        <f t="shared" si="0"/>
        <v>40</v>
      </c>
      <c r="O20" s="852">
        <f t="shared" si="1"/>
        <v>98</v>
      </c>
      <c r="P20" s="811" t="s">
        <v>52</v>
      </c>
      <c r="Q20" s="811"/>
    </row>
    <row r="21" spans="1:19" ht="20.100000000000001" customHeight="1">
      <c r="A21" s="926" t="s">
        <v>53</v>
      </c>
      <c r="B21" s="926"/>
      <c r="C21" s="854">
        <v>26</v>
      </c>
      <c r="D21" s="854">
        <v>149</v>
      </c>
      <c r="E21" s="854">
        <v>172</v>
      </c>
      <c r="F21" s="854">
        <v>107</v>
      </c>
      <c r="G21" s="854">
        <v>6</v>
      </c>
      <c r="H21" s="854">
        <v>6</v>
      </c>
      <c r="I21" s="854">
        <v>1</v>
      </c>
      <c r="J21" s="854">
        <v>0</v>
      </c>
      <c r="K21" s="854">
        <v>0</v>
      </c>
      <c r="L21" s="854">
        <v>0</v>
      </c>
      <c r="M21" s="852">
        <f t="shared" si="0"/>
        <v>205</v>
      </c>
      <c r="N21" s="852">
        <f t="shared" si="0"/>
        <v>262</v>
      </c>
      <c r="O21" s="852">
        <f t="shared" si="1"/>
        <v>467</v>
      </c>
      <c r="P21" s="811" t="s">
        <v>54</v>
      </c>
      <c r="Q21" s="811"/>
    </row>
    <row r="22" spans="1:19" ht="20.100000000000001" customHeight="1">
      <c r="A22" s="926" t="s">
        <v>84</v>
      </c>
      <c r="B22" s="926"/>
      <c r="C22" s="854">
        <v>393</v>
      </c>
      <c r="D22" s="854">
        <v>19</v>
      </c>
      <c r="E22" s="854">
        <v>87</v>
      </c>
      <c r="F22" s="854">
        <v>63</v>
      </c>
      <c r="G22" s="854">
        <v>43</v>
      </c>
      <c r="H22" s="854">
        <v>27</v>
      </c>
      <c r="I22" s="854">
        <v>18</v>
      </c>
      <c r="J22" s="854">
        <v>12</v>
      </c>
      <c r="K22" s="854">
        <v>12</v>
      </c>
      <c r="L22" s="854">
        <v>0</v>
      </c>
      <c r="M22" s="852">
        <f t="shared" si="0"/>
        <v>553</v>
      </c>
      <c r="N22" s="852">
        <f t="shared" si="0"/>
        <v>121</v>
      </c>
      <c r="O22" s="852">
        <f t="shared" si="1"/>
        <v>674</v>
      </c>
      <c r="P22" s="811" t="s">
        <v>56</v>
      </c>
      <c r="Q22" s="811"/>
    </row>
    <row r="23" spans="1:19" ht="20.100000000000001" customHeight="1">
      <c r="A23" s="926" t="s">
        <v>57</v>
      </c>
      <c r="B23" s="926"/>
      <c r="C23" s="854">
        <v>42</v>
      </c>
      <c r="D23" s="854">
        <v>112</v>
      </c>
      <c r="E23" s="854">
        <v>47</v>
      </c>
      <c r="F23" s="854">
        <v>26</v>
      </c>
      <c r="G23" s="854">
        <v>13</v>
      </c>
      <c r="H23" s="854">
        <v>10</v>
      </c>
      <c r="I23" s="854">
        <v>9</v>
      </c>
      <c r="J23" s="854">
        <v>6</v>
      </c>
      <c r="K23" s="854">
        <v>1</v>
      </c>
      <c r="L23" s="854">
        <v>1</v>
      </c>
      <c r="M23" s="852">
        <f t="shared" si="0"/>
        <v>112</v>
      </c>
      <c r="N23" s="852">
        <f t="shared" si="0"/>
        <v>155</v>
      </c>
      <c r="O23" s="852">
        <f t="shared" si="1"/>
        <v>267</v>
      </c>
      <c r="P23" s="811" t="s">
        <v>58</v>
      </c>
      <c r="Q23" s="811"/>
    </row>
    <row r="24" spans="1:19" ht="20.100000000000001" customHeight="1">
      <c r="A24" s="926" t="s">
        <v>59</v>
      </c>
      <c r="B24" s="926"/>
      <c r="C24" s="854">
        <v>24</v>
      </c>
      <c r="D24" s="854">
        <v>33</v>
      </c>
      <c r="E24" s="854">
        <v>16</v>
      </c>
      <c r="F24" s="854">
        <v>11</v>
      </c>
      <c r="G24" s="854">
        <v>9</v>
      </c>
      <c r="H24" s="854">
        <v>4</v>
      </c>
      <c r="I24" s="854">
        <v>2</v>
      </c>
      <c r="J24" s="854">
        <v>6</v>
      </c>
      <c r="K24" s="854">
        <v>1</v>
      </c>
      <c r="L24" s="854">
        <v>3</v>
      </c>
      <c r="M24" s="852">
        <f t="shared" si="0"/>
        <v>52</v>
      </c>
      <c r="N24" s="852">
        <f t="shared" si="0"/>
        <v>57</v>
      </c>
      <c r="O24" s="852">
        <f t="shared" si="1"/>
        <v>109</v>
      </c>
      <c r="P24" s="811" t="s">
        <v>60</v>
      </c>
      <c r="Q24" s="811"/>
    </row>
    <row r="25" spans="1:19" ht="20.100000000000001" customHeight="1">
      <c r="A25" s="926" t="s">
        <v>61</v>
      </c>
      <c r="B25" s="926"/>
      <c r="C25" s="854">
        <v>82</v>
      </c>
      <c r="D25" s="854">
        <v>12</v>
      </c>
      <c r="E25" s="854">
        <v>7</v>
      </c>
      <c r="F25" s="854">
        <v>55</v>
      </c>
      <c r="G25" s="854">
        <v>1</v>
      </c>
      <c r="H25" s="854">
        <v>0</v>
      </c>
      <c r="I25" s="854">
        <v>0</v>
      </c>
      <c r="J25" s="854">
        <v>0</v>
      </c>
      <c r="K25" s="854">
        <v>0</v>
      </c>
      <c r="L25" s="854">
        <v>0</v>
      </c>
      <c r="M25" s="852">
        <f t="shared" si="0"/>
        <v>90</v>
      </c>
      <c r="N25" s="852">
        <f t="shared" si="0"/>
        <v>67</v>
      </c>
      <c r="O25" s="852">
        <f t="shared" si="1"/>
        <v>157</v>
      </c>
      <c r="P25" s="811" t="s">
        <v>62</v>
      </c>
      <c r="Q25" s="811"/>
    </row>
    <row r="26" spans="1:19" ht="20.100000000000001" customHeight="1">
      <c r="A26" s="926" t="s">
        <v>63</v>
      </c>
      <c r="B26" s="926"/>
      <c r="C26" s="854">
        <v>107</v>
      </c>
      <c r="D26" s="854">
        <v>63</v>
      </c>
      <c r="E26" s="854">
        <v>0</v>
      </c>
      <c r="F26" s="854">
        <v>36</v>
      </c>
      <c r="G26" s="854">
        <v>0</v>
      </c>
      <c r="H26" s="854">
        <v>16</v>
      </c>
      <c r="I26" s="854">
        <v>0</v>
      </c>
      <c r="J26" s="854">
        <v>7</v>
      </c>
      <c r="K26" s="854">
        <v>0</v>
      </c>
      <c r="L26" s="854">
        <v>2</v>
      </c>
      <c r="M26" s="852">
        <f t="shared" si="0"/>
        <v>107</v>
      </c>
      <c r="N26" s="852">
        <f t="shared" si="0"/>
        <v>124</v>
      </c>
      <c r="O26" s="852">
        <f t="shared" si="1"/>
        <v>231</v>
      </c>
      <c r="P26" s="811" t="s">
        <v>64</v>
      </c>
      <c r="Q26" s="811"/>
    </row>
    <row r="27" spans="1:19" ht="20.100000000000001" customHeight="1" thickBot="1">
      <c r="A27" s="929" t="s">
        <v>65</v>
      </c>
      <c r="B27" s="929"/>
      <c r="C27" s="856">
        <v>75</v>
      </c>
      <c r="D27" s="856">
        <v>39</v>
      </c>
      <c r="E27" s="856">
        <v>0</v>
      </c>
      <c r="F27" s="856">
        <v>12</v>
      </c>
      <c r="G27" s="856">
        <v>0</v>
      </c>
      <c r="H27" s="856">
        <v>3</v>
      </c>
      <c r="I27" s="856">
        <v>0</v>
      </c>
      <c r="J27" s="856">
        <v>1</v>
      </c>
      <c r="K27" s="856">
        <v>0</v>
      </c>
      <c r="L27" s="856">
        <v>0</v>
      </c>
      <c r="M27" s="852">
        <f t="shared" si="0"/>
        <v>75</v>
      </c>
      <c r="N27" s="852">
        <f t="shared" si="0"/>
        <v>55</v>
      </c>
      <c r="O27" s="852">
        <f t="shared" si="1"/>
        <v>130</v>
      </c>
      <c r="P27" s="823" t="s">
        <v>66</v>
      </c>
      <c r="Q27" s="823"/>
    </row>
    <row r="28" spans="1:19" s="913" customFormat="1" ht="30" customHeight="1" thickBot="1">
      <c r="A28" s="930" t="s">
        <v>19</v>
      </c>
      <c r="B28" s="930"/>
      <c r="C28" s="931">
        <f>SUM(C8:C27)</f>
        <v>1155</v>
      </c>
      <c r="D28" s="931">
        <f t="shared" ref="D28:O28" si="2">SUM(D8:D27)</f>
        <v>897</v>
      </c>
      <c r="E28" s="931">
        <f t="shared" si="2"/>
        <v>507</v>
      </c>
      <c r="F28" s="931">
        <f t="shared" si="2"/>
        <v>406</v>
      </c>
      <c r="G28" s="931">
        <f t="shared" si="2"/>
        <v>98</v>
      </c>
      <c r="H28" s="931">
        <f t="shared" si="2"/>
        <v>102</v>
      </c>
      <c r="I28" s="931">
        <f t="shared" si="2"/>
        <v>39</v>
      </c>
      <c r="J28" s="931">
        <f t="shared" si="2"/>
        <v>40</v>
      </c>
      <c r="K28" s="931">
        <f t="shared" si="2"/>
        <v>14</v>
      </c>
      <c r="L28" s="931">
        <f t="shared" si="2"/>
        <v>8</v>
      </c>
      <c r="M28" s="931">
        <f t="shared" si="2"/>
        <v>1813</v>
      </c>
      <c r="N28" s="931">
        <f t="shared" si="2"/>
        <v>1453</v>
      </c>
      <c r="O28" s="931">
        <f t="shared" si="2"/>
        <v>3266</v>
      </c>
      <c r="P28" s="826" t="s">
        <v>67</v>
      </c>
      <c r="Q28" s="826"/>
      <c r="R28" s="912"/>
    </row>
    <row r="29" spans="1:19" ht="20.100000000000001" customHeight="1" thickTop="1">
      <c r="A29" s="932"/>
      <c r="B29" s="932"/>
      <c r="C29" s="933"/>
      <c r="D29" s="933"/>
      <c r="E29" s="933"/>
      <c r="F29" s="933"/>
      <c r="G29" s="933"/>
      <c r="H29" s="933"/>
      <c r="I29" s="933"/>
      <c r="J29" s="933"/>
      <c r="K29" s="933"/>
      <c r="L29" s="933"/>
      <c r="M29" s="933"/>
      <c r="N29" s="933"/>
      <c r="O29" s="933"/>
      <c r="P29" s="933"/>
      <c r="Q29" s="933"/>
    </row>
    <row r="30" spans="1:19">
      <c r="A30" s="932"/>
      <c r="B30" s="932"/>
      <c r="C30" s="932"/>
      <c r="D30" s="932"/>
      <c r="E30" s="932"/>
      <c r="F30" s="932"/>
      <c r="G30" s="932"/>
      <c r="H30" s="932"/>
      <c r="I30" s="932"/>
      <c r="J30" s="934"/>
      <c r="K30" s="932"/>
      <c r="L30" s="932"/>
      <c r="M30" s="932"/>
      <c r="N30" s="932"/>
      <c r="O30" s="932"/>
      <c r="P30" s="932"/>
      <c r="Q30" s="932"/>
    </row>
    <row r="31" spans="1:19">
      <c r="A31" s="932"/>
      <c r="B31" s="932"/>
      <c r="C31" s="935"/>
      <c r="D31" s="935"/>
      <c r="E31" s="935"/>
      <c r="F31" s="935"/>
      <c r="G31" s="935"/>
      <c r="H31" s="935"/>
      <c r="I31" s="935"/>
      <c r="J31" s="935"/>
      <c r="K31" s="935"/>
      <c r="L31" s="935"/>
      <c r="M31" s="935"/>
      <c r="N31" s="935"/>
      <c r="O31" s="935"/>
      <c r="P31" s="935"/>
      <c r="Q31" s="935"/>
    </row>
    <row r="32" spans="1:19">
      <c r="A32" s="932"/>
      <c r="B32" s="932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</row>
    <row r="33" spans="1:18">
      <c r="A33" s="932"/>
      <c r="B33" s="932"/>
      <c r="C33" s="935"/>
      <c r="D33" s="935"/>
      <c r="E33" s="935"/>
      <c r="F33" s="935"/>
      <c r="G33" s="935"/>
      <c r="H33" s="935"/>
      <c r="I33" s="935"/>
      <c r="J33" s="935"/>
      <c r="K33" s="935"/>
      <c r="L33" s="935"/>
      <c r="M33" s="935"/>
      <c r="N33" s="935"/>
      <c r="O33" s="935"/>
      <c r="P33" s="935"/>
      <c r="Q33" s="935"/>
    </row>
    <row r="34" spans="1:18">
      <c r="A34" s="932"/>
      <c r="B34" s="932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  <c r="O34" s="935"/>
      <c r="P34" s="935"/>
      <c r="Q34" s="935"/>
    </row>
    <row r="35" spans="1:18">
      <c r="A35" s="932"/>
      <c r="B35" s="932"/>
      <c r="C35" s="935"/>
      <c r="D35" s="935"/>
      <c r="E35" s="935"/>
      <c r="F35" s="935"/>
      <c r="G35" s="935"/>
      <c r="H35" s="935"/>
      <c r="I35" s="935"/>
      <c r="J35" s="935"/>
      <c r="K35" s="935"/>
      <c r="L35" s="935"/>
      <c r="M35" s="935"/>
      <c r="N35" s="935"/>
      <c r="O35" s="935"/>
      <c r="P35" s="935"/>
      <c r="Q35" s="935"/>
      <c r="R35" s="925"/>
    </row>
    <row r="36" spans="1:18">
      <c r="A36" s="932"/>
      <c r="B36" s="932"/>
      <c r="C36" s="935"/>
      <c r="D36" s="935"/>
      <c r="E36" s="935"/>
      <c r="F36" s="935"/>
      <c r="G36" s="935"/>
      <c r="H36" s="935"/>
      <c r="I36" s="935"/>
      <c r="J36" s="935"/>
      <c r="K36" s="935"/>
      <c r="L36" s="935"/>
      <c r="M36" s="935"/>
      <c r="N36" s="935"/>
      <c r="O36" s="935"/>
      <c r="P36" s="935"/>
      <c r="Q36" s="935"/>
      <c r="R36" s="925"/>
    </row>
    <row r="37" spans="1:18">
      <c r="A37" s="932"/>
      <c r="B37" s="932"/>
      <c r="C37" s="935"/>
      <c r="D37" s="935"/>
      <c r="E37" s="935"/>
      <c r="F37" s="935"/>
      <c r="G37" s="935"/>
      <c r="H37" s="935"/>
      <c r="I37" s="935"/>
      <c r="J37" s="935"/>
      <c r="K37" s="935"/>
      <c r="L37" s="935"/>
      <c r="M37" s="935"/>
      <c r="N37" s="935"/>
      <c r="O37" s="935"/>
      <c r="P37" s="935"/>
      <c r="Q37" s="935"/>
      <c r="R37" s="925"/>
    </row>
    <row r="38" spans="1:18">
      <c r="A38" s="932"/>
      <c r="B38" s="932"/>
      <c r="C38" s="935"/>
      <c r="D38" s="935"/>
      <c r="E38" s="935"/>
      <c r="F38" s="935"/>
      <c r="G38" s="935"/>
      <c r="H38" s="935"/>
      <c r="I38" s="935"/>
      <c r="J38" s="935"/>
      <c r="K38" s="935"/>
      <c r="L38" s="935"/>
      <c r="M38" s="935"/>
      <c r="N38" s="935"/>
      <c r="O38" s="935"/>
      <c r="P38" s="935"/>
      <c r="Q38" s="935"/>
      <c r="R38" s="925"/>
    </row>
    <row r="39" spans="1:18">
      <c r="A39" s="932"/>
      <c r="B39" s="932"/>
      <c r="C39" s="935"/>
      <c r="D39" s="935"/>
      <c r="E39" s="935"/>
      <c r="F39" s="935"/>
      <c r="G39" s="935"/>
      <c r="H39" s="935"/>
      <c r="I39" s="935"/>
      <c r="J39" s="935"/>
      <c r="K39" s="935"/>
      <c r="L39" s="935"/>
      <c r="M39" s="935"/>
      <c r="N39" s="935"/>
      <c r="O39" s="935"/>
      <c r="P39" s="935"/>
      <c r="Q39" s="935"/>
      <c r="R39" s="925"/>
    </row>
    <row r="40" spans="1:18">
      <c r="A40" s="932"/>
      <c r="B40" s="932"/>
      <c r="C40" s="935"/>
      <c r="D40" s="935"/>
      <c r="E40" s="935"/>
      <c r="F40" s="935"/>
      <c r="G40" s="935"/>
      <c r="H40" s="935"/>
      <c r="I40" s="935"/>
      <c r="J40" s="935"/>
      <c r="K40" s="935"/>
      <c r="L40" s="935"/>
      <c r="M40" s="935"/>
      <c r="N40" s="935"/>
      <c r="O40" s="935"/>
      <c r="P40" s="935"/>
      <c r="Q40" s="935"/>
      <c r="R40" s="925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B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0.59055118110236227" right="0.59055118110236227" top="0.98425196850393704" bottom="0.39370078740157483" header="0.98425196850393704" footer="0.39370078740157483"/>
  <pageSetup paperSize="9" scale="75" firstPageNumber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125</vt:i4>
      </vt:variant>
      <vt:variant>
        <vt:lpstr>Named Ranges</vt:lpstr>
      </vt:variant>
      <vt:variant>
        <vt:i4>122</vt:i4>
      </vt:variant>
    </vt:vector>
  </HeadingPairs>
  <TitlesOfParts>
    <vt:vector size="247" baseType="lpstr">
      <vt:lpstr>مؤشرات رئيسة</vt:lpstr>
      <vt:lpstr>حضر وريف اجمالي (4)</vt:lpstr>
      <vt:lpstr>التاركين</vt:lpstr>
      <vt:lpstr>التسرب</vt:lpstr>
      <vt:lpstr>الالتحاق</vt:lpstr>
      <vt:lpstr>القسم - تجميعي</vt:lpstr>
      <vt:lpstr>7.</vt:lpstr>
      <vt:lpstr>8-10</vt:lpstr>
      <vt:lpstr>ت (11-14)</vt:lpstr>
      <vt:lpstr>15ت</vt:lpstr>
      <vt:lpstr>16ت</vt:lpstr>
      <vt:lpstr>17ت</vt:lpstr>
      <vt:lpstr>18ت</vt:lpstr>
      <vt:lpstr>19ت</vt:lpstr>
      <vt:lpstr>20ت</vt:lpstr>
      <vt:lpstr>21ت</vt:lpstr>
      <vt:lpstr>22ت</vt:lpstr>
      <vt:lpstr>23فنون </vt:lpstr>
      <vt:lpstr>24تت</vt:lpstr>
      <vt:lpstr>25</vt:lpstr>
      <vt:lpstr>26</vt:lpstr>
      <vt:lpstr>27</vt:lpstr>
      <vt:lpstr>28</vt:lpstr>
      <vt:lpstr>29</vt:lpstr>
      <vt:lpstr>30</vt:lpstr>
      <vt:lpstr>31</vt:lpstr>
      <vt:lpstr>ت 36-32</vt:lpstr>
      <vt:lpstr>37</vt:lpstr>
      <vt:lpstr>38</vt:lpstr>
      <vt:lpstr>39</vt:lpstr>
      <vt:lpstr>40</vt:lpstr>
      <vt:lpstr>41</vt:lpstr>
      <vt:lpstr>42</vt:lpstr>
      <vt:lpstr>43</vt:lpstr>
      <vt:lpstr>44</vt:lpstr>
      <vt:lpstr>تابع44 </vt:lpstr>
      <vt:lpstr>45</vt:lpstr>
      <vt:lpstr>القسم (3)- حكومي</vt:lpstr>
      <vt:lpstr>48-46</vt:lpstr>
      <vt:lpstr>49</vt:lpstr>
      <vt:lpstr>50</vt:lpstr>
      <vt:lpstr>51</vt:lpstr>
      <vt:lpstr>55-52</vt:lpstr>
      <vt:lpstr>56</vt:lpstr>
      <vt:lpstr>57</vt:lpstr>
      <vt:lpstr>58</vt:lpstr>
      <vt:lpstr>59</vt:lpstr>
      <vt:lpstr>60</vt:lpstr>
      <vt:lpstr>61 م</vt:lpstr>
      <vt:lpstr>62</vt:lpstr>
      <vt:lpstr>63</vt:lpstr>
      <vt:lpstr>64</vt:lpstr>
      <vt:lpstr>65.</vt:lpstr>
      <vt:lpstr>66</vt:lpstr>
      <vt:lpstr>67</vt:lpstr>
      <vt:lpstr>فنون 68</vt:lpstr>
      <vt:lpstr>خامس علمي كلي 69</vt:lpstr>
      <vt:lpstr>70.</vt:lpstr>
      <vt:lpstr>71.</vt:lpstr>
      <vt:lpstr>72</vt:lpstr>
      <vt:lpstr>77-73</vt:lpstr>
      <vt:lpstr>78ناجح</vt:lpstr>
      <vt:lpstr>79.</vt:lpstr>
      <vt:lpstr>80.</vt:lpstr>
      <vt:lpstr>81.</vt:lpstr>
      <vt:lpstr>82.</vt:lpstr>
      <vt:lpstr>83</vt:lpstr>
      <vt:lpstr>84</vt:lpstr>
      <vt:lpstr>85</vt:lpstr>
      <vt:lpstr>تابع85</vt:lpstr>
      <vt:lpstr>86</vt:lpstr>
      <vt:lpstr>القسم(4) - اهلي</vt:lpstr>
      <vt:lpstr>89-87</vt:lpstr>
      <vt:lpstr>90</vt:lpstr>
      <vt:lpstr>91</vt:lpstr>
      <vt:lpstr>92</vt:lpstr>
      <vt:lpstr>96-93</vt:lpstr>
      <vt:lpstr>97</vt:lpstr>
      <vt:lpstr>98</vt:lpstr>
      <vt:lpstr>99</vt:lpstr>
      <vt:lpstr>100</vt:lpstr>
      <vt:lpstr>101</vt:lpstr>
      <vt:lpstr>102م</vt:lpstr>
      <vt:lpstr>111-103</vt:lpstr>
      <vt:lpstr>117-112</vt:lpstr>
      <vt:lpstr>118</vt:lpstr>
      <vt:lpstr>119.</vt:lpstr>
      <vt:lpstr>120</vt:lpstr>
      <vt:lpstr>121</vt:lpstr>
      <vt:lpstr>122</vt:lpstr>
      <vt:lpstr>123</vt:lpstr>
      <vt:lpstr>124</vt:lpstr>
      <vt:lpstr>تابع 124</vt:lpstr>
      <vt:lpstr>125</vt:lpstr>
      <vt:lpstr>القسم (5) الديني</vt:lpstr>
      <vt:lpstr>126</vt:lpstr>
      <vt:lpstr>127</vt:lpstr>
      <vt:lpstr>131-128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151-146</vt:lpstr>
      <vt:lpstr>152</vt:lpstr>
      <vt:lpstr>153</vt:lpstr>
      <vt:lpstr>154</vt:lpstr>
      <vt:lpstr>155</vt:lpstr>
      <vt:lpstr>156</vt:lpstr>
      <vt:lpstr>157</vt:lpstr>
      <vt:lpstr>158</vt:lpstr>
      <vt:lpstr>تابع158 </vt:lpstr>
      <vt:lpstr>159</vt:lpstr>
      <vt:lpstr>قسم الارشاد</vt:lpstr>
      <vt:lpstr>163 -160</vt:lpstr>
      <vt:lpstr>Sheet93</vt:lpstr>
      <vt:lpstr>'100'!Print_Area</vt:lpstr>
      <vt:lpstr>'101'!Print_Area</vt:lpstr>
      <vt:lpstr>'102م'!Print_Area</vt:lpstr>
      <vt:lpstr>'111-103'!Print_Area</vt:lpstr>
      <vt:lpstr>'117-112'!Print_Area</vt:lpstr>
      <vt:lpstr>'118'!Print_Area</vt:lpstr>
      <vt:lpstr>'119.'!Print_Area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'131-128'!Print_Area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'151-146'!Print_Area</vt:lpstr>
      <vt:lpstr>'152'!Print_Area</vt:lpstr>
      <vt:lpstr>'153'!Print_Area</vt:lpstr>
      <vt:lpstr>'154'!Print_Area</vt:lpstr>
      <vt:lpstr>'155'!Print_Area</vt:lpstr>
      <vt:lpstr>'156'!Print_Area</vt:lpstr>
      <vt:lpstr>'157'!Print_Area</vt:lpstr>
      <vt:lpstr>'158'!Print_Area</vt:lpstr>
      <vt:lpstr>'159'!Print_Area</vt:lpstr>
      <vt:lpstr>'15ت'!Print_Area</vt:lpstr>
      <vt:lpstr>'163 -160'!Print_Area</vt:lpstr>
      <vt:lpstr>'16ت'!Print_Area</vt:lpstr>
      <vt:lpstr>'17ت'!Print_Area</vt:lpstr>
      <vt:lpstr>'18ت'!Print_Area</vt:lpstr>
      <vt:lpstr>'19ت'!Print_Area</vt:lpstr>
      <vt:lpstr>'20ت'!Print_Area</vt:lpstr>
      <vt:lpstr>'21ت'!Print_Area</vt:lpstr>
      <vt:lpstr>'22ت'!Print_Area</vt:lpstr>
      <vt:lpstr>'23فنون '!Print_Area</vt:lpstr>
      <vt:lpstr>'24تت'!Print_Area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'37'!Print_Area</vt:lpstr>
      <vt:lpstr>'38'!Print_Area</vt:lpstr>
      <vt:lpstr>'39'!Print_Area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'48-46'!Print_Area</vt:lpstr>
      <vt:lpstr>'49'!Print_Area</vt:lpstr>
      <vt:lpstr>'50'!Print_Area</vt:lpstr>
      <vt:lpstr>'51'!Print_Area</vt:lpstr>
      <vt:lpstr>'55-52'!Print_Area</vt:lpstr>
      <vt:lpstr>'56'!Print_Area</vt:lpstr>
      <vt:lpstr>'57'!Print_Area</vt:lpstr>
      <vt:lpstr>'58'!Print_Area</vt:lpstr>
      <vt:lpstr>'59'!Print_Area</vt:lpstr>
      <vt:lpstr>'60'!Print_Area</vt:lpstr>
      <vt:lpstr>'61 م'!Print_Area</vt:lpstr>
      <vt:lpstr>'62'!Print_Area</vt:lpstr>
      <vt:lpstr>'63'!Print_Area</vt:lpstr>
      <vt:lpstr>'64'!Print_Area</vt:lpstr>
      <vt:lpstr>'65.'!Print_Area</vt:lpstr>
      <vt:lpstr>'66'!Print_Area</vt:lpstr>
      <vt:lpstr>'67'!Print_Area</vt:lpstr>
      <vt:lpstr>'7.'!Print_Area</vt:lpstr>
      <vt:lpstr>'70.'!Print_Area</vt:lpstr>
      <vt:lpstr>'71.'!Print_Area</vt:lpstr>
      <vt:lpstr>'72'!Print_Area</vt:lpstr>
      <vt:lpstr>'77-73'!Print_Area</vt:lpstr>
      <vt:lpstr>'78ناجح'!Print_Area</vt:lpstr>
      <vt:lpstr>'79.'!Print_Area</vt:lpstr>
      <vt:lpstr>'80.'!Print_Area</vt:lpstr>
      <vt:lpstr>'81.'!Print_Area</vt:lpstr>
      <vt:lpstr>'8-10'!Print_Area</vt:lpstr>
      <vt:lpstr>'83'!Print_Area</vt:lpstr>
      <vt:lpstr>'84'!Print_Area</vt:lpstr>
      <vt:lpstr>'85'!Print_Area</vt:lpstr>
      <vt:lpstr>'86'!Print_Area</vt:lpstr>
      <vt:lpstr>'89-87'!Print_Area</vt:lpstr>
      <vt:lpstr>'90'!Print_Area</vt:lpstr>
      <vt:lpstr>'91'!Print_Area</vt:lpstr>
      <vt:lpstr>'92'!Print_Area</vt:lpstr>
      <vt:lpstr>'96-93'!Print_Area</vt:lpstr>
      <vt:lpstr>'97'!Print_Area</vt:lpstr>
      <vt:lpstr>'98'!Print_Area</vt:lpstr>
      <vt:lpstr>'99'!Print_Area</vt:lpstr>
      <vt:lpstr>الالتحاق!Print_Area</vt:lpstr>
      <vt:lpstr>التاركين!Print_Area</vt:lpstr>
      <vt:lpstr>التسرب!Print_Area</vt:lpstr>
      <vt:lpstr>'القسم (3)- حكومي'!Print_Area</vt:lpstr>
      <vt:lpstr>'القسم (5) الديني'!Print_Area</vt:lpstr>
      <vt:lpstr>'القسم(4) - اهلي'!Print_Area</vt:lpstr>
      <vt:lpstr>'ت (11-14)'!Print_Area</vt:lpstr>
      <vt:lpstr>'ت 36-32'!Print_Area</vt:lpstr>
      <vt:lpstr>'تابع 124'!Print_Area</vt:lpstr>
      <vt:lpstr>'تابع158 '!Print_Area</vt:lpstr>
      <vt:lpstr>'تابع44 '!Print_Area</vt:lpstr>
      <vt:lpstr>تابع85!Print_Area</vt:lpstr>
      <vt:lpstr>'حضر وريف اجمالي (4)'!Print_Area</vt:lpstr>
      <vt:lpstr>'خامس علمي كلي 69'!Print_Area</vt:lpstr>
      <vt:lpstr>'فنون 68'!Print_Area</vt:lpstr>
      <vt:lpstr>'قسم الارشاد'!Print_Area</vt:lpstr>
      <vt:lpstr>'مؤشرات رئيسة'!Print_Area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Rasha Kamel</dc:creator>
  <cp:lastModifiedBy>Nagim Mohammed</cp:lastModifiedBy>
  <cp:lastPrinted>2021-05-31T08:12:13Z</cp:lastPrinted>
  <dcterms:created xsi:type="dcterms:W3CDTF">2021-03-22T08:17:14Z</dcterms:created>
  <dcterms:modified xsi:type="dcterms:W3CDTF">2021-09-20T07:30:19Z</dcterms:modified>
</cp:coreProperties>
</file>